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rh\Database\Excel\"/>
    </mc:Choice>
  </mc:AlternateContent>
  <xr:revisionPtr revIDLastSave="0" documentId="13_ncr:1_{8F7EA922-7160-4E62-8B59-2D4A70CA4639}" xr6:coauthVersionLast="47" xr6:coauthVersionMax="47" xr10:uidLastSave="{00000000-0000-0000-0000-000000000000}"/>
  <workbookProtection workbookAlgorithmName="SHA-512" workbookHashValue="auCtBH/fKU9rC4y1VS8bVYs/JRDwh13vEO9e3sVBFPlLfP7pzMGADHQM5R7mlb939IaeoeD/9Nmfhk2MA4/7hg==" workbookSaltValue="0vEeu3jLaOoGWMQVM2Ecqg==" workbookSpinCount="100000" lockStructure="1"/>
  <bookViews>
    <workbookView xWindow="-120" yWindow="-120" windowWidth="29040" windowHeight="15720" firstSheet="2" activeTab="12" xr2:uid="{DC38DFD6-0814-4743-9A87-D6C28BB21245}"/>
  </bookViews>
  <sheets>
    <sheet name="Name" sheetId="1" state="hidden" r:id="rId1"/>
    <sheet name="Last name" sheetId="4" state="hidden" r:id="rId2"/>
    <sheet name="Company" sheetId="12" r:id="rId3"/>
    <sheet name="Gender" sheetId="2" r:id="rId4"/>
    <sheet name="Race" sheetId="5" r:id="rId5"/>
    <sheet name="Department" sheetId="7" r:id="rId6"/>
    <sheet name="Education" sheetId="9" r:id="rId7"/>
    <sheet name="Role" sheetId="10" r:id="rId8"/>
    <sheet name="Level" sheetId="11" r:id="rId9"/>
    <sheet name="Marital status" sheetId="13" r:id="rId10"/>
    <sheet name="Countries" sheetId="14" r:id="rId11"/>
    <sheet name="States" sheetId="15" r:id="rId12"/>
    <sheet name="Employees" sheetId="6" r:id="rId13"/>
  </sheets>
  <definedNames>
    <definedName name="_xlnm._FilterDatabase" localSheetId="2" hidden="1">Company!$A$1:$B$1</definedName>
    <definedName name="_xlnm._FilterDatabase" localSheetId="5" hidden="1">Department!$A$1:$B$1</definedName>
    <definedName name="_xlnm._FilterDatabase" localSheetId="6" hidden="1">Education!$A$1:$B$1</definedName>
    <definedName name="_xlnm._FilterDatabase" localSheetId="12" hidden="1">Employees!$A$1:$U$2031</definedName>
    <definedName name="_xlnm._FilterDatabase" localSheetId="3" hidden="1">Gender!$A$1:$B$1</definedName>
    <definedName name="_xlnm._FilterDatabase" localSheetId="1" hidden="1">'Last name'!$A$1:$B$1</definedName>
    <definedName name="_xlnm._FilterDatabase" localSheetId="8" hidden="1">Level!$A$1:$B$1</definedName>
    <definedName name="_xlnm._FilterDatabase" localSheetId="0" hidden="1">Name!$A$1:$D$1</definedName>
    <definedName name="_xlnm._FilterDatabase" localSheetId="4" hidden="1">Race!$A$1:$B$1</definedName>
    <definedName name="_xlnm._FilterDatabase" localSheetId="7" hidden="1">Role!$A$1:$B$1</definedName>
    <definedName name="_xlnm._FilterDatabase" localSheetId="11" hidden="1">States!$A$1:$C$1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3" i="6" l="1" a="1"/>
  <c r="G3" i="6" s="1"/>
  <c r="G4" i="6" a="1"/>
  <c r="G4" i="6" s="1"/>
  <c r="G5" i="6" a="1"/>
  <c r="G5" i="6" s="1"/>
  <c r="G6" i="6" a="1"/>
  <c r="G6" i="6" s="1"/>
  <c r="G7" i="6" a="1"/>
  <c r="G7" i="6" s="1"/>
  <c r="G8" i="6" a="1"/>
  <c r="G8" i="6" s="1"/>
  <c r="G9" i="6" a="1"/>
  <c r="G9" i="6" s="1"/>
  <c r="G10" i="6" a="1"/>
  <c r="G10" i="6" s="1"/>
  <c r="G11" i="6" a="1"/>
  <c r="G11" i="6" s="1"/>
  <c r="G12" i="6" a="1"/>
  <c r="G12" i="6" s="1"/>
  <c r="G13" i="6" a="1"/>
  <c r="G13" i="6" s="1"/>
  <c r="G14" i="6" a="1"/>
  <c r="G14" i="6" s="1"/>
  <c r="G15" i="6" a="1"/>
  <c r="G15" i="6" s="1"/>
  <c r="G16" i="6" a="1"/>
  <c r="G16" i="6" s="1"/>
  <c r="G17" i="6" a="1"/>
  <c r="G17" i="6" s="1"/>
  <c r="G18" i="6" a="1"/>
  <c r="G18" i="6" s="1"/>
  <c r="G19" i="6" a="1"/>
  <c r="G19" i="6" s="1"/>
  <c r="G20" i="6" a="1"/>
  <c r="G20" i="6" s="1"/>
  <c r="G21" i="6" a="1"/>
  <c r="G21" i="6" s="1"/>
  <c r="G22" i="6" a="1"/>
  <c r="G22" i="6" s="1"/>
  <c r="G23" i="6" a="1"/>
  <c r="G23" i="6" s="1"/>
  <c r="G24" i="6" a="1"/>
  <c r="G24" i="6" s="1"/>
  <c r="G25" i="6" a="1"/>
  <c r="G25" i="6" s="1"/>
  <c r="G26" i="6" a="1"/>
  <c r="G26" i="6" s="1"/>
  <c r="G27" i="6" a="1"/>
  <c r="G27" i="6" s="1"/>
  <c r="G28" i="6" a="1"/>
  <c r="G28" i="6" s="1"/>
  <c r="G29" i="6" a="1"/>
  <c r="G29" i="6" s="1"/>
  <c r="G30" i="6" a="1"/>
  <c r="G30" i="6" s="1"/>
  <c r="G31" i="6" a="1"/>
  <c r="G31" i="6" s="1"/>
  <c r="G32" i="6" a="1"/>
  <c r="G32" i="6" s="1"/>
  <c r="G33" i="6" a="1"/>
  <c r="G33" i="6" s="1"/>
  <c r="G34" i="6" a="1"/>
  <c r="G34" i="6" s="1"/>
  <c r="G35" i="6" a="1"/>
  <c r="G35" i="6" s="1"/>
  <c r="G36" i="6" a="1"/>
  <c r="G36" i="6" s="1"/>
  <c r="G37" i="6" a="1"/>
  <c r="G37" i="6" s="1"/>
  <c r="G38" i="6" a="1"/>
  <c r="G38" i="6" s="1"/>
  <c r="G39" i="6" a="1"/>
  <c r="G39" i="6" s="1"/>
  <c r="G40" i="6" a="1"/>
  <c r="G40" i="6" s="1"/>
  <c r="G41" i="6" a="1"/>
  <c r="G41" i="6" s="1"/>
  <c r="G42" i="6" a="1"/>
  <c r="G42" i="6" s="1"/>
  <c r="G43" i="6" a="1"/>
  <c r="G43" i="6" s="1"/>
  <c r="G44" i="6" a="1"/>
  <c r="G44" i="6" s="1"/>
  <c r="G45" i="6" a="1"/>
  <c r="G45" i="6" s="1"/>
  <c r="G46" i="6" a="1"/>
  <c r="G46" i="6" s="1"/>
  <c r="G47" i="6" a="1"/>
  <c r="G47" i="6" s="1"/>
  <c r="G48" i="6" a="1"/>
  <c r="G48" i="6" s="1"/>
  <c r="G49" i="6" a="1"/>
  <c r="G49" i="6" s="1"/>
  <c r="G50" i="6" a="1"/>
  <c r="G50" i="6" s="1"/>
  <c r="G51" i="6" a="1"/>
  <c r="G51" i="6" s="1"/>
  <c r="G52" i="6" a="1"/>
  <c r="G52" i="6" s="1"/>
  <c r="G53" i="6" a="1"/>
  <c r="G53" i="6" s="1"/>
  <c r="G54" i="6" a="1"/>
  <c r="G54" i="6" s="1"/>
  <c r="G55" i="6" a="1"/>
  <c r="G55" i="6" s="1"/>
  <c r="G56" i="6" a="1"/>
  <c r="G56" i="6" s="1"/>
  <c r="G57" i="6" a="1"/>
  <c r="G57" i="6" s="1"/>
  <c r="G58" i="6" a="1"/>
  <c r="G58" i="6" s="1"/>
  <c r="G59" i="6" a="1"/>
  <c r="G59" i="6" s="1"/>
  <c r="G60" i="6" a="1"/>
  <c r="G60" i="6" s="1"/>
  <c r="G61" i="6" a="1"/>
  <c r="G61" i="6" s="1"/>
  <c r="G62" i="6" a="1"/>
  <c r="G62" i="6" s="1"/>
  <c r="G63" i="6" a="1"/>
  <c r="G63" i="6" s="1"/>
  <c r="G64" i="6" a="1"/>
  <c r="G64" i="6" s="1"/>
  <c r="G65" i="6" a="1"/>
  <c r="G65" i="6" s="1"/>
  <c r="G66" i="6" a="1"/>
  <c r="G66" i="6" s="1"/>
  <c r="G67" i="6" a="1"/>
  <c r="G67" i="6" s="1"/>
  <c r="G68" i="6" a="1"/>
  <c r="G68" i="6" s="1"/>
  <c r="G69" i="6" a="1"/>
  <c r="G69" i="6" s="1"/>
  <c r="G70" i="6" a="1"/>
  <c r="G70" i="6" s="1"/>
  <c r="G71" i="6" a="1"/>
  <c r="G71" i="6" s="1"/>
  <c r="G72" i="6" a="1"/>
  <c r="G72" i="6" s="1"/>
  <c r="G73" i="6" a="1"/>
  <c r="G73" i="6" s="1"/>
  <c r="G74" i="6" a="1"/>
  <c r="G74" i="6" s="1"/>
  <c r="G75" i="6" a="1"/>
  <c r="G75" i="6" s="1"/>
  <c r="G76" i="6" a="1"/>
  <c r="G76" i="6" s="1"/>
  <c r="G77" i="6" a="1"/>
  <c r="G77" i="6" s="1"/>
  <c r="G78" i="6" a="1"/>
  <c r="G78" i="6" s="1"/>
  <c r="G79" i="6" a="1"/>
  <c r="G79" i="6" s="1"/>
  <c r="G80" i="6" a="1"/>
  <c r="G80" i="6" s="1"/>
  <c r="G81" i="6" a="1"/>
  <c r="G81" i="6" s="1"/>
  <c r="G82" i="6" a="1"/>
  <c r="G82" i="6" s="1"/>
  <c r="G83" i="6" a="1"/>
  <c r="G83" i="6" s="1"/>
  <c r="G84" i="6" a="1"/>
  <c r="G84" i="6" s="1"/>
  <c r="G85" i="6" a="1"/>
  <c r="G85" i="6" s="1"/>
  <c r="G86" i="6" a="1"/>
  <c r="G86" i="6" s="1"/>
  <c r="G87" i="6" a="1"/>
  <c r="G87" i="6" s="1"/>
  <c r="G88" i="6" a="1"/>
  <c r="G88" i="6" s="1"/>
  <c r="G89" i="6" a="1"/>
  <c r="G89" i="6" s="1"/>
  <c r="G90" i="6" a="1"/>
  <c r="G90" i="6" s="1"/>
  <c r="G91" i="6" a="1"/>
  <c r="G91" i="6" s="1"/>
  <c r="G92" i="6" a="1"/>
  <c r="G92" i="6" s="1"/>
  <c r="G93" i="6" a="1"/>
  <c r="G93" i="6" s="1"/>
  <c r="G94" i="6" a="1"/>
  <c r="G94" i="6" s="1"/>
  <c r="G95" i="6" a="1"/>
  <c r="G95" i="6" s="1"/>
  <c r="G96" i="6" a="1"/>
  <c r="G96" i="6" s="1"/>
  <c r="G97" i="6" a="1"/>
  <c r="G97" i="6" s="1"/>
  <c r="G98" i="6" a="1"/>
  <c r="G98" i="6" s="1"/>
  <c r="G99" i="6" a="1"/>
  <c r="G99" i="6" s="1"/>
  <c r="G100" i="6" a="1"/>
  <c r="G100" i="6" s="1"/>
  <c r="G101" i="6" a="1"/>
  <c r="G101" i="6" s="1"/>
  <c r="G102" i="6" a="1"/>
  <c r="G102" i="6" s="1"/>
  <c r="G103" i="6" a="1"/>
  <c r="G103" i="6" s="1"/>
  <c r="G104" i="6" a="1"/>
  <c r="G104" i="6" s="1"/>
  <c r="G105" i="6" a="1"/>
  <c r="G105" i="6" s="1"/>
  <c r="G106" i="6" a="1"/>
  <c r="G106" i="6" s="1"/>
  <c r="G107" i="6" a="1"/>
  <c r="G107" i="6" s="1"/>
  <c r="G108" i="6" a="1"/>
  <c r="G108" i="6" s="1"/>
  <c r="G109" i="6" a="1"/>
  <c r="G109" i="6" s="1"/>
  <c r="G110" i="6" a="1"/>
  <c r="G110" i="6" s="1"/>
  <c r="G111" i="6" a="1"/>
  <c r="G111" i="6" s="1"/>
  <c r="G112" i="6" a="1"/>
  <c r="G112" i="6" s="1"/>
  <c r="G113" i="6" a="1"/>
  <c r="G113" i="6" s="1"/>
  <c r="G114" i="6" a="1"/>
  <c r="G114" i="6" s="1"/>
  <c r="G115" i="6" a="1"/>
  <c r="G115" i="6" s="1"/>
  <c r="G116" i="6" a="1"/>
  <c r="G116" i="6" s="1"/>
  <c r="G117" i="6" a="1"/>
  <c r="G117" i="6" s="1"/>
  <c r="G118" i="6" a="1"/>
  <c r="G118" i="6" s="1"/>
  <c r="G119" i="6" a="1"/>
  <c r="G119" i="6" s="1"/>
  <c r="G120" i="6" a="1"/>
  <c r="G120" i="6" s="1"/>
  <c r="G121" i="6" a="1"/>
  <c r="G121" i="6" s="1"/>
  <c r="G122" i="6" a="1"/>
  <c r="G122" i="6" s="1"/>
  <c r="G123" i="6" a="1"/>
  <c r="G123" i="6" s="1"/>
  <c r="G124" i="6" a="1"/>
  <c r="G124" i="6" s="1"/>
  <c r="G125" i="6" a="1"/>
  <c r="G125" i="6" s="1"/>
  <c r="G126" i="6" a="1"/>
  <c r="G126" i="6" s="1"/>
  <c r="G127" i="6" a="1"/>
  <c r="G127" i="6" s="1"/>
  <c r="G128" i="6" a="1"/>
  <c r="G128" i="6" s="1"/>
  <c r="G129" i="6" a="1"/>
  <c r="G129" i="6" s="1"/>
  <c r="G130" i="6" a="1"/>
  <c r="G130" i="6" s="1"/>
  <c r="G131" i="6" a="1"/>
  <c r="G131" i="6" s="1"/>
  <c r="G132" i="6" a="1"/>
  <c r="G132" i="6" s="1"/>
  <c r="G133" i="6" a="1"/>
  <c r="G133" i="6" s="1"/>
  <c r="G134" i="6" a="1"/>
  <c r="G134" i="6" s="1"/>
  <c r="G135" i="6" a="1"/>
  <c r="G135" i="6" s="1"/>
  <c r="G136" i="6" a="1"/>
  <c r="G136" i="6" s="1"/>
  <c r="G137" i="6" a="1"/>
  <c r="G137" i="6" s="1"/>
  <c r="G138" i="6" a="1"/>
  <c r="G138" i="6" s="1"/>
  <c r="G139" i="6" a="1"/>
  <c r="G139" i="6" s="1"/>
  <c r="G140" i="6" a="1"/>
  <c r="G140" i="6" s="1"/>
  <c r="G141" i="6" a="1"/>
  <c r="G141" i="6" s="1"/>
  <c r="G142" i="6" a="1"/>
  <c r="G142" i="6" s="1"/>
  <c r="G143" i="6" a="1"/>
  <c r="G143" i="6" s="1"/>
  <c r="G144" i="6" a="1"/>
  <c r="G144" i="6" s="1"/>
  <c r="G145" i="6" a="1"/>
  <c r="G145" i="6" s="1"/>
  <c r="G146" i="6" a="1"/>
  <c r="G146" i="6" s="1"/>
  <c r="G147" i="6" a="1"/>
  <c r="G147" i="6" s="1"/>
  <c r="G148" i="6" a="1"/>
  <c r="G148" i="6" s="1"/>
  <c r="G149" i="6" a="1"/>
  <c r="G149" i="6" s="1"/>
  <c r="G150" i="6" a="1"/>
  <c r="G150" i="6" s="1"/>
  <c r="G151" i="6" a="1"/>
  <c r="G151" i="6" s="1"/>
  <c r="G152" i="6" a="1"/>
  <c r="G152" i="6" s="1"/>
  <c r="G153" i="6" a="1"/>
  <c r="G153" i="6" s="1"/>
  <c r="G154" i="6" a="1"/>
  <c r="G154" i="6" s="1"/>
  <c r="G155" i="6" a="1"/>
  <c r="G155" i="6" s="1"/>
  <c r="G156" i="6" a="1"/>
  <c r="G156" i="6" s="1"/>
  <c r="G157" i="6" a="1"/>
  <c r="G157" i="6" s="1"/>
  <c r="G158" i="6" a="1"/>
  <c r="G158" i="6" s="1"/>
  <c r="G159" i="6" a="1"/>
  <c r="G159" i="6" s="1"/>
  <c r="G160" i="6" a="1"/>
  <c r="G160" i="6" s="1"/>
  <c r="G161" i="6" a="1"/>
  <c r="G161" i="6" s="1"/>
  <c r="G162" i="6" a="1"/>
  <c r="G162" i="6" s="1"/>
  <c r="G163" i="6" a="1"/>
  <c r="G163" i="6" s="1"/>
  <c r="G164" i="6" a="1"/>
  <c r="G164" i="6" s="1"/>
  <c r="G165" i="6" a="1"/>
  <c r="G165" i="6" s="1"/>
  <c r="G166" i="6" a="1"/>
  <c r="G166" i="6" s="1"/>
  <c r="G167" i="6" a="1"/>
  <c r="G167" i="6" s="1"/>
  <c r="G168" i="6" a="1"/>
  <c r="G168" i="6" s="1"/>
  <c r="G169" i="6" a="1"/>
  <c r="G169" i="6" s="1"/>
  <c r="G170" i="6" a="1"/>
  <c r="G170" i="6" s="1"/>
  <c r="G171" i="6" a="1"/>
  <c r="G171" i="6" s="1"/>
  <c r="G172" i="6" a="1"/>
  <c r="G172" i="6" s="1"/>
  <c r="G173" i="6" a="1"/>
  <c r="G173" i="6" s="1"/>
  <c r="G174" i="6" a="1"/>
  <c r="G174" i="6" s="1"/>
  <c r="G175" i="6" a="1"/>
  <c r="G175" i="6" s="1"/>
  <c r="G176" i="6" a="1"/>
  <c r="G176" i="6" s="1"/>
  <c r="G177" i="6" a="1"/>
  <c r="G177" i="6" s="1"/>
  <c r="G178" i="6" a="1"/>
  <c r="G178" i="6" s="1"/>
  <c r="G179" i="6" a="1"/>
  <c r="G179" i="6" s="1"/>
  <c r="G180" i="6" a="1"/>
  <c r="G180" i="6" s="1"/>
  <c r="G181" i="6" a="1"/>
  <c r="G181" i="6" s="1"/>
  <c r="G182" i="6" a="1"/>
  <c r="G182" i="6" s="1"/>
  <c r="G183" i="6" a="1"/>
  <c r="G183" i="6" s="1"/>
  <c r="G184" i="6" a="1"/>
  <c r="G184" i="6" s="1"/>
  <c r="G185" i="6" a="1"/>
  <c r="G185" i="6" s="1"/>
  <c r="G186" i="6" a="1"/>
  <c r="G186" i="6" s="1"/>
  <c r="G187" i="6" a="1"/>
  <c r="G187" i="6" s="1"/>
  <c r="G188" i="6" a="1"/>
  <c r="G188" i="6" s="1"/>
  <c r="G189" i="6" a="1"/>
  <c r="G189" i="6" s="1"/>
  <c r="G190" i="6" a="1"/>
  <c r="G190" i="6" s="1"/>
  <c r="G191" i="6" a="1"/>
  <c r="G191" i="6" s="1"/>
  <c r="G192" i="6" a="1"/>
  <c r="G192" i="6" s="1"/>
  <c r="G193" i="6" a="1"/>
  <c r="G193" i="6" s="1"/>
  <c r="G194" i="6" a="1"/>
  <c r="G194" i="6" s="1"/>
  <c r="G195" i="6" a="1"/>
  <c r="G195" i="6" s="1"/>
  <c r="G196" i="6" a="1"/>
  <c r="G196" i="6" s="1"/>
  <c r="G197" i="6" a="1"/>
  <c r="G197" i="6" s="1"/>
  <c r="G198" i="6" a="1"/>
  <c r="G198" i="6" s="1"/>
  <c r="G199" i="6" a="1"/>
  <c r="G199" i="6" s="1"/>
  <c r="G200" i="6" a="1"/>
  <c r="G200" i="6" s="1"/>
  <c r="G201" i="6" a="1"/>
  <c r="G201" i="6" s="1"/>
  <c r="G202" i="6" a="1"/>
  <c r="G202" i="6" s="1"/>
  <c r="G203" i="6" a="1"/>
  <c r="G203" i="6" s="1"/>
  <c r="G204" i="6" a="1"/>
  <c r="G204" i="6" s="1"/>
  <c r="G205" i="6" a="1"/>
  <c r="G205" i="6" s="1"/>
  <c r="G206" i="6" a="1"/>
  <c r="G206" i="6" s="1"/>
  <c r="G207" i="6" a="1"/>
  <c r="G207" i="6" s="1"/>
  <c r="G208" i="6" a="1"/>
  <c r="G208" i="6" s="1"/>
  <c r="G209" i="6" a="1"/>
  <c r="G209" i="6" s="1"/>
  <c r="G210" i="6" a="1"/>
  <c r="G210" i="6" s="1"/>
  <c r="G211" i="6" a="1"/>
  <c r="G211" i="6" s="1"/>
  <c r="G212" i="6" a="1"/>
  <c r="G212" i="6" s="1"/>
  <c r="G213" i="6" a="1"/>
  <c r="G213" i="6" s="1"/>
  <c r="G214" i="6" a="1"/>
  <c r="G214" i="6" s="1"/>
  <c r="G215" i="6" a="1"/>
  <c r="G215" i="6" s="1"/>
  <c r="G216" i="6" a="1"/>
  <c r="G216" i="6" s="1"/>
  <c r="G217" i="6" a="1"/>
  <c r="G217" i="6" s="1"/>
  <c r="G218" i="6" a="1"/>
  <c r="G218" i="6" s="1"/>
  <c r="G219" i="6" a="1"/>
  <c r="G219" i="6" s="1"/>
  <c r="G220" i="6" a="1"/>
  <c r="G220" i="6" s="1"/>
  <c r="G221" i="6" a="1"/>
  <c r="G221" i="6" s="1"/>
  <c r="G222" i="6" a="1"/>
  <c r="G222" i="6" s="1"/>
  <c r="G223" i="6" a="1"/>
  <c r="G223" i="6" s="1"/>
  <c r="G224" i="6" a="1"/>
  <c r="G224" i="6" s="1"/>
  <c r="G225" i="6" a="1"/>
  <c r="G225" i="6" s="1"/>
  <c r="G226" i="6" a="1"/>
  <c r="G226" i="6" s="1"/>
  <c r="G227" i="6" a="1"/>
  <c r="G227" i="6" s="1"/>
  <c r="G228" i="6" a="1"/>
  <c r="G228" i="6" s="1"/>
  <c r="G229" i="6" a="1"/>
  <c r="G229" i="6" s="1"/>
  <c r="G230" i="6" a="1"/>
  <c r="G230" i="6" s="1"/>
  <c r="G231" i="6" a="1"/>
  <c r="G231" i="6" s="1"/>
  <c r="G232" i="6" a="1"/>
  <c r="G232" i="6" s="1"/>
  <c r="G233" i="6" a="1"/>
  <c r="G233" i="6" s="1"/>
  <c r="G234" i="6" a="1"/>
  <c r="G234" i="6" s="1"/>
  <c r="G235" i="6" a="1"/>
  <c r="G235" i="6" s="1"/>
  <c r="G236" i="6" a="1"/>
  <c r="G236" i="6" s="1"/>
  <c r="G237" i="6" a="1"/>
  <c r="G237" i="6" s="1"/>
  <c r="G238" i="6" a="1"/>
  <c r="G238" i="6" s="1"/>
  <c r="G239" i="6" a="1"/>
  <c r="G239" i="6" s="1"/>
  <c r="G240" i="6" a="1"/>
  <c r="G240" i="6" s="1"/>
  <c r="G241" i="6" a="1"/>
  <c r="G241" i="6" s="1"/>
  <c r="G242" i="6" a="1"/>
  <c r="G242" i="6" s="1"/>
  <c r="G243" i="6" a="1"/>
  <c r="G243" i="6" s="1"/>
  <c r="G244" i="6" a="1"/>
  <c r="G244" i="6" s="1"/>
  <c r="G245" i="6" a="1"/>
  <c r="G245" i="6" s="1"/>
  <c r="G246" i="6" a="1"/>
  <c r="G246" i="6" s="1"/>
  <c r="G247" i="6" a="1"/>
  <c r="G247" i="6" s="1"/>
  <c r="G248" i="6" a="1"/>
  <c r="G248" i="6" s="1"/>
  <c r="G249" i="6" a="1"/>
  <c r="G249" i="6" s="1"/>
  <c r="G250" i="6" a="1"/>
  <c r="G250" i="6" s="1"/>
  <c r="G251" i="6" a="1"/>
  <c r="G251" i="6" s="1"/>
  <c r="G252" i="6" a="1"/>
  <c r="G252" i="6" s="1"/>
  <c r="G253" i="6" a="1"/>
  <c r="G253" i="6" s="1"/>
  <c r="G254" i="6" a="1"/>
  <c r="G254" i="6" s="1"/>
  <c r="G255" i="6" a="1"/>
  <c r="G255" i="6" s="1"/>
  <c r="G256" i="6" a="1"/>
  <c r="G256" i="6" s="1"/>
  <c r="G257" i="6" a="1"/>
  <c r="G257" i="6" s="1"/>
  <c r="G258" i="6" a="1"/>
  <c r="G258" i="6" s="1"/>
  <c r="G259" i="6" a="1"/>
  <c r="G259" i="6" s="1"/>
  <c r="G260" i="6" a="1"/>
  <c r="G260" i="6" s="1"/>
  <c r="G261" i="6" a="1"/>
  <c r="G261" i="6" s="1"/>
  <c r="G262" i="6" a="1"/>
  <c r="G262" i="6" s="1"/>
  <c r="G263" i="6" a="1"/>
  <c r="G263" i="6" s="1"/>
  <c r="G264" i="6" a="1"/>
  <c r="G264" i="6" s="1"/>
  <c r="G265" i="6" a="1"/>
  <c r="G265" i="6" s="1"/>
  <c r="G266" i="6" a="1"/>
  <c r="G266" i="6" s="1"/>
  <c r="G267" i="6" a="1"/>
  <c r="G267" i="6" s="1"/>
  <c r="G268" i="6" a="1"/>
  <c r="G268" i="6" s="1"/>
  <c r="G269" i="6" a="1"/>
  <c r="G269" i="6" s="1"/>
  <c r="G270" i="6" a="1"/>
  <c r="G270" i="6" s="1"/>
  <c r="G271" i="6" a="1"/>
  <c r="G271" i="6" s="1"/>
  <c r="G272" i="6" a="1"/>
  <c r="G272" i="6" s="1"/>
  <c r="G273" i="6" a="1"/>
  <c r="G273" i="6" s="1"/>
  <c r="G274" i="6" a="1"/>
  <c r="G274" i="6" s="1"/>
  <c r="G275" i="6" a="1"/>
  <c r="G275" i="6" s="1"/>
  <c r="G276" i="6" a="1"/>
  <c r="G276" i="6" s="1"/>
  <c r="G277" i="6" a="1"/>
  <c r="G277" i="6" s="1"/>
  <c r="G278" i="6" a="1"/>
  <c r="G278" i="6" s="1"/>
  <c r="G279" i="6" a="1"/>
  <c r="G279" i="6" s="1"/>
  <c r="G280" i="6" a="1"/>
  <c r="G280" i="6" s="1"/>
  <c r="G281" i="6" a="1"/>
  <c r="G281" i="6" s="1"/>
  <c r="G282" i="6" a="1"/>
  <c r="G282" i="6" s="1"/>
  <c r="G283" i="6" a="1"/>
  <c r="G283" i="6" s="1"/>
  <c r="G284" i="6" a="1"/>
  <c r="G284" i="6" s="1"/>
  <c r="G285" i="6" a="1"/>
  <c r="G285" i="6" s="1"/>
  <c r="G286" i="6" a="1"/>
  <c r="G286" i="6" s="1"/>
  <c r="G287" i="6" a="1"/>
  <c r="G287" i="6" s="1"/>
  <c r="G288" i="6" a="1"/>
  <c r="G288" i="6" s="1"/>
  <c r="G289" i="6" a="1"/>
  <c r="G289" i="6" s="1"/>
  <c r="G290" i="6" a="1"/>
  <c r="G290" i="6" s="1"/>
  <c r="G291" i="6" a="1"/>
  <c r="G291" i="6" s="1"/>
  <c r="G292" i="6" a="1"/>
  <c r="G292" i="6" s="1"/>
  <c r="G293" i="6" a="1"/>
  <c r="G293" i="6" s="1"/>
  <c r="G294" i="6" a="1"/>
  <c r="G294" i="6" s="1"/>
  <c r="G295" i="6" a="1"/>
  <c r="G295" i="6" s="1"/>
  <c r="G296" i="6" a="1"/>
  <c r="G296" i="6" s="1"/>
  <c r="G297" i="6" a="1"/>
  <c r="G297" i="6" s="1"/>
  <c r="G298" i="6" a="1"/>
  <c r="G298" i="6" s="1"/>
  <c r="G299" i="6" a="1"/>
  <c r="G299" i="6" s="1"/>
  <c r="G300" i="6" a="1"/>
  <c r="G300" i="6" s="1"/>
  <c r="G301" i="6" a="1"/>
  <c r="G301" i="6" s="1"/>
  <c r="G302" i="6" a="1"/>
  <c r="G302" i="6" s="1"/>
  <c r="G303" i="6" a="1"/>
  <c r="G303" i="6" s="1"/>
  <c r="G304" i="6" a="1"/>
  <c r="G304" i="6" s="1"/>
  <c r="G305" i="6" a="1"/>
  <c r="G305" i="6" s="1"/>
  <c r="G306" i="6" a="1"/>
  <c r="G306" i="6" s="1"/>
  <c r="G307" i="6" a="1"/>
  <c r="G307" i="6" s="1"/>
  <c r="G308" i="6" a="1"/>
  <c r="G308" i="6" s="1"/>
  <c r="G309" i="6" a="1"/>
  <c r="G309" i="6" s="1"/>
  <c r="G310" i="6" a="1"/>
  <c r="G310" i="6" s="1"/>
  <c r="G311" i="6" a="1"/>
  <c r="G311" i="6" s="1"/>
  <c r="G312" i="6" a="1"/>
  <c r="G312" i="6" s="1"/>
  <c r="G313" i="6" a="1"/>
  <c r="G313" i="6" s="1"/>
  <c r="G314" i="6" a="1"/>
  <c r="G314" i="6" s="1"/>
  <c r="G315" i="6" a="1"/>
  <c r="G315" i="6" s="1"/>
  <c r="G316" i="6" a="1"/>
  <c r="G316" i="6" s="1"/>
  <c r="G317" i="6" a="1"/>
  <c r="G317" i="6" s="1"/>
  <c r="G318" i="6" a="1"/>
  <c r="G318" i="6" s="1"/>
  <c r="G319" i="6" a="1"/>
  <c r="G319" i="6" s="1"/>
  <c r="G320" i="6" a="1"/>
  <c r="G320" i="6" s="1"/>
  <c r="G321" i="6" a="1"/>
  <c r="G321" i="6" s="1"/>
  <c r="G322" i="6" a="1"/>
  <c r="G322" i="6" s="1"/>
  <c r="G323" i="6" a="1"/>
  <c r="G323" i="6" s="1"/>
  <c r="G324" i="6" a="1"/>
  <c r="G324" i="6" s="1"/>
  <c r="G325" i="6" a="1"/>
  <c r="G325" i="6" s="1"/>
  <c r="G326" i="6" a="1"/>
  <c r="G326" i="6" s="1"/>
  <c r="G327" i="6" a="1"/>
  <c r="G327" i="6" s="1"/>
  <c r="G328" i="6" a="1"/>
  <c r="G328" i="6" s="1"/>
  <c r="G329" i="6" a="1"/>
  <c r="G329" i="6" s="1"/>
  <c r="G330" i="6" a="1"/>
  <c r="G330" i="6" s="1"/>
  <c r="G331" i="6" a="1"/>
  <c r="G331" i="6" s="1"/>
  <c r="G332" i="6" a="1"/>
  <c r="G332" i="6" s="1"/>
  <c r="G333" i="6" a="1"/>
  <c r="G333" i="6" s="1"/>
  <c r="G334" i="6" a="1"/>
  <c r="G334" i="6" s="1"/>
  <c r="G335" i="6" a="1"/>
  <c r="G335" i="6" s="1"/>
  <c r="G336" i="6" a="1"/>
  <c r="G336" i="6" s="1"/>
  <c r="G337" i="6" a="1"/>
  <c r="G337" i="6" s="1"/>
  <c r="G338" i="6" a="1"/>
  <c r="G338" i="6" s="1"/>
  <c r="G339" i="6" a="1"/>
  <c r="G339" i="6" s="1"/>
  <c r="G340" i="6" a="1"/>
  <c r="G340" i="6" s="1"/>
  <c r="G341" i="6" a="1"/>
  <c r="G341" i="6" s="1"/>
  <c r="G342" i="6" a="1"/>
  <c r="G342" i="6" s="1"/>
  <c r="G343" i="6" a="1"/>
  <c r="G343" i="6" s="1"/>
  <c r="G344" i="6" a="1"/>
  <c r="G344" i="6" s="1"/>
  <c r="G345" i="6" a="1"/>
  <c r="G345" i="6" s="1"/>
  <c r="G346" i="6" a="1"/>
  <c r="G346" i="6" s="1"/>
  <c r="G347" i="6" a="1"/>
  <c r="G347" i="6" s="1"/>
  <c r="G348" i="6" a="1"/>
  <c r="G348" i="6" s="1"/>
  <c r="G349" i="6" a="1"/>
  <c r="G349" i="6" s="1"/>
  <c r="G350" i="6" a="1"/>
  <c r="G350" i="6" s="1"/>
  <c r="G351" i="6" a="1"/>
  <c r="G351" i="6" s="1"/>
  <c r="G352" i="6" a="1"/>
  <c r="G352" i="6" s="1"/>
  <c r="G353" i="6" a="1"/>
  <c r="G353" i="6" s="1"/>
  <c r="G354" i="6" a="1"/>
  <c r="G354" i="6" s="1"/>
  <c r="G355" i="6" a="1"/>
  <c r="G355" i="6" s="1"/>
  <c r="G356" i="6" a="1"/>
  <c r="G356" i="6" s="1"/>
  <c r="G357" i="6" a="1"/>
  <c r="G357" i="6" s="1"/>
  <c r="G358" i="6" a="1"/>
  <c r="G358" i="6" s="1"/>
  <c r="G359" i="6" a="1"/>
  <c r="G359" i="6" s="1"/>
  <c r="G360" i="6" a="1"/>
  <c r="G360" i="6" s="1"/>
  <c r="G361" i="6" a="1"/>
  <c r="G361" i="6" s="1"/>
  <c r="G362" i="6" a="1"/>
  <c r="G362" i="6" s="1"/>
  <c r="G363" i="6" a="1"/>
  <c r="G363" i="6" s="1"/>
  <c r="G364" i="6" a="1"/>
  <c r="G364" i="6" s="1"/>
  <c r="G365" i="6" a="1"/>
  <c r="G365" i="6" s="1"/>
  <c r="G366" i="6" a="1"/>
  <c r="G366" i="6" s="1"/>
  <c r="G367" i="6" a="1"/>
  <c r="G367" i="6" s="1"/>
  <c r="G368" i="6" a="1"/>
  <c r="G368" i="6" s="1"/>
  <c r="G369" i="6" a="1"/>
  <c r="G369" i="6" s="1"/>
  <c r="G370" i="6" a="1"/>
  <c r="G370" i="6" s="1"/>
  <c r="G371" i="6" a="1"/>
  <c r="G371" i="6" s="1"/>
  <c r="G372" i="6" a="1"/>
  <c r="G372" i="6" s="1"/>
  <c r="G373" i="6" a="1"/>
  <c r="G373" i="6" s="1"/>
  <c r="G374" i="6" a="1"/>
  <c r="G374" i="6" s="1"/>
  <c r="G375" i="6" a="1"/>
  <c r="G375" i="6" s="1"/>
  <c r="G376" i="6" a="1"/>
  <c r="G376" i="6" s="1"/>
  <c r="G377" i="6" a="1"/>
  <c r="G377" i="6" s="1"/>
  <c r="G378" i="6" a="1"/>
  <c r="G378" i="6" s="1"/>
  <c r="G379" i="6" a="1"/>
  <c r="G379" i="6" s="1"/>
  <c r="G380" i="6" a="1"/>
  <c r="G380" i="6" s="1"/>
  <c r="G381" i="6" a="1"/>
  <c r="G381" i="6" s="1"/>
  <c r="G382" i="6" a="1"/>
  <c r="G382" i="6" s="1"/>
  <c r="G383" i="6" a="1"/>
  <c r="G383" i="6" s="1"/>
  <c r="G384" i="6" a="1"/>
  <c r="G384" i="6" s="1"/>
  <c r="G385" i="6" a="1"/>
  <c r="G385" i="6" s="1"/>
  <c r="G386" i="6" a="1"/>
  <c r="G386" i="6" s="1"/>
  <c r="G387" i="6" a="1"/>
  <c r="G387" i="6" s="1"/>
  <c r="G388" i="6" a="1"/>
  <c r="G388" i="6" s="1"/>
  <c r="G389" i="6" a="1"/>
  <c r="G389" i="6" s="1"/>
  <c r="G390" i="6" a="1"/>
  <c r="G390" i="6" s="1"/>
  <c r="G391" i="6" a="1"/>
  <c r="G391" i="6" s="1"/>
  <c r="G392" i="6" a="1"/>
  <c r="G392" i="6" s="1"/>
  <c r="G393" i="6" a="1"/>
  <c r="G393" i="6" s="1"/>
  <c r="G394" i="6" a="1"/>
  <c r="G394" i="6" s="1"/>
  <c r="G395" i="6" a="1"/>
  <c r="G395" i="6" s="1"/>
  <c r="G396" i="6" a="1"/>
  <c r="G396" i="6" s="1"/>
  <c r="G397" i="6" a="1"/>
  <c r="G397" i="6" s="1"/>
  <c r="G398" i="6" a="1"/>
  <c r="G398" i="6" s="1"/>
  <c r="G399" i="6" a="1"/>
  <c r="G399" i="6" s="1"/>
  <c r="G400" i="6" a="1"/>
  <c r="G400" i="6" s="1"/>
  <c r="G401" i="6" a="1"/>
  <c r="G401" i="6" s="1"/>
  <c r="G402" i="6" a="1"/>
  <c r="G402" i="6" s="1"/>
  <c r="G403" i="6" a="1"/>
  <c r="G403" i="6" s="1"/>
  <c r="G404" i="6" a="1"/>
  <c r="G404" i="6" s="1"/>
  <c r="G405" i="6" a="1"/>
  <c r="G405" i="6" s="1"/>
  <c r="G406" i="6" a="1"/>
  <c r="G406" i="6" s="1"/>
  <c r="G407" i="6" a="1"/>
  <c r="G407" i="6" s="1"/>
  <c r="G408" i="6" a="1"/>
  <c r="G408" i="6" s="1"/>
  <c r="G409" i="6" a="1"/>
  <c r="G409" i="6" s="1"/>
  <c r="G410" i="6" a="1"/>
  <c r="G410" i="6" s="1"/>
  <c r="G411" i="6" a="1"/>
  <c r="G411" i="6" s="1"/>
  <c r="G412" i="6" a="1"/>
  <c r="G412" i="6" s="1"/>
  <c r="G413" i="6" a="1"/>
  <c r="G413" i="6" s="1"/>
  <c r="G414" i="6" a="1"/>
  <c r="G414" i="6" s="1"/>
  <c r="G415" i="6" a="1"/>
  <c r="G415" i="6" s="1"/>
  <c r="G416" i="6" a="1"/>
  <c r="G416" i="6" s="1"/>
  <c r="G417" i="6" a="1"/>
  <c r="G417" i="6" s="1"/>
  <c r="G418" i="6" a="1"/>
  <c r="G418" i="6" s="1"/>
  <c r="G419" i="6" a="1"/>
  <c r="G419" i="6" s="1"/>
  <c r="G420" i="6" a="1"/>
  <c r="G420" i="6" s="1"/>
  <c r="G421" i="6" a="1"/>
  <c r="G421" i="6" s="1"/>
  <c r="G422" i="6" a="1"/>
  <c r="G422" i="6" s="1"/>
  <c r="G423" i="6" a="1"/>
  <c r="G423" i="6" s="1"/>
  <c r="G424" i="6" a="1"/>
  <c r="G424" i="6" s="1"/>
  <c r="G425" i="6" a="1"/>
  <c r="G425" i="6" s="1"/>
  <c r="G426" i="6" a="1"/>
  <c r="G426" i="6" s="1"/>
  <c r="G427" i="6" a="1"/>
  <c r="G427" i="6" s="1"/>
  <c r="G428" i="6" a="1"/>
  <c r="G428" i="6" s="1"/>
  <c r="G429" i="6" a="1"/>
  <c r="G429" i="6" s="1"/>
  <c r="G430" i="6" a="1"/>
  <c r="G430" i="6" s="1"/>
  <c r="G431" i="6" a="1"/>
  <c r="G431" i="6" s="1"/>
  <c r="G432" i="6" a="1"/>
  <c r="G432" i="6" s="1"/>
  <c r="G433" i="6" a="1"/>
  <c r="G433" i="6" s="1"/>
  <c r="G434" i="6" a="1"/>
  <c r="G434" i="6" s="1"/>
  <c r="G435" i="6" a="1"/>
  <c r="G435" i="6" s="1"/>
  <c r="G436" i="6" a="1"/>
  <c r="G436" i="6" s="1"/>
  <c r="G437" i="6" a="1"/>
  <c r="G437" i="6" s="1"/>
  <c r="G438" i="6" a="1"/>
  <c r="G438" i="6" s="1"/>
  <c r="G439" i="6" a="1"/>
  <c r="G439" i="6" s="1"/>
  <c r="G440" i="6" a="1"/>
  <c r="G440" i="6" s="1"/>
  <c r="G441" i="6" a="1"/>
  <c r="G441" i="6" s="1"/>
  <c r="G442" i="6" a="1"/>
  <c r="G442" i="6" s="1"/>
  <c r="G443" i="6" a="1"/>
  <c r="G443" i="6" s="1"/>
  <c r="G444" i="6" a="1"/>
  <c r="G444" i="6" s="1"/>
  <c r="G445" i="6" a="1"/>
  <c r="G445" i="6" s="1"/>
  <c r="G446" i="6" a="1"/>
  <c r="G446" i="6" s="1"/>
  <c r="G447" i="6" a="1"/>
  <c r="G447" i="6" s="1"/>
  <c r="G448" i="6" a="1"/>
  <c r="G448" i="6" s="1"/>
  <c r="G449" i="6" a="1"/>
  <c r="G449" i="6" s="1"/>
  <c r="G450" i="6" a="1"/>
  <c r="G450" i="6" s="1"/>
  <c r="G451" i="6" a="1"/>
  <c r="G451" i="6" s="1"/>
  <c r="G452" i="6" a="1"/>
  <c r="G452" i="6" s="1"/>
  <c r="G453" i="6" a="1"/>
  <c r="G453" i="6" s="1"/>
  <c r="G454" i="6" a="1"/>
  <c r="G454" i="6" s="1"/>
  <c r="G455" i="6" a="1"/>
  <c r="G455" i="6" s="1"/>
  <c r="G456" i="6" a="1"/>
  <c r="G456" i="6" s="1"/>
  <c r="G457" i="6" a="1"/>
  <c r="G457" i="6" s="1"/>
  <c r="G458" i="6" a="1"/>
  <c r="G458" i="6" s="1"/>
  <c r="G459" i="6" a="1"/>
  <c r="G459" i="6" s="1"/>
  <c r="G460" i="6" a="1"/>
  <c r="G460" i="6" s="1"/>
  <c r="G461" i="6" a="1"/>
  <c r="G461" i="6" s="1"/>
  <c r="G462" i="6" a="1"/>
  <c r="G462" i="6" s="1"/>
  <c r="G463" i="6" a="1"/>
  <c r="G463" i="6" s="1"/>
  <c r="G464" i="6" a="1"/>
  <c r="G464" i="6" s="1"/>
  <c r="G465" i="6" a="1"/>
  <c r="G465" i="6" s="1"/>
  <c r="G466" i="6" a="1"/>
  <c r="G466" i="6" s="1"/>
  <c r="G467" i="6" a="1"/>
  <c r="G467" i="6" s="1"/>
  <c r="G468" i="6" a="1"/>
  <c r="G468" i="6" s="1"/>
  <c r="G469" i="6" a="1"/>
  <c r="G469" i="6" s="1"/>
  <c r="G470" i="6" a="1"/>
  <c r="G470" i="6" s="1"/>
  <c r="G471" i="6" a="1"/>
  <c r="G471" i="6" s="1"/>
  <c r="G472" i="6" a="1"/>
  <c r="G472" i="6" s="1"/>
  <c r="G473" i="6" a="1"/>
  <c r="G473" i="6" s="1"/>
  <c r="G474" i="6" a="1"/>
  <c r="G474" i="6" s="1"/>
  <c r="G475" i="6" a="1"/>
  <c r="G475" i="6" s="1"/>
  <c r="G476" i="6" a="1"/>
  <c r="G476" i="6" s="1"/>
  <c r="G477" i="6" a="1"/>
  <c r="G477" i="6" s="1"/>
  <c r="G478" i="6" a="1"/>
  <c r="G478" i="6" s="1"/>
  <c r="G479" i="6" a="1"/>
  <c r="G479" i="6" s="1"/>
  <c r="G480" i="6" a="1"/>
  <c r="G480" i="6" s="1"/>
  <c r="G481" i="6" a="1"/>
  <c r="G481" i="6" s="1"/>
  <c r="G482" i="6" a="1"/>
  <c r="G482" i="6" s="1"/>
  <c r="G483" i="6" a="1"/>
  <c r="G483" i="6" s="1"/>
  <c r="G484" i="6" a="1"/>
  <c r="G484" i="6" s="1"/>
  <c r="G485" i="6" a="1"/>
  <c r="G485" i="6" s="1"/>
  <c r="G486" i="6" a="1"/>
  <c r="G486" i="6" s="1"/>
  <c r="G487" i="6" a="1"/>
  <c r="G487" i="6" s="1"/>
  <c r="G488" i="6" a="1"/>
  <c r="G488" i="6" s="1"/>
  <c r="G489" i="6" a="1"/>
  <c r="G489" i="6" s="1"/>
  <c r="G490" i="6" a="1"/>
  <c r="G490" i="6" s="1"/>
  <c r="G491" i="6" a="1"/>
  <c r="G491" i="6" s="1"/>
  <c r="G492" i="6" a="1"/>
  <c r="G492" i="6" s="1"/>
  <c r="G493" i="6" a="1"/>
  <c r="G493" i="6" s="1"/>
  <c r="G494" i="6" a="1"/>
  <c r="G494" i="6" s="1"/>
  <c r="G495" i="6" a="1"/>
  <c r="G495" i="6" s="1"/>
  <c r="G496" i="6" a="1"/>
  <c r="G496" i="6" s="1"/>
  <c r="G497" i="6" a="1"/>
  <c r="G497" i="6" s="1"/>
  <c r="G498" i="6" a="1"/>
  <c r="G498" i="6" s="1"/>
  <c r="G499" i="6" a="1"/>
  <c r="G499" i="6" s="1"/>
  <c r="G500" i="6" a="1"/>
  <c r="G500" i="6" s="1"/>
  <c r="G501" i="6" a="1"/>
  <c r="G501" i="6" s="1"/>
  <c r="G502" i="6" a="1"/>
  <c r="G502" i="6" s="1"/>
  <c r="G503" i="6" a="1"/>
  <c r="G503" i="6" s="1"/>
  <c r="G504" i="6" a="1"/>
  <c r="G504" i="6" s="1"/>
  <c r="G505" i="6" a="1"/>
  <c r="G505" i="6" s="1"/>
  <c r="G506" i="6" a="1"/>
  <c r="G506" i="6" s="1"/>
  <c r="G507" i="6" a="1"/>
  <c r="G507" i="6" s="1"/>
  <c r="G508" i="6" a="1"/>
  <c r="G508" i="6" s="1"/>
  <c r="G509" i="6" a="1"/>
  <c r="G509" i="6" s="1"/>
  <c r="G510" i="6" a="1"/>
  <c r="G510" i="6" s="1"/>
  <c r="G511" i="6" a="1"/>
  <c r="G511" i="6" s="1"/>
  <c r="G512" i="6" a="1"/>
  <c r="G512" i="6" s="1"/>
  <c r="G513" i="6" a="1"/>
  <c r="G513" i="6" s="1"/>
  <c r="G514" i="6" a="1"/>
  <c r="G514" i="6" s="1"/>
  <c r="G515" i="6" a="1"/>
  <c r="G515" i="6" s="1"/>
  <c r="G516" i="6" a="1"/>
  <c r="G516" i="6" s="1"/>
  <c r="G517" i="6" a="1"/>
  <c r="G517" i="6" s="1"/>
  <c r="G518" i="6" a="1"/>
  <c r="G518" i="6" s="1"/>
  <c r="G519" i="6" a="1"/>
  <c r="G519" i="6" s="1"/>
  <c r="G520" i="6" a="1"/>
  <c r="G520" i="6" s="1"/>
  <c r="G521" i="6" a="1"/>
  <c r="G521" i="6" s="1"/>
  <c r="G522" i="6" a="1"/>
  <c r="G522" i="6" s="1"/>
  <c r="G523" i="6" a="1"/>
  <c r="G523" i="6" s="1"/>
  <c r="G524" i="6" a="1"/>
  <c r="G524" i="6" s="1"/>
  <c r="G525" i="6" a="1"/>
  <c r="G525" i="6" s="1"/>
  <c r="G526" i="6" a="1"/>
  <c r="G526" i="6" s="1"/>
  <c r="G527" i="6" a="1"/>
  <c r="G527" i="6" s="1"/>
  <c r="G528" i="6" a="1"/>
  <c r="G528" i="6" s="1"/>
  <c r="G529" i="6" a="1"/>
  <c r="G529" i="6" s="1"/>
  <c r="G530" i="6" a="1"/>
  <c r="G530" i="6" s="1"/>
  <c r="G531" i="6" a="1"/>
  <c r="G531" i="6" s="1"/>
  <c r="G532" i="6" a="1"/>
  <c r="G532" i="6" s="1"/>
  <c r="G533" i="6" a="1"/>
  <c r="G533" i="6" s="1"/>
  <c r="G534" i="6" a="1"/>
  <c r="G534" i="6" s="1"/>
  <c r="G535" i="6" a="1"/>
  <c r="G535" i="6" s="1"/>
  <c r="G536" i="6" a="1"/>
  <c r="G536" i="6" s="1"/>
  <c r="G537" i="6" a="1"/>
  <c r="G537" i="6" s="1"/>
  <c r="G538" i="6" a="1"/>
  <c r="G538" i="6" s="1"/>
  <c r="G539" i="6" a="1"/>
  <c r="G539" i="6" s="1"/>
  <c r="G540" i="6" a="1"/>
  <c r="G540" i="6" s="1"/>
  <c r="G541" i="6" a="1"/>
  <c r="G541" i="6" s="1"/>
  <c r="G542" i="6" a="1"/>
  <c r="G542" i="6" s="1"/>
  <c r="G543" i="6" a="1"/>
  <c r="G543" i="6" s="1"/>
  <c r="G544" i="6" a="1"/>
  <c r="G544" i="6" s="1"/>
  <c r="G545" i="6" a="1"/>
  <c r="G545" i="6" s="1"/>
  <c r="G546" i="6" a="1"/>
  <c r="G546" i="6" s="1"/>
  <c r="G547" i="6" a="1"/>
  <c r="G547" i="6" s="1"/>
  <c r="G548" i="6" a="1"/>
  <c r="G548" i="6" s="1"/>
  <c r="G549" i="6" a="1"/>
  <c r="G549" i="6" s="1"/>
  <c r="G550" i="6" a="1"/>
  <c r="G550" i="6" s="1"/>
  <c r="G551" i="6" a="1"/>
  <c r="G551" i="6" s="1"/>
  <c r="G552" i="6" a="1"/>
  <c r="G552" i="6" s="1"/>
  <c r="G553" i="6" a="1"/>
  <c r="G553" i="6" s="1"/>
  <c r="G554" i="6" a="1"/>
  <c r="G554" i="6" s="1"/>
  <c r="G555" i="6" a="1"/>
  <c r="G555" i="6" s="1"/>
  <c r="G556" i="6" a="1"/>
  <c r="G556" i="6" s="1"/>
  <c r="G557" i="6" a="1"/>
  <c r="G557" i="6" s="1"/>
  <c r="G558" i="6" a="1"/>
  <c r="G558" i="6" s="1"/>
  <c r="G559" i="6" a="1"/>
  <c r="G559" i="6" s="1"/>
  <c r="G560" i="6" a="1"/>
  <c r="G560" i="6" s="1"/>
  <c r="G561" i="6" a="1"/>
  <c r="G561" i="6" s="1"/>
  <c r="G562" i="6" a="1"/>
  <c r="G562" i="6" s="1"/>
  <c r="G563" i="6" a="1"/>
  <c r="G563" i="6" s="1"/>
  <c r="G564" i="6" a="1"/>
  <c r="G564" i="6" s="1"/>
  <c r="G565" i="6" a="1"/>
  <c r="G565" i="6" s="1"/>
  <c r="G566" i="6" a="1"/>
  <c r="G566" i="6" s="1"/>
  <c r="G567" i="6" a="1"/>
  <c r="G567" i="6" s="1"/>
  <c r="G568" i="6" a="1"/>
  <c r="G568" i="6" s="1"/>
  <c r="G569" i="6" a="1"/>
  <c r="G569" i="6" s="1"/>
  <c r="G570" i="6" a="1"/>
  <c r="G570" i="6" s="1"/>
  <c r="G571" i="6" a="1"/>
  <c r="G571" i="6" s="1"/>
  <c r="G572" i="6" a="1"/>
  <c r="G572" i="6" s="1"/>
  <c r="G573" i="6" a="1"/>
  <c r="G573" i="6" s="1"/>
  <c r="G574" i="6" a="1"/>
  <c r="G574" i="6" s="1"/>
  <c r="G575" i="6" a="1"/>
  <c r="G575" i="6" s="1"/>
  <c r="G576" i="6" a="1"/>
  <c r="G576" i="6" s="1"/>
  <c r="G577" i="6" a="1"/>
  <c r="G577" i="6" s="1"/>
  <c r="G578" i="6" a="1"/>
  <c r="G578" i="6" s="1"/>
  <c r="G579" i="6" a="1"/>
  <c r="G579" i="6" s="1"/>
  <c r="G580" i="6" a="1"/>
  <c r="G580" i="6" s="1"/>
  <c r="G581" i="6" a="1"/>
  <c r="G581" i="6" s="1"/>
  <c r="G582" i="6" a="1"/>
  <c r="G582" i="6" s="1"/>
  <c r="G583" i="6" a="1"/>
  <c r="G583" i="6" s="1"/>
  <c r="G584" i="6" a="1"/>
  <c r="G584" i="6" s="1"/>
  <c r="G585" i="6" a="1"/>
  <c r="G585" i="6" s="1"/>
  <c r="G586" i="6" a="1"/>
  <c r="G586" i="6" s="1"/>
  <c r="G587" i="6" a="1"/>
  <c r="G587" i="6" s="1"/>
  <c r="G588" i="6" a="1"/>
  <c r="G588" i="6" s="1"/>
  <c r="G589" i="6" a="1"/>
  <c r="G589" i="6" s="1"/>
  <c r="G590" i="6" a="1"/>
  <c r="G590" i="6" s="1"/>
  <c r="G591" i="6" a="1"/>
  <c r="G591" i="6" s="1"/>
  <c r="G592" i="6" a="1"/>
  <c r="G592" i="6" s="1"/>
  <c r="G593" i="6" a="1"/>
  <c r="G593" i="6" s="1"/>
  <c r="G594" i="6" a="1"/>
  <c r="G594" i="6" s="1"/>
  <c r="G595" i="6" a="1"/>
  <c r="G595" i="6" s="1"/>
  <c r="G596" i="6" a="1"/>
  <c r="G596" i="6" s="1"/>
  <c r="G597" i="6" a="1"/>
  <c r="G597" i="6" s="1"/>
  <c r="G598" i="6" a="1"/>
  <c r="G598" i="6" s="1"/>
  <c r="G599" i="6" a="1"/>
  <c r="G599" i="6" s="1"/>
  <c r="G600" i="6" a="1"/>
  <c r="G600" i="6" s="1"/>
  <c r="G601" i="6" a="1"/>
  <c r="G601" i="6" s="1"/>
  <c r="G602" i="6" a="1"/>
  <c r="G602" i="6" s="1"/>
  <c r="G603" i="6" a="1"/>
  <c r="G603" i="6" s="1"/>
  <c r="G604" i="6" a="1"/>
  <c r="G604" i="6" s="1"/>
  <c r="G605" i="6" a="1"/>
  <c r="G605" i="6" s="1"/>
  <c r="G606" i="6" a="1"/>
  <c r="G606" i="6" s="1"/>
  <c r="G607" i="6" a="1"/>
  <c r="G607" i="6" s="1"/>
  <c r="G608" i="6" a="1"/>
  <c r="G608" i="6" s="1"/>
  <c r="G609" i="6" a="1"/>
  <c r="G609" i="6" s="1"/>
  <c r="G610" i="6" a="1"/>
  <c r="G610" i="6" s="1"/>
  <c r="G611" i="6" a="1"/>
  <c r="G611" i="6" s="1"/>
  <c r="G612" i="6" a="1"/>
  <c r="G612" i="6" s="1"/>
  <c r="G613" i="6" a="1"/>
  <c r="G613" i="6" s="1"/>
  <c r="G614" i="6" a="1"/>
  <c r="G614" i="6" s="1"/>
  <c r="G615" i="6" a="1"/>
  <c r="G615" i="6" s="1"/>
  <c r="G616" i="6" a="1"/>
  <c r="G616" i="6" s="1"/>
  <c r="G617" i="6" a="1"/>
  <c r="G617" i="6" s="1"/>
  <c r="G618" i="6" a="1"/>
  <c r="G618" i="6" s="1"/>
  <c r="G619" i="6" a="1"/>
  <c r="G619" i="6" s="1"/>
  <c r="G620" i="6" a="1"/>
  <c r="G620" i="6" s="1"/>
  <c r="G621" i="6" a="1"/>
  <c r="G621" i="6" s="1"/>
  <c r="G622" i="6" a="1"/>
  <c r="G622" i="6" s="1"/>
  <c r="G623" i="6" a="1"/>
  <c r="G623" i="6" s="1"/>
  <c r="G624" i="6" a="1"/>
  <c r="G624" i="6" s="1"/>
  <c r="G625" i="6" a="1"/>
  <c r="G625" i="6" s="1"/>
  <c r="G626" i="6" a="1"/>
  <c r="G626" i="6" s="1"/>
  <c r="G627" i="6" a="1"/>
  <c r="G627" i="6" s="1"/>
  <c r="G628" i="6" a="1"/>
  <c r="G628" i="6" s="1"/>
  <c r="G629" i="6" a="1"/>
  <c r="G629" i="6" s="1"/>
  <c r="G630" i="6" a="1"/>
  <c r="G630" i="6" s="1"/>
  <c r="G631" i="6" a="1"/>
  <c r="G631" i="6" s="1"/>
  <c r="G632" i="6" a="1"/>
  <c r="G632" i="6" s="1"/>
  <c r="G633" i="6" a="1"/>
  <c r="G633" i="6" s="1"/>
  <c r="G634" i="6" a="1"/>
  <c r="G634" i="6" s="1"/>
  <c r="G635" i="6" a="1"/>
  <c r="G635" i="6" s="1"/>
  <c r="G636" i="6" a="1"/>
  <c r="G636" i="6" s="1"/>
  <c r="G637" i="6" a="1"/>
  <c r="G637" i="6" s="1"/>
  <c r="G638" i="6" a="1"/>
  <c r="G638" i="6" s="1"/>
  <c r="G639" i="6" a="1"/>
  <c r="G639" i="6" s="1"/>
  <c r="G640" i="6" a="1"/>
  <c r="G640" i="6" s="1"/>
  <c r="G641" i="6" a="1"/>
  <c r="G641" i="6" s="1"/>
  <c r="G642" i="6" a="1"/>
  <c r="G642" i="6" s="1"/>
  <c r="G643" i="6" a="1"/>
  <c r="G643" i="6" s="1"/>
  <c r="G644" i="6" a="1"/>
  <c r="G644" i="6" s="1"/>
  <c r="G645" i="6" a="1"/>
  <c r="G645" i="6" s="1"/>
  <c r="G646" i="6" a="1"/>
  <c r="G646" i="6" s="1"/>
  <c r="G647" i="6" a="1"/>
  <c r="G647" i="6" s="1"/>
  <c r="G648" i="6" a="1"/>
  <c r="G648" i="6" s="1"/>
  <c r="G649" i="6" a="1"/>
  <c r="G649" i="6" s="1"/>
  <c r="G650" i="6" a="1"/>
  <c r="G650" i="6" s="1"/>
  <c r="G651" i="6" a="1"/>
  <c r="G651" i="6" s="1"/>
  <c r="G652" i="6" a="1"/>
  <c r="G652" i="6" s="1"/>
  <c r="G653" i="6" a="1"/>
  <c r="G653" i="6" s="1"/>
  <c r="G654" i="6" a="1"/>
  <c r="G654" i="6" s="1"/>
  <c r="G655" i="6" a="1"/>
  <c r="G655" i="6" s="1"/>
  <c r="G656" i="6" a="1"/>
  <c r="G656" i="6" s="1"/>
  <c r="G657" i="6" a="1"/>
  <c r="G657" i="6" s="1"/>
  <c r="G658" i="6" a="1"/>
  <c r="G658" i="6" s="1"/>
  <c r="G659" i="6" a="1"/>
  <c r="G659" i="6" s="1"/>
  <c r="G660" i="6" a="1"/>
  <c r="G660" i="6" s="1"/>
  <c r="G661" i="6" a="1"/>
  <c r="G661" i="6" s="1"/>
  <c r="G662" i="6" a="1"/>
  <c r="G662" i="6" s="1"/>
  <c r="G663" i="6" a="1"/>
  <c r="G663" i="6" s="1"/>
  <c r="G664" i="6" a="1"/>
  <c r="G664" i="6" s="1"/>
  <c r="G665" i="6" a="1"/>
  <c r="G665" i="6" s="1"/>
  <c r="G666" i="6" a="1"/>
  <c r="G666" i="6" s="1"/>
  <c r="G667" i="6" a="1"/>
  <c r="G667" i="6" s="1"/>
  <c r="G668" i="6" a="1"/>
  <c r="G668" i="6" s="1"/>
  <c r="G669" i="6" a="1"/>
  <c r="G669" i="6" s="1"/>
  <c r="G670" i="6" a="1"/>
  <c r="G670" i="6" s="1"/>
  <c r="G671" i="6" a="1"/>
  <c r="G671" i="6" s="1"/>
  <c r="G672" i="6" a="1"/>
  <c r="G672" i="6" s="1"/>
  <c r="G673" i="6" a="1"/>
  <c r="G673" i="6" s="1"/>
  <c r="G674" i="6" a="1"/>
  <c r="G674" i="6" s="1"/>
  <c r="G675" i="6" a="1"/>
  <c r="G675" i="6" s="1"/>
  <c r="G676" i="6" a="1"/>
  <c r="G676" i="6" s="1"/>
  <c r="G677" i="6" a="1"/>
  <c r="G677" i="6" s="1"/>
  <c r="G678" i="6" a="1"/>
  <c r="G678" i="6" s="1"/>
  <c r="G679" i="6" a="1"/>
  <c r="G679" i="6" s="1"/>
  <c r="G680" i="6" a="1"/>
  <c r="G680" i="6" s="1"/>
  <c r="G681" i="6" a="1"/>
  <c r="G681" i="6" s="1"/>
  <c r="G682" i="6" a="1"/>
  <c r="G682" i="6" s="1"/>
  <c r="G683" i="6" a="1"/>
  <c r="G683" i="6" s="1"/>
  <c r="G684" i="6" a="1"/>
  <c r="G684" i="6" s="1"/>
  <c r="G685" i="6" a="1"/>
  <c r="G685" i="6" s="1"/>
  <c r="G686" i="6" a="1"/>
  <c r="G686" i="6" s="1"/>
  <c r="G687" i="6" a="1"/>
  <c r="G687" i="6" s="1"/>
  <c r="G688" i="6" a="1"/>
  <c r="G688" i="6" s="1"/>
  <c r="G689" i="6" a="1"/>
  <c r="G689" i="6" s="1"/>
  <c r="G690" i="6" a="1"/>
  <c r="G690" i="6" s="1"/>
  <c r="G691" i="6" a="1"/>
  <c r="G691" i="6" s="1"/>
  <c r="G692" i="6" a="1"/>
  <c r="G692" i="6" s="1"/>
  <c r="G693" i="6" a="1"/>
  <c r="G693" i="6" s="1"/>
  <c r="G694" i="6" a="1"/>
  <c r="G694" i="6" s="1"/>
  <c r="G695" i="6" a="1"/>
  <c r="G695" i="6" s="1"/>
  <c r="G696" i="6" a="1"/>
  <c r="G696" i="6" s="1"/>
  <c r="G697" i="6" a="1"/>
  <c r="G697" i="6" s="1"/>
  <c r="G698" i="6" a="1"/>
  <c r="G698" i="6" s="1"/>
  <c r="G699" i="6" a="1"/>
  <c r="G699" i="6" s="1"/>
  <c r="G700" i="6" a="1"/>
  <c r="G700" i="6" s="1"/>
  <c r="G701" i="6" a="1"/>
  <c r="G701" i="6" s="1"/>
  <c r="G702" i="6" a="1"/>
  <c r="G702" i="6" s="1"/>
  <c r="G703" i="6" a="1"/>
  <c r="G703" i="6" s="1"/>
  <c r="G704" i="6" a="1"/>
  <c r="G704" i="6" s="1"/>
  <c r="G705" i="6" a="1"/>
  <c r="G705" i="6" s="1"/>
  <c r="G706" i="6" a="1"/>
  <c r="G706" i="6" s="1"/>
  <c r="G707" i="6" a="1"/>
  <c r="G707" i="6" s="1"/>
  <c r="G708" i="6" a="1"/>
  <c r="G708" i="6" s="1"/>
  <c r="G709" i="6" a="1"/>
  <c r="G709" i="6" s="1"/>
  <c r="G710" i="6" a="1"/>
  <c r="G710" i="6" s="1"/>
  <c r="G711" i="6" a="1"/>
  <c r="G711" i="6" s="1"/>
  <c r="G712" i="6" a="1"/>
  <c r="G712" i="6" s="1"/>
  <c r="G713" i="6" a="1"/>
  <c r="G713" i="6" s="1"/>
  <c r="G714" i="6" a="1"/>
  <c r="G714" i="6" s="1"/>
  <c r="G715" i="6" a="1"/>
  <c r="G715" i="6" s="1"/>
  <c r="G716" i="6" a="1"/>
  <c r="G716" i="6" s="1"/>
  <c r="G717" i="6" a="1"/>
  <c r="G717" i="6" s="1"/>
  <c r="G718" i="6" a="1"/>
  <c r="G718" i="6" s="1"/>
  <c r="G719" i="6" a="1"/>
  <c r="G719" i="6" s="1"/>
  <c r="G720" i="6" a="1"/>
  <c r="G720" i="6" s="1"/>
  <c r="G721" i="6" a="1"/>
  <c r="G721" i="6" s="1"/>
  <c r="G722" i="6" a="1"/>
  <c r="G722" i="6" s="1"/>
  <c r="G723" i="6" a="1"/>
  <c r="G723" i="6" s="1"/>
  <c r="G724" i="6" a="1"/>
  <c r="G724" i="6" s="1"/>
  <c r="G725" i="6" a="1"/>
  <c r="G725" i="6" s="1"/>
  <c r="G726" i="6" a="1"/>
  <c r="G726" i="6" s="1"/>
  <c r="G727" i="6" a="1"/>
  <c r="G727" i="6" s="1"/>
  <c r="G728" i="6" a="1"/>
  <c r="G728" i="6" s="1"/>
  <c r="G729" i="6" a="1"/>
  <c r="G729" i="6" s="1"/>
  <c r="G730" i="6" a="1"/>
  <c r="G730" i="6" s="1"/>
  <c r="G731" i="6" a="1"/>
  <c r="G731" i="6" s="1"/>
  <c r="G732" i="6" a="1"/>
  <c r="G732" i="6" s="1"/>
  <c r="G733" i="6" a="1"/>
  <c r="G733" i="6" s="1"/>
  <c r="G734" i="6" a="1"/>
  <c r="G734" i="6" s="1"/>
  <c r="G735" i="6" a="1"/>
  <c r="G735" i="6" s="1"/>
  <c r="G736" i="6" a="1"/>
  <c r="G736" i="6" s="1"/>
  <c r="G737" i="6" a="1"/>
  <c r="G737" i="6" s="1"/>
  <c r="G738" i="6" a="1"/>
  <c r="G738" i="6" s="1"/>
  <c r="G739" i="6" a="1"/>
  <c r="G739" i="6" s="1"/>
  <c r="G740" i="6" a="1"/>
  <c r="G740" i="6" s="1"/>
  <c r="G741" i="6" a="1"/>
  <c r="G741" i="6" s="1"/>
  <c r="G742" i="6" a="1"/>
  <c r="G742" i="6" s="1"/>
  <c r="G743" i="6" a="1"/>
  <c r="G743" i="6" s="1"/>
  <c r="G744" i="6" a="1"/>
  <c r="G744" i="6" s="1"/>
  <c r="G745" i="6" a="1"/>
  <c r="G745" i="6" s="1"/>
  <c r="G746" i="6" a="1"/>
  <c r="G746" i="6" s="1"/>
  <c r="G747" i="6" a="1"/>
  <c r="G747" i="6" s="1"/>
  <c r="G748" i="6" a="1"/>
  <c r="G748" i="6" s="1"/>
  <c r="G749" i="6" a="1"/>
  <c r="G749" i="6" s="1"/>
  <c r="G750" i="6" a="1"/>
  <c r="G750" i="6" s="1"/>
  <c r="G751" i="6" a="1"/>
  <c r="G751" i="6" s="1"/>
  <c r="G752" i="6" a="1"/>
  <c r="G752" i="6" s="1"/>
  <c r="G753" i="6" a="1"/>
  <c r="G753" i="6" s="1"/>
  <c r="G754" i="6" a="1"/>
  <c r="G754" i="6" s="1"/>
  <c r="G755" i="6" a="1"/>
  <c r="G755" i="6" s="1"/>
  <c r="G756" i="6" a="1"/>
  <c r="G756" i="6" s="1"/>
  <c r="G757" i="6" a="1"/>
  <c r="G757" i="6" s="1"/>
  <c r="G758" i="6" a="1"/>
  <c r="G758" i="6" s="1"/>
  <c r="G759" i="6" a="1"/>
  <c r="G759" i="6" s="1"/>
  <c r="G760" i="6" a="1"/>
  <c r="G760" i="6" s="1"/>
  <c r="G761" i="6" a="1"/>
  <c r="G761" i="6" s="1"/>
  <c r="G762" i="6" a="1"/>
  <c r="G762" i="6" s="1"/>
  <c r="G763" i="6" a="1"/>
  <c r="G763" i="6" s="1"/>
  <c r="G764" i="6" a="1"/>
  <c r="G764" i="6" s="1"/>
  <c r="G765" i="6" a="1"/>
  <c r="G765" i="6" s="1"/>
  <c r="G766" i="6" a="1"/>
  <c r="G766" i="6" s="1"/>
  <c r="G767" i="6" a="1"/>
  <c r="G767" i="6" s="1"/>
  <c r="G768" i="6" a="1"/>
  <c r="G768" i="6" s="1"/>
  <c r="G769" i="6" a="1"/>
  <c r="G769" i="6" s="1"/>
  <c r="G770" i="6" a="1"/>
  <c r="G770" i="6" s="1"/>
  <c r="G771" i="6" a="1"/>
  <c r="G771" i="6" s="1"/>
  <c r="G772" i="6" a="1"/>
  <c r="G772" i="6" s="1"/>
  <c r="G773" i="6" a="1"/>
  <c r="G773" i="6" s="1"/>
  <c r="G774" i="6" a="1"/>
  <c r="G774" i="6" s="1"/>
  <c r="G775" i="6" a="1"/>
  <c r="G775" i="6" s="1"/>
  <c r="G776" i="6" a="1"/>
  <c r="G776" i="6" s="1"/>
  <c r="G777" i="6" a="1"/>
  <c r="G777" i="6" s="1"/>
  <c r="G778" i="6" a="1"/>
  <c r="G778" i="6" s="1"/>
  <c r="G779" i="6" a="1"/>
  <c r="G779" i="6" s="1"/>
  <c r="G780" i="6" a="1"/>
  <c r="G780" i="6" s="1"/>
  <c r="G781" i="6" a="1"/>
  <c r="G781" i="6" s="1"/>
  <c r="G782" i="6" a="1"/>
  <c r="G782" i="6" s="1"/>
  <c r="G783" i="6" a="1"/>
  <c r="G783" i="6" s="1"/>
  <c r="G784" i="6" a="1"/>
  <c r="G784" i="6" s="1"/>
  <c r="G785" i="6" a="1"/>
  <c r="G785" i="6" s="1"/>
  <c r="G786" i="6" a="1"/>
  <c r="G786" i="6" s="1"/>
  <c r="G787" i="6" a="1"/>
  <c r="G787" i="6" s="1"/>
  <c r="G788" i="6" a="1"/>
  <c r="G788" i="6" s="1"/>
  <c r="G789" i="6" a="1"/>
  <c r="G789" i="6" s="1"/>
  <c r="G790" i="6" a="1"/>
  <c r="G790" i="6" s="1"/>
  <c r="G791" i="6" a="1"/>
  <c r="G791" i="6" s="1"/>
  <c r="G792" i="6" a="1"/>
  <c r="G792" i="6" s="1"/>
  <c r="G793" i="6" a="1"/>
  <c r="G793" i="6" s="1"/>
  <c r="G794" i="6" a="1"/>
  <c r="G794" i="6" s="1"/>
  <c r="G795" i="6" a="1"/>
  <c r="G795" i="6" s="1"/>
  <c r="G796" i="6" a="1"/>
  <c r="G796" i="6" s="1"/>
  <c r="G797" i="6" a="1"/>
  <c r="G797" i="6" s="1"/>
  <c r="G798" i="6" a="1"/>
  <c r="G798" i="6" s="1"/>
  <c r="G799" i="6" a="1"/>
  <c r="G799" i="6" s="1"/>
  <c r="G800" i="6" a="1"/>
  <c r="G800" i="6" s="1"/>
  <c r="G801" i="6" a="1"/>
  <c r="G801" i="6" s="1"/>
  <c r="G802" i="6" a="1"/>
  <c r="G802" i="6" s="1"/>
  <c r="G803" i="6" a="1"/>
  <c r="G803" i="6" s="1"/>
  <c r="G804" i="6" a="1"/>
  <c r="G804" i="6" s="1"/>
  <c r="G805" i="6" a="1"/>
  <c r="G805" i="6" s="1"/>
  <c r="G806" i="6" a="1"/>
  <c r="G806" i="6" s="1"/>
  <c r="G807" i="6" a="1"/>
  <c r="G807" i="6" s="1"/>
  <c r="G808" i="6" a="1"/>
  <c r="G808" i="6" s="1"/>
  <c r="G809" i="6" a="1"/>
  <c r="G809" i="6" s="1"/>
  <c r="G810" i="6" a="1"/>
  <c r="G810" i="6" s="1"/>
  <c r="G811" i="6" a="1"/>
  <c r="G811" i="6" s="1"/>
  <c r="G812" i="6" a="1"/>
  <c r="G812" i="6" s="1"/>
  <c r="G813" i="6" a="1"/>
  <c r="G813" i="6" s="1"/>
  <c r="G814" i="6" a="1"/>
  <c r="G814" i="6" s="1"/>
  <c r="G815" i="6" a="1"/>
  <c r="G815" i="6" s="1"/>
  <c r="G816" i="6" a="1"/>
  <c r="G816" i="6" s="1"/>
  <c r="G817" i="6" a="1"/>
  <c r="G817" i="6" s="1"/>
  <c r="G818" i="6" a="1"/>
  <c r="G818" i="6" s="1"/>
  <c r="G819" i="6" a="1"/>
  <c r="G819" i="6" s="1"/>
  <c r="G820" i="6" a="1"/>
  <c r="G820" i="6" s="1"/>
  <c r="G821" i="6" a="1"/>
  <c r="G821" i="6" s="1"/>
  <c r="G822" i="6" a="1"/>
  <c r="G822" i="6" s="1"/>
  <c r="G823" i="6" a="1"/>
  <c r="G823" i="6" s="1"/>
  <c r="G824" i="6" a="1"/>
  <c r="G824" i="6" s="1"/>
  <c r="G825" i="6" a="1"/>
  <c r="G825" i="6" s="1"/>
  <c r="G826" i="6" a="1"/>
  <c r="G826" i="6" s="1"/>
  <c r="G827" i="6" a="1"/>
  <c r="G827" i="6" s="1"/>
  <c r="G828" i="6" a="1"/>
  <c r="G828" i="6" s="1"/>
  <c r="G829" i="6" a="1"/>
  <c r="G829" i="6" s="1"/>
  <c r="G830" i="6" a="1"/>
  <c r="G830" i="6" s="1"/>
  <c r="G831" i="6" a="1"/>
  <c r="G831" i="6" s="1"/>
  <c r="G832" i="6" a="1"/>
  <c r="G832" i="6" s="1"/>
  <c r="G833" i="6" a="1"/>
  <c r="G833" i="6" s="1"/>
  <c r="G834" i="6" a="1"/>
  <c r="G834" i="6" s="1"/>
  <c r="G835" i="6" a="1"/>
  <c r="G835" i="6" s="1"/>
  <c r="G836" i="6" a="1"/>
  <c r="G836" i="6" s="1"/>
  <c r="G837" i="6" a="1"/>
  <c r="G837" i="6" s="1"/>
  <c r="G838" i="6" a="1"/>
  <c r="G838" i="6" s="1"/>
  <c r="G839" i="6" a="1"/>
  <c r="G839" i="6" s="1"/>
  <c r="G840" i="6" a="1"/>
  <c r="G840" i="6" s="1"/>
  <c r="G841" i="6" a="1"/>
  <c r="G841" i="6" s="1"/>
  <c r="G842" i="6" a="1"/>
  <c r="G842" i="6" s="1"/>
  <c r="G843" i="6" a="1"/>
  <c r="G843" i="6" s="1"/>
  <c r="G844" i="6" a="1"/>
  <c r="G844" i="6" s="1"/>
  <c r="G845" i="6" a="1"/>
  <c r="G845" i="6" s="1"/>
  <c r="G846" i="6" a="1"/>
  <c r="G846" i="6" s="1"/>
  <c r="G847" i="6" a="1"/>
  <c r="G847" i="6" s="1"/>
  <c r="G848" i="6" a="1"/>
  <c r="G848" i="6" s="1"/>
  <c r="G849" i="6" a="1"/>
  <c r="G849" i="6" s="1"/>
  <c r="G850" i="6" a="1"/>
  <c r="G850" i="6" s="1"/>
  <c r="G851" i="6" a="1"/>
  <c r="G851" i="6" s="1"/>
  <c r="G852" i="6" a="1"/>
  <c r="G852" i="6" s="1"/>
  <c r="G853" i="6" a="1"/>
  <c r="G853" i="6" s="1"/>
  <c r="G854" i="6" a="1"/>
  <c r="G854" i="6" s="1"/>
  <c r="G855" i="6" a="1"/>
  <c r="G855" i="6" s="1"/>
  <c r="G856" i="6" a="1"/>
  <c r="G856" i="6" s="1"/>
  <c r="G857" i="6" a="1"/>
  <c r="G857" i="6" s="1"/>
  <c r="G858" i="6" a="1"/>
  <c r="G858" i="6" s="1"/>
  <c r="G859" i="6" a="1"/>
  <c r="G859" i="6" s="1"/>
  <c r="G860" i="6" a="1"/>
  <c r="G860" i="6" s="1"/>
  <c r="G861" i="6" a="1"/>
  <c r="G861" i="6" s="1"/>
  <c r="G862" i="6" a="1"/>
  <c r="G862" i="6" s="1"/>
  <c r="G863" i="6" a="1"/>
  <c r="G863" i="6" s="1"/>
  <c r="G864" i="6" a="1"/>
  <c r="G864" i="6" s="1"/>
  <c r="G865" i="6" a="1"/>
  <c r="G865" i="6" s="1"/>
  <c r="G866" i="6" a="1"/>
  <c r="G866" i="6" s="1"/>
  <c r="G867" i="6" a="1"/>
  <c r="G867" i="6" s="1"/>
  <c r="G868" i="6" a="1"/>
  <c r="G868" i="6" s="1"/>
  <c r="G869" i="6" a="1"/>
  <c r="G869" i="6" s="1"/>
  <c r="G870" i="6" a="1"/>
  <c r="G870" i="6" s="1"/>
  <c r="G871" i="6" a="1"/>
  <c r="G871" i="6" s="1"/>
  <c r="G872" i="6" a="1"/>
  <c r="G872" i="6" s="1"/>
  <c r="G873" i="6" a="1"/>
  <c r="G873" i="6" s="1"/>
  <c r="G874" i="6" a="1"/>
  <c r="G874" i="6" s="1"/>
  <c r="G875" i="6" a="1"/>
  <c r="G875" i="6" s="1"/>
  <c r="G876" i="6" a="1"/>
  <c r="G876" i="6" s="1"/>
  <c r="G877" i="6" a="1"/>
  <c r="G877" i="6" s="1"/>
  <c r="G878" i="6" a="1"/>
  <c r="G878" i="6" s="1"/>
  <c r="G879" i="6" a="1"/>
  <c r="G879" i="6" s="1"/>
  <c r="G880" i="6" a="1"/>
  <c r="G880" i="6" s="1"/>
  <c r="G881" i="6" a="1"/>
  <c r="G881" i="6" s="1"/>
  <c r="G882" i="6" a="1"/>
  <c r="G882" i="6" s="1"/>
  <c r="G883" i="6" a="1"/>
  <c r="G883" i="6" s="1"/>
  <c r="G884" i="6" a="1"/>
  <c r="G884" i="6" s="1"/>
  <c r="G885" i="6" a="1"/>
  <c r="G885" i="6" s="1"/>
  <c r="G886" i="6" a="1"/>
  <c r="G886" i="6" s="1"/>
  <c r="G887" i="6" a="1"/>
  <c r="G887" i="6" s="1"/>
  <c r="G888" i="6" a="1"/>
  <c r="G888" i="6" s="1"/>
  <c r="G889" i="6" a="1"/>
  <c r="G889" i="6" s="1"/>
  <c r="G890" i="6" a="1"/>
  <c r="G890" i="6" s="1"/>
  <c r="G891" i="6" a="1"/>
  <c r="G891" i="6" s="1"/>
  <c r="G892" i="6" a="1"/>
  <c r="G892" i="6" s="1"/>
  <c r="G893" i="6" a="1"/>
  <c r="G893" i="6" s="1"/>
  <c r="G894" i="6" a="1"/>
  <c r="G894" i="6" s="1"/>
  <c r="G895" i="6" a="1"/>
  <c r="G895" i="6" s="1"/>
  <c r="G896" i="6" a="1"/>
  <c r="G896" i="6" s="1"/>
  <c r="G897" i="6" a="1"/>
  <c r="G897" i="6" s="1"/>
  <c r="G898" i="6" a="1"/>
  <c r="G898" i="6" s="1"/>
  <c r="G899" i="6" a="1"/>
  <c r="G899" i="6" s="1"/>
  <c r="G900" i="6" a="1"/>
  <c r="G900" i="6" s="1"/>
  <c r="G901" i="6" a="1"/>
  <c r="G901" i="6" s="1"/>
  <c r="G902" i="6" a="1"/>
  <c r="G902" i="6" s="1"/>
  <c r="G903" i="6" a="1"/>
  <c r="G903" i="6" s="1"/>
  <c r="G904" i="6" a="1"/>
  <c r="G904" i="6" s="1"/>
  <c r="G905" i="6" a="1"/>
  <c r="G905" i="6" s="1"/>
  <c r="G906" i="6" a="1"/>
  <c r="G906" i="6" s="1"/>
  <c r="G907" i="6" a="1"/>
  <c r="G907" i="6" s="1"/>
  <c r="G908" i="6" a="1"/>
  <c r="G908" i="6" s="1"/>
  <c r="G909" i="6" a="1"/>
  <c r="G909" i="6" s="1"/>
  <c r="G910" i="6" a="1"/>
  <c r="G910" i="6" s="1"/>
  <c r="G911" i="6" a="1"/>
  <c r="G911" i="6" s="1"/>
  <c r="G912" i="6" a="1"/>
  <c r="G912" i="6" s="1"/>
  <c r="G913" i="6" a="1"/>
  <c r="G913" i="6" s="1"/>
  <c r="G914" i="6" a="1"/>
  <c r="G914" i="6" s="1"/>
  <c r="G915" i="6" a="1"/>
  <c r="G915" i="6" s="1"/>
  <c r="G916" i="6" a="1"/>
  <c r="G916" i="6" s="1"/>
  <c r="G917" i="6" a="1"/>
  <c r="G917" i="6" s="1"/>
  <c r="G918" i="6" a="1"/>
  <c r="G918" i="6" s="1"/>
  <c r="G919" i="6" a="1"/>
  <c r="G919" i="6" s="1"/>
  <c r="G920" i="6" a="1"/>
  <c r="G920" i="6" s="1"/>
  <c r="G921" i="6" a="1"/>
  <c r="G921" i="6" s="1"/>
  <c r="G922" i="6" a="1"/>
  <c r="G922" i="6" s="1"/>
  <c r="G923" i="6" a="1"/>
  <c r="G923" i="6" s="1"/>
  <c r="G924" i="6" a="1"/>
  <c r="G924" i="6" s="1"/>
  <c r="G925" i="6" a="1"/>
  <c r="G925" i="6" s="1"/>
  <c r="G926" i="6" a="1"/>
  <c r="G926" i="6" s="1"/>
  <c r="G927" i="6" a="1"/>
  <c r="G927" i="6" s="1"/>
  <c r="G928" i="6" a="1"/>
  <c r="G928" i="6" s="1"/>
  <c r="G929" i="6" a="1"/>
  <c r="G929" i="6" s="1"/>
  <c r="G930" i="6" a="1"/>
  <c r="G930" i="6" s="1"/>
  <c r="G931" i="6" a="1"/>
  <c r="G931" i="6" s="1"/>
  <c r="G932" i="6" a="1"/>
  <c r="G932" i="6" s="1"/>
  <c r="G933" i="6" a="1"/>
  <c r="G933" i="6" s="1"/>
  <c r="G934" i="6" a="1"/>
  <c r="G934" i="6" s="1"/>
  <c r="G935" i="6" a="1"/>
  <c r="G935" i="6" s="1"/>
  <c r="G936" i="6" a="1"/>
  <c r="G936" i="6" s="1"/>
  <c r="G937" i="6" a="1"/>
  <c r="G937" i="6" s="1"/>
  <c r="G938" i="6" a="1"/>
  <c r="G938" i="6" s="1"/>
  <c r="G939" i="6" a="1"/>
  <c r="G939" i="6" s="1"/>
  <c r="G940" i="6" a="1"/>
  <c r="G940" i="6" s="1"/>
  <c r="G941" i="6" a="1"/>
  <c r="G941" i="6" s="1"/>
  <c r="G942" i="6" a="1"/>
  <c r="G942" i="6" s="1"/>
  <c r="G943" i="6" a="1"/>
  <c r="G943" i="6" s="1"/>
  <c r="G944" i="6" a="1"/>
  <c r="G944" i="6" s="1"/>
  <c r="G945" i="6" a="1"/>
  <c r="G945" i="6" s="1"/>
  <c r="G946" i="6" a="1"/>
  <c r="G946" i="6" s="1"/>
  <c r="G947" i="6" a="1"/>
  <c r="G947" i="6" s="1"/>
  <c r="G948" i="6" a="1"/>
  <c r="G948" i="6" s="1"/>
  <c r="G949" i="6" a="1"/>
  <c r="G949" i="6" s="1"/>
  <c r="G950" i="6" a="1"/>
  <c r="G950" i="6" s="1"/>
  <c r="G951" i="6" a="1"/>
  <c r="G951" i="6" s="1"/>
  <c r="G952" i="6" a="1"/>
  <c r="G952" i="6" s="1"/>
  <c r="G953" i="6" a="1"/>
  <c r="G953" i="6" s="1"/>
  <c r="G954" i="6" a="1"/>
  <c r="G954" i="6" s="1"/>
  <c r="G955" i="6" a="1"/>
  <c r="G955" i="6" s="1"/>
  <c r="G956" i="6" a="1"/>
  <c r="G956" i="6" s="1"/>
  <c r="G957" i="6" a="1"/>
  <c r="G957" i="6" s="1"/>
  <c r="G958" i="6" a="1"/>
  <c r="G958" i="6" s="1"/>
  <c r="G959" i="6" a="1"/>
  <c r="G959" i="6" s="1"/>
  <c r="G960" i="6" a="1"/>
  <c r="G960" i="6" s="1"/>
  <c r="G961" i="6" a="1"/>
  <c r="G961" i="6" s="1"/>
  <c r="G962" i="6" a="1"/>
  <c r="G962" i="6" s="1"/>
  <c r="G963" i="6" a="1"/>
  <c r="G963" i="6" s="1"/>
  <c r="G964" i="6" a="1"/>
  <c r="G964" i="6" s="1"/>
  <c r="G965" i="6" a="1"/>
  <c r="G965" i="6" s="1"/>
  <c r="G966" i="6" a="1"/>
  <c r="G966" i="6" s="1"/>
  <c r="G967" i="6" a="1"/>
  <c r="G967" i="6" s="1"/>
  <c r="G968" i="6" a="1"/>
  <c r="G968" i="6" s="1"/>
  <c r="G969" i="6" a="1"/>
  <c r="G969" i="6" s="1"/>
  <c r="G970" i="6" a="1"/>
  <c r="G970" i="6" s="1"/>
  <c r="G971" i="6" a="1"/>
  <c r="G971" i="6" s="1"/>
  <c r="G972" i="6" a="1"/>
  <c r="G972" i="6" s="1"/>
  <c r="G973" i="6" a="1"/>
  <c r="G973" i="6" s="1"/>
  <c r="G974" i="6" a="1"/>
  <c r="G974" i="6" s="1"/>
  <c r="G975" i="6" a="1"/>
  <c r="G975" i="6" s="1"/>
  <c r="G976" i="6" a="1"/>
  <c r="G976" i="6" s="1"/>
  <c r="G977" i="6" a="1"/>
  <c r="G977" i="6" s="1"/>
  <c r="G978" i="6" a="1"/>
  <c r="G978" i="6" s="1"/>
  <c r="G979" i="6" a="1"/>
  <c r="G979" i="6" s="1"/>
  <c r="G980" i="6" a="1"/>
  <c r="G980" i="6" s="1"/>
  <c r="G981" i="6" a="1"/>
  <c r="G981" i="6" s="1"/>
  <c r="G982" i="6" a="1"/>
  <c r="G982" i="6" s="1"/>
  <c r="G983" i="6" a="1"/>
  <c r="G983" i="6" s="1"/>
  <c r="G984" i="6" a="1"/>
  <c r="G984" i="6" s="1"/>
  <c r="G985" i="6" a="1"/>
  <c r="G985" i="6" s="1"/>
  <c r="G986" i="6" a="1"/>
  <c r="G986" i="6" s="1"/>
  <c r="G987" i="6" a="1"/>
  <c r="G987" i="6" s="1"/>
  <c r="G988" i="6" a="1"/>
  <c r="G988" i="6" s="1"/>
  <c r="G989" i="6" a="1"/>
  <c r="G989" i="6" s="1"/>
  <c r="G990" i="6" a="1"/>
  <c r="G990" i="6" s="1"/>
  <c r="G991" i="6" a="1"/>
  <c r="G991" i="6" s="1"/>
  <c r="G992" i="6" a="1"/>
  <c r="G992" i="6" s="1"/>
  <c r="G993" i="6" a="1"/>
  <c r="G993" i="6" s="1"/>
  <c r="G994" i="6" a="1"/>
  <c r="G994" i="6" s="1"/>
  <c r="G995" i="6" a="1"/>
  <c r="G995" i="6" s="1"/>
  <c r="G996" i="6" a="1"/>
  <c r="G996" i="6" s="1"/>
  <c r="G997" i="6" a="1"/>
  <c r="G997" i="6" s="1"/>
  <c r="G998" i="6" a="1"/>
  <c r="G998" i="6" s="1"/>
  <c r="G999" i="6" a="1"/>
  <c r="G999" i="6" s="1"/>
  <c r="G1000" i="6" a="1"/>
  <c r="G1000" i="6" s="1"/>
  <c r="G1001" i="6" a="1"/>
  <c r="G1001" i="6" s="1"/>
  <c r="G1002" i="6" a="1"/>
  <c r="G1002" i="6" s="1"/>
  <c r="G1003" i="6" a="1"/>
  <c r="G1003" i="6" s="1"/>
  <c r="G1004" i="6" a="1"/>
  <c r="G1004" i="6" s="1"/>
  <c r="G1005" i="6" a="1"/>
  <c r="G1005" i="6" s="1"/>
  <c r="G1006" i="6" a="1"/>
  <c r="G1006" i="6" s="1"/>
  <c r="G1007" i="6" a="1"/>
  <c r="G1007" i="6" s="1"/>
  <c r="G1008" i="6" a="1"/>
  <c r="G1008" i="6" s="1"/>
  <c r="G1009" i="6" a="1"/>
  <c r="G1009" i="6" s="1"/>
  <c r="G1010" i="6" a="1"/>
  <c r="G1010" i="6" s="1"/>
  <c r="G1011" i="6" a="1"/>
  <c r="G1011" i="6" s="1"/>
  <c r="G1012" i="6" a="1"/>
  <c r="G1012" i="6" s="1"/>
  <c r="G1013" i="6" a="1"/>
  <c r="G1013" i="6" s="1"/>
  <c r="G1014" i="6" a="1"/>
  <c r="G1014" i="6" s="1"/>
  <c r="G1015" i="6" a="1"/>
  <c r="G1015" i="6" s="1"/>
  <c r="G1016" i="6" a="1"/>
  <c r="G1016" i="6" s="1"/>
  <c r="G1017" i="6" a="1"/>
  <c r="G1017" i="6" s="1"/>
  <c r="G1018" i="6" a="1"/>
  <c r="G1018" i="6" s="1"/>
  <c r="G1019" i="6" a="1"/>
  <c r="G1019" i="6" s="1"/>
  <c r="G1020" i="6" a="1"/>
  <c r="G1020" i="6" s="1"/>
  <c r="G1021" i="6" a="1"/>
  <c r="G1021" i="6" s="1"/>
  <c r="G1022" i="6" a="1"/>
  <c r="G1022" i="6" s="1"/>
  <c r="G1023" i="6" a="1"/>
  <c r="G1023" i="6" s="1"/>
  <c r="G1024" i="6" a="1"/>
  <c r="G1024" i="6" s="1"/>
  <c r="G1025" i="6" a="1"/>
  <c r="G1025" i="6" s="1"/>
  <c r="G1026" i="6" a="1"/>
  <c r="G1026" i="6" s="1"/>
  <c r="G1027" i="6" a="1"/>
  <c r="G1027" i="6" s="1"/>
  <c r="G1028" i="6" a="1"/>
  <c r="G1028" i="6" s="1"/>
  <c r="G1029" i="6" a="1"/>
  <c r="G1029" i="6" s="1"/>
  <c r="G1030" i="6" a="1"/>
  <c r="G1030" i="6" s="1"/>
  <c r="G1031" i="6" a="1"/>
  <c r="G1031" i="6" s="1"/>
  <c r="G1032" i="6" a="1"/>
  <c r="G1032" i="6" s="1"/>
  <c r="G1033" i="6" a="1"/>
  <c r="G1033" i="6" s="1"/>
  <c r="G1034" i="6" a="1"/>
  <c r="G1034" i="6" s="1"/>
  <c r="G1035" i="6" a="1"/>
  <c r="G1035" i="6" s="1"/>
  <c r="G1036" i="6" a="1"/>
  <c r="G1036" i="6" s="1"/>
  <c r="G1037" i="6" a="1"/>
  <c r="G1037" i="6" s="1"/>
  <c r="G1038" i="6" a="1"/>
  <c r="G1038" i="6" s="1"/>
  <c r="G1039" i="6" a="1"/>
  <c r="G1039" i="6" s="1"/>
  <c r="G1040" i="6" a="1"/>
  <c r="G1040" i="6" s="1"/>
  <c r="G1041" i="6" a="1"/>
  <c r="G1041" i="6" s="1"/>
  <c r="G1042" i="6" a="1"/>
  <c r="G1042" i="6" s="1"/>
  <c r="G1043" i="6" a="1"/>
  <c r="G1043" i="6" s="1"/>
  <c r="G1044" i="6" a="1"/>
  <c r="G1044" i="6" s="1"/>
  <c r="G1045" i="6" a="1"/>
  <c r="G1045" i="6" s="1"/>
  <c r="G1046" i="6" a="1"/>
  <c r="G1046" i="6" s="1"/>
  <c r="G1047" i="6" a="1"/>
  <c r="G1047" i="6" s="1"/>
  <c r="G1048" i="6" a="1"/>
  <c r="G1048" i="6" s="1"/>
  <c r="G1049" i="6" a="1"/>
  <c r="G1049" i="6" s="1"/>
  <c r="G1050" i="6" a="1"/>
  <c r="G1050" i="6" s="1"/>
  <c r="G1051" i="6" a="1"/>
  <c r="G1051" i="6" s="1"/>
  <c r="G1052" i="6" a="1"/>
  <c r="G1052" i="6" s="1"/>
  <c r="G1053" i="6" a="1"/>
  <c r="G1053" i="6" s="1"/>
  <c r="G1054" i="6" a="1"/>
  <c r="G1054" i="6" s="1"/>
  <c r="G1055" i="6" a="1"/>
  <c r="G1055" i="6" s="1"/>
  <c r="G1056" i="6" a="1"/>
  <c r="G1056" i="6" s="1"/>
  <c r="G1057" i="6" a="1"/>
  <c r="G1057" i="6" s="1"/>
  <c r="G1058" i="6" a="1"/>
  <c r="G1058" i="6" s="1"/>
  <c r="G1059" i="6" a="1"/>
  <c r="G1059" i="6" s="1"/>
  <c r="G1060" i="6" a="1"/>
  <c r="G1060" i="6" s="1"/>
  <c r="G1061" i="6" a="1"/>
  <c r="G1061" i="6" s="1"/>
  <c r="G1062" i="6" a="1"/>
  <c r="G1062" i="6" s="1"/>
  <c r="G1063" i="6" a="1"/>
  <c r="G1063" i="6" s="1"/>
  <c r="G1064" i="6" a="1"/>
  <c r="G1064" i="6" s="1"/>
  <c r="G1065" i="6" a="1"/>
  <c r="G1065" i="6" s="1"/>
  <c r="G1066" i="6" a="1"/>
  <c r="G1066" i="6" s="1"/>
  <c r="G1067" i="6" a="1"/>
  <c r="G1067" i="6" s="1"/>
  <c r="G1068" i="6" a="1"/>
  <c r="G1068" i="6" s="1"/>
  <c r="G1069" i="6" a="1"/>
  <c r="G1069" i="6" s="1"/>
  <c r="G1070" i="6" a="1"/>
  <c r="G1070" i="6" s="1"/>
  <c r="G1071" i="6" a="1"/>
  <c r="G1071" i="6" s="1"/>
  <c r="G1072" i="6" a="1"/>
  <c r="G1072" i="6" s="1"/>
  <c r="G1073" i="6" a="1"/>
  <c r="G1073" i="6" s="1"/>
  <c r="G1074" i="6" a="1"/>
  <c r="G1074" i="6" s="1"/>
  <c r="G1075" i="6" a="1"/>
  <c r="G1075" i="6" s="1"/>
  <c r="G1076" i="6" a="1"/>
  <c r="G1076" i="6" s="1"/>
  <c r="G1077" i="6" a="1"/>
  <c r="G1077" i="6" s="1"/>
  <c r="G1078" i="6" a="1"/>
  <c r="G1078" i="6" s="1"/>
  <c r="G1079" i="6" a="1"/>
  <c r="G1079" i="6" s="1"/>
  <c r="G1080" i="6" a="1"/>
  <c r="G1080" i="6" s="1"/>
  <c r="G1081" i="6" a="1"/>
  <c r="G1081" i="6" s="1"/>
  <c r="G1082" i="6" a="1"/>
  <c r="G1082" i="6" s="1"/>
  <c r="G1083" i="6" a="1"/>
  <c r="G1083" i="6" s="1"/>
  <c r="G1084" i="6" a="1"/>
  <c r="G1084" i="6" s="1"/>
  <c r="G1085" i="6" a="1"/>
  <c r="G1085" i="6" s="1"/>
  <c r="G1086" i="6" a="1"/>
  <c r="G1086" i="6" s="1"/>
  <c r="G1087" i="6" a="1"/>
  <c r="G1087" i="6" s="1"/>
  <c r="G1088" i="6" a="1"/>
  <c r="G1088" i="6" s="1"/>
  <c r="G1089" i="6" a="1"/>
  <c r="G1089" i="6" s="1"/>
  <c r="G1090" i="6" a="1"/>
  <c r="G1090" i="6" s="1"/>
  <c r="G1091" i="6" a="1"/>
  <c r="G1091" i="6" s="1"/>
  <c r="G1092" i="6" a="1"/>
  <c r="G1092" i="6" s="1"/>
  <c r="G1093" i="6" a="1"/>
  <c r="G1093" i="6" s="1"/>
  <c r="G1094" i="6" a="1"/>
  <c r="G1094" i="6" s="1"/>
  <c r="G1095" i="6" a="1"/>
  <c r="G1095" i="6" s="1"/>
  <c r="G1096" i="6" a="1"/>
  <c r="G1096" i="6" s="1"/>
  <c r="G1097" i="6" a="1"/>
  <c r="G1097" i="6" s="1"/>
  <c r="G1098" i="6" a="1"/>
  <c r="G1098" i="6" s="1"/>
  <c r="G1099" i="6" a="1"/>
  <c r="G1099" i="6" s="1"/>
  <c r="G1100" i="6" a="1"/>
  <c r="G1100" i="6" s="1"/>
  <c r="G1101" i="6" a="1"/>
  <c r="G1101" i="6" s="1"/>
  <c r="G1102" i="6" a="1"/>
  <c r="G1102" i="6" s="1"/>
  <c r="G1103" i="6" a="1"/>
  <c r="G1103" i="6" s="1"/>
  <c r="G1104" i="6" a="1"/>
  <c r="G1104" i="6" s="1"/>
  <c r="G1105" i="6" a="1"/>
  <c r="G1105" i="6" s="1"/>
  <c r="G1106" i="6" a="1"/>
  <c r="G1106" i="6" s="1"/>
  <c r="G1107" i="6" a="1"/>
  <c r="G1107" i="6" s="1"/>
  <c r="G1108" i="6" a="1"/>
  <c r="G1108" i="6" s="1"/>
  <c r="G1109" i="6" a="1"/>
  <c r="G1109" i="6" s="1"/>
  <c r="G1110" i="6" a="1"/>
  <c r="G1110" i="6" s="1"/>
  <c r="G1111" i="6" a="1"/>
  <c r="G1111" i="6" s="1"/>
  <c r="G1112" i="6" a="1"/>
  <c r="G1112" i="6" s="1"/>
  <c r="G1113" i="6" a="1"/>
  <c r="G1113" i="6" s="1"/>
  <c r="G1114" i="6" a="1"/>
  <c r="G1114" i="6" s="1"/>
  <c r="G1115" i="6" a="1"/>
  <c r="G1115" i="6" s="1"/>
  <c r="G1116" i="6" a="1"/>
  <c r="G1116" i="6" s="1"/>
  <c r="G1117" i="6" a="1"/>
  <c r="G1117" i="6" s="1"/>
  <c r="G1118" i="6" a="1"/>
  <c r="G1118" i="6" s="1"/>
  <c r="G1119" i="6" a="1"/>
  <c r="G1119" i="6" s="1"/>
  <c r="G1120" i="6" a="1"/>
  <c r="G1120" i="6" s="1"/>
  <c r="G1121" i="6" a="1"/>
  <c r="G1121" i="6" s="1"/>
  <c r="G1122" i="6" a="1"/>
  <c r="G1122" i="6" s="1"/>
  <c r="G1123" i="6" a="1"/>
  <c r="G1123" i="6" s="1"/>
  <c r="G1124" i="6" a="1"/>
  <c r="G1124" i="6" s="1"/>
  <c r="G1125" i="6" a="1"/>
  <c r="G1125" i="6" s="1"/>
  <c r="G1126" i="6" a="1"/>
  <c r="G1126" i="6" s="1"/>
  <c r="G1127" i="6" a="1"/>
  <c r="G1127" i="6" s="1"/>
  <c r="G1128" i="6" a="1"/>
  <c r="G1128" i="6" s="1"/>
  <c r="G1129" i="6" a="1"/>
  <c r="G1129" i="6" s="1"/>
  <c r="G1130" i="6" a="1"/>
  <c r="G1130" i="6" s="1"/>
  <c r="G1131" i="6" a="1"/>
  <c r="G1131" i="6" s="1"/>
  <c r="G1132" i="6" a="1"/>
  <c r="G1132" i="6" s="1"/>
  <c r="G1133" i="6" a="1"/>
  <c r="G1133" i="6" s="1"/>
  <c r="G1134" i="6" a="1"/>
  <c r="G1134" i="6" s="1"/>
  <c r="G1135" i="6" a="1"/>
  <c r="G1135" i="6" s="1"/>
  <c r="G1136" i="6" a="1"/>
  <c r="G1136" i="6" s="1"/>
  <c r="G1137" i="6" a="1"/>
  <c r="G1137" i="6" s="1"/>
  <c r="G1138" i="6" a="1"/>
  <c r="G1138" i="6" s="1"/>
  <c r="G1139" i="6" a="1"/>
  <c r="G1139" i="6" s="1"/>
  <c r="G1140" i="6" a="1"/>
  <c r="G1140" i="6" s="1"/>
  <c r="G1141" i="6" a="1"/>
  <c r="G1141" i="6" s="1"/>
  <c r="G1142" i="6" a="1"/>
  <c r="G1142" i="6" s="1"/>
  <c r="G1143" i="6" a="1"/>
  <c r="G1143" i="6" s="1"/>
  <c r="G1144" i="6" a="1"/>
  <c r="G1144" i="6" s="1"/>
  <c r="G1145" i="6" a="1"/>
  <c r="G1145" i="6" s="1"/>
  <c r="G1146" i="6" a="1"/>
  <c r="G1146" i="6" s="1"/>
  <c r="G1147" i="6" a="1"/>
  <c r="G1147" i="6" s="1"/>
  <c r="G1148" i="6" a="1"/>
  <c r="G1148" i="6" s="1"/>
  <c r="G1149" i="6" a="1"/>
  <c r="G1149" i="6" s="1"/>
  <c r="G1150" i="6" a="1"/>
  <c r="G1150" i="6" s="1"/>
  <c r="G1151" i="6" a="1"/>
  <c r="G1151" i="6" s="1"/>
  <c r="G1152" i="6" a="1"/>
  <c r="G1152" i="6" s="1"/>
  <c r="G1153" i="6" a="1"/>
  <c r="G1153" i="6" s="1"/>
  <c r="G1154" i="6" a="1"/>
  <c r="G1154" i="6" s="1"/>
  <c r="G1155" i="6" a="1"/>
  <c r="G1155" i="6" s="1"/>
  <c r="G1156" i="6" a="1"/>
  <c r="G1156" i="6" s="1"/>
  <c r="G1157" i="6" a="1"/>
  <c r="G1157" i="6" s="1"/>
  <c r="G1158" i="6" a="1"/>
  <c r="G1158" i="6" s="1"/>
  <c r="G1159" i="6" a="1"/>
  <c r="G1159" i="6" s="1"/>
  <c r="G1160" i="6" a="1"/>
  <c r="G1160" i="6" s="1"/>
  <c r="G1161" i="6" a="1"/>
  <c r="G1161" i="6" s="1"/>
  <c r="G1162" i="6" a="1"/>
  <c r="G1162" i="6" s="1"/>
  <c r="G1163" i="6" a="1"/>
  <c r="G1163" i="6" s="1"/>
  <c r="G1164" i="6" a="1"/>
  <c r="G1164" i="6" s="1"/>
  <c r="G1165" i="6" a="1"/>
  <c r="G1165" i="6" s="1"/>
  <c r="G1166" i="6" a="1"/>
  <c r="G1166" i="6" s="1"/>
  <c r="G1167" i="6" a="1"/>
  <c r="G1167" i="6" s="1"/>
  <c r="G1168" i="6" a="1"/>
  <c r="G1168" i="6" s="1"/>
  <c r="G1169" i="6" a="1"/>
  <c r="G1169" i="6" s="1"/>
  <c r="G1170" i="6" a="1"/>
  <c r="G1170" i="6" s="1"/>
  <c r="G1171" i="6" a="1"/>
  <c r="G1171" i="6" s="1"/>
  <c r="G1172" i="6" a="1"/>
  <c r="G1172" i="6" s="1"/>
  <c r="G1173" i="6" a="1"/>
  <c r="G1173" i="6" s="1"/>
  <c r="G1174" i="6" a="1"/>
  <c r="G1174" i="6" s="1"/>
  <c r="G1175" i="6" a="1"/>
  <c r="G1175" i="6" s="1"/>
  <c r="G1176" i="6" a="1"/>
  <c r="G1176" i="6" s="1"/>
  <c r="G1177" i="6" a="1"/>
  <c r="G1177" i="6" s="1"/>
  <c r="G1178" i="6" a="1"/>
  <c r="G1178" i="6" s="1"/>
  <c r="G1179" i="6" a="1"/>
  <c r="G1179" i="6" s="1"/>
  <c r="G1180" i="6" a="1"/>
  <c r="G1180" i="6" s="1"/>
  <c r="G1181" i="6" a="1"/>
  <c r="G1181" i="6" s="1"/>
  <c r="G1182" i="6" a="1"/>
  <c r="G1182" i="6" s="1"/>
  <c r="G1183" i="6" a="1"/>
  <c r="G1183" i="6" s="1"/>
  <c r="G1184" i="6" a="1"/>
  <c r="G1184" i="6" s="1"/>
  <c r="G1185" i="6" a="1"/>
  <c r="G1185" i="6" s="1"/>
  <c r="G1186" i="6" a="1"/>
  <c r="G1186" i="6" s="1"/>
  <c r="G1187" i="6" a="1"/>
  <c r="G1187" i="6" s="1"/>
  <c r="G1188" i="6" a="1"/>
  <c r="G1188" i="6" s="1"/>
  <c r="G1189" i="6" a="1"/>
  <c r="G1189" i="6" s="1"/>
  <c r="G1190" i="6" a="1"/>
  <c r="G1190" i="6" s="1"/>
  <c r="G1191" i="6" a="1"/>
  <c r="G1191" i="6" s="1"/>
  <c r="G1192" i="6" a="1"/>
  <c r="G1192" i="6" s="1"/>
  <c r="G1193" i="6" a="1"/>
  <c r="G1193" i="6" s="1"/>
  <c r="G1194" i="6" a="1"/>
  <c r="G1194" i="6" s="1"/>
  <c r="G1195" i="6" a="1"/>
  <c r="G1195" i="6" s="1"/>
  <c r="G1196" i="6" a="1"/>
  <c r="G1196" i="6" s="1"/>
  <c r="G1197" i="6" a="1"/>
  <c r="G1197" i="6" s="1"/>
  <c r="G1198" i="6" a="1"/>
  <c r="G1198" i="6" s="1"/>
  <c r="G1199" i="6" a="1"/>
  <c r="G1199" i="6" s="1"/>
  <c r="G1200" i="6" a="1"/>
  <c r="G1200" i="6" s="1"/>
  <c r="G1201" i="6" a="1"/>
  <c r="G1201" i="6" s="1"/>
  <c r="G1202" i="6" a="1"/>
  <c r="G1202" i="6" s="1"/>
  <c r="G1203" i="6" a="1"/>
  <c r="G1203" i="6" s="1"/>
  <c r="G1204" i="6" a="1"/>
  <c r="G1204" i="6" s="1"/>
  <c r="G1205" i="6" a="1"/>
  <c r="G1205" i="6" s="1"/>
  <c r="G1206" i="6" a="1"/>
  <c r="G1206" i="6" s="1"/>
  <c r="G1207" i="6" a="1"/>
  <c r="G1207" i="6" s="1"/>
  <c r="G1208" i="6" a="1"/>
  <c r="G1208" i="6" s="1"/>
  <c r="G1209" i="6" a="1"/>
  <c r="G1209" i="6" s="1"/>
  <c r="G1210" i="6" a="1"/>
  <c r="G1210" i="6" s="1"/>
  <c r="G1211" i="6" a="1"/>
  <c r="G1211" i="6" s="1"/>
  <c r="G1212" i="6" a="1"/>
  <c r="G1212" i="6" s="1"/>
  <c r="G1213" i="6" a="1"/>
  <c r="G1213" i="6" s="1"/>
  <c r="G1214" i="6" a="1"/>
  <c r="G1214" i="6" s="1"/>
  <c r="G1215" i="6" a="1"/>
  <c r="G1215" i="6" s="1"/>
  <c r="G1216" i="6" a="1"/>
  <c r="G1216" i="6" s="1"/>
  <c r="G1217" i="6" a="1"/>
  <c r="G1217" i="6" s="1"/>
  <c r="G1218" i="6" a="1"/>
  <c r="G1218" i="6" s="1"/>
  <c r="G1219" i="6" a="1"/>
  <c r="G1219" i="6" s="1"/>
  <c r="G1220" i="6" a="1"/>
  <c r="G1220" i="6" s="1"/>
  <c r="G1221" i="6" a="1"/>
  <c r="G1221" i="6" s="1"/>
  <c r="G1222" i="6" a="1"/>
  <c r="G1222" i="6" s="1"/>
  <c r="G1223" i="6" a="1"/>
  <c r="G1223" i="6" s="1"/>
  <c r="G1224" i="6" a="1"/>
  <c r="G1224" i="6" s="1"/>
  <c r="G1225" i="6" a="1"/>
  <c r="G1225" i="6" s="1"/>
  <c r="G1226" i="6" a="1"/>
  <c r="G1226" i="6" s="1"/>
  <c r="G1227" i="6" a="1"/>
  <c r="G1227" i="6" s="1"/>
  <c r="G1228" i="6" a="1"/>
  <c r="G1228" i="6" s="1"/>
  <c r="G1229" i="6" a="1"/>
  <c r="G1229" i="6" s="1"/>
  <c r="G1230" i="6" a="1"/>
  <c r="G1230" i="6" s="1"/>
  <c r="G1231" i="6" a="1"/>
  <c r="G1231" i="6" s="1"/>
  <c r="G1232" i="6" a="1"/>
  <c r="G1232" i="6" s="1"/>
  <c r="G1233" i="6" a="1"/>
  <c r="G1233" i="6" s="1"/>
  <c r="G1234" i="6" a="1"/>
  <c r="G1234" i="6" s="1"/>
  <c r="G1235" i="6" a="1"/>
  <c r="G1235" i="6" s="1"/>
  <c r="G1236" i="6" a="1"/>
  <c r="G1236" i="6" s="1"/>
  <c r="G1237" i="6" a="1"/>
  <c r="G1237" i="6" s="1"/>
  <c r="G1238" i="6" a="1"/>
  <c r="G1238" i="6" s="1"/>
  <c r="G1239" i="6" a="1"/>
  <c r="G1239" i="6" s="1"/>
  <c r="G1240" i="6" a="1"/>
  <c r="G1240" i="6" s="1"/>
  <c r="G1241" i="6" a="1"/>
  <c r="G1241" i="6" s="1"/>
  <c r="G1242" i="6" a="1"/>
  <c r="G1242" i="6" s="1"/>
  <c r="G1243" i="6" a="1"/>
  <c r="G1243" i="6" s="1"/>
  <c r="G1244" i="6" a="1"/>
  <c r="G1244" i="6" s="1"/>
  <c r="G1245" i="6" a="1"/>
  <c r="G1245" i="6" s="1"/>
  <c r="G1246" i="6" a="1"/>
  <c r="G1246" i="6" s="1"/>
  <c r="G1247" i="6" a="1"/>
  <c r="G1247" i="6" s="1"/>
  <c r="G1248" i="6" a="1"/>
  <c r="G1248" i="6" s="1"/>
  <c r="G1249" i="6" a="1"/>
  <c r="G1249" i="6" s="1"/>
  <c r="G1250" i="6" a="1"/>
  <c r="G1250" i="6" s="1"/>
  <c r="G1251" i="6" a="1"/>
  <c r="G1251" i="6" s="1"/>
  <c r="G1252" i="6" a="1"/>
  <c r="G1252" i="6" s="1"/>
  <c r="G1253" i="6" a="1"/>
  <c r="G1253" i="6" s="1"/>
  <c r="G1254" i="6" a="1"/>
  <c r="G1254" i="6" s="1"/>
  <c r="G1255" i="6" a="1"/>
  <c r="G1255" i="6" s="1"/>
  <c r="G1256" i="6" a="1"/>
  <c r="G1256" i="6" s="1"/>
  <c r="G1257" i="6" a="1"/>
  <c r="G1257" i="6" s="1"/>
  <c r="G1258" i="6" a="1"/>
  <c r="G1258" i="6" s="1"/>
  <c r="G1259" i="6" a="1"/>
  <c r="G1259" i="6" s="1"/>
  <c r="G1260" i="6" a="1"/>
  <c r="G1260" i="6" s="1"/>
  <c r="G1261" i="6" a="1"/>
  <c r="G1261" i="6" s="1"/>
  <c r="G1262" i="6" a="1"/>
  <c r="G1262" i="6" s="1"/>
  <c r="G1263" i="6" a="1"/>
  <c r="G1263" i="6" s="1"/>
  <c r="G1264" i="6" a="1"/>
  <c r="G1264" i="6" s="1"/>
  <c r="G1265" i="6" a="1"/>
  <c r="G1265" i="6" s="1"/>
  <c r="G1266" i="6" a="1"/>
  <c r="G1266" i="6" s="1"/>
  <c r="G1267" i="6" a="1"/>
  <c r="G1267" i="6" s="1"/>
  <c r="G1268" i="6" a="1"/>
  <c r="G1268" i="6" s="1"/>
  <c r="G1269" i="6" a="1"/>
  <c r="G1269" i="6" s="1"/>
  <c r="G1270" i="6" a="1"/>
  <c r="G1270" i="6" s="1"/>
  <c r="G1271" i="6" a="1"/>
  <c r="G1271" i="6" s="1"/>
  <c r="G1272" i="6" a="1"/>
  <c r="G1272" i="6" s="1"/>
  <c r="G1273" i="6" a="1"/>
  <c r="G1273" i="6" s="1"/>
  <c r="G1274" i="6" a="1"/>
  <c r="G1274" i="6" s="1"/>
  <c r="G1275" i="6" a="1"/>
  <c r="G1275" i="6" s="1"/>
  <c r="G1276" i="6" a="1"/>
  <c r="G1276" i="6" s="1"/>
  <c r="G1277" i="6" a="1"/>
  <c r="G1277" i="6" s="1"/>
  <c r="G1278" i="6" a="1"/>
  <c r="G1278" i="6" s="1"/>
  <c r="G1279" i="6" a="1"/>
  <c r="G1279" i="6" s="1"/>
  <c r="G1280" i="6" a="1"/>
  <c r="G1280" i="6" s="1"/>
  <c r="G1281" i="6" a="1"/>
  <c r="G1281" i="6" s="1"/>
  <c r="G1282" i="6" a="1"/>
  <c r="G1282" i="6" s="1"/>
  <c r="G1283" i="6" a="1"/>
  <c r="G1283" i="6" s="1"/>
  <c r="G1284" i="6" a="1"/>
  <c r="G1284" i="6" s="1"/>
  <c r="G1285" i="6" a="1"/>
  <c r="G1285" i="6" s="1"/>
  <c r="G1286" i="6" a="1"/>
  <c r="G1286" i="6" s="1"/>
  <c r="G1287" i="6" a="1"/>
  <c r="G1287" i="6" s="1"/>
  <c r="G1288" i="6" a="1"/>
  <c r="G1288" i="6" s="1"/>
  <c r="G1289" i="6" a="1"/>
  <c r="G1289" i="6" s="1"/>
  <c r="G1290" i="6" a="1"/>
  <c r="G1290" i="6" s="1"/>
  <c r="G1291" i="6" a="1"/>
  <c r="G1291" i="6" s="1"/>
  <c r="G1292" i="6" a="1"/>
  <c r="G1292" i="6" s="1"/>
  <c r="G1293" i="6" a="1"/>
  <c r="G1293" i="6" s="1"/>
  <c r="G1294" i="6" a="1"/>
  <c r="G1294" i="6" s="1"/>
  <c r="G1295" i="6" a="1"/>
  <c r="G1295" i="6" s="1"/>
  <c r="G1296" i="6" a="1"/>
  <c r="G1296" i="6" s="1"/>
  <c r="G1297" i="6" a="1"/>
  <c r="G1297" i="6" s="1"/>
  <c r="G1298" i="6" a="1"/>
  <c r="G1298" i="6" s="1"/>
  <c r="G1299" i="6" a="1"/>
  <c r="G1299" i="6" s="1"/>
  <c r="G1300" i="6" a="1"/>
  <c r="G1300" i="6" s="1"/>
  <c r="G1301" i="6" a="1"/>
  <c r="G1301" i="6" s="1"/>
  <c r="G1302" i="6" a="1"/>
  <c r="G1302" i="6" s="1"/>
  <c r="G1303" i="6" a="1"/>
  <c r="G1303" i="6" s="1"/>
  <c r="G1304" i="6" a="1"/>
  <c r="G1304" i="6" s="1"/>
  <c r="G1305" i="6" a="1"/>
  <c r="G1305" i="6" s="1"/>
  <c r="G1306" i="6" a="1"/>
  <c r="G1306" i="6" s="1"/>
  <c r="G1307" i="6" a="1"/>
  <c r="G1307" i="6" s="1"/>
  <c r="G1308" i="6" a="1"/>
  <c r="G1308" i="6" s="1"/>
  <c r="G1309" i="6" a="1"/>
  <c r="G1309" i="6" s="1"/>
  <c r="G1310" i="6" a="1"/>
  <c r="G1310" i="6" s="1"/>
  <c r="G1311" i="6" a="1"/>
  <c r="G1311" i="6" s="1"/>
  <c r="G1312" i="6" a="1"/>
  <c r="G1312" i="6" s="1"/>
  <c r="G1313" i="6" a="1"/>
  <c r="G1313" i="6" s="1"/>
  <c r="G1314" i="6" a="1"/>
  <c r="G1314" i="6" s="1"/>
  <c r="G1315" i="6" a="1"/>
  <c r="G1315" i="6" s="1"/>
  <c r="G1316" i="6" a="1"/>
  <c r="G1316" i="6" s="1"/>
  <c r="G1317" i="6" a="1"/>
  <c r="G1317" i="6" s="1"/>
  <c r="G1318" i="6" a="1"/>
  <c r="G1318" i="6" s="1"/>
  <c r="G1319" i="6" a="1"/>
  <c r="G1319" i="6" s="1"/>
  <c r="G1320" i="6" a="1"/>
  <c r="G1320" i="6" s="1"/>
  <c r="G1321" i="6" a="1"/>
  <c r="G1321" i="6" s="1"/>
  <c r="G1322" i="6" a="1"/>
  <c r="G1322" i="6" s="1"/>
  <c r="G1323" i="6" a="1"/>
  <c r="G1323" i="6" s="1"/>
  <c r="G1324" i="6" a="1"/>
  <c r="G1324" i="6" s="1"/>
  <c r="G1325" i="6" a="1"/>
  <c r="G1325" i="6" s="1"/>
  <c r="G1326" i="6" a="1"/>
  <c r="G1326" i="6" s="1"/>
  <c r="G1327" i="6" a="1"/>
  <c r="G1327" i="6" s="1"/>
  <c r="G1328" i="6" a="1"/>
  <c r="G1328" i="6" s="1"/>
  <c r="G1329" i="6" a="1"/>
  <c r="G1329" i="6" s="1"/>
  <c r="G1330" i="6" a="1"/>
  <c r="G1330" i="6" s="1"/>
  <c r="G1331" i="6" a="1"/>
  <c r="G1331" i="6" s="1"/>
  <c r="G1332" i="6" a="1"/>
  <c r="G1332" i="6" s="1"/>
  <c r="G1333" i="6" a="1"/>
  <c r="G1333" i="6" s="1"/>
  <c r="G1334" i="6" a="1"/>
  <c r="G1334" i="6" s="1"/>
  <c r="G1335" i="6" a="1"/>
  <c r="G1335" i="6" s="1"/>
  <c r="G1336" i="6" a="1"/>
  <c r="G1336" i="6" s="1"/>
  <c r="G1337" i="6" a="1"/>
  <c r="G1337" i="6" s="1"/>
  <c r="G1338" i="6" a="1"/>
  <c r="G1338" i="6" s="1"/>
  <c r="G1339" i="6" a="1"/>
  <c r="G1339" i="6" s="1"/>
  <c r="G1340" i="6" a="1"/>
  <c r="G1340" i="6" s="1"/>
  <c r="G1341" i="6" a="1"/>
  <c r="G1341" i="6" s="1"/>
  <c r="G1342" i="6" a="1"/>
  <c r="G1342" i="6" s="1"/>
  <c r="G1343" i="6" a="1"/>
  <c r="G1343" i="6" s="1"/>
  <c r="G1344" i="6" a="1"/>
  <c r="G1344" i="6" s="1"/>
  <c r="G1345" i="6" a="1"/>
  <c r="G1345" i="6" s="1"/>
  <c r="G1346" i="6" a="1"/>
  <c r="G1346" i="6" s="1"/>
  <c r="G1347" i="6" a="1"/>
  <c r="G1347" i="6" s="1"/>
  <c r="G1348" i="6" a="1"/>
  <c r="G1348" i="6" s="1"/>
  <c r="G1349" i="6" a="1"/>
  <c r="G1349" i="6" s="1"/>
  <c r="G1350" i="6" a="1"/>
  <c r="G1350" i="6" s="1"/>
  <c r="G1351" i="6" a="1"/>
  <c r="G1351" i="6" s="1"/>
  <c r="G1352" i="6" a="1"/>
  <c r="G1352" i="6" s="1"/>
  <c r="G1353" i="6" a="1"/>
  <c r="G1353" i="6" s="1"/>
  <c r="G1354" i="6" a="1"/>
  <c r="G1354" i="6" s="1"/>
  <c r="G1355" i="6" a="1"/>
  <c r="G1355" i="6" s="1"/>
  <c r="G1356" i="6" a="1"/>
  <c r="G1356" i="6" s="1"/>
  <c r="G1357" i="6" a="1"/>
  <c r="G1357" i="6" s="1"/>
  <c r="G1358" i="6" a="1"/>
  <c r="G1358" i="6" s="1"/>
  <c r="G1359" i="6" a="1"/>
  <c r="G1359" i="6" s="1"/>
  <c r="G1360" i="6" a="1"/>
  <c r="G1360" i="6" s="1"/>
  <c r="G1361" i="6" a="1"/>
  <c r="G1361" i="6" s="1"/>
  <c r="G1362" i="6" a="1"/>
  <c r="G1362" i="6" s="1"/>
  <c r="G1363" i="6" a="1"/>
  <c r="G1363" i="6" s="1"/>
  <c r="G1364" i="6" a="1"/>
  <c r="G1364" i="6" s="1"/>
  <c r="G1365" i="6" a="1"/>
  <c r="G1365" i="6" s="1"/>
  <c r="G1366" i="6" a="1"/>
  <c r="G1366" i="6" s="1"/>
  <c r="G1367" i="6" a="1"/>
  <c r="G1367" i="6" s="1"/>
  <c r="G1368" i="6" a="1"/>
  <c r="G1368" i="6" s="1"/>
  <c r="G1369" i="6" a="1"/>
  <c r="G1369" i="6" s="1"/>
  <c r="G1370" i="6" a="1"/>
  <c r="G1370" i="6" s="1"/>
  <c r="G1371" i="6" a="1"/>
  <c r="G1371" i="6" s="1"/>
  <c r="G1372" i="6" a="1"/>
  <c r="G1372" i="6" s="1"/>
  <c r="G1373" i="6" a="1"/>
  <c r="G1373" i="6" s="1"/>
  <c r="G1374" i="6" a="1"/>
  <c r="G1374" i="6" s="1"/>
  <c r="G1375" i="6" a="1"/>
  <c r="G1375" i="6" s="1"/>
  <c r="G1376" i="6" a="1"/>
  <c r="G1376" i="6" s="1"/>
  <c r="G1377" i="6" a="1"/>
  <c r="G1377" i="6" s="1"/>
  <c r="G1378" i="6" a="1"/>
  <c r="G1378" i="6" s="1"/>
  <c r="G1379" i="6" a="1"/>
  <c r="G1379" i="6" s="1"/>
  <c r="G1380" i="6" a="1"/>
  <c r="G1380" i="6" s="1"/>
  <c r="G1381" i="6" a="1"/>
  <c r="G1381" i="6" s="1"/>
  <c r="G1382" i="6" a="1"/>
  <c r="G1382" i="6" s="1"/>
  <c r="G1383" i="6" a="1"/>
  <c r="G1383" i="6" s="1"/>
  <c r="G1384" i="6" a="1"/>
  <c r="G1384" i="6" s="1"/>
  <c r="G1385" i="6" a="1"/>
  <c r="G1385" i="6" s="1"/>
  <c r="G1386" i="6" a="1"/>
  <c r="G1386" i="6" s="1"/>
  <c r="G1387" i="6" a="1"/>
  <c r="G1387" i="6" s="1"/>
  <c r="G1388" i="6" a="1"/>
  <c r="G1388" i="6" s="1"/>
  <c r="G1389" i="6" a="1"/>
  <c r="G1389" i="6" s="1"/>
  <c r="G1390" i="6" a="1"/>
  <c r="G1390" i="6" s="1"/>
  <c r="G1391" i="6" a="1"/>
  <c r="G1391" i="6" s="1"/>
  <c r="G1392" i="6" a="1"/>
  <c r="G1392" i="6" s="1"/>
  <c r="G1393" i="6" a="1"/>
  <c r="G1393" i="6" s="1"/>
  <c r="G1394" i="6" a="1"/>
  <c r="G1394" i="6" s="1"/>
  <c r="G1395" i="6" a="1"/>
  <c r="G1395" i="6" s="1"/>
  <c r="G1396" i="6" a="1"/>
  <c r="G1396" i="6" s="1"/>
  <c r="G1397" i="6" a="1"/>
  <c r="G1397" i="6" s="1"/>
  <c r="G1398" i="6" a="1"/>
  <c r="G1398" i="6" s="1"/>
  <c r="G1399" i="6" a="1"/>
  <c r="G1399" i="6" s="1"/>
  <c r="G1400" i="6" a="1"/>
  <c r="G1400" i="6" s="1"/>
  <c r="G1401" i="6" a="1"/>
  <c r="G1401" i="6" s="1"/>
  <c r="G1402" i="6" a="1"/>
  <c r="G1402" i="6" s="1"/>
  <c r="G1403" i="6" a="1"/>
  <c r="G1403" i="6" s="1"/>
  <c r="G1404" i="6" a="1"/>
  <c r="G1404" i="6" s="1"/>
  <c r="G1405" i="6" a="1"/>
  <c r="G1405" i="6" s="1"/>
  <c r="G1406" i="6" a="1"/>
  <c r="G1406" i="6" s="1"/>
  <c r="G1407" i="6" a="1"/>
  <c r="G1407" i="6" s="1"/>
  <c r="G1408" i="6" a="1"/>
  <c r="G1408" i="6" s="1"/>
  <c r="G1409" i="6" a="1"/>
  <c r="G1409" i="6" s="1"/>
  <c r="G1410" i="6" a="1"/>
  <c r="G1410" i="6" s="1"/>
  <c r="G1411" i="6" a="1"/>
  <c r="G1411" i="6" s="1"/>
  <c r="G1412" i="6" a="1"/>
  <c r="G1412" i="6" s="1"/>
  <c r="G1413" i="6" a="1"/>
  <c r="G1413" i="6" s="1"/>
  <c r="G1414" i="6" a="1"/>
  <c r="G1414" i="6" s="1"/>
  <c r="G1415" i="6" a="1"/>
  <c r="G1415" i="6" s="1"/>
  <c r="G1416" i="6" a="1"/>
  <c r="G1416" i="6" s="1"/>
  <c r="G1417" i="6" a="1"/>
  <c r="G1417" i="6" s="1"/>
  <c r="G1418" i="6" a="1"/>
  <c r="G1418" i="6" s="1"/>
  <c r="G1419" i="6" a="1"/>
  <c r="G1419" i="6" s="1"/>
  <c r="G1420" i="6" a="1"/>
  <c r="G1420" i="6" s="1"/>
  <c r="G1421" i="6" a="1"/>
  <c r="G1421" i="6" s="1"/>
  <c r="G1422" i="6" a="1"/>
  <c r="G1422" i="6" s="1"/>
  <c r="G1423" i="6" a="1"/>
  <c r="G1423" i="6" s="1"/>
  <c r="G1424" i="6" a="1"/>
  <c r="G1424" i="6" s="1"/>
  <c r="G1425" i="6" a="1"/>
  <c r="G1425" i="6" s="1"/>
  <c r="G1426" i="6" a="1"/>
  <c r="G1426" i="6" s="1"/>
  <c r="G1427" i="6" a="1"/>
  <c r="G1427" i="6" s="1"/>
  <c r="G1428" i="6" a="1"/>
  <c r="G1428" i="6" s="1"/>
  <c r="G1429" i="6" a="1"/>
  <c r="G1429" i="6" s="1"/>
  <c r="G1430" i="6" a="1"/>
  <c r="G1430" i="6" s="1"/>
  <c r="G1431" i="6" a="1"/>
  <c r="G1431" i="6" s="1"/>
  <c r="G1432" i="6" a="1"/>
  <c r="G1432" i="6" s="1"/>
  <c r="G1433" i="6" a="1"/>
  <c r="G1433" i="6" s="1"/>
  <c r="G1434" i="6" a="1"/>
  <c r="G1434" i="6" s="1"/>
  <c r="G1435" i="6" a="1"/>
  <c r="G1435" i="6" s="1"/>
  <c r="G1436" i="6" a="1"/>
  <c r="G1436" i="6" s="1"/>
  <c r="G1437" i="6" a="1"/>
  <c r="G1437" i="6" s="1"/>
  <c r="G1438" i="6" a="1"/>
  <c r="G1438" i="6" s="1"/>
  <c r="G1439" i="6" a="1"/>
  <c r="G1439" i="6" s="1"/>
  <c r="G1440" i="6" a="1"/>
  <c r="G1440" i="6" s="1"/>
  <c r="G1441" i="6" a="1"/>
  <c r="G1441" i="6" s="1"/>
  <c r="G1442" i="6" a="1"/>
  <c r="G1442" i="6" s="1"/>
  <c r="G1443" i="6" a="1"/>
  <c r="G1443" i="6" s="1"/>
  <c r="G1444" i="6" a="1"/>
  <c r="G1444" i="6" s="1"/>
  <c r="G1445" i="6" a="1"/>
  <c r="G1445" i="6" s="1"/>
  <c r="G1446" i="6" a="1"/>
  <c r="G1446" i="6" s="1"/>
  <c r="G1447" i="6" a="1"/>
  <c r="G1447" i="6" s="1"/>
  <c r="G1448" i="6" a="1"/>
  <c r="G1448" i="6" s="1"/>
  <c r="G1449" i="6" a="1"/>
  <c r="G1449" i="6" s="1"/>
  <c r="G1450" i="6" a="1"/>
  <c r="G1450" i="6" s="1"/>
  <c r="G1451" i="6" a="1"/>
  <c r="G1451" i="6" s="1"/>
  <c r="G1452" i="6" a="1"/>
  <c r="G1452" i="6" s="1"/>
  <c r="G1453" i="6" a="1"/>
  <c r="G1453" i="6" s="1"/>
  <c r="G1454" i="6" a="1"/>
  <c r="G1454" i="6" s="1"/>
  <c r="G1455" i="6" a="1"/>
  <c r="G1455" i="6" s="1"/>
  <c r="G1456" i="6" a="1"/>
  <c r="G1456" i="6" s="1"/>
  <c r="G1457" i="6" a="1"/>
  <c r="G1457" i="6" s="1"/>
  <c r="G1458" i="6" a="1"/>
  <c r="G1458" i="6" s="1"/>
  <c r="G1459" i="6" a="1"/>
  <c r="G1459" i="6" s="1"/>
  <c r="G1460" i="6" a="1"/>
  <c r="G1460" i="6" s="1"/>
  <c r="G1461" i="6" a="1"/>
  <c r="G1461" i="6" s="1"/>
  <c r="G1462" i="6" a="1"/>
  <c r="G1462" i="6" s="1"/>
  <c r="G1463" i="6" a="1"/>
  <c r="G1463" i="6" s="1"/>
  <c r="G1464" i="6" a="1"/>
  <c r="G1464" i="6" s="1"/>
  <c r="G1465" i="6" a="1"/>
  <c r="G1465" i="6" s="1"/>
  <c r="G1466" i="6" a="1"/>
  <c r="G1466" i="6" s="1"/>
  <c r="G1467" i="6" a="1"/>
  <c r="G1467" i="6" s="1"/>
  <c r="G1468" i="6" a="1"/>
  <c r="G1468" i="6" s="1"/>
  <c r="G1469" i="6" a="1"/>
  <c r="G1469" i="6" s="1"/>
  <c r="G1470" i="6" a="1"/>
  <c r="G1470" i="6" s="1"/>
  <c r="G1471" i="6" a="1"/>
  <c r="G1471" i="6" s="1"/>
  <c r="G1472" i="6" a="1"/>
  <c r="G1472" i="6" s="1"/>
  <c r="G1473" i="6" a="1"/>
  <c r="G1473" i="6" s="1"/>
  <c r="G1474" i="6" a="1"/>
  <c r="G1474" i="6" s="1"/>
  <c r="G1475" i="6" a="1"/>
  <c r="G1475" i="6" s="1"/>
  <c r="G1476" i="6" a="1"/>
  <c r="G1476" i="6" s="1"/>
  <c r="G1477" i="6" a="1"/>
  <c r="G1477" i="6" s="1"/>
  <c r="G1478" i="6" a="1"/>
  <c r="G1478" i="6" s="1"/>
  <c r="G1479" i="6" a="1"/>
  <c r="G1479" i="6" s="1"/>
  <c r="G1480" i="6" a="1"/>
  <c r="G1480" i="6" s="1"/>
  <c r="G1481" i="6" a="1"/>
  <c r="G1481" i="6" s="1"/>
  <c r="G1482" i="6" a="1"/>
  <c r="G1482" i="6" s="1"/>
  <c r="G1483" i="6" a="1"/>
  <c r="G1483" i="6" s="1"/>
  <c r="G1484" i="6" a="1"/>
  <c r="G1484" i="6" s="1"/>
  <c r="G1485" i="6" a="1"/>
  <c r="G1485" i="6" s="1"/>
  <c r="G1486" i="6" a="1"/>
  <c r="G1486" i="6" s="1"/>
  <c r="G1487" i="6" a="1"/>
  <c r="G1487" i="6" s="1"/>
  <c r="G1488" i="6" a="1"/>
  <c r="G1488" i="6" s="1"/>
  <c r="G1489" i="6" a="1"/>
  <c r="G1489" i="6" s="1"/>
  <c r="G1490" i="6" a="1"/>
  <c r="G1490" i="6" s="1"/>
  <c r="G1491" i="6" a="1"/>
  <c r="G1491" i="6" s="1"/>
  <c r="G1492" i="6" a="1"/>
  <c r="G1492" i="6" s="1"/>
  <c r="G1493" i="6" a="1"/>
  <c r="G1493" i="6" s="1"/>
  <c r="G1494" i="6" a="1"/>
  <c r="G1494" i="6" s="1"/>
  <c r="G1495" i="6" a="1"/>
  <c r="G1495" i="6" s="1"/>
  <c r="G1496" i="6" a="1"/>
  <c r="G1496" i="6" s="1"/>
  <c r="G1497" i="6" a="1"/>
  <c r="G1497" i="6" s="1"/>
  <c r="G1498" i="6" a="1"/>
  <c r="G1498" i="6" s="1"/>
  <c r="G1499" i="6" a="1"/>
  <c r="G1499" i="6" s="1"/>
  <c r="G1500" i="6" a="1"/>
  <c r="G1500" i="6" s="1"/>
  <c r="G1501" i="6" a="1"/>
  <c r="G1501" i="6" s="1"/>
  <c r="G1502" i="6" a="1"/>
  <c r="G1502" i="6" s="1"/>
  <c r="G1503" i="6" a="1"/>
  <c r="G1503" i="6" s="1"/>
  <c r="G1504" i="6" a="1"/>
  <c r="G1504" i="6" s="1"/>
  <c r="G1505" i="6" a="1"/>
  <c r="G1505" i="6" s="1"/>
  <c r="G1506" i="6" a="1"/>
  <c r="G1506" i="6" s="1"/>
  <c r="G1507" i="6" a="1"/>
  <c r="G1507" i="6" s="1"/>
  <c r="G1508" i="6" a="1"/>
  <c r="G1508" i="6" s="1"/>
  <c r="G1509" i="6" a="1"/>
  <c r="G1509" i="6" s="1"/>
  <c r="G1510" i="6" a="1"/>
  <c r="G1510" i="6" s="1"/>
  <c r="G1511" i="6" a="1"/>
  <c r="G1511" i="6" s="1"/>
  <c r="G1512" i="6" a="1"/>
  <c r="G1512" i="6" s="1"/>
  <c r="G1513" i="6" a="1"/>
  <c r="G1513" i="6" s="1"/>
  <c r="G1514" i="6" a="1"/>
  <c r="G1514" i="6" s="1"/>
  <c r="G1515" i="6" a="1"/>
  <c r="G1515" i="6" s="1"/>
  <c r="G1516" i="6" a="1"/>
  <c r="G1516" i="6" s="1"/>
  <c r="G1517" i="6" a="1"/>
  <c r="G1517" i="6" s="1"/>
  <c r="G1518" i="6" a="1"/>
  <c r="G1518" i="6" s="1"/>
  <c r="G1519" i="6" a="1"/>
  <c r="G1519" i="6" s="1"/>
  <c r="G1520" i="6" a="1"/>
  <c r="G1520" i="6" s="1"/>
  <c r="G1521" i="6" a="1"/>
  <c r="G1521" i="6" s="1"/>
  <c r="G1522" i="6" a="1"/>
  <c r="G1522" i="6" s="1"/>
  <c r="G1523" i="6" a="1"/>
  <c r="G1523" i="6" s="1"/>
  <c r="G1524" i="6" a="1"/>
  <c r="G1524" i="6" s="1"/>
  <c r="G1525" i="6" a="1"/>
  <c r="G1525" i="6" s="1"/>
  <c r="G1526" i="6" a="1"/>
  <c r="G1526" i="6" s="1"/>
  <c r="G1527" i="6" a="1"/>
  <c r="G1527" i="6" s="1"/>
  <c r="G1528" i="6" a="1"/>
  <c r="G1528" i="6" s="1"/>
  <c r="G1529" i="6" a="1"/>
  <c r="G1529" i="6" s="1"/>
  <c r="G1530" i="6" a="1"/>
  <c r="G1530" i="6" s="1"/>
  <c r="G1531" i="6" a="1"/>
  <c r="G1531" i="6" s="1"/>
  <c r="G1532" i="6" a="1"/>
  <c r="G1532" i="6" s="1"/>
  <c r="G1533" i="6" a="1"/>
  <c r="G1533" i="6" s="1"/>
  <c r="G1534" i="6" a="1"/>
  <c r="G1534" i="6" s="1"/>
  <c r="G1535" i="6" a="1"/>
  <c r="G1535" i="6" s="1"/>
  <c r="G1536" i="6" a="1"/>
  <c r="G1536" i="6" s="1"/>
  <c r="G1537" i="6" a="1"/>
  <c r="G1537" i="6" s="1"/>
  <c r="G1538" i="6" a="1"/>
  <c r="G1538" i="6" s="1"/>
  <c r="G1539" i="6" a="1"/>
  <c r="G1539" i="6" s="1"/>
  <c r="G1540" i="6" a="1"/>
  <c r="G1540" i="6" s="1"/>
  <c r="G1541" i="6" a="1"/>
  <c r="G1541" i="6" s="1"/>
  <c r="G1542" i="6" a="1"/>
  <c r="G1542" i="6" s="1"/>
  <c r="G1543" i="6" a="1"/>
  <c r="G1543" i="6" s="1"/>
  <c r="G1544" i="6" a="1"/>
  <c r="G1544" i="6" s="1"/>
  <c r="G1545" i="6" a="1"/>
  <c r="G1545" i="6" s="1"/>
  <c r="G1546" i="6" a="1"/>
  <c r="G1546" i="6" s="1"/>
  <c r="G1547" i="6" a="1"/>
  <c r="G1547" i="6" s="1"/>
  <c r="G1548" i="6" a="1"/>
  <c r="G1548" i="6" s="1"/>
  <c r="G1549" i="6" a="1"/>
  <c r="G1549" i="6" s="1"/>
  <c r="G1550" i="6" a="1"/>
  <c r="G1550" i="6" s="1"/>
  <c r="G1551" i="6" a="1"/>
  <c r="G1551" i="6" s="1"/>
  <c r="G1552" i="6" a="1"/>
  <c r="G1552" i="6" s="1"/>
  <c r="G1553" i="6" a="1"/>
  <c r="G1553" i="6" s="1"/>
  <c r="G1554" i="6" a="1"/>
  <c r="G1554" i="6" s="1"/>
  <c r="G1555" i="6" a="1"/>
  <c r="G1555" i="6" s="1"/>
  <c r="G1556" i="6" a="1"/>
  <c r="G1556" i="6" s="1"/>
  <c r="G1557" i="6" a="1"/>
  <c r="G1557" i="6" s="1"/>
  <c r="G1558" i="6" a="1"/>
  <c r="G1558" i="6" s="1"/>
  <c r="G1559" i="6" a="1"/>
  <c r="G1559" i="6" s="1"/>
  <c r="G1560" i="6" a="1"/>
  <c r="G1560" i="6" s="1"/>
  <c r="G1561" i="6" a="1"/>
  <c r="G1561" i="6" s="1"/>
  <c r="G1562" i="6" a="1"/>
  <c r="G1562" i="6" s="1"/>
  <c r="G1563" i="6" a="1"/>
  <c r="G1563" i="6" s="1"/>
  <c r="G1564" i="6" a="1"/>
  <c r="G1564" i="6" s="1"/>
  <c r="G1565" i="6" a="1"/>
  <c r="G1565" i="6" s="1"/>
  <c r="G1566" i="6" a="1"/>
  <c r="G1566" i="6" s="1"/>
  <c r="G1567" i="6" a="1"/>
  <c r="G1567" i="6" s="1"/>
  <c r="G1568" i="6" a="1"/>
  <c r="G1568" i="6" s="1"/>
  <c r="G1569" i="6" a="1"/>
  <c r="G1569" i="6" s="1"/>
  <c r="G1570" i="6" a="1"/>
  <c r="G1570" i="6" s="1"/>
  <c r="G1571" i="6" a="1"/>
  <c r="G1571" i="6" s="1"/>
  <c r="G1572" i="6" a="1"/>
  <c r="G1572" i="6" s="1"/>
  <c r="G1573" i="6" a="1"/>
  <c r="G1573" i="6" s="1"/>
  <c r="G1574" i="6" a="1"/>
  <c r="G1574" i="6" s="1"/>
  <c r="G1575" i="6" a="1"/>
  <c r="G1575" i="6" s="1"/>
  <c r="G1576" i="6" a="1"/>
  <c r="G1576" i="6" s="1"/>
  <c r="G1577" i="6" a="1"/>
  <c r="G1577" i="6" s="1"/>
  <c r="G1578" i="6" a="1"/>
  <c r="G1578" i="6" s="1"/>
  <c r="G1579" i="6" a="1"/>
  <c r="G1579" i="6" s="1"/>
  <c r="G1580" i="6" a="1"/>
  <c r="G1580" i="6" s="1"/>
  <c r="G1581" i="6" a="1"/>
  <c r="G1581" i="6" s="1"/>
  <c r="G1582" i="6" a="1"/>
  <c r="G1582" i="6" s="1"/>
  <c r="G1583" i="6" a="1"/>
  <c r="G1583" i="6" s="1"/>
  <c r="G1584" i="6" a="1"/>
  <c r="G1584" i="6" s="1"/>
  <c r="G1585" i="6" a="1"/>
  <c r="G1585" i="6" s="1"/>
  <c r="G1586" i="6" a="1"/>
  <c r="G1586" i="6" s="1"/>
  <c r="G1587" i="6" a="1"/>
  <c r="G1587" i="6" s="1"/>
  <c r="G1588" i="6" a="1"/>
  <c r="G1588" i="6" s="1"/>
  <c r="G1589" i="6" a="1"/>
  <c r="G1589" i="6" s="1"/>
  <c r="G1590" i="6" a="1"/>
  <c r="G1590" i="6" s="1"/>
  <c r="G1591" i="6" a="1"/>
  <c r="G1591" i="6" s="1"/>
  <c r="G1592" i="6" a="1"/>
  <c r="G1592" i="6" s="1"/>
  <c r="G1593" i="6" a="1"/>
  <c r="G1593" i="6" s="1"/>
  <c r="G1594" i="6" a="1"/>
  <c r="G1594" i="6" s="1"/>
  <c r="G1595" i="6" a="1"/>
  <c r="G1595" i="6" s="1"/>
  <c r="G1596" i="6" a="1"/>
  <c r="G1596" i="6" s="1"/>
  <c r="G1597" i="6" a="1"/>
  <c r="G1597" i="6" s="1"/>
  <c r="G1598" i="6" a="1"/>
  <c r="G1598" i="6" s="1"/>
  <c r="G1599" i="6" a="1"/>
  <c r="G1599" i="6" s="1"/>
  <c r="G1600" i="6" a="1"/>
  <c r="G1600" i="6" s="1"/>
  <c r="G1601" i="6" a="1"/>
  <c r="G1601" i="6" s="1"/>
  <c r="G1602" i="6" a="1"/>
  <c r="G1602" i="6" s="1"/>
  <c r="G1603" i="6" a="1"/>
  <c r="G1603" i="6" s="1"/>
  <c r="G1604" i="6" a="1"/>
  <c r="G1604" i="6" s="1"/>
  <c r="G1605" i="6" a="1"/>
  <c r="G1605" i="6" s="1"/>
  <c r="G1606" i="6" a="1"/>
  <c r="G1606" i="6" s="1"/>
  <c r="G1607" i="6" a="1"/>
  <c r="G1607" i="6" s="1"/>
  <c r="G1608" i="6" a="1"/>
  <c r="G1608" i="6" s="1"/>
  <c r="G1609" i="6" a="1"/>
  <c r="G1609" i="6" s="1"/>
  <c r="G1610" i="6" a="1"/>
  <c r="G1610" i="6" s="1"/>
  <c r="G1611" i="6" a="1"/>
  <c r="G1611" i="6" s="1"/>
  <c r="G1612" i="6" a="1"/>
  <c r="G1612" i="6" s="1"/>
  <c r="G1613" i="6" a="1"/>
  <c r="G1613" i="6" s="1"/>
  <c r="G1614" i="6" a="1"/>
  <c r="G1614" i="6" s="1"/>
  <c r="G1615" i="6" a="1"/>
  <c r="G1615" i="6" s="1"/>
  <c r="G1616" i="6" a="1"/>
  <c r="G1616" i="6" s="1"/>
  <c r="G1617" i="6" a="1"/>
  <c r="G1617" i="6" s="1"/>
  <c r="G1618" i="6" a="1"/>
  <c r="G1618" i="6" s="1"/>
  <c r="G1619" i="6" a="1"/>
  <c r="G1619" i="6" s="1"/>
  <c r="G1620" i="6" a="1"/>
  <c r="G1620" i="6" s="1"/>
  <c r="G1621" i="6" a="1"/>
  <c r="G1621" i="6" s="1"/>
  <c r="G1622" i="6" a="1"/>
  <c r="G1622" i="6" s="1"/>
  <c r="G1623" i="6" a="1"/>
  <c r="G1623" i="6" s="1"/>
  <c r="G1624" i="6" a="1"/>
  <c r="G1624" i="6" s="1"/>
  <c r="G1625" i="6" a="1"/>
  <c r="G1625" i="6" s="1"/>
  <c r="G1626" i="6" a="1"/>
  <c r="G1626" i="6" s="1"/>
  <c r="G1627" i="6" a="1"/>
  <c r="G1627" i="6" s="1"/>
  <c r="G1628" i="6" a="1"/>
  <c r="G1628" i="6" s="1"/>
  <c r="G1629" i="6" a="1"/>
  <c r="G1629" i="6" s="1"/>
  <c r="G1630" i="6" a="1"/>
  <c r="G1630" i="6" s="1"/>
  <c r="G1631" i="6" a="1"/>
  <c r="G1631" i="6" s="1"/>
  <c r="G1632" i="6" a="1"/>
  <c r="G1632" i="6" s="1"/>
  <c r="G1633" i="6" a="1"/>
  <c r="G1633" i="6" s="1"/>
  <c r="G1634" i="6" a="1"/>
  <c r="G1634" i="6" s="1"/>
  <c r="G1635" i="6" a="1"/>
  <c r="G1635" i="6" s="1"/>
  <c r="G1636" i="6" a="1"/>
  <c r="G1636" i="6" s="1"/>
  <c r="G1637" i="6" a="1"/>
  <c r="G1637" i="6" s="1"/>
  <c r="G1638" i="6" a="1"/>
  <c r="G1638" i="6" s="1"/>
  <c r="G1639" i="6" a="1"/>
  <c r="G1639" i="6" s="1"/>
  <c r="G1640" i="6" a="1"/>
  <c r="G1640" i="6" s="1"/>
  <c r="G1641" i="6" a="1"/>
  <c r="G1641" i="6" s="1"/>
  <c r="G1642" i="6" a="1"/>
  <c r="G1642" i="6" s="1"/>
  <c r="G1643" i="6" a="1"/>
  <c r="G1643" i="6" s="1"/>
  <c r="G1644" i="6" a="1"/>
  <c r="G1644" i="6" s="1"/>
  <c r="G1645" i="6" a="1"/>
  <c r="G1645" i="6" s="1"/>
  <c r="G1646" i="6" a="1"/>
  <c r="G1646" i="6" s="1"/>
  <c r="G1647" i="6" a="1"/>
  <c r="G1647" i="6" s="1"/>
  <c r="G1648" i="6" a="1"/>
  <c r="G1648" i="6" s="1"/>
  <c r="G1649" i="6" a="1"/>
  <c r="G1649" i="6" s="1"/>
  <c r="G1650" i="6" a="1"/>
  <c r="G1650" i="6" s="1"/>
  <c r="G1651" i="6" a="1"/>
  <c r="G1651" i="6" s="1"/>
  <c r="G1652" i="6" a="1"/>
  <c r="G1652" i="6" s="1"/>
  <c r="G1653" i="6" a="1"/>
  <c r="G1653" i="6" s="1"/>
  <c r="G1654" i="6" a="1"/>
  <c r="G1654" i="6" s="1"/>
  <c r="G1655" i="6" a="1"/>
  <c r="G1655" i="6" s="1"/>
  <c r="G1656" i="6" a="1"/>
  <c r="G1656" i="6" s="1"/>
  <c r="G1657" i="6" a="1"/>
  <c r="G1657" i="6" s="1"/>
  <c r="G1658" i="6" a="1"/>
  <c r="G1658" i="6" s="1"/>
  <c r="G1659" i="6" a="1"/>
  <c r="G1659" i="6" s="1"/>
  <c r="G1660" i="6" a="1"/>
  <c r="G1660" i="6" s="1"/>
  <c r="G1661" i="6" a="1"/>
  <c r="G1661" i="6" s="1"/>
  <c r="G1662" i="6" a="1"/>
  <c r="G1662" i="6" s="1"/>
  <c r="G1663" i="6" a="1"/>
  <c r="G1663" i="6" s="1"/>
  <c r="G1664" i="6" a="1"/>
  <c r="G1664" i="6" s="1"/>
  <c r="G1665" i="6" a="1"/>
  <c r="G1665" i="6" s="1"/>
  <c r="G1666" i="6" a="1"/>
  <c r="G1666" i="6" s="1"/>
  <c r="G1667" i="6" a="1"/>
  <c r="G1667" i="6" s="1"/>
  <c r="G1668" i="6" a="1"/>
  <c r="G1668" i="6" s="1"/>
  <c r="G1669" i="6" a="1"/>
  <c r="G1669" i="6" s="1"/>
  <c r="G1670" i="6" a="1"/>
  <c r="G1670" i="6" s="1"/>
  <c r="G1671" i="6" a="1"/>
  <c r="G1671" i="6" s="1"/>
  <c r="G1672" i="6" a="1"/>
  <c r="G1672" i="6" s="1"/>
  <c r="G1673" i="6" a="1"/>
  <c r="G1673" i="6" s="1"/>
  <c r="G1674" i="6" a="1"/>
  <c r="G1674" i="6" s="1"/>
  <c r="G1675" i="6" a="1"/>
  <c r="G1675" i="6" s="1"/>
  <c r="G1676" i="6" a="1"/>
  <c r="G1676" i="6" s="1"/>
  <c r="G1677" i="6" a="1"/>
  <c r="G1677" i="6" s="1"/>
  <c r="G1678" i="6" a="1"/>
  <c r="G1678" i="6" s="1"/>
  <c r="G1679" i="6" a="1"/>
  <c r="G1679" i="6" s="1"/>
  <c r="G1680" i="6" a="1"/>
  <c r="G1680" i="6" s="1"/>
  <c r="G1681" i="6" a="1"/>
  <c r="G1681" i="6" s="1"/>
  <c r="G1682" i="6" a="1"/>
  <c r="G1682" i="6" s="1"/>
  <c r="G1683" i="6" a="1"/>
  <c r="G1683" i="6" s="1"/>
  <c r="G1684" i="6" a="1"/>
  <c r="G1684" i="6" s="1"/>
  <c r="G1685" i="6" a="1"/>
  <c r="G1685" i="6" s="1"/>
  <c r="G1686" i="6" a="1"/>
  <c r="G1686" i="6" s="1"/>
  <c r="G1687" i="6" a="1"/>
  <c r="G1687" i="6" s="1"/>
  <c r="G1688" i="6" a="1"/>
  <c r="G1688" i="6" s="1"/>
  <c r="G1689" i="6" a="1"/>
  <c r="G1689" i="6" s="1"/>
  <c r="G1690" i="6" a="1"/>
  <c r="G1690" i="6" s="1"/>
  <c r="G1691" i="6" a="1"/>
  <c r="G1691" i="6" s="1"/>
  <c r="G1692" i="6" a="1"/>
  <c r="G1692" i="6" s="1"/>
  <c r="G1693" i="6" a="1"/>
  <c r="G1693" i="6" s="1"/>
  <c r="G1694" i="6" a="1"/>
  <c r="G1694" i="6" s="1"/>
  <c r="G1695" i="6" a="1"/>
  <c r="G1695" i="6" s="1"/>
  <c r="G1696" i="6" a="1"/>
  <c r="G1696" i="6" s="1"/>
  <c r="G1697" i="6" a="1"/>
  <c r="G1697" i="6" s="1"/>
  <c r="G1698" i="6" a="1"/>
  <c r="G1698" i="6" s="1"/>
  <c r="G1699" i="6" a="1"/>
  <c r="G1699" i="6" s="1"/>
  <c r="G1700" i="6" a="1"/>
  <c r="G1700" i="6" s="1"/>
  <c r="G1701" i="6" a="1"/>
  <c r="G1701" i="6" s="1"/>
  <c r="G1702" i="6" a="1"/>
  <c r="G1702" i="6" s="1"/>
  <c r="G1703" i="6" a="1"/>
  <c r="G1703" i="6" s="1"/>
  <c r="G1704" i="6" a="1"/>
  <c r="G1704" i="6" s="1"/>
  <c r="G1705" i="6" a="1"/>
  <c r="G1705" i="6" s="1"/>
  <c r="G1706" i="6" a="1"/>
  <c r="G1706" i="6" s="1"/>
  <c r="G1707" i="6" a="1"/>
  <c r="G1707" i="6" s="1"/>
  <c r="G1708" i="6" a="1"/>
  <c r="G1708" i="6" s="1"/>
  <c r="G1709" i="6" a="1"/>
  <c r="G1709" i="6" s="1"/>
  <c r="G1710" i="6" a="1"/>
  <c r="G1710" i="6" s="1"/>
  <c r="G1711" i="6" a="1"/>
  <c r="G1711" i="6" s="1"/>
  <c r="G1712" i="6" a="1"/>
  <c r="G1712" i="6" s="1"/>
  <c r="G1713" i="6" a="1"/>
  <c r="G1713" i="6" s="1"/>
  <c r="G1714" i="6" a="1"/>
  <c r="G1714" i="6" s="1"/>
  <c r="G1715" i="6" a="1"/>
  <c r="G1715" i="6" s="1"/>
  <c r="G1716" i="6" a="1"/>
  <c r="G1716" i="6" s="1"/>
  <c r="G1717" i="6" a="1"/>
  <c r="G1717" i="6" s="1"/>
  <c r="G1718" i="6" a="1"/>
  <c r="G1718" i="6" s="1"/>
  <c r="G1719" i="6" a="1"/>
  <c r="G1719" i="6" s="1"/>
  <c r="G1720" i="6" a="1"/>
  <c r="G1720" i="6" s="1"/>
  <c r="G1721" i="6" a="1"/>
  <c r="G1721" i="6" s="1"/>
  <c r="G1722" i="6" a="1"/>
  <c r="G1722" i="6" s="1"/>
  <c r="G1723" i="6" a="1"/>
  <c r="G1723" i="6" s="1"/>
  <c r="G1724" i="6" a="1"/>
  <c r="G1724" i="6" s="1"/>
  <c r="G1725" i="6" a="1"/>
  <c r="G1725" i="6" s="1"/>
  <c r="G1726" i="6" a="1"/>
  <c r="G1726" i="6" s="1"/>
  <c r="G1727" i="6" a="1"/>
  <c r="G1727" i="6" s="1"/>
  <c r="G1728" i="6" a="1"/>
  <c r="G1728" i="6" s="1"/>
  <c r="G1729" i="6" a="1"/>
  <c r="G1729" i="6" s="1"/>
  <c r="G1730" i="6" a="1"/>
  <c r="G1730" i="6" s="1"/>
  <c r="G1731" i="6" a="1"/>
  <c r="G1731" i="6" s="1"/>
  <c r="G1732" i="6" a="1"/>
  <c r="G1732" i="6" s="1"/>
  <c r="G1733" i="6" a="1"/>
  <c r="G1733" i="6" s="1"/>
  <c r="G1734" i="6" a="1"/>
  <c r="G1734" i="6" s="1"/>
  <c r="G1735" i="6" a="1"/>
  <c r="G1735" i="6" s="1"/>
  <c r="G1736" i="6" a="1"/>
  <c r="G1736" i="6" s="1"/>
  <c r="G1737" i="6" a="1"/>
  <c r="G1737" i="6" s="1"/>
  <c r="G1738" i="6" a="1"/>
  <c r="G1738" i="6" s="1"/>
  <c r="G1739" i="6" a="1"/>
  <c r="G1739" i="6" s="1"/>
  <c r="G1740" i="6" a="1"/>
  <c r="G1740" i="6" s="1"/>
  <c r="G1741" i="6" a="1"/>
  <c r="G1741" i="6" s="1"/>
  <c r="G1742" i="6" a="1"/>
  <c r="G1742" i="6" s="1"/>
  <c r="G1743" i="6" a="1"/>
  <c r="G1743" i="6" s="1"/>
  <c r="G1744" i="6" a="1"/>
  <c r="G1744" i="6" s="1"/>
  <c r="G1745" i="6" a="1"/>
  <c r="G1745" i="6" s="1"/>
  <c r="G1746" i="6" a="1"/>
  <c r="G1746" i="6" s="1"/>
  <c r="G1747" i="6" a="1"/>
  <c r="G1747" i="6" s="1"/>
  <c r="G1748" i="6" a="1"/>
  <c r="G1748" i="6" s="1"/>
  <c r="G1749" i="6" a="1"/>
  <c r="G1749" i="6" s="1"/>
  <c r="G1750" i="6" a="1"/>
  <c r="G1750" i="6" s="1"/>
  <c r="G1751" i="6" a="1"/>
  <c r="G1751" i="6" s="1"/>
  <c r="G1752" i="6" a="1"/>
  <c r="G1752" i="6" s="1"/>
  <c r="G1753" i="6" a="1"/>
  <c r="G1753" i="6" s="1"/>
  <c r="G1754" i="6" a="1"/>
  <c r="G1754" i="6" s="1"/>
  <c r="G1755" i="6" a="1"/>
  <c r="G1755" i="6" s="1"/>
  <c r="G1756" i="6" a="1"/>
  <c r="G1756" i="6" s="1"/>
  <c r="G1757" i="6" a="1"/>
  <c r="G1757" i="6" s="1"/>
  <c r="G1758" i="6" a="1"/>
  <c r="G1758" i="6" s="1"/>
  <c r="G1759" i="6" a="1"/>
  <c r="G1759" i="6" s="1"/>
  <c r="G1760" i="6" a="1"/>
  <c r="G1760" i="6" s="1"/>
  <c r="G1761" i="6" a="1"/>
  <c r="G1761" i="6" s="1"/>
  <c r="G1762" i="6" a="1"/>
  <c r="G1762" i="6" s="1"/>
  <c r="G1763" i="6" a="1"/>
  <c r="G1763" i="6" s="1"/>
  <c r="G1764" i="6" a="1"/>
  <c r="G1764" i="6" s="1"/>
  <c r="G1765" i="6" a="1"/>
  <c r="G1765" i="6" s="1"/>
  <c r="G1766" i="6" a="1"/>
  <c r="G1766" i="6" s="1"/>
  <c r="G1767" i="6" a="1"/>
  <c r="G1767" i="6" s="1"/>
  <c r="G1768" i="6" a="1"/>
  <c r="G1768" i="6" s="1"/>
  <c r="G1769" i="6" a="1"/>
  <c r="G1769" i="6" s="1"/>
  <c r="G1770" i="6" a="1"/>
  <c r="G1770" i="6" s="1"/>
  <c r="G1771" i="6" a="1"/>
  <c r="G1771" i="6" s="1"/>
  <c r="G1772" i="6" a="1"/>
  <c r="G1772" i="6" s="1"/>
  <c r="G1773" i="6" a="1"/>
  <c r="G1773" i="6" s="1"/>
  <c r="G1774" i="6" a="1"/>
  <c r="G1774" i="6" s="1"/>
  <c r="G1775" i="6" a="1"/>
  <c r="G1775" i="6" s="1"/>
  <c r="G1776" i="6" a="1"/>
  <c r="G1776" i="6" s="1"/>
  <c r="G1777" i="6" a="1"/>
  <c r="G1777" i="6" s="1"/>
  <c r="G1778" i="6" a="1"/>
  <c r="G1778" i="6" s="1"/>
  <c r="G1779" i="6" a="1"/>
  <c r="G1779" i="6" s="1"/>
  <c r="G1780" i="6" a="1"/>
  <c r="G1780" i="6" s="1"/>
  <c r="G1781" i="6" a="1"/>
  <c r="G1781" i="6" s="1"/>
  <c r="G1782" i="6" a="1"/>
  <c r="G1782" i="6" s="1"/>
  <c r="G1783" i="6" a="1"/>
  <c r="G1783" i="6" s="1"/>
  <c r="G1784" i="6" a="1"/>
  <c r="G1784" i="6" s="1"/>
  <c r="G1785" i="6" a="1"/>
  <c r="G1785" i="6" s="1"/>
  <c r="G1786" i="6" a="1"/>
  <c r="G1786" i="6" s="1"/>
  <c r="G1787" i="6" a="1"/>
  <c r="G1787" i="6" s="1"/>
  <c r="G1788" i="6" a="1"/>
  <c r="G1788" i="6" s="1"/>
  <c r="G1789" i="6" a="1"/>
  <c r="G1789" i="6" s="1"/>
  <c r="G1790" i="6" a="1"/>
  <c r="G1790" i="6" s="1"/>
  <c r="G1791" i="6" a="1"/>
  <c r="G1791" i="6" s="1"/>
  <c r="G1792" i="6" a="1"/>
  <c r="G1792" i="6" s="1"/>
  <c r="G1793" i="6" a="1"/>
  <c r="G1793" i="6" s="1"/>
  <c r="G1794" i="6" a="1"/>
  <c r="G1794" i="6" s="1"/>
  <c r="G1795" i="6" a="1"/>
  <c r="G1795" i="6" s="1"/>
  <c r="G1796" i="6" a="1"/>
  <c r="G1796" i="6" s="1"/>
  <c r="G1797" i="6" a="1"/>
  <c r="G1797" i="6" s="1"/>
  <c r="G1798" i="6" a="1"/>
  <c r="G1798" i="6" s="1"/>
  <c r="G1799" i="6" a="1"/>
  <c r="G1799" i="6" s="1"/>
  <c r="G1800" i="6" a="1"/>
  <c r="G1800" i="6" s="1"/>
  <c r="G1801" i="6" a="1"/>
  <c r="G1801" i="6" s="1"/>
  <c r="G1802" i="6" a="1"/>
  <c r="G1802" i="6" s="1"/>
  <c r="G1803" i="6" a="1"/>
  <c r="G1803" i="6" s="1"/>
  <c r="G1804" i="6" a="1"/>
  <c r="G1804" i="6" s="1"/>
  <c r="G1805" i="6" a="1"/>
  <c r="G1805" i="6" s="1"/>
  <c r="G1806" i="6" a="1"/>
  <c r="G1806" i="6" s="1"/>
  <c r="G1807" i="6" a="1"/>
  <c r="G1807" i="6" s="1"/>
  <c r="G1808" i="6" a="1"/>
  <c r="G1808" i="6" s="1"/>
  <c r="G1809" i="6" a="1"/>
  <c r="G1809" i="6" s="1"/>
  <c r="G1810" i="6" a="1"/>
  <c r="G1810" i="6" s="1"/>
  <c r="G1811" i="6" a="1"/>
  <c r="G1811" i="6" s="1"/>
  <c r="G1812" i="6" a="1"/>
  <c r="G1812" i="6" s="1"/>
  <c r="G1813" i="6" a="1"/>
  <c r="G1813" i="6" s="1"/>
  <c r="G1814" i="6" a="1"/>
  <c r="G1814" i="6" s="1"/>
  <c r="G1815" i="6" a="1"/>
  <c r="G1815" i="6" s="1"/>
  <c r="G1816" i="6" a="1"/>
  <c r="G1816" i="6" s="1"/>
  <c r="G1817" i="6" a="1"/>
  <c r="G1817" i="6" s="1"/>
  <c r="G1818" i="6" a="1"/>
  <c r="G1818" i="6" s="1"/>
  <c r="G1819" i="6" a="1"/>
  <c r="G1819" i="6" s="1"/>
  <c r="G1820" i="6" a="1"/>
  <c r="G1820" i="6" s="1"/>
  <c r="G1821" i="6" a="1"/>
  <c r="G1821" i="6" s="1"/>
  <c r="G1822" i="6" a="1"/>
  <c r="G1822" i="6" s="1"/>
  <c r="G1823" i="6" a="1"/>
  <c r="G1823" i="6" s="1"/>
  <c r="G1824" i="6" a="1"/>
  <c r="G1824" i="6" s="1"/>
  <c r="G1825" i="6" a="1"/>
  <c r="G1825" i="6" s="1"/>
  <c r="G1826" i="6" a="1"/>
  <c r="G1826" i="6" s="1"/>
  <c r="G1827" i="6" a="1"/>
  <c r="G1827" i="6" s="1"/>
  <c r="G1828" i="6" a="1"/>
  <c r="G1828" i="6" s="1"/>
  <c r="G1829" i="6" a="1"/>
  <c r="G1829" i="6" s="1"/>
  <c r="G1830" i="6" a="1"/>
  <c r="G1830" i="6" s="1"/>
  <c r="G1831" i="6" a="1"/>
  <c r="G1831" i="6" s="1"/>
  <c r="G1832" i="6" a="1"/>
  <c r="G1832" i="6" s="1"/>
  <c r="G1833" i="6" a="1"/>
  <c r="G1833" i="6" s="1"/>
  <c r="G1834" i="6" a="1"/>
  <c r="G1834" i="6" s="1"/>
  <c r="G1835" i="6" a="1"/>
  <c r="G1835" i="6" s="1"/>
  <c r="G1836" i="6" a="1"/>
  <c r="G1836" i="6" s="1"/>
  <c r="G1837" i="6" a="1"/>
  <c r="G1837" i="6" s="1"/>
  <c r="G1838" i="6" a="1"/>
  <c r="G1838" i="6" s="1"/>
  <c r="G1839" i="6" a="1"/>
  <c r="G1839" i="6" s="1"/>
  <c r="G1840" i="6" a="1"/>
  <c r="G1840" i="6" s="1"/>
  <c r="G1841" i="6" a="1"/>
  <c r="G1841" i="6" s="1"/>
  <c r="G1842" i="6" a="1"/>
  <c r="G1842" i="6" s="1"/>
  <c r="G1843" i="6" a="1"/>
  <c r="G1843" i="6" s="1"/>
  <c r="G1844" i="6" a="1"/>
  <c r="G1844" i="6" s="1"/>
  <c r="G1845" i="6" a="1"/>
  <c r="G1845" i="6" s="1"/>
  <c r="G1846" i="6" a="1"/>
  <c r="G1846" i="6" s="1"/>
  <c r="G1847" i="6" a="1"/>
  <c r="G1847" i="6" s="1"/>
  <c r="G1848" i="6" a="1"/>
  <c r="G1848" i="6" s="1"/>
  <c r="G1849" i="6" a="1"/>
  <c r="G1849" i="6" s="1"/>
  <c r="G1850" i="6" a="1"/>
  <c r="G1850" i="6" s="1"/>
  <c r="G1851" i="6" a="1"/>
  <c r="G1851" i="6" s="1"/>
  <c r="G1852" i="6" a="1"/>
  <c r="G1852" i="6" s="1"/>
  <c r="G1853" i="6" a="1"/>
  <c r="G1853" i="6" s="1"/>
  <c r="G1854" i="6" a="1"/>
  <c r="G1854" i="6" s="1"/>
  <c r="G1855" i="6" a="1"/>
  <c r="G1855" i="6" s="1"/>
  <c r="G1856" i="6" a="1"/>
  <c r="G1856" i="6" s="1"/>
  <c r="G1857" i="6" a="1"/>
  <c r="G1857" i="6" s="1"/>
  <c r="G1858" i="6" a="1"/>
  <c r="G1858" i="6" s="1"/>
  <c r="G1859" i="6" a="1"/>
  <c r="G1859" i="6" s="1"/>
  <c r="G1860" i="6" a="1"/>
  <c r="G1860" i="6" s="1"/>
  <c r="G1861" i="6" a="1"/>
  <c r="G1861" i="6" s="1"/>
  <c r="G1862" i="6" a="1"/>
  <c r="G1862" i="6" s="1"/>
  <c r="G1863" i="6" a="1"/>
  <c r="G1863" i="6" s="1"/>
  <c r="G1864" i="6" a="1"/>
  <c r="G1864" i="6" s="1"/>
  <c r="G1865" i="6" a="1"/>
  <c r="G1865" i="6" s="1"/>
  <c r="G1866" i="6" a="1"/>
  <c r="G1866" i="6" s="1"/>
  <c r="G1867" i="6" a="1"/>
  <c r="G1867" i="6" s="1"/>
  <c r="G1868" i="6" a="1"/>
  <c r="G1868" i="6" s="1"/>
  <c r="G1869" i="6" a="1"/>
  <c r="G1869" i="6" s="1"/>
  <c r="G1870" i="6" a="1"/>
  <c r="G1870" i="6" s="1"/>
  <c r="G1871" i="6" a="1"/>
  <c r="G1871" i="6" s="1"/>
  <c r="G1872" i="6" a="1"/>
  <c r="G1872" i="6" s="1"/>
  <c r="G1873" i="6" a="1"/>
  <c r="G1873" i="6" s="1"/>
  <c r="G1874" i="6" a="1"/>
  <c r="G1874" i="6" s="1"/>
  <c r="G1875" i="6" a="1"/>
  <c r="G1875" i="6" s="1"/>
  <c r="G1876" i="6" a="1"/>
  <c r="G1876" i="6" s="1"/>
  <c r="G1877" i="6" a="1"/>
  <c r="G1877" i="6" s="1"/>
  <c r="G1878" i="6" a="1"/>
  <c r="G1878" i="6" s="1"/>
  <c r="G1879" i="6" a="1"/>
  <c r="G1879" i="6" s="1"/>
  <c r="G1880" i="6" a="1"/>
  <c r="G1880" i="6" s="1"/>
  <c r="G1881" i="6" a="1"/>
  <c r="G1881" i="6" s="1"/>
  <c r="G1882" i="6" a="1"/>
  <c r="G1882" i="6" s="1"/>
  <c r="G1883" i="6" a="1"/>
  <c r="G1883" i="6" s="1"/>
  <c r="G1884" i="6" a="1"/>
  <c r="G1884" i="6" s="1"/>
  <c r="G1885" i="6" a="1"/>
  <c r="G1885" i="6" s="1"/>
  <c r="G1886" i="6" a="1"/>
  <c r="G1886" i="6" s="1"/>
  <c r="G1887" i="6" a="1"/>
  <c r="G1887" i="6" s="1"/>
  <c r="G1888" i="6" a="1"/>
  <c r="G1888" i="6" s="1"/>
  <c r="G1889" i="6" a="1"/>
  <c r="G1889" i="6" s="1"/>
  <c r="G1890" i="6" a="1"/>
  <c r="G1890" i="6" s="1"/>
  <c r="G1891" i="6" a="1"/>
  <c r="G1891" i="6" s="1"/>
  <c r="G1892" i="6" a="1"/>
  <c r="G1892" i="6" s="1"/>
  <c r="G1893" i="6" a="1"/>
  <c r="G1893" i="6" s="1"/>
  <c r="G1894" i="6" a="1"/>
  <c r="G1894" i="6" s="1"/>
  <c r="G1895" i="6" a="1"/>
  <c r="G1895" i="6" s="1"/>
  <c r="G1896" i="6" a="1"/>
  <c r="G1896" i="6" s="1"/>
  <c r="G1897" i="6" a="1"/>
  <c r="G1897" i="6" s="1"/>
  <c r="G1898" i="6" a="1"/>
  <c r="G1898" i="6" s="1"/>
  <c r="G1899" i="6" a="1"/>
  <c r="G1899" i="6" s="1"/>
  <c r="G1900" i="6" a="1"/>
  <c r="G1900" i="6" s="1"/>
  <c r="G1901" i="6" a="1"/>
  <c r="G1901" i="6" s="1"/>
  <c r="G1902" i="6" a="1"/>
  <c r="G1902" i="6" s="1"/>
  <c r="G1903" i="6" a="1"/>
  <c r="G1903" i="6" s="1"/>
  <c r="G1904" i="6" a="1"/>
  <c r="G1904" i="6" s="1"/>
  <c r="G1905" i="6" a="1"/>
  <c r="G1905" i="6" s="1"/>
  <c r="G1906" i="6" a="1"/>
  <c r="G1906" i="6" s="1"/>
  <c r="G1907" i="6" a="1"/>
  <c r="G1907" i="6" s="1"/>
  <c r="G1908" i="6" a="1"/>
  <c r="G1908" i="6" s="1"/>
  <c r="G1909" i="6" a="1"/>
  <c r="G1909" i="6" s="1"/>
  <c r="G1910" i="6" a="1"/>
  <c r="G1910" i="6" s="1"/>
  <c r="G1911" i="6" a="1"/>
  <c r="G1911" i="6" s="1"/>
  <c r="G1912" i="6" a="1"/>
  <c r="G1912" i="6" s="1"/>
  <c r="G1913" i="6" a="1"/>
  <c r="G1913" i="6" s="1"/>
  <c r="G1914" i="6" a="1"/>
  <c r="G1914" i="6" s="1"/>
  <c r="G1915" i="6" a="1"/>
  <c r="G1915" i="6" s="1"/>
  <c r="G1916" i="6" a="1"/>
  <c r="G1916" i="6" s="1"/>
  <c r="G1917" i="6" a="1"/>
  <c r="G1917" i="6" s="1"/>
  <c r="G1918" i="6" a="1"/>
  <c r="G1918" i="6" s="1"/>
  <c r="G1919" i="6" a="1"/>
  <c r="G1919" i="6" s="1"/>
  <c r="G1920" i="6" a="1"/>
  <c r="G1920" i="6" s="1"/>
  <c r="G1921" i="6" a="1"/>
  <c r="G1921" i="6" s="1"/>
  <c r="G1922" i="6" a="1"/>
  <c r="G1922" i="6" s="1"/>
  <c r="G1923" i="6" a="1"/>
  <c r="G1923" i="6" s="1"/>
  <c r="G1924" i="6" a="1"/>
  <c r="G1924" i="6" s="1"/>
  <c r="G1925" i="6" a="1"/>
  <c r="G1925" i="6" s="1"/>
  <c r="G1926" i="6" a="1"/>
  <c r="G1926" i="6" s="1"/>
  <c r="G1927" i="6" a="1"/>
  <c r="G1927" i="6" s="1"/>
  <c r="G1928" i="6" a="1"/>
  <c r="G1928" i="6" s="1"/>
  <c r="G1929" i="6" a="1"/>
  <c r="G1929" i="6" s="1"/>
  <c r="G1930" i="6" a="1"/>
  <c r="G1930" i="6" s="1"/>
  <c r="G1931" i="6" a="1"/>
  <c r="G1931" i="6" s="1"/>
  <c r="G1932" i="6" a="1"/>
  <c r="G1932" i="6" s="1"/>
  <c r="G1933" i="6" a="1"/>
  <c r="G1933" i="6" s="1"/>
  <c r="G1934" i="6" a="1"/>
  <c r="G1934" i="6" s="1"/>
  <c r="G1935" i="6" a="1"/>
  <c r="G1935" i="6" s="1"/>
  <c r="G1936" i="6" a="1"/>
  <c r="G1936" i="6" s="1"/>
  <c r="G1937" i="6" a="1"/>
  <c r="G1937" i="6" s="1"/>
  <c r="G1938" i="6" a="1"/>
  <c r="G1938" i="6" s="1"/>
  <c r="G1939" i="6" a="1"/>
  <c r="G1939" i="6" s="1"/>
  <c r="G1940" i="6" a="1"/>
  <c r="G1940" i="6" s="1"/>
  <c r="G1941" i="6" a="1"/>
  <c r="G1941" i="6" s="1"/>
  <c r="G1942" i="6" a="1"/>
  <c r="G1942" i="6" s="1"/>
  <c r="G1943" i="6" a="1"/>
  <c r="G1943" i="6" s="1"/>
  <c r="G1944" i="6" a="1"/>
  <c r="G1944" i="6" s="1"/>
  <c r="G1945" i="6" a="1"/>
  <c r="G1945" i="6" s="1"/>
  <c r="G1946" i="6" a="1"/>
  <c r="G1946" i="6" s="1"/>
  <c r="G1947" i="6" a="1"/>
  <c r="G1947" i="6" s="1"/>
  <c r="G1948" i="6" a="1"/>
  <c r="G1948" i="6" s="1"/>
  <c r="G1949" i="6" a="1"/>
  <c r="G1949" i="6" s="1"/>
  <c r="G1950" i="6" a="1"/>
  <c r="G1950" i="6" s="1"/>
  <c r="G1951" i="6" a="1"/>
  <c r="G1951" i="6" s="1"/>
  <c r="G1952" i="6" a="1"/>
  <c r="G1952" i="6" s="1"/>
  <c r="G1953" i="6" a="1"/>
  <c r="G1953" i="6" s="1"/>
  <c r="G1954" i="6" a="1"/>
  <c r="G1954" i="6" s="1"/>
  <c r="G1955" i="6" a="1"/>
  <c r="G1955" i="6" s="1"/>
  <c r="G1956" i="6" a="1"/>
  <c r="G1956" i="6" s="1"/>
  <c r="G1957" i="6" a="1"/>
  <c r="G1957" i="6" s="1"/>
  <c r="G1958" i="6" a="1"/>
  <c r="G1958" i="6" s="1"/>
  <c r="G1959" i="6" a="1"/>
  <c r="G1959" i="6" s="1"/>
  <c r="G1960" i="6" a="1"/>
  <c r="G1960" i="6" s="1"/>
  <c r="G1961" i="6" a="1"/>
  <c r="G1961" i="6" s="1"/>
  <c r="G1962" i="6" a="1"/>
  <c r="G1962" i="6" s="1"/>
  <c r="G1963" i="6" a="1"/>
  <c r="G1963" i="6" s="1"/>
  <c r="G1964" i="6" a="1"/>
  <c r="G1964" i="6" s="1"/>
  <c r="G1965" i="6" a="1"/>
  <c r="G1965" i="6" s="1"/>
  <c r="G1966" i="6" a="1"/>
  <c r="G1966" i="6" s="1"/>
  <c r="G1967" i="6" a="1"/>
  <c r="G1967" i="6" s="1"/>
  <c r="G1968" i="6" a="1"/>
  <c r="G1968" i="6" s="1"/>
  <c r="G1969" i="6" a="1"/>
  <c r="G1969" i="6" s="1"/>
  <c r="G1970" i="6" a="1"/>
  <c r="G1970" i="6" s="1"/>
  <c r="G1971" i="6" a="1"/>
  <c r="G1971" i="6" s="1"/>
  <c r="G1972" i="6" a="1"/>
  <c r="G1972" i="6" s="1"/>
  <c r="G1973" i="6" a="1"/>
  <c r="G1973" i="6" s="1"/>
  <c r="G1974" i="6" a="1"/>
  <c r="G1974" i="6" s="1"/>
  <c r="G1975" i="6" a="1"/>
  <c r="G1975" i="6" s="1"/>
  <c r="G1976" i="6" a="1"/>
  <c r="G1976" i="6" s="1"/>
  <c r="G1977" i="6" a="1"/>
  <c r="G1977" i="6" s="1"/>
  <c r="G1978" i="6" a="1"/>
  <c r="G1978" i="6" s="1"/>
  <c r="G1979" i="6" a="1"/>
  <c r="G1979" i="6" s="1"/>
  <c r="G1980" i="6" a="1"/>
  <c r="G1980" i="6" s="1"/>
  <c r="G1981" i="6" a="1"/>
  <c r="G1981" i="6" s="1"/>
  <c r="G1982" i="6" a="1"/>
  <c r="G1982" i="6" s="1"/>
  <c r="G1983" i="6" a="1"/>
  <c r="G1983" i="6" s="1"/>
  <c r="G1984" i="6" a="1"/>
  <c r="G1984" i="6" s="1"/>
  <c r="G1985" i="6" a="1"/>
  <c r="G1985" i="6" s="1"/>
  <c r="G1986" i="6" a="1"/>
  <c r="G1986" i="6" s="1"/>
  <c r="G1987" i="6" a="1"/>
  <c r="G1987" i="6" s="1"/>
  <c r="G1988" i="6" a="1"/>
  <c r="G1988" i="6" s="1"/>
  <c r="G1989" i="6" a="1"/>
  <c r="G1989" i="6" s="1"/>
  <c r="G1990" i="6" a="1"/>
  <c r="G1990" i="6" s="1"/>
  <c r="G1991" i="6" a="1"/>
  <c r="G1991" i="6" s="1"/>
  <c r="G1992" i="6" a="1"/>
  <c r="G1992" i="6" s="1"/>
  <c r="G1993" i="6" a="1"/>
  <c r="G1993" i="6" s="1"/>
  <c r="G1994" i="6" a="1"/>
  <c r="G1994" i="6" s="1"/>
  <c r="G1995" i="6" a="1"/>
  <c r="G1995" i="6" s="1"/>
  <c r="G1996" i="6" a="1"/>
  <c r="G1996" i="6" s="1"/>
  <c r="G1997" i="6" a="1"/>
  <c r="G1997" i="6" s="1"/>
  <c r="G1998" i="6" a="1"/>
  <c r="G1998" i="6" s="1"/>
  <c r="G1999" i="6" a="1"/>
  <c r="G1999" i="6" s="1"/>
  <c r="G2000" i="6" a="1"/>
  <c r="G2000" i="6" s="1"/>
  <c r="G2001" i="6" a="1"/>
  <c r="G2001" i="6" s="1"/>
  <c r="G2002" i="6" a="1"/>
  <c r="G2002" i="6" s="1"/>
  <c r="G2003" i="6" a="1"/>
  <c r="G2003" i="6" s="1"/>
  <c r="G2004" i="6" a="1"/>
  <c r="G2004" i="6" s="1"/>
  <c r="G2005" i="6" a="1"/>
  <c r="G2005" i="6" s="1"/>
  <c r="G2006" i="6" a="1"/>
  <c r="G2006" i="6" s="1"/>
  <c r="G2007" i="6" a="1"/>
  <c r="G2007" i="6" s="1"/>
  <c r="G2008" i="6" a="1"/>
  <c r="G2008" i="6" s="1"/>
  <c r="G2009" i="6" a="1"/>
  <c r="G2009" i="6" s="1"/>
  <c r="G2010" i="6" a="1"/>
  <c r="G2010" i="6" s="1"/>
  <c r="G2011" i="6" a="1"/>
  <c r="G2011" i="6" s="1"/>
  <c r="G2012" i="6" a="1"/>
  <c r="G2012" i="6" s="1"/>
  <c r="G2013" i="6" a="1"/>
  <c r="G2013" i="6" s="1"/>
  <c r="G2014" i="6" a="1"/>
  <c r="G2014" i="6" s="1"/>
  <c r="G2015" i="6" a="1"/>
  <c r="G2015" i="6" s="1"/>
  <c r="G2016" i="6" a="1"/>
  <c r="G2016" i="6" s="1"/>
  <c r="G2017" i="6" a="1"/>
  <c r="G2017" i="6" s="1"/>
  <c r="G2018" i="6" a="1"/>
  <c r="G2018" i="6" s="1"/>
  <c r="G2019" i="6" a="1"/>
  <c r="G2019" i="6" s="1"/>
  <c r="G2020" i="6" a="1"/>
  <c r="G2020" i="6" s="1"/>
  <c r="G2021" i="6" a="1"/>
  <c r="G2021" i="6" s="1"/>
  <c r="G2022" i="6" a="1"/>
  <c r="G2022" i="6" s="1"/>
  <c r="G2023" i="6" a="1"/>
  <c r="G2023" i="6" s="1"/>
  <c r="G2024" i="6" a="1"/>
  <c r="G2024" i="6" s="1"/>
  <c r="G2025" i="6" a="1"/>
  <c r="G2025" i="6" s="1"/>
  <c r="G2026" i="6" a="1"/>
  <c r="G2026" i="6" s="1"/>
  <c r="G2027" i="6" a="1"/>
  <c r="G2027" i="6" s="1"/>
  <c r="G2028" i="6" a="1"/>
  <c r="G2028" i="6" s="1"/>
  <c r="G2029" i="6" a="1"/>
  <c r="G2029" i="6" s="1"/>
  <c r="G2030" i="6" a="1"/>
  <c r="G2030" i="6" s="1"/>
  <c r="G2031" i="6" a="1"/>
  <c r="G2031" i="6" s="1"/>
  <c r="G2" i="6" a="1"/>
  <c r="G2" i="6" s="1"/>
  <c r="B15" i="15"/>
  <c r="B16" i="15"/>
  <c r="B14" i="15"/>
  <c r="B18" i="15"/>
  <c r="B2" i="15"/>
  <c r="B4" i="15"/>
  <c r="B9" i="15"/>
  <c r="B17" i="15"/>
  <c r="B11" i="15"/>
  <c r="B7" i="15"/>
  <c r="B8" i="15"/>
  <c r="B21" i="15"/>
  <c r="B6" i="15"/>
  <c r="B3" i="15"/>
  <c r="B13" i="15"/>
  <c r="B10" i="15"/>
  <c r="B20" i="15"/>
  <c r="B19" i="15"/>
  <c r="B5" i="15"/>
  <c r="B12" i="15"/>
  <c r="A2" i="14"/>
  <c r="C3" i="13"/>
  <c r="C4" i="13"/>
  <c r="C5" i="13"/>
  <c r="C6" i="13"/>
  <c r="C2" i="13"/>
  <c r="A6" i="13"/>
  <c r="A5" i="13"/>
  <c r="A4" i="13"/>
  <c r="A3" i="13"/>
  <c r="A2" i="13"/>
  <c r="N2" i="6"/>
  <c r="C3" i="11"/>
  <c r="C4" i="11"/>
  <c r="C2" i="11"/>
  <c r="C3" i="10"/>
  <c r="C4" i="10"/>
  <c r="C5" i="10"/>
  <c r="C6" i="10"/>
  <c r="C7" i="10"/>
  <c r="C8" i="10"/>
  <c r="C9" i="10"/>
  <c r="C10" i="10"/>
  <c r="C11" i="10"/>
  <c r="C2" i="10"/>
  <c r="C3" i="9"/>
  <c r="C4" i="9"/>
  <c r="C5" i="9"/>
  <c r="C6" i="9"/>
  <c r="C7" i="9"/>
  <c r="C2" i="9"/>
  <c r="C3" i="7"/>
  <c r="C4" i="7"/>
  <c r="C5" i="7"/>
  <c r="C6" i="7"/>
  <c r="C7" i="7"/>
  <c r="C8" i="7"/>
  <c r="C9" i="7"/>
  <c r="C10" i="7"/>
  <c r="C11" i="7"/>
  <c r="C12" i="7"/>
  <c r="C13" i="7"/>
  <c r="C2" i="7"/>
  <c r="C3" i="5"/>
  <c r="C4" i="5"/>
  <c r="C5" i="5"/>
  <c r="C6" i="5"/>
  <c r="C2" i="5"/>
  <c r="C3" i="2"/>
  <c r="C2" i="2"/>
  <c r="C2" i="12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2" i="4"/>
  <c r="E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A2" i="12"/>
  <c r="B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502" i="6"/>
  <c r="B503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B517" i="6"/>
  <c r="B518" i="6"/>
  <c r="B519" i="6"/>
  <c r="B520" i="6"/>
  <c r="B521" i="6"/>
  <c r="B522" i="6"/>
  <c r="B523" i="6"/>
  <c r="B524" i="6"/>
  <c r="B525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52" i="6"/>
  <c r="B553" i="6"/>
  <c r="B554" i="6"/>
  <c r="B555" i="6"/>
  <c r="B556" i="6"/>
  <c r="B557" i="6"/>
  <c r="B558" i="6"/>
  <c r="B559" i="6"/>
  <c r="B560" i="6"/>
  <c r="B561" i="6"/>
  <c r="B562" i="6"/>
  <c r="B563" i="6"/>
  <c r="B564" i="6"/>
  <c r="B565" i="6"/>
  <c r="B566" i="6"/>
  <c r="B567" i="6"/>
  <c r="B568" i="6"/>
  <c r="B569" i="6"/>
  <c r="B570" i="6"/>
  <c r="B571" i="6"/>
  <c r="B572" i="6"/>
  <c r="B573" i="6"/>
  <c r="B574" i="6"/>
  <c r="B575" i="6"/>
  <c r="B576" i="6"/>
  <c r="B577" i="6"/>
  <c r="B578" i="6"/>
  <c r="B579" i="6"/>
  <c r="B580" i="6"/>
  <c r="B581" i="6"/>
  <c r="B582" i="6"/>
  <c r="B583" i="6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607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B621" i="6"/>
  <c r="B622" i="6"/>
  <c r="B623" i="6"/>
  <c r="B624" i="6"/>
  <c r="B625" i="6"/>
  <c r="B626" i="6"/>
  <c r="B627" i="6"/>
  <c r="B628" i="6"/>
  <c r="B629" i="6"/>
  <c r="B630" i="6"/>
  <c r="B631" i="6"/>
  <c r="B632" i="6"/>
  <c r="B633" i="6"/>
  <c r="B634" i="6"/>
  <c r="B635" i="6"/>
  <c r="B636" i="6"/>
  <c r="B637" i="6"/>
  <c r="B638" i="6"/>
  <c r="B639" i="6"/>
  <c r="B640" i="6"/>
  <c r="B641" i="6"/>
  <c r="B642" i="6"/>
  <c r="B643" i="6"/>
  <c r="B644" i="6"/>
  <c r="B645" i="6"/>
  <c r="B646" i="6"/>
  <c r="B647" i="6"/>
  <c r="B648" i="6"/>
  <c r="B649" i="6"/>
  <c r="B650" i="6"/>
  <c r="B651" i="6"/>
  <c r="B652" i="6"/>
  <c r="B653" i="6"/>
  <c r="B654" i="6"/>
  <c r="B655" i="6"/>
  <c r="B656" i="6"/>
  <c r="B657" i="6"/>
  <c r="B658" i="6"/>
  <c r="B659" i="6"/>
  <c r="B660" i="6"/>
  <c r="B661" i="6"/>
  <c r="B662" i="6"/>
  <c r="B663" i="6"/>
  <c r="B664" i="6"/>
  <c r="B665" i="6"/>
  <c r="B666" i="6"/>
  <c r="B667" i="6"/>
  <c r="B668" i="6"/>
  <c r="B669" i="6"/>
  <c r="B670" i="6"/>
  <c r="B671" i="6"/>
  <c r="B672" i="6"/>
  <c r="B673" i="6"/>
  <c r="B674" i="6"/>
  <c r="B675" i="6"/>
  <c r="B676" i="6"/>
  <c r="B677" i="6"/>
  <c r="B678" i="6"/>
  <c r="B679" i="6"/>
  <c r="B680" i="6"/>
  <c r="B681" i="6"/>
  <c r="B682" i="6"/>
  <c r="B683" i="6"/>
  <c r="B684" i="6"/>
  <c r="B685" i="6"/>
  <c r="B686" i="6"/>
  <c r="B687" i="6"/>
  <c r="B688" i="6"/>
  <c r="B689" i="6"/>
  <c r="B690" i="6"/>
  <c r="B691" i="6"/>
  <c r="B692" i="6"/>
  <c r="B693" i="6"/>
  <c r="B694" i="6"/>
  <c r="B695" i="6"/>
  <c r="B696" i="6"/>
  <c r="B697" i="6"/>
  <c r="B698" i="6"/>
  <c r="B699" i="6"/>
  <c r="B700" i="6"/>
  <c r="B701" i="6"/>
  <c r="B702" i="6"/>
  <c r="B703" i="6"/>
  <c r="B704" i="6"/>
  <c r="B705" i="6"/>
  <c r="B706" i="6"/>
  <c r="B707" i="6"/>
  <c r="B708" i="6"/>
  <c r="B709" i="6"/>
  <c r="B710" i="6"/>
  <c r="B711" i="6"/>
  <c r="B712" i="6"/>
  <c r="B713" i="6"/>
  <c r="B714" i="6"/>
  <c r="B715" i="6"/>
  <c r="B716" i="6"/>
  <c r="B717" i="6"/>
  <c r="B718" i="6"/>
  <c r="B719" i="6"/>
  <c r="B720" i="6"/>
  <c r="B721" i="6"/>
  <c r="B722" i="6"/>
  <c r="B723" i="6"/>
  <c r="B724" i="6"/>
  <c r="B725" i="6"/>
  <c r="B726" i="6"/>
  <c r="B727" i="6"/>
  <c r="B728" i="6"/>
  <c r="B729" i="6"/>
  <c r="B730" i="6"/>
  <c r="B731" i="6"/>
  <c r="B732" i="6"/>
  <c r="B733" i="6"/>
  <c r="B734" i="6"/>
  <c r="B735" i="6"/>
  <c r="B736" i="6"/>
  <c r="B737" i="6"/>
  <c r="B738" i="6"/>
  <c r="B739" i="6"/>
  <c r="B740" i="6"/>
  <c r="B741" i="6"/>
  <c r="B742" i="6"/>
  <c r="B743" i="6"/>
  <c r="B744" i="6"/>
  <c r="B745" i="6"/>
  <c r="B746" i="6"/>
  <c r="B747" i="6"/>
  <c r="B748" i="6"/>
  <c r="B749" i="6"/>
  <c r="B750" i="6"/>
  <c r="B751" i="6"/>
  <c r="B752" i="6"/>
  <c r="B753" i="6"/>
  <c r="B754" i="6"/>
  <c r="B755" i="6"/>
  <c r="B756" i="6"/>
  <c r="B757" i="6"/>
  <c r="B758" i="6"/>
  <c r="B759" i="6"/>
  <c r="B760" i="6"/>
  <c r="B761" i="6"/>
  <c r="B762" i="6"/>
  <c r="B763" i="6"/>
  <c r="B764" i="6"/>
  <c r="B765" i="6"/>
  <c r="B766" i="6"/>
  <c r="B767" i="6"/>
  <c r="B768" i="6"/>
  <c r="B769" i="6"/>
  <c r="B770" i="6"/>
  <c r="B771" i="6"/>
  <c r="B772" i="6"/>
  <c r="B773" i="6"/>
  <c r="B774" i="6"/>
  <c r="B775" i="6"/>
  <c r="B776" i="6"/>
  <c r="B777" i="6"/>
  <c r="B778" i="6"/>
  <c r="B779" i="6"/>
  <c r="B780" i="6"/>
  <c r="B781" i="6"/>
  <c r="B782" i="6"/>
  <c r="B783" i="6"/>
  <c r="B784" i="6"/>
  <c r="B785" i="6"/>
  <c r="B786" i="6"/>
  <c r="B787" i="6"/>
  <c r="B788" i="6"/>
  <c r="B789" i="6"/>
  <c r="B790" i="6"/>
  <c r="B791" i="6"/>
  <c r="B792" i="6"/>
  <c r="B793" i="6"/>
  <c r="B794" i="6"/>
  <c r="B795" i="6"/>
  <c r="B796" i="6"/>
  <c r="B797" i="6"/>
  <c r="B798" i="6"/>
  <c r="B799" i="6"/>
  <c r="B800" i="6"/>
  <c r="B801" i="6"/>
  <c r="B802" i="6"/>
  <c r="B803" i="6"/>
  <c r="B804" i="6"/>
  <c r="B805" i="6"/>
  <c r="B806" i="6"/>
  <c r="B807" i="6"/>
  <c r="B808" i="6"/>
  <c r="B809" i="6"/>
  <c r="B810" i="6"/>
  <c r="B811" i="6"/>
  <c r="B812" i="6"/>
  <c r="B813" i="6"/>
  <c r="B814" i="6"/>
  <c r="B815" i="6"/>
  <c r="B816" i="6"/>
  <c r="B817" i="6"/>
  <c r="B818" i="6"/>
  <c r="B819" i="6"/>
  <c r="B820" i="6"/>
  <c r="B821" i="6"/>
  <c r="B822" i="6"/>
  <c r="B823" i="6"/>
  <c r="B824" i="6"/>
  <c r="B825" i="6"/>
  <c r="B826" i="6"/>
  <c r="B827" i="6"/>
  <c r="B828" i="6"/>
  <c r="B829" i="6"/>
  <c r="B830" i="6"/>
  <c r="B831" i="6"/>
  <c r="B832" i="6"/>
  <c r="B833" i="6"/>
  <c r="B834" i="6"/>
  <c r="B835" i="6"/>
  <c r="B836" i="6"/>
  <c r="B837" i="6"/>
  <c r="B838" i="6"/>
  <c r="B839" i="6"/>
  <c r="B840" i="6"/>
  <c r="B841" i="6"/>
  <c r="B842" i="6"/>
  <c r="B843" i="6"/>
  <c r="B844" i="6"/>
  <c r="B845" i="6"/>
  <c r="B846" i="6"/>
  <c r="B847" i="6"/>
  <c r="B848" i="6"/>
  <c r="B849" i="6"/>
  <c r="B850" i="6"/>
  <c r="B851" i="6"/>
  <c r="B852" i="6"/>
  <c r="B853" i="6"/>
  <c r="B854" i="6"/>
  <c r="B855" i="6"/>
  <c r="B856" i="6"/>
  <c r="B857" i="6"/>
  <c r="B858" i="6"/>
  <c r="B859" i="6"/>
  <c r="B860" i="6"/>
  <c r="B861" i="6"/>
  <c r="B862" i="6"/>
  <c r="B863" i="6"/>
  <c r="B864" i="6"/>
  <c r="B865" i="6"/>
  <c r="B866" i="6"/>
  <c r="B867" i="6"/>
  <c r="B868" i="6"/>
  <c r="B869" i="6"/>
  <c r="B870" i="6"/>
  <c r="B871" i="6"/>
  <c r="B872" i="6"/>
  <c r="B873" i="6"/>
  <c r="B874" i="6"/>
  <c r="B875" i="6"/>
  <c r="B876" i="6"/>
  <c r="B877" i="6"/>
  <c r="B878" i="6"/>
  <c r="B879" i="6"/>
  <c r="B880" i="6"/>
  <c r="B881" i="6"/>
  <c r="B882" i="6"/>
  <c r="B883" i="6"/>
  <c r="B884" i="6"/>
  <c r="B885" i="6"/>
  <c r="B886" i="6"/>
  <c r="B887" i="6"/>
  <c r="B888" i="6"/>
  <c r="B889" i="6"/>
  <c r="B890" i="6"/>
  <c r="B891" i="6"/>
  <c r="B892" i="6"/>
  <c r="B893" i="6"/>
  <c r="B894" i="6"/>
  <c r="B895" i="6"/>
  <c r="B896" i="6"/>
  <c r="B897" i="6"/>
  <c r="B898" i="6"/>
  <c r="B899" i="6"/>
  <c r="B900" i="6"/>
  <c r="B901" i="6"/>
  <c r="B902" i="6"/>
  <c r="B903" i="6"/>
  <c r="B904" i="6"/>
  <c r="B905" i="6"/>
  <c r="B906" i="6"/>
  <c r="B907" i="6"/>
  <c r="B908" i="6"/>
  <c r="B909" i="6"/>
  <c r="B910" i="6"/>
  <c r="B911" i="6"/>
  <c r="B912" i="6"/>
  <c r="B913" i="6"/>
  <c r="B914" i="6"/>
  <c r="B915" i="6"/>
  <c r="B916" i="6"/>
  <c r="B917" i="6"/>
  <c r="B918" i="6"/>
  <c r="B919" i="6"/>
  <c r="B920" i="6"/>
  <c r="B921" i="6"/>
  <c r="B922" i="6"/>
  <c r="B923" i="6"/>
  <c r="B924" i="6"/>
  <c r="B925" i="6"/>
  <c r="B926" i="6"/>
  <c r="B927" i="6"/>
  <c r="B928" i="6"/>
  <c r="B929" i="6"/>
  <c r="B930" i="6"/>
  <c r="B931" i="6"/>
  <c r="B932" i="6"/>
  <c r="B933" i="6"/>
  <c r="B934" i="6"/>
  <c r="B935" i="6"/>
  <c r="B936" i="6"/>
  <c r="B937" i="6"/>
  <c r="B938" i="6"/>
  <c r="B939" i="6"/>
  <c r="B940" i="6"/>
  <c r="B941" i="6"/>
  <c r="B942" i="6"/>
  <c r="B943" i="6"/>
  <c r="B944" i="6"/>
  <c r="B945" i="6"/>
  <c r="B946" i="6"/>
  <c r="B947" i="6"/>
  <c r="B948" i="6"/>
  <c r="B949" i="6"/>
  <c r="B950" i="6"/>
  <c r="B951" i="6"/>
  <c r="B952" i="6"/>
  <c r="B953" i="6"/>
  <c r="B954" i="6"/>
  <c r="B955" i="6"/>
  <c r="B956" i="6"/>
  <c r="B957" i="6"/>
  <c r="B958" i="6"/>
  <c r="B959" i="6"/>
  <c r="B960" i="6"/>
  <c r="B961" i="6"/>
  <c r="B962" i="6"/>
  <c r="B963" i="6"/>
  <c r="B964" i="6"/>
  <c r="B965" i="6"/>
  <c r="B966" i="6"/>
  <c r="B967" i="6"/>
  <c r="B968" i="6"/>
  <c r="B969" i="6"/>
  <c r="B970" i="6"/>
  <c r="B971" i="6"/>
  <c r="B972" i="6"/>
  <c r="B973" i="6"/>
  <c r="B974" i="6"/>
  <c r="B975" i="6"/>
  <c r="B976" i="6"/>
  <c r="B977" i="6"/>
  <c r="B978" i="6"/>
  <c r="B979" i="6"/>
  <c r="B980" i="6"/>
  <c r="B981" i="6"/>
  <c r="B982" i="6"/>
  <c r="B983" i="6"/>
  <c r="B984" i="6"/>
  <c r="B985" i="6"/>
  <c r="B986" i="6"/>
  <c r="B987" i="6"/>
  <c r="B988" i="6"/>
  <c r="B989" i="6"/>
  <c r="B990" i="6"/>
  <c r="B991" i="6"/>
  <c r="B992" i="6"/>
  <c r="B993" i="6"/>
  <c r="B994" i="6"/>
  <c r="B995" i="6"/>
  <c r="B996" i="6"/>
  <c r="B997" i="6"/>
  <c r="B998" i="6"/>
  <c r="B999" i="6"/>
  <c r="B1000" i="6"/>
  <c r="B1001" i="6"/>
  <c r="B1002" i="6"/>
  <c r="B1003" i="6"/>
  <c r="B1004" i="6"/>
  <c r="B1005" i="6"/>
  <c r="B1006" i="6"/>
  <c r="B1007" i="6"/>
  <c r="B1008" i="6"/>
  <c r="B1009" i="6"/>
  <c r="B1010" i="6"/>
  <c r="B1011" i="6"/>
  <c r="B1012" i="6"/>
  <c r="B1013" i="6"/>
  <c r="B1014" i="6"/>
  <c r="B1015" i="6"/>
  <c r="B1016" i="6"/>
  <c r="B1017" i="6"/>
  <c r="B1018" i="6"/>
  <c r="B1019" i="6"/>
  <c r="B1020" i="6"/>
  <c r="B1021" i="6"/>
  <c r="B1022" i="6"/>
  <c r="B1023" i="6"/>
  <c r="B1024" i="6"/>
  <c r="B1025" i="6"/>
  <c r="B1026" i="6"/>
  <c r="B1027" i="6"/>
  <c r="B1028" i="6"/>
  <c r="B1029" i="6"/>
  <c r="B1030" i="6"/>
  <c r="B1031" i="6"/>
  <c r="B1032" i="6"/>
  <c r="B1033" i="6"/>
  <c r="B1034" i="6"/>
  <c r="B1035" i="6"/>
  <c r="B1036" i="6"/>
  <c r="B1037" i="6"/>
  <c r="B1038" i="6"/>
  <c r="B1039" i="6"/>
  <c r="B1040" i="6"/>
  <c r="B1041" i="6"/>
  <c r="B1042" i="6"/>
  <c r="B1043" i="6"/>
  <c r="B1044" i="6"/>
  <c r="B1045" i="6"/>
  <c r="B1046" i="6"/>
  <c r="B1047" i="6"/>
  <c r="B1048" i="6"/>
  <c r="B1049" i="6"/>
  <c r="B1050" i="6"/>
  <c r="B1051" i="6"/>
  <c r="B1052" i="6"/>
  <c r="B1053" i="6"/>
  <c r="B1054" i="6"/>
  <c r="B1055" i="6"/>
  <c r="B1056" i="6"/>
  <c r="B1057" i="6"/>
  <c r="B1058" i="6"/>
  <c r="B1059" i="6"/>
  <c r="B1060" i="6"/>
  <c r="B1061" i="6"/>
  <c r="B1062" i="6"/>
  <c r="B1063" i="6"/>
  <c r="B1064" i="6"/>
  <c r="B1065" i="6"/>
  <c r="B1066" i="6"/>
  <c r="B1067" i="6"/>
  <c r="B1068" i="6"/>
  <c r="B1069" i="6"/>
  <c r="B1070" i="6"/>
  <c r="B1071" i="6"/>
  <c r="B1072" i="6"/>
  <c r="B1073" i="6"/>
  <c r="B1074" i="6"/>
  <c r="B1075" i="6"/>
  <c r="B1076" i="6"/>
  <c r="B1077" i="6"/>
  <c r="B1078" i="6"/>
  <c r="B1079" i="6"/>
  <c r="B1080" i="6"/>
  <c r="B1081" i="6"/>
  <c r="B1082" i="6"/>
  <c r="B1083" i="6"/>
  <c r="B1084" i="6"/>
  <c r="B1085" i="6"/>
  <c r="B1086" i="6"/>
  <c r="B1087" i="6"/>
  <c r="B1088" i="6"/>
  <c r="B1089" i="6"/>
  <c r="B1090" i="6"/>
  <c r="B1091" i="6"/>
  <c r="B1092" i="6"/>
  <c r="B1093" i="6"/>
  <c r="B1094" i="6"/>
  <c r="B1095" i="6"/>
  <c r="B1096" i="6"/>
  <c r="B1097" i="6"/>
  <c r="B1098" i="6"/>
  <c r="B1099" i="6"/>
  <c r="B1100" i="6"/>
  <c r="B1101" i="6"/>
  <c r="B1102" i="6"/>
  <c r="B1103" i="6"/>
  <c r="B1104" i="6"/>
  <c r="B1105" i="6"/>
  <c r="B1106" i="6"/>
  <c r="B1107" i="6"/>
  <c r="B1108" i="6"/>
  <c r="B1109" i="6"/>
  <c r="B1110" i="6"/>
  <c r="B1111" i="6"/>
  <c r="B1112" i="6"/>
  <c r="B1113" i="6"/>
  <c r="B1114" i="6"/>
  <c r="B1115" i="6"/>
  <c r="B1116" i="6"/>
  <c r="B1117" i="6"/>
  <c r="B1118" i="6"/>
  <c r="B1119" i="6"/>
  <c r="B1120" i="6"/>
  <c r="B1121" i="6"/>
  <c r="B1122" i="6"/>
  <c r="B1123" i="6"/>
  <c r="B1124" i="6"/>
  <c r="B1125" i="6"/>
  <c r="B1126" i="6"/>
  <c r="B1127" i="6"/>
  <c r="B1128" i="6"/>
  <c r="B1129" i="6"/>
  <c r="B1130" i="6"/>
  <c r="B1131" i="6"/>
  <c r="B1132" i="6"/>
  <c r="B1133" i="6"/>
  <c r="B1134" i="6"/>
  <c r="B1135" i="6"/>
  <c r="B1136" i="6"/>
  <c r="B1137" i="6"/>
  <c r="B1138" i="6"/>
  <c r="B1139" i="6"/>
  <c r="B1140" i="6"/>
  <c r="B1141" i="6"/>
  <c r="B1142" i="6"/>
  <c r="B1143" i="6"/>
  <c r="B1144" i="6"/>
  <c r="B1145" i="6"/>
  <c r="B1146" i="6"/>
  <c r="B1147" i="6"/>
  <c r="B1148" i="6"/>
  <c r="B1149" i="6"/>
  <c r="B1150" i="6"/>
  <c r="B1151" i="6"/>
  <c r="B1152" i="6"/>
  <c r="B1153" i="6"/>
  <c r="B1154" i="6"/>
  <c r="B1155" i="6"/>
  <c r="B1156" i="6"/>
  <c r="B1157" i="6"/>
  <c r="B1158" i="6"/>
  <c r="B1159" i="6"/>
  <c r="B1160" i="6"/>
  <c r="B1161" i="6"/>
  <c r="B1162" i="6"/>
  <c r="B1163" i="6"/>
  <c r="B1164" i="6"/>
  <c r="B1165" i="6"/>
  <c r="B1166" i="6"/>
  <c r="B1167" i="6"/>
  <c r="B1168" i="6"/>
  <c r="B1169" i="6"/>
  <c r="B1170" i="6"/>
  <c r="B1171" i="6"/>
  <c r="B1172" i="6"/>
  <c r="B1173" i="6"/>
  <c r="B1174" i="6"/>
  <c r="B1175" i="6"/>
  <c r="B1176" i="6"/>
  <c r="B1177" i="6"/>
  <c r="B1178" i="6"/>
  <c r="B1179" i="6"/>
  <c r="B1180" i="6"/>
  <c r="B1181" i="6"/>
  <c r="B1182" i="6"/>
  <c r="B1183" i="6"/>
  <c r="B1184" i="6"/>
  <c r="B1185" i="6"/>
  <c r="B1186" i="6"/>
  <c r="B1187" i="6"/>
  <c r="B1188" i="6"/>
  <c r="B1189" i="6"/>
  <c r="B1190" i="6"/>
  <c r="B1191" i="6"/>
  <c r="B1192" i="6"/>
  <c r="B1193" i="6"/>
  <c r="B1194" i="6"/>
  <c r="B1195" i="6"/>
  <c r="B1196" i="6"/>
  <c r="B1197" i="6"/>
  <c r="B1198" i="6"/>
  <c r="B1199" i="6"/>
  <c r="B1200" i="6"/>
  <c r="B1201" i="6"/>
  <c r="B1202" i="6"/>
  <c r="B1203" i="6"/>
  <c r="B1204" i="6"/>
  <c r="B1205" i="6"/>
  <c r="B1206" i="6"/>
  <c r="B1207" i="6"/>
  <c r="B1208" i="6"/>
  <c r="B1209" i="6"/>
  <c r="B1210" i="6"/>
  <c r="B1211" i="6"/>
  <c r="B1212" i="6"/>
  <c r="B1213" i="6"/>
  <c r="B1214" i="6"/>
  <c r="B1215" i="6"/>
  <c r="B1216" i="6"/>
  <c r="B1217" i="6"/>
  <c r="B1218" i="6"/>
  <c r="B1219" i="6"/>
  <c r="B1220" i="6"/>
  <c r="B1221" i="6"/>
  <c r="B1222" i="6"/>
  <c r="B1223" i="6"/>
  <c r="B1224" i="6"/>
  <c r="B1225" i="6"/>
  <c r="B1226" i="6"/>
  <c r="B1227" i="6"/>
  <c r="B1228" i="6"/>
  <c r="B1229" i="6"/>
  <c r="B1230" i="6"/>
  <c r="B1231" i="6"/>
  <c r="B1232" i="6"/>
  <c r="B1233" i="6"/>
  <c r="B1234" i="6"/>
  <c r="B1235" i="6"/>
  <c r="B1236" i="6"/>
  <c r="B1237" i="6"/>
  <c r="B1238" i="6"/>
  <c r="B1239" i="6"/>
  <c r="B1240" i="6"/>
  <c r="B1241" i="6"/>
  <c r="B1242" i="6"/>
  <c r="B1243" i="6"/>
  <c r="B1244" i="6"/>
  <c r="B1245" i="6"/>
  <c r="B1246" i="6"/>
  <c r="B1247" i="6"/>
  <c r="B1248" i="6"/>
  <c r="B1249" i="6"/>
  <c r="B1250" i="6"/>
  <c r="B1251" i="6"/>
  <c r="B1252" i="6"/>
  <c r="B1253" i="6"/>
  <c r="B1254" i="6"/>
  <c r="B1255" i="6"/>
  <c r="B1256" i="6"/>
  <c r="B1257" i="6"/>
  <c r="B1258" i="6"/>
  <c r="B1259" i="6"/>
  <c r="B1260" i="6"/>
  <c r="B1261" i="6"/>
  <c r="B1262" i="6"/>
  <c r="B1263" i="6"/>
  <c r="B1264" i="6"/>
  <c r="B1265" i="6"/>
  <c r="B1266" i="6"/>
  <c r="B1267" i="6"/>
  <c r="B1268" i="6"/>
  <c r="B1269" i="6"/>
  <c r="B1270" i="6"/>
  <c r="B1271" i="6"/>
  <c r="B1272" i="6"/>
  <c r="B1273" i="6"/>
  <c r="B1274" i="6"/>
  <c r="B1275" i="6"/>
  <c r="B1276" i="6"/>
  <c r="B1277" i="6"/>
  <c r="B1278" i="6"/>
  <c r="B1279" i="6"/>
  <c r="B1280" i="6"/>
  <c r="B1281" i="6"/>
  <c r="B1282" i="6"/>
  <c r="B1283" i="6"/>
  <c r="B1284" i="6"/>
  <c r="B1285" i="6"/>
  <c r="B1286" i="6"/>
  <c r="B1287" i="6"/>
  <c r="B1288" i="6"/>
  <c r="B1289" i="6"/>
  <c r="B1290" i="6"/>
  <c r="B1291" i="6"/>
  <c r="B1292" i="6"/>
  <c r="B1293" i="6"/>
  <c r="B1294" i="6"/>
  <c r="B1295" i="6"/>
  <c r="B1296" i="6"/>
  <c r="B1297" i="6"/>
  <c r="B1298" i="6"/>
  <c r="B1299" i="6"/>
  <c r="B1300" i="6"/>
  <c r="B1301" i="6"/>
  <c r="B1302" i="6"/>
  <c r="B1303" i="6"/>
  <c r="B1304" i="6"/>
  <c r="B1305" i="6"/>
  <c r="B1306" i="6"/>
  <c r="B1307" i="6"/>
  <c r="B1308" i="6"/>
  <c r="B1309" i="6"/>
  <c r="B1310" i="6"/>
  <c r="B1311" i="6"/>
  <c r="B1312" i="6"/>
  <c r="B1313" i="6"/>
  <c r="B1314" i="6"/>
  <c r="B1315" i="6"/>
  <c r="B1316" i="6"/>
  <c r="B1317" i="6"/>
  <c r="B1318" i="6"/>
  <c r="B1319" i="6"/>
  <c r="B1320" i="6"/>
  <c r="B1321" i="6"/>
  <c r="B1322" i="6"/>
  <c r="B1323" i="6"/>
  <c r="B1324" i="6"/>
  <c r="B1325" i="6"/>
  <c r="B1326" i="6"/>
  <c r="B1327" i="6"/>
  <c r="B1328" i="6"/>
  <c r="B1329" i="6"/>
  <c r="B1330" i="6"/>
  <c r="B1331" i="6"/>
  <c r="B1332" i="6"/>
  <c r="B1333" i="6"/>
  <c r="B1334" i="6"/>
  <c r="B1335" i="6"/>
  <c r="B1336" i="6"/>
  <c r="B1337" i="6"/>
  <c r="B1338" i="6"/>
  <c r="B1339" i="6"/>
  <c r="B1340" i="6"/>
  <c r="B1341" i="6"/>
  <c r="B1342" i="6"/>
  <c r="B1343" i="6"/>
  <c r="B1344" i="6"/>
  <c r="B1345" i="6"/>
  <c r="B1346" i="6"/>
  <c r="B1347" i="6"/>
  <c r="B1348" i="6"/>
  <c r="B1349" i="6"/>
  <c r="B1350" i="6"/>
  <c r="B1351" i="6"/>
  <c r="B1352" i="6"/>
  <c r="B1353" i="6"/>
  <c r="B1354" i="6"/>
  <c r="B1355" i="6"/>
  <c r="B1356" i="6"/>
  <c r="B1357" i="6"/>
  <c r="B1358" i="6"/>
  <c r="B1359" i="6"/>
  <c r="B1360" i="6"/>
  <c r="B1361" i="6"/>
  <c r="B1362" i="6"/>
  <c r="B1363" i="6"/>
  <c r="B1364" i="6"/>
  <c r="B1365" i="6"/>
  <c r="B1366" i="6"/>
  <c r="B1367" i="6"/>
  <c r="B1368" i="6"/>
  <c r="B1369" i="6"/>
  <c r="B1370" i="6"/>
  <c r="B1371" i="6"/>
  <c r="B1372" i="6"/>
  <c r="B1373" i="6"/>
  <c r="B1374" i="6"/>
  <c r="B1375" i="6"/>
  <c r="B1376" i="6"/>
  <c r="B1377" i="6"/>
  <c r="B1378" i="6"/>
  <c r="B1379" i="6"/>
  <c r="B1380" i="6"/>
  <c r="B1381" i="6"/>
  <c r="B1382" i="6"/>
  <c r="B1383" i="6"/>
  <c r="B1384" i="6"/>
  <c r="B1385" i="6"/>
  <c r="B1386" i="6"/>
  <c r="B1387" i="6"/>
  <c r="B1388" i="6"/>
  <c r="B1389" i="6"/>
  <c r="B1390" i="6"/>
  <c r="B1391" i="6"/>
  <c r="B1392" i="6"/>
  <c r="B1393" i="6"/>
  <c r="B1394" i="6"/>
  <c r="B1395" i="6"/>
  <c r="B1396" i="6"/>
  <c r="B1397" i="6"/>
  <c r="B1398" i="6"/>
  <c r="B1399" i="6"/>
  <c r="B1400" i="6"/>
  <c r="B1401" i="6"/>
  <c r="B1402" i="6"/>
  <c r="B1403" i="6"/>
  <c r="B1404" i="6"/>
  <c r="B1405" i="6"/>
  <c r="B1406" i="6"/>
  <c r="B1407" i="6"/>
  <c r="B1408" i="6"/>
  <c r="B1409" i="6"/>
  <c r="B1410" i="6"/>
  <c r="B1411" i="6"/>
  <c r="B1412" i="6"/>
  <c r="B1413" i="6"/>
  <c r="B1414" i="6"/>
  <c r="B1415" i="6"/>
  <c r="B1416" i="6"/>
  <c r="B1417" i="6"/>
  <c r="B1418" i="6"/>
  <c r="B1419" i="6"/>
  <c r="B1420" i="6"/>
  <c r="B1421" i="6"/>
  <c r="B1422" i="6"/>
  <c r="B1423" i="6"/>
  <c r="B1424" i="6"/>
  <c r="B1425" i="6"/>
  <c r="B1426" i="6"/>
  <c r="B1427" i="6"/>
  <c r="B1428" i="6"/>
  <c r="B1429" i="6"/>
  <c r="B1430" i="6"/>
  <c r="B1431" i="6"/>
  <c r="B1432" i="6"/>
  <c r="B1433" i="6"/>
  <c r="B1434" i="6"/>
  <c r="B1435" i="6"/>
  <c r="B1436" i="6"/>
  <c r="B1437" i="6"/>
  <c r="B1438" i="6"/>
  <c r="B1439" i="6"/>
  <c r="B1440" i="6"/>
  <c r="B1441" i="6"/>
  <c r="B1442" i="6"/>
  <c r="B1443" i="6"/>
  <c r="B1444" i="6"/>
  <c r="B1445" i="6"/>
  <c r="B1446" i="6"/>
  <c r="B1447" i="6"/>
  <c r="B1448" i="6"/>
  <c r="B1449" i="6"/>
  <c r="B1450" i="6"/>
  <c r="B1451" i="6"/>
  <c r="B1452" i="6"/>
  <c r="B1453" i="6"/>
  <c r="B1454" i="6"/>
  <c r="B1455" i="6"/>
  <c r="B1456" i="6"/>
  <c r="B1457" i="6"/>
  <c r="B1458" i="6"/>
  <c r="B1459" i="6"/>
  <c r="B1460" i="6"/>
  <c r="B1461" i="6"/>
  <c r="B1462" i="6"/>
  <c r="B1463" i="6"/>
  <c r="B1464" i="6"/>
  <c r="B1465" i="6"/>
  <c r="B1466" i="6"/>
  <c r="B1467" i="6"/>
  <c r="B1468" i="6"/>
  <c r="B1469" i="6"/>
  <c r="B1470" i="6"/>
  <c r="B1471" i="6"/>
  <c r="B1472" i="6"/>
  <c r="B1473" i="6"/>
  <c r="B1474" i="6"/>
  <c r="B1475" i="6"/>
  <c r="B1476" i="6"/>
  <c r="B1477" i="6"/>
  <c r="B1478" i="6"/>
  <c r="B1479" i="6"/>
  <c r="B1480" i="6"/>
  <c r="B1481" i="6"/>
  <c r="B1482" i="6"/>
  <c r="B1483" i="6"/>
  <c r="B1484" i="6"/>
  <c r="B1485" i="6"/>
  <c r="B1486" i="6"/>
  <c r="B1487" i="6"/>
  <c r="B1488" i="6"/>
  <c r="B1489" i="6"/>
  <c r="B1490" i="6"/>
  <c r="B1491" i="6"/>
  <c r="B1492" i="6"/>
  <c r="B1493" i="6"/>
  <c r="B1494" i="6"/>
  <c r="B1495" i="6"/>
  <c r="B1496" i="6"/>
  <c r="B1497" i="6"/>
  <c r="B1498" i="6"/>
  <c r="B1499" i="6"/>
  <c r="B1500" i="6"/>
  <c r="B1501" i="6"/>
  <c r="B1502" i="6"/>
  <c r="B1503" i="6"/>
  <c r="B1504" i="6"/>
  <c r="B1505" i="6"/>
  <c r="B1506" i="6"/>
  <c r="B1507" i="6"/>
  <c r="B1508" i="6"/>
  <c r="B1509" i="6"/>
  <c r="B1510" i="6"/>
  <c r="B1511" i="6"/>
  <c r="B1512" i="6"/>
  <c r="B1513" i="6"/>
  <c r="B1514" i="6"/>
  <c r="B1515" i="6"/>
  <c r="B1516" i="6"/>
  <c r="B1517" i="6"/>
  <c r="B1518" i="6"/>
  <c r="B1519" i="6"/>
  <c r="B1520" i="6"/>
  <c r="B1521" i="6"/>
  <c r="B1522" i="6"/>
  <c r="B1523" i="6"/>
  <c r="B1524" i="6"/>
  <c r="B1525" i="6"/>
  <c r="B1526" i="6"/>
  <c r="B1527" i="6"/>
  <c r="B1528" i="6"/>
  <c r="B1529" i="6"/>
  <c r="B1530" i="6"/>
  <c r="B1531" i="6"/>
  <c r="B1532" i="6"/>
  <c r="B1533" i="6"/>
  <c r="B1534" i="6"/>
  <c r="B1535" i="6"/>
  <c r="B1536" i="6"/>
  <c r="B1537" i="6"/>
  <c r="B1538" i="6"/>
  <c r="B1539" i="6"/>
  <c r="B1540" i="6"/>
  <c r="B1541" i="6"/>
  <c r="B1542" i="6"/>
  <c r="B1543" i="6"/>
  <c r="B1544" i="6"/>
  <c r="B1545" i="6"/>
  <c r="B1546" i="6"/>
  <c r="B1547" i="6"/>
  <c r="B1548" i="6"/>
  <c r="B1549" i="6"/>
  <c r="B1550" i="6"/>
  <c r="B1551" i="6"/>
  <c r="B1552" i="6"/>
  <c r="B1553" i="6"/>
  <c r="B1554" i="6"/>
  <c r="B1555" i="6"/>
  <c r="B1556" i="6"/>
  <c r="B1557" i="6"/>
  <c r="B1558" i="6"/>
  <c r="B1559" i="6"/>
  <c r="B1560" i="6"/>
  <c r="B1561" i="6"/>
  <c r="B1562" i="6"/>
  <c r="B1563" i="6"/>
  <c r="B1564" i="6"/>
  <c r="B1565" i="6"/>
  <c r="B1566" i="6"/>
  <c r="B1567" i="6"/>
  <c r="B1568" i="6"/>
  <c r="B1569" i="6"/>
  <c r="B1570" i="6"/>
  <c r="B1571" i="6"/>
  <c r="B1572" i="6"/>
  <c r="B1573" i="6"/>
  <c r="B1574" i="6"/>
  <c r="B1575" i="6"/>
  <c r="B1576" i="6"/>
  <c r="B1577" i="6"/>
  <c r="B1578" i="6"/>
  <c r="B1579" i="6"/>
  <c r="B1580" i="6"/>
  <c r="B1581" i="6"/>
  <c r="B1582" i="6"/>
  <c r="B1583" i="6"/>
  <c r="B1584" i="6"/>
  <c r="B1585" i="6"/>
  <c r="B1586" i="6"/>
  <c r="B1587" i="6"/>
  <c r="B1588" i="6"/>
  <c r="B1589" i="6"/>
  <c r="B1590" i="6"/>
  <c r="B1591" i="6"/>
  <c r="B1592" i="6"/>
  <c r="B1593" i="6"/>
  <c r="B1594" i="6"/>
  <c r="B1595" i="6"/>
  <c r="B1596" i="6"/>
  <c r="B1597" i="6"/>
  <c r="B1598" i="6"/>
  <c r="B1599" i="6"/>
  <c r="B1600" i="6"/>
  <c r="B1601" i="6"/>
  <c r="B1602" i="6"/>
  <c r="B1603" i="6"/>
  <c r="B1604" i="6"/>
  <c r="B1605" i="6"/>
  <c r="B1606" i="6"/>
  <c r="B1607" i="6"/>
  <c r="B1608" i="6"/>
  <c r="B1609" i="6"/>
  <c r="B1610" i="6"/>
  <c r="B1611" i="6"/>
  <c r="B1612" i="6"/>
  <c r="B1613" i="6"/>
  <c r="B1614" i="6"/>
  <c r="B1615" i="6"/>
  <c r="B1616" i="6"/>
  <c r="B1617" i="6"/>
  <c r="B1618" i="6"/>
  <c r="B1619" i="6"/>
  <c r="B1620" i="6"/>
  <c r="B1621" i="6"/>
  <c r="B1622" i="6"/>
  <c r="B1623" i="6"/>
  <c r="B1624" i="6"/>
  <c r="B1625" i="6"/>
  <c r="B1626" i="6"/>
  <c r="B1627" i="6"/>
  <c r="B1628" i="6"/>
  <c r="B1629" i="6"/>
  <c r="B1630" i="6"/>
  <c r="B1631" i="6"/>
  <c r="B1632" i="6"/>
  <c r="B1633" i="6"/>
  <c r="B1634" i="6"/>
  <c r="B1635" i="6"/>
  <c r="B1636" i="6"/>
  <c r="B1637" i="6"/>
  <c r="B1638" i="6"/>
  <c r="B1639" i="6"/>
  <c r="B1640" i="6"/>
  <c r="B1641" i="6"/>
  <c r="B1642" i="6"/>
  <c r="B1643" i="6"/>
  <c r="B1644" i="6"/>
  <c r="B1645" i="6"/>
  <c r="B1646" i="6"/>
  <c r="B1647" i="6"/>
  <c r="B1648" i="6"/>
  <c r="B1649" i="6"/>
  <c r="B1650" i="6"/>
  <c r="B1651" i="6"/>
  <c r="B1652" i="6"/>
  <c r="B1653" i="6"/>
  <c r="B1654" i="6"/>
  <c r="B1655" i="6"/>
  <c r="B1656" i="6"/>
  <c r="B1657" i="6"/>
  <c r="B1658" i="6"/>
  <c r="B1659" i="6"/>
  <c r="B1660" i="6"/>
  <c r="B1661" i="6"/>
  <c r="B1662" i="6"/>
  <c r="B1663" i="6"/>
  <c r="B1664" i="6"/>
  <c r="B1665" i="6"/>
  <c r="B1666" i="6"/>
  <c r="B1667" i="6"/>
  <c r="B1668" i="6"/>
  <c r="B1669" i="6"/>
  <c r="B1670" i="6"/>
  <c r="B1671" i="6"/>
  <c r="B1672" i="6"/>
  <c r="B1673" i="6"/>
  <c r="B1674" i="6"/>
  <c r="B1675" i="6"/>
  <c r="B1676" i="6"/>
  <c r="B1677" i="6"/>
  <c r="B1678" i="6"/>
  <c r="B1679" i="6"/>
  <c r="B1680" i="6"/>
  <c r="B1681" i="6"/>
  <c r="B1682" i="6"/>
  <c r="B1683" i="6"/>
  <c r="B1684" i="6"/>
  <c r="B1685" i="6"/>
  <c r="B1686" i="6"/>
  <c r="B1687" i="6"/>
  <c r="B1688" i="6"/>
  <c r="B1689" i="6"/>
  <c r="B1690" i="6"/>
  <c r="B1691" i="6"/>
  <c r="B1692" i="6"/>
  <c r="B1693" i="6"/>
  <c r="B1694" i="6"/>
  <c r="B1695" i="6"/>
  <c r="B1696" i="6"/>
  <c r="B1697" i="6"/>
  <c r="B1698" i="6"/>
  <c r="B1699" i="6"/>
  <c r="B1700" i="6"/>
  <c r="B1701" i="6"/>
  <c r="B1702" i="6"/>
  <c r="B1703" i="6"/>
  <c r="B1704" i="6"/>
  <c r="B1705" i="6"/>
  <c r="B1706" i="6"/>
  <c r="B1707" i="6"/>
  <c r="B1708" i="6"/>
  <c r="B1709" i="6"/>
  <c r="B1710" i="6"/>
  <c r="B1711" i="6"/>
  <c r="B1712" i="6"/>
  <c r="B1713" i="6"/>
  <c r="B1714" i="6"/>
  <c r="B1715" i="6"/>
  <c r="B1716" i="6"/>
  <c r="B1717" i="6"/>
  <c r="B1718" i="6"/>
  <c r="B1719" i="6"/>
  <c r="B1720" i="6"/>
  <c r="B1721" i="6"/>
  <c r="B1722" i="6"/>
  <c r="B1723" i="6"/>
  <c r="B1724" i="6"/>
  <c r="B1725" i="6"/>
  <c r="B1726" i="6"/>
  <c r="B1727" i="6"/>
  <c r="B1728" i="6"/>
  <c r="B1729" i="6"/>
  <c r="B1730" i="6"/>
  <c r="B1731" i="6"/>
  <c r="B1732" i="6"/>
  <c r="B1733" i="6"/>
  <c r="B1734" i="6"/>
  <c r="B1735" i="6"/>
  <c r="B1736" i="6"/>
  <c r="B1737" i="6"/>
  <c r="B1738" i="6"/>
  <c r="B1739" i="6"/>
  <c r="B1740" i="6"/>
  <c r="B1741" i="6"/>
  <c r="B1742" i="6"/>
  <c r="B1743" i="6"/>
  <c r="B1744" i="6"/>
  <c r="B1745" i="6"/>
  <c r="B1746" i="6"/>
  <c r="B1747" i="6"/>
  <c r="B1748" i="6"/>
  <c r="B1749" i="6"/>
  <c r="B1750" i="6"/>
  <c r="B1751" i="6"/>
  <c r="B1752" i="6"/>
  <c r="B1753" i="6"/>
  <c r="B1754" i="6"/>
  <c r="B1755" i="6"/>
  <c r="B1756" i="6"/>
  <c r="B1757" i="6"/>
  <c r="B1758" i="6"/>
  <c r="B1759" i="6"/>
  <c r="B1760" i="6"/>
  <c r="B1761" i="6"/>
  <c r="B1762" i="6"/>
  <c r="B1763" i="6"/>
  <c r="B1764" i="6"/>
  <c r="B1765" i="6"/>
  <c r="B1766" i="6"/>
  <c r="B1767" i="6"/>
  <c r="B1768" i="6"/>
  <c r="B1769" i="6"/>
  <c r="B1770" i="6"/>
  <c r="B1771" i="6"/>
  <c r="B1772" i="6"/>
  <c r="B1773" i="6"/>
  <c r="B1774" i="6"/>
  <c r="B1775" i="6"/>
  <c r="B1776" i="6"/>
  <c r="B1777" i="6"/>
  <c r="B1778" i="6"/>
  <c r="B1779" i="6"/>
  <c r="B1780" i="6"/>
  <c r="B1781" i="6"/>
  <c r="B1782" i="6"/>
  <c r="B1783" i="6"/>
  <c r="B1784" i="6"/>
  <c r="B1785" i="6"/>
  <c r="B1786" i="6"/>
  <c r="B1787" i="6"/>
  <c r="B1788" i="6"/>
  <c r="B1789" i="6"/>
  <c r="B1790" i="6"/>
  <c r="B1791" i="6"/>
  <c r="B1792" i="6"/>
  <c r="B1793" i="6"/>
  <c r="B1794" i="6"/>
  <c r="B1795" i="6"/>
  <c r="B1796" i="6"/>
  <c r="B1797" i="6"/>
  <c r="B1798" i="6"/>
  <c r="B1799" i="6"/>
  <c r="B1800" i="6"/>
  <c r="B1801" i="6"/>
  <c r="B1802" i="6"/>
  <c r="B1803" i="6"/>
  <c r="B1804" i="6"/>
  <c r="B1805" i="6"/>
  <c r="B1806" i="6"/>
  <c r="B1807" i="6"/>
  <c r="B1808" i="6"/>
  <c r="B1809" i="6"/>
  <c r="B1810" i="6"/>
  <c r="B1811" i="6"/>
  <c r="B1812" i="6"/>
  <c r="B1813" i="6"/>
  <c r="B1814" i="6"/>
  <c r="B1815" i="6"/>
  <c r="B1816" i="6"/>
  <c r="B1817" i="6"/>
  <c r="B1818" i="6"/>
  <c r="B1819" i="6"/>
  <c r="B1820" i="6"/>
  <c r="B1821" i="6"/>
  <c r="B1822" i="6"/>
  <c r="B1823" i="6"/>
  <c r="B1824" i="6"/>
  <c r="B1825" i="6"/>
  <c r="B1826" i="6"/>
  <c r="B1827" i="6"/>
  <c r="B1828" i="6"/>
  <c r="B1829" i="6"/>
  <c r="B1830" i="6"/>
  <c r="B1831" i="6"/>
  <c r="B1832" i="6"/>
  <c r="B1833" i="6"/>
  <c r="B1834" i="6"/>
  <c r="B1835" i="6"/>
  <c r="B1836" i="6"/>
  <c r="B1837" i="6"/>
  <c r="B1838" i="6"/>
  <c r="B1839" i="6"/>
  <c r="B1840" i="6"/>
  <c r="B1841" i="6"/>
  <c r="B1842" i="6"/>
  <c r="B1843" i="6"/>
  <c r="B1844" i="6"/>
  <c r="B1845" i="6"/>
  <c r="B1846" i="6"/>
  <c r="B1847" i="6"/>
  <c r="B1848" i="6"/>
  <c r="B1849" i="6"/>
  <c r="B1850" i="6"/>
  <c r="B1851" i="6"/>
  <c r="B1852" i="6"/>
  <c r="B1853" i="6"/>
  <c r="B1854" i="6"/>
  <c r="B1855" i="6"/>
  <c r="B1856" i="6"/>
  <c r="B1857" i="6"/>
  <c r="B1858" i="6"/>
  <c r="B1859" i="6"/>
  <c r="B1860" i="6"/>
  <c r="B1861" i="6"/>
  <c r="B1862" i="6"/>
  <c r="B1863" i="6"/>
  <c r="B1864" i="6"/>
  <c r="B1865" i="6"/>
  <c r="B1866" i="6"/>
  <c r="B1867" i="6"/>
  <c r="B1868" i="6"/>
  <c r="B1869" i="6"/>
  <c r="B1870" i="6"/>
  <c r="B1871" i="6"/>
  <c r="B1872" i="6"/>
  <c r="B1873" i="6"/>
  <c r="B1874" i="6"/>
  <c r="B1875" i="6"/>
  <c r="B1876" i="6"/>
  <c r="B1877" i="6"/>
  <c r="B1878" i="6"/>
  <c r="B1879" i="6"/>
  <c r="B1880" i="6"/>
  <c r="B1881" i="6"/>
  <c r="B1882" i="6"/>
  <c r="B1883" i="6"/>
  <c r="B1884" i="6"/>
  <c r="B1885" i="6"/>
  <c r="B1886" i="6"/>
  <c r="B1887" i="6"/>
  <c r="B1888" i="6"/>
  <c r="B1889" i="6"/>
  <c r="B1890" i="6"/>
  <c r="B1891" i="6"/>
  <c r="B1892" i="6"/>
  <c r="B1893" i="6"/>
  <c r="B1894" i="6"/>
  <c r="B1895" i="6"/>
  <c r="B1896" i="6"/>
  <c r="B1897" i="6"/>
  <c r="B1898" i="6"/>
  <c r="B1899" i="6"/>
  <c r="B1900" i="6"/>
  <c r="B1901" i="6"/>
  <c r="B1902" i="6"/>
  <c r="B1903" i="6"/>
  <c r="B1904" i="6"/>
  <c r="B1905" i="6"/>
  <c r="B1906" i="6"/>
  <c r="B1907" i="6"/>
  <c r="B1908" i="6"/>
  <c r="B1909" i="6"/>
  <c r="B1910" i="6"/>
  <c r="B1911" i="6"/>
  <c r="B1912" i="6"/>
  <c r="B1913" i="6"/>
  <c r="B1914" i="6"/>
  <c r="B1915" i="6"/>
  <c r="B1916" i="6"/>
  <c r="B1917" i="6"/>
  <c r="B1918" i="6"/>
  <c r="B1919" i="6"/>
  <c r="B1920" i="6"/>
  <c r="B1921" i="6"/>
  <c r="B1922" i="6"/>
  <c r="B1923" i="6"/>
  <c r="B1924" i="6"/>
  <c r="B1925" i="6"/>
  <c r="B1926" i="6"/>
  <c r="B1927" i="6"/>
  <c r="B1928" i="6"/>
  <c r="B1929" i="6"/>
  <c r="B1930" i="6"/>
  <c r="B1931" i="6"/>
  <c r="B1932" i="6"/>
  <c r="B1933" i="6"/>
  <c r="B1934" i="6"/>
  <c r="B1935" i="6"/>
  <c r="B1936" i="6"/>
  <c r="B1937" i="6"/>
  <c r="B1938" i="6"/>
  <c r="B1939" i="6"/>
  <c r="B1940" i="6"/>
  <c r="B1941" i="6"/>
  <c r="B1942" i="6"/>
  <c r="B1943" i="6"/>
  <c r="B1944" i="6"/>
  <c r="B1945" i="6"/>
  <c r="B1946" i="6"/>
  <c r="B1947" i="6"/>
  <c r="B1948" i="6"/>
  <c r="B1949" i="6"/>
  <c r="B1950" i="6"/>
  <c r="B1951" i="6"/>
  <c r="B1952" i="6"/>
  <c r="B1953" i="6"/>
  <c r="B1954" i="6"/>
  <c r="B1955" i="6"/>
  <c r="B1956" i="6"/>
  <c r="B1957" i="6"/>
  <c r="B1958" i="6"/>
  <c r="B1959" i="6"/>
  <c r="B1960" i="6"/>
  <c r="B1961" i="6"/>
  <c r="B1962" i="6"/>
  <c r="B1963" i="6"/>
  <c r="B1964" i="6"/>
  <c r="B1965" i="6"/>
  <c r="B1966" i="6"/>
  <c r="B1967" i="6"/>
  <c r="B1968" i="6"/>
  <c r="B1969" i="6"/>
  <c r="B1970" i="6"/>
  <c r="B1971" i="6"/>
  <c r="B1972" i="6"/>
  <c r="B1973" i="6"/>
  <c r="B1974" i="6"/>
  <c r="B1975" i="6"/>
  <c r="B1976" i="6"/>
  <c r="B1977" i="6"/>
  <c r="B1978" i="6"/>
  <c r="B1979" i="6"/>
  <c r="B1980" i="6"/>
  <c r="B1981" i="6"/>
  <c r="B1982" i="6"/>
  <c r="B1983" i="6"/>
  <c r="B1984" i="6"/>
  <c r="B1985" i="6"/>
  <c r="B1986" i="6"/>
  <c r="B1987" i="6"/>
  <c r="B1988" i="6"/>
  <c r="B1989" i="6"/>
  <c r="B1990" i="6"/>
  <c r="B1991" i="6"/>
  <c r="B1992" i="6"/>
  <c r="B1993" i="6"/>
  <c r="B1994" i="6"/>
  <c r="B1995" i="6"/>
  <c r="B1996" i="6"/>
  <c r="B1997" i="6"/>
  <c r="B1998" i="6"/>
  <c r="B1999" i="6"/>
  <c r="B2000" i="6"/>
  <c r="B2001" i="6"/>
  <c r="B2002" i="6"/>
  <c r="B2003" i="6"/>
  <c r="B2004" i="6"/>
  <c r="B2005" i="6"/>
  <c r="B2006" i="6"/>
  <c r="B2007" i="6"/>
  <c r="B2008" i="6"/>
  <c r="B2009" i="6"/>
  <c r="B2010" i="6"/>
  <c r="B2011" i="6"/>
  <c r="B2012" i="6"/>
  <c r="B2013" i="6"/>
  <c r="B2014" i="6"/>
  <c r="B2015" i="6"/>
  <c r="B2016" i="6"/>
  <c r="B2017" i="6"/>
  <c r="B2018" i="6"/>
  <c r="B2019" i="6"/>
  <c r="B2020" i="6"/>
  <c r="B2021" i="6"/>
  <c r="B2022" i="6"/>
  <c r="B2023" i="6"/>
  <c r="B2024" i="6"/>
  <c r="B2025" i="6"/>
  <c r="B2026" i="6"/>
  <c r="B2027" i="6"/>
  <c r="B2028" i="6"/>
  <c r="B2029" i="6"/>
  <c r="B2030" i="6"/>
  <c r="B2031" i="6"/>
  <c r="D1208" i="6"/>
  <c r="E1208" i="6" s="1"/>
  <c r="L1208" i="6"/>
  <c r="M1208" i="6" s="1"/>
  <c r="N1208" i="6"/>
  <c r="O1208" i="6" s="1"/>
  <c r="P1208" i="6"/>
  <c r="D1209" i="6"/>
  <c r="E1209" i="6" s="1"/>
  <c r="L1209" i="6"/>
  <c r="M1209" i="6" s="1"/>
  <c r="N1209" i="6"/>
  <c r="O1209" i="6" s="1"/>
  <c r="P1209" i="6"/>
  <c r="D1210" i="6"/>
  <c r="E1210" i="6" s="1"/>
  <c r="L1210" i="6"/>
  <c r="M1210" i="6" s="1"/>
  <c r="N1210" i="6"/>
  <c r="O1210" i="6" s="1"/>
  <c r="P1210" i="6"/>
  <c r="D1211" i="6"/>
  <c r="E1211" i="6" s="1"/>
  <c r="L1211" i="6"/>
  <c r="M1211" i="6" s="1"/>
  <c r="N1211" i="6"/>
  <c r="O1211" i="6" s="1"/>
  <c r="P1211" i="6"/>
  <c r="D1212" i="6"/>
  <c r="E1212" i="6" s="1"/>
  <c r="L1212" i="6"/>
  <c r="M1212" i="6" s="1"/>
  <c r="N1212" i="6"/>
  <c r="P1212" i="6"/>
  <c r="D1213" i="6"/>
  <c r="E1213" i="6" s="1"/>
  <c r="L1213" i="6"/>
  <c r="M1213" i="6" s="1"/>
  <c r="N1213" i="6"/>
  <c r="O1213" i="6" s="1"/>
  <c r="P1213" i="6"/>
  <c r="D1214" i="6"/>
  <c r="E1214" i="6" s="1"/>
  <c r="L1214" i="6"/>
  <c r="M1214" i="6" s="1"/>
  <c r="N1214" i="6"/>
  <c r="O1214" i="6" s="1"/>
  <c r="P1214" i="6"/>
  <c r="D1215" i="6"/>
  <c r="E1215" i="6" s="1"/>
  <c r="L1215" i="6"/>
  <c r="M1215" i="6" s="1"/>
  <c r="N1215" i="6"/>
  <c r="O1215" i="6" s="1"/>
  <c r="P1215" i="6"/>
  <c r="D1216" i="6"/>
  <c r="E1216" i="6" s="1"/>
  <c r="L1216" i="6"/>
  <c r="M1216" i="6" s="1"/>
  <c r="N1216" i="6"/>
  <c r="O1216" i="6" s="1"/>
  <c r="P1216" i="6"/>
  <c r="D1217" i="6"/>
  <c r="E1217" i="6" s="1"/>
  <c r="L1217" i="6"/>
  <c r="M1217" i="6" s="1"/>
  <c r="N1217" i="6"/>
  <c r="O1217" i="6" s="1"/>
  <c r="P1217" i="6"/>
  <c r="D1218" i="6"/>
  <c r="E1218" i="6" s="1"/>
  <c r="L1218" i="6"/>
  <c r="M1218" i="6" s="1"/>
  <c r="N1218" i="6"/>
  <c r="P1218" i="6"/>
  <c r="D1219" i="6"/>
  <c r="E1219" i="6" s="1"/>
  <c r="L1219" i="6"/>
  <c r="M1219" i="6" s="1"/>
  <c r="N1219" i="6"/>
  <c r="O1219" i="6" s="1"/>
  <c r="P1219" i="6"/>
  <c r="D1220" i="6"/>
  <c r="E1220" i="6" s="1"/>
  <c r="L1220" i="6"/>
  <c r="M1220" i="6" s="1"/>
  <c r="N1220" i="6"/>
  <c r="O1220" i="6" s="1"/>
  <c r="P1220" i="6"/>
  <c r="D1221" i="6"/>
  <c r="E1221" i="6" s="1"/>
  <c r="L1221" i="6"/>
  <c r="N1221" i="6"/>
  <c r="O1221" i="6" s="1"/>
  <c r="P1221" i="6"/>
  <c r="D1222" i="6"/>
  <c r="E1222" i="6" s="1"/>
  <c r="L1222" i="6"/>
  <c r="M1222" i="6" s="1"/>
  <c r="N1222" i="6"/>
  <c r="O1222" i="6" s="1"/>
  <c r="P1222" i="6"/>
  <c r="D1223" i="6"/>
  <c r="E1223" i="6" s="1"/>
  <c r="L1223" i="6"/>
  <c r="M1223" i="6" s="1"/>
  <c r="N1223" i="6"/>
  <c r="O1223" i="6" s="1"/>
  <c r="P1223" i="6"/>
  <c r="D1224" i="6"/>
  <c r="E1224" i="6" s="1"/>
  <c r="L1224" i="6"/>
  <c r="M1224" i="6" s="1"/>
  <c r="N1224" i="6"/>
  <c r="O1224" i="6" s="1"/>
  <c r="P1224" i="6"/>
  <c r="D1225" i="6"/>
  <c r="E1225" i="6" s="1"/>
  <c r="L1225" i="6"/>
  <c r="N1225" i="6"/>
  <c r="O1225" i="6" s="1"/>
  <c r="P1225" i="6"/>
  <c r="D1226" i="6"/>
  <c r="E1226" i="6" s="1"/>
  <c r="L1226" i="6"/>
  <c r="M1226" i="6" s="1"/>
  <c r="N1226" i="6"/>
  <c r="O1226" i="6" s="1"/>
  <c r="P1226" i="6"/>
  <c r="D1227" i="6"/>
  <c r="E1227" i="6" s="1"/>
  <c r="L1227" i="6"/>
  <c r="M1227" i="6" s="1"/>
  <c r="N1227" i="6"/>
  <c r="O1227" i="6" s="1"/>
  <c r="P1227" i="6"/>
  <c r="D1228" i="6"/>
  <c r="E1228" i="6" s="1"/>
  <c r="L1228" i="6"/>
  <c r="M1228" i="6" s="1"/>
  <c r="N1228" i="6"/>
  <c r="O1228" i="6" s="1"/>
  <c r="P1228" i="6"/>
  <c r="D1229" i="6"/>
  <c r="E1229" i="6" s="1"/>
  <c r="L1229" i="6"/>
  <c r="M1229" i="6" s="1"/>
  <c r="N1229" i="6"/>
  <c r="P1229" i="6"/>
  <c r="D1230" i="6"/>
  <c r="E1230" i="6" s="1"/>
  <c r="L1230" i="6"/>
  <c r="M1230" i="6" s="1"/>
  <c r="N1230" i="6"/>
  <c r="O1230" i="6" s="1"/>
  <c r="P1230" i="6"/>
  <c r="D1231" i="6"/>
  <c r="E1231" i="6" s="1"/>
  <c r="L1231" i="6"/>
  <c r="M1231" i="6" s="1"/>
  <c r="N1231" i="6"/>
  <c r="O1231" i="6" s="1"/>
  <c r="P1231" i="6"/>
  <c r="D1232" i="6"/>
  <c r="E1232" i="6" s="1"/>
  <c r="L1232" i="6"/>
  <c r="M1232" i="6" s="1"/>
  <c r="N1232" i="6"/>
  <c r="O1232" i="6" s="1"/>
  <c r="P1232" i="6"/>
  <c r="D1233" i="6"/>
  <c r="E1233" i="6" s="1"/>
  <c r="L1233" i="6"/>
  <c r="M1233" i="6" s="1"/>
  <c r="N1233" i="6"/>
  <c r="O1233" i="6" s="1"/>
  <c r="P1233" i="6"/>
  <c r="D1234" i="6"/>
  <c r="E1234" i="6" s="1"/>
  <c r="L1234" i="6"/>
  <c r="M1234" i="6" s="1"/>
  <c r="N1234" i="6"/>
  <c r="O1234" i="6" s="1"/>
  <c r="P1234" i="6"/>
  <c r="D1235" i="6"/>
  <c r="E1235" i="6" s="1"/>
  <c r="L1235" i="6"/>
  <c r="M1235" i="6" s="1"/>
  <c r="N1235" i="6"/>
  <c r="O1235" i="6" s="1"/>
  <c r="P1235" i="6"/>
  <c r="D1236" i="6"/>
  <c r="E1236" i="6" s="1"/>
  <c r="L1236" i="6"/>
  <c r="N1236" i="6"/>
  <c r="O1236" i="6" s="1"/>
  <c r="P1236" i="6"/>
  <c r="D1237" i="6"/>
  <c r="E1237" i="6" s="1"/>
  <c r="L1237" i="6"/>
  <c r="M1237" i="6" s="1"/>
  <c r="N1237" i="6"/>
  <c r="O1237" i="6" s="1"/>
  <c r="P1237" i="6"/>
  <c r="D1238" i="6"/>
  <c r="E1238" i="6" s="1"/>
  <c r="L1238" i="6"/>
  <c r="M1238" i="6" s="1"/>
  <c r="N1238" i="6"/>
  <c r="O1238" i="6" s="1"/>
  <c r="P1238" i="6"/>
  <c r="D1239" i="6"/>
  <c r="E1239" i="6" s="1"/>
  <c r="L1239" i="6"/>
  <c r="M1239" i="6" s="1"/>
  <c r="N1239" i="6"/>
  <c r="P1239" i="6"/>
  <c r="D1240" i="6"/>
  <c r="E1240" i="6" s="1"/>
  <c r="L1240" i="6"/>
  <c r="M1240" i="6" s="1"/>
  <c r="N1240" i="6"/>
  <c r="O1240" i="6" s="1"/>
  <c r="P1240" i="6"/>
  <c r="D1241" i="6"/>
  <c r="E1241" i="6" s="1"/>
  <c r="L1241" i="6"/>
  <c r="M1241" i="6" s="1"/>
  <c r="N1241" i="6"/>
  <c r="O1241" i="6" s="1"/>
  <c r="P1241" i="6"/>
  <c r="D1242" i="6"/>
  <c r="E1242" i="6" s="1"/>
  <c r="L1242" i="6"/>
  <c r="M1242" i="6" s="1"/>
  <c r="N1242" i="6"/>
  <c r="O1242" i="6" s="1"/>
  <c r="P1242" i="6"/>
  <c r="D1243" i="6"/>
  <c r="E1243" i="6" s="1"/>
  <c r="L1243" i="6"/>
  <c r="M1243" i="6" s="1"/>
  <c r="N1243" i="6"/>
  <c r="O1243" i="6" s="1"/>
  <c r="P1243" i="6"/>
  <c r="D1244" i="6"/>
  <c r="E1244" i="6" s="1"/>
  <c r="L1244" i="6"/>
  <c r="M1244" i="6" s="1"/>
  <c r="N1244" i="6"/>
  <c r="O1244" i="6" s="1"/>
  <c r="P1244" i="6"/>
  <c r="D1245" i="6"/>
  <c r="E1245" i="6" s="1"/>
  <c r="L1245" i="6"/>
  <c r="N1245" i="6"/>
  <c r="O1245" i="6" s="1"/>
  <c r="P1245" i="6"/>
  <c r="D1246" i="6"/>
  <c r="E1246" i="6" s="1"/>
  <c r="L1246" i="6"/>
  <c r="M1246" i="6" s="1"/>
  <c r="N1246" i="6"/>
  <c r="O1246" i="6" s="1"/>
  <c r="P1246" i="6"/>
  <c r="D1247" i="6"/>
  <c r="E1247" i="6" s="1"/>
  <c r="L1247" i="6"/>
  <c r="M1247" i="6" s="1"/>
  <c r="N1247" i="6"/>
  <c r="O1247" i="6" s="1"/>
  <c r="P1247" i="6"/>
  <c r="D1248" i="6"/>
  <c r="E1248" i="6" s="1"/>
  <c r="L1248" i="6"/>
  <c r="M1248" i="6" s="1"/>
  <c r="N1248" i="6"/>
  <c r="O1248" i="6" s="1"/>
  <c r="P1248" i="6"/>
  <c r="D1249" i="6"/>
  <c r="E1249" i="6" s="1"/>
  <c r="L1249" i="6"/>
  <c r="M1249" i="6" s="1"/>
  <c r="N1249" i="6"/>
  <c r="O1249" i="6" s="1"/>
  <c r="P1249" i="6"/>
  <c r="D1250" i="6"/>
  <c r="E1250" i="6" s="1"/>
  <c r="L1250" i="6"/>
  <c r="M1250" i="6" s="1"/>
  <c r="N1250" i="6"/>
  <c r="O1250" i="6" s="1"/>
  <c r="P1250" i="6"/>
  <c r="D1251" i="6"/>
  <c r="E1251" i="6" s="1"/>
  <c r="L1251" i="6"/>
  <c r="N1251" i="6"/>
  <c r="O1251" i="6" s="1"/>
  <c r="P1251" i="6"/>
  <c r="D1252" i="6"/>
  <c r="E1252" i="6" s="1"/>
  <c r="L1252" i="6"/>
  <c r="M1252" i="6" s="1"/>
  <c r="N1252" i="6"/>
  <c r="O1252" i="6" s="1"/>
  <c r="P1252" i="6"/>
  <c r="D1253" i="6"/>
  <c r="E1253" i="6" s="1"/>
  <c r="L1253" i="6"/>
  <c r="M1253" i="6" s="1"/>
  <c r="N1253" i="6"/>
  <c r="O1253" i="6" s="1"/>
  <c r="P1253" i="6"/>
  <c r="D1254" i="6"/>
  <c r="E1254" i="6" s="1"/>
  <c r="L1254" i="6"/>
  <c r="M1254" i="6" s="1"/>
  <c r="N1254" i="6"/>
  <c r="O1254" i="6" s="1"/>
  <c r="P1254" i="6"/>
  <c r="D1255" i="6"/>
  <c r="E1255" i="6" s="1"/>
  <c r="L1255" i="6"/>
  <c r="M1255" i="6" s="1"/>
  <c r="N1255" i="6"/>
  <c r="O1255" i="6" s="1"/>
  <c r="P1255" i="6"/>
  <c r="D1256" i="6"/>
  <c r="E1256" i="6" s="1"/>
  <c r="L1256" i="6"/>
  <c r="M1256" i="6" s="1"/>
  <c r="N1256" i="6"/>
  <c r="O1256" i="6" s="1"/>
  <c r="P1256" i="6"/>
  <c r="D1257" i="6"/>
  <c r="E1257" i="6" s="1"/>
  <c r="L1257" i="6"/>
  <c r="M1257" i="6" s="1"/>
  <c r="N1257" i="6"/>
  <c r="O1257" i="6" s="1"/>
  <c r="P1257" i="6"/>
  <c r="D1258" i="6"/>
  <c r="E1258" i="6" s="1"/>
  <c r="L1258" i="6"/>
  <c r="N1258" i="6"/>
  <c r="O1258" i="6" s="1"/>
  <c r="P1258" i="6"/>
  <c r="D1259" i="6"/>
  <c r="E1259" i="6" s="1"/>
  <c r="L1259" i="6"/>
  <c r="M1259" i="6" s="1"/>
  <c r="N1259" i="6"/>
  <c r="O1259" i="6" s="1"/>
  <c r="P1259" i="6"/>
  <c r="D1260" i="6"/>
  <c r="E1260" i="6" s="1"/>
  <c r="L1260" i="6"/>
  <c r="M1260" i="6" s="1"/>
  <c r="N1260" i="6"/>
  <c r="O1260" i="6" s="1"/>
  <c r="P1260" i="6"/>
  <c r="D1261" i="6"/>
  <c r="E1261" i="6" s="1"/>
  <c r="L1261" i="6"/>
  <c r="M1261" i="6" s="1"/>
  <c r="N1261" i="6"/>
  <c r="O1261" i="6" s="1"/>
  <c r="P1261" i="6"/>
  <c r="D1262" i="6"/>
  <c r="E1262" i="6" s="1"/>
  <c r="L1262" i="6"/>
  <c r="N1262" i="6"/>
  <c r="O1262" i="6" s="1"/>
  <c r="P1262" i="6"/>
  <c r="D1263" i="6"/>
  <c r="E1263" i="6" s="1"/>
  <c r="L1263" i="6"/>
  <c r="M1263" i="6" s="1"/>
  <c r="N1263" i="6"/>
  <c r="O1263" i="6" s="1"/>
  <c r="P1263" i="6"/>
  <c r="D1264" i="6"/>
  <c r="E1264" i="6" s="1"/>
  <c r="L1264" i="6"/>
  <c r="N1264" i="6"/>
  <c r="O1264" i="6" s="1"/>
  <c r="P1264" i="6"/>
  <c r="D1265" i="6"/>
  <c r="E1265" i="6" s="1"/>
  <c r="L1265" i="6"/>
  <c r="M1265" i="6" s="1"/>
  <c r="N1265" i="6"/>
  <c r="O1265" i="6" s="1"/>
  <c r="P1265" i="6"/>
  <c r="D1266" i="6"/>
  <c r="E1266" i="6" s="1"/>
  <c r="L1266" i="6"/>
  <c r="M1266" i="6" s="1"/>
  <c r="N1266" i="6"/>
  <c r="O1266" i="6" s="1"/>
  <c r="P1266" i="6"/>
  <c r="D1267" i="6"/>
  <c r="E1267" i="6" s="1"/>
  <c r="L1267" i="6"/>
  <c r="N1267" i="6"/>
  <c r="O1267" i="6" s="1"/>
  <c r="P1267" i="6"/>
  <c r="D1268" i="6"/>
  <c r="E1268" i="6" s="1"/>
  <c r="L1268" i="6"/>
  <c r="M1268" i="6" s="1"/>
  <c r="N1268" i="6"/>
  <c r="O1268" i="6" s="1"/>
  <c r="P1268" i="6"/>
  <c r="D1269" i="6"/>
  <c r="E1269" i="6" s="1"/>
  <c r="L1269" i="6"/>
  <c r="M1269" i="6" s="1"/>
  <c r="N1269" i="6"/>
  <c r="O1269" i="6" s="1"/>
  <c r="P1269" i="6"/>
  <c r="D1270" i="6"/>
  <c r="E1270" i="6" s="1"/>
  <c r="L1270" i="6"/>
  <c r="N1270" i="6"/>
  <c r="O1270" i="6" s="1"/>
  <c r="P1270" i="6"/>
  <c r="D1271" i="6"/>
  <c r="E1271" i="6" s="1"/>
  <c r="L1271" i="6"/>
  <c r="M1271" i="6" s="1"/>
  <c r="N1271" i="6"/>
  <c r="O1271" i="6" s="1"/>
  <c r="P1271" i="6"/>
  <c r="D1272" i="6"/>
  <c r="E1272" i="6" s="1"/>
  <c r="L1272" i="6"/>
  <c r="M1272" i="6" s="1"/>
  <c r="N1272" i="6"/>
  <c r="O1272" i="6" s="1"/>
  <c r="P1272" i="6"/>
  <c r="D1273" i="6"/>
  <c r="E1273" i="6" s="1"/>
  <c r="L1273" i="6"/>
  <c r="M1273" i="6" s="1"/>
  <c r="N1273" i="6"/>
  <c r="O1273" i="6" s="1"/>
  <c r="P1273" i="6"/>
  <c r="D1274" i="6"/>
  <c r="E1274" i="6" s="1"/>
  <c r="L1274" i="6"/>
  <c r="M1274" i="6" s="1"/>
  <c r="N1274" i="6"/>
  <c r="O1274" i="6" s="1"/>
  <c r="P1274" i="6"/>
  <c r="D1275" i="6"/>
  <c r="E1275" i="6" s="1"/>
  <c r="L1275" i="6"/>
  <c r="M1275" i="6" s="1"/>
  <c r="N1275" i="6"/>
  <c r="O1275" i="6" s="1"/>
  <c r="P1275" i="6"/>
  <c r="D1276" i="6"/>
  <c r="E1276" i="6" s="1"/>
  <c r="L1276" i="6"/>
  <c r="M1276" i="6" s="1"/>
  <c r="N1276" i="6"/>
  <c r="O1276" i="6" s="1"/>
  <c r="P1276" i="6"/>
  <c r="D1277" i="6"/>
  <c r="E1277" i="6" s="1"/>
  <c r="L1277" i="6"/>
  <c r="M1277" i="6" s="1"/>
  <c r="N1277" i="6"/>
  <c r="O1277" i="6" s="1"/>
  <c r="P1277" i="6"/>
  <c r="D1278" i="6"/>
  <c r="E1278" i="6" s="1"/>
  <c r="L1278" i="6"/>
  <c r="M1278" i="6" s="1"/>
  <c r="N1278" i="6"/>
  <c r="O1278" i="6" s="1"/>
  <c r="P1278" i="6"/>
  <c r="D1279" i="6"/>
  <c r="E1279" i="6" s="1"/>
  <c r="L1279" i="6"/>
  <c r="M1279" i="6" s="1"/>
  <c r="N1279" i="6"/>
  <c r="O1279" i="6" s="1"/>
  <c r="P1279" i="6"/>
  <c r="D1280" i="6"/>
  <c r="E1280" i="6" s="1"/>
  <c r="L1280" i="6"/>
  <c r="M1280" i="6" s="1"/>
  <c r="N1280" i="6"/>
  <c r="O1280" i="6" s="1"/>
  <c r="P1280" i="6"/>
  <c r="D1281" i="6"/>
  <c r="E1281" i="6" s="1"/>
  <c r="L1281" i="6"/>
  <c r="M1281" i="6" s="1"/>
  <c r="N1281" i="6"/>
  <c r="O1281" i="6" s="1"/>
  <c r="P1281" i="6"/>
  <c r="D1282" i="6"/>
  <c r="E1282" i="6" s="1"/>
  <c r="L1282" i="6"/>
  <c r="M1282" i="6" s="1"/>
  <c r="N1282" i="6"/>
  <c r="O1282" i="6" s="1"/>
  <c r="P1282" i="6"/>
  <c r="D1283" i="6"/>
  <c r="E1283" i="6" s="1"/>
  <c r="L1283" i="6"/>
  <c r="M1283" i="6" s="1"/>
  <c r="N1283" i="6"/>
  <c r="O1283" i="6" s="1"/>
  <c r="P1283" i="6"/>
  <c r="D1284" i="6"/>
  <c r="E1284" i="6" s="1"/>
  <c r="L1284" i="6"/>
  <c r="M1284" i="6" s="1"/>
  <c r="N1284" i="6"/>
  <c r="O1284" i="6" s="1"/>
  <c r="P1284" i="6"/>
  <c r="D1285" i="6"/>
  <c r="E1285" i="6" s="1"/>
  <c r="L1285" i="6"/>
  <c r="M1285" i="6" s="1"/>
  <c r="N1285" i="6"/>
  <c r="O1285" i="6" s="1"/>
  <c r="P1285" i="6"/>
  <c r="D1286" i="6"/>
  <c r="E1286" i="6" s="1"/>
  <c r="L1286" i="6"/>
  <c r="N1286" i="6"/>
  <c r="O1286" i="6" s="1"/>
  <c r="P1286" i="6"/>
  <c r="D1287" i="6"/>
  <c r="E1287" i="6" s="1"/>
  <c r="L1287" i="6"/>
  <c r="M1287" i="6" s="1"/>
  <c r="N1287" i="6"/>
  <c r="O1287" i="6" s="1"/>
  <c r="P1287" i="6"/>
  <c r="D1288" i="6"/>
  <c r="E1288" i="6" s="1"/>
  <c r="L1288" i="6"/>
  <c r="M1288" i="6" s="1"/>
  <c r="N1288" i="6"/>
  <c r="O1288" i="6" s="1"/>
  <c r="P1288" i="6"/>
  <c r="D1289" i="6"/>
  <c r="E1289" i="6" s="1"/>
  <c r="L1289" i="6"/>
  <c r="M1289" i="6" s="1"/>
  <c r="N1289" i="6"/>
  <c r="O1289" i="6" s="1"/>
  <c r="P1289" i="6"/>
  <c r="D1290" i="6"/>
  <c r="E1290" i="6" s="1"/>
  <c r="L1290" i="6"/>
  <c r="M1290" i="6" s="1"/>
  <c r="N1290" i="6"/>
  <c r="O1290" i="6" s="1"/>
  <c r="P1290" i="6"/>
  <c r="D1291" i="6"/>
  <c r="E1291" i="6" s="1"/>
  <c r="L1291" i="6"/>
  <c r="M1291" i="6" s="1"/>
  <c r="N1291" i="6"/>
  <c r="O1291" i="6" s="1"/>
  <c r="P1291" i="6"/>
  <c r="D1292" i="6"/>
  <c r="E1292" i="6" s="1"/>
  <c r="L1292" i="6"/>
  <c r="M1292" i="6" s="1"/>
  <c r="N1292" i="6"/>
  <c r="O1292" i="6" s="1"/>
  <c r="P1292" i="6"/>
  <c r="D1293" i="6"/>
  <c r="E1293" i="6" s="1"/>
  <c r="L1293" i="6"/>
  <c r="M1293" i="6" s="1"/>
  <c r="N1293" i="6"/>
  <c r="O1293" i="6" s="1"/>
  <c r="P1293" i="6"/>
  <c r="D1294" i="6"/>
  <c r="E1294" i="6" s="1"/>
  <c r="L1294" i="6"/>
  <c r="M1294" i="6" s="1"/>
  <c r="N1294" i="6"/>
  <c r="O1294" i="6" s="1"/>
  <c r="P1294" i="6"/>
  <c r="D1295" i="6"/>
  <c r="E1295" i="6" s="1"/>
  <c r="L1295" i="6"/>
  <c r="M1295" i="6" s="1"/>
  <c r="N1295" i="6"/>
  <c r="O1295" i="6" s="1"/>
  <c r="P1295" i="6"/>
  <c r="D1296" i="6"/>
  <c r="E1296" i="6" s="1"/>
  <c r="L1296" i="6"/>
  <c r="M1296" i="6" s="1"/>
  <c r="N1296" i="6"/>
  <c r="O1296" i="6" s="1"/>
  <c r="P1296" i="6"/>
  <c r="D1297" i="6"/>
  <c r="E1297" i="6" s="1"/>
  <c r="L1297" i="6"/>
  <c r="M1297" i="6" s="1"/>
  <c r="N1297" i="6"/>
  <c r="O1297" i="6" s="1"/>
  <c r="P1297" i="6"/>
  <c r="D1298" i="6"/>
  <c r="E1298" i="6" s="1"/>
  <c r="L1298" i="6"/>
  <c r="N1298" i="6"/>
  <c r="O1298" i="6" s="1"/>
  <c r="P1298" i="6"/>
  <c r="D1299" i="6"/>
  <c r="E1299" i="6" s="1"/>
  <c r="L1299" i="6"/>
  <c r="M1299" i="6" s="1"/>
  <c r="N1299" i="6"/>
  <c r="O1299" i="6" s="1"/>
  <c r="P1299" i="6"/>
  <c r="D1300" i="6"/>
  <c r="E1300" i="6" s="1"/>
  <c r="L1300" i="6"/>
  <c r="M1300" i="6" s="1"/>
  <c r="N1300" i="6"/>
  <c r="O1300" i="6" s="1"/>
  <c r="P1300" i="6"/>
  <c r="D1301" i="6"/>
  <c r="E1301" i="6" s="1"/>
  <c r="L1301" i="6"/>
  <c r="M1301" i="6" s="1"/>
  <c r="N1301" i="6"/>
  <c r="O1301" i="6" s="1"/>
  <c r="P1301" i="6"/>
  <c r="D1302" i="6"/>
  <c r="E1302" i="6" s="1"/>
  <c r="L1302" i="6"/>
  <c r="M1302" i="6" s="1"/>
  <c r="N1302" i="6"/>
  <c r="O1302" i="6" s="1"/>
  <c r="P1302" i="6"/>
  <c r="D1303" i="6"/>
  <c r="E1303" i="6" s="1"/>
  <c r="L1303" i="6"/>
  <c r="M1303" i="6" s="1"/>
  <c r="N1303" i="6"/>
  <c r="O1303" i="6" s="1"/>
  <c r="P1303" i="6"/>
  <c r="D1304" i="6"/>
  <c r="E1304" i="6" s="1"/>
  <c r="L1304" i="6"/>
  <c r="M1304" i="6" s="1"/>
  <c r="N1304" i="6"/>
  <c r="O1304" i="6" s="1"/>
  <c r="P1304" i="6"/>
  <c r="D1305" i="6"/>
  <c r="E1305" i="6" s="1"/>
  <c r="L1305" i="6"/>
  <c r="M1305" i="6" s="1"/>
  <c r="N1305" i="6"/>
  <c r="O1305" i="6" s="1"/>
  <c r="P1305" i="6"/>
  <c r="D1306" i="6"/>
  <c r="E1306" i="6" s="1"/>
  <c r="L1306" i="6"/>
  <c r="M1306" i="6" s="1"/>
  <c r="N1306" i="6"/>
  <c r="O1306" i="6" s="1"/>
  <c r="P1306" i="6"/>
  <c r="D1307" i="6"/>
  <c r="E1307" i="6" s="1"/>
  <c r="L1307" i="6"/>
  <c r="M1307" i="6" s="1"/>
  <c r="N1307" i="6"/>
  <c r="O1307" i="6" s="1"/>
  <c r="P1307" i="6"/>
  <c r="D1308" i="6"/>
  <c r="E1308" i="6" s="1"/>
  <c r="L1308" i="6"/>
  <c r="M1308" i="6" s="1"/>
  <c r="N1308" i="6"/>
  <c r="O1308" i="6" s="1"/>
  <c r="P1308" i="6"/>
  <c r="D1309" i="6"/>
  <c r="E1309" i="6" s="1"/>
  <c r="L1309" i="6"/>
  <c r="M1309" i="6" s="1"/>
  <c r="N1309" i="6"/>
  <c r="O1309" i="6" s="1"/>
  <c r="P1309" i="6"/>
  <c r="D1310" i="6"/>
  <c r="E1310" i="6" s="1"/>
  <c r="L1310" i="6"/>
  <c r="M1310" i="6" s="1"/>
  <c r="N1310" i="6"/>
  <c r="O1310" i="6" s="1"/>
  <c r="P1310" i="6"/>
  <c r="D1311" i="6"/>
  <c r="E1311" i="6" s="1"/>
  <c r="L1311" i="6"/>
  <c r="M1311" i="6" s="1"/>
  <c r="N1311" i="6"/>
  <c r="O1311" i="6" s="1"/>
  <c r="P1311" i="6"/>
  <c r="D1312" i="6"/>
  <c r="E1312" i="6" s="1"/>
  <c r="L1312" i="6"/>
  <c r="M1312" i="6" s="1"/>
  <c r="N1312" i="6"/>
  <c r="O1312" i="6" s="1"/>
  <c r="P1312" i="6"/>
  <c r="D1313" i="6"/>
  <c r="E1313" i="6" s="1"/>
  <c r="L1313" i="6"/>
  <c r="M1313" i="6" s="1"/>
  <c r="N1313" i="6"/>
  <c r="O1313" i="6" s="1"/>
  <c r="P1313" i="6"/>
  <c r="D1314" i="6"/>
  <c r="E1314" i="6" s="1"/>
  <c r="L1314" i="6"/>
  <c r="M1314" i="6" s="1"/>
  <c r="N1314" i="6"/>
  <c r="O1314" i="6" s="1"/>
  <c r="P1314" i="6"/>
  <c r="D1315" i="6"/>
  <c r="E1315" i="6" s="1"/>
  <c r="L1315" i="6"/>
  <c r="M1315" i="6" s="1"/>
  <c r="N1315" i="6"/>
  <c r="O1315" i="6" s="1"/>
  <c r="P1315" i="6"/>
  <c r="D1316" i="6"/>
  <c r="E1316" i="6" s="1"/>
  <c r="L1316" i="6"/>
  <c r="M1316" i="6" s="1"/>
  <c r="N1316" i="6"/>
  <c r="O1316" i="6" s="1"/>
  <c r="P1316" i="6"/>
  <c r="D1317" i="6"/>
  <c r="E1317" i="6" s="1"/>
  <c r="L1317" i="6"/>
  <c r="M1317" i="6" s="1"/>
  <c r="N1317" i="6"/>
  <c r="O1317" i="6" s="1"/>
  <c r="P1317" i="6"/>
  <c r="D1318" i="6"/>
  <c r="E1318" i="6" s="1"/>
  <c r="L1318" i="6"/>
  <c r="M1318" i="6" s="1"/>
  <c r="N1318" i="6"/>
  <c r="O1318" i="6" s="1"/>
  <c r="P1318" i="6"/>
  <c r="D1319" i="6"/>
  <c r="E1319" i="6" s="1"/>
  <c r="L1319" i="6"/>
  <c r="N1319" i="6"/>
  <c r="O1319" i="6" s="1"/>
  <c r="P1319" i="6"/>
  <c r="D1320" i="6"/>
  <c r="E1320" i="6" s="1"/>
  <c r="L1320" i="6"/>
  <c r="N1320" i="6"/>
  <c r="O1320" i="6" s="1"/>
  <c r="P1320" i="6"/>
  <c r="D1321" i="6"/>
  <c r="E1321" i="6" s="1"/>
  <c r="L1321" i="6"/>
  <c r="M1321" i="6" s="1"/>
  <c r="N1321" i="6"/>
  <c r="O1321" i="6" s="1"/>
  <c r="P1321" i="6"/>
  <c r="D1322" i="6"/>
  <c r="E1322" i="6" s="1"/>
  <c r="L1322" i="6"/>
  <c r="N1322" i="6"/>
  <c r="O1322" i="6" s="1"/>
  <c r="P1322" i="6"/>
  <c r="D1323" i="6"/>
  <c r="E1323" i="6" s="1"/>
  <c r="L1323" i="6"/>
  <c r="M1323" i="6" s="1"/>
  <c r="N1323" i="6"/>
  <c r="O1323" i="6" s="1"/>
  <c r="P1323" i="6"/>
  <c r="D1324" i="6"/>
  <c r="E1324" i="6" s="1"/>
  <c r="L1324" i="6"/>
  <c r="M1324" i="6" s="1"/>
  <c r="N1324" i="6"/>
  <c r="O1324" i="6" s="1"/>
  <c r="P1324" i="6"/>
  <c r="D1325" i="6"/>
  <c r="E1325" i="6" s="1"/>
  <c r="L1325" i="6"/>
  <c r="M1325" i="6" s="1"/>
  <c r="N1325" i="6"/>
  <c r="O1325" i="6" s="1"/>
  <c r="P1325" i="6"/>
  <c r="D1326" i="6"/>
  <c r="E1326" i="6" s="1"/>
  <c r="L1326" i="6"/>
  <c r="M1326" i="6" s="1"/>
  <c r="N1326" i="6"/>
  <c r="O1326" i="6" s="1"/>
  <c r="P1326" i="6"/>
  <c r="D1327" i="6"/>
  <c r="E1327" i="6" s="1"/>
  <c r="L1327" i="6"/>
  <c r="M1327" i="6" s="1"/>
  <c r="N1327" i="6"/>
  <c r="O1327" i="6" s="1"/>
  <c r="P1327" i="6"/>
  <c r="D1328" i="6"/>
  <c r="E1328" i="6" s="1"/>
  <c r="L1328" i="6"/>
  <c r="M1328" i="6" s="1"/>
  <c r="N1328" i="6"/>
  <c r="O1328" i="6" s="1"/>
  <c r="P1328" i="6"/>
  <c r="D1329" i="6"/>
  <c r="E1329" i="6" s="1"/>
  <c r="L1329" i="6"/>
  <c r="M1329" i="6" s="1"/>
  <c r="N1329" i="6"/>
  <c r="O1329" i="6" s="1"/>
  <c r="P1329" i="6"/>
  <c r="D1330" i="6"/>
  <c r="E1330" i="6" s="1"/>
  <c r="L1330" i="6"/>
  <c r="M1330" i="6" s="1"/>
  <c r="N1330" i="6"/>
  <c r="O1330" i="6" s="1"/>
  <c r="P1330" i="6"/>
  <c r="D1331" i="6"/>
  <c r="E1331" i="6" s="1"/>
  <c r="L1331" i="6"/>
  <c r="M1331" i="6" s="1"/>
  <c r="N1331" i="6"/>
  <c r="O1331" i="6" s="1"/>
  <c r="P1331" i="6"/>
  <c r="D1332" i="6"/>
  <c r="E1332" i="6" s="1"/>
  <c r="L1332" i="6"/>
  <c r="M1332" i="6" s="1"/>
  <c r="N1332" i="6"/>
  <c r="O1332" i="6" s="1"/>
  <c r="P1332" i="6"/>
  <c r="D1333" i="6"/>
  <c r="E1333" i="6" s="1"/>
  <c r="L1333" i="6"/>
  <c r="M1333" i="6" s="1"/>
  <c r="N1333" i="6"/>
  <c r="O1333" i="6" s="1"/>
  <c r="P1333" i="6"/>
  <c r="D1334" i="6"/>
  <c r="E1334" i="6" s="1"/>
  <c r="L1334" i="6"/>
  <c r="M1334" i="6" s="1"/>
  <c r="N1334" i="6"/>
  <c r="O1334" i="6" s="1"/>
  <c r="P1334" i="6"/>
  <c r="D1335" i="6"/>
  <c r="E1335" i="6" s="1"/>
  <c r="L1335" i="6"/>
  <c r="M1335" i="6" s="1"/>
  <c r="N1335" i="6"/>
  <c r="O1335" i="6" s="1"/>
  <c r="P1335" i="6"/>
  <c r="D1336" i="6"/>
  <c r="E1336" i="6" s="1"/>
  <c r="L1336" i="6"/>
  <c r="M1336" i="6" s="1"/>
  <c r="N1336" i="6"/>
  <c r="O1336" i="6" s="1"/>
  <c r="P1336" i="6"/>
  <c r="D1337" i="6"/>
  <c r="E1337" i="6" s="1"/>
  <c r="L1337" i="6"/>
  <c r="M1337" i="6" s="1"/>
  <c r="N1337" i="6"/>
  <c r="O1337" i="6" s="1"/>
  <c r="P1337" i="6"/>
  <c r="D1338" i="6"/>
  <c r="E1338" i="6" s="1"/>
  <c r="L1338" i="6"/>
  <c r="M1338" i="6" s="1"/>
  <c r="N1338" i="6"/>
  <c r="O1338" i="6" s="1"/>
  <c r="P1338" i="6"/>
  <c r="D1339" i="6"/>
  <c r="E1339" i="6" s="1"/>
  <c r="L1339" i="6"/>
  <c r="M1339" i="6" s="1"/>
  <c r="N1339" i="6"/>
  <c r="O1339" i="6" s="1"/>
  <c r="P1339" i="6"/>
  <c r="D1340" i="6"/>
  <c r="E1340" i="6" s="1"/>
  <c r="L1340" i="6"/>
  <c r="M1340" i="6" s="1"/>
  <c r="N1340" i="6"/>
  <c r="O1340" i="6" s="1"/>
  <c r="P1340" i="6"/>
  <c r="D1341" i="6"/>
  <c r="E1341" i="6" s="1"/>
  <c r="L1341" i="6"/>
  <c r="N1341" i="6"/>
  <c r="O1341" i="6" s="1"/>
  <c r="P1341" i="6"/>
  <c r="D1342" i="6"/>
  <c r="E1342" i="6" s="1"/>
  <c r="L1342" i="6"/>
  <c r="M1342" i="6" s="1"/>
  <c r="N1342" i="6"/>
  <c r="O1342" i="6" s="1"/>
  <c r="P1342" i="6"/>
  <c r="D1343" i="6"/>
  <c r="E1343" i="6" s="1"/>
  <c r="L1343" i="6"/>
  <c r="M1343" i="6" s="1"/>
  <c r="N1343" i="6"/>
  <c r="O1343" i="6" s="1"/>
  <c r="P1343" i="6"/>
  <c r="D1344" i="6"/>
  <c r="E1344" i="6" s="1"/>
  <c r="L1344" i="6"/>
  <c r="M1344" i="6" s="1"/>
  <c r="N1344" i="6"/>
  <c r="O1344" i="6" s="1"/>
  <c r="P1344" i="6"/>
  <c r="D1345" i="6"/>
  <c r="E1345" i="6" s="1"/>
  <c r="L1345" i="6"/>
  <c r="M1345" i="6" s="1"/>
  <c r="N1345" i="6"/>
  <c r="O1345" i="6" s="1"/>
  <c r="P1345" i="6"/>
  <c r="D1346" i="6"/>
  <c r="E1346" i="6" s="1"/>
  <c r="L1346" i="6"/>
  <c r="M1346" i="6" s="1"/>
  <c r="N1346" i="6"/>
  <c r="O1346" i="6" s="1"/>
  <c r="P1346" i="6"/>
  <c r="D1347" i="6"/>
  <c r="E1347" i="6" s="1"/>
  <c r="L1347" i="6"/>
  <c r="M1347" i="6" s="1"/>
  <c r="N1347" i="6"/>
  <c r="O1347" i="6" s="1"/>
  <c r="P1347" i="6"/>
  <c r="D1348" i="6"/>
  <c r="E1348" i="6" s="1"/>
  <c r="L1348" i="6"/>
  <c r="M1348" i="6" s="1"/>
  <c r="N1348" i="6"/>
  <c r="O1348" i="6" s="1"/>
  <c r="P1348" i="6"/>
  <c r="D1349" i="6"/>
  <c r="E1349" i="6" s="1"/>
  <c r="L1349" i="6"/>
  <c r="M1349" i="6" s="1"/>
  <c r="N1349" i="6"/>
  <c r="O1349" i="6" s="1"/>
  <c r="P1349" i="6"/>
  <c r="D1350" i="6"/>
  <c r="E1350" i="6" s="1"/>
  <c r="L1350" i="6"/>
  <c r="M1350" i="6" s="1"/>
  <c r="N1350" i="6"/>
  <c r="O1350" i="6" s="1"/>
  <c r="P1350" i="6"/>
  <c r="D1351" i="6"/>
  <c r="E1351" i="6" s="1"/>
  <c r="L1351" i="6"/>
  <c r="M1351" i="6" s="1"/>
  <c r="N1351" i="6"/>
  <c r="O1351" i="6" s="1"/>
  <c r="P1351" i="6"/>
  <c r="D1352" i="6"/>
  <c r="E1352" i="6" s="1"/>
  <c r="L1352" i="6"/>
  <c r="M1352" i="6" s="1"/>
  <c r="N1352" i="6"/>
  <c r="O1352" i="6" s="1"/>
  <c r="P1352" i="6"/>
  <c r="D1353" i="6"/>
  <c r="E1353" i="6" s="1"/>
  <c r="L1353" i="6"/>
  <c r="M1353" i="6" s="1"/>
  <c r="N1353" i="6"/>
  <c r="O1353" i="6" s="1"/>
  <c r="P1353" i="6"/>
  <c r="D1354" i="6"/>
  <c r="E1354" i="6" s="1"/>
  <c r="L1354" i="6"/>
  <c r="M1354" i="6" s="1"/>
  <c r="N1354" i="6"/>
  <c r="O1354" i="6" s="1"/>
  <c r="P1354" i="6"/>
  <c r="D1355" i="6"/>
  <c r="E1355" i="6" s="1"/>
  <c r="L1355" i="6"/>
  <c r="M1355" i="6" s="1"/>
  <c r="N1355" i="6"/>
  <c r="O1355" i="6" s="1"/>
  <c r="P1355" i="6"/>
  <c r="D1356" i="6"/>
  <c r="E1356" i="6" s="1"/>
  <c r="L1356" i="6"/>
  <c r="M1356" i="6" s="1"/>
  <c r="N1356" i="6"/>
  <c r="O1356" i="6" s="1"/>
  <c r="P1356" i="6"/>
  <c r="D1357" i="6"/>
  <c r="E1357" i="6" s="1"/>
  <c r="L1357" i="6"/>
  <c r="M1357" i="6" s="1"/>
  <c r="N1357" i="6"/>
  <c r="O1357" i="6" s="1"/>
  <c r="P1357" i="6"/>
  <c r="D1358" i="6"/>
  <c r="E1358" i="6" s="1"/>
  <c r="L1358" i="6"/>
  <c r="M1358" i="6" s="1"/>
  <c r="N1358" i="6"/>
  <c r="O1358" i="6" s="1"/>
  <c r="P1358" i="6"/>
  <c r="D1359" i="6"/>
  <c r="E1359" i="6" s="1"/>
  <c r="L1359" i="6"/>
  <c r="M1359" i="6" s="1"/>
  <c r="N1359" i="6"/>
  <c r="O1359" i="6" s="1"/>
  <c r="P1359" i="6"/>
  <c r="D1360" i="6"/>
  <c r="E1360" i="6" s="1"/>
  <c r="L1360" i="6"/>
  <c r="M1360" i="6" s="1"/>
  <c r="N1360" i="6"/>
  <c r="O1360" i="6" s="1"/>
  <c r="P1360" i="6"/>
  <c r="D1361" i="6"/>
  <c r="E1361" i="6" s="1"/>
  <c r="L1361" i="6"/>
  <c r="M1361" i="6" s="1"/>
  <c r="N1361" i="6"/>
  <c r="O1361" i="6" s="1"/>
  <c r="P1361" i="6"/>
  <c r="D1362" i="6"/>
  <c r="E1362" i="6" s="1"/>
  <c r="L1362" i="6"/>
  <c r="M1362" i="6" s="1"/>
  <c r="N1362" i="6"/>
  <c r="O1362" i="6" s="1"/>
  <c r="P1362" i="6"/>
  <c r="D1363" i="6"/>
  <c r="E1363" i="6" s="1"/>
  <c r="L1363" i="6"/>
  <c r="M1363" i="6" s="1"/>
  <c r="N1363" i="6"/>
  <c r="O1363" i="6" s="1"/>
  <c r="P1363" i="6"/>
  <c r="D1364" i="6"/>
  <c r="E1364" i="6" s="1"/>
  <c r="L1364" i="6"/>
  <c r="M1364" i="6" s="1"/>
  <c r="N1364" i="6"/>
  <c r="O1364" i="6" s="1"/>
  <c r="P1364" i="6"/>
  <c r="D1365" i="6"/>
  <c r="E1365" i="6" s="1"/>
  <c r="L1365" i="6"/>
  <c r="M1365" i="6" s="1"/>
  <c r="N1365" i="6"/>
  <c r="O1365" i="6" s="1"/>
  <c r="P1365" i="6"/>
  <c r="D1366" i="6"/>
  <c r="E1366" i="6" s="1"/>
  <c r="L1366" i="6"/>
  <c r="M1366" i="6" s="1"/>
  <c r="N1366" i="6"/>
  <c r="O1366" i="6" s="1"/>
  <c r="P1366" i="6"/>
  <c r="D1367" i="6"/>
  <c r="E1367" i="6" s="1"/>
  <c r="L1367" i="6"/>
  <c r="M1367" i="6" s="1"/>
  <c r="N1367" i="6"/>
  <c r="O1367" i="6" s="1"/>
  <c r="P1367" i="6"/>
  <c r="D1368" i="6"/>
  <c r="E1368" i="6" s="1"/>
  <c r="L1368" i="6"/>
  <c r="M1368" i="6" s="1"/>
  <c r="N1368" i="6"/>
  <c r="O1368" i="6" s="1"/>
  <c r="P1368" i="6"/>
  <c r="D1369" i="6"/>
  <c r="E1369" i="6" s="1"/>
  <c r="L1369" i="6"/>
  <c r="M1369" i="6" s="1"/>
  <c r="N1369" i="6"/>
  <c r="O1369" i="6" s="1"/>
  <c r="P1369" i="6"/>
  <c r="D1370" i="6"/>
  <c r="E1370" i="6" s="1"/>
  <c r="L1370" i="6"/>
  <c r="M1370" i="6" s="1"/>
  <c r="N1370" i="6"/>
  <c r="O1370" i="6" s="1"/>
  <c r="P1370" i="6"/>
  <c r="D1371" i="6"/>
  <c r="E1371" i="6" s="1"/>
  <c r="L1371" i="6"/>
  <c r="M1371" i="6" s="1"/>
  <c r="N1371" i="6"/>
  <c r="O1371" i="6" s="1"/>
  <c r="P1371" i="6"/>
  <c r="D1372" i="6"/>
  <c r="E1372" i="6" s="1"/>
  <c r="L1372" i="6"/>
  <c r="M1372" i="6" s="1"/>
  <c r="N1372" i="6"/>
  <c r="O1372" i="6" s="1"/>
  <c r="P1372" i="6"/>
  <c r="D1373" i="6"/>
  <c r="E1373" i="6" s="1"/>
  <c r="L1373" i="6"/>
  <c r="M1373" i="6" s="1"/>
  <c r="N1373" i="6"/>
  <c r="O1373" i="6" s="1"/>
  <c r="P1373" i="6"/>
  <c r="D1374" i="6"/>
  <c r="E1374" i="6" s="1"/>
  <c r="L1374" i="6"/>
  <c r="M1374" i="6" s="1"/>
  <c r="N1374" i="6"/>
  <c r="O1374" i="6" s="1"/>
  <c r="P1374" i="6"/>
  <c r="D1375" i="6"/>
  <c r="E1375" i="6" s="1"/>
  <c r="L1375" i="6"/>
  <c r="M1375" i="6" s="1"/>
  <c r="N1375" i="6"/>
  <c r="O1375" i="6" s="1"/>
  <c r="P1375" i="6"/>
  <c r="D1376" i="6"/>
  <c r="E1376" i="6" s="1"/>
  <c r="L1376" i="6"/>
  <c r="M1376" i="6" s="1"/>
  <c r="N1376" i="6"/>
  <c r="O1376" i="6" s="1"/>
  <c r="P1376" i="6"/>
  <c r="D1377" i="6"/>
  <c r="E1377" i="6" s="1"/>
  <c r="L1377" i="6"/>
  <c r="N1377" i="6"/>
  <c r="O1377" i="6" s="1"/>
  <c r="P1377" i="6"/>
  <c r="D1378" i="6"/>
  <c r="E1378" i="6" s="1"/>
  <c r="L1378" i="6"/>
  <c r="M1378" i="6" s="1"/>
  <c r="N1378" i="6"/>
  <c r="O1378" i="6" s="1"/>
  <c r="P1378" i="6"/>
  <c r="D1379" i="6"/>
  <c r="E1379" i="6" s="1"/>
  <c r="L1379" i="6"/>
  <c r="M1379" i="6" s="1"/>
  <c r="N1379" i="6"/>
  <c r="O1379" i="6" s="1"/>
  <c r="P1379" i="6"/>
  <c r="D1380" i="6"/>
  <c r="E1380" i="6" s="1"/>
  <c r="L1380" i="6"/>
  <c r="M1380" i="6" s="1"/>
  <c r="N1380" i="6"/>
  <c r="O1380" i="6" s="1"/>
  <c r="P1380" i="6"/>
  <c r="D1381" i="6"/>
  <c r="E1381" i="6" s="1"/>
  <c r="L1381" i="6"/>
  <c r="M1381" i="6" s="1"/>
  <c r="N1381" i="6"/>
  <c r="O1381" i="6" s="1"/>
  <c r="P1381" i="6"/>
  <c r="D1382" i="6"/>
  <c r="E1382" i="6" s="1"/>
  <c r="L1382" i="6"/>
  <c r="M1382" i="6" s="1"/>
  <c r="N1382" i="6"/>
  <c r="O1382" i="6" s="1"/>
  <c r="P1382" i="6"/>
  <c r="D1383" i="6"/>
  <c r="E1383" i="6" s="1"/>
  <c r="L1383" i="6"/>
  <c r="N1383" i="6"/>
  <c r="O1383" i="6" s="1"/>
  <c r="P1383" i="6"/>
  <c r="D1384" i="6"/>
  <c r="E1384" i="6" s="1"/>
  <c r="L1384" i="6"/>
  <c r="M1384" i="6" s="1"/>
  <c r="N1384" i="6"/>
  <c r="O1384" i="6" s="1"/>
  <c r="P1384" i="6"/>
  <c r="D1385" i="6"/>
  <c r="E1385" i="6" s="1"/>
  <c r="L1385" i="6"/>
  <c r="M1385" i="6" s="1"/>
  <c r="N1385" i="6"/>
  <c r="O1385" i="6" s="1"/>
  <c r="P1385" i="6"/>
  <c r="D1386" i="6"/>
  <c r="E1386" i="6" s="1"/>
  <c r="L1386" i="6"/>
  <c r="M1386" i="6" s="1"/>
  <c r="N1386" i="6"/>
  <c r="O1386" i="6" s="1"/>
  <c r="P1386" i="6"/>
  <c r="D1387" i="6"/>
  <c r="E1387" i="6" s="1"/>
  <c r="L1387" i="6"/>
  <c r="M1387" i="6" s="1"/>
  <c r="N1387" i="6"/>
  <c r="O1387" i="6" s="1"/>
  <c r="P1387" i="6"/>
  <c r="D1388" i="6"/>
  <c r="E1388" i="6" s="1"/>
  <c r="L1388" i="6"/>
  <c r="M1388" i="6" s="1"/>
  <c r="N1388" i="6"/>
  <c r="O1388" i="6" s="1"/>
  <c r="P1388" i="6"/>
  <c r="D1389" i="6"/>
  <c r="E1389" i="6" s="1"/>
  <c r="L1389" i="6"/>
  <c r="M1389" i="6" s="1"/>
  <c r="N1389" i="6"/>
  <c r="O1389" i="6" s="1"/>
  <c r="P1389" i="6"/>
  <c r="D1390" i="6"/>
  <c r="E1390" i="6" s="1"/>
  <c r="L1390" i="6"/>
  <c r="M1390" i="6" s="1"/>
  <c r="N1390" i="6"/>
  <c r="O1390" i="6" s="1"/>
  <c r="P1390" i="6"/>
  <c r="D1391" i="6"/>
  <c r="E1391" i="6" s="1"/>
  <c r="L1391" i="6"/>
  <c r="M1391" i="6" s="1"/>
  <c r="N1391" i="6"/>
  <c r="O1391" i="6" s="1"/>
  <c r="P1391" i="6"/>
  <c r="D1392" i="6"/>
  <c r="E1392" i="6" s="1"/>
  <c r="L1392" i="6"/>
  <c r="N1392" i="6"/>
  <c r="O1392" i="6" s="1"/>
  <c r="P1392" i="6"/>
  <c r="D1393" i="6"/>
  <c r="E1393" i="6" s="1"/>
  <c r="L1393" i="6"/>
  <c r="M1393" i="6" s="1"/>
  <c r="N1393" i="6"/>
  <c r="O1393" i="6" s="1"/>
  <c r="P1393" i="6"/>
  <c r="D1394" i="6"/>
  <c r="E1394" i="6" s="1"/>
  <c r="L1394" i="6"/>
  <c r="M1394" i="6" s="1"/>
  <c r="N1394" i="6"/>
  <c r="O1394" i="6" s="1"/>
  <c r="P1394" i="6"/>
  <c r="D1395" i="6"/>
  <c r="E1395" i="6" s="1"/>
  <c r="L1395" i="6"/>
  <c r="M1395" i="6" s="1"/>
  <c r="N1395" i="6"/>
  <c r="O1395" i="6" s="1"/>
  <c r="P1395" i="6"/>
  <c r="D1396" i="6"/>
  <c r="E1396" i="6" s="1"/>
  <c r="L1396" i="6"/>
  <c r="M1396" i="6" s="1"/>
  <c r="N1396" i="6"/>
  <c r="O1396" i="6" s="1"/>
  <c r="P1396" i="6"/>
  <c r="D1397" i="6"/>
  <c r="E1397" i="6" s="1"/>
  <c r="L1397" i="6"/>
  <c r="M1397" i="6" s="1"/>
  <c r="N1397" i="6"/>
  <c r="O1397" i="6" s="1"/>
  <c r="P1397" i="6"/>
  <c r="D1398" i="6"/>
  <c r="E1398" i="6" s="1"/>
  <c r="L1398" i="6"/>
  <c r="N1398" i="6"/>
  <c r="O1398" i="6" s="1"/>
  <c r="P1398" i="6"/>
  <c r="D1399" i="6"/>
  <c r="E1399" i="6" s="1"/>
  <c r="L1399" i="6"/>
  <c r="M1399" i="6" s="1"/>
  <c r="N1399" i="6"/>
  <c r="O1399" i="6" s="1"/>
  <c r="P1399" i="6"/>
  <c r="D1400" i="6"/>
  <c r="E1400" i="6" s="1"/>
  <c r="L1400" i="6"/>
  <c r="M1400" i="6" s="1"/>
  <c r="N1400" i="6"/>
  <c r="O1400" i="6" s="1"/>
  <c r="P1400" i="6"/>
  <c r="D1401" i="6"/>
  <c r="E1401" i="6" s="1"/>
  <c r="L1401" i="6"/>
  <c r="M1401" i="6" s="1"/>
  <c r="N1401" i="6"/>
  <c r="P1401" i="6"/>
  <c r="D1402" i="6"/>
  <c r="E1402" i="6" s="1"/>
  <c r="L1402" i="6"/>
  <c r="M1402" i="6" s="1"/>
  <c r="N1402" i="6"/>
  <c r="O1402" i="6" s="1"/>
  <c r="P1402" i="6"/>
  <c r="D1403" i="6"/>
  <c r="E1403" i="6" s="1"/>
  <c r="L1403" i="6"/>
  <c r="M1403" i="6" s="1"/>
  <c r="N1403" i="6"/>
  <c r="O1403" i="6" s="1"/>
  <c r="P1403" i="6"/>
  <c r="D1404" i="6"/>
  <c r="E1404" i="6" s="1"/>
  <c r="L1404" i="6"/>
  <c r="M1404" i="6" s="1"/>
  <c r="N1404" i="6"/>
  <c r="O1404" i="6" s="1"/>
  <c r="P1404" i="6"/>
  <c r="D1405" i="6"/>
  <c r="E1405" i="6" s="1"/>
  <c r="L1405" i="6"/>
  <c r="M1405" i="6" s="1"/>
  <c r="N1405" i="6"/>
  <c r="O1405" i="6" s="1"/>
  <c r="P1405" i="6"/>
  <c r="D1406" i="6"/>
  <c r="E1406" i="6" s="1"/>
  <c r="L1406" i="6"/>
  <c r="M1406" i="6" s="1"/>
  <c r="N1406" i="6"/>
  <c r="O1406" i="6" s="1"/>
  <c r="P1406" i="6"/>
  <c r="D1407" i="6"/>
  <c r="E1407" i="6" s="1"/>
  <c r="L1407" i="6"/>
  <c r="M1407" i="6" s="1"/>
  <c r="N1407" i="6"/>
  <c r="O1407" i="6" s="1"/>
  <c r="P1407" i="6"/>
  <c r="D1408" i="6"/>
  <c r="E1408" i="6" s="1"/>
  <c r="L1408" i="6"/>
  <c r="M1408" i="6" s="1"/>
  <c r="N1408" i="6"/>
  <c r="O1408" i="6" s="1"/>
  <c r="P1408" i="6"/>
  <c r="D1409" i="6"/>
  <c r="E1409" i="6" s="1"/>
  <c r="L1409" i="6"/>
  <c r="M1409" i="6" s="1"/>
  <c r="N1409" i="6"/>
  <c r="O1409" i="6" s="1"/>
  <c r="P1409" i="6"/>
  <c r="D1410" i="6"/>
  <c r="E1410" i="6" s="1"/>
  <c r="L1410" i="6"/>
  <c r="M1410" i="6" s="1"/>
  <c r="N1410" i="6"/>
  <c r="O1410" i="6" s="1"/>
  <c r="P1410" i="6"/>
  <c r="D1411" i="6"/>
  <c r="E1411" i="6" s="1"/>
  <c r="L1411" i="6"/>
  <c r="M1411" i="6" s="1"/>
  <c r="N1411" i="6"/>
  <c r="P1411" i="6"/>
  <c r="D1412" i="6"/>
  <c r="E1412" i="6" s="1"/>
  <c r="L1412" i="6"/>
  <c r="M1412" i="6" s="1"/>
  <c r="N1412" i="6"/>
  <c r="O1412" i="6" s="1"/>
  <c r="P1412" i="6"/>
  <c r="D1413" i="6"/>
  <c r="E1413" i="6" s="1"/>
  <c r="L1413" i="6"/>
  <c r="M1413" i="6" s="1"/>
  <c r="N1413" i="6"/>
  <c r="O1413" i="6" s="1"/>
  <c r="P1413" i="6"/>
  <c r="D1414" i="6"/>
  <c r="E1414" i="6" s="1"/>
  <c r="L1414" i="6"/>
  <c r="M1414" i="6" s="1"/>
  <c r="N1414" i="6"/>
  <c r="O1414" i="6" s="1"/>
  <c r="P1414" i="6"/>
  <c r="D1415" i="6"/>
  <c r="E1415" i="6" s="1"/>
  <c r="L1415" i="6"/>
  <c r="M1415" i="6" s="1"/>
  <c r="N1415" i="6"/>
  <c r="O1415" i="6" s="1"/>
  <c r="P1415" i="6"/>
  <c r="D1416" i="6"/>
  <c r="E1416" i="6" s="1"/>
  <c r="L1416" i="6"/>
  <c r="M1416" i="6" s="1"/>
  <c r="N1416" i="6"/>
  <c r="O1416" i="6" s="1"/>
  <c r="P1416" i="6"/>
  <c r="D1417" i="6"/>
  <c r="E1417" i="6" s="1"/>
  <c r="L1417" i="6"/>
  <c r="M1417" i="6" s="1"/>
  <c r="N1417" i="6"/>
  <c r="O1417" i="6" s="1"/>
  <c r="P1417" i="6"/>
  <c r="D1418" i="6"/>
  <c r="E1418" i="6" s="1"/>
  <c r="L1418" i="6"/>
  <c r="M1418" i="6" s="1"/>
  <c r="N1418" i="6"/>
  <c r="O1418" i="6" s="1"/>
  <c r="P1418" i="6"/>
  <c r="D1419" i="6"/>
  <c r="E1419" i="6" s="1"/>
  <c r="L1419" i="6"/>
  <c r="M1419" i="6" s="1"/>
  <c r="N1419" i="6"/>
  <c r="O1419" i="6" s="1"/>
  <c r="P1419" i="6"/>
  <c r="D1420" i="6"/>
  <c r="E1420" i="6" s="1"/>
  <c r="L1420" i="6"/>
  <c r="M1420" i="6" s="1"/>
  <c r="N1420" i="6"/>
  <c r="O1420" i="6" s="1"/>
  <c r="P1420" i="6"/>
  <c r="D1421" i="6"/>
  <c r="E1421" i="6" s="1"/>
  <c r="L1421" i="6"/>
  <c r="M1421" i="6" s="1"/>
  <c r="N1421" i="6"/>
  <c r="O1421" i="6" s="1"/>
  <c r="P1421" i="6"/>
  <c r="D1422" i="6"/>
  <c r="E1422" i="6" s="1"/>
  <c r="L1422" i="6"/>
  <c r="M1422" i="6" s="1"/>
  <c r="N1422" i="6"/>
  <c r="O1422" i="6" s="1"/>
  <c r="P1422" i="6"/>
  <c r="D1423" i="6"/>
  <c r="E1423" i="6" s="1"/>
  <c r="L1423" i="6"/>
  <c r="M1423" i="6" s="1"/>
  <c r="N1423" i="6"/>
  <c r="O1423" i="6" s="1"/>
  <c r="P1423" i="6"/>
  <c r="D1424" i="6"/>
  <c r="E1424" i="6" s="1"/>
  <c r="L1424" i="6"/>
  <c r="M1424" i="6" s="1"/>
  <c r="N1424" i="6"/>
  <c r="O1424" i="6" s="1"/>
  <c r="P1424" i="6"/>
  <c r="D1425" i="6"/>
  <c r="E1425" i="6" s="1"/>
  <c r="L1425" i="6"/>
  <c r="M1425" i="6" s="1"/>
  <c r="N1425" i="6"/>
  <c r="O1425" i="6" s="1"/>
  <c r="P1425" i="6"/>
  <c r="D1426" i="6"/>
  <c r="E1426" i="6" s="1"/>
  <c r="L1426" i="6"/>
  <c r="M1426" i="6" s="1"/>
  <c r="N1426" i="6"/>
  <c r="O1426" i="6" s="1"/>
  <c r="P1426" i="6"/>
  <c r="D1427" i="6"/>
  <c r="E1427" i="6" s="1"/>
  <c r="L1427" i="6"/>
  <c r="M1427" i="6" s="1"/>
  <c r="N1427" i="6"/>
  <c r="O1427" i="6" s="1"/>
  <c r="P1427" i="6"/>
  <c r="D1428" i="6"/>
  <c r="E1428" i="6" s="1"/>
  <c r="L1428" i="6"/>
  <c r="M1428" i="6" s="1"/>
  <c r="N1428" i="6"/>
  <c r="O1428" i="6" s="1"/>
  <c r="P1428" i="6"/>
  <c r="D1429" i="6"/>
  <c r="E1429" i="6" s="1"/>
  <c r="L1429" i="6"/>
  <c r="M1429" i="6" s="1"/>
  <c r="N1429" i="6"/>
  <c r="O1429" i="6" s="1"/>
  <c r="P1429" i="6"/>
  <c r="D1430" i="6"/>
  <c r="E1430" i="6" s="1"/>
  <c r="L1430" i="6"/>
  <c r="M1430" i="6" s="1"/>
  <c r="N1430" i="6"/>
  <c r="O1430" i="6" s="1"/>
  <c r="P1430" i="6"/>
  <c r="D1431" i="6"/>
  <c r="E1431" i="6" s="1"/>
  <c r="L1431" i="6"/>
  <c r="M1431" i="6" s="1"/>
  <c r="N1431" i="6"/>
  <c r="O1431" i="6" s="1"/>
  <c r="P1431" i="6"/>
  <c r="D1432" i="6"/>
  <c r="E1432" i="6" s="1"/>
  <c r="L1432" i="6"/>
  <c r="M1432" i="6" s="1"/>
  <c r="N1432" i="6"/>
  <c r="O1432" i="6" s="1"/>
  <c r="P1432" i="6"/>
  <c r="D1433" i="6"/>
  <c r="E1433" i="6" s="1"/>
  <c r="L1433" i="6"/>
  <c r="M1433" i="6" s="1"/>
  <c r="N1433" i="6"/>
  <c r="O1433" i="6" s="1"/>
  <c r="P1433" i="6"/>
  <c r="D1434" i="6"/>
  <c r="E1434" i="6" s="1"/>
  <c r="L1434" i="6"/>
  <c r="M1434" i="6" s="1"/>
  <c r="N1434" i="6"/>
  <c r="O1434" i="6" s="1"/>
  <c r="P1434" i="6"/>
  <c r="D1435" i="6"/>
  <c r="E1435" i="6" s="1"/>
  <c r="L1435" i="6"/>
  <c r="M1435" i="6" s="1"/>
  <c r="N1435" i="6"/>
  <c r="O1435" i="6" s="1"/>
  <c r="P1435" i="6"/>
  <c r="D1436" i="6"/>
  <c r="E1436" i="6" s="1"/>
  <c r="L1436" i="6"/>
  <c r="M1436" i="6" s="1"/>
  <c r="N1436" i="6"/>
  <c r="O1436" i="6" s="1"/>
  <c r="P1436" i="6"/>
  <c r="D1437" i="6"/>
  <c r="E1437" i="6" s="1"/>
  <c r="L1437" i="6"/>
  <c r="M1437" i="6" s="1"/>
  <c r="N1437" i="6"/>
  <c r="O1437" i="6" s="1"/>
  <c r="P1437" i="6"/>
  <c r="D1438" i="6"/>
  <c r="E1438" i="6" s="1"/>
  <c r="L1438" i="6"/>
  <c r="M1438" i="6" s="1"/>
  <c r="N1438" i="6"/>
  <c r="O1438" i="6" s="1"/>
  <c r="P1438" i="6"/>
  <c r="D1439" i="6"/>
  <c r="E1439" i="6" s="1"/>
  <c r="L1439" i="6"/>
  <c r="M1439" i="6" s="1"/>
  <c r="N1439" i="6"/>
  <c r="O1439" i="6" s="1"/>
  <c r="P1439" i="6"/>
  <c r="D1440" i="6"/>
  <c r="E1440" i="6" s="1"/>
  <c r="L1440" i="6"/>
  <c r="N1440" i="6"/>
  <c r="O1440" i="6" s="1"/>
  <c r="P1440" i="6"/>
  <c r="D1441" i="6"/>
  <c r="E1441" i="6" s="1"/>
  <c r="L1441" i="6"/>
  <c r="M1441" i="6" s="1"/>
  <c r="N1441" i="6"/>
  <c r="O1441" i="6" s="1"/>
  <c r="P1441" i="6"/>
  <c r="D1442" i="6"/>
  <c r="E1442" i="6" s="1"/>
  <c r="L1442" i="6"/>
  <c r="M1442" i="6" s="1"/>
  <c r="N1442" i="6"/>
  <c r="O1442" i="6" s="1"/>
  <c r="P1442" i="6"/>
  <c r="D1443" i="6"/>
  <c r="E1443" i="6" s="1"/>
  <c r="L1443" i="6"/>
  <c r="M1443" i="6" s="1"/>
  <c r="N1443" i="6"/>
  <c r="O1443" i="6" s="1"/>
  <c r="P1443" i="6"/>
  <c r="D1444" i="6"/>
  <c r="E1444" i="6" s="1"/>
  <c r="L1444" i="6"/>
  <c r="N1444" i="6"/>
  <c r="O1444" i="6" s="1"/>
  <c r="P1444" i="6"/>
  <c r="D1445" i="6"/>
  <c r="E1445" i="6" s="1"/>
  <c r="L1445" i="6"/>
  <c r="M1445" i="6" s="1"/>
  <c r="N1445" i="6"/>
  <c r="O1445" i="6" s="1"/>
  <c r="P1445" i="6"/>
  <c r="D1446" i="6"/>
  <c r="E1446" i="6" s="1"/>
  <c r="L1446" i="6"/>
  <c r="M1446" i="6" s="1"/>
  <c r="N1446" i="6"/>
  <c r="O1446" i="6" s="1"/>
  <c r="P1446" i="6"/>
  <c r="D1447" i="6"/>
  <c r="E1447" i="6" s="1"/>
  <c r="L1447" i="6"/>
  <c r="M1447" i="6" s="1"/>
  <c r="N1447" i="6"/>
  <c r="O1447" i="6" s="1"/>
  <c r="P1447" i="6"/>
  <c r="D1448" i="6"/>
  <c r="E1448" i="6" s="1"/>
  <c r="L1448" i="6"/>
  <c r="M1448" i="6" s="1"/>
  <c r="N1448" i="6"/>
  <c r="O1448" i="6" s="1"/>
  <c r="P1448" i="6"/>
  <c r="D1449" i="6"/>
  <c r="E1449" i="6" s="1"/>
  <c r="L1449" i="6"/>
  <c r="M1449" i="6" s="1"/>
  <c r="N1449" i="6"/>
  <c r="O1449" i="6" s="1"/>
  <c r="P1449" i="6"/>
  <c r="D1450" i="6"/>
  <c r="E1450" i="6" s="1"/>
  <c r="L1450" i="6"/>
  <c r="M1450" i="6" s="1"/>
  <c r="N1450" i="6"/>
  <c r="O1450" i="6" s="1"/>
  <c r="P1450" i="6"/>
  <c r="D1451" i="6"/>
  <c r="E1451" i="6" s="1"/>
  <c r="L1451" i="6"/>
  <c r="M1451" i="6" s="1"/>
  <c r="N1451" i="6"/>
  <c r="O1451" i="6" s="1"/>
  <c r="P1451" i="6"/>
  <c r="D1452" i="6"/>
  <c r="E1452" i="6" s="1"/>
  <c r="L1452" i="6"/>
  <c r="M1452" i="6" s="1"/>
  <c r="N1452" i="6"/>
  <c r="O1452" i="6" s="1"/>
  <c r="P1452" i="6"/>
  <c r="D1453" i="6"/>
  <c r="E1453" i="6" s="1"/>
  <c r="L1453" i="6"/>
  <c r="M1453" i="6" s="1"/>
  <c r="N1453" i="6"/>
  <c r="O1453" i="6" s="1"/>
  <c r="P1453" i="6"/>
  <c r="D1454" i="6"/>
  <c r="E1454" i="6" s="1"/>
  <c r="L1454" i="6"/>
  <c r="M1454" i="6" s="1"/>
  <c r="N1454" i="6"/>
  <c r="O1454" i="6" s="1"/>
  <c r="P1454" i="6"/>
  <c r="D1455" i="6"/>
  <c r="E1455" i="6" s="1"/>
  <c r="L1455" i="6"/>
  <c r="M1455" i="6" s="1"/>
  <c r="N1455" i="6"/>
  <c r="O1455" i="6" s="1"/>
  <c r="P1455" i="6"/>
  <c r="D1456" i="6"/>
  <c r="E1456" i="6" s="1"/>
  <c r="L1456" i="6"/>
  <c r="M1456" i="6" s="1"/>
  <c r="N1456" i="6"/>
  <c r="O1456" i="6" s="1"/>
  <c r="P1456" i="6"/>
  <c r="D1457" i="6"/>
  <c r="E1457" i="6" s="1"/>
  <c r="L1457" i="6"/>
  <c r="M1457" i="6" s="1"/>
  <c r="N1457" i="6"/>
  <c r="O1457" i="6" s="1"/>
  <c r="P1457" i="6"/>
  <c r="D1458" i="6"/>
  <c r="E1458" i="6" s="1"/>
  <c r="L1458" i="6"/>
  <c r="M1458" i="6" s="1"/>
  <c r="N1458" i="6"/>
  <c r="P1458" i="6"/>
  <c r="D1459" i="6"/>
  <c r="E1459" i="6" s="1"/>
  <c r="L1459" i="6"/>
  <c r="M1459" i="6" s="1"/>
  <c r="N1459" i="6"/>
  <c r="O1459" i="6" s="1"/>
  <c r="P1459" i="6"/>
  <c r="D1460" i="6"/>
  <c r="E1460" i="6" s="1"/>
  <c r="L1460" i="6"/>
  <c r="M1460" i="6" s="1"/>
  <c r="N1460" i="6"/>
  <c r="O1460" i="6" s="1"/>
  <c r="P1460" i="6"/>
  <c r="D1461" i="6"/>
  <c r="E1461" i="6" s="1"/>
  <c r="L1461" i="6"/>
  <c r="M1461" i="6" s="1"/>
  <c r="N1461" i="6"/>
  <c r="O1461" i="6" s="1"/>
  <c r="P1461" i="6"/>
  <c r="D1462" i="6"/>
  <c r="E1462" i="6" s="1"/>
  <c r="L1462" i="6"/>
  <c r="M1462" i="6" s="1"/>
  <c r="N1462" i="6"/>
  <c r="O1462" i="6" s="1"/>
  <c r="P1462" i="6"/>
  <c r="D1463" i="6"/>
  <c r="E1463" i="6" s="1"/>
  <c r="L1463" i="6"/>
  <c r="M1463" i="6" s="1"/>
  <c r="N1463" i="6"/>
  <c r="O1463" i="6" s="1"/>
  <c r="P1463" i="6"/>
  <c r="D1464" i="6"/>
  <c r="E1464" i="6" s="1"/>
  <c r="L1464" i="6"/>
  <c r="M1464" i="6" s="1"/>
  <c r="N1464" i="6"/>
  <c r="O1464" i="6" s="1"/>
  <c r="P1464" i="6"/>
  <c r="D1465" i="6"/>
  <c r="E1465" i="6" s="1"/>
  <c r="L1465" i="6"/>
  <c r="M1465" i="6" s="1"/>
  <c r="N1465" i="6"/>
  <c r="O1465" i="6" s="1"/>
  <c r="P1465" i="6"/>
  <c r="D1466" i="6"/>
  <c r="E1466" i="6" s="1"/>
  <c r="L1466" i="6"/>
  <c r="M1466" i="6" s="1"/>
  <c r="N1466" i="6"/>
  <c r="O1466" i="6" s="1"/>
  <c r="P1466" i="6"/>
  <c r="D1467" i="6"/>
  <c r="E1467" i="6" s="1"/>
  <c r="L1467" i="6"/>
  <c r="M1467" i="6" s="1"/>
  <c r="N1467" i="6"/>
  <c r="O1467" i="6" s="1"/>
  <c r="P1467" i="6"/>
  <c r="D1468" i="6"/>
  <c r="E1468" i="6" s="1"/>
  <c r="L1468" i="6"/>
  <c r="M1468" i="6" s="1"/>
  <c r="N1468" i="6"/>
  <c r="O1468" i="6" s="1"/>
  <c r="P1468" i="6"/>
  <c r="D1469" i="6"/>
  <c r="E1469" i="6" s="1"/>
  <c r="L1469" i="6"/>
  <c r="M1469" i="6" s="1"/>
  <c r="N1469" i="6"/>
  <c r="P1469" i="6"/>
  <c r="D1470" i="6"/>
  <c r="E1470" i="6" s="1"/>
  <c r="L1470" i="6"/>
  <c r="N1470" i="6"/>
  <c r="O1470" i="6" s="1"/>
  <c r="P1470" i="6"/>
  <c r="D1471" i="6"/>
  <c r="E1471" i="6" s="1"/>
  <c r="L1471" i="6"/>
  <c r="M1471" i="6" s="1"/>
  <c r="N1471" i="6"/>
  <c r="O1471" i="6" s="1"/>
  <c r="P1471" i="6"/>
  <c r="D1472" i="6"/>
  <c r="E1472" i="6" s="1"/>
  <c r="L1472" i="6"/>
  <c r="M1472" i="6" s="1"/>
  <c r="N1472" i="6"/>
  <c r="O1472" i="6" s="1"/>
  <c r="P1472" i="6"/>
  <c r="D1473" i="6"/>
  <c r="E1473" i="6" s="1"/>
  <c r="L1473" i="6"/>
  <c r="M1473" i="6" s="1"/>
  <c r="N1473" i="6"/>
  <c r="O1473" i="6" s="1"/>
  <c r="P1473" i="6"/>
  <c r="D1474" i="6"/>
  <c r="E1474" i="6" s="1"/>
  <c r="L1474" i="6"/>
  <c r="M1474" i="6" s="1"/>
  <c r="N1474" i="6"/>
  <c r="O1474" i="6" s="1"/>
  <c r="P1474" i="6"/>
  <c r="D1475" i="6"/>
  <c r="E1475" i="6" s="1"/>
  <c r="L1475" i="6"/>
  <c r="M1475" i="6" s="1"/>
  <c r="N1475" i="6"/>
  <c r="O1475" i="6" s="1"/>
  <c r="P1475" i="6"/>
  <c r="D1476" i="6"/>
  <c r="E1476" i="6" s="1"/>
  <c r="L1476" i="6"/>
  <c r="M1476" i="6" s="1"/>
  <c r="N1476" i="6"/>
  <c r="O1476" i="6" s="1"/>
  <c r="P1476" i="6"/>
  <c r="D1477" i="6"/>
  <c r="E1477" i="6" s="1"/>
  <c r="L1477" i="6"/>
  <c r="M1477" i="6" s="1"/>
  <c r="N1477" i="6"/>
  <c r="O1477" i="6" s="1"/>
  <c r="P1477" i="6"/>
  <c r="D1478" i="6"/>
  <c r="E1478" i="6" s="1"/>
  <c r="L1478" i="6"/>
  <c r="M1478" i="6" s="1"/>
  <c r="N1478" i="6"/>
  <c r="O1478" i="6" s="1"/>
  <c r="P1478" i="6"/>
  <c r="D1479" i="6"/>
  <c r="E1479" i="6" s="1"/>
  <c r="L1479" i="6"/>
  <c r="M1479" i="6" s="1"/>
  <c r="N1479" i="6"/>
  <c r="O1479" i="6" s="1"/>
  <c r="P1479" i="6"/>
  <c r="D1480" i="6"/>
  <c r="E1480" i="6" s="1"/>
  <c r="L1480" i="6"/>
  <c r="M1480" i="6" s="1"/>
  <c r="N1480" i="6"/>
  <c r="O1480" i="6" s="1"/>
  <c r="P1480" i="6"/>
  <c r="D1481" i="6"/>
  <c r="E1481" i="6" s="1"/>
  <c r="L1481" i="6"/>
  <c r="M1481" i="6" s="1"/>
  <c r="N1481" i="6"/>
  <c r="O1481" i="6" s="1"/>
  <c r="P1481" i="6"/>
  <c r="D1482" i="6"/>
  <c r="E1482" i="6" s="1"/>
  <c r="L1482" i="6"/>
  <c r="M1482" i="6" s="1"/>
  <c r="N1482" i="6"/>
  <c r="O1482" i="6" s="1"/>
  <c r="P1482" i="6"/>
  <c r="D1483" i="6"/>
  <c r="E1483" i="6" s="1"/>
  <c r="L1483" i="6"/>
  <c r="M1483" i="6" s="1"/>
  <c r="N1483" i="6"/>
  <c r="O1483" i="6" s="1"/>
  <c r="P1483" i="6"/>
  <c r="D1484" i="6"/>
  <c r="E1484" i="6" s="1"/>
  <c r="L1484" i="6"/>
  <c r="M1484" i="6" s="1"/>
  <c r="N1484" i="6"/>
  <c r="O1484" i="6" s="1"/>
  <c r="P1484" i="6"/>
  <c r="D1485" i="6"/>
  <c r="E1485" i="6" s="1"/>
  <c r="L1485" i="6"/>
  <c r="M1485" i="6" s="1"/>
  <c r="N1485" i="6"/>
  <c r="O1485" i="6" s="1"/>
  <c r="P1485" i="6"/>
  <c r="D1486" i="6"/>
  <c r="E1486" i="6" s="1"/>
  <c r="L1486" i="6"/>
  <c r="M1486" i="6" s="1"/>
  <c r="N1486" i="6"/>
  <c r="O1486" i="6" s="1"/>
  <c r="P1486" i="6"/>
  <c r="D1487" i="6"/>
  <c r="E1487" i="6" s="1"/>
  <c r="L1487" i="6"/>
  <c r="M1487" i="6" s="1"/>
  <c r="N1487" i="6"/>
  <c r="O1487" i="6" s="1"/>
  <c r="P1487" i="6"/>
  <c r="D1488" i="6"/>
  <c r="E1488" i="6" s="1"/>
  <c r="L1488" i="6"/>
  <c r="M1488" i="6" s="1"/>
  <c r="N1488" i="6"/>
  <c r="O1488" i="6" s="1"/>
  <c r="P1488" i="6"/>
  <c r="D1489" i="6"/>
  <c r="E1489" i="6" s="1"/>
  <c r="L1489" i="6"/>
  <c r="M1489" i="6" s="1"/>
  <c r="N1489" i="6"/>
  <c r="O1489" i="6" s="1"/>
  <c r="P1489" i="6"/>
  <c r="D1490" i="6"/>
  <c r="E1490" i="6" s="1"/>
  <c r="L1490" i="6"/>
  <c r="M1490" i="6" s="1"/>
  <c r="N1490" i="6"/>
  <c r="O1490" i="6" s="1"/>
  <c r="P1490" i="6"/>
  <c r="D1491" i="6"/>
  <c r="E1491" i="6" s="1"/>
  <c r="L1491" i="6"/>
  <c r="M1491" i="6" s="1"/>
  <c r="N1491" i="6"/>
  <c r="P1491" i="6"/>
  <c r="D1492" i="6"/>
  <c r="E1492" i="6" s="1"/>
  <c r="L1492" i="6"/>
  <c r="M1492" i="6" s="1"/>
  <c r="N1492" i="6"/>
  <c r="O1492" i="6" s="1"/>
  <c r="P1492" i="6"/>
  <c r="D1493" i="6"/>
  <c r="E1493" i="6" s="1"/>
  <c r="L1493" i="6"/>
  <c r="M1493" i="6" s="1"/>
  <c r="N1493" i="6"/>
  <c r="O1493" i="6" s="1"/>
  <c r="P1493" i="6"/>
  <c r="D1494" i="6"/>
  <c r="E1494" i="6" s="1"/>
  <c r="L1494" i="6"/>
  <c r="M1494" i="6" s="1"/>
  <c r="N1494" i="6"/>
  <c r="O1494" i="6" s="1"/>
  <c r="P1494" i="6"/>
  <c r="D1495" i="6"/>
  <c r="E1495" i="6" s="1"/>
  <c r="L1495" i="6"/>
  <c r="M1495" i="6" s="1"/>
  <c r="N1495" i="6"/>
  <c r="O1495" i="6" s="1"/>
  <c r="P1495" i="6"/>
  <c r="D1496" i="6"/>
  <c r="E1496" i="6" s="1"/>
  <c r="L1496" i="6"/>
  <c r="M1496" i="6" s="1"/>
  <c r="N1496" i="6"/>
  <c r="O1496" i="6" s="1"/>
  <c r="P1496" i="6"/>
  <c r="D1497" i="6"/>
  <c r="E1497" i="6" s="1"/>
  <c r="L1497" i="6"/>
  <c r="M1497" i="6" s="1"/>
  <c r="N1497" i="6"/>
  <c r="O1497" i="6" s="1"/>
  <c r="P1497" i="6"/>
  <c r="D1498" i="6"/>
  <c r="E1498" i="6" s="1"/>
  <c r="L1498" i="6"/>
  <c r="M1498" i="6" s="1"/>
  <c r="N1498" i="6"/>
  <c r="O1498" i="6" s="1"/>
  <c r="P1498" i="6"/>
  <c r="D1499" i="6"/>
  <c r="E1499" i="6" s="1"/>
  <c r="L1499" i="6"/>
  <c r="M1499" i="6" s="1"/>
  <c r="N1499" i="6"/>
  <c r="O1499" i="6" s="1"/>
  <c r="P1499" i="6"/>
  <c r="D1500" i="6"/>
  <c r="E1500" i="6" s="1"/>
  <c r="L1500" i="6"/>
  <c r="M1500" i="6" s="1"/>
  <c r="N1500" i="6"/>
  <c r="O1500" i="6" s="1"/>
  <c r="P1500" i="6"/>
  <c r="D1501" i="6"/>
  <c r="E1501" i="6" s="1"/>
  <c r="L1501" i="6"/>
  <c r="M1501" i="6" s="1"/>
  <c r="N1501" i="6"/>
  <c r="O1501" i="6" s="1"/>
  <c r="P1501" i="6"/>
  <c r="D1502" i="6"/>
  <c r="E1502" i="6" s="1"/>
  <c r="L1502" i="6"/>
  <c r="M1502" i="6" s="1"/>
  <c r="N1502" i="6"/>
  <c r="O1502" i="6" s="1"/>
  <c r="P1502" i="6"/>
  <c r="D1503" i="6"/>
  <c r="E1503" i="6" s="1"/>
  <c r="L1503" i="6"/>
  <c r="M1503" i="6" s="1"/>
  <c r="N1503" i="6"/>
  <c r="O1503" i="6" s="1"/>
  <c r="P1503" i="6"/>
  <c r="D1504" i="6"/>
  <c r="E1504" i="6" s="1"/>
  <c r="L1504" i="6"/>
  <c r="M1504" i="6" s="1"/>
  <c r="N1504" i="6"/>
  <c r="O1504" i="6" s="1"/>
  <c r="P1504" i="6"/>
  <c r="D1505" i="6"/>
  <c r="E1505" i="6" s="1"/>
  <c r="L1505" i="6"/>
  <c r="N1505" i="6"/>
  <c r="O1505" i="6" s="1"/>
  <c r="P1505" i="6"/>
  <c r="D1506" i="6"/>
  <c r="E1506" i="6" s="1"/>
  <c r="L1506" i="6"/>
  <c r="M1506" i="6" s="1"/>
  <c r="N1506" i="6"/>
  <c r="O1506" i="6" s="1"/>
  <c r="P1506" i="6"/>
  <c r="D1507" i="6"/>
  <c r="E1507" i="6" s="1"/>
  <c r="L1507" i="6"/>
  <c r="M1507" i="6" s="1"/>
  <c r="N1507" i="6"/>
  <c r="O1507" i="6" s="1"/>
  <c r="P1507" i="6"/>
  <c r="D1508" i="6"/>
  <c r="E1508" i="6" s="1"/>
  <c r="L1508" i="6"/>
  <c r="M1508" i="6" s="1"/>
  <c r="N1508" i="6"/>
  <c r="O1508" i="6" s="1"/>
  <c r="P1508" i="6"/>
  <c r="D1509" i="6"/>
  <c r="E1509" i="6" s="1"/>
  <c r="L1509" i="6"/>
  <c r="M1509" i="6" s="1"/>
  <c r="N1509" i="6"/>
  <c r="O1509" i="6" s="1"/>
  <c r="P1509" i="6"/>
  <c r="D1510" i="6"/>
  <c r="E1510" i="6" s="1"/>
  <c r="L1510" i="6"/>
  <c r="M1510" i="6" s="1"/>
  <c r="N1510" i="6"/>
  <c r="O1510" i="6" s="1"/>
  <c r="P1510" i="6"/>
  <c r="D1511" i="6"/>
  <c r="E1511" i="6" s="1"/>
  <c r="L1511" i="6"/>
  <c r="M1511" i="6" s="1"/>
  <c r="N1511" i="6"/>
  <c r="O1511" i="6" s="1"/>
  <c r="P1511" i="6"/>
  <c r="D1512" i="6"/>
  <c r="E1512" i="6" s="1"/>
  <c r="L1512" i="6"/>
  <c r="M1512" i="6" s="1"/>
  <c r="N1512" i="6"/>
  <c r="O1512" i="6" s="1"/>
  <c r="P1512" i="6"/>
  <c r="D1513" i="6"/>
  <c r="E1513" i="6" s="1"/>
  <c r="L1513" i="6"/>
  <c r="M1513" i="6" s="1"/>
  <c r="N1513" i="6"/>
  <c r="O1513" i="6" s="1"/>
  <c r="P1513" i="6"/>
  <c r="D1514" i="6"/>
  <c r="E1514" i="6" s="1"/>
  <c r="L1514" i="6"/>
  <c r="M1514" i="6" s="1"/>
  <c r="N1514" i="6"/>
  <c r="O1514" i="6" s="1"/>
  <c r="P1514" i="6"/>
  <c r="D1515" i="6"/>
  <c r="E1515" i="6" s="1"/>
  <c r="L1515" i="6"/>
  <c r="M1515" i="6" s="1"/>
  <c r="N1515" i="6"/>
  <c r="O1515" i="6" s="1"/>
  <c r="P1515" i="6"/>
  <c r="D1516" i="6"/>
  <c r="E1516" i="6" s="1"/>
  <c r="L1516" i="6"/>
  <c r="M1516" i="6" s="1"/>
  <c r="N1516" i="6"/>
  <c r="O1516" i="6" s="1"/>
  <c r="P1516" i="6"/>
  <c r="D1517" i="6"/>
  <c r="E1517" i="6" s="1"/>
  <c r="L1517" i="6"/>
  <c r="N1517" i="6"/>
  <c r="O1517" i="6" s="1"/>
  <c r="P1517" i="6"/>
  <c r="D1518" i="6"/>
  <c r="E1518" i="6" s="1"/>
  <c r="L1518" i="6"/>
  <c r="M1518" i="6" s="1"/>
  <c r="N1518" i="6"/>
  <c r="O1518" i="6" s="1"/>
  <c r="P1518" i="6"/>
  <c r="D1519" i="6"/>
  <c r="E1519" i="6" s="1"/>
  <c r="L1519" i="6"/>
  <c r="M1519" i="6" s="1"/>
  <c r="N1519" i="6"/>
  <c r="O1519" i="6" s="1"/>
  <c r="P1519" i="6"/>
  <c r="D1520" i="6"/>
  <c r="E1520" i="6" s="1"/>
  <c r="L1520" i="6"/>
  <c r="M1520" i="6" s="1"/>
  <c r="N1520" i="6"/>
  <c r="O1520" i="6" s="1"/>
  <c r="P1520" i="6"/>
  <c r="D1521" i="6"/>
  <c r="E1521" i="6" s="1"/>
  <c r="L1521" i="6"/>
  <c r="M1521" i="6" s="1"/>
  <c r="N1521" i="6"/>
  <c r="O1521" i="6" s="1"/>
  <c r="P1521" i="6"/>
  <c r="D1522" i="6"/>
  <c r="E1522" i="6" s="1"/>
  <c r="L1522" i="6"/>
  <c r="M1522" i="6" s="1"/>
  <c r="N1522" i="6"/>
  <c r="O1522" i="6" s="1"/>
  <c r="P1522" i="6"/>
  <c r="D1523" i="6"/>
  <c r="E1523" i="6" s="1"/>
  <c r="L1523" i="6"/>
  <c r="M1523" i="6" s="1"/>
  <c r="N1523" i="6"/>
  <c r="O1523" i="6" s="1"/>
  <c r="P1523" i="6"/>
  <c r="D1524" i="6"/>
  <c r="E1524" i="6" s="1"/>
  <c r="L1524" i="6"/>
  <c r="M1524" i="6" s="1"/>
  <c r="N1524" i="6"/>
  <c r="O1524" i="6" s="1"/>
  <c r="P1524" i="6"/>
  <c r="D1525" i="6"/>
  <c r="E1525" i="6" s="1"/>
  <c r="L1525" i="6"/>
  <c r="M1525" i="6" s="1"/>
  <c r="N1525" i="6"/>
  <c r="O1525" i="6" s="1"/>
  <c r="P1525" i="6"/>
  <c r="D1526" i="6"/>
  <c r="E1526" i="6" s="1"/>
  <c r="L1526" i="6"/>
  <c r="M1526" i="6" s="1"/>
  <c r="N1526" i="6"/>
  <c r="O1526" i="6" s="1"/>
  <c r="P1526" i="6"/>
  <c r="D1527" i="6"/>
  <c r="E1527" i="6" s="1"/>
  <c r="L1527" i="6"/>
  <c r="N1527" i="6"/>
  <c r="O1527" i="6" s="1"/>
  <c r="P1527" i="6"/>
  <c r="D1528" i="6"/>
  <c r="E1528" i="6" s="1"/>
  <c r="L1528" i="6"/>
  <c r="M1528" i="6" s="1"/>
  <c r="N1528" i="6"/>
  <c r="O1528" i="6" s="1"/>
  <c r="P1528" i="6"/>
  <c r="D1529" i="6"/>
  <c r="E1529" i="6" s="1"/>
  <c r="L1529" i="6"/>
  <c r="M1529" i="6" s="1"/>
  <c r="N1529" i="6"/>
  <c r="O1529" i="6" s="1"/>
  <c r="P1529" i="6"/>
  <c r="D1530" i="6"/>
  <c r="E1530" i="6" s="1"/>
  <c r="L1530" i="6"/>
  <c r="M1530" i="6" s="1"/>
  <c r="N1530" i="6"/>
  <c r="O1530" i="6" s="1"/>
  <c r="P1530" i="6"/>
  <c r="D1531" i="6"/>
  <c r="E1531" i="6" s="1"/>
  <c r="L1531" i="6"/>
  <c r="M1531" i="6" s="1"/>
  <c r="N1531" i="6"/>
  <c r="O1531" i="6" s="1"/>
  <c r="P1531" i="6"/>
  <c r="D1532" i="6"/>
  <c r="E1532" i="6" s="1"/>
  <c r="L1532" i="6"/>
  <c r="M1532" i="6" s="1"/>
  <c r="N1532" i="6"/>
  <c r="O1532" i="6" s="1"/>
  <c r="P1532" i="6"/>
  <c r="D1533" i="6"/>
  <c r="E1533" i="6" s="1"/>
  <c r="L1533" i="6"/>
  <c r="M1533" i="6" s="1"/>
  <c r="N1533" i="6"/>
  <c r="O1533" i="6" s="1"/>
  <c r="P1533" i="6"/>
  <c r="D1534" i="6"/>
  <c r="E1534" i="6" s="1"/>
  <c r="L1534" i="6"/>
  <c r="N1534" i="6"/>
  <c r="O1534" i="6" s="1"/>
  <c r="P1534" i="6"/>
  <c r="D1535" i="6"/>
  <c r="E1535" i="6" s="1"/>
  <c r="L1535" i="6"/>
  <c r="M1535" i="6" s="1"/>
  <c r="N1535" i="6"/>
  <c r="O1535" i="6" s="1"/>
  <c r="P1535" i="6"/>
  <c r="D1536" i="6"/>
  <c r="E1536" i="6" s="1"/>
  <c r="L1536" i="6"/>
  <c r="M1536" i="6" s="1"/>
  <c r="N1536" i="6"/>
  <c r="O1536" i="6" s="1"/>
  <c r="P1536" i="6"/>
  <c r="D1537" i="6"/>
  <c r="E1537" i="6" s="1"/>
  <c r="L1537" i="6"/>
  <c r="M1537" i="6" s="1"/>
  <c r="N1537" i="6"/>
  <c r="O1537" i="6" s="1"/>
  <c r="P1537" i="6"/>
  <c r="D1538" i="6"/>
  <c r="E1538" i="6" s="1"/>
  <c r="L1538" i="6"/>
  <c r="M1538" i="6" s="1"/>
  <c r="N1538" i="6"/>
  <c r="O1538" i="6" s="1"/>
  <c r="P1538" i="6"/>
  <c r="D1539" i="6"/>
  <c r="E1539" i="6" s="1"/>
  <c r="L1539" i="6"/>
  <c r="M1539" i="6" s="1"/>
  <c r="N1539" i="6"/>
  <c r="O1539" i="6" s="1"/>
  <c r="P1539" i="6"/>
  <c r="D1540" i="6"/>
  <c r="E1540" i="6" s="1"/>
  <c r="L1540" i="6"/>
  <c r="N1540" i="6"/>
  <c r="O1540" i="6" s="1"/>
  <c r="P1540" i="6"/>
  <c r="D1541" i="6"/>
  <c r="E1541" i="6" s="1"/>
  <c r="L1541" i="6"/>
  <c r="M1541" i="6" s="1"/>
  <c r="N1541" i="6"/>
  <c r="O1541" i="6" s="1"/>
  <c r="P1541" i="6"/>
  <c r="D1542" i="6"/>
  <c r="E1542" i="6" s="1"/>
  <c r="L1542" i="6"/>
  <c r="M1542" i="6" s="1"/>
  <c r="N1542" i="6"/>
  <c r="P1542" i="6"/>
  <c r="D1543" i="6"/>
  <c r="E1543" i="6" s="1"/>
  <c r="L1543" i="6"/>
  <c r="M1543" i="6" s="1"/>
  <c r="N1543" i="6"/>
  <c r="O1543" i="6" s="1"/>
  <c r="P1543" i="6"/>
  <c r="D1544" i="6"/>
  <c r="E1544" i="6" s="1"/>
  <c r="L1544" i="6"/>
  <c r="M1544" i="6" s="1"/>
  <c r="N1544" i="6"/>
  <c r="O1544" i="6" s="1"/>
  <c r="P1544" i="6"/>
  <c r="D1545" i="6"/>
  <c r="E1545" i="6" s="1"/>
  <c r="L1545" i="6"/>
  <c r="M1545" i="6" s="1"/>
  <c r="N1545" i="6"/>
  <c r="O1545" i="6" s="1"/>
  <c r="P1545" i="6"/>
  <c r="D1546" i="6"/>
  <c r="E1546" i="6" s="1"/>
  <c r="L1546" i="6"/>
  <c r="M1546" i="6" s="1"/>
  <c r="N1546" i="6"/>
  <c r="O1546" i="6" s="1"/>
  <c r="P1546" i="6"/>
  <c r="D1547" i="6"/>
  <c r="E1547" i="6" s="1"/>
  <c r="L1547" i="6"/>
  <c r="M1547" i="6" s="1"/>
  <c r="N1547" i="6"/>
  <c r="O1547" i="6" s="1"/>
  <c r="P1547" i="6"/>
  <c r="D1548" i="6"/>
  <c r="E1548" i="6" s="1"/>
  <c r="L1548" i="6"/>
  <c r="M1548" i="6" s="1"/>
  <c r="N1548" i="6"/>
  <c r="O1548" i="6" s="1"/>
  <c r="P1548" i="6"/>
  <c r="D1549" i="6"/>
  <c r="E1549" i="6" s="1"/>
  <c r="L1549" i="6"/>
  <c r="M1549" i="6" s="1"/>
  <c r="N1549" i="6"/>
  <c r="O1549" i="6" s="1"/>
  <c r="P1549" i="6"/>
  <c r="D1550" i="6"/>
  <c r="E1550" i="6" s="1"/>
  <c r="L1550" i="6"/>
  <c r="M1550" i="6" s="1"/>
  <c r="N1550" i="6"/>
  <c r="O1550" i="6" s="1"/>
  <c r="P1550" i="6"/>
  <c r="D1551" i="6"/>
  <c r="E1551" i="6" s="1"/>
  <c r="L1551" i="6"/>
  <c r="M1551" i="6" s="1"/>
  <c r="N1551" i="6"/>
  <c r="O1551" i="6" s="1"/>
  <c r="P1551" i="6"/>
  <c r="D1552" i="6"/>
  <c r="E1552" i="6" s="1"/>
  <c r="L1552" i="6"/>
  <c r="M1552" i="6" s="1"/>
  <c r="N1552" i="6"/>
  <c r="O1552" i="6" s="1"/>
  <c r="P1552" i="6"/>
  <c r="D1553" i="6"/>
  <c r="E1553" i="6" s="1"/>
  <c r="L1553" i="6"/>
  <c r="N1553" i="6"/>
  <c r="O1553" i="6" s="1"/>
  <c r="P1553" i="6"/>
  <c r="D1554" i="6"/>
  <c r="E1554" i="6" s="1"/>
  <c r="L1554" i="6"/>
  <c r="M1554" i="6" s="1"/>
  <c r="N1554" i="6"/>
  <c r="O1554" i="6" s="1"/>
  <c r="P1554" i="6"/>
  <c r="D1555" i="6"/>
  <c r="E1555" i="6" s="1"/>
  <c r="L1555" i="6"/>
  <c r="M1555" i="6" s="1"/>
  <c r="N1555" i="6"/>
  <c r="O1555" i="6" s="1"/>
  <c r="P1555" i="6"/>
  <c r="D1556" i="6"/>
  <c r="E1556" i="6" s="1"/>
  <c r="L1556" i="6"/>
  <c r="M1556" i="6" s="1"/>
  <c r="N1556" i="6"/>
  <c r="O1556" i="6" s="1"/>
  <c r="P1556" i="6"/>
  <c r="D1557" i="6"/>
  <c r="E1557" i="6" s="1"/>
  <c r="L1557" i="6"/>
  <c r="M1557" i="6" s="1"/>
  <c r="N1557" i="6"/>
  <c r="O1557" i="6" s="1"/>
  <c r="P1557" i="6"/>
  <c r="D1558" i="6"/>
  <c r="E1558" i="6" s="1"/>
  <c r="L1558" i="6"/>
  <c r="M1558" i="6" s="1"/>
  <c r="N1558" i="6"/>
  <c r="O1558" i="6" s="1"/>
  <c r="P1558" i="6"/>
  <c r="D1559" i="6"/>
  <c r="E1559" i="6" s="1"/>
  <c r="L1559" i="6"/>
  <c r="M1559" i="6" s="1"/>
  <c r="N1559" i="6"/>
  <c r="O1559" i="6" s="1"/>
  <c r="P1559" i="6"/>
  <c r="D1560" i="6"/>
  <c r="E1560" i="6" s="1"/>
  <c r="L1560" i="6"/>
  <c r="M1560" i="6" s="1"/>
  <c r="N1560" i="6"/>
  <c r="O1560" i="6" s="1"/>
  <c r="P1560" i="6"/>
  <c r="D1561" i="6"/>
  <c r="E1561" i="6" s="1"/>
  <c r="L1561" i="6"/>
  <c r="M1561" i="6" s="1"/>
  <c r="N1561" i="6"/>
  <c r="O1561" i="6" s="1"/>
  <c r="P1561" i="6"/>
  <c r="D1562" i="6"/>
  <c r="E1562" i="6" s="1"/>
  <c r="L1562" i="6"/>
  <c r="N1562" i="6"/>
  <c r="O1562" i="6" s="1"/>
  <c r="P1562" i="6"/>
  <c r="D1563" i="6"/>
  <c r="E1563" i="6" s="1"/>
  <c r="L1563" i="6"/>
  <c r="M1563" i="6" s="1"/>
  <c r="N1563" i="6"/>
  <c r="O1563" i="6" s="1"/>
  <c r="P1563" i="6"/>
  <c r="D1564" i="6"/>
  <c r="E1564" i="6" s="1"/>
  <c r="L1564" i="6"/>
  <c r="M1564" i="6" s="1"/>
  <c r="N1564" i="6"/>
  <c r="O1564" i="6" s="1"/>
  <c r="P1564" i="6"/>
  <c r="D1565" i="6"/>
  <c r="E1565" i="6" s="1"/>
  <c r="L1565" i="6"/>
  <c r="N1565" i="6"/>
  <c r="O1565" i="6" s="1"/>
  <c r="P1565" i="6"/>
  <c r="D1566" i="6"/>
  <c r="E1566" i="6" s="1"/>
  <c r="L1566" i="6"/>
  <c r="M1566" i="6" s="1"/>
  <c r="N1566" i="6"/>
  <c r="O1566" i="6" s="1"/>
  <c r="P1566" i="6"/>
  <c r="D1567" i="6"/>
  <c r="E1567" i="6" s="1"/>
  <c r="L1567" i="6"/>
  <c r="M1567" i="6" s="1"/>
  <c r="N1567" i="6"/>
  <c r="O1567" i="6" s="1"/>
  <c r="P1567" i="6"/>
  <c r="D1568" i="6"/>
  <c r="E1568" i="6" s="1"/>
  <c r="L1568" i="6"/>
  <c r="M1568" i="6" s="1"/>
  <c r="N1568" i="6"/>
  <c r="O1568" i="6" s="1"/>
  <c r="P1568" i="6"/>
  <c r="D1569" i="6"/>
  <c r="E1569" i="6" s="1"/>
  <c r="L1569" i="6"/>
  <c r="M1569" i="6" s="1"/>
  <c r="N1569" i="6"/>
  <c r="O1569" i="6" s="1"/>
  <c r="P1569" i="6"/>
  <c r="D1570" i="6"/>
  <c r="E1570" i="6" s="1"/>
  <c r="L1570" i="6"/>
  <c r="M1570" i="6" s="1"/>
  <c r="N1570" i="6"/>
  <c r="O1570" i="6" s="1"/>
  <c r="P1570" i="6"/>
  <c r="D1571" i="6"/>
  <c r="E1571" i="6" s="1"/>
  <c r="L1571" i="6"/>
  <c r="N1571" i="6"/>
  <c r="O1571" i="6" s="1"/>
  <c r="P1571" i="6"/>
  <c r="D1572" i="6"/>
  <c r="E1572" i="6" s="1"/>
  <c r="L1572" i="6"/>
  <c r="M1572" i="6" s="1"/>
  <c r="N1572" i="6"/>
  <c r="O1572" i="6" s="1"/>
  <c r="P1572" i="6"/>
  <c r="D1573" i="6"/>
  <c r="E1573" i="6" s="1"/>
  <c r="L1573" i="6"/>
  <c r="M1573" i="6" s="1"/>
  <c r="N1573" i="6"/>
  <c r="O1573" i="6" s="1"/>
  <c r="P1573" i="6"/>
  <c r="D1574" i="6"/>
  <c r="E1574" i="6" s="1"/>
  <c r="L1574" i="6"/>
  <c r="M1574" i="6" s="1"/>
  <c r="N1574" i="6"/>
  <c r="O1574" i="6" s="1"/>
  <c r="P1574" i="6"/>
  <c r="D1575" i="6"/>
  <c r="E1575" i="6" s="1"/>
  <c r="L1575" i="6"/>
  <c r="M1575" i="6" s="1"/>
  <c r="N1575" i="6"/>
  <c r="P1575" i="6"/>
  <c r="D1576" i="6"/>
  <c r="E1576" i="6" s="1"/>
  <c r="L1576" i="6"/>
  <c r="M1576" i="6" s="1"/>
  <c r="N1576" i="6"/>
  <c r="O1576" i="6" s="1"/>
  <c r="P1576" i="6"/>
  <c r="D1577" i="6"/>
  <c r="E1577" i="6" s="1"/>
  <c r="L1577" i="6"/>
  <c r="M1577" i="6" s="1"/>
  <c r="N1577" i="6"/>
  <c r="O1577" i="6" s="1"/>
  <c r="P1577" i="6"/>
  <c r="D1578" i="6"/>
  <c r="E1578" i="6" s="1"/>
  <c r="L1578" i="6"/>
  <c r="M1578" i="6" s="1"/>
  <c r="N1578" i="6"/>
  <c r="O1578" i="6" s="1"/>
  <c r="P1578" i="6"/>
  <c r="D1579" i="6"/>
  <c r="E1579" i="6" s="1"/>
  <c r="L1579" i="6"/>
  <c r="M1579" i="6" s="1"/>
  <c r="N1579" i="6"/>
  <c r="O1579" i="6" s="1"/>
  <c r="P1579" i="6"/>
  <c r="D1580" i="6"/>
  <c r="E1580" i="6" s="1"/>
  <c r="L1580" i="6"/>
  <c r="N1580" i="6"/>
  <c r="O1580" i="6" s="1"/>
  <c r="P1580" i="6"/>
  <c r="D1581" i="6"/>
  <c r="E1581" i="6" s="1"/>
  <c r="L1581" i="6"/>
  <c r="M1581" i="6" s="1"/>
  <c r="N1581" i="6"/>
  <c r="O1581" i="6" s="1"/>
  <c r="P1581" i="6"/>
  <c r="D1582" i="6"/>
  <c r="E1582" i="6" s="1"/>
  <c r="L1582" i="6"/>
  <c r="M1582" i="6" s="1"/>
  <c r="N1582" i="6"/>
  <c r="O1582" i="6" s="1"/>
  <c r="P1582" i="6"/>
  <c r="D1583" i="6"/>
  <c r="E1583" i="6" s="1"/>
  <c r="L1583" i="6"/>
  <c r="M1583" i="6" s="1"/>
  <c r="N1583" i="6"/>
  <c r="O1583" i="6" s="1"/>
  <c r="P1583" i="6"/>
  <c r="D1584" i="6"/>
  <c r="E1584" i="6" s="1"/>
  <c r="L1584" i="6"/>
  <c r="M1584" i="6" s="1"/>
  <c r="N1584" i="6"/>
  <c r="O1584" i="6" s="1"/>
  <c r="P1584" i="6"/>
  <c r="D1585" i="6"/>
  <c r="E1585" i="6" s="1"/>
  <c r="L1585" i="6"/>
  <c r="M1585" i="6" s="1"/>
  <c r="N1585" i="6"/>
  <c r="O1585" i="6" s="1"/>
  <c r="P1585" i="6"/>
  <c r="D1586" i="6"/>
  <c r="E1586" i="6" s="1"/>
  <c r="L1586" i="6"/>
  <c r="M1586" i="6" s="1"/>
  <c r="N1586" i="6"/>
  <c r="O1586" i="6" s="1"/>
  <c r="P1586" i="6"/>
  <c r="D1587" i="6"/>
  <c r="E1587" i="6" s="1"/>
  <c r="L1587" i="6"/>
  <c r="M1587" i="6" s="1"/>
  <c r="N1587" i="6"/>
  <c r="O1587" i="6" s="1"/>
  <c r="P1587" i="6"/>
  <c r="D1588" i="6"/>
  <c r="E1588" i="6" s="1"/>
  <c r="L1588" i="6"/>
  <c r="M1588" i="6" s="1"/>
  <c r="N1588" i="6"/>
  <c r="O1588" i="6" s="1"/>
  <c r="P1588" i="6"/>
  <c r="D1589" i="6"/>
  <c r="E1589" i="6" s="1"/>
  <c r="L1589" i="6"/>
  <c r="M1589" i="6" s="1"/>
  <c r="N1589" i="6"/>
  <c r="O1589" i="6" s="1"/>
  <c r="P1589" i="6"/>
  <c r="D1590" i="6"/>
  <c r="E1590" i="6" s="1"/>
  <c r="L1590" i="6"/>
  <c r="M1590" i="6" s="1"/>
  <c r="N1590" i="6"/>
  <c r="O1590" i="6" s="1"/>
  <c r="P1590" i="6"/>
  <c r="D1591" i="6"/>
  <c r="E1591" i="6" s="1"/>
  <c r="L1591" i="6"/>
  <c r="N1591" i="6"/>
  <c r="O1591" i="6" s="1"/>
  <c r="P1591" i="6"/>
  <c r="D1592" i="6"/>
  <c r="E1592" i="6" s="1"/>
  <c r="L1592" i="6"/>
  <c r="M1592" i="6" s="1"/>
  <c r="N1592" i="6"/>
  <c r="O1592" i="6" s="1"/>
  <c r="P1592" i="6"/>
  <c r="D1593" i="6"/>
  <c r="E1593" i="6" s="1"/>
  <c r="L1593" i="6"/>
  <c r="M1593" i="6" s="1"/>
  <c r="N1593" i="6"/>
  <c r="O1593" i="6" s="1"/>
  <c r="P1593" i="6"/>
  <c r="D1594" i="6"/>
  <c r="E1594" i="6" s="1"/>
  <c r="L1594" i="6"/>
  <c r="M1594" i="6" s="1"/>
  <c r="N1594" i="6"/>
  <c r="O1594" i="6" s="1"/>
  <c r="P1594" i="6"/>
  <c r="D1595" i="6"/>
  <c r="E1595" i="6" s="1"/>
  <c r="L1595" i="6"/>
  <c r="M1595" i="6" s="1"/>
  <c r="N1595" i="6"/>
  <c r="O1595" i="6" s="1"/>
  <c r="P1595" i="6"/>
  <c r="D1596" i="6"/>
  <c r="E1596" i="6" s="1"/>
  <c r="L1596" i="6"/>
  <c r="M1596" i="6" s="1"/>
  <c r="N1596" i="6"/>
  <c r="O1596" i="6" s="1"/>
  <c r="P1596" i="6"/>
  <c r="D1597" i="6"/>
  <c r="E1597" i="6" s="1"/>
  <c r="L1597" i="6"/>
  <c r="M1597" i="6" s="1"/>
  <c r="N1597" i="6"/>
  <c r="O1597" i="6" s="1"/>
  <c r="P1597" i="6"/>
  <c r="D1598" i="6"/>
  <c r="E1598" i="6" s="1"/>
  <c r="L1598" i="6"/>
  <c r="M1598" i="6" s="1"/>
  <c r="N1598" i="6"/>
  <c r="O1598" i="6" s="1"/>
  <c r="P1598" i="6"/>
  <c r="D1599" i="6"/>
  <c r="E1599" i="6" s="1"/>
  <c r="L1599" i="6"/>
  <c r="M1599" i="6" s="1"/>
  <c r="N1599" i="6"/>
  <c r="P1599" i="6"/>
  <c r="D1600" i="6"/>
  <c r="E1600" i="6" s="1"/>
  <c r="L1600" i="6"/>
  <c r="M1600" i="6" s="1"/>
  <c r="N1600" i="6"/>
  <c r="O1600" i="6" s="1"/>
  <c r="P1600" i="6"/>
  <c r="D1601" i="6"/>
  <c r="E1601" i="6" s="1"/>
  <c r="L1601" i="6"/>
  <c r="M1601" i="6" s="1"/>
  <c r="N1601" i="6"/>
  <c r="O1601" i="6" s="1"/>
  <c r="P1601" i="6"/>
  <c r="D1602" i="6"/>
  <c r="E1602" i="6" s="1"/>
  <c r="L1602" i="6"/>
  <c r="M1602" i="6" s="1"/>
  <c r="N1602" i="6"/>
  <c r="O1602" i="6" s="1"/>
  <c r="P1602" i="6"/>
  <c r="D1603" i="6"/>
  <c r="E1603" i="6" s="1"/>
  <c r="L1603" i="6"/>
  <c r="M1603" i="6" s="1"/>
  <c r="N1603" i="6"/>
  <c r="O1603" i="6" s="1"/>
  <c r="P1603" i="6"/>
  <c r="D1604" i="6"/>
  <c r="E1604" i="6" s="1"/>
  <c r="L1604" i="6"/>
  <c r="M1604" i="6" s="1"/>
  <c r="N1604" i="6"/>
  <c r="O1604" i="6" s="1"/>
  <c r="P1604" i="6"/>
  <c r="D1605" i="6"/>
  <c r="E1605" i="6" s="1"/>
  <c r="L1605" i="6"/>
  <c r="M1605" i="6" s="1"/>
  <c r="N1605" i="6"/>
  <c r="P1605" i="6"/>
  <c r="D1606" i="6"/>
  <c r="E1606" i="6" s="1"/>
  <c r="L1606" i="6"/>
  <c r="M1606" i="6" s="1"/>
  <c r="N1606" i="6"/>
  <c r="P1606" i="6"/>
  <c r="D1607" i="6"/>
  <c r="E1607" i="6" s="1"/>
  <c r="L1607" i="6"/>
  <c r="M1607" i="6" s="1"/>
  <c r="N1607" i="6"/>
  <c r="O1607" i="6" s="1"/>
  <c r="P1607" i="6"/>
  <c r="D1608" i="6"/>
  <c r="E1608" i="6" s="1"/>
  <c r="L1608" i="6"/>
  <c r="M1608" i="6" s="1"/>
  <c r="N1608" i="6"/>
  <c r="O1608" i="6" s="1"/>
  <c r="P1608" i="6"/>
  <c r="D1609" i="6"/>
  <c r="E1609" i="6" s="1"/>
  <c r="L1609" i="6"/>
  <c r="M1609" i="6" s="1"/>
  <c r="N1609" i="6"/>
  <c r="O1609" i="6" s="1"/>
  <c r="P1609" i="6"/>
  <c r="D1610" i="6"/>
  <c r="E1610" i="6" s="1"/>
  <c r="L1610" i="6"/>
  <c r="M1610" i="6" s="1"/>
  <c r="N1610" i="6"/>
  <c r="O1610" i="6" s="1"/>
  <c r="P1610" i="6"/>
  <c r="D1611" i="6"/>
  <c r="E1611" i="6" s="1"/>
  <c r="L1611" i="6"/>
  <c r="M1611" i="6" s="1"/>
  <c r="N1611" i="6"/>
  <c r="O1611" i="6" s="1"/>
  <c r="P1611" i="6"/>
  <c r="D1612" i="6"/>
  <c r="E1612" i="6" s="1"/>
  <c r="L1612" i="6"/>
  <c r="M1612" i="6" s="1"/>
  <c r="N1612" i="6"/>
  <c r="O1612" i="6" s="1"/>
  <c r="P1612" i="6"/>
  <c r="D1613" i="6"/>
  <c r="E1613" i="6" s="1"/>
  <c r="L1613" i="6"/>
  <c r="M1613" i="6" s="1"/>
  <c r="N1613" i="6"/>
  <c r="O1613" i="6" s="1"/>
  <c r="P1613" i="6"/>
  <c r="D1614" i="6"/>
  <c r="E1614" i="6" s="1"/>
  <c r="L1614" i="6"/>
  <c r="N1614" i="6"/>
  <c r="O1614" i="6" s="1"/>
  <c r="P1614" i="6"/>
  <c r="D1615" i="6"/>
  <c r="E1615" i="6" s="1"/>
  <c r="L1615" i="6"/>
  <c r="M1615" i="6" s="1"/>
  <c r="N1615" i="6"/>
  <c r="O1615" i="6" s="1"/>
  <c r="P1615" i="6"/>
  <c r="D1616" i="6"/>
  <c r="E1616" i="6" s="1"/>
  <c r="L1616" i="6"/>
  <c r="M1616" i="6" s="1"/>
  <c r="N1616" i="6"/>
  <c r="O1616" i="6" s="1"/>
  <c r="P1616" i="6"/>
  <c r="D1617" i="6"/>
  <c r="E1617" i="6" s="1"/>
  <c r="L1617" i="6"/>
  <c r="M1617" i="6" s="1"/>
  <c r="N1617" i="6"/>
  <c r="O1617" i="6" s="1"/>
  <c r="P1617" i="6"/>
  <c r="D1618" i="6"/>
  <c r="E1618" i="6" s="1"/>
  <c r="L1618" i="6"/>
  <c r="M1618" i="6" s="1"/>
  <c r="N1618" i="6"/>
  <c r="O1618" i="6" s="1"/>
  <c r="P1618" i="6"/>
  <c r="D1619" i="6"/>
  <c r="E1619" i="6" s="1"/>
  <c r="L1619" i="6"/>
  <c r="M1619" i="6" s="1"/>
  <c r="N1619" i="6"/>
  <c r="O1619" i="6" s="1"/>
  <c r="P1619" i="6"/>
  <c r="D1620" i="6"/>
  <c r="E1620" i="6" s="1"/>
  <c r="L1620" i="6"/>
  <c r="N1620" i="6"/>
  <c r="O1620" i="6" s="1"/>
  <c r="P1620" i="6"/>
  <c r="D1621" i="6"/>
  <c r="E1621" i="6" s="1"/>
  <c r="L1621" i="6"/>
  <c r="M1621" i="6" s="1"/>
  <c r="N1621" i="6"/>
  <c r="O1621" i="6" s="1"/>
  <c r="P1621" i="6"/>
  <c r="D1622" i="6"/>
  <c r="E1622" i="6" s="1"/>
  <c r="L1622" i="6"/>
  <c r="M1622" i="6" s="1"/>
  <c r="N1622" i="6"/>
  <c r="O1622" i="6" s="1"/>
  <c r="P1622" i="6"/>
  <c r="D1623" i="6"/>
  <c r="E1623" i="6" s="1"/>
  <c r="L1623" i="6"/>
  <c r="M1623" i="6" s="1"/>
  <c r="N1623" i="6"/>
  <c r="O1623" i="6" s="1"/>
  <c r="P1623" i="6"/>
  <c r="D1624" i="6"/>
  <c r="E1624" i="6" s="1"/>
  <c r="L1624" i="6"/>
  <c r="M1624" i="6" s="1"/>
  <c r="N1624" i="6"/>
  <c r="O1624" i="6" s="1"/>
  <c r="P1624" i="6"/>
  <c r="D1625" i="6"/>
  <c r="E1625" i="6" s="1"/>
  <c r="L1625" i="6"/>
  <c r="M1625" i="6" s="1"/>
  <c r="N1625" i="6"/>
  <c r="O1625" i="6" s="1"/>
  <c r="P1625" i="6"/>
  <c r="D1626" i="6"/>
  <c r="E1626" i="6" s="1"/>
  <c r="L1626" i="6"/>
  <c r="N1626" i="6"/>
  <c r="O1626" i="6" s="1"/>
  <c r="P1626" i="6"/>
  <c r="D1627" i="6"/>
  <c r="E1627" i="6" s="1"/>
  <c r="L1627" i="6"/>
  <c r="M1627" i="6" s="1"/>
  <c r="N1627" i="6"/>
  <c r="O1627" i="6" s="1"/>
  <c r="P1627" i="6"/>
  <c r="D1628" i="6"/>
  <c r="E1628" i="6" s="1"/>
  <c r="L1628" i="6"/>
  <c r="N1628" i="6"/>
  <c r="O1628" i="6" s="1"/>
  <c r="P1628" i="6"/>
  <c r="D1629" i="6"/>
  <c r="E1629" i="6" s="1"/>
  <c r="L1629" i="6"/>
  <c r="M1629" i="6" s="1"/>
  <c r="N1629" i="6"/>
  <c r="O1629" i="6" s="1"/>
  <c r="P1629" i="6"/>
  <c r="D1630" i="6"/>
  <c r="E1630" i="6" s="1"/>
  <c r="L1630" i="6"/>
  <c r="N1630" i="6"/>
  <c r="O1630" i="6" s="1"/>
  <c r="P1630" i="6"/>
  <c r="D1631" i="6"/>
  <c r="E1631" i="6" s="1"/>
  <c r="L1631" i="6"/>
  <c r="M1631" i="6" s="1"/>
  <c r="N1631" i="6"/>
  <c r="O1631" i="6" s="1"/>
  <c r="P1631" i="6"/>
  <c r="D1632" i="6"/>
  <c r="E1632" i="6" s="1"/>
  <c r="L1632" i="6"/>
  <c r="M1632" i="6" s="1"/>
  <c r="N1632" i="6"/>
  <c r="O1632" i="6" s="1"/>
  <c r="P1632" i="6"/>
  <c r="D1633" i="6"/>
  <c r="E1633" i="6" s="1"/>
  <c r="L1633" i="6"/>
  <c r="M1633" i="6" s="1"/>
  <c r="N1633" i="6"/>
  <c r="O1633" i="6" s="1"/>
  <c r="P1633" i="6"/>
  <c r="D1634" i="6"/>
  <c r="E1634" i="6" s="1"/>
  <c r="L1634" i="6"/>
  <c r="M1634" i="6" s="1"/>
  <c r="N1634" i="6"/>
  <c r="O1634" i="6" s="1"/>
  <c r="P1634" i="6"/>
  <c r="D1635" i="6"/>
  <c r="E1635" i="6" s="1"/>
  <c r="L1635" i="6"/>
  <c r="M1635" i="6" s="1"/>
  <c r="N1635" i="6"/>
  <c r="O1635" i="6" s="1"/>
  <c r="P1635" i="6"/>
  <c r="D1636" i="6"/>
  <c r="E1636" i="6" s="1"/>
  <c r="L1636" i="6"/>
  <c r="M1636" i="6" s="1"/>
  <c r="N1636" i="6"/>
  <c r="O1636" i="6" s="1"/>
  <c r="P1636" i="6"/>
  <c r="D1637" i="6"/>
  <c r="E1637" i="6" s="1"/>
  <c r="L1637" i="6"/>
  <c r="M1637" i="6" s="1"/>
  <c r="N1637" i="6"/>
  <c r="O1637" i="6" s="1"/>
  <c r="P1637" i="6"/>
  <c r="D1638" i="6"/>
  <c r="E1638" i="6" s="1"/>
  <c r="L1638" i="6"/>
  <c r="N1638" i="6"/>
  <c r="O1638" i="6" s="1"/>
  <c r="P1638" i="6"/>
  <c r="D1639" i="6"/>
  <c r="E1639" i="6" s="1"/>
  <c r="L1639" i="6"/>
  <c r="M1639" i="6" s="1"/>
  <c r="N1639" i="6"/>
  <c r="O1639" i="6" s="1"/>
  <c r="P1639" i="6"/>
  <c r="D1640" i="6"/>
  <c r="E1640" i="6" s="1"/>
  <c r="L1640" i="6"/>
  <c r="N1640" i="6"/>
  <c r="O1640" i="6" s="1"/>
  <c r="P1640" i="6"/>
  <c r="D1641" i="6"/>
  <c r="E1641" i="6" s="1"/>
  <c r="L1641" i="6"/>
  <c r="M1641" i="6" s="1"/>
  <c r="N1641" i="6"/>
  <c r="O1641" i="6" s="1"/>
  <c r="P1641" i="6"/>
  <c r="D1642" i="6"/>
  <c r="E1642" i="6" s="1"/>
  <c r="L1642" i="6"/>
  <c r="M1642" i="6" s="1"/>
  <c r="N1642" i="6"/>
  <c r="O1642" i="6" s="1"/>
  <c r="P1642" i="6"/>
  <c r="D1643" i="6"/>
  <c r="E1643" i="6" s="1"/>
  <c r="L1643" i="6"/>
  <c r="M1643" i="6" s="1"/>
  <c r="N1643" i="6"/>
  <c r="O1643" i="6" s="1"/>
  <c r="P1643" i="6"/>
  <c r="D1644" i="6"/>
  <c r="E1644" i="6" s="1"/>
  <c r="L1644" i="6"/>
  <c r="M1644" i="6" s="1"/>
  <c r="N1644" i="6"/>
  <c r="O1644" i="6" s="1"/>
  <c r="P1644" i="6"/>
  <c r="D1645" i="6"/>
  <c r="E1645" i="6" s="1"/>
  <c r="L1645" i="6"/>
  <c r="M1645" i="6" s="1"/>
  <c r="N1645" i="6"/>
  <c r="O1645" i="6" s="1"/>
  <c r="P1645" i="6"/>
  <c r="D1646" i="6"/>
  <c r="E1646" i="6" s="1"/>
  <c r="L1646" i="6"/>
  <c r="M1646" i="6" s="1"/>
  <c r="N1646" i="6"/>
  <c r="O1646" i="6" s="1"/>
  <c r="P1646" i="6"/>
  <c r="D1647" i="6"/>
  <c r="E1647" i="6" s="1"/>
  <c r="L1647" i="6"/>
  <c r="M1647" i="6" s="1"/>
  <c r="N1647" i="6"/>
  <c r="O1647" i="6" s="1"/>
  <c r="P1647" i="6"/>
  <c r="D1648" i="6"/>
  <c r="E1648" i="6" s="1"/>
  <c r="L1648" i="6"/>
  <c r="M1648" i="6" s="1"/>
  <c r="N1648" i="6"/>
  <c r="O1648" i="6" s="1"/>
  <c r="P1648" i="6"/>
  <c r="D1649" i="6"/>
  <c r="E1649" i="6" s="1"/>
  <c r="L1649" i="6"/>
  <c r="M1649" i="6" s="1"/>
  <c r="N1649" i="6"/>
  <c r="O1649" i="6" s="1"/>
  <c r="P1649" i="6"/>
  <c r="D1650" i="6"/>
  <c r="E1650" i="6" s="1"/>
  <c r="L1650" i="6"/>
  <c r="M1650" i="6" s="1"/>
  <c r="N1650" i="6"/>
  <c r="O1650" i="6" s="1"/>
  <c r="P1650" i="6"/>
  <c r="D1651" i="6"/>
  <c r="E1651" i="6" s="1"/>
  <c r="L1651" i="6"/>
  <c r="M1651" i="6" s="1"/>
  <c r="N1651" i="6"/>
  <c r="O1651" i="6" s="1"/>
  <c r="P1651" i="6"/>
  <c r="D1652" i="6"/>
  <c r="E1652" i="6" s="1"/>
  <c r="L1652" i="6"/>
  <c r="N1652" i="6"/>
  <c r="O1652" i="6" s="1"/>
  <c r="P1652" i="6"/>
  <c r="D1653" i="6"/>
  <c r="E1653" i="6" s="1"/>
  <c r="L1653" i="6"/>
  <c r="N1653" i="6"/>
  <c r="O1653" i="6" s="1"/>
  <c r="P1653" i="6"/>
  <c r="D1654" i="6"/>
  <c r="E1654" i="6" s="1"/>
  <c r="L1654" i="6"/>
  <c r="M1654" i="6" s="1"/>
  <c r="N1654" i="6"/>
  <c r="O1654" i="6" s="1"/>
  <c r="P1654" i="6"/>
  <c r="D1655" i="6"/>
  <c r="E1655" i="6" s="1"/>
  <c r="L1655" i="6"/>
  <c r="M1655" i="6" s="1"/>
  <c r="N1655" i="6"/>
  <c r="O1655" i="6" s="1"/>
  <c r="P1655" i="6"/>
  <c r="D1656" i="6"/>
  <c r="E1656" i="6" s="1"/>
  <c r="L1656" i="6"/>
  <c r="M1656" i="6" s="1"/>
  <c r="N1656" i="6"/>
  <c r="O1656" i="6" s="1"/>
  <c r="P1656" i="6"/>
  <c r="D1657" i="6"/>
  <c r="E1657" i="6" s="1"/>
  <c r="L1657" i="6"/>
  <c r="M1657" i="6" s="1"/>
  <c r="N1657" i="6"/>
  <c r="O1657" i="6" s="1"/>
  <c r="P1657" i="6"/>
  <c r="D1658" i="6"/>
  <c r="E1658" i="6" s="1"/>
  <c r="L1658" i="6"/>
  <c r="M1658" i="6" s="1"/>
  <c r="N1658" i="6"/>
  <c r="O1658" i="6" s="1"/>
  <c r="P1658" i="6"/>
  <c r="D1659" i="6"/>
  <c r="E1659" i="6" s="1"/>
  <c r="L1659" i="6"/>
  <c r="M1659" i="6" s="1"/>
  <c r="N1659" i="6"/>
  <c r="O1659" i="6" s="1"/>
  <c r="P1659" i="6"/>
  <c r="D1660" i="6"/>
  <c r="E1660" i="6" s="1"/>
  <c r="L1660" i="6"/>
  <c r="M1660" i="6" s="1"/>
  <c r="N1660" i="6"/>
  <c r="O1660" i="6" s="1"/>
  <c r="P1660" i="6"/>
  <c r="D1661" i="6"/>
  <c r="E1661" i="6" s="1"/>
  <c r="L1661" i="6"/>
  <c r="M1661" i="6" s="1"/>
  <c r="N1661" i="6"/>
  <c r="O1661" i="6" s="1"/>
  <c r="P1661" i="6"/>
  <c r="D1662" i="6"/>
  <c r="E1662" i="6" s="1"/>
  <c r="L1662" i="6"/>
  <c r="M1662" i="6" s="1"/>
  <c r="N1662" i="6"/>
  <c r="O1662" i="6" s="1"/>
  <c r="P1662" i="6"/>
  <c r="D1663" i="6"/>
  <c r="E1663" i="6" s="1"/>
  <c r="L1663" i="6"/>
  <c r="M1663" i="6" s="1"/>
  <c r="N1663" i="6"/>
  <c r="O1663" i="6" s="1"/>
  <c r="P1663" i="6"/>
  <c r="D1664" i="6"/>
  <c r="E1664" i="6" s="1"/>
  <c r="L1664" i="6"/>
  <c r="M1664" i="6" s="1"/>
  <c r="N1664" i="6"/>
  <c r="O1664" i="6" s="1"/>
  <c r="P1664" i="6"/>
  <c r="D1665" i="6"/>
  <c r="E1665" i="6" s="1"/>
  <c r="L1665" i="6"/>
  <c r="N1665" i="6"/>
  <c r="O1665" i="6" s="1"/>
  <c r="P1665" i="6"/>
  <c r="D1666" i="6"/>
  <c r="E1666" i="6" s="1"/>
  <c r="L1666" i="6"/>
  <c r="M1666" i="6" s="1"/>
  <c r="N1666" i="6"/>
  <c r="O1666" i="6" s="1"/>
  <c r="P1666" i="6"/>
  <c r="D1667" i="6"/>
  <c r="E1667" i="6" s="1"/>
  <c r="L1667" i="6"/>
  <c r="N1667" i="6"/>
  <c r="O1667" i="6" s="1"/>
  <c r="P1667" i="6"/>
  <c r="D1668" i="6"/>
  <c r="E1668" i="6" s="1"/>
  <c r="L1668" i="6"/>
  <c r="M1668" i="6" s="1"/>
  <c r="N1668" i="6"/>
  <c r="O1668" i="6" s="1"/>
  <c r="P1668" i="6"/>
  <c r="D1669" i="6"/>
  <c r="E1669" i="6" s="1"/>
  <c r="L1669" i="6"/>
  <c r="M1669" i="6" s="1"/>
  <c r="N1669" i="6"/>
  <c r="O1669" i="6" s="1"/>
  <c r="P1669" i="6"/>
  <c r="D1670" i="6"/>
  <c r="E1670" i="6" s="1"/>
  <c r="L1670" i="6"/>
  <c r="M1670" i="6" s="1"/>
  <c r="N1670" i="6"/>
  <c r="O1670" i="6" s="1"/>
  <c r="P1670" i="6"/>
  <c r="D1671" i="6"/>
  <c r="E1671" i="6" s="1"/>
  <c r="L1671" i="6"/>
  <c r="M1671" i="6" s="1"/>
  <c r="N1671" i="6"/>
  <c r="O1671" i="6" s="1"/>
  <c r="P1671" i="6"/>
  <c r="D1672" i="6"/>
  <c r="E1672" i="6" s="1"/>
  <c r="L1672" i="6"/>
  <c r="M1672" i="6" s="1"/>
  <c r="N1672" i="6"/>
  <c r="P1672" i="6"/>
  <c r="D1673" i="6"/>
  <c r="E1673" i="6" s="1"/>
  <c r="L1673" i="6"/>
  <c r="M1673" i="6" s="1"/>
  <c r="N1673" i="6"/>
  <c r="P1673" i="6"/>
  <c r="D1674" i="6"/>
  <c r="E1674" i="6" s="1"/>
  <c r="L1674" i="6"/>
  <c r="M1674" i="6" s="1"/>
  <c r="N1674" i="6"/>
  <c r="O1674" i="6" s="1"/>
  <c r="P1674" i="6"/>
  <c r="D1675" i="6"/>
  <c r="E1675" i="6" s="1"/>
  <c r="L1675" i="6"/>
  <c r="M1675" i="6" s="1"/>
  <c r="N1675" i="6"/>
  <c r="O1675" i="6" s="1"/>
  <c r="P1675" i="6"/>
  <c r="D1676" i="6"/>
  <c r="E1676" i="6" s="1"/>
  <c r="L1676" i="6"/>
  <c r="M1676" i="6" s="1"/>
  <c r="N1676" i="6"/>
  <c r="O1676" i="6" s="1"/>
  <c r="P1676" i="6"/>
  <c r="D1677" i="6"/>
  <c r="E1677" i="6" s="1"/>
  <c r="L1677" i="6"/>
  <c r="M1677" i="6" s="1"/>
  <c r="N1677" i="6"/>
  <c r="O1677" i="6" s="1"/>
  <c r="P1677" i="6"/>
  <c r="D1678" i="6"/>
  <c r="E1678" i="6" s="1"/>
  <c r="L1678" i="6"/>
  <c r="M1678" i="6" s="1"/>
  <c r="N1678" i="6"/>
  <c r="O1678" i="6" s="1"/>
  <c r="P1678" i="6"/>
  <c r="D1679" i="6"/>
  <c r="E1679" i="6" s="1"/>
  <c r="L1679" i="6"/>
  <c r="M1679" i="6" s="1"/>
  <c r="N1679" i="6"/>
  <c r="O1679" i="6" s="1"/>
  <c r="P1679" i="6"/>
  <c r="D1680" i="6"/>
  <c r="E1680" i="6" s="1"/>
  <c r="L1680" i="6"/>
  <c r="M1680" i="6" s="1"/>
  <c r="N1680" i="6"/>
  <c r="O1680" i="6" s="1"/>
  <c r="P1680" i="6"/>
  <c r="D1681" i="6"/>
  <c r="E1681" i="6" s="1"/>
  <c r="L1681" i="6"/>
  <c r="M1681" i="6" s="1"/>
  <c r="N1681" i="6"/>
  <c r="O1681" i="6" s="1"/>
  <c r="P1681" i="6"/>
  <c r="D1682" i="6"/>
  <c r="E1682" i="6" s="1"/>
  <c r="L1682" i="6"/>
  <c r="M1682" i="6" s="1"/>
  <c r="N1682" i="6"/>
  <c r="O1682" i="6" s="1"/>
  <c r="P1682" i="6"/>
  <c r="D1683" i="6"/>
  <c r="E1683" i="6" s="1"/>
  <c r="L1683" i="6"/>
  <c r="M1683" i="6" s="1"/>
  <c r="N1683" i="6"/>
  <c r="O1683" i="6" s="1"/>
  <c r="P1683" i="6"/>
  <c r="D1684" i="6"/>
  <c r="E1684" i="6" s="1"/>
  <c r="L1684" i="6"/>
  <c r="M1684" i="6" s="1"/>
  <c r="N1684" i="6"/>
  <c r="O1684" i="6" s="1"/>
  <c r="P1684" i="6"/>
  <c r="D1685" i="6"/>
  <c r="E1685" i="6" s="1"/>
  <c r="L1685" i="6"/>
  <c r="N1685" i="6"/>
  <c r="O1685" i="6" s="1"/>
  <c r="P1685" i="6"/>
  <c r="D1686" i="6"/>
  <c r="E1686" i="6" s="1"/>
  <c r="L1686" i="6"/>
  <c r="M1686" i="6" s="1"/>
  <c r="N1686" i="6"/>
  <c r="O1686" i="6" s="1"/>
  <c r="P1686" i="6"/>
  <c r="D1687" i="6"/>
  <c r="E1687" i="6" s="1"/>
  <c r="L1687" i="6"/>
  <c r="M1687" i="6" s="1"/>
  <c r="N1687" i="6"/>
  <c r="O1687" i="6" s="1"/>
  <c r="P1687" i="6"/>
  <c r="D1688" i="6"/>
  <c r="E1688" i="6" s="1"/>
  <c r="L1688" i="6"/>
  <c r="M1688" i="6" s="1"/>
  <c r="N1688" i="6"/>
  <c r="O1688" i="6" s="1"/>
  <c r="P1688" i="6"/>
  <c r="D1689" i="6"/>
  <c r="E1689" i="6" s="1"/>
  <c r="L1689" i="6"/>
  <c r="M1689" i="6" s="1"/>
  <c r="N1689" i="6"/>
  <c r="O1689" i="6" s="1"/>
  <c r="P1689" i="6"/>
  <c r="D1690" i="6"/>
  <c r="E1690" i="6" s="1"/>
  <c r="L1690" i="6"/>
  <c r="M1690" i="6" s="1"/>
  <c r="N1690" i="6"/>
  <c r="O1690" i="6" s="1"/>
  <c r="P1690" i="6"/>
  <c r="D1691" i="6"/>
  <c r="E1691" i="6" s="1"/>
  <c r="L1691" i="6"/>
  <c r="M1691" i="6" s="1"/>
  <c r="N1691" i="6"/>
  <c r="O1691" i="6" s="1"/>
  <c r="P1691" i="6"/>
  <c r="D1692" i="6"/>
  <c r="E1692" i="6" s="1"/>
  <c r="L1692" i="6"/>
  <c r="M1692" i="6" s="1"/>
  <c r="N1692" i="6"/>
  <c r="O1692" i="6" s="1"/>
  <c r="P1692" i="6"/>
  <c r="D1693" i="6"/>
  <c r="E1693" i="6" s="1"/>
  <c r="L1693" i="6"/>
  <c r="M1693" i="6" s="1"/>
  <c r="N1693" i="6"/>
  <c r="O1693" i="6" s="1"/>
  <c r="P1693" i="6"/>
  <c r="D1694" i="6"/>
  <c r="E1694" i="6" s="1"/>
  <c r="L1694" i="6"/>
  <c r="M1694" i="6" s="1"/>
  <c r="N1694" i="6"/>
  <c r="O1694" i="6" s="1"/>
  <c r="P1694" i="6"/>
  <c r="D1695" i="6"/>
  <c r="E1695" i="6" s="1"/>
  <c r="L1695" i="6"/>
  <c r="M1695" i="6" s="1"/>
  <c r="N1695" i="6"/>
  <c r="O1695" i="6" s="1"/>
  <c r="P1695" i="6"/>
  <c r="D1696" i="6"/>
  <c r="E1696" i="6" s="1"/>
  <c r="L1696" i="6"/>
  <c r="M1696" i="6" s="1"/>
  <c r="N1696" i="6"/>
  <c r="O1696" i="6" s="1"/>
  <c r="P1696" i="6"/>
  <c r="D1697" i="6"/>
  <c r="E1697" i="6" s="1"/>
  <c r="L1697" i="6"/>
  <c r="M1697" i="6" s="1"/>
  <c r="N1697" i="6"/>
  <c r="O1697" i="6" s="1"/>
  <c r="P1697" i="6"/>
  <c r="D1698" i="6"/>
  <c r="E1698" i="6" s="1"/>
  <c r="L1698" i="6"/>
  <c r="M1698" i="6" s="1"/>
  <c r="N1698" i="6"/>
  <c r="O1698" i="6" s="1"/>
  <c r="P1698" i="6"/>
  <c r="D1699" i="6"/>
  <c r="E1699" i="6" s="1"/>
  <c r="L1699" i="6"/>
  <c r="M1699" i="6" s="1"/>
  <c r="N1699" i="6"/>
  <c r="O1699" i="6" s="1"/>
  <c r="P1699" i="6"/>
  <c r="D1700" i="6"/>
  <c r="E1700" i="6" s="1"/>
  <c r="L1700" i="6"/>
  <c r="M1700" i="6" s="1"/>
  <c r="N1700" i="6"/>
  <c r="O1700" i="6" s="1"/>
  <c r="P1700" i="6"/>
  <c r="D1701" i="6"/>
  <c r="E1701" i="6" s="1"/>
  <c r="L1701" i="6"/>
  <c r="M1701" i="6" s="1"/>
  <c r="N1701" i="6"/>
  <c r="O1701" i="6" s="1"/>
  <c r="P1701" i="6"/>
  <c r="D1702" i="6"/>
  <c r="E1702" i="6" s="1"/>
  <c r="L1702" i="6"/>
  <c r="N1702" i="6"/>
  <c r="O1702" i="6" s="1"/>
  <c r="P1702" i="6"/>
  <c r="D1703" i="6"/>
  <c r="E1703" i="6" s="1"/>
  <c r="L1703" i="6"/>
  <c r="M1703" i="6" s="1"/>
  <c r="N1703" i="6"/>
  <c r="O1703" i="6" s="1"/>
  <c r="P1703" i="6"/>
  <c r="D1704" i="6"/>
  <c r="E1704" i="6" s="1"/>
  <c r="L1704" i="6"/>
  <c r="M1704" i="6" s="1"/>
  <c r="N1704" i="6"/>
  <c r="O1704" i="6" s="1"/>
  <c r="P1704" i="6"/>
  <c r="D1705" i="6"/>
  <c r="E1705" i="6" s="1"/>
  <c r="L1705" i="6"/>
  <c r="M1705" i="6" s="1"/>
  <c r="N1705" i="6"/>
  <c r="O1705" i="6" s="1"/>
  <c r="P1705" i="6"/>
  <c r="D1706" i="6"/>
  <c r="E1706" i="6" s="1"/>
  <c r="L1706" i="6"/>
  <c r="M1706" i="6" s="1"/>
  <c r="N1706" i="6"/>
  <c r="O1706" i="6" s="1"/>
  <c r="P1706" i="6"/>
  <c r="D1707" i="6"/>
  <c r="E1707" i="6" s="1"/>
  <c r="L1707" i="6"/>
  <c r="M1707" i="6" s="1"/>
  <c r="N1707" i="6"/>
  <c r="O1707" i="6" s="1"/>
  <c r="P1707" i="6"/>
  <c r="D1708" i="6"/>
  <c r="E1708" i="6" s="1"/>
  <c r="L1708" i="6"/>
  <c r="M1708" i="6" s="1"/>
  <c r="N1708" i="6"/>
  <c r="O1708" i="6" s="1"/>
  <c r="P1708" i="6"/>
  <c r="D1709" i="6"/>
  <c r="E1709" i="6" s="1"/>
  <c r="L1709" i="6"/>
  <c r="M1709" i="6" s="1"/>
  <c r="N1709" i="6"/>
  <c r="O1709" i="6" s="1"/>
  <c r="P1709" i="6"/>
  <c r="D1710" i="6"/>
  <c r="E1710" i="6" s="1"/>
  <c r="L1710" i="6"/>
  <c r="M1710" i="6" s="1"/>
  <c r="N1710" i="6"/>
  <c r="O1710" i="6" s="1"/>
  <c r="P1710" i="6"/>
  <c r="D1711" i="6"/>
  <c r="E1711" i="6" s="1"/>
  <c r="L1711" i="6"/>
  <c r="M1711" i="6" s="1"/>
  <c r="N1711" i="6"/>
  <c r="O1711" i="6" s="1"/>
  <c r="P1711" i="6"/>
  <c r="D1712" i="6"/>
  <c r="E1712" i="6" s="1"/>
  <c r="L1712" i="6"/>
  <c r="M1712" i="6" s="1"/>
  <c r="N1712" i="6"/>
  <c r="O1712" i="6" s="1"/>
  <c r="P1712" i="6"/>
  <c r="D1713" i="6"/>
  <c r="E1713" i="6" s="1"/>
  <c r="L1713" i="6"/>
  <c r="M1713" i="6" s="1"/>
  <c r="N1713" i="6"/>
  <c r="P1713" i="6"/>
  <c r="D1714" i="6"/>
  <c r="E1714" i="6" s="1"/>
  <c r="L1714" i="6"/>
  <c r="M1714" i="6" s="1"/>
  <c r="N1714" i="6"/>
  <c r="O1714" i="6" s="1"/>
  <c r="P1714" i="6"/>
  <c r="D1715" i="6"/>
  <c r="E1715" i="6" s="1"/>
  <c r="L1715" i="6"/>
  <c r="M1715" i="6" s="1"/>
  <c r="N1715" i="6"/>
  <c r="O1715" i="6" s="1"/>
  <c r="P1715" i="6"/>
  <c r="D1716" i="6"/>
  <c r="E1716" i="6" s="1"/>
  <c r="L1716" i="6"/>
  <c r="N1716" i="6"/>
  <c r="O1716" i="6" s="1"/>
  <c r="P1716" i="6"/>
  <c r="D1717" i="6"/>
  <c r="E1717" i="6" s="1"/>
  <c r="L1717" i="6"/>
  <c r="M1717" i="6" s="1"/>
  <c r="N1717" i="6"/>
  <c r="O1717" i="6" s="1"/>
  <c r="P1717" i="6"/>
  <c r="D1718" i="6"/>
  <c r="E1718" i="6" s="1"/>
  <c r="L1718" i="6"/>
  <c r="M1718" i="6" s="1"/>
  <c r="N1718" i="6"/>
  <c r="O1718" i="6" s="1"/>
  <c r="P1718" i="6"/>
  <c r="D1719" i="6"/>
  <c r="E1719" i="6" s="1"/>
  <c r="L1719" i="6"/>
  <c r="M1719" i="6" s="1"/>
  <c r="N1719" i="6"/>
  <c r="O1719" i="6" s="1"/>
  <c r="P1719" i="6"/>
  <c r="D1720" i="6"/>
  <c r="E1720" i="6" s="1"/>
  <c r="L1720" i="6"/>
  <c r="M1720" i="6" s="1"/>
  <c r="N1720" i="6"/>
  <c r="O1720" i="6" s="1"/>
  <c r="P1720" i="6"/>
  <c r="D1721" i="6"/>
  <c r="E1721" i="6" s="1"/>
  <c r="L1721" i="6"/>
  <c r="N1721" i="6"/>
  <c r="O1721" i="6" s="1"/>
  <c r="P1721" i="6"/>
  <c r="D1722" i="6"/>
  <c r="E1722" i="6" s="1"/>
  <c r="L1722" i="6"/>
  <c r="M1722" i="6" s="1"/>
  <c r="N1722" i="6"/>
  <c r="O1722" i="6" s="1"/>
  <c r="P1722" i="6"/>
  <c r="D1723" i="6"/>
  <c r="E1723" i="6" s="1"/>
  <c r="L1723" i="6"/>
  <c r="M1723" i="6" s="1"/>
  <c r="N1723" i="6"/>
  <c r="O1723" i="6" s="1"/>
  <c r="P1723" i="6"/>
  <c r="D1724" i="6"/>
  <c r="E1724" i="6" s="1"/>
  <c r="L1724" i="6"/>
  <c r="N1724" i="6"/>
  <c r="O1724" i="6" s="1"/>
  <c r="P1724" i="6"/>
  <c r="D1725" i="6"/>
  <c r="E1725" i="6" s="1"/>
  <c r="L1725" i="6"/>
  <c r="M1725" i="6" s="1"/>
  <c r="N1725" i="6"/>
  <c r="O1725" i="6" s="1"/>
  <c r="P1725" i="6"/>
  <c r="D1726" i="6"/>
  <c r="E1726" i="6" s="1"/>
  <c r="L1726" i="6"/>
  <c r="M1726" i="6" s="1"/>
  <c r="N1726" i="6"/>
  <c r="O1726" i="6" s="1"/>
  <c r="P1726" i="6"/>
  <c r="D1727" i="6"/>
  <c r="E1727" i="6" s="1"/>
  <c r="L1727" i="6"/>
  <c r="M1727" i="6" s="1"/>
  <c r="N1727" i="6"/>
  <c r="O1727" i="6" s="1"/>
  <c r="P1727" i="6"/>
  <c r="D1728" i="6"/>
  <c r="E1728" i="6" s="1"/>
  <c r="L1728" i="6"/>
  <c r="M1728" i="6" s="1"/>
  <c r="N1728" i="6"/>
  <c r="O1728" i="6" s="1"/>
  <c r="P1728" i="6"/>
  <c r="D1729" i="6"/>
  <c r="E1729" i="6" s="1"/>
  <c r="L1729" i="6"/>
  <c r="N1729" i="6"/>
  <c r="O1729" i="6" s="1"/>
  <c r="P1729" i="6"/>
  <c r="D1730" i="6"/>
  <c r="E1730" i="6" s="1"/>
  <c r="L1730" i="6"/>
  <c r="M1730" i="6" s="1"/>
  <c r="N1730" i="6"/>
  <c r="O1730" i="6" s="1"/>
  <c r="P1730" i="6"/>
  <c r="D1731" i="6"/>
  <c r="E1731" i="6" s="1"/>
  <c r="L1731" i="6"/>
  <c r="M1731" i="6" s="1"/>
  <c r="N1731" i="6"/>
  <c r="O1731" i="6" s="1"/>
  <c r="P1731" i="6"/>
  <c r="D1732" i="6"/>
  <c r="E1732" i="6" s="1"/>
  <c r="L1732" i="6"/>
  <c r="M1732" i="6" s="1"/>
  <c r="N1732" i="6"/>
  <c r="P1732" i="6"/>
  <c r="D1733" i="6"/>
  <c r="E1733" i="6" s="1"/>
  <c r="L1733" i="6"/>
  <c r="M1733" i="6" s="1"/>
  <c r="N1733" i="6"/>
  <c r="O1733" i="6" s="1"/>
  <c r="P1733" i="6"/>
  <c r="D1734" i="6"/>
  <c r="E1734" i="6" s="1"/>
  <c r="L1734" i="6"/>
  <c r="M1734" i="6" s="1"/>
  <c r="N1734" i="6"/>
  <c r="O1734" i="6" s="1"/>
  <c r="P1734" i="6"/>
  <c r="D1735" i="6"/>
  <c r="E1735" i="6" s="1"/>
  <c r="L1735" i="6"/>
  <c r="M1735" i="6" s="1"/>
  <c r="N1735" i="6"/>
  <c r="O1735" i="6" s="1"/>
  <c r="P1735" i="6"/>
  <c r="D1736" i="6"/>
  <c r="E1736" i="6" s="1"/>
  <c r="L1736" i="6"/>
  <c r="M1736" i="6" s="1"/>
  <c r="N1736" i="6"/>
  <c r="O1736" i="6" s="1"/>
  <c r="P1736" i="6"/>
  <c r="D1737" i="6"/>
  <c r="E1737" i="6" s="1"/>
  <c r="L1737" i="6"/>
  <c r="M1737" i="6" s="1"/>
  <c r="N1737" i="6"/>
  <c r="O1737" i="6" s="1"/>
  <c r="P1737" i="6"/>
  <c r="D1738" i="6"/>
  <c r="E1738" i="6" s="1"/>
  <c r="L1738" i="6"/>
  <c r="M1738" i="6" s="1"/>
  <c r="N1738" i="6"/>
  <c r="O1738" i="6" s="1"/>
  <c r="P1738" i="6"/>
  <c r="D1739" i="6"/>
  <c r="E1739" i="6" s="1"/>
  <c r="L1739" i="6"/>
  <c r="M1739" i="6" s="1"/>
  <c r="N1739" i="6"/>
  <c r="O1739" i="6" s="1"/>
  <c r="P1739" i="6"/>
  <c r="D1740" i="6"/>
  <c r="E1740" i="6" s="1"/>
  <c r="L1740" i="6"/>
  <c r="N1740" i="6"/>
  <c r="O1740" i="6" s="1"/>
  <c r="P1740" i="6"/>
  <c r="D1741" i="6"/>
  <c r="E1741" i="6" s="1"/>
  <c r="L1741" i="6"/>
  <c r="M1741" i="6" s="1"/>
  <c r="N1741" i="6"/>
  <c r="O1741" i="6" s="1"/>
  <c r="P1741" i="6"/>
  <c r="D1742" i="6"/>
  <c r="E1742" i="6" s="1"/>
  <c r="L1742" i="6"/>
  <c r="M1742" i="6" s="1"/>
  <c r="N1742" i="6"/>
  <c r="O1742" i="6" s="1"/>
  <c r="P1742" i="6"/>
  <c r="D1743" i="6"/>
  <c r="E1743" i="6" s="1"/>
  <c r="L1743" i="6"/>
  <c r="M1743" i="6" s="1"/>
  <c r="N1743" i="6"/>
  <c r="O1743" i="6" s="1"/>
  <c r="P1743" i="6"/>
  <c r="D1744" i="6"/>
  <c r="E1744" i="6" s="1"/>
  <c r="L1744" i="6"/>
  <c r="M1744" i="6" s="1"/>
  <c r="N1744" i="6"/>
  <c r="O1744" i="6" s="1"/>
  <c r="P1744" i="6"/>
  <c r="D1745" i="6"/>
  <c r="E1745" i="6" s="1"/>
  <c r="L1745" i="6"/>
  <c r="M1745" i="6" s="1"/>
  <c r="N1745" i="6"/>
  <c r="O1745" i="6" s="1"/>
  <c r="P1745" i="6"/>
  <c r="D1746" i="6"/>
  <c r="E1746" i="6" s="1"/>
  <c r="L1746" i="6"/>
  <c r="M1746" i="6" s="1"/>
  <c r="N1746" i="6"/>
  <c r="O1746" i="6" s="1"/>
  <c r="P1746" i="6"/>
  <c r="D1747" i="6"/>
  <c r="E1747" i="6" s="1"/>
  <c r="L1747" i="6"/>
  <c r="N1747" i="6"/>
  <c r="O1747" i="6" s="1"/>
  <c r="P1747" i="6"/>
  <c r="D1748" i="6"/>
  <c r="E1748" i="6" s="1"/>
  <c r="L1748" i="6"/>
  <c r="M1748" i="6" s="1"/>
  <c r="N1748" i="6"/>
  <c r="P1748" i="6"/>
  <c r="D1749" i="6"/>
  <c r="E1749" i="6" s="1"/>
  <c r="L1749" i="6"/>
  <c r="M1749" i="6" s="1"/>
  <c r="N1749" i="6"/>
  <c r="P1749" i="6"/>
  <c r="D1750" i="6"/>
  <c r="E1750" i="6" s="1"/>
  <c r="L1750" i="6"/>
  <c r="M1750" i="6" s="1"/>
  <c r="N1750" i="6"/>
  <c r="O1750" i="6" s="1"/>
  <c r="P1750" i="6"/>
  <c r="D1751" i="6"/>
  <c r="E1751" i="6" s="1"/>
  <c r="L1751" i="6"/>
  <c r="M1751" i="6" s="1"/>
  <c r="N1751" i="6"/>
  <c r="O1751" i="6" s="1"/>
  <c r="P1751" i="6"/>
  <c r="D1752" i="6"/>
  <c r="E1752" i="6" s="1"/>
  <c r="L1752" i="6"/>
  <c r="M1752" i="6" s="1"/>
  <c r="N1752" i="6"/>
  <c r="O1752" i="6" s="1"/>
  <c r="P1752" i="6"/>
  <c r="D1753" i="6"/>
  <c r="E1753" i="6" s="1"/>
  <c r="L1753" i="6"/>
  <c r="M1753" i="6" s="1"/>
  <c r="N1753" i="6"/>
  <c r="O1753" i="6" s="1"/>
  <c r="P1753" i="6"/>
  <c r="D1754" i="6"/>
  <c r="E1754" i="6" s="1"/>
  <c r="L1754" i="6"/>
  <c r="M1754" i="6" s="1"/>
  <c r="N1754" i="6"/>
  <c r="O1754" i="6" s="1"/>
  <c r="P1754" i="6"/>
  <c r="D1755" i="6"/>
  <c r="E1755" i="6" s="1"/>
  <c r="L1755" i="6"/>
  <c r="M1755" i="6" s="1"/>
  <c r="N1755" i="6"/>
  <c r="O1755" i="6" s="1"/>
  <c r="P1755" i="6"/>
  <c r="D1756" i="6"/>
  <c r="E1756" i="6" s="1"/>
  <c r="L1756" i="6"/>
  <c r="M1756" i="6" s="1"/>
  <c r="N1756" i="6"/>
  <c r="O1756" i="6" s="1"/>
  <c r="P1756" i="6"/>
  <c r="D1757" i="6"/>
  <c r="E1757" i="6" s="1"/>
  <c r="L1757" i="6"/>
  <c r="M1757" i="6" s="1"/>
  <c r="N1757" i="6"/>
  <c r="O1757" i="6" s="1"/>
  <c r="P1757" i="6"/>
  <c r="D1758" i="6"/>
  <c r="E1758" i="6" s="1"/>
  <c r="L1758" i="6"/>
  <c r="M1758" i="6" s="1"/>
  <c r="N1758" i="6"/>
  <c r="O1758" i="6" s="1"/>
  <c r="P1758" i="6"/>
  <c r="D1759" i="6"/>
  <c r="E1759" i="6" s="1"/>
  <c r="L1759" i="6"/>
  <c r="M1759" i="6" s="1"/>
  <c r="N1759" i="6"/>
  <c r="O1759" i="6" s="1"/>
  <c r="P1759" i="6"/>
  <c r="D1760" i="6"/>
  <c r="E1760" i="6" s="1"/>
  <c r="L1760" i="6"/>
  <c r="M1760" i="6" s="1"/>
  <c r="N1760" i="6"/>
  <c r="O1760" i="6" s="1"/>
  <c r="P1760" i="6"/>
  <c r="D1761" i="6"/>
  <c r="E1761" i="6" s="1"/>
  <c r="L1761" i="6"/>
  <c r="M1761" i="6" s="1"/>
  <c r="N1761" i="6"/>
  <c r="O1761" i="6" s="1"/>
  <c r="P1761" i="6"/>
  <c r="D1762" i="6"/>
  <c r="E1762" i="6" s="1"/>
  <c r="L1762" i="6"/>
  <c r="M1762" i="6" s="1"/>
  <c r="N1762" i="6"/>
  <c r="O1762" i="6" s="1"/>
  <c r="P1762" i="6"/>
  <c r="D1763" i="6"/>
  <c r="E1763" i="6" s="1"/>
  <c r="L1763" i="6"/>
  <c r="M1763" i="6" s="1"/>
  <c r="N1763" i="6"/>
  <c r="O1763" i="6" s="1"/>
  <c r="P1763" i="6"/>
  <c r="D1764" i="6"/>
  <c r="E1764" i="6" s="1"/>
  <c r="L1764" i="6"/>
  <c r="M1764" i="6" s="1"/>
  <c r="N1764" i="6"/>
  <c r="O1764" i="6" s="1"/>
  <c r="P1764" i="6"/>
  <c r="D1765" i="6"/>
  <c r="E1765" i="6" s="1"/>
  <c r="L1765" i="6"/>
  <c r="M1765" i="6" s="1"/>
  <c r="N1765" i="6"/>
  <c r="O1765" i="6" s="1"/>
  <c r="P1765" i="6"/>
  <c r="D1766" i="6"/>
  <c r="E1766" i="6" s="1"/>
  <c r="L1766" i="6"/>
  <c r="M1766" i="6" s="1"/>
  <c r="N1766" i="6"/>
  <c r="O1766" i="6" s="1"/>
  <c r="P1766" i="6"/>
  <c r="D1767" i="6"/>
  <c r="E1767" i="6" s="1"/>
  <c r="L1767" i="6"/>
  <c r="M1767" i="6" s="1"/>
  <c r="N1767" i="6"/>
  <c r="O1767" i="6" s="1"/>
  <c r="P1767" i="6"/>
  <c r="D1768" i="6"/>
  <c r="E1768" i="6" s="1"/>
  <c r="L1768" i="6"/>
  <c r="N1768" i="6"/>
  <c r="O1768" i="6" s="1"/>
  <c r="P1768" i="6"/>
  <c r="D1769" i="6"/>
  <c r="E1769" i="6" s="1"/>
  <c r="L1769" i="6"/>
  <c r="M1769" i="6" s="1"/>
  <c r="N1769" i="6"/>
  <c r="O1769" i="6" s="1"/>
  <c r="P1769" i="6"/>
  <c r="D1770" i="6"/>
  <c r="E1770" i="6" s="1"/>
  <c r="L1770" i="6"/>
  <c r="M1770" i="6" s="1"/>
  <c r="N1770" i="6"/>
  <c r="O1770" i="6" s="1"/>
  <c r="P1770" i="6"/>
  <c r="D1771" i="6"/>
  <c r="E1771" i="6" s="1"/>
  <c r="L1771" i="6"/>
  <c r="N1771" i="6"/>
  <c r="O1771" i="6" s="1"/>
  <c r="P1771" i="6"/>
  <c r="D1772" i="6"/>
  <c r="E1772" i="6" s="1"/>
  <c r="L1772" i="6"/>
  <c r="M1772" i="6" s="1"/>
  <c r="N1772" i="6"/>
  <c r="O1772" i="6" s="1"/>
  <c r="P1772" i="6"/>
  <c r="D1773" i="6"/>
  <c r="E1773" i="6" s="1"/>
  <c r="L1773" i="6"/>
  <c r="M1773" i="6" s="1"/>
  <c r="N1773" i="6"/>
  <c r="O1773" i="6" s="1"/>
  <c r="P1773" i="6"/>
  <c r="D1774" i="6"/>
  <c r="E1774" i="6" s="1"/>
  <c r="L1774" i="6"/>
  <c r="M1774" i="6" s="1"/>
  <c r="N1774" i="6"/>
  <c r="O1774" i="6" s="1"/>
  <c r="P1774" i="6"/>
  <c r="D1775" i="6"/>
  <c r="E1775" i="6" s="1"/>
  <c r="L1775" i="6"/>
  <c r="N1775" i="6"/>
  <c r="O1775" i="6" s="1"/>
  <c r="P1775" i="6"/>
  <c r="D1776" i="6"/>
  <c r="E1776" i="6" s="1"/>
  <c r="L1776" i="6"/>
  <c r="M1776" i="6" s="1"/>
  <c r="N1776" i="6"/>
  <c r="O1776" i="6" s="1"/>
  <c r="P1776" i="6"/>
  <c r="D1777" i="6"/>
  <c r="E1777" i="6" s="1"/>
  <c r="L1777" i="6"/>
  <c r="M1777" i="6" s="1"/>
  <c r="N1777" i="6"/>
  <c r="O1777" i="6" s="1"/>
  <c r="P1777" i="6"/>
  <c r="D1778" i="6"/>
  <c r="E1778" i="6" s="1"/>
  <c r="L1778" i="6"/>
  <c r="M1778" i="6" s="1"/>
  <c r="N1778" i="6"/>
  <c r="O1778" i="6" s="1"/>
  <c r="P1778" i="6"/>
  <c r="D1779" i="6"/>
  <c r="E1779" i="6" s="1"/>
  <c r="L1779" i="6"/>
  <c r="M1779" i="6" s="1"/>
  <c r="N1779" i="6"/>
  <c r="P1779" i="6"/>
  <c r="D1780" i="6"/>
  <c r="E1780" i="6" s="1"/>
  <c r="L1780" i="6"/>
  <c r="M1780" i="6" s="1"/>
  <c r="N1780" i="6"/>
  <c r="O1780" i="6" s="1"/>
  <c r="P1780" i="6"/>
  <c r="D1781" i="6"/>
  <c r="E1781" i="6" s="1"/>
  <c r="L1781" i="6"/>
  <c r="M1781" i="6" s="1"/>
  <c r="N1781" i="6"/>
  <c r="O1781" i="6" s="1"/>
  <c r="P1781" i="6"/>
  <c r="D1782" i="6"/>
  <c r="E1782" i="6" s="1"/>
  <c r="L1782" i="6"/>
  <c r="M1782" i="6" s="1"/>
  <c r="N1782" i="6"/>
  <c r="O1782" i="6" s="1"/>
  <c r="P1782" i="6"/>
  <c r="D1783" i="6"/>
  <c r="E1783" i="6" s="1"/>
  <c r="L1783" i="6"/>
  <c r="M1783" i="6" s="1"/>
  <c r="N1783" i="6"/>
  <c r="O1783" i="6" s="1"/>
  <c r="P1783" i="6"/>
  <c r="D1784" i="6"/>
  <c r="E1784" i="6" s="1"/>
  <c r="L1784" i="6"/>
  <c r="M1784" i="6" s="1"/>
  <c r="N1784" i="6"/>
  <c r="O1784" i="6" s="1"/>
  <c r="P1784" i="6"/>
  <c r="D1785" i="6"/>
  <c r="E1785" i="6" s="1"/>
  <c r="L1785" i="6"/>
  <c r="M1785" i="6" s="1"/>
  <c r="N1785" i="6"/>
  <c r="O1785" i="6" s="1"/>
  <c r="P1785" i="6"/>
  <c r="D1786" i="6"/>
  <c r="E1786" i="6" s="1"/>
  <c r="L1786" i="6"/>
  <c r="M1786" i="6" s="1"/>
  <c r="N1786" i="6"/>
  <c r="O1786" i="6" s="1"/>
  <c r="P1786" i="6"/>
  <c r="D1787" i="6"/>
  <c r="E1787" i="6" s="1"/>
  <c r="L1787" i="6"/>
  <c r="M1787" i="6" s="1"/>
  <c r="N1787" i="6"/>
  <c r="O1787" i="6" s="1"/>
  <c r="P1787" i="6"/>
  <c r="D1788" i="6"/>
  <c r="E1788" i="6" s="1"/>
  <c r="L1788" i="6"/>
  <c r="N1788" i="6"/>
  <c r="O1788" i="6" s="1"/>
  <c r="P1788" i="6"/>
  <c r="D1789" i="6"/>
  <c r="E1789" i="6" s="1"/>
  <c r="L1789" i="6"/>
  <c r="M1789" i="6" s="1"/>
  <c r="N1789" i="6"/>
  <c r="O1789" i="6" s="1"/>
  <c r="P1789" i="6"/>
  <c r="D1790" i="6"/>
  <c r="E1790" i="6" s="1"/>
  <c r="L1790" i="6"/>
  <c r="M1790" i="6" s="1"/>
  <c r="N1790" i="6"/>
  <c r="P1790" i="6"/>
  <c r="D1791" i="6"/>
  <c r="E1791" i="6" s="1"/>
  <c r="L1791" i="6"/>
  <c r="N1791" i="6"/>
  <c r="O1791" i="6" s="1"/>
  <c r="P1791" i="6"/>
  <c r="D1792" i="6"/>
  <c r="E1792" i="6" s="1"/>
  <c r="L1792" i="6"/>
  <c r="M1792" i="6" s="1"/>
  <c r="N1792" i="6"/>
  <c r="O1792" i="6" s="1"/>
  <c r="P1792" i="6"/>
  <c r="D1793" i="6"/>
  <c r="E1793" i="6" s="1"/>
  <c r="L1793" i="6"/>
  <c r="M1793" i="6" s="1"/>
  <c r="N1793" i="6"/>
  <c r="P1793" i="6"/>
  <c r="D1794" i="6"/>
  <c r="E1794" i="6" s="1"/>
  <c r="L1794" i="6"/>
  <c r="M1794" i="6" s="1"/>
  <c r="N1794" i="6"/>
  <c r="O1794" i="6" s="1"/>
  <c r="P1794" i="6"/>
  <c r="D1795" i="6"/>
  <c r="E1795" i="6" s="1"/>
  <c r="L1795" i="6"/>
  <c r="M1795" i="6" s="1"/>
  <c r="N1795" i="6"/>
  <c r="O1795" i="6" s="1"/>
  <c r="P1795" i="6"/>
  <c r="D1796" i="6"/>
  <c r="E1796" i="6" s="1"/>
  <c r="L1796" i="6"/>
  <c r="M1796" i="6" s="1"/>
  <c r="N1796" i="6"/>
  <c r="O1796" i="6" s="1"/>
  <c r="P1796" i="6"/>
  <c r="D1797" i="6"/>
  <c r="E1797" i="6" s="1"/>
  <c r="L1797" i="6"/>
  <c r="M1797" i="6" s="1"/>
  <c r="N1797" i="6"/>
  <c r="O1797" i="6" s="1"/>
  <c r="P1797" i="6"/>
  <c r="D1798" i="6"/>
  <c r="E1798" i="6" s="1"/>
  <c r="L1798" i="6"/>
  <c r="M1798" i="6" s="1"/>
  <c r="N1798" i="6"/>
  <c r="O1798" i="6" s="1"/>
  <c r="P1798" i="6"/>
  <c r="D1799" i="6"/>
  <c r="E1799" i="6" s="1"/>
  <c r="L1799" i="6"/>
  <c r="M1799" i="6" s="1"/>
  <c r="N1799" i="6"/>
  <c r="P1799" i="6"/>
  <c r="D1800" i="6"/>
  <c r="E1800" i="6" s="1"/>
  <c r="L1800" i="6"/>
  <c r="M1800" i="6" s="1"/>
  <c r="N1800" i="6"/>
  <c r="O1800" i="6" s="1"/>
  <c r="P1800" i="6"/>
  <c r="D1801" i="6"/>
  <c r="E1801" i="6" s="1"/>
  <c r="L1801" i="6"/>
  <c r="M1801" i="6" s="1"/>
  <c r="N1801" i="6"/>
  <c r="O1801" i="6" s="1"/>
  <c r="P1801" i="6"/>
  <c r="D1802" i="6"/>
  <c r="E1802" i="6" s="1"/>
  <c r="L1802" i="6"/>
  <c r="M1802" i="6" s="1"/>
  <c r="N1802" i="6"/>
  <c r="O1802" i="6" s="1"/>
  <c r="P1802" i="6"/>
  <c r="D1803" i="6"/>
  <c r="E1803" i="6" s="1"/>
  <c r="L1803" i="6"/>
  <c r="M1803" i="6" s="1"/>
  <c r="N1803" i="6"/>
  <c r="O1803" i="6" s="1"/>
  <c r="P1803" i="6"/>
  <c r="D1804" i="6"/>
  <c r="E1804" i="6" s="1"/>
  <c r="L1804" i="6"/>
  <c r="M1804" i="6" s="1"/>
  <c r="N1804" i="6"/>
  <c r="P1804" i="6"/>
  <c r="D1805" i="6"/>
  <c r="E1805" i="6" s="1"/>
  <c r="L1805" i="6"/>
  <c r="M1805" i="6" s="1"/>
  <c r="N1805" i="6"/>
  <c r="O1805" i="6" s="1"/>
  <c r="P1805" i="6"/>
  <c r="D1806" i="6"/>
  <c r="E1806" i="6" s="1"/>
  <c r="L1806" i="6"/>
  <c r="N1806" i="6"/>
  <c r="O1806" i="6" s="1"/>
  <c r="P1806" i="6"/>
  <c r="D1807" i="6"/>
  <c r="E1807" i="6" s="1"/>
  <c r="L1807" i="6"/>
  <c r="M1807" i="6" s="1"/>
  <c r="N1807" i="6"/>
  <c r="P1807" i="6"/>
  <c r="D1808" i="6"/>
  <c r="E1808" i="6" s="1"/>
  <c r="L1808" i="6"/>
  <c r="M1808" i="6" s="1"/>
  <c r="N1808" i="6"/>
  <c r="O1808" i="6" s="1"/>
  <c r="P1808" i="6"/>
  <c r="D1809" i="6"/>
  <c r="E1809" i="6" s="1"/>
  <c r="L1809" i="6"/>
  <c r="M1809" i="6" s="1"/>
  <c r="N1809" i="6"/>
  <c r="O1809" i="6" s="1"/>
  <c r="P1809" i="6"/>
  <c r="D1810" i="6"/>
  <c r="E1810" i="6" s="1"/>
  <c r="L1810" i="6"/>
  <c r="M1810" i="6" s="1"/>
  <c r="N1810" i="6"/>
  <c r="O1810" i="6" s="1"/>
  <c r="P1810" i="6"/>
  <c r="D1811" i="6"/>
  <c r="E1811" i="6" s="1"/>
  <c r="L1811" i="6"/>
  <c r="M1811" i="6" s="1"/>
  <c r="N1811" i="6"/>
  <c r="O1811" i="6" s="1"/>
  <c r="P1811" i="6"/>
  <c r="D1812" i="6"/>
  <c r="E1812" i="6" s="1"/>
  <c r="L1812" i="6"/>
  <c r="M1812" i="6" s="1"/>
  <c r="N1812" i="6"/>
  <c r="O1812" i="6" s="1"/>
  <c r="P1812" i="6"/>
  <c r="D1813" i="6"/>
  <c r="E1813" i="6" s="1"/>
  <c r="L1813" i="6"/>
  <c r="M1813" i="6" s="1"/>
  <c r="N1813" i="6"/>
  <c r="O1813" i="6" s="1"/>
  <c r="P1813" i="6"/>
  <c r="D1814" i="6"/>
  <c r="E1814" i="6" s="1"/>
  <c r="L1814" i="6"/>
  <c r="M1814" i="6" s="1"/>
  <c r="N1814" i="6"/>
  <c r="O1814" i="6" s="1"/>
  <c r="P1814" i="6"/>
  <c r="D1815" i="6"/>
  <c r="E1815" i="6" s="1"/>
  <c r="L1815" i="6"/>
  <c r="M1815" i="6" s="1"/>
  <c r="N1815" i="6"/>
  <c r="O1815" i="6" s="1"/>
  <c r="P1815" i="6"/>
  <c r="D1816" i="6"/>
  <c r="E1816" i="6" s="1"/>
  <c r="L1816" i="6"/>
  <c r="N1816" i="6"/>
  <c r="O1816" i="6" s="1"/>
  <c r="P1816" i="6"/>
  <c r="D1817" i="6"/>
  <c r="E1817" i="6" s="1"/>
  <c r="L1817" i="6"/>
  <c r="M1817" i="6" s="1"/>
  <c r="N1817" i="6"/>
  <c r="O1817" i="6" s="1"/>
  <c r="P1817" i="6"/>
  <c r="D1818" i="6"/>
  <c r="E1818" i="6" s="1"/>
  <c r="L1818" i="6"/>
  <c r="M1818" i="6" s="1"/>
  <c r="N1818" i="6"/>
  <c r="O1818" i="6" s="1"/>
  <c r="P1818" i="6"/>
  <c r="D1819" i="6"/>
  <c r="E1819" i="6" s="1"/>
  <c r="L1819" i="6"/>
  <c r="M1819" i="6" s="1"/>
  <c r="N1819" i="6"/>
  <c r="O1819" i="6" s="1"/>
  <c r="P1819" i="6"/>
  <c r="D1820" i="6"/>
  <c r="E1820" i="6" s="1"/>
  <c r="L1820" i="6"/>
  <c r="M1820" i="6" s="1"/>
  <c r="N1820" i="6"/>
  <c r="O1820" i="6" s="1"/>
  <c r="P1820" i="6"/>
  <c r="D1821" i="6"/>
  <c r="E1821" i="6" s="1"/>
  <c r="L1821" i="6"/>
  <c r="M1821" i="6" s="1"/>
  <c r="N1821" i="6"/>
  <c r="O1821" i="6" s="1"/>
  <c r="P1821" i="6"/>
  <c r="D1822" i="6"/>
  <c r="E1822" i="6" s="1"/>
  <c r="L1822" i="6"/>
  <c r="M1822" i="6" s="1"/>
  <c r="N1822" i="6"/>
  <c r="O1822" i="6" s="1"/>
  <c r="P1822" i="6"/>
  <c r="D1823" i="6"/>
  <c r="E1823" i="6" s="1"/>
  <c r="L1823" i="6"/>
  <c r="M1823" i="6" s="1"/>
  <c r="N1823" i="6"/>
  <c r="O1823" i="6" s="1"/>
  <c r="P1823" i="6"/>
  <c r="D1824" i="6"/>
  <c r="E1824" i="6" s="1"/>
  <c r="L1824" i="6"/>
  <c r="N1824" i="6"/>
  <c r="O1824" i="6" s="1"/>
  <c r="P1824" i="6"/>
  <c r="D1825" i="6"/>
  <c r="E1825" i="6" s="1"/>
  <c r="L1825" i="6"/>
  <c r="M1825" i="6" s="1"/>
  <c r="N1825" i="6"/>
  <c r="O1825" i="6" s="1"/>
  <c r="P1825" i="6"/>
  <c r="D1826" i="6"/>
  <c r="E1826" i="6" s="1"/>
  <c r="L1826" i="6"/>
  <c r="M1826" i="6" s="1"/>
  <c r="N1826" i="6"/>
  <c r="O1826" i="6" s="1"/>
  <c r="P1826" i="6"/>
  <c r="D1827" i="6"/>
  <c r="E1827" i="6" s="1"/>
  <c r="L1827" i="6"/>
  <c r="N1827" i="6"/>
  <c r="O1827" i="6" s="1"/>
  <c r="P1827" i="6"/>
  <c r="D1828" i="6"/>
  <c r="E1828" i="6" s="1"/>
  <c r="L1828" i="6"/>
  <c r="M1828" i="6" s="1"/>
  <c r="N1828" i="6"/>
  <c r="O1828" i="6" s="1"/>
  <c r="P1828" i="6"/>
  <c r="D1829" i="6"/>
  <c r="E1829" i="6" s="1"/>
  <c r="L1829" i="6"/>
  <c r="M1829" i="6" s="1"/>
  <c r="N1829" i="6"/>
  <c r="O1829" i="6" s="1"/>
  <c r="P1829" i="6"/>
  <c r="D1830" i="6"/>
  <c r="E1830" i="6" s="1"/>
  <c r="L1830" i="6"/>
  <c r="M1830" i="6" s="1"/>
  <c r="N1830" i="6"/>
  <c r="O1830" i="6" s="1"/>
  <c r="P1830" i="6"/>
  <c r="D1831" i="6"/>
  <c r="E1831" i="6" s="1"/>
  <c r="L1831" i="6"/>
  <c r="M1831" i="6" s="1"/>
  <c r="N1831" i="6"/>
  <c r="O1831" i="6" s="1"/>
  <c r="P1831" i="6"/>
  <c r="D1832" i="6"/>
  <c r="E1832" i="6" s="1"/>
  <c r="L1832" i="6"/>
  <c r="M1832" i="6" s="1"/>
  <c r="N1832" i="6"/>
  <c r="O1832" i="6" s="1"/>
  <c r="P1832" i="6"/>
  <c r="D1833" i="6"/>
  <c r="E1833" i="6" s="1"/>
  <c r="L1833" i="6"/>
  <c r="M1833" i="6" s="1"/>
  <c r="N1833" i="6"/>
  <c r="O1833" i="6" s="1"/>
  <c r="P1833" i="6"/>
  <c r="D1834" i="6"/>
  <c r="E1834" i="6" s="1"/>
  <c r="L1834" i="6"/>
  <c r="M1834" i="6" s="1"/>
  <c r="N1834" i="6"/>
  <c r="O1834" i="6" s="1"/>
  <c r="P1834" i="6"/>
  <c r="D1835" i="6"/>
  <c r="E1835" i="6" s="1"/>
  <c r="L1835" i="6"/>
  <c r="M1835" i="6" s="1"/>
  <c r="N1835" i="6"/>
  <c r="O1835" i="6" s="1"/>
  <c r="P1835" i="6"/>
  <c r="D1836" i="6"/>
  <c r="E1836" i="6" s="1"/>
  <c r="L1836" i="6"/>
  <c r="M1836" i="6" s="1"/>
  <c r="N1836" i="6"/>
  <c r="O1836" i="6" s="1"/>
  <c r="P1836" i="6"/>
  <c r="D1837" i="6"/>
  <c r="E1837" i="6" s="1"/>
  <c r="L1837" i="6"/>
  <c r="M1837" i="6" s="1"/>
  <c r="N1837" i="6"/>
  <c r="O1837" i="6" s="1"/>
  <c r="P1837" i="6"/>
  <c r="D1838" i="6"/>
  <c r="E1838" i="6" s="1"/>
  <c r="L1838" i="6"/>
  <c r="M1838" i="6" s="1"/>
  <c r="N1838" i="6"/>
  <c r="O1838" i="6" s="1"/>
  <c r="P1838" i="6"/>
  <c r="D1839" i="6"/>
  <c r="E1839" i="6" s="1"/>
  <c r="L1839" i="6"/>
  <c r="M1839" i="6" s="1"/>
  <c r="N1839" i="6"/>
  <c r="O1839" i="6" s="1"/>
  <c r="P1839" i="6"/>
  <c r="D1840" i="6"/>
  <c r="E1840" i="6" s="1"/>
  <c r="L1840" i="6"/>
  <c r="M1840" i="6" s="1"/>
  <c r="N1840" i="6"/>
  <c r="O1840" i="6" s="1"/>
  <c r="P1840" i="6"/>
  <c r="D1841" i="6"/>
  <c r="E1841" i="6" s="1"/>
  <c r="L1841" i="6"/>
  <c r="M1841" i="6" s="1"/>
  <c r="N1841" i="6"/>
  <c r="O1841" i="6" s="1"/>
  <c r="P1841" i="6"/>
  <c r="D1842" i="6"/>
  <c r="E1842" i="6" s="1"/>
  <c r="L1842" i="6"/>
  <c r="M1842" i="6" s="1"/>
  <c r="N1842" i="6"/>
  <c r="P1842" i="6"/>
  <c r="D1843" i="6"/>
  <c r="E1843" i="6" s="1"/>
  <c r="L1843" i="6"/>
  <c r="M1843" i="6" s="1"/>
  <c r="N1843" i="6"/>
  <c r="P1843" i="6"/>
  <c r="D1844" i="6"/>
  <c r="E1844" i="6" s="1"/>
  <c r="L1844" i="6"/>
  <c r="N1844" i="6"/>
  <c r="O1844" i="6" s="1"/>
  <c r="P1844" i="6"/>
  <c r="D1845" i="6"/>
  <c r="E1845" i="6" s="1"/>
  <c r="L1845" i="6"/>
  <c r="M1845" i="6" s="1"/>
  <c r="N1845" i="6"/>
  <c r="O1845" i="6" s="1"/>
  <c r="P1845" i="6"/>
  <c r="D1846" i="6"/>
  <c r="E1846" i="6" s="1"/>
  <c r="L1846" i="6"/>
  <c r="M1846" i="6" s="1"/>
  <c r="N1846" i="6"/>
  <c r="O1846" i="6" s="1"/>
  <c r="P1846" i="6"/>
  <c r="D1847" i="6"/>
  <c r="E1847" i="6" s="1"/>
  <c r="L1847" i="6"/>
  <c r="M1847" i="6" s="1"/>
  <c r="N1847" i="6"/>
  <c r="O1847" i="6" s="1"/>
  <c r="P1847" i="6"/>
  <c r="D1848" i="6"/>
  <c r="E1848" i="6" s="1"/>
  <c r="L1848" i="6"/>
  <c r="M1848" i="6" s="1"/>
  <c r="N1848" i="6"/>
  <c r="O1848" i="6" s="1"/>
  <c r="P1848" i="6"/>
  <c r="D1849" i="6"/>
  <c r="E1849" i="6" s="1"/>
  <c r="L1849" i="6"/>
  <c r="M1849" i="6" s="1"/>
  <c r="N1849" i="6"/>
  <c r="O1849" i="6" s="1"/>
  <c r="P1849" i="6"/>
  <c r="D1850" i="6"/>
  <c r="E1850" i="6" s="1"/>
  <c r="L1850" i="6"/>
  <c r="M1850" i="6" s="1"/>
  <c r="N1850" i="6"/>
  <c r="O1850" i="6" s="1"/>
  <c r="P1850" i="6"/>
  <c r="D1851" i="6"/>
  <c r="E1851" i="6" s="1"/>
  <c r="L1851" i="6"/>
  <c r="N1851" i="6"/>
  <c r="O1851" i="6" s="1"/>
  <c r="P1851" i="6"/>
  <c r="D1852" i="6"/>
  <c r="E1852" i="6" s="1"/>
  <c r="L1852" i="6"/>
  <c r="N1852" i="6"/>
  <c r="O1852" i="6" s="1"/>
  <c r="P1852" i="6"/>
  <c r="D1853" i="6"/>
  <c r="E1853" i="6" s="1"/>
  <c r="L1853" i="6"/>
  <c r="M1853" i="6" s="1"/>
  <c r="N1853" i="6"/>
  <c r="O1853" i="6" s="1"/>
  <c r="P1853" i="6"/>
  <c r="D1854" i="6"/>
  <c r="E1854" i="6" s="1"/>
  <c r="L1854" i="6"/>
  <c r="N1854" i="6"/>
  <c r="O1854" i="6" s="1"/>
  <c r="P1854" i="6"/>
  <c r="D1855" i="6"/>
  <c r="E1855" i="6" s="1"/>
  <c r="L1855" i="6"/>
  <c r="M1855" i="6" s="1"/>
  <c r="N1855" i="6"/>
  <c r="P1855" i="6"/>
  <c r="D1856" i="6"/>
  <c r="E1856" i="6" s="1"/>
  <c r="L1856" i="6"/>
  <c r="M1856" i="6" s="1"/>
  <c r="N1856" i="6"/>
  <c r="O1856" i="6" s="1"/>
  <c r="P1856" i="6"/>
  <c r="D1857" i="6"/>
  <c r="E1857" i="6" s="1"/>
  <c r="L1857" i="6"/>
  <c r="M1857" i="6" s="1"/>
  <c r="N1857" i="6"/>
  <c r="O1857" i="6" s="1"/>
  <c r="P1857" i="6"/>
  <c r="D1858" i="6"/>
  <c r="E1858" i="6" s="1"/>
  <c r="L1858" i="6"/>
  <c r="M1858" i="6" s="1"/>
  <c r="N1858" i="6"/>
  <c r="O1858" i="6" s="1"/>
  <c r="P1858" i="6"/>
  <c r="D1859" i="6"/>
  <c r="E1859" i="6" s="1"/>
  <c r="L1859" i="6"/>
  <c r="M1859" i="6" s="1"/>
  <c r="N1859" i="6"/>
  <c r="O1859" i="6" s="1"/>
  <c r="P1859" i="6"/>
  <c r="D1860" i="6"/>
  <c r="E1860" i="6" s="1"/>
  <c r="L1860" i="6"/>
  <c r="M1860" i="6" s="1"/>
  <c r="N1860" i="6"/>
  <c r="O1860" i="6" s="1"/>
  <c r="P1860" i="6"/>
  <c r="D1861" i="6"/>
  <c r="E1861" i="6" s="1"/>
  <c r="L1861" i="6"/>
  <c r="M1861" i="6" s="1"/>
  <c r="N1861" i="6"/>
  <c r="O1861" i="6" s="1"/>
  <c r="P1861" i="6"/>
  <c r="D1862" i="6"/>
  <c r="E1862" i="6" s="1"/>
  <c r="L1862" i="6"/>
  <c r="M1862" i="6" s="1"/>
  <c r="N1862" i="6"/>
  <c r="P1862" i="6"/>
  <c r="D1863" i="6"/>
  <c r="E1863" i="6" s="1"/>
  <c r="L1863" i="6"/>
  <c r="M1863" i="6" s="1"/>
  <c r="N1863" i="6"/>
  <c r="O1863" i="6" s="1"/>
  <c r="P1863" i="6"/>
  <c r="D1864" i="6"/>
  <c r="E1864" i="6" s="1"/>
  <c r="L1864" i="6"/>
  <c r="N1864" i="6"/>
  <c r="O1864" i="6" s="1"/>
  <c r="P1864" i="6"/>
  <c r="D1865" i="6"/>
  <c r="E1865" i="6" s="1"/>
  <c r="L1865" i="6"/>
  <c r="M1865" i="6" s="1"/>
  <c r="N1865" i="6"/>
  <c r="O1865" i="6" s="1"/>
  <c r="P1865" i="6"/>
  <c r="D1866" i="6"/>
  <c r="E1866" i="6" s="1"/>
  <c r="L1866" i="6"/>
  <c r="M1866" i="6" s="1"/>
  <c r="N1866" i="6"/>
  <c r="O1866" i="6" s="1"/>
  <c r="P1866" i="6"/>
  <c r="D1867" i="6"/>
  <c r="E1867" i="6" s="1"/>
  <c r="L1867" i="6"/>
  <c r="M1867" i="6" s="1"/>
  <c r="N1867" i="6"/>
  <c r="O1867" i="6" s="1"/>
  <c r="P1867" i="6"/>
  <c r="D1868" i="6"/>
  <c r="E1868" i="6" s="1"/>
  <c r="L1868" i="6"/>
  <c r="M1868" i="6" s="1"/>
  <c r="N1868" i="6"/>
  <c r="O1868" i="6" s="1"/>
  <c r="P1868" i="6"/>
  <c r="D1869" i="6"/>
  <c r="E1869" i="6" s="1"/>
  <c r="L1869" i="6"/>
  <c r="N1869" i="6"/>
  <c r="O1869" i="6" s="1"/>
  <c r="P1869" i="6"/>
  <c r="D1870" i="6"/>
  <c r="E1870" i="6" s="1"/>
  <c r="L1870" i="6"/>
  <c r="M1870" i="6" s="1"/>
  <c r="N1870" i="6"/>
  <c r="O1870" i="6" s="1"/>
  <c r="P1870" i="6"/>
  <c r="D1871" i="6"/>
  <c r="E1871" i="6" s="1"/>
  <c r="L1871" i="6"/>
  <c r="M1871" i="6" s="1"/>
  <c r="N1871" i="6"/>
  <c r="O1871" i="6" s="1"/>
  <c r="P1871" i="6"/>
  <c r="D1872" i="6"/>
  <c r="E1872" i="6" s="1"/>
  <c r="L1872" i="6"/>
  <c r="M1872" i="6" s="1"/>
  <c r="N1872" i="6"/>
  <c r="O1872" i="6" s="1"/>
  <c r="P1872" i="6"/>
  <c r="D1873" i="6"/>
  <c r="E1873" i="6" s="1"/>
  <c r="L1873" i="6"/>
  <c r="N1873" i="6"/>
  <c r="O1873" i="6" s="1"/>
  <c r="P1873" i="6"/>
  <c r="D1874" i="6"/>
  <c r="E1874" i="6" s="1"/>
  <c r="L1874" i="6"/>
  <c r="M1874" i="6" s="1"/>
  <c r="N1874" i="6"/>
  <c r="O1874" i="6" s="1"/>
  <c r="P1874" i="6"/>
  <c r="D1875" i="6"/>
  <c r="E1875" i="6" s="1"/>
  <c r="L1875" i="6"/>
  <c r="M1875" i="6" s="1"/>
  <c r="N1875" i="6"/>
  <c r="O1875" i="6" s="1"/>
  <c r="P1875" i="6"/>
  <c r="D1876" i="6"/>
  <c r="E1876" i="6" s="1"/>
  <c r="L1876" i="6"/>
  <c r="M1876" i="6" s="1"/>
  <c r="N1876" i="6"/>
  <c r="O1876" i="6" s="1"/>
  <c r="P1876" i="6"/>
  <c r="D1877" i="6"/>
  <c r="E1877" i="6" s="1"/>
  <c r="L1877" i="6"/>
  <c r="M1877" i="6" s="1"/>
  <c r="N1877" i="6"/>
  <c r="O1877" i="6" s="1"/>
  <c r="P1877" i="6"/>
  <c r="D1878" i="6"/>
  <c r="E1878" i="6" s="1"/>
  <c r="L1878" i="6"/>
  <c r="M1878" i="6" s="1"/>
  <c r="N1878" i="6"/>
  <c r="O1878" i="6" s="1"/>
  <c r="P1878" i="6"/>
  <c r="D1879" i="6"/>
  <c r="E1879" i="6" s="1"/>
  <c r="L1879" i="6"/>
  <c r="M1879" i="6" s="1"/>
  <c r="N1879" i="6"/>
  <c r="O1879" i="6" s="1"/>
  <c r="P1879" i="6"/>
  <c r="D1880" i="6"/>
  <c r="E1880" i="6" s="1"/>
  <c r="L1880" i="6"/>
  <c r="N1880" i="6"/>
  <c r="O1880" i="6" s="1"/>
  <c r="P1880" i="6"/>
  <c r="D1881" i="6"/>
  <c r="E1881" i="6" s="1"/>
  <c r="L1881" i="6"/>
  <c r="M1881" i="6" s="1"/>
  <c r="N1881" i="6"/>
  <c r="O1881" i="6" s="1"/>
  <c r="P1881" i="6"/>
  <c r="D1882" i="6"/>
  <c r="E1882" i="6" s="1"/>
  <c r="L1882" i="6"/>
  <c r="M1882" i="6" s="1"/>
  <c r="N1882" i="6"/>
  <c r="O1882" i="6" s="1"/>
  <c r="P1882" i="6"/>
  <c r="D1883" i="6"/>
  <c r="E1883" i="6" s="1"/>
  <c r="L1883" i="6"/>
  <c r="M1883" i="6" s="1"/>
  <c r="N1883" i="6"/>
  <c r="O1883" i="6" s="1"/>
  <c r="P1883" i="6"/>
  <c r="D1884" i="6"/>
  <c r="E1884" i="6" s="1"/>
  <c r="L1884" i="6"/>
  <c r="M1884" i="6" s="1"/>
  <c r="N1884" i="6"/>
  <c r="O1884" i="6" s="1"/>
  <c r="P1884" i="6"/>
  <c r="D1885" i="6"/>
  <c r="E1885" i="6" s="1"/>
  <c r="L1885" i="6"/>
  <c r="M1885" i="6" s="1"/>
  <c r="N1885" i="6"/>
  <c r="O1885" i="6" s="1"/>
  <c r="P1885" i="6"/>
  <c r="D1886" i="6"/>
  <c r="E1886" i="6" s="1"/>
  <c r="L1886" i="6"/>
  <c r="M1886" i="6" s="1"/>
  <c r="N1886" i="6"/>
  <c r="O1886" i="6" s="1"/>
  <c r="P1886" i="6"/>
  <c r="D1887" i="6"/>
  <c r="E1887" i="6" s="1"/>
  <c r="L1887" i="6"/>
  <c r="M1887" i="6" s="1"/>
  <c r="N1887" i="6"/>
  <c r="O1887" i="6" s="1"/>
  <c r="P1887" i="6"/>
  <c r="D1888" i="6"/>
  <c r="E1888" i="6" s="1"/>
  <c r="L1888" i="6"/>
  <c r="M1888" i="6" s="1"/>
  <c r="N1888" i="6"/>
  <c r="O1888" i="6" s="1"/>
  <c r="P1888" i="6"/>
  <c r="D1889" i="6"/>
  <c r="E1889" i="6" s="1"/>
  <c r="L1889" i="6"/>
  <c r="M1889" i="6" s="1"/>
  <c r="N1889" i="6"/>
  <c r="O1889" i="6" s="1"/>
  <c r="P1889" i="6"/>
  <c r="D1890" i="6"/>
  <c r="E1890" i="6" s="1"/>
  <c r="L1890" i="6"/>
  <c r="M1890" i="6" s="1"/>
  <c r="N1890" i="6"/>
  <c r="O1890" i="6" s="1"/>
  <c r="P1890" i="6"/>
  <c r="D1891" i="6"/>
  <c r="E1891" i="6" s="1"/>
  <c r="L1891" i="6"/>
  <c r="M1891" i="6" s="1"/>
  <c r="N1891" i="6"/>
  <c r="O1891" i="6" s="1"/>
  <c r="P1891" i="6"/>
  <c r="D1892" i="6"/>
  <c r="E1892" i="6" s="1"/>
  <c r="L1892" i="6"/>
  <c r="M1892" i="6" s="1"/>
  <c r="N1892" i="6"/>
  <c r="O1892" i="6" s="1"/>
  <c r="P1892" i="6"/>
  <c r="D1893" i="6"/>
  <c r="E1893" i="6" s="1"/>
  <c r="L1893" i="6"/>
  <c r="M1893" i="6" s="1"/>
  <c r="N1893" i="6"/>
  <c r="O1893" i="6" s="1"/>
  <c r="P1893" i="6"/>
  <c r="D1894" i="6"/>
  <c r="E1894" i="6" s="1"/>
  <c r="L1894" i="6"/>
  <c r="M1894" i="6" s="1"/>
  <c r="N1894" i="6"/>
  <c r="O1894" i="6" s="1"/>
  <c r="P1894" i="6"/>
  <c r="D1895" i="6"/>
  <c r="E1895" i="6" s="1"/>
  <c r="L1895" i="6"/>
  <c r="M1895" i="6" s="1"/>
  <c r="N1895" i="6"/>
  <c r="O1895" i="6" s="1"/>
  <c r="P1895" i="6"/>
  <c r="D1896" i="6"/>
  <c r="E1896" i="6" s="1"/>
  <c r="L1896" i="6"/>
  <c r="M1896" i="6" s="1"/>
  <c r="N1896" i="6"/>
  <c r="O1896" i="6" s="1"/>
  <c r="P1896" i="6"/>
  <c r="D1897" i="6"/>
  <c r="E1897" i="6" s="1"/>
  <c r="L1897" i="6"/>
  <c r="M1897" i="6" s="1"/>
  <c r="N1897" i="6"/>
  <c r="O1897" i="6" s="1"/>
  <c r="P1897" i="6"/>
  <c r="D1898" i="6"/>
  <c r="E1898" i="6" s="1"/>
  <c r="L1898" i="6"/>
  <c r="M1898" i="6" s="1"/>
  <c r="N1898" i="6"/>
  <c r="O1898" i="6" s="1"/>
  <c r="P1898" i="6"/>
  <c r="D1899" i="6"/>
  <c r="E1899" i="6" s="1"/>
  <c r="L1899" i="6"/>
  <c r="N1899" i="6"/>
  <c r="O1899" i="6" s="1"/>
  <c r="P1899" i="6"/>
  <c r="D1900" i="6"/>
  <c r="E1900" i="6" s="1"/>
  <c r="L1900" i="6"/>
  <c r="M1900" i="6" s="1"/>
  <c r="N1900" i="6"/>
  <c r="O1900" i="6" s="1"/>
  <c r="P1900" i="6"/>
  <c r="D1901" i="6"/>
  <c r="E1901" i="6" s="1"/>
  <c r="L1901" i="6"/>
  <c r="N1901" i="6"/>
  <c r="O1901" i="6" s="1"/>
  <c r="P1901" i="6"/>
  <c r="D1902" i="6"/>
  <c r="E1902" i="6" s="1"/>
  <c r="L1902" i="6"/>
  <c r="M1902" i="6" s="1"/>
  <c r="N1902" i="6"/>
  <c r="P1902" i="6"/>
  <c r="D1903" i="6"/>
  <c r="E1903" i="6" s="1"/>
  <c r="L1903" i="6"/>
  <c r="N1903" i="6"/>
  <c r="O1903" i="6" s="1"/>
  <c r="P1903" i="6"/>
  <c r="D1904" i="6"/>
  <c r="E1904" i="6" s="1"/>
  <c r="L1904" i="6"/>
  <c r="M1904" i="6" s="1"/>
  <c r="N1904" i="6"/>
  <c r="O1904" i="6" s="1"/>
  <c r="P1904" i="6"/>
  <c r="D1905" i="6"/>
  <c r="E1905" i="6" s="1"/>
  <c r="L1905" i="6"/>
  <c r="N1905" i="6"/>
  <c r="O1905" i="6" s="1"/>
  <c r="P1905" i="6"/>
  <c r="D1906" i="6"/>
  <c r="E1906" i="6" s="1"/>
  <c r="L1906" i="6"/>
  <c r="M1906" i="6" s="1"/>
  <c r="N1906" i="6"/>
  <c r="O1906" i="6" s="1"/>
  <c r="P1906" i="6"/>
  <c r="D1907" i="6"/>
  <c r="E1907" i="6" s="1"/>
  <c r="L1907" i="6"/>
  <c r="M1907" i="6" s="1"/>
  <c r="N1907" i="6"/>
  <c r="O1907" i="6" s="1"/>
  <c r="P1907" i="6"/>
  <c r="D1908" i="6"/>
  <c r="E1908" i="6" s="1"/>
  <c r="L1908" i="6"/>
  <c r="M1908" i="6" s="1"/>
  <c r="N1908" i="6"/>
  <c r="O1908" i="6" s="1"/>
  <c r="P1908" i="6"/>
  <c r="D1909" i="6"/>
  <c r="E1909" i="6" s="1"/>
  <c r="L1909" i="6"/>
  <c r="M1909" i="6" s="1"/>
  <c r="N1909" i="6"/>
  <c r="O1909" i="6" s="1"/>
  <c r="P1909" i="6"/>
  <c r="D1910" i="6"/>
  <c r="E1910" i="6" s="1"/>
  <c r="L1910" i="6"/>
  <c r="M1910" i="6" s="1"/>
  <c r="N1910" i="6"/>
  <c r="O1910" i="6" s="1"/>
  <c r="P1910" i="6"/>
  <c r="D1911" i="6"/>
  <c r="E1911" i="6" s="1"/>
  <c r="L1911" i="6"/>
  <c r="M1911" i="6" s="1"/>
  <c r="N1911" i="6"/>
  <c r="O1911" i="6" s="1"/>
  <c r="P1911" i="6"/>
  <c r="D1912" i="6"/>
  <c r="E1912" i="6" s="1"/>
  <c r="L1912" i="6"/>
  <c r="M1912" i="6" s="1"/>
  <c r="N1912" i="6"/>
  <c r="O1912" i="6" s="1"/>
  <c r="P1912" i="6"/>
  <c r="D1913" i="6"/>
  <c r="E1913" i="6" s="1"/>
  <c r="L1913" i="6"/>
  <c r="M1913" i="6" s="1"/>
  <c r="N1913" i="6"/>
  <c r="O1913" i="6" s="1"/>
  <c r="P1913" i="6"/>
  <c r="D1914" i="6"/>
  <c r="E1914" i="6" s="1"/>
  <c r="L1914" i="6"/>
  <c r="M1914" i="6" s="1"/>
  <c r="N1914" i="6"/>
  <c r="P1914" i="6"/>
  <c r="D1915" i="6"/>
  <c r="E1915" i="6" s="1"/>
  <c r="L1915" i="6"/>
  <c r="M1915" i="6" s="1"/>
  <c r="N1915" i="6"/>
  <c r="O1915" i="6" s="1"/>
  <c r="P1915" i="6"/>
  <c r="D1916" i="6"/>
  <c r="E1916" i="6" s="1"/>
  <c r="L1916" i="6"/>
  <c r="M1916" i="6" s="1"/>
  <c r="N1916" i="6"/>
  <c r="O1916" i="6" s="1"/>
  <c r="P1916" i="6"/>
  <c r="D1917" i="6"/>
  <c r="E1917" i="6" s="1"/>
  <c r="L1917" i="6"/>
  <c r="N1917" i="6"/>
  <c r="O1917" i="6" s="1"/>
  <c r="P1917" i="6"/>
  <c r="D1918" i="6"/>
  <c r="E1918" i="6" s="1"/>
  <c r="L1918" i="6"/>
  <c r="M1918" i="6" s="1"/>
  <c r="N1918" i="6"/>
  <c r="O1918" i="6" s="1"/>
  <c r="P1918" i="6"/>
  <c r="D1919" i="6"/>
  <c r="E1919" i="6" s="1"/>
  <c r="L1919" i="6"/>
  <c r="M1919" i="6" s="1"/>
  <c r="N1919" i="6"/>
  <c r="O1919" i="6" s="1"/>
  <c r="P1919" i="6"/>
  <c r="D1920" i="6"/>
  <c r="E1920" i="6" s="1"/>
  <c r="L1920" i="6"/>
  <c r="M1920" i="6" s="1"/>
  <c r="N1920" i="6"/>
  <c r="O1920" i="6" s="1"/>
  <c r="P1920" i="6"/>
  <c r="D1921" i="6"/>
  <c r="E1921" i="6" s="1"/>
  <c r="L1921" i="6"/>
  <c r="M1921" i="6" s="1"/>
  <c r="N1921" i="6"/>
  <c r="O1921" i="6" s="1"/>
  <c r="P1921" i="6"/>
  <c r="D1922" i="6"/>
  <c r="E1922" i="6" s="1"/>
  <c r="L1922" i="6"/>
  <c r="M1922" i="6" s="1"/>
  <c r="N1922" i="6"/>
  <c r="O1922" i="6" s="1"/>
  <c r="P1922" i="6"/>
  <c r="D1923" i="6"/>
  <c r="E1923" i="6" s="1"/>
  <c r="L1923" i="6"/>
  <c r="M1923" i="6" s="1"/>
  <c r="N1923" i="6"/>
  <c r="O1923" i="6" s="1"/>
  <c r="P1923" i="6"/>
  <c r="D1924" i="6"/>
  <c r="E1924" i="6" s="1"/>
  <c r="L1924" i="6"/>
  <c r="M1924" i="6" s="1"/>
  <c r="N1924" i="6"/>
  <c r="O1924" i="6" s="1"/>
  <c r="P1924" i="6"/>
  <c r="D1925" i="6"/>
  <c r="E1925" i="6" s="1"/>
  <c r="L1925" i="6"/>
  <c r="M1925" i="6" s="1"/>
  <c r="N1925" i="6"/>
  <c r="O1925" i="6" s="1"/>
  <c r="P1925" i="6"/>
  <c r="D1926" i="6"/>
  <c r="E1926" i="6" s="1"/>
  <c r="L1926" i="6"/>
  <c r="M1926" i="6" s="1"/>
  <c r="N1926" i="6"/>
  <c r="O1926" i="6" s="1"/>
  <c r="P1926" i="6"/>
  <c r="D1927" i="6"/>
  <c r="E1927" i="6" s="1"/>
  <c r="L1927" i="6"/>
  <c r="M1927" i="6" s="1"/>
  <c r="N1927" i="6"/>
  <c r="O1927" i="6" s="1"/>
  <c r="P1927" i="6"/>
  <c r="D1928" i="6"/>
  <c r="E1928" i="6" s="1"/>
  <c r="L1928" i="6"/>
  <c r="M1928" i="6" s="1"/>
  <c r="N1928" i="6"/>
  <c r="O1928" i="6" s="1"/>
  <c r="P1928" i="6"/>
  <c r="D1929" i="6"/>
  <c r="E1929" i="6" s="1"/>
  <c r="L1929" i="6"/>
  <c r="N1929" i="6"/>
  <c r="O1929" i="6" s="1"/>
  <c r="P1929" i="6"/>
  <c r="D1930" i="6"/>
  <c r="E1930" i="6" s="1"/>
  <c r="L1930" i="6"/>
  <c r="M1930" i="6" s="1"/>
  <c r="N1930" i="6"/>
  <c r="O1930" i="6" s="1"/>
  <c r="P1930" i="6"/>
  <c r="D1931" i="6"/>
  <c r="E1931" i="6" s="1"/>
  <c r="L1931" i="6"/>
  <c r="M1931" i="6" s="1"/>
  <c r="N1931" i="6"/>
  <c r="P1931" i="6"/>
  <c r="D1932" i="6"/>
  <c r="E1932" i="6" s="1"/>
  <c r="L1932" i="6"/>
  <c r="N1932" i="6"/>
  <c r="O1932" i="6" s="1"/>
  <c r="P1932" i="6"/>
  <c r="D1933" i="6"/>
  <c r="E1933" i="6" s="1"/>
  <c r="L1933" i="6"/>
  <c r="M1933" i="6" s="1"/>
  <c r="N1933" i="6"/>
  <c r="O1933" i="6" s="1"/>
  <c r="P1933" i="6"/>
  <c r="D1934" i="6"/>
  <c r="E1934" i="6" s="1"/>
  <c r="L1934" i="6"/>
  <c r="M1934" i="6" s="1"/>
  <c r="N1934" i="6"/>
  <c r="O1934" i="6" s="1"/>
  <c r="P1934" i="6"/>
  <c r="D1935" i="6"/>
  <c r="E1935" i="6" s="1"/>
  <c r="L1935" i="6"/>
  <c r="M1935" i="6" s="1"/>
  <c r="N1935" i="6"/>
  <c r="O1935" i="6" s="1"/>
  <c r="P1935" i="6"/>
  <c r="D1936" i="6"/>
  <c r="E1936" i="6" s="1"/>
  <c r="L1936" i="6"/>
  <c r="M1936" i="6" s="1"/>
  <c r="N1936" i="6"/>
  <c r="O1936" i="6" s="1"/>
  <c r="P1936" i="6"/>
  <c r="D1937" i="6"/>
  <c r="E1937" i="6" s="1"/>
  <c r="L1937" i="6"/>
  <c r="M1937" i="6" s="1"/>
  <c r="N1937" i="6"/>
  <c r="O1937" i="6" s="1"/>
  <c r="P1937" i="6"/>
  <c r="D1938" i="6"/>
  <c r="E1938" i="6" s="1"/>
  <c r="L1938" i="6"/>
  <c r="M1938" i="6" s="1"/>
  <c r="N1938" i="6"/>
  <c r="O1938" i="6" s="1"/>
  <c r="P1938" i="6"/>
  <c r="D1939" i="6"/>
  <c r="E1939" i="6" s="1"/>
  <c r="L1939" i="6"/>
  <c r="M1939" i="6" s="1"/>
  <c r="N1939" i="6"/>
  <c r="O1939" i="6" s="1"/>
  <c r="P1939" i="6"/>
  <c r="D1940" i="6"/>
  <c r="E1940" i="6" s="1"/>
  <c r="L1940" i="6"/>
  <c r="M1940" i="6" s="1"/>
  <c r="N1940" i="6"/>
  <c r="O1940" i="6" s="1"/>
  <c r="P1940" i="6"/>
  <c r="D1941" i="6"/>
  <c r="E1941" i="6" s="1"/>
  <c r="L1941" i="6"/>
  <c r="M1941" i="6" s="1"/>
  <c r="N1941" i="6"/>
  <c r="O1941" i="6" s="1"/>
  <c r="P1941" i="6"/>
  <c r="D1942" i="6"/>
  <c r="E1942" i="6" s="1"/>
  <c r="L1942" i="6"/>
  <c r="M1942" i="6" s="1"/>
  <c r="N1942" i="6"/>
  <c r="O1942" i="6" s="1"/>
  <c r="P1942" i="6"/>
  <c r="D1943" i="6"/>
  <c r="E1943" i="6" s="1"/>
  <c r="L1943" i="6"/>
  <c r="M1943" i="6" s="1"/>
  <c r="N1943" i="6"/>
  <c r="O1943" i="6" s="1"/>
  <c r="P1943" i="6"/>
  <c r="D1944" i="6"/>
  <c r="E1944" i="6" s="1"/>
  <c r="L1944" i="6"/>
  <c r="M1944" i="6" s="1"/>
  <c r="N1944" i="6"/>
  <c r="O1944" i="6" s="1"/>
  <c r="P1944" i="6"/>
  <c r="D1945" i="6"/>
  <c r="E1945" i="6" s="1"/>
  <c r="L1945" i="6"/>
  <c r="M1945" i="6" s="1"/>
  <c r="N1945" i="6"/>
  <c r="O1945" i="6" s="1"/>
  <c r="P1945" i="6"/>
  <c r="D1946" i="6"/>
  <c r="E1946" i="6" s="1"/>
  <c r="L1946" i="6"/>
  <c r="M1946" i="6" s="1"/>
  <c r="N1946" i="6"/>
  <c r="O1946" i="6" s="1"/>
  <c r="P1946" i="6"/>
  <c r="D1947" i="6"/>
  <c r="E1947" i="6" s="1"/>
  <c r="L1947" i="6"/>
  <c r="M1947" i="6" s="1"/>
  <c r="N1947" i="6"/>
  <c r="O1947" i="6" s="1"/>
  <c r="P1947" i="6"/>
  <c r="D1948" i="6"/>
  <c r="E1948" i="6" s="1"/>
  <c r="L1948" i="6"/>
  <c r="M1948" i="6" s="1"/>
  <c r="N1948" i="6"/>
  <c r="O1948" i="6" s="1"/>
  <c r="P1948" i="6"/>
  <c r="D1949" i="6"/>
  <c r="E1949" i="6" s="1"/>
  <c r="L1949" i="6"/>
  <c r="M1949" i="6" s="1"/>
  <c r="N1949" i="6"/>
  <c r="O1949" i="6" s="1"/>
  <c r="P1949" i="6"/>
  <c r="D1950" i="6"/>
  <c r="E1950" i="6" s="1"/>
  <c r="L1950" i="6"/>
  <c r="M1950" i="6" s="1"/>
  <c r="N1950" i="6"/>
  <c r="O1950" i="6" s="1"/>
  <c r="P1950" i="6"/>
  <c r="D1951" i="6"/>
  <c r="E1951" i="6" s="1"/>
  <c r="L1951" i="6"/>
  <c r="M1951" i="6" s="1"/>
  <c r="N1951" i="6"/>
  <c r="P1951" i="6"/>
  <c r="D1952" i="6"/>
  <c r="E1952" i="6" s="1"/>
  <c r="L1952" i="6"/>
  <c r="M1952" i="6" s="1"/>
  <c r="N1952" i="6"/>
  <c r="O1952" i="6" s="1"/>
  <c r="P1952" i="6"/>
  <c r="D1953" i="6"/>
  <c r="E1953" i="6" s="1"/>
  <c r="L1953" i="6"/>
  <c r="M1953" i="6" s="1"/>
  <c r="N1953" i="6"/>
  <c r="O1953" i="6" s="1"/>
  <c r="P1953" i="6"/>
  <c r="D1954" i="6"/>
  <c r="E1954" i="6" s="1"/>
  <c r="L1954" i="6"/>
  <c r="N1954" i="6"/>
  <c r="O1954" i="6" s="1"/>
  <c r="P1954" i="6"/>
  <c r="D1955" i="6"/>
  <c r="E1955" i="6" s="1"/>
  <c r="L1955" i="6"/>
  <c r="M1955" i="6" s="1"/>
  <c r="N1955" i="6"/>
  <c r="O1955" i="6" s="1"/>
  <c r="P1955" i="6"/>
  <c r="D1956" i="6"/>
  <c r="E1956" i="6" s="1"/>
  <c r="L1956" i="6"/>
  <c r="M1956" i="6" s="1"/>
  <c r="N1956" i="6"/>
  <c r="O1956" i="6" s="1"/>
  <c r="P1956" i="6"/>
  <c r="D1957" i="6"/>
  <c r="E1957" i="6" s="1"/>
  <c r="L1957" i="6"/>
  <c r="M1957" i="6" s="1"/>
  <c r="N1957" i="6"/>
  <c r="O1957" i="6" s="1"/>
  <c r="P1957" i="6"/>
  <c r="D1958" i="6"/>
  <c r="E1958" i="6" s="1"/>
  <c r="L1958" i="6"/>
  <c r="M1958" i="6" s="1"/>
  <c r="N1958" i="6"/>
  <c r="O1958" i="6" s="1"/>
  <c r="P1958" i="6"/>
  <c r="D1959" i="6"/>
  <c r="E1959" i="6" s="1"/>
  <c r="L1959" i="6"/>
  <c r="M1959" i="6" s="1"/>
  <c r="N1959" i="6"/>
  <c r="O1959" i="6" s="1"/>
  <c r="P1959" i="6"/>
  <c r="D1960" i="6"/>
  <c r="E1960" i="6" s="1"/>
  <c r="L1960" i="6"/>
  <c r="M1960" i="6" s="1"/>
  <c r="N1960" i="6"/>
  <c r="O1960" i="6" s="1"/>
  <c r="P1960" i="6"/>
  <c r="D1961" i="6"/>
  <c r="E1961" i="6" s="1"/>
  <c r="L1961" i="6"/>
  <c r="M1961" i="6" s="1"/>
  <c r="N1961" i="6"/>
  <c r="O1961" i="6" s="1"/>
  <c r="P1961" i="6"/>
  <c r="D1962" i="6"/>
  <c r="E1962" i="6" s="1"/>
  <c r="L1962" i="6"/>
  <c r="M1962" i="6" s="1"/>
  <c r="N1962" i="6"/>
  <c r="O1962" i="6" s="1"/>
  <c r="P1962" i="6"/>
  <c r="D1963" i="6"/>
  <c r="H1963" i="6" s="1"/>
  <c r="L1963" i="6"/>
  <c r="M1963" i="6" s="1"/>
  <c r="N1963" i="6"/>
  <c r="O1963" i="6" s="1"/>
  <c r="P1963" i="6"/>
  <c r="D1964" i="6"/>
  <c r="E1964" i="6" s="1"/>
  <c r="L1964" i="6"/>
  <c r="M1964" i="6" s="1"/>
  <c r="N1964" i="6"/>
  <c r="O1964" i="6" s="1"/>
  <c r="P1964" i="6"/>
  <c r="D1965" i="6"/>
  <c r="E1965" i="6" s="1"/>
  <c r="L1965" i="6"/>
  <c r="M1965" i="6" s="1"/>
  <c r="N1965" i="6"/>
  <c r="O1965" i="6" s="1"/>
  <c r="P1965" i="6"/>
  <c r="D1966" i="6"/>
  <c r="E1966" i="6" s="1"/>
  <c r="L1966" i="6"/>
  <c r="N1966" i="6"/>
  <c r="O1966" i="6" s="1"/>
  <c r="P1966" i="6"/>
  <c r="D1967" i="6"/>
  <c r="E1967" i="6" s="1"/>
  <c r="L1967" i="6"/>
  <c r="M1967" i="6" s="1"/>
  <c r="N1967" i="6"/>
  <c r="O1967" i="6" s="1"/>
  <c r="P1967" i="6"/>
  <c r="D1968" i="6"/>
  <c r="E1968" i="6" s="1"/>
  <c r="L1968" i="6"/>
  <c r="M1968" i="6" s="1"/>
  <c r="N1968" i="6"/>
  <c r="O1968" i="6" s="1"/>
  <c r="P1968" i="6"/>
  <c r="D1969" i="6"/>
  <c r="H1969" i="6" s="1"/>
  <c r="L1969" i="6"/>
  <c r="M1969" i="6" s="1"/>
  <c r="N1969" i="6"/>
  <c r="O1969" i="6" s="1"/>
  <c r="P1969" i="6"/>
  <c r="D1970" i="6"/>
  <c r="H1970" i="6" s="1"/>
  <c r="L1970" i="6"/>
  <c r="M1970" i="6" s="1"/>
  <c r="N1970" i="6"/>
  <c r="O1970" i="6" s="1"/>
  <c r="P1970" i="6"/>
  <c r="D1971" i="6"/>
  <c r="E1971" i="6" s="1"/>
  <c r="L1971" i="6"/>
  <c r="M1971" i="6" s="1"/>
  <c r="N1971" i="6"/>
  <c r="O1971" i="6" s="1"/>
  <c r="P1971" i="6"/>
  <c r="D1972" i="6"/>
  <c r="E1972" i="6" s="1"/>
  <c r="L1972" i="6"/>
  <c r="M1972" i="6" s="1"/>
  <c r="N1972" i="6"/>
  <c r="O1972" i="6" s="1"/>
  <c r="P1972" i="6"/>
  <c r="D1973" i="6"/>
  <c r="E1973" i="6" s="1"/>
  <c r="L1973" i="6"/>
  <c r="N1973" i="6"/>
  <c r="O1973" i="6" s="1"/>
  <c r="P1973" i="6"/>
  <c r="D1974" i="6"/>
  <c r="E1974" i="6" s="1"/>
  <c r="L1974" i="6"/>
  <c r="M1974" i="6" s="1"/>
  <c r="N1974" i="6"/>
  <c r="O1974" i="6" s="1"/>
  <c r="P1974" i="6"/>
  <c r="D1975" i="6"/>
  <c r="H1975" i="6" s="1"/>
  <c r="L1975" i="6"/>
  <c r="M1975" i="6" s="1"/>
  <c r="N1975" i="6"/>
  <c r="O1975" i="6" s="1"/>
  <c r="P1975" i="6"/>
  <c r="D1976" i="6"/>
  <c r="H1976" i="6" s="1"/>
  <c r="L1976" i="6"/>
  <c r="M1976" i="6" s="1"/>
  <c r="N1976" i="6"/>
  <c r="O1976" i="6" s="1"/>
  <c r="P1976" i="6"/>
  <c r="D1977" i="6"/>
  <c r="E1977" i="6" s="1"/>
  <c r="L1977" i="6"/>
  <c r="M1977" i="6" s="1"/>
  <c r="N1977" i="6"/>
  <c r="O1977" i="6" s="1"/>
  <c r="P1977" i="6"/>
  <c r="D1978" i="6"/>
  <c r="E1978" i="6" s="1"/>
  <c r="L1978" i="6"/>
  <c r="M1978" i="6" s="1"/>
  <c r="N1978" i="6"/>
  <c r="O1978" i="6" s="1"/>
  <c r="P1978" i="6"/>
  <c r="D1979" i="6"/>
  <c r="E1979" i="6" s="1"/>
  <c r="L1979" i="6"/>
  <c r="N1979" i="6"/>
  <c r="O1979" i="6" s="1"/>
  <c r="P1979" i="6"/>
  <c r="D1980" i="6"/>
  <c r="E1980" i="6" s="1"/>
  <c r="L1980" i="6"/>
  <c r="M1980" i="6" s="1"/>
  <c r="N1980" i="6"/>
  <c r="O1980" i="6" s="1"/>
  <c r="P1980" i="6"/>
  <c r="D1981" i="6"/>
  <c r="H1981" i="6" s="1"/>
  <c r="L1981" i="6"/>
  <c r="M1981" i="6" s="1"/>
  <c r="N1981" i="6"/>
  <c r="O1981" i="6" s="1"/>
  <c r="P1981" i="6"/>
  <c r="D1982" i="6"/>
  <c r="H1982" i="6" s="1"/>
  <c r="L1982" i="6"/>
  <c r="M1982" i="6" s="1"/>
  <c r="N1982" i="6"/>
  <c r="O1982" i="6" s="1"/>
  <c r="P1982" i="6"/>
  <c r="D1983" i="6"/>
  <c r="E1983" i="6" s="1"/>
  <c r="L1983" i="6"/>
  <c r="M1983" i="6" s="1"/>
  <c r="N1983" i="6"/>
  <c r="O1983" i="6" s="1"/>
  <c r="P1983" i="6"/>
  <c r="D1984" i="6"/>
  <c r="E1984" i="6" s="1"/>
  <c r="L1984" i="6"/>
  <c r="M1984" i="6" s="1"/>
  <c r="N1984" i="6"/>
  <c r="O1984" i="6" s="1"/>
  <c r="P1984" i="6"/>
  <c r="D1985" i="6"/>
  <c r="E1985" i="6" s="1"/>
  <c r="L1985" i="6"/>
  <c r="M1985" i="6" s="1"/>
  <c r="N1985" i="6"/>
  <c r="O1985" i="6" s="1"/>
  <c r="P1985" i="6"/>
  <c r="D1986" i="6"/>
  <c r="E1986" i="6" s="1"/>
  <c r="L1986" i="6"/>
  <c r="M1986" i="6" s="1"/>
  <c r="N1986" i="6"/>
  <c r="O1986" i="6" s="1"/>
  <c r="P1986" i="6"/>
  <c r="D1987" i="6"/>
  <c r="E1987" i="6" s="1"/>
  <c r="L1987" i="6"/>
  <c r="M1987" i="6" s="1"/>
  <c r="N1987" i="6"/>
  <c r="O1987" i="6" s="1"/>
  <c r="P1987" i="6"/>
  <c r="D1988" i="6"/>
  <c r="E1988" i="6" s="1"/>
  <c r="L1988" i="6"/>
  <c r="M1988" i="6" s="1"/>
  <c r="N1988" i="6"/>
  <c r="O1988" i="6" s="1"/>
  <c r="P1988" i="6"/>
  <c r="D1989" i="6"/>
  <c r="E1989" i="6" s="1"/>
  <c r="L1989" i="6"/>
  <c r="M1989" i="6" s="1"/>
  <c r="N1989" i="6"/>
  <c r="O1989" i="6" s="1"/>
  <c r="P1989" i="6"/>
  <c r="D1990" i="6"/>
  <c r="E1990" i="6" s="1"/>
  <c r="L1990" i="6"/>
  <c r="N1990" i="6"/>
  <c r="O1990" i="6" s="1"/>
  <c r="P1990" i="6"/>
  <c r="D1991" i="6"/>
  <c r="E1991" i="6" s="1"/>
  <c r="L1991" i="6"/>
  <c r="M1991" i="6" s="1"/>
  <c r="N1991" i="6"/>
  <c r="O1991" i="6" s="1"/>
  <c r="P1991" i="6"/>
  <c r="D1992" i="6"/>
  <c r="E1992" i="6" s="1"/>
  <c r="L1992" i="6"/>
  <c r="M1992" i="6" s="1"/>
  <c r="N1992" i="6"/>
  <c r="O1992" i="6" s="1"/>
  <c r="P1992" i="6"/>
  <c r="D1993" i="6"/>
  <c r="H1993" i="6" s="1"/>
  <c r="L1993" i="6"/>
  <c r="M1993" i="6" s="1"/>
  <c r="N1993" i="6"/>
  <c r="O1993" i="6" s="1"/>
  <c r="P1993" i="6"/>
  <c r="D1994" i="6"/>
  <c r="H1994" i="6" s="1"/>
  <c r="L1994" i="6"/>
  <c r="M1994" i="6" s="1"/>
  <c r="N1994" i="6"/>
  <c r="O1994" i="6" s="1"/>
  <c r="P1994" i="6"/>
  <c r="D1995" i="6"/>
  <c r="E1995" i="6" s="1"/>
  <c r="L1995" i="6"/>
  <c r="M1995" i="6" s="1"/>
  <c r="N1995" i="6"/>
  <c r="O1995" i="6" s="1"/>
  <c r="P1995" i="6"/>
  <c r="D1996" i="6"/>
  <c r="E1996" i="6" s="1"/>
  <c r="L1996" i="6"/>
  <c r="M1996" i="6" s="1"/>
  <c r="N1996" i="6"/>
  <c r="O1996" i="6" s="1"/>
  <c r="P1996" i="6"/>
  <c r="D1997" i="6"/>
  <c r="E1997" i="6" s="1"/>
  <c r="L1997" i="6"/>
  <c r="M1997" i="6" s="1"/>
  <c r="N1997" i="6"/>
  <c r="O1997" i="6" s="1"/>
  <c r="P1997" i="6"/>
  <c r="D1998" i="6"/>
  <c r="E1998" i="6" s="1"/>
  <c r="L1998" i="6"/>
  <c r="M1998" i="6" s="1"/>
  <c r="N1998" i="6"/>
  <c r="O1998" i="6" s="1"/>
  <c r="P1998" i="6"/>
  <c r="D1999" i="6"/>
  <c r="H1999" i="6" s="1"/>
  <c r="L1999" i="6"/>
  <c r="M1999" i="6" s="1"/>
  <c r="N1999" i="6"/>
  <c r="O1999" i="6" s="1"/>
  <c r="P1999" i="6"/>
  <c r="D2000" i="6"/>
  <c r="E2000" i="6" s="1"/>
  <c r="L2000" i="6"/>
  <c r="M2000" i="6" s="1"/>
  <c r="N2000" i="6"/>
  <c r="O2000" i="6" s="1"/>
  <c r="P2000" i="6"/>
  <c r="D2001" i="6"/>
  <c r="E2001" i="6" s="1"/>
  <c r="L2001" i="6"/>
  <c r="N2001" i="6"/>
  <c r="O2001" i="6" s="1"/>
  <c r="P2001" i="6"/>
  <c r="D2002" i="6"/>
  <c r="E2002" i="6" s="1"/>
  <c r="L2002" i="6"/>
  <c r="M2002" i="6" s="1"/>
  <c r="N2002" i="6"/>
  <c r="O2002" i="6" s="1"/>
  <c r="P2002" i="6"/>
  <c r="D2003" i="6"/>
  <c r="E2003" i="6" s="1"/>
  <c r="L2003" i="6"/>
  <c r="M2003" i="6" s="1"/>
  <c r="N2003" i="6"/>
  <c r="O2003" i="6" s="1"/>
  <c r="P2003" i="6"/>
  <c r="D2004" i="6"/>
  <c r="E2004" i="6" s="1"/>
  <c r="L2004" i="6"/>
  <c r="M2004" i="6" s="1"/>
  <c r="N2004" i="6"/>
  <c r="O2004" i="6" s="1"/>
  <c r="P2004" i="6"/>
  <c r="D2005" i="6"/>
  <c r="H2005" i="6" s="1"/>
  <c r="L2005" i="6"/>
  <c r="M2005" i="6" s="1"/>
  <c r="N2005" i="6"/>
  <c r="O2005" i="6" s="1"/>
  <c r="P2005" i="6"/>
  <c r="D2006" i="6"/>
  <c r="E2006" i="6" s="1"/>
  <c r="L2006" i="6"/>
  <c r="M2006" i="6" s="1"/>
  <c r="N2006" i="6"/>
  <c r="O2006" i="6" s="1"/>
  <c r="P2006" i="6"/>
  <c r="D2007" i="6"/>
  <c r="E2007" i="6" s="1"/>
  <c r="L2007" i="6"/>
  <c r="N2007" i="6"/>
  <c r="O2007" i="6" s="1"/>
  <c r="P2007" i="6"/>
  <c r="D2008" i="6"/>
  <c r="E2008" i="6" s="1"/>
  <c r="L2008" i="6"/>
  <c r="M2008" i="6" s="1"/>
  <c r="N2008" i="6"/>
  <c r="O2008" i="6" s="1"/>
  <c r="P2008" i="6"/>
  <c r="D2009" i="6"/>
  <c r="E2009" i="6" s="1"/>
  <c r="L2009" i="6"/>
  <c r="N2009" i="6"/>
  <c r="O2009" i="6" s="1"/>
  <c r="P2009" i="6"/>
  <c r="D2010" i="6"/>
  <c r="E2010" i="6" s="1"/>
  <c r="L2010" i="6"/>
  <c r="M2010" i="6" s="1"/>
  <c r="N2010" i="6"/>
  <c r="O2010" i="6" s="1"/>
  <c r="P2010" i="6"/>
  <c r="D2011" i="6"/>
  <c r="H2011" i="6" s="1"/>
  <c r="L2011" i="6"/>
  <c r="M2011" i="6" s="1"/>
  <c r="N2011" i="6"/>
  <c r="O2011" i="6" s="1"/>
  <c r="P2011" i="6"/>
  <c r="D2012" i="6"/>
  <c r="H2012" i="6" s="1"/>
  <c r="L2012" i="6"/>
  <c r="N2012" i="6"/>
  <c r="O2012" i="6" s="1"/>
  <c r="P2012" i="6"/>
  <c r="D2013" i="6"/>
  <c r="E2013" i="6" s="1"/>
  <c r="L2013" i="6"/>
  <c r="M2013" i="6" s="1"/>
  <c r="N2013" i="6"/>
  <c r="O2013" i="6" s="1"/>
  <c r="P2013" i="6"/>
  <c r="D2014" i="6"/>
  <c r="E2014" i="6" s="1"/>
  <c r="L2014" i="6"/>
  <c r="M2014" i="6" s="1"/>
  <c r="N2014" i="6"/>
  <c r="O2014" i="6" s="1"/>
  <c r="P2014" i="6"/>
  <c r="D2015" i="6"/>
  <c r="E2015" i="6" s="1"/>
  <c r="L2015" i="6"/>
  <c r="M2015" i="6" s="1"/>
  <c r="N2015" i="6"/>
  <c r="O2015" i="6" s="1"/>
  <c r="P2015" i="6"/>
  <c r="D2016" i="6"/>
  <c r="E2016" i="6" s="1"/>
  <c r="L2016" i="6"/>
  <c r="M2016" i="6" s="1"/>
  <c r="N2016" i="6"/>
  <c r="O2016" i="6" s="1"/>
  <c r="P2016" i="6"/>
  <c r="D2017" i="6"/>
  <c r="E2017" i="6" s="1"/>
  <c r="L2017" i="6"/>
  <c r="M2017" i="6" s="1"/>
  <c r="N2017" i="6"/>
  <c r="O2017" i="6" s="1"/>
  <c r="P2017" i="6"/>
  <c r="D2018" i="6"/>
  <c r="E2018" i="6" s="1"/>
  <c r="L2018" i="6"/>
  <c r="M2018" i="6" s="1"/>
  <c r="N2018" i="6"/>
  <c r="O2018" i="6" s="1"/>
  <c r="P2018" i="6"/>
  <c r="D2019" i="6"/>
  <c r="H2019" i="6" s="1"/>
  <c r="L2019" i="6"/>
  <c r="M2019" i="6" s="1"/>
  <c r="N2019" i="6"/>
  <c r="O2019" i="6" s="1"/>
  <c r="P2019" i="6"/>
  <c r="D2020" i="6"/>
  <c r="E2020" i="6" s="1"/>
  <c r="L2020" i="6"/>
  <c r="M2020" i="6" s="1"/>
  <c r="N2020" i="6"/>
  <c r="O2020" i="6" s="1"/>
  <c r="P2020" i="6"/>
  <c r="D2021" i="6"/>
  <c r="E2021" i="6" s="1"/>
  <c r="L2021" i="6"/>
  <c r="M2021" i="6" s="1"/>
  <c r="N2021" i="6"/>
  <c r="O2021" i="6" s="1"/>
  <c r="P2021" i="6"/>
  <c r="D2022" i="6"/>
  <c r="E2022" i="6" s="1"/>
  <c r="L2022" i="6"/>
  <c r="M2022" i="6" s="1"/>
  <c r="N2022" i="6"/>
  <c r="O2022" i="6" s="1"/>
  <c r="P2022" i="6"/>
  <c r="D2023" i="6"/>
  <c r="E2023" i="6" s="1"/>
  <c r="L2023" i="6"/>
  <c r="M2023" i="6" s="1"/>
  <c r="N2023" i="6"/>
  <c r="O2023" i="6" s="1"/>
  <c r="P2023" i="6"/>
  <c r="D2024" i="6"/>
  <c r="E2024" i="6" s="1"/>
  <c r="L2024" i="6"/>
  <c r="M2024" i="6" s="1"/>
  <c r="N2024" i="6"/>
  <c r="O2024" i="6" s="1"/>
  <c r="P2024" i="6"/>
  <c r="D2025" i="6"/>
  <c r="H2025" i="6" s="1"/>
  <c r="L2025" i="6"/>
  <c r="M2025" i="6" s="1"/>
  <c r="N2025" i="6"/>
  <c r="O2025" i="6" s="1"/>
  <c r="P2025" i="6"/>
  <c r="D2026" i="6"/>
  <c r="E2026" i="6" s="1"/>
  <c r="L2026" i="6"/>
  <c r="M2026" i="6" s="1"/>
  <c r="N2026" i="6"/>
  <c r="O2026" i="6" s="1"/>
  <c r="P2026" i="6"/>
  <c r="D2027" i="6"/>
  <c r="E2027" i="6" s="1"/>
  <c r="L2027" i="6"/>
  <c r="M2027" i="6" s="1"/>
  <c r="N2027" i="6"/>
  <c r="O2027" i="6" s="1"/>
  <c r="P2027" i="6"/>
  <c r="D2028" i="6"/>
  <c r="H2028" i="6" s="1"/>
  <c r="L2028" i="6"/>
  <c r="M2028" i="6" s="1"/>
  <c r="N2028" i="6"/>
  <c r="P2028" i="6"/>
  <c r="D2029" i="6"/>
  <c r="E2029" i="6" s="1"/>
  <c r="L2029" i="6"/>
  <c r="M2029" i="6" s="1"/>
  <c r="N2029" i="6"/>
  <c r="O2029" i="6" s="1"/>
  <c r="P2029" i="6"/>
  <c r="D2030" i="6"/>
  <c r="E2030" i="6" s="1"/>
  <c r="L2030" i="6"/>
  <c r="M2030" i="6" s="1"/>
  <c r="N2030" i="6"/>
  <c r="O2030" i="6" s="1"/>
  <c r="P2030" i="6"/>
  <c r="D2031" i="6"/>
  <c r="H2031" i="6" s="1"/>
  <c r="L2031" i="6"/>
  <c r="M2031" i="6" s="1"/>
  <c r="N2031" i="6"/>
  <c r="P2031" i="6"/>
  <c r="P3" i="6"/>
  <c r="T3" i="6" s="1"/>
  <c r="P4" i="6"/>
  <c r="T4" i="6" s="1"/>
  <c r="P5" i="6"/>
  <c r="T5" i="6" s="1"/>
  <c r="P6" i="6"/>
  <c r="T6" i="6" s="1"/>
  <c r="P7" i="6"/>
  <c r="T7" i="6" s="1"/>
  <c r="P8" i="6"/>
  <c r="T8" i="6" s="1"/>
  <c r="P9" i="6"/>
  <c r="T9" i="6" s="1"/>
  <c r="P10" i="6"/>
  <c r="T10" i="6" s="1"/>
  <c r="P11" i="6"/>
  <c r="T11" i="6" s="1"/>
  <c r="P12" i="6"/>
  <c r="T12" i="6" s="1"/>
  <c r="P13" i="6"/>
  <c r="T13" i="6" s="1"/>
  <c r="P14" i="6"/>
  <c r="T14" i="6" s="1"/>
  <c r="P15" i="6"/>
  <c r="T15" i="6" s="1"/>
  <c r="P16" i="6"/>
  <c r="T16" i="6" s="1"/>
  <c r="P17" i="6"/>
  <c r="T17" i="6" s="1"/>
  <c r="P18" i="6"/>
  <c r="T18" i="6" s="1"/>
  <c r="P19" i="6"/>
  <c r="T19" i="6" s="1"/>
  <c r="P20" i="6"/>
  <c r="T20" i="6" s="1"/>
  <c r="P21" i="6"/>
  <c r="T21" i="6" s="1"/>
  <c r="P22" i="6"/>
  <c r="T22" i="6" s="1"/>
  <c r="P23" i="6"/>
  <c r="T23" i="6" s="1"/>
  <c r="P24" i="6"/>
  <c r="T24" i="6" s="1"/>
  <c r="P25" i="6"/>
  <c r="T25" i="6" s="1"/>
  <c r="P26" i="6"/>
  <c r="T26" i="6" s="1"/>
  <c r="P27" i="6"/>
  <c r="P28" i="6"/>
  <c r="P29" i="6"/>
  <c r="P30" i="6"/>
  <c r="P31" i="6"/>
  <c r="P32" i="6"/>
  <c r="P33" i="6"/>
  <c r="P34" i="6"/>
  <c r="P35" i="6"/>
  <c r="P36" i="6"/>
  <c r="P37" i="6"/>
  <c r="P38" i="6"/>
  <c r="P39" i="6"/>
  <c r="P40" i="6"/>
  <c r="P41" i="6"/>
  <c r="P42" i="6"/>
  <c r="P43" i="6"/>
  <c r="P44" i="6"/>
  <c r="P45" i="6"/>
  <c r="P46" i="6"/>
  <c r="P47" i="6"/>
  <c r="P48" i="6"/>
  <c r="P49" i="6"/>
  <c r="P50" i="6"/>
  <c r="P51" i="6"/>
  <c r="P52" i="6"/>
  <c r="P53" i="6"/>
  <c r="P54" i="6"/>
  <c r="P55" i="6"/>
  <c r="P56" i="6"/>
  <c r="P57" i="6"/>
  <c r="P58" i="6"/>
  <c r="P59" i="6"/>
  <c r="P60" i="6"/>
  <c r="P61" i="6"/>
  <c r="P62" i="6"/>
  <c r="P63" i="6"/>
  <c r="P64" i="6"/>
  <c r="P65" i="6"/>
  <c r="P66" i="6"/>
  <c r="P67" i="6"/>
  <c r="P68" i="6"/>
  <c r="P69" i="6"/>
  <c r="P70" i="6"/>
  <c r="P71" i="6"/>
  <c r="P72" i="6"/>
  <c r="P73" i="6"/>
  <c r="P74" i="6"/>
  <c r="P75" i="6"/>
  <c r="P76" i="6"/>
  <c r="P77" i="6"/>
  <c r="P78" i="6"/>
  <c r="P79" i="6"/>
  <c r="P80" i="6"/>
  <c r="P81" i="6"/>
  <c r="P82" i="6"/>
  <c r="P83" i="6"/>
  <c r="P84" i="6"/>
  <c r="P85" i="6"/>
  <c r="P86" i="6"/>
  <c r="P87" i="6"/>
  <c r="P88" i="6"/>
  <c r="P89" i="6"/>
  <c r="P90" i="6"/>
  <c r="P91" i="6"/>
  <c r="P92" i="6"/>
  <c r="P93" i="6"/>
  <c r="P94" i="6"/>
  <c r="P95" i="6"/>
  <c r="P96" i="6"/>
  <c r="P97" i="6"/>
  <c r="P98" i="6"/>
  <c r="P99" i="6"/>
  <c r="P100" i="6"/>
  <c r="P101" i="6"/>
  <c r="P102" i="6"/>
  <c r="P103" i="6"/>
  <c r="P104" i="6"/>
  <c r="P105" i="6"/>
  <c r="P106" i="6"/>
  <c r="P107" i="6"/>
  <c r="P108" i="6"/>
  <c r="P109" i="6"/>
  <c r="P110" i="6"/>
  <c r="P111" i="6"/>
  <c r="P112" i="6"/>
  <c r="P113" i="6"/>
  <c r="P114" i="6"/>
  <c r="P115" i="6"/>
  <c r="P116" i="6"/>
  <c r="P117" i="6"/>
  <c r="P118" i="6"/>
  <c r="P119" i="6"/>
  <c r="P120" i="6"/>
  <c r="P121" i="6"/>
  <c r="P122" i="6"/>
  <c r="P123" i="6"/>
  <c r="P124" i="6"/>
  <c r="P125" i="6"/>
  <c r="P126" i="6"/>
  <c r="P127" i="6"/>
  <c r="P128" i="6"/>
  <c r="P129" i="6"/>
  <c r="P130" i="6"/>
  <c r="P131" i="6"/>
  <c r="P132" i="6"/>
  <c r="P133" i="6"/>
  <c r="P134" i="6"/>
  <c r="P135" i="6"/>
  <c r="P136" i="6"/>
  <c r="P137" i="6"/>
  <c r="P138" i="6"/>
  <c r="P139" i="6"/>
  <c r="P140" i="6"/>
  <c r="P141" i="6"/>
  <c r="P142" i="6"/>
  <c r="P143" i="6"/>
  <c r="P144" i="6"/>
  <c r="P145" i="6"/>
  <c r="P146" i="6"/>
  <c r="P147" i="6"/>
  <c r="P148" i="6"/>
  <c r="P149" i="6"/>
  <c r="P150" i="6"/>
  <c r="P151" i="6"/>
  <c r="P152" i="6"/>
  <c r="P153" i="6"/>
  <c r="P154" i="6"/>
  <c r="P155" i="6"/>
  <c r="P156" i="6"/>
  <c r="P157" i="6"/>
  <c r="P158" i="6"/>
  <c r="P159" i="6"/>
  <c r="P160" i="6"/>
  <c r="P161" i="6"/>
  <c r="P162" i="6"/>
  <c r="P163" i="6"/>
  <c r="P164" i="6"/>
  <c r="P165" i="6"/>
  <c r="P166" i="6"/>
  <c r="P167" i="6"/>
  <c r="P168" i="6"/>
  <c r="P169" i="6"/>
  <c r="P170" i="6"/>
  <c r="P171" i="6"/>
  <c r="P172" i="6"/>
  <c r="P173" i="6"/>
  <c r="P174" i="6"/>
  <c r="P175" i="6"/>
  <c r="P176" i="6"/>
  <c r="P177" i="6"/>
  <c r="P178" i="6"/>
  <c r="P179" i="6"/>
  <c r="P180" i="6"/>
  <c r="P181" i="6"/>
  <c r="P182" i="6"/>
  <c r="P183" i="6"/>
  <c r="P184" i="6"/>
  <c r="P185" i="6"/>
  <c r="P186" i="6"/>
  <c r="P187" i="6"/>
  <c r="P188" i="6"/>
  <c r="P189" i="6"/>
  <c r="P190" i="6"/>
  <c r="P191" i="6"/>
  <c r="P192" i="6"/>
  <c r="P193" i="6"/>
  <c r="P194" i="6"/>
  <c r="P195" i="6"/>
  <c r="P196" i="6"/>
  <c r="P197" i="6"/>
  <c r="P198" i="6"/>
  <c r="P199" i="6"/>
  <c r="P200" i="6"/>
  <c r="P201" i="6"/>
  <c r="P202" i="6"/>
  <c r="P203" i="6"/>
  <c r="P204" i="6"/>
  <c r="P205" i="6"/>
  <c r="P206" i="6"/>
  <c r="P207" i="6"/>
  <c r="P208" i="6"/>
  <c r="P209" i="6"/>
  <c r="P210" i="6"/>
  <c r="P211" i="6"/>
  <c r="P212" i="6"/>
  <c r="P213" i="6"/>
  <c r="P214" i="6"/>
  <c r="P215" i="6"/>
  <c r="P216" i="6"/>
  <c r="P217" i="6"/>
  <c r="P218" i="6"/>
  <c r="P219" i="6"/>
  <c r="P220" i="6"/>
  <c r="P221" i="6"/>
  <c r="P222" i="6"/>
  <c r="P223" i="6"/>
  <c r="P224" i="6"/>
  <c r="P225" i="6"/>
  <c r="P226" i="6"/>
  <c r="P227" i="6"/>
  <c r="P228" i="6"/>
  <c r="P229" i="6"/>
  <c r="P230" i="6"/>
  <c r="P231" i="6"/>
  <c r="P232" i="6"/>
  <c r="P233" i="6"/>
  <c r="P234" i="6"/>
  <c r="P235" i="6"/>
  <c r="P236" i="6"/>
  <c r="P237" i="6"/>
  <c r="P238" i="6"/>
  <c r="P239" i="6"/>
  <c r="P240" i="6"/>
  <c r="P241" i="6"/>
  <c r="P242" i="6"/>
  <c r="P243" i="6"/>
  <c r="P244" i="6"/>
  <c r="P245" i="6"/>
  <c r="P246" i="6"/>
  <c r="P247" i="6"/>
  <c r="P248" i="6"/>
  <c r="P249" i="6"/>
  <c r="P250" i="6"/>
  <c r="P251" i="6"/>
  <c r="P252" i="6"/>
  <c r="P253" i="6"/>
  <c r="P254" i="6"/>
  <c r="P255" i="6"/>
  <c r="P256" i="6"/>
  <c r="P257" i="6"/>
  <c r="P258" i="6"/>
  <c r="P259" i="6"/>
  <c r="P260" i="6"/>
  <c r="P261" i="6"/>
  <c r="P262" i="6"/>
  <c r="P263" i="6"/>
  <c r="P264" i="6"/>
  <c r="P265" i="6"/>
  <c r="P266" i="6"/>
  <c r="P267" i="6"/>
  <c r="P268" i="6"/>
  <c r="P269" i="6"/>
  <c r="P270" i="6"/>
  <c r="P271" i="6"/>
  <c r="P272" i="6"/>
  <c r="P273" i="6"/>
  <c r="P274" i="6"/>
  <c r="P275" i="6"/>
  <c r="P276" i="6"/>
  <c r="P277" i="6"/>
  <c r="P278" i="6"/>
  <c r="P279" i="6"/>
  <c r="P280" i="6"/>
  <c r="P281" i="6"/>
  <c r="P282" i="6"/>
  <c r="P283" i="6"/>
  <c r="P284" i="6"/>
  <c r="P285" i="6"/>
  <c r="P286" i="6"/>
  <c r="P287" i="6"/>
  <c r="P288" i="6"/>
  <c r="P289" i="6"/>
  <c r="P290" i="6"/>
  <c r="P291" i="6"/>
  <c r="P292" i="6"/>
  <c r="P293" i="6"/>
  <c r="P294" i="6"/>
  <c r="P295" i="6"/>
  <c r="P296" i="6"/>
  <c r="P297" i="6"/>
  <c r="P298" i="6"/>
  <c r="P299" i="6"/>
  <c r="P300" i="6"/>
  <c r="P301" i="6"/>
  <c r="P302" i="6"/>
  <c r="P303" i="6"/>
  <c r="P304" i="6"/>
  <c r="P305" i="6"/>
  <c r="P306" i="6"/>
  <c r="P307" i="6"/>
  <c r="P308" i="6"/>
  <c r="P309" i="6"/>
  <c r="P310" i="6"/>
  <c r="P311" i="6"/>
  <c r="P312" i="6"/>
  <c r="P313" i="6"/>
  <c r="P314" i="6"/>
  <c r="P315" i="6"/>
  <c r="P316" i="6"/>
  <c r="P317" i="6"/>
  <c r="P318" i="6"/>
  <c r="P319" i="6"/>
  <c r="P320" i="6"/>
  <c r="P321" i="6"/>
  <c r="P322" i="6"/>
  <c r="P323" i="6"/>
  <c r="P324" i="6"/>
  <c r="P325" i="6"/>
  <c r="P326" i="6"/>
  <c r="P327" i="6"/>
  <c r="P328" i="6"/>
  <c r="P329" i="6"/>
  <c r="P330" i="6"/>
  <c r="P331" i="6"/>
  <c r="P332" i="6"/>
  <c r="P333" i="6"/>
  <c r="P334" i="6"/>
  <c r="P335" i="6"/>
  <c r="P336" i="6"/>
  <c r="P337" i="6"/>
  <c r="P338" i="6"/>
  <c r="P339" i="6"/>
  <c r="P340" i="6"/>
  <c r="P341" i="6"/>
  <c r="P342" i="6"/>
  <c r="P343" i="6"/>
  <c r="P344" i="6"/>
  <c r="P345" i="6"/>
  <c r="P346" i="6"/>
  <c r="P347" i="6"/>
  <c r="P348" i="6"/>
  <c r="P349" i="6"/>
  <c r="P350" i="6"/>
  <c r="P351" i="6"/>
  <c r="P352" i="6"/>
  <c r="P353" i="6"/>
  <c r="P354" i="6"/>
  <c r="P355" i="6"/>
  <c r="P356" i="6"/>
  <c r="P357" i="6"/>
  <c r="P358" i="6"/>
  <c r="P359" i="6"/>
  <c r="P360" i="6"/>
  <c r="P361" i="6"/>
  <c r="P362" i="6"/>
  <c r="P363" i="6"/>
  <c r="P364" i="6"/>
  <c r="P365" i="6"/>
  <c r="P366" i="6"/>
  <c r="P367" i="6"/>
  <c r="P368" i="6"/>
  <c r="P369" i="6"/>
  <c r="P370" i="6"/>
  <c r="P371" i="6"/>
  <c r="P372" i="6"/>
  <c r="P373" i="6"/>
  <c r="P374" i="6"/>
  <c r="P375" i="6"/>
  <c r="P376" i="6"/>
  <c r="P377" i="6"/>
  <c r="P378" i="6"/>
  <c r="P379" i="6"/>
  <c r="P380" i="6"/>
  <c r="P381" i="6"/>
  <c r="P382" i="6"/>
  <c r="P383" i="6"/>
  <c r="P384" i="6"/>
  <c r="P385" i="6"/>
  <c r="P386" i="6"/>
  <c r="P387" i="6"/>
  <c r="P388" i="6"/>
  <c r="P389" i="6"/>
  <c r="P390" i="6"/>
  <c r="P391" i="6"/>
  <c r="P392" i="6"/>
  <c r="P393" i="6"/>
  <c r="P394" i="6"/>
  <c r="P395" i="6"/>
  <c r="P396" i="6"/>
  <c r="P397" i="6"/>
  <c r="P398" i="6"/>
  <c r="P399" i="6"/>
  <c r="P400" i="6"/>
  <c r="P401" i="6"/>
  <c r="P402" i="6"/>
  <c r="P403" i="6"/>
  <c r="P404" i="6"/>
  <c r="P405" i="6"/>
  <c r="P406" i="6"/>
  <c r="P407" i="6"/>
  <c r="P408" i="6"/>
  <c r="P409" i="6"/>
  <c r="P410" i="6"/>
  <c r="P411" i="6"/>
  <c r="P412" i="6"/>
  <c r="P413" i="6"/>
  <c r="P414" i="6"/>
  <c r="P415" i="6"/>
  <c r="P416" i="6"/>
  <c r="P417" i="6"/>
  <c r="P418" i="6"/>
  <c r="P419" i="6"/>
  <c r="P420" i="6"/>
  <c r="P421" i="6"/>
  <c r="P422" i="6"/>
  <c r="P423" i="6"/>
  <c r="P424" i="6"/>
  <c r="P425" i="6"/>
  <c r="P426" i="6"/>
  <c r="P427" i="6"/>
  <c r="P428" i="6"/>
  <c r="P429" i="6"/>
  <c r="P430" i="6"/>
  <c r="P431" i="6"/>
  <c r="P432" i="6"/>
  <c r="P433" i="6"/>
  <c r="P434" i="6"/>
  <c r="P435" i="6"/>
  <c r="P436" i="6"/>
  <c r="P437" i="6"/>
  <c r="P438" i="6"/>
  <c r="P439" i="6"/>
  <c r="P440" i="6"/>
  <c r="P441" i="6"/>
  <c r="P442" i="6"/>
  <c r="P443" i="6"/>
  <c r="P444" i="6"/>
  <c r="P445" i="6"/>
  <c r="P446" i="6"/>
  <c r="P447" i="6"/>
  <c r="P448" i="6"/>
  <c r="P449" i="6"/>
  <c r="P450" i="6"/>
  <c r="P451" i="6"/>
  <c r="P452" i="6"/>
  <c r="P453" i="6"/>
  <c r="P454" i="6"/>
  <c r="P455" i="6"/>
  <c r="P456" i="6"/>
  <c r="P457" i="6"/>
  <c r="P458" i="6"/>
  <c r="P459" i="6"/>
  <c r="P460" i="6"/>
  <c r="P461" i="6"/>
  <c r="P462" i="6"/>
  <c r="P463" i="6"/>
  <c r="P464" i="6"/>
  <c r="P465" i="6"/>
  <c r="P466" i="6"/>
  <c r="P467" i="6"/>
  <c r="P468" i="6"/>
  <c r="P469" i="6"/>
  <c r="P470" i="6"/>
  <c r="P471" i="6"/>
  <c r="P472" i="6"/>
  <c r="P473" i="6"/>
  <c r="P474" i="6"/>
  <c r="P475" i="6"/>
  <c r="P476" i="6"/>
  <c r="P477" i="6"/>
  <c r="P478" i="6"/>
  <c r="P479" i="6"/>
  <c r="P480" i="6"/>
  <c r="P481" i="6"/>
  <c r="P482" i="6"/>
  <c r="P483" i="6"/>
  <c r="P484" i="6"/>
  <c r="P485" i="6"/>
  <c r="P486" i="6"/>
  <c r="P487" i="6"/>
  <c r="P488" i="6"/>
  <c r="P489" i="6"/>
  <c r="P490" i="6"/>
  <c r="P491" i="6"/>
  <c r="P492" i="6"/>
  <c r="P493" i="6"/>
  <c r="P494" i="6"/>
  <c r="P495" i="6"/>
  <c r="P496" i="6"/>
  <c r="P497" i="6"/>
  <c r="P498" i="6"/>
  <c r="P499" i="6"/>
  <c r="P500" i="6"/>
  <c r="P501" i="6"/>
  <c r="P502" i="6"/>
  <c r="P503" i="6"/>
  <c r="P504" i="6"/>
  <c r="P505" i="6"/>
  <c r="P506" i="6"/>
  <c r="P507" i="6"/>
  <c r="P508" i="6"/>
  <c r="P509" i="6"/>
  <c r="P510" i="6"/>
  <c r="P511" i="6"/>
  <c r="P512" i="6"/>
  <c r="P513" i="6"/>
  <c r="P514" i="6"/>
  <c r="P515" i="6"/>
  <c r="P516" i="6"/>
  <c r="P517" i="6"/>
  <c r="P518" i="6"/>
  <c r="P519" i="6"/>
  <c r="P520" i="6"/>
  <c r="P521" i="6"/>
  <c r="P522" i="6"/>
  <c r="P523" i="6"/>
  <c r="P524" i="6"/>
  <c r="P525" i="6"/>
  <c r="P526" i="6"/>
  <c r="P527" i="6"/>
  <c r="P528" i="6"/>
  <c r="P529" i="6"/>
  <c r="P530" i="6"/>
  <c r="P531" i="6"/>
  <c r="P532" i="6"/>
  <c r="P533" i="6"/>
  <c r="P534" i="6"/>
  <c r="P535" i="6"/>
  <c r="P536" i="6"/>
  <c r="P537" i="6"/>
  <c r="P538" i="6"/>
  <c r="P539" i="6"/>
  <c r="P540" i="6"/>
  <c r="P541" i="6"/>
  <c r="P542" i="6"/>
  <c r="P543" i="6"/>
  <c r="P544" i="6"/>
  <c r="P545" i="6"/>
  <c r="P546" i="6"/>
  <c r="P547" i="6"/>
  <c r="P548" i="6"/>
  <c r="P549" i="6"/>
  <c r="P550" i="6"/>
  <c r="P551" i="6"/>
  <c r="P552" i="6"/>
  <c r="P553" i="6"/>
  <c r="P554" i="6"/>
  <c r="P555" i="6"/>
  <c r="P556" i="6"/>
  <c r="P557" i="6"/>
  <c r="P558" i="6"/>
  <c r="P559" i="6"/>
  <c r="P560" i="6"/>
  <c r="P561" i="6"/>
  <c r="P562" i="6"/>
  <c r="P563" i="6"/>
  <c r="P564" i="6"/>
  <c r="P565" i="6"/>
  <c r="P566" i="6"/>
  <c r="P567" i="6"/>
  <c r="P568" i="6"/>
  <c r="P569" i="6"/>
  <c r="P570" i="6"/>
  <c r="P571" i="6"/>
  <c r="P572" i="6"/>
  <c r="P573" i="6"/>
  <c r="P574" i="6"/>
  <c r="P575" i="6"/>
  <c r="P576" i="6"/>
  <c r="P577" i="6"/>
  <c r="P578" i="6"/>
  <c r="P579" i="6"/>
  <c r="P580" i="6"/>
  <c r="P581" i="6"/>
  <c r="P582" i="6"/>
  <c r="P583" i="6"/>
  <c r="P584" i="6"/>
  <c r="P585" i="6"/>
  <c r="P586" i="6"/>
  <c r="P587" i="6"/>
  <c r="P588" i="6"/>
  <c r="P589" i="6"/>
  <c r="P590" i="6"/>
  <c r="P591" i="6"/>
  <c r="P592" i="6"/>
  <c r="P593" i="6"/>
  <c r="P594" i="6"/>
  <c r="P595" i="6"/>
  <c r="P596" i="6"/>
  <c r="P597" i="6"/>
  <c r="P598" i="6"/>
  <c r="P599" i="6"/>
  <c r="P600" i="6"/>
  <c r="P601" i="6"/>
  <c r="P602" i="6"/>
  <c r="P603" i="6"/>
  <c r="P604" i="6"/>
  <c r="P605" i="6"/>
  <c r="P606" i="6"/>
  <c r="P607" i="6"/>
  <c r="P608" i="6"/>
  <c r="P609" i="6"/>
  <c r="P610" i="6"/>
  <c r="P611" i="6"/>
  <c r="P612" i="6"/>
  <c r="P613" i="6"/>
  <c r="P614" i="6"/>
  <c r="P615" i="6"/>
  <c r="P616" i="6"/>
  <c r="P617" i="6"/>
  <c r="P618" i="6"/>
  <c r="P619" i="6"/>
  <c r="P620" i="6"/>
  <c r="P621" i="6"/>
  <c r="P622" i="6"/>
  <c r="P623" i="6"/>
  <c r="P624" i="6"/>
  <c r="P625" i="6"/>
  <c r="P626" i="6"/>
  <c r="P627" i="6"/>
  <c r="P628" i="6"/>
  <c r="P629" i="6"/>
  <c r="P630" i="6"/>
  <c r="P631" i="6"/>
  <c r="P632" i="6"/>
  <c r="P633" i="6"/>
  <c r="P634" i="6"/>
  <c r="P635" i="6"/>
  <c r="P636" i="6"/>
  <c r="P637" i="6"/>
  <c r="P638" i="6"/>
  <c r="P639" i="6"/>
  <c r="P640" i="6"/>
  <c r="P641" i="6"/>
  <c r="P642" i="6"/>
  <c r="P643" i="6"/>
  <c r="P644" i="6"/>
  <c r="P645" i="6"/>
  <c r="P646" i="6"/>
  <c r="P647" i="6"/>
  <c r="P648" i="6"/>
  <c r="P649" i="6"/>
  <c r="P650" i="6"/>
  <c r="P651" i="6"/>
  <c r="P652" i="6"/>
  <c r="P653" i="6"/>
  <c r="P654" i="6"/>
  <c r="P655" i="6"/>
  <c r="P656" i="6"/>
  <c r="P657" i="6"/>
  <c r="P658" i="6"/>
  <c r="P659" i="6"/>
  <c r="P660" i="6"/>
  <c r="P661" i="6"/>
  <c r="P662" i="6"/>
  <c r="P663" i="6"/>
  <c r="P664" i="6"/>
  <c r="P665" i="6"/>
  <c r="P666" i="6"/>
  <c r="P667" i="6"/>
  <c r="P668" i="6"/>
  <c r="P669" i="6"/>
  <c r="P670" i="6"/>
  <c r="P671" i="6"/>
  <c r="P672" i="6"/>
  <c r="P673" i="6"/>
  <c r="P674" i="6"/>
  <c r="P675" i="6"/>
  <c r="P676" i="6"/>
  <c r="P677" i="6"/>
  <c r="P678" i="6"/>
  <c r="P679" i="6"/>
  <c r="P680" i="6"/>
  <c r="P681" i="6"/>
  <c r="P682" i="6"/>
  <c r="P683" i="6"/>
  <c r="P684" i="6"/>
  <c r="P685" i="6"/>
  <c r="P686" i="6"/>
  <c r="P687" i="6"/>
  <c r="P688" i="6"/>
  <c r="P689" i="6"/>
  <c r="P690" i="6"/>
  <c r="P691" i="6"/>
  <c r="P692" i="6"/>
  <c r="P693" i="6"/>
  <c r="P694" i="6"/>
  <c r="P695" i="6"/>
  <c r="P696" i="6"/>
  <c r="P697" i="6"/>
  <c r="P698" i="6"/>
  <c r="P699" i="6"/>
  <c r="P700" i="6"/>
  <c r="P701" i="6"/>
  <c r="P702" i="6"/>
  <c r="P703" i="6"/>
  <c r="P704" i="6"/>
  <c r="P705" i="6"/>
  <c r="P706" i="6"/>
  <c r="P707" i="6"/>
  <c r="P708" i="6"/>
  <c r="P709" i="6"/>
  <c r="P710" i="6"/>
  <c r="P711" i="6"/>
  <c r="P712" i="6"/>
  <c r="P713" i="6"/>
  <c r="P714" i="6"/>
  <c r="P715" i="6"/>
  <c r="P716" i="6"/>
  <c r="P717" i="6"/>
  <c r="P718" i="6"/>
  <c r="P719" i="6"/>
  <c r="P720" i="6"/>
  <c r="P721" i="6"/>
  <c r="P722" i="6"/>
  <c r="P723" i="6"/>
  <c r="P724" i="6"/>
  <c r="P725" i="6"/>
  <c r="P726" i="6"/>
  <c r="P727" i="6"/>
  <c r="P728" i="6"/>
  <c r="P729" i="6"/>
  <c r="P730" i="6"/>
  <c r="P731" i="6"/>
  <c r="P732" i="6"/>
  <c r="P733" i="6"/>
  <c r="P734" i="6"/>
  <c r="P735" i="6"/>
  <c r="P736" i="6"/>
  <c r="P737" i="6"/>
  <c r="P738" i="6"/>
  <c r="P739" i="6"/>
  <c r="P740" i="6"/>
  <c r="P741" i="6"/>
  <c r="P742" i="6"/>
  <c r="P743" i="6"/>
  <c r="P744" i="6"/>
  <c r="P745" i="6"/>
  <c r="P746" i="6"/>
  <c r="P747" i="6"/>
  <c r="P748" i="6"/>
  <c r="P749" i="6"/>
  <c r="P750" i="6"/>
  <c r="P751" i="6"/>
  <c r="P752" i="6"/>
  <c r="P753" i="6"/>
  <c r="P754" i="6"/>
  <c r="P755" i="6"/>
  <c r="P756" i="6"/>
  <c r="P757" i="6"/>
  <c r="P758" i="6"/>
  <c r="P759" i="6"/>
  <c r="P760" i="6"/>
  <c r="P761" i="6"/>
  <c r="P762" i="6"/>
  <c r="P763" i="6"/>
  <c r="P764" i="6"/>
  <c r="P765" i="6"/>
  <c r="P766" i="6"/>
  <c r="P767" i="6"/>
  <c r="P768" i="6"/>
  <c r="P769" i="6"/>
  <c r="P770" i="6"/>
  <c r="P771" i="6"/>
  <c r="P772" i="6"/>
  <c r="P773" i="6"/>
  <c r="P774" i="6"/>
  <c r="P775" i="6"/>
  <c r="P776" i="6"/>
  <c r="P777" i="6"/>
  <c r="P778" i="6"/>
  <c r="P779" i="6"/>
  <c r="P780" i="6"/>
  <c r="P781" i="6"/>
  <c r="P782" i="6"/>
  <c r="P783" i="6"/>
  <c r="P784" i="6"/>
  <c r="P785" i="6"/>
  <c r="P786" i="6"/>
  <c r="P787" i="6"/>
  <c r="P788" i="6"/>
  <c r="P789" i="6"/>
  <c r="P790" i="6"/>
  <c r="P791" i="6"/>
  <c r="P792" i="6"/>
  <c r="P793" i="6"/>
  <c r="P794" i="6"/>
  <c r="P795" i="6"/>
  <c r="P796" i="6"/>
  <c r="P797" i="6"/>
  <c r="P798" i="6"/>
  <c r="P799" i="6"/>
  <c r="P800" i="6"/>
  <c r="P801" i="6"/>
  <c r="P802" i="6"/>
  <c r="P803" i="6"/>
  <c r="P804" i="6"/>
  <c r="P805" i="6"/>
  <c r="P806" i="6"/>
  <c r="P807" i="6"/>
  <c r="P808" i="6"/>
  <c r="P809" i="6"/>
  <c r="P810" i="6"/>
  <c r="P811" i="6"/>
  <c r="P812" i="6"/>
  <c r="P813" i="6"/>
  <c r="P814" i="6"/>
  <c r="P815" i="6"/>
  <c r="P816" i="6"/>
  <c r="P817" i="6"/>
  <c r="P818" i="6"/>
  <c r="P819" i="6"/>
  <c r="P820" i="6"/>
  <c r="P821" i="6"/>
  <c r="P822" i="6"/>
  <c r="P823" i="6"/>
  <c r="P824" i="6"/>
  <c r="P825" i="6"/>
  <c r="P826" i="6"/>
  <c r="P827" i="6"/>
  <c r="P828" i="6"/>
  <c r="P829" i="6"/>
  <c r="P830" i="6"/>
  <c r="P831" i="6"/>
  <c r="P832" i="6"/>
  <c r="P833" i="6"/>
  <c r="P834" i="6"/>
  <c r="P835" i="6"/>
  <c r="P836" i="6"/>
  <c r="P837" i="6"/>
  <c r="P838" i="6"/>
  <c r="P839" i="6"/>
  <c r="P840" i="6"/>
  <c r="P841" i="6"/>
  <c r="P842" i="6"/>
  <c r="P843" i="6"/>
  <c r="P844" i="6"/>
  <c r="P845" i="6"/>
  <c r="P846" i="6"/>
  <c r="P847" i="6"/>
  <c r="P848" i="6"/>
  <c r="P849" i="6"/>
  <c r="P850" i="6"/>
  <c r="P851" i="6"/>
  <c r="P852" i="6"/>
  <c r="P853" i="6"/>
  <c r="P854" i="6"/>
  <c r="P855" i="6"/>
  <c r="P856" i="6"/>
  <c r="P857" i="6"/>
  <c r="P858" i="6"/>
  <c r="P859" i="6"/>
  <c r="P860" i="6"/>
  <c r="P861" i="6"/>
  <c r="P862" i="6"/>
  <c r="P863" i="6"/>
  <c r="P864" i="6"/>
  <c r="P865" i="6"/>
  <c r="P866" i="6"/>
  <c r="P867" i="6"/>
  <c r="P868" i="6"/>
  <c r="P869" i="6"/>
  <c r="P870" i="6"/>
  <c r="P871" i="6"/>
  <c r="P872" i="6"/>
  <c r="P873" i="6"/>
  <c r="P874" i="6"/>
  <c r="P875" i="6"/>
  <c r="P876" i="6"/>
  <c r="P877" i="6"/>
  <c r="P878" i="6"/>
  <c r="P879" i="6"/>
  <c r="P880" i="6"/>
  <c r="P881" i="6"/>
  <c r="P882" i="6"/>
  <c r="P883" i="6"/>
  <c r="P884" i="6"/>
  <c r="P885" i="6"/>
  <c r="P886" i="6"/>
  <c r="P887" i="6"/>
  <c r="P888" i="6"/>
  <c r="P889" i="6"/>
  <c r="P890" i="6"/>
  <c r="P891" i="6"/>
  <c r="P892" i="6"/>
  <c r="P893" i="6"/>
  <c r="P894" i="6"/>
  <c r="P895" i="6"/>
  <c r="P896" i="6"/>
  <c r="P897" i="6"/>
  <c r="P898" i="6"/>
  <c r="P899" i="6"/>
  <c r="P900" i="6"/>
  <c r="P901" i="6"/>
  <c r="P902" i="6"/>
  <c r="P903" i="6"/>
  <c r="P904" i="6"/>
  <c r="P905" i="6"/>
  <c r="P906" i="6"/>
  <c r="P907" i="6"/>
  <c r="P908" i="6"/>
  <c r="P909" i="6"/>
  <c r="P910" i="6"/>
  <c r="P911" i="6"/>
  <c r="P912" i="6"/>
  <c r="P913" i="6"/>
  <c r="P914" i="6"/>
  <c r="P915" i="6"/>
  <c r="P916" i="6"/>
  <c r="P917" i="6"/>
  <c r="P918" i="6"/>
  <c r="P919" i="6"/>
  <c r="P920" i="6"/>
  <c r="P921" i="6"/>
  <c r="P922" i="6"/>
  <c r="P923" i="6"/>
  <c r="P924" i="6"/>
  <c r="P925" i="6"/>
  <c r="P926" i="6"/>
  <c r="P927" i="6"/>
  <c r="P928" i="6"/>
  <c r="P929" i="6"/>
  <c r="P930" i="6"/>
  <c r="P931" i="6"/>
  <c r="P932" i="6"/>
  <c r="P933" i="6"/>
  <c r="P934" i="6"/>
  <c r="P935" i="6"/>
  <c r="P936" i="6"/>
  <c r="P937" i="6"/>
  <c r="P938" i="6"/>
  <c r="P939" i="6"/>
  <c r="P940" i="6"/>
  <c r="P941" i="6"/>
  <c r="P942" i="6"/>
  <c r="P943" i="6"/>
  <c r="P944" i="6"/>
  <c r="P945" i="6"/>
  <c r="P946" i="6"/>
  <c r="P947" i="6"/>
  <c r="P948" i="6"/>
  <c r="P949" i="6"/>
  <c r="P950" i="6"/>
  <c r="P951" i="6"/>
  <c r="P952" i="6"/>
  <c r="P953" i="6"/>
  <c r="P954" i="6"/>
  <c r="P955" i="6"/>
  <c r="P956" i="6"/>
  <c r="P957" i="6"/>
  <c r="P958" i="6"/>
  <c r="P959" i="6"/>
  <c r="P960" i="6"/>
  <c r="P961" i="6"/>
  <c r="P962" i="6"/>
  <c r="P963" i="6"/>
  <c r="P964" i="6"/>
  <c r="P965" i="6"/>
  <c r="P966" i="6"/>
  <c r="P967" i="6"/>
  <c r="P968" i="6"/>
  <c r="P969" i="6"/>
  <c r="P970" i="6"/>
  <c r="P971" i="6"/>
  <c r="P972" i="6"/>
  <c r="P973" i="6"/>
  <c r="P974" i="6"/>
  <c r="P975" i="6"/>
  <c r="P976" i="6"/>
  <c r="P977" i="6"/>
  <c r="P978" i="6"/>
  <c r="P979" i="6"/>
  <c r="P980" i="6"/>
  <c r="P981" i="6"/>
  <c r="P982" i="6"/>
  <c r="P983" i="6"/>
  <c r="P984" i="6"/>
  <c r="P985" i="6"/>
  <c r="P986" i="6"/>
  <c r="P987" i="6"/>
  <c r="P988" i="6"/>
  <c r="P989" i="6"/>
  <c r="P990" i="6"/>
  <c r="P991" i="6"/>
  <c r="P992" i="6"/>
  <c r="P993" i="6"/>
  <c r="P994" i="6"/>
  <c r="P995" i="6"/>
  <c r="P996" i="6"/>
  <c r="P997" i="6"/>
  <c r="P998" i="6"/>
  <c r="P999" i="6"/>
  <c r="P1000" i="6"/>
  <c r="P1001" i="6"/>
  <c r="P1002" i="6"/>
  <c r="P1003" i="6"/>
  <c r="P1004" i="6"/>
  <c r="P1005" i="6"/>
  <c r="P1006" i="6"/>
  <c r="P1007" i="6"/>
  <c r="P1008" i="6"/>
  <c r="P1009" i="6"/>
  <c r="P1010" i="6"/>
  <c r="P1011" i="6"/>
  <c r="P1012" i="6"/>
  <c r="P1013" i="6"/>
  <c r="P1014" i="6"/>
  <c r="P1015" i="6"/>
  <c r="P1016" i="6"/>
  <c r="P1017" i="6"/>
  <c r="P1018" i="6"/>
  <c r="P1019" i="6"/>
  <c r="P1020" i="6"/>
  <c r="P1021" i="6"/>
  <c r="P1022" i="6"/>
  <c r="P1023" i="6"/>
  <c r="P1024" i="6"/>
  <c r="P1025" i="6"/>
  <c r="P1026" i="6"/>
  <c r="P1027" i="6"/>
  <c r="P1028" i="6"/>
  <c r="P1029" i="6"/>
  <c r="P1030" i="6"/>
  <c r="P1031" i="6"/>
  <c r="P1032" i="6"/>
  <c r="P1033" i="6"/>
  <c r="P1034" i="6"/>
  <c r="P1035" i="6"/>
  <c r="P1036" i="6"/>
  <c r="P1037" i="6"/>
  <c r="P1038" i="6"/>
  <c r="P1039" i="6"/>
  <c r="P1040" i="6"/>
  <c r="P1041" i="6"/>
  <c r="P1042" i="6"/>
  <c r="P1043" i="6"/>
  <c r="P1044" i="6"/>
  <c r="P1045" i="6"/>
  <c r="P1046" i="6"/>
  <c r="P1047" i="6"/>
  <c r="P1048" i="6"/>
  <c r="P1049" i="6"/>
  <c r="P1050" i="6"/>
  <c r="P1051" i="6"/>
  <c r="P1052" i="6"/>
  <c r="P1053" i="6"/>
  <c r="P1054" i="6"/>
  <c r="P1055" i="6"/>
  <c r="P1056" i="6"/>
  <c r="P1057" i="6"/>
  <c r="P1058" i="6"/>
  <c r="P1059" i="6"/>
  <c r="P1060" i="6"/>
  <c r="P1061" i="6"/>
  <c r="P1062" i="6"/>
  <c r="P1063" i="6"/>
  <c r="P1064" i="6"/>
  <c r="P1065" i="6"/>
  <c r="P1066" i="6"/>
  <c r="P1067" i="6"/>
  <c r="P1068" i="6"/>
  <c r="P1069" i="6"/>
  <c r="P1070" i="6"/>
  <c r="P1071" i="6"/>
  <c r="P1072" i="6"/>
  <c r="P1073" i="6"/>
  <c r="P1074" i="6"/>
  <c r="P1075" i="6"/>
  <c r="P1076" i="6"/>
  <c r="P1077" i="6"/>
  <c r="P1078" i="6"/>
  <c r="P1079" i="6"/>
  <c r="P1080" i="6"/>
  <c r="P1081" i="6"/>
  <c r="P1082" i="6"/>
  <c r="P1083" i="6"/>
  <c r="P1084" i="6"/>
  <c r="P1085" i="6"/>
  <c r="P1086" i="6"/>
  <c r="P1087" i="6"/>
  <c r="P1088" i="6"/>
  <c r="P1089" i="6"/>
  <c r="P1090" i="6"/>
  <c r="P1091" i="6"/>
  <c r="P1092" i="6"/>
  <c r="P1093" i="6"/>
  <c r="P1094" i="6"/>
  <c r="P1095" i="6"/>
  <c r="P1096" i="6"/>
  <c r="P1097" i="6"/>
  <c r="P1098" i="6"/>
  <c r="P1099" i="6"/>
  <c r="P1100" i="6"/>
  <c r="P1101" i="6"/>
  <c r="P1102" i="6"/>
  <c r="P1103" i="6"/>
  <c r="P1104" i="6"/>
  <c r="P1105" i="6"/>
  <c r="P1106" i="6"/>
  <c r="P1107" i="6"/>
  <c r="P1108" i="6"/>
  <c r="P1109" i="6"/>
  <c r="P1110" i="6"/>
  <c r="P1111" i="6"/>
  <c r="P1112" i="6"/>
  <c r="P1113" i="6"/>
  <c r="P1114" i="6"/>
  <c r="P1115" i="6"/>
  <c r="P1116" i="6"/>
  <c r="P1117" i="6"/>
  <c r="P1118" i="6"/>
  <c r="P1119" i="6"/>
  <c r="P1120" i="6"/>
  <c r="P1121" i="6"/>
  <c r="P1122" i="6"/>
  <c r="P1123" i="6"/>
  <c r="P1124" i="6"/>
  <c r="P1125" i="6"/>
  <c r="P1126" i="6"/>
  <c r="P1127" i="6"/>
  <c r="P1128" i="6"/>
  <c r="P1129" i="6"/>
  <c r="P1130" i="6"/>
  <c r="P1131" i="6"/>
  <c r="P1132" i="6"/>
  <c r="P1133" i="6"/>
  <c r="P1134" i="6"/>
  <c r="P1135" i="6"/>
  <c r="P1136" i="6"/>
  <c r="P1137" i="6"/>
  <c r="P1138" i="6"/>
  <c r="P1139" i="6"/>
  <c r="P1140" i="6"/>
  <c r="P1141" i="6"/>
  <c r="P1142" i="6"/>
  <c r="P1143" i="6"/>
  <c r="P1144" i="6"/>
  <c r="P1145" i="6"/>
  <c r="P1146" i="6"/>
  <c r="P1147" i="6"/>
  <c r="P1148" i="6"/>
  <c r="P1149" i="6"/>
  <c r="P1150" i="6"/>
  <c r="P1151" i="6"/>
  <c r="P1152" i="6"/>
  <c r="P1153" i="6"/>
  <c r="P1154" i="6"/>
  <c r="P1155" i="6"/>
  <c r="P1156" i="6"/>
  <c r="P1157" i="6"/>
  <c r="P1158" i="6"/>
  <c r="P1159" i="6"/>
  <c r="P1160" i="6"/>
  <c r="P1161" i="6"/>
  <c r="P1162" i="6"/>
  <c r="P1163" i="6"/>
  <c r="P1164" i="6"/>
  <c r="P1165" i="6"/>
  <c r="P1166" i="6"/>
  <c r="P1167" i="6"/>
  <c r="P1168" i="6"/>
  <c r="P1169" i="6"/>
  <c r="P1170" i="6"/>
  <c r="P1171" i="6"/>
  <c r="P1172" i="6"/>
  <c r="P1173" i="6"/>
  <c r="P1174" i="6"/>
  <c r="P1175" i="6"/>
  <c r="P1176" i="6"/>
  <c r="P1177" i="6"/>
  <c r="P1178" i="6"/>
  <c r="P1179" i="6"/>
  <c r="P1180" i="6"/>
  <c r="P1181" i="6"/>
  <c r="P1182" i="6"/>
  <c r="P1183" i="6"/>
  <c r="P1184" i="6"/>
  <c r="P1185" i="6"/>
  <c r="P1186" i="6"/>
  <c r="P1187" i="6"/>
  <c r="P1188" i="6"/>
  <c r="P1189" i="6"/>
  <c r="P1190" i="6"/>
  <c r="P1191" i="6"/>
  <c r="P1192" i="6"/>
  <c r="P1193" i="6"/>
  <c r="P1194" i="6"/>
  <c r="P1195" i="6"/>
  <c r="P1196" i="6"/>
  <c r="P1197" i="6"/>
  <c r="P1198" i="6"/>
  <c r="P1199" i="6"/>
  <c r="P1200" i="6"/>
  <c r="P1201" i="6"/>
  <c r="P1202" i="6"/>
  <c r="P1203" i="6"/>
  <c r="P1204" i="6"/>
  <c r="P1205" i="6"/>
  <c r="P1206" i="6"/>
  <c r="P1207" i="6"/>
  <c r="P2" i="6"/>
  <c r="R2" i="6" s="1"/>
  <c r="N3" i="6"/>
  <c r="O3" i="6" s="1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N102" i="6"/>
  <c r="N103" i="6"/>
  <c r="N104" i="6"/>
  <c r="N105" i="6"/>
  <c r="N106" i="6"/>
  <c r="N107" i="6"/>
  <c r="N108" i="6"/>
  <c r="N109" i="6"/>
  <c r="N110" i="6"/>
  <c r="N111" i="6"/>
  <c r="N112" i="6"/>
  <c r="N113" i="6"/>
  <c r="N114" i="6"/>
  <c r="N115" i="6"/>
  <c r="N116" i="6"/>
  <c r="N117" i="6"/>
  <c r="N118" i="6"/>
  <c r="N119" i="6"/>
  <c r="N120" i="6"/>
  <c r="N121" i="6"/>
  <c r="N122" i="6"/>
  <c r="N123" i="6"/>
  <c r="N124" i="6"/>
  <c r="N125" i="6"/>
  <c r="N126" i="6"/>
  <c r="N127" i="6"/>
  <c r="N128" i="6"/>
  <c r="N129" i="6"/>
  <c r="N130" i="6"/>
  <c r="N131" i="6"/>
  <c r="N132" i="6"/>
  <c r="N133" i="6"/>
  <c r="N134" i="6"/>
  <c r="N135" i="6"/>
  <c r="N136" i="6"/>
  <c r="N137" i="6"/>
  <c r="N138" i="6"/>
  <c r="N139" i="6"/>
  <c r="N140" i="6"/>
  <c r="N141" i="6"/>
  <c r="N142" i="6"/>
  <c r="N143" i="6"/>
  <c r="N144" i="6"/>
  <c r="N145" i="6"/>
  <c r="N146" i="6"/>
  <c r="N147" i="6"/>
  <c r="N148" i="6"/>
  <c r="N149" i="6"/>
  <c r="N150" i="6"/>
  <c r="N151" i="6"/>
  <c r="N152" i="6"/>
  <c r="N153" i="6"/>
  <c r="N154" i="6"/>
  <c r="N155" i="6"/>
  <c r="N156" i="6"/>
  <c r="N157" i="6"/>
  <c r="N158" i="6"/>
  <c r="N159" i="6"/>
  <c r="N160" i="6"/>
  <c r="N161" i="6"/>
  <c r="N162" i="6"/>
  <c r="N163" i="6"/>
  <c r="N164" i="6"/>
  <c r="N165" i="6"/>
  <c r="N166" i="6"/>
  <c r="N167" i="6"/>
  <c r="N168" i="6"/>
  <c r="N169" i="6"/>
  <c r="N170" i="6"/>
  <c r="N171" i="6"/>
  <c r="N172" i="6"/>
  <c r="N173" i="6"/>
  <c r="N174" i="6"/>
  <c r="N175" i="6"/>
  <c r="N176" i="6"/>
  <c r="N177" i="6"/>
  <c r="N178" i="6"/>
  <c r="N179" i="6"/>
  <c r="N180" i="6"/>
  <c r="N181" i="6"/>
  <c r="N182" i="6"/>
  <c r="N183" i="6"/>
  <c r="N184" i="6"/>
  <c r="N185" i="6"/>
  <c r="N186" i="6"/>
  <c r="N187" i="6"/>
  <c r="N188" i="6"/>
  <c r="N189" i="6"/>
  <c r="N190" i="6"/>
  <c r="N191" i="6"/>
  <c r="N192" i="6"/>
  <c r="N193" i="6"/>
  <c r="N194" i="6"/>
  <c r="N195" i="6"/>
  <c r="N196" i="6"/>
  <c r="N197" i="6"/>
  <c r="N198" i="6"/>
  <c r="N199" i="6"/>
  <c r="N200" i="6"/>
  <c r="N201" i="6"/>
  <c r="N202" i="6"/>
  <c r="N203" i="6"/>
  <c r="N204" i="6"/>
  <c r="N205" i="6"/>
  <c r="N206" i="6"/>
  <c r="N207" i="6"/>
  <c r="N208" i="6"/>
  <c r="N209" i="6"/>
  <c r="N210" i="6"/>
  <c r="N211" i="6"/>
  <c r="N212" i="6"/>
  <c r="N213" i="6"/>
  <c r="N214" i="6"/>
  <c r="N215" i="6"/>
  <c r="N216" i="6"/>
  <c r="N217" i="6"/>
  <c r="N218" i="6"/>
  <c r="N219" i="6"/>
  <c r="N220" i="6"/>
  <c r="N221" i="6"/>
  <c r="N222" i="6"/>
  <c r="N223" i="6"/>
  <c r="N224" i="6"/>
  <c r="N225" i="6"/>
  <c r="N226" i="6"/>
  <c r="N227" i="6"/>
  <c r="N228" i="6"/>
  <c r="N229" i="6"/>
  <c r="N230" i="6"/>
  <c r="N231" i="6"/>
  <c r="N232" i="6"/>
  <c r="N233" i="6"/>
  <c r="N234" i="6"/>
  <c r="N235" i="6"/>
  <c r="N236" i="6"/>
  <c r="N237" i="6"/>
  <c r="N238" i="6"/>
  <c r="N239" i="6"/>
  <c r="N240" i="6"/>
  <c r="N241" i="6"/>
  <c r="N242" i="6"/>
  <c r="N243" i="6"/>
  <c r="N244" i="6"/>
  <c r="N245" i="6"/>
  <c r="N246" i="6"/>
  <c r="N247" i="6"/>
  <c r="N248" i="6"/>
  <c r="N249" i="6"/>
  <c r="N250" i="6"/>
  <c r="N251" i="6"/>
  <c r="N252" i="6"/>
  <c r="N253" i="6"/>
  <c r="N254" i="6"/>
  <c r="N255" i="6"/>
  <c r="N256" i="6"/>
  <c r="N257" i="6"/>
  <c r="N258" i="6"/>
  <c r="N259" i="6"/>
  <c r="N260" i="6"/>
  <c r="N261" i="6"/>
  <c r="N262" i="6"/>
  <c r="N263" i="6"/>
  <c r="N264" i="6"/>
  <c r="N265" i="6"/>
  <c r="N266" i="6"/>
  <c r="N267" i="6"/>
  <c r="N268" i="6"/>
  <c r="N269" i="6"/>
  <c r="N270" i="6"/>
  <c r="N271" i="6"/>
  <c r="N272" i="6"/>
  <c r="N273" i="6"/>
  <c r="N274" i="6"/>
  <c r="N275" i="6"/>
  <c r="N276" i="6"/>
  <c r="N277" i="6"/>
  <c r="N278" i="6"/>
  <c r="N279" i="6"/>
  <c r="N280" i="6"/>
  <c r="N281" i="6"/>
  <c r="N282" i="6"/>
  <c r="N283" i="6"/>
  <c r="N284" i="6"/>
  <c r="N285" i="6"/>
  <c r="N286" i="6"/>
  <c r="N287" i="6"/>
  <c r="N288" i="6"/>
  <c r="N289" i="6"/>
  <c r="N290" i="6"/>
  <c r="N291" i="6"/>
  <c r="N292" i="6"/>
  <c r="N293" i="6"/>
  <c r="N294" i="6"/>
  <c r="N295" i="6"/>
  <c r="N296" i="6"/>
  <c r="N297" i="6"/>
  <c r="N298" i="6"/>
  <c r="N299" i="6"/>
  <c r="N300" i="6"/>
  <c r="N301" i="6"/>
  <c r="N302" i="6"/>
  <c r="N303" i="6"/>
  <c r="N304" i="6"/>
  <c r="N305" i="6"/>
  <c r="N306" i="6"/>
  <c r="N307" i="6"/>
  <c r="N308" i="6"/>
  <c r="N309" i="6"/>
  <c r="N310" i="6"/>
  <c r="N311" i="6"/>
  <c r="N312" i="6"/>
  <c r="N313" i="6"/>
  <c r="N314" i="6"/>
  <c r="N315" i="6"/>
  <c r="N316" i="6"/>
  <c r="N317" i="6"/>
  <c r="N318" i="6"/>
  <c r="N319" i="6"/>
  <c r="N320" i="6"/>
  <c r="N321" i="6"/>
  <c r="N322" i="6"/>
  <c r="N323" i="6"/>
  <c r="N324" i="6"/>
  <c r="N325" i="6"/>
  <c r="N326" i="6"/>
  <c r="N327" i="6"/>
  <c r="N328" i="6"/>
  <c r="N329" i="6"/>
  <c r="N330" i="6"/>
  <c r="N331" i="6"/>
  <c r="N332" i="6"/>
  <c r="N333" i="6"/>
  <c r="N334" i="6"/>
  <c r="N335" i="6"/>
  <c r="N336" i="6"/>
  <c r="N337" i="6"/>
  <c r="N338" i="6"/>
  <c r="N339" i="6"/>
  <c r="N340" i="6"/>
  <c r="N341" i="6"/>
  <c r="N342" i="6"/>
  <c r="N343" i="6"/>
  <c r="N344" i="6"/>
  <c r="N345" i="6"/>
  <c r="N346" i="6"/>
  <c r="N347" i="6"/>
  <c r="N348" i="6"/>
  <c r="N349" i="6"/>
  <c r="N350" i="6"/>
  <c r="N351" i="6"/>
  <c r="N352" i="6"/>
  <c r="N353" i="6"/>
  <c r="N354" i="6"/>
  <c r="N355" i="6"/>
  <c r="N356" i="6"/>
  <c r="N357" i="6"/>
  <c r="N358" i="6"/>
  <c r="N359" i="6"/>
  <c r="N360" i="6"/>
  <c r="N361" i="6"/>
  <c r="N362" i="6"/>
  <c r="N363" i="6"/>
  <c r="N364" i="6"/>
  <c r="N365" i="6"/>
  <c r="N366" i="6"/>
  <c r="N367" i="6"/>
  <c r="N368" i="6"/>
  <c r="N369" i="6"/>
  <c r="N370" i="6"/>
  <c r="N371" i="6"/>
  <c r="N372" i="6"/>
  <c r="N373" i="6"/>
  <c r="N374" i="6"/>
  <c r="N375" i="6"/>
  <c r="N376" i="6"/>
  <c r="N377" i="6"/>
  <c r="N378" i="6"/>
  <c r="N379" i="6"/>
  <c r="N380" i="6"/>
  <c r="N381" i="6"/>
  <c r="N382" i="6"/>
  <c r="N383" i="6"/>
  <c r="N384" i="6"/>
  <c r="N385" i="6"/>
  <c r="N386" i="6"/>
  <c r="N387" i="6"/>
  <c r="N388" i="6"/>
  <c r="N389" i="6"/>
  <c r="N390" i="6"/>
  <c r="N391" i="6"/>
  <c r="N392" i="6"/>
  <c r="N393" i="6"/>
  <c r="N394" i="6"/>
  <c r="N395" i="6"/>
  <c r="N396" i="6"/>
  <c r="N397" i="6"/>
  <c r="N398" i="6"/>
  <c r="N399" i="6"/>
  <c r="N400" i="6"/>
  <c r="N401" i="6"/>
  <c r="N402" i="6"/>
  <c r="N403" i="6"/>
  <c r="N404" i="6"/>
  <c r="N405" i="6"/>
  <c r="N406" i="6"/>
  <c r="N407" i="6"/>
  <c r="N408" i="6"/>
  <c r="N409" i="6"/>
  <c r="N410" i="6"/>
  <c r="N411" i="6"/>
  <c r="N412" i="6"/>
  <c r="N413" i="6"/>
  <c r="N414" i="6"/>
  <c r="N415" i="6"/>
  <c r="N416" i="6"/>
  <c r="N417" i="6"/>
  <c r="N418" i="6"/>
  <c r="N419" i="6"/>
  <c r="N420" i="6"/>
  <c r="N421" i="6"/>
  <c r="N422" i="6"/>
  <c r="N423" i="6"/>
  <c r="N424" i="6"/>
  <c r="N425" i="6"/>
  <c r="N426" i="6"/>
  <c r="N427" i="6"/>
  <c r="N428" i="6"/>
  <c r="N429" i="6"/>
  <c r="N430" i="6"/>
  <c r="N431" i="6"/>
  <c r="N432" i="6"/>
  <c r="N433" i="6"/>
  <c r="N434" i="6"/>
  <c r="N435" i="6"/>
  <c r="N436" i="6"/>
  <c r="N437" i="6"/>
  <c r="N438" i="6"/>
  <c r="N439" i="6"/>
  <c r="N440" i="6"/>
  <c r="N441" i="6"/>
  <c r="N442" i="6"/>
  <c r="N443" i="6"/>
  <c r="N444" i="6"/>
  <c r="N445" i="6"/>
  <c r="N446" i="6"/>
  <c r="N447" i="6"/>
  <c r="N448" i="6"/>
  <c r="N449" i="6"/>
  <c r="N450" i="6"/>
  <c r="N451" i="6"/>
  <c r="N452" i="6"/>
  <c r="N453" i="6"/>
  <c r="N454" i="6"/>
  <c r="N455" i="6"/>
  <c r="N456" i="6"/>
  <c r="N457" i="6"/>
  <c r="N458" i="6"/>
  <c r="N459" i="6"/>
  <c r="N460" i="6"/>
  <c r="N461" i="6"/>
  <c r="N462" i="6"/>
  <c r="N463" i="6"/>
  <c r="N464" i="6"/>
  <c r="N465" i="6"/>
  <c r="N466" i="6"/>
  <c r="N467" i="6"/>
  <c r="N468" i="6"/>
  <c r="N469" i="6"/>
  <c r="N470" i="6"/>
  <c r="N471" i="6"/>
  <c r="N472" i="6"/>
  <c r="N473" i="6"/>
  <c r="N474" i="6"/>
  <c r="N475" i="6"/>
  <c r="N476" i="6"/>
  <c r="N477" i="6"/>
  <c r="N478" i="6"/>
  <c r="N479" i="6"/>
  <c r="N480" i="6"/>
  <c r="N481" i="6"/>
  <c r="N482" i="6"/>
  <c r="N483" i="6"/>
  <c r="N484" i="6"/>
  <c r="N485" i="6"/>
  <c r="N486" i="6"/>
  <c r="N487" i="6"/>
  <c r="N488" i="6"/>
  <c r="N489" i="6"/>
  <c r="N490" i="6"/>
  <c r="N491" i="6"/>
  <c r="N492" i="6"/>
  <c r="N493" i="6"/>
  <c r="N494" i="6"/>
  <c r="N495" i="6"/>
  <c r="N496" i="6"/>
  <c r="N497" i="6"/>
  <c r="N498" i="6"/>
  <c r="N499" i="6"/>
  <c r="N500" i="6"/>
  <c r="N501" i="6"/>
  <c r="N502" i="6"/>
  <c r="N503" i="6"/>
  <c r="N504" i="6"/>
  <c r="N505" i="6"/>
  <c r="N506" i="6"/>
  <c r="N507" i="6"/>
  <c r="N508" i="6"/>
  <c r="N509" i="6"/>
  <c r="N510" i="6"/>
  <c r="N511" i="6"/>
  <c r="N512" i="6"/>
  <c r="N513" i="6"/>
  <c r="N514" i="6"/>
  <c r="N515" i="6"/>
  <c r="N516" i="6"/>
  <c r="N517" i="6"/>
  <c r="N518" i="6"/>
  <c r="N519" i="6"/>
  <c r="N520" i="6"/>
  <c r="N521" i="6"/>
  <c r="N522" i="6"/>
  <c r="N523" i="6"/>
  <c r="N524" i="6"/>
  <c r="N525" i="6"/>
  <c r="N526" i="6"/>
  <c r="N527" i="6"/>
  <c r="N528" i="6"/>
  <c r="N529" i="6"/>
  <c r="N530" i="6"/>
  <c r="N531" i="6"/>
  <c r="N532" i="6"/>
  <c r="N533" i="6"/>
  <c r="N534" i="6"/>
  <c r="N535" i="6"/>
  <c r="N536" i="6"/>
  <c r="N537" i="6"/>
  <c r="N538" i="6"/>
  <c r="N539" i="6"/>
  <c r="N540" i="6"/>
  <c r="N541" i="6"/>
  <c r="N542" i="6"/>
  <c r="N543" i="6"/>
  <c r="N544" i="6"/>
  <c r="N545" i="6"/>
  <c r="N546" i="6"/>
  <c r="N547" i="6"/>
  <c r="N548" i="6"/>
  <c r="N549" i="6"/>
  <c r="N550" i="6"/>
  <c r="N551" i="6"/>
  <c r="N552" i="6"/>
  <c r="N553" i="6"/>
  <c r="N554" i="6"/>
  <c r="N555" i="6"/>
  <c r="N556" i="6"/>
  <c r="N557" i="6"/>
  <c r="N558" i="6"/>
  <c r="N559" i="6"/>
  <c r="N560" i="6"/>
  <c r="N561" i="6"/>
  <c r="N562" i="6"/>
  <c r="N563" i="6"/>
  <c r="N564" i="6"/>
  <c r="N565" i="6"/>
  <c r="N566" i="6"/>
  <c r="N567" i="6"/>
  <c r="N568" i="6"/>
  <c r="N569" i="6"/>
  <c r="N570" i="6"/>
  <c r="N571" i="6"/>
  <c r="N572" i="6"/>
  <c r="N573" i="6"/>
  <c r="N574" i="6"/>
  <c r="N575" i="6"/>
  <c r="N576" i="6"/>
  <c r="N577" i="6"/>
  <c r="N578" i="6"/>
  <c r="N579" i="6"/>
  <c r="N580" i="6"/>
  <c r="N581" i="6"/>
  <c r="N582" i="6"/>
  <c r="N583" i="6"/>
  <c r="N584" i="6"/>
  <c r="N585" i="6"/>
  <c r="N586" i="6"/>
  <c r="N587" i="6"/>
  <c r="N588" i="6"/>
  <c r="N589" i="6"/>
  <c r="N590" i="6"/>
  <c r="N591" i="6"/>
  <c r="N592" i="6"/>
  <c r="N593" i="6"/>
  <c r="N594" i="6"/>
  <c r="N595" i="6"/>
  <c r="N596" i="6"/>
  <c r="N597" i="6"/>
  <c r="N598" i="6"/>
  <c r="N599" i="6"/>
  <c r="N600" i="6"/>
  <c r="N601" i="6"/>
  <c r="N602" i="6"/>
  <c r="N603" i="6"/>
  <c r="N604" i="6"/>
  <c r="N605" i="6"/>
  <c r="N606" i="6"/>
  <c r="N607" i="6"/>
  <c r="N608" i="6"/>
  <c r="N609" i="6"/>
  <c r="N610" i="6"/>
  <c r="N611" i="6"/>
  <c r="N612" i="6"/>
  <c r="N613" i="6"/>
  <c r="N614" i="6"/>
  <c r="N615" i="6"/>
  <c r="N616" i="6"/>
  <c r="N617" i="6"/>
  <c r="N618" i="6"/>
  <c r="N619" i="6"/>
  <c r="N620" i="6"/>
  <c r="N621" i="6"/>
  <c r="N622" i="6"/>
  <c r="N623" i="6"/>
  <c r="N624" i="6"/>
  <c r="N625" i="6"/>
  <c r="N626" i="6"/>
  <c r="N627" i="6"/>
  <c r="N628" i="6"/>
  <c r="N629" i="6"/>
  <c r="N630" i="6"/>
  <c r="N631" i="6"/>
  <c r="N632" i="6"/>
  <c r="N633" i="6"/>
  <c r="N634" i="6"/>
  <c r="N635" i="6"/>
  <c r="N636" i="6"/>
  <c r="N637" i="6"/>
  <c r="N638" i="6"/>
  <c r="N639" i="6"/>
  <c r="N640" i="6"/>
  <c r="N641" i="6"/>
  <c r="N642" i="6"/>
  <c r="N643" i="6"/>
  <c r="N644" i="6"/>
  <c r="N645" i="6"/>
  <c r="N646" i="6"/>
  <c r="N647" i="6"/>
  <c r="N648" i="6"/>
  <c r="N649" i="6"/>
  <c r="N650" i="6"/>
  <c r="N651" i="6"/>
  <c r="N652" i="6"/>
  <c r="N653" i="6"/>
  <c r="N654" i="6"/>
  <c r="N655" i="6"/>
  <c r="N656" i="6"/>
  <c r="N657" i="6"/>
  <c r="N658" i="6"/>
  <c r="N659" i="6"/>
  <c r="N660" i="6"/>
  <c r="N661" i="6"/>
  <c r="N662" i="6"/>
  <c r="N663" i="6"/>
  <c r="N664" i="6"/>
  <c r="N665" i="6"/>
  <c r="N666" i="6"/>
  <c r="N667" i="6"/>
  <c r="N668" i="6"/>
  <c r="N669" i="6"/>
  <c r="N670" i="6"/>
  <c r="N671" i="6"/>
  <c r="N672" i="6"/>
  <c r="N673" i="6"/>
  <c r="N674" i="6"/>
  <c r="N675" i="6"/>
  <c r="N676" i="6"/>
  <c r="N677" i="6"/>
  <c r="N678" i="6"/>
  <c r="N679" i="6"/>
  <c r="N680" i="6"/>
  <c r="N681" i="6"/>
  <c r="N682" i="6"/>
  <c r="N683" i="6"/>
  <c r="N684" i="6"/>
  <c r="N685" i="6"/>
  <c r="N686" i="6"/>
  <c r="N687" i="6"/>
  <c r="N688" i="6"/>
  <c r="N689" i="6"/>
  <c r="N690" i="6"/>
  <c r="N691" i="6"/>
  <c r="N692" i="6"/>
  <c r="N693" i="6"/>
  <c r="N694" i="6"/>
  <c r="N695" i="6"/>
  <c r="N696" i="6"/>
  <c r="N697" i="6"/>
  <c r="N698" i="6"/>
  <c r="N699" i="6"/>
  <c r="N700" i="6"/>
  <c r="N701" i="6"/>
  <c r="N702" i="6"/>
  <c r="N703" i="6"/>
  <c r="N704" i="6"/>
  <c r="N705" i="6"/>
  <c r="N706" i="6"/>
  <c r="N707" i="6"/>
  <c r="N708" i="6"/>
  <c r="N709" i="6"/>
  <c r="N710" i="6"/>
  <c r="N711" i="6"/>
  <c r="N712" i="6"/>
  <c r="N713" i="6"/>
  <c r="N714" i="6"/>
  <c r="N715" i="6"/>
  <c r="N716" i="6"/>
  <c r="N717" i="6"/>
  <c r="N718" i="6"/>
  <c r="N719" i="6"/>
  <c r="N720" i="6"/>
  <c r="N721" i="6"/>
  <c r="N722" i="6"/>
  <c r="N723" i="6"/>
  <c r="N724" i="6"/>
  <c r="N725" i="6"/>
  <c r="N726" i="6"/>
  <c r="N727" i="6"/>
  <c r="N728" i="6"/>
  <c r="N729" i="6"/>
  <c r="N730" i="6"/>
  <c r="N731" i="6"/>
  <c r="N732" i="6"/>
  <c r="N733" i="6"/>
  <c r="N734" i="6"/>
  <c r="N735" i="6"/>
  <c r="N736" i="6"/>
  <c r="N737" i="6"/>
  <c r="N738" i="6"/>
  <c r="N739" i="6"/>
  <c r="N740" i="6"/>
  <c r="N741" i="6"/>
  <c r="N742" i="6"/>
  <c r="N743" i="6"/>
  <c r="N744" i="6"/>
  <c r="N745" i="6"/>
  <c r="N746" i="6"/>
  <c r="N747" i="6"/>
  <c r="N748" i="6"/>
  <c r="N749" i="6"/>
  <c r="N750" i="6"/>
  <c r="N751" i="6"/>
  <c r="N752" i="6"/>
  <c r="N753" i="6"/>
  <c r="N754" i="6"/>
  <c r="N755" i="6"/>
  <c r="N756" i="6"/>
  <c r="N757" i="6"/>
  <c r="N758" i="6"/>
  <c r="N759" i="6"/>
  <c r="N760" i="6"/>
  <c r="N761" i="6"/>
  <c r="N762" i="6"/>
  <c r="N763" i="6"/>
  <c r="N764" i="6"/>
  <c r="N765" i="6"/>
  <c r="N766" i="6"/>
  <c r="N767" i="6"/>
  <c r="N768" i="6"/>
  <c r="N769" i="6"/>
  <c r="N770" i="6"/>
  <c r="N771" i="6"/>
  <c r="N772" i="6"/>
  <c r="N773" i="6"/>
  <c r="N774" i="6"/>
  <c r="N775" i="6"/>
  <c r="N776" i="6"/>
  <c r="N777" i="6"/>
  <c r="N778" i="6"/>
  <c r="N779" i="6"/>
  <c r="N780" i="6"/>
  <c r="N781" i="6"/>
  <c r="N782" i="6"/>
  <c r="N783" i="6"/>
  <c r="N784" i="6"/>
  <c r="N785" i="6"/>
  <c r="N786" i="6"/>
  <c r="N787" i="6"/>
  <c r="N788" i="6"/>
  <c r="N789" i="6"/>
  <c r="N790" i="6"/>
  <c r="N791" i="6"/>
  <c r="N792" i="6"/>
  <c r="N793" i="6"/>
  <c r="N794" i="6"/>
  <c r="N795" i="6"/>
  <c r="N796" i="6"/>
  <c r="N797" i="6"/>
  <c r="N798" i="6"/>
  <c r="N799" i="6"/>
  <c r="N800" i="6"/>
  <c r="N801" i="6"/>
  <c r="N802" i="6"/>
  <c r="N803" i="6"/>
  <c r="N804" i="6"/>
  <c r="N805" i="6"/>
  <c r="N806" i="6"/>
  <c r="N807" i="6"/>
  <c r="N808" i="6"/>
  <c r="N809" i="6"/>
  <c r="N810" i="6"/>
  <c r="N811" i="6"/>
  <c r="N812" i="6"/>
  <c r="N813" i="6"/>
  <c r="N814" i="6"/>
  <c r="N815" i="6"/>
  <c r="N816" i="6"/>
  <c r="N817" i="6"/>
  <c r="N818" i="6"/>
  <c r="N819" i="6"/>
  <c r="N820" i="6"/>
  <c r="N821" i="6"/>
  <c r="N822" i="6"/>
  <c r="N823" i="6"/>
  <c r="N824" i="6"/>
  <c r="N825" i="6"/>
  <c r="N826" i="6"/>
  <c r="N827" i="6"/>
  <c r="N828" i="6"/>
  <c r="N829" i="6"/>
  <c r="N830" i="6"/>
  <c r="N831" i="6"/>
  <c r="N832" i="6"/>
  <c r="N833" i="6"/>
  <c r="N834" i="6"/>
  <c r="N835" i="6"/>
  <c r="N836" i="6"/>
  <c r="N837" i="6"/>
  <c r="N838" i="6"/>
  <c r="N839" i="6"/>
  <c r="N840" i="6"/>
  <c r="N841" i="6"/>
  <c r="N842" i="6"/>
  <c r="N843" i="6"/>
  <c r="N844" i="6"/>
  <c r="N845" i="6"/>
  <c r="N846" i="6"/>
  <c r="N847" i="6"/>
  <c r="N848" i="6"/>
  <c r="N849" i="6"/>
  <c r="N850" i="6"/>
  <c r="N851" i="6"/>
  <c r="N852" i="6"/>
  <c r="N853" i="6"/>
  <c r="N854" i="6"/>
  <c r="N855" i="6"/>
  <c r="N856" i="6"/>
  <c r="N857" i="6"/>
  <c r="N858" i="6"/>
  <c r="N859" i="6"/>
  <c r="N860" i="6"/>
  <c r="N861" i="6"/>
  <c r="N862" i="6"/>
  <c r="N863" i="6"/>
  <c r="N864" i="6"/>
  <c r="N865" i="6"/>
  <c r="N866" i="6"/>
  <c r="N867" i="6"/>
  <c r="N868" i="6"/>
  <c r="N869" i="6"/>
  <c r="N870" i="6"/>
  <c r="N871" i="6"/>
  <c r="N872" i="6"/>
  <c r="N873" i="6"/>
  <c r="N874" i="6"/>
  <c r="N875" i="6"/>
  <c r="N876" i="6"/>
  <c r="N877" i="6"/>
  <c r="N878" i="6"/>
  <c r="N879" i="6"/>
  <c r="N880" i="6"/>
  <c r="N881" i="6"/>
  <c r="N882" i="6"/>
  <c r="N883" i="6"/>
  <c r="N884" i="6"/>
  <c r="N885" i="6"/>
  <c r="N886" i="6"/>
  <c r="N887" i="6"/>
  <c r="N888" i="6"/>
  <c r="N889" i="6"/>
  <c r="N890" i="6"/>
  <c r="N891" i="6"/>
  <c r="N892" i="6"/>
  <c r="N893" i="6"/>
  <c r="N894" i="6"/>
  <c r="N895" i="6"/>
  <c r="N896" i="6"/>
  <c r="N897" i="6"/>
  <c r="N898" i="6"/>
  <c r="N899" i="6"/>
  <c r="N900" i="6"/>
  <c r="N901" i="6"/>
  <c r="N902" i="6"/>
  <c r="N903" i="6"/>
  <c r="N904" i="6"/>
  <c r="N905" i="6"/>
  <c r="N906" i="6"/>
  <c r="N907" i="6"/>
  <c r="N908" i="6"/>
  <c r="N909" i="6"/>
  <c r="N910" i="6"/>
  <c r="N911" i="6"/>
  <c r="N912" i="6"/>
  <c r="N913" i="6"/>
  <c r="N914" i="6"/>
  <c r="N915" i="6"/>
  <c r="N916" i="6"/>
  <c r="N917" i="6"/>
  <c r="N918" i="6"/>
  <c r="N919" i="6"/>
  <c r="N920" i="6"/>
  <c r="N921" i="6"/>
  <c r="N922" i="6"/>
  <c r="N923" i="6"/>
  <c r="N924" i="6"/>
  <c r="N925" i="6"/>
  <c r="N926" i="6"/>
  <c r="N927" i="6"/>
  <c r="N928" i="6"/>
  <c r="N929" i="6"/>
  <c r="N930" i="6"/>
  <c r="N931" i="6"/>
  <c r="N932" i="6"/>
  <c r="N933" i="6"/>
  <c r="N934" i="6"/>
  <c r="N935" i="6"/>
  <c r="N936" i="6"/>
  <c r="N937" i="6"/>
  <c r="N938" i="6"/>
  <c r="N939" i="6"/>
  <c r="N940" i="6"/>
  <c r="N941" i="6"/>
  <c r="N942" i="6"/>
  <c r="N943" i="6"/>
  <c r="N944" i="6"/>
  <c r="N945" i="6"/>
  <c r="N946" i="6"/>
  <c r="N947" i="6"/>
  <c r="N948" i="6"/>
  <c r="N949" i="6"/>
  <c r="N950" i="6"/>
  <c r="N951" i="6"/>
  <c r="N952" i="6"/>
  <c r="N953" i="6"/>
  <c r="N954" i="6"/>
  <c r="N955" i="6"/>
  <c r="N956" i="6"/>
  <c r="N957" i="6"/>
  <c r="N958" i="6"/>
  <c r="N959" i="6"/>
  <c r="N960" i="6"/>
  <c r="N961" i="6"/>
  <c r="N962" i="6"/>
  <c r="N963" i="6"/>
  <c r="N964" i="6"/>
  <c r="N965" i="6"/>
  <c r="N966" i="6"/>
  <c r="N967" i="6"/>
  <c r="N968" i="6"/>
  <c r="N969" i="6"/>
  <c r="N970" i="6"/>
  <c r="N971" i="6"/>
  <c r="N972" i="6"/>
  <c r="N973" i="6"/>
  <c r="N974" i="6"/>
  <c r="N975" i="6"/>
  <c r="N976" i="6"/>
  <c r="N977" i="6"/>
  <c r="N978" i="6"/>
  <c r="N979" i="6"/>
  <c r="N980" i="6"/>
  <c r="N981" i="6"/>
  <c r="N982" i="6"/>
  <c r="N983" i="6"/>
  <c r="N984" i="6"/>
  <c r="N985" i="6"/>
  <c r="N986" i="6"/>
  <c r="N987" i="6"/>
  <c r="N988" i="6"/>
  <c r="N989" i="6"/>
  <c r="N990" i="6"/>
  <c r="N991" i="6"/>
  <c r="N992" i="6"/>
  <c r="N993" i="6"/>
  <c r="N994" i="6"/>
  <c r="N995" i="6"/>
  <c r="N996" i="6"/>
  <c r="N997" i="6"/>
  <c r="N998" i="6"/>
  <c r="N999" i="6"/>
  <c r="N1000" i="6"/>
  <c r="N1001" i="6"/>
  <c r="N1002" i="6"/>
  <c r="N1003" i="6"/>
  <c r="N1004" i="6"/>
  <c r="N1005" i="6"/>
  <c r="N1006" i="6"/>
  <c r="N1007" i="6"/>
  <c r="N1008" i="6"/>
  <c r="N1009" i="6"/>
  <c r="N1010" i="6"/>
  <c r="N1011" i="6"/>
  <c r="N1012" i="6"/>
  <c r="N1013" i="6"/>
  <c r="N1014" i="6"/>
  <c r="N1015" i="6"/>
  <c r="N1016" i="6"/>
  <c r="N1017" i="6"/>
  <c r="N1018" i="6"/>
  <c r="N1019" i="6"/>
  <c r="N1020" i="6"/>
  <c r="N1021" i="6"/>
  <c r="N1022" i="6"/>
  <c r="N1023" i="6"/>
  <c r="N1024" i="6"/>
  <c r="N1025" i="6"/>
  <c r="N1026" i="6"/>
  <c r="N1027" i="6"/>
  <c r="N1028" i="6"/>
  <c r="N1029" i="6"/>
  <c r="N1030" i="6"/>
  <c r="N1031" i="6"/>
  <c r="N1032" i="6"/>
  <c r="N1033" i="6"/>
  <c r="N1034" i="6"/>
  <c r="N1035" i="6"/>
  <c r="N1036" i="6"/>
  <c r="N1037" i="6"/>
  <c r="N1038" i="6"/>
  <c r="N1039" i="6"/>
  <c r="N1040" i="6"/>
  <c r="N1041" i="6"/>
  <c r="N1042" i="6"/>
  <c r="N1043" i="6"/>
  <c r="N1044" i="6"/>
  <c r="N1045" i="6"/>
  <c r="N1046" i="6"/>
  <c r="N1047" i="6"/>
  <c r="N1048" i="6"/>
  <c r="N1049" i="6"/>
  <c r="N1050" i="6"/>
  <c r="N1051" i="6"/>
  <c r="N1052" i="6"/>
  <c r="N1053" i="6"/>
  <c r="N1054" i="6"/>
  <c r="N1055" i="6"/>
  <c r="N1056" i="6"/>
  <c r="N1057" i="6"/>
  <c r="N1058" i="6"/>
  <c r="N1059" i="6"/>
  <c r="N1060" i="6"/>
  <c r="N1061" i="6"/>
  <c r="N1062" i="6"/>
  <c r="N1063" i="6"/>
  <c r="N1064" i="6"/>
  <c r="N1065" i="6"/>
  <c r="N1066" i="6"/>
  <c r="N1067" i="6"/>
  <c r="N1068" i="6"/>
  <c r="N1069" i="6"/>
  <c r="N1070" i="6"/>
  <c r="N1071" i="6"/>
  <c r="N1072" i="6"/>
  <c r="N1073" i="6"/>
  <c r="N1074" i="6"/>
  <c r="N1075" i="6"/>
  <c r="N1076" i="6"/>
  <c r="N1077" i="6"/>
  <c r="N1078" i="6"/>
  <c r="N1079" i="6"/>
  <c r="N1080" i="6"/>
  <c r="N1081" i="6"/>
  <c r="N1082" i="6"/>
  <c r="N1083" i="6"/>
  <c r="N1084" i="6"/>
  <c r="N1085" i="6"/>
  <c r="N1086" i="6"/>
  <c r="N1087" i="6"/>
  <c r="N1088" i="6"/>
  <c r="N1089" i="6"/>
  <c r="N1090" i="6"/>
  <c r="N1091" i="6"/>
  <c r="N1092" i="6"/>
  <c r="N1093" i="6"/>
  <c r="N1094" i="6"/>
  <c r="N1095" i="6"/>
  <c r="N1096" i="6"/>
  <c r="N1097" i="6"/>
  <c r="N1098" i="6"/>
  <c r="N1099" i="6"/>
  <c r="N1100" i="6"/>
  <c r="N1101" i="6"/>
  <c r="N1102" i="6"/>
  <c r="N1103" i="6"/>
  <c r="N1104" i="6"/>
  <c r="N1105" i="6"/>
  <c r="N1106" i="6"/>
  <c r="N1107" i="6"/>
  <c r="N1108" i="6"/>
  <c r="N1109" i="6"/>
  <c r="N1110" i="6"/>
  <c r="N1111" i="6"/>
  <c r="N1112" i="6"/>
  <c r="N1113" i="6"/>
  <c r="N1114" i="6"/>
  <c r="N1115" i="6"/>
  <c r="N1116" i="6"/>
  <c r="N1117" i="6"/>
  <c r="N1118" i="6"/>
  <c r="N1119" i="6"/>
  <c r="N1120" i="6"/>
  <c r="N1121" i="6"/>
  <c r="N1122" i="6"/>
  <c r="N1123" i="6"/>
  <c r="N1124" i="6"/>
  <c r="N1125" i="6"/>
  <c r="N1126" i="6"/>
  <c r="N1127" i="6"/>
  <c r="N1128" i="6"/>
  <c r="N1129" i="6"/>
  <c r="N1130" i="6"/>
  <c r="N1131" i="6"/>
  <c r="N1132" i="6"/>
  <c r="N1133" i="6"/>
  <c r="N1134" i="6"/>
  <c r="N1135" i="6"/>
  <c r="N1136" i="6"/>
  <c r="N1137" i="6"/>
  <c r="N1138" i="6"/>
  <c r="N1139" i="6"/>
  <c r="N1140" i="6"/>
  <c r="N1141" i="6"/>
  <c r="N1142" i="6"/>
  <c r="N1143" i="6"/>
  <c r="N1144" i="6"/>
  <c r="N1145" i="6"/>
  <c r="N1146" i="6"/>
  <c r="N1147" i="6"/>
  <c r="N1148" i="6"/>
  <c r="N1149" i="6"/>
  <c r="N1150" i="6"/>
  <c r="N1151" i="6"/>
  <c r="N1152" i="6"/>
  <c r="N1153" i="6"/>
  <c r="N1154" i="6"/>
  <c r="N1155" i="6"/>
  <c r="N1156" i="6"/>
  <c r="N1157" i="6"/>
  <c r="N1158" i="6"/>
  <c r="N1159" i="6"/>
  <c r="N1160" i="6"/>
  <c r="N1161" i="6"/>
  <c r="N1162" i="6"/>
  <c r="N1163" i="6"/>
  <c r="N1164" i="6"/>
  <c r="N1165" i="6"/>
  <c r="N1166" i="6"/>
  <c r="N1167" i="6"/>
  <c r="N1168" i="6"/>
  <c r="N1169" i="6"/>
  <c r="N1170" i="6"/>
  <c r="N1171" i="6"/>
  <c r="N1172" i="6"/>
  <c r="N1173" i="6"/>
  <c r="N1174" i="6"/>
  <c r="N1175" i="6"/>
  <c r="N1176" i="6"/>
  <c r="N1177" i="6"/>
  <c r="N1178" i="6"/>
  <c r="N1179" i="6"/>
  <c r="N1180" i="6"/>
  <c r="N1181" i="6"/>
  <c r="N1182" i="6"/>
  <c r="N1183" i="6"/>
  <c r="N1184" i="6"/>
  <c r="N1185" i="6"/>
  <c r="N1186" i="6"/>
  <c r="N1187" i="6"/>
  <c r="N1188" i="6"/>
  <c r="N1189" i="6"/>
  <c r="N1190" i="6"/>
  <c r="N1191" i="6"/>
  <c r="N1192" i="6"/>
  <c r="N1193" i="6"/>
  <c r="N1194" i="6"/>
  <c r="N1195" i="6"/>
  <c r="N1196" i="6"/>
  <c r="N1197" i="6"/>
  <c r="N1198" i="6"/>
  <c r="N1199" i="6"/>
  <c r="N1200" i="6"/>
  <c r="N1201" i="6"/>
  <c r="N1202" i="6"/>
  <c r="N1203" i="6"/>
  <c r="N1204" i="6"/>
  <c r="N1205" i="6"/>
  <c r="N1206" i="6"/>
  <c r="N1207" i="6"/>
  <c r="L3" i="6"/>
  <c r="M3" i="6" s="1"/>
  <c r="L4" i="6"/>
  <c r="M4" i="6" s="1"/>
  <c r="L5" i="6"/>
  <c r="M5" i="6" s="1"/>
  <c r="L6" i="6"/>
  <c r="M6" i="6" s="1"/>
  <c r="L7" i="6"/>
  <c r="M7" i="6" s="1"/>
  <c r="L8" i="6"/>
  <c r="L9" i="6"/>
  <c r="M9" i="6" s="1"/>
  <c r="L10" i="6"/>
  <c r="M10" i="6" s="1"/>
  <c r="L11" i="6"/>
  <c r="M11" i="6" s="1"/>
  <c r="L12" i="6"/>
  <c r="L13" i="6"/>
  <c r="L14" i="6"/>
  <c r="L15" i="6"/>
  <c r="L16" i="6"/>
  <c r="M16" i="6" s="1"/>
  <c r="L17" i="6"/>
  <c r="L18" i="6"/>
  <c r="L19" i="6"/>
  <c r="M19" i="6" s="1"/>
  <c r="L20" i="6"/>
  <c r="L21" i="6"/>
  <c r="M21" i="6" s="1"/>
  <c r="L22" i="6"/>
  <c r="M22" i="6" s="1"/>
  <c r="L23" i="6"/>
  <c r="M23" i="6" s="1"/>
  <c r="L24" i="6"/>
  <c r="M24" i="6" s="1"/>
  <c r="L25" i="6"/>
  <c r="L26" i="6"/>
  <c r="M26" i="6" s="1"/>
  <c r="L27" i="6"/>
  <c r="L28" i="6"/>
  <c r="M28" i="6" s="1"/>
  <c r="L29" i="6"/>
  <c r="M29" i="6" s="1"/>
  <c r="L30" i="6"/>
  <c r="M30" i="6" s="1"/>
  <c r="L31" i="6"/>
  <c r="M31" i="6" s="1"/>
  <c r="L32" i="6"/>
  <c r="L33" i="6"/>
  <c r="M33" i="6" s="1"/>
  <c r="L34" i="6"/>
  <c r="M34" i="6" s="1"/>
  <c r="L35" i="6"/>
  <c r="M35" i="6" s="1"/>
  <c r="L36" i="6"/>
  <c r="L37" i="6"/>
  <c r="L38" i="6"/>
  <c r="L39" i="6"/>
  <c r="L40" i="6"/>
  <c r="L41" i="6"/>
  <c r="L42" i="6"/>
  <c r="M42" i="6" s="1"/>
  <c r="L43" i="6"/>
  <c r="M43" i="6" s="1"/>
  <c r="L44" i="6"/>
  <c r="L45" i="6"/>
  <c r="M45" i="6" s="1"/>
  <c r="L46" i="6"/>
  <c r="M46" i="6" s="1"/>
  <c r="L47" i="6"/>
  <c r="L48" i="6"/>
  <c r="M48" i="6" s="1"/>
  <c r="L49" i="6"/>
  <c r="M49" i="6" s="1"/>
  <c r="L50" i="6"/>
  <c r="L51" i="6"/>
  <c r="L52" i="6"/>
  <c r="M52" i="6" s="1"/>
  <c r="L53" i="6"/>
  <c r="L54" i="6"/>
  <c r="M54" i="6" s="1"/>
  <c r="L55" i="6"/>
  <c r="M55" i="6" s="1"/>
  <c r="L56" i="6"/>
  <c r="M56" i="6" s="1"/>
  <c r="L57" i="6"/>
  <c r="M57" i="6" s="1"/>
  <c r="L58" i="6"/>
  <c r="M58" i="6" s="1"/>
  <c r="L59" i="6"/>
  <c r="L60" i="6"/>
  <c r="L61" i="6"/>
  <c r="L62" i="6"/>
  <c r="M62" i="6" s="1"/>
  <c r="L63" i="6"/>
  <c r="M63" i="6" s="1"/>
  <c r="L64" i="6"/>
  <c r="M64" i="6" s="1"/>
  <c r="L65" i="6"/>
  <c r="L66" i="6"/>
  <c r="L67" i="6"/>
  <c r="M67" i="6" s="1"/>
  <c r="L68" i="6"/>
  <c r="M68" i="6" s="1"/>
  <c r="L69" i="6"/>
  <c r="M69" i="6" s="1"/>
  <c r="L70" i="6"/>
  <c r="M70" i="6" s="1"/>
  <c r="L71" i="6"/>
  <c r="L72" i="6"/>
  <c r="M72" i="6" s="1"/>
  <c r="L73" i="6"/>
  <c r="L74" i="6"/>
  <c r="L75" i="6"/>
  <c r="L76" i="6"/>
  <c r="M76" i="6" s="1"/>
  <c r="L77" i="6"/>
  <c r="M77" i="6" s="1"/>
  <c r="L78" i="6"/>
  <c r="M78" i="6" s="1"/>
  <c r="L79" i="6"/>
  <c r="M79" i="6" s="1"/>
  <c r="L80" i="6"/>
  <c r="M80" i="6" s="1"/>
  <c r="L81" i="6"/>
  <c r="M81" i="6" s="1"/>
  <c r="L82" i="6"/>
  <c r="M82" i="6" s="1"/>
  <c r="L83" i="6"/>
  <c r="L84" i="6"/>
  <c r="L85" i="6"/>
  <c r="M85" i="6" s="1"/>
  <c r="L86" i="6"/>
  <c r="L87" i="6"/>
  <c r="L88" i="6"/>
  <c r="M88" i="6" s="1"/>
  <c r="L89" i="6"/>
  <c r="L90" i="6"/>
  <c r="M90" i="6" s="1"/>
  <c r="L91" i="6"/>
  <c r="M91" i="6" s="1"/>
  <c r="L92" i="6"/>
  <c r="M92" i="6" s="1"/>
  <c r="L93" i="6"/>
  <c r="M93" i="6" s="1"/>
  <c r="L94" i="6"/>
  <c r="M94" i="6" s="1"/>
  <c r="L95" i="6"/>
  <c r="M95" i="6" s="1"/>
  <c r="L96" i="6"/>
  <c r="M96" i="6" s="1"/>
  <c r="L97" i="6"/>
  <c r="M97" i="6" s="1"/>
  <c r="L98" i="6"/>
  <c r="M98" i="6" s="1"/>
  <c r="L99" i="6"/>
  <c r="M99" i="6" s="1"/>
  <c r="L100" i="6"/>
  <c r="M100" i="6" s="1"/>
  <c r="L101" i="6"/>
  <c r="M101" i="6" s="1"/>
  <c r="L102" i="6"/>
  <c r="M102" i="6" s="1"/>
  <c r="L103" i="6"/>
  <c r="M103" i="6" s="1"/>
  <c r="L104" i="6"/>
  <c r="M104" i="6" s="1"/>
  <c r="L105" i="6"/>
  <c r="M105" i="6" s="1"/>
  <c r="L106" i="6"/>
  <c r="M106" i="6" s="1"/>
  <c r="L107" i="6"/>
  <c r="L108" i="6"/>
  <c r="M108" i="6" s="1"/>
  <c r="L109" i="6"/>
  <c r="L110" i="6"/>
  <c r="M110" i="6" s="1"/>
  <c r="L111" i="6"/>
  <c r="L112" i="6"/>
  <c r="M112" i="6" s="1"/>
  <c r="L113" i="6"/>
  <c r="L114" i="6"/>
  <c r="M114" i="6" s="1"/>
  <c r="L115" i="6"/>
  <c r="M115" i="6" s="1"/>
  <c r="L116" i="6"/>
  <c r="M116" i="6" s="1"/>
  <c r="L117" i="6"/>
  <c r="M117" i="6" s="1"/>
  <c r="L118" i="6"/>
  <c r="M118" i="6" s="1"/>
  <c r="L119" i="6"/>
  <c r="M119" i="6" s="1"/>
  <c r="L120" i="6"/>
  <c r="M120" i="6" s="1"/>
  <c r="L121" i="6"/>
  <c r="M121" i="6" s="1"/>
  <c r="L122" i="6"/>
  <c r="M122" i="6" s="1"/>
  <c r="L123" i="6"/>
  <c r="L124" i="6"/>
  <c r="M124" i="6" s="1"/>
  <c r="L125" i="6"/>
  <c r="L126" i="6"/>
  <c r="M126" i="6" s="1"/>
  <c r="L127" i="6"/>
  <c r="M127" i="6" s="1"/>
  <c r="L128" i="6"/>
  <c r="L129" i="6"/>
  <c r="M129" i="6" s="1"/>
  <c r="L130" i="6"/>
  <c r="M130" i="6" s="1"/>
  <c r="L131" i="6"/>
  <c r="M131" i="6" s="1"/>
  <c r="L132" i="6"/>
  <c r="M132" i="6" s="1"/>
  <c r="L133" i="6"/>
  <c r="L134" i="6"/>
  <c r="M134" i="6" s="1"/>
  <c r="L135" i="6"/>
  <c r="M135" i="6" s="1"/>
  <c r="L136" i="6"/>
  <c r="M136" i="6" s="1"/>
  <c r="L137" i="6"/>
  <c r="L138" i="6"/>
  <c r="M138" i="6" s="1"/>
  <c r="L139" i="6"/>
  <c r="M139" i="6" s="1"/>
  <c r="L140" i="6"/>
  <c r="M140" i="6" s="1"/>
  <c r="L141" i="6"/>
  <c r="M141" i="6" s="1"/>
  <c r="L142" i="6"/>
  <c r="M142" i="6" s="1"/>
  <c r="L143" i="6"/>
  <c r="L144" i="6"/>
  <c r="M144" i="6" s="1"/>
  <c r="L145" i="6"/>
  <c r="L146" i="6"/>
  <c r="L147" i="6"/>
  <c r="L148" i="6"/>
  <c r="M148" i="6" s="1"/>
  <c r="L149" i="6"/>
  <c r="L150" i="6"/>
  <c r="M150" i="6" s="1"/>
  <c r="L151" i="6"/>
  <c r="M151" i="6" s="1"/>
  <c r="L152" i="6"/>
  <c r="M152" i="6" s="1"/>
  <c r="L153" i="6"/>
  <c r="M153" i="6" s="1"/>
  <c r="L154" i="6"/>
  <c r="M154" i="6" s="1"/>
  <c r="L155" i="6"/>
  <c r="L156" i="6"/>
  <c r="M156" i="6" s="1"/>
  <c r="L157" i="6"/>
  <c r="M157" i="6" s="1"/>
  <c r="L158" i="6"/>
  <c r="M158" i="6" s="1"/>
  <c r="L159" i="6"/>
  <c r="M159" i="6" s="1"/>
  <c r="L160" i="6"/>
  <c r="M160" i="6" s="1"/>
  <c r="L161" i="6"/>
  <c r="M161" i="6" s="1"/>
  <c r="L162" i="6"/>
  <c r="M162" i="6" s="1"/>
  <c r="L163" i="6"/>
  <c r="M163" i="6" s="1"/>
  <c r="L164" i="6"/>
  <c r="M164" i="6" s="1"/>
  <c r="L165" i="6"/>
  <c r="M165" i="6" s="1"/>
  <c r="L166" i="6"/>
  <c r="M166" i="6" s="1"/>
  <c r="L167" i="6"/>
  <c r="M167" i="6" s="1"/>
  <c r="L168" i="6"/>
  <c r="M168" i="6" s="1"/>
  <c r="L169" i="6"/>
  <c r="M169" i="6" s="1"/>
  <c r="L170" i="6"/>
  <c r="M170" i="6" s="1"/>
  <c r="L171" i="6"/>
  <c r="M171" i="6" s="1"/>
  <c r="L172" i="6"/>
  <c r="M172" i="6" s="1"/>
  <c r="L173" i="6"/>
  <c r="M173" i="6" s="1"/>
  <c r="L174" i="6"/>
  <c r="M174" i="6" s="1"/>
  <c r="L175" i="6"/>
  <c r="M175" i="6" s="1"/>
  <c r="L176" i="6"/>
  <c r="M176" i="6" s="1"/>
  <c r="L177" i="6"/>
  <c r="M177" i="6" s="1"/>
  <c r="L178" i="6"/>
  <c r="M178" i="6" s="1"/>
  <c r="L179" i="6"/>
  <c r="M179" i="6" s="1"/>
  <c r="L180" i="6"/>
  <c r="M180" i="6" s="1"/>
  <c r="L181" i="6"/>
  <c r="M181" i="6" s="1"/>
  <c r="L182" i="6"/>
  <c r="M182" i="6" s="1"/>
  <c r="L183" i="6"/>
  <c r="L184" i="6"/>
  <c r="L185" i="6"/>
  <c r="M185" i="6" s="1"/>
  <c r="L186" i="6"/>
  <c r="M186" i="6" s="1"/>
  <c r="L187" i="6"/>
  <c r="M187" i="6" s="1"/>
  <c r="L188" i="6"/>
  <c r="M188" i="6" s="1"/>
  <c r="L189" i="6"/>
  <c r="M189" i="6" s="1"/>
  <c r="L190" i="6"/>
  <c r="M190" i="6" s="1"/>
  <c r="L191" i="6"/>
  <c r="M191" i="6" s="1"/>
  <c r="L192" i="6"/>
  <c r="M192" i="6" s="1"/>
  <c r="L193" i="6"/>
  <c r="M193" i="6" s="1"/>
  <c r="L194" i="6"/>
  <c r="M194" i="6" s="1"/>
  <c r="L195" i="6"/>
  <c r="M195" i="6" s="1"/>
  <c r="L196" i="6"/>
  <c r="M196" i="6" s="1"/>
  <c r="L197" i="6"/>
  <c r="M197" i="6" s="1"/>
  <c r="L198" i="6"/>
  <c r="M198" i="6" s="1"/>
  <c r="L199" i="6"/>
  <c r="M199" i="6" s="1"/>
  <c r="L200" i="6"/>
  <c r="M200" i="6" s="1"/>
  <c r="L201" i="6"/>
  <c r="M201" i="6" s="1"/>
  <c r="L202" i="6"/>
  <c r="M202" i="6" s="1"/>
  <c r="L203" i="6"/>
  <c r="L204" i="6"/>
  <c r="M204" i="6" s="1"/>
  <c r="L205" i="6"/>
  <c r="L206" i="6"/>
  <c r="M206" i="6" s="1"/>
  <c r="L207" i="6"/>
  <c r="M207" i="6" s="1"/>
  <c r="L208" i="6"/>
  <c r="M208" i="6" s="1"/>
  <c r="L209" i="6"/>
  <c r="M209" i="6" s="1"/>
  <c r="L210" i="6"/>
  <c r="L211" i="6"/>
  <c r="M211" i="6" s="1"/>
  <c r="L212" i="6"/>
  <c r="M212" i="6" s="1"/>
  <c r="L213" i="6"/>
  <c r="M213" i="6" s="1"/>
  <c r="L214" i="6"/>
  <c r="M214" i="6" s="1"/>
  <c r="L215" i="6"/>
  <c r="L216" i="6"/>
  <c r="M216" i="6" s="1"/>
  <c r="L217" i="6"/>
  <c r="L218" i="6"/>
  <c r="M218" i="6" s="1"/>
  <c r="L219" i="6"/>
  <c r="L220" i="6"/>
  <c r="M220" i="6" s="1"/>
  <c r="L221" i="6"/>
  <c r="M221" i="6" s="1"/>
  <c r="L222" i="6"/>
  <c r="M222" i="6" s="1"/>
  <c r="L223" i="6"/>
  <c r="M223" i="6" s="1"/>
  <c r="L224" i="6"/>
  <c r="M224" i="6" s="1"/>
  <c r="L225" i="6"/>
  <c r="M225" i="6" s="1"/>
  <c r="L226" i="6"/>
  <c r="M226" i="6" s="1"/>
  <c r="L227" i="6"/>
  <c r="M227" i="6" s="1"/>
  <c r="L228" i="6"/>
  <c r="M228" i="6" s="1"/>
  <c r="L229" i="6"/>
  <c r="M229" i="6" s="1"/>
  <c r="L230" i="6"/>
  <c r="M230" i="6" s="1"/>
  <c r="L231" i="6"/>
  <c r="M231" i="6" s="1"/>
  <c r="L232" i="6"/>
  <c r="M232" i="6" s="1"/>
  <c r="L233" i="6"/>
  <c r="M233" i="6" s="1"/>
  <c r="L234" i="6"/>
  <c r="M234" i="6" s="1"/>
  <c r="L235" i="6"/>
  <c r="M235" i="6" s="1"/>
  <c r="L236" i="6"/>
  <c r="M236" i="6" s="1"/>
  <c r="L237" i="6"/>
  <c r="M237" i="6" s="1"/>
  <c r="L238" i="6"/>
  <c r="M238" i="6" s="1"/>
  <c r="L239" i="6"/>
  <c r="M239" i="6" s="1"/>
  <c r="L240" i="6"/>
  <c r="M240" i="6" s="1"/>
  <c r="L241" i="6"/>
  <c r="M241" i="6" s="1"/>
  <c r="L242" i="6"/>
  <c r="M242" i="6" s="1"/>
  <c r="L243" i="6"/>
  <c r="M243" i="6" s="1"/>
  <c r="L244" i="6"/>
  <c r="L245" i="6"/>
  <c r="M245" i="6" s="1"/>
  <c r="L246" i="6"/>
  <c r="M246" i="6" s="1"/>
  <c r="L247" i="6"/>
  <c r="M247" i="6" s="1"/>
  <c r="L248" i="6"/>
  <c r="M248" i="6" s="1"/>
  <c r="L249" i="6"/>
  <c r="M249" i="6" s="1"/>
  <c r="L250" i="6"/>
  <c r="M250" i="6" s="1"/>
  <c r="L251" i="6"/>
  <c r="L252" i="6"/>
  <c r="M252" i="6" s="1"/>
  <c r="L253" i="6"/>
  <c r="M253" i="6" s="1"/>
  <c r="L254" i="6"/>
  <c r="M254" i="6" s="1"/>
  <c r="L255" i="6"/>
  <c r="L256" i="6"/>
  <c r="M256" i="6" s="1"/>
  <c r="L257" i="6"/>
  <c r="M257" i="6" s="1"/>
  <c r="L258" i="6"/>
  <c r="L259" i="6"/>
  <c r="M259" i="6" s="1"/>
  <c r="L260" i="6"/>
  <c r="M260" i="6" s="1"/>
  <c r="L261" i="6"/>
  <c r="M261" i="6" s="1"/>
  <c r="L262" i="6"/>
  <c r="M262" i="6" s="1"/>
  <c r="L263" i="6"/>
  <c r="M263" i="6" s="1"/>
  <c r="L264" i="6"/>
  <c r="M264" i="6" s="1"/>
  <c r="L265" i="6"/>
  <c r="L266" i="6"/>
  <c r="M266" i="6" s="1"/>
  <c r="L267" i="6"/>
  <c r="M267" i="6" s="1"/>
  <c r="L268" i="6"/>
  <c r="M268" i="6" s="1"/>
  <c r="L269" i="6"/>
  <c r="M269" i="6" s="1"/>
  <c r="L270" i="6"/>
  <c r="M270" i="6" s="1"/>
  <c r="L271" i="6"/>
  <c r="M271" i="6" s="1"/>
  <c r="L272" i="6"/>
  <c r="M272" i="6" s="1"/>
  <c r="L273" i="6"/>
  <c r="M273" i="6" s="1"/>
  <c r="L274" i="6"/>
  <c r="M274" i="6" s="1"/>
  <c r="L275" i="6"/>
  <c r="M275" i="6" s="1"/>
  <c r="L276" i="6"/>
  <c r="M276" i="6" s="1"/>
  <c r="L277" i="6"/>
  <c r="L278" i="6"/>
  <c r="M278" i="6" s="1"/>
  <c r="L279" i="6"/>
  <c r="M279" i="6" s="1"/>
  <c r="L280" i="6"/>
  <c r="M280" i="6" s="1"/>
  <c r="L281" i="6"/>
  <c r="M281" i="6" s="1"/>
  <c r="L282" i="6"/>
  <c r="M282" i="6" s="1"/>
  <c r="L283" i="6"/>
  <c r="M283" i="6" s="1"/>
  <c r="L284" i="6"/>
  <c r="M284" i="6" s="1"/>
  <c r="L285" i="6"/>
  <c r="M285" i="6" s="1"/>
  <c r="L286" i="6"/>
  <c r="M286" i="6" s="1"/>
  <c r="L287" i="6"/>
  <c r="L288" i="6"/>
  <c r="M288" i="6" s="1"/>
  <c r="L289" i="6"/>
  <c r="M289" i="6" s="1"/>
  <c r="L290" i="6"/>
  <c r="M290" i="6" s="1"/>
  <c r="L291" i="6"/>
  <c r="L292" i="6"/>
  <c r="M292" i="6" s="1"/>
  <c r="L293" i="6"/>
  <c r="L294" i="6"/>
  <c r="M294" i="6" s="1"/>
  <c r="L295" i="6"/>
  <c r="M295" i="6" s="1"/>
  <c r="L296" i="6"/>
  <c r="M296" i="6" s="1"/>
  <c r="L297" i="6"/>
  <c r="M297" i="6" s="1"/>
  <c r="L298" i="6"/>
  <c r="M298" i="6" s="1"/>
  <c r="L299" i="6"/>
  <c r="L300" i="6"/>
  <c r="M300" i="6" s="1"/>
  <c r="L301" i="6"/>
  <c r="M301" i="6" s="1"/>
  <c r="L302" i="6"/>
  <c r="M302" i="6" s="1"/>
  <c r="L303" i="6"/>
  <c r="M303" i="6" s="1"/>
  <c r="L304" i="6"/>
  <c r="M304" i="6" s="1"/>
  <c r="L305" i="6"/>
  <c r="M305" i="6" s="1"/>
  <c r="L306" i="6"/>
  <c r="L307" i="6"/>
  <c r="M307" i="6" s="1"/>
  <c r="L308" i="6"/>
  <c r="M308" i="6" s="1"/>
  <c r="L309" i="6"/>
  <c r="M309" i="6" s="1"/>
  <c r="L310" i="6"/>
  <c r="M310" i="6" s="1"/>
  <c r="L311" i="6"/>
  <c r="M311" i="6" s="1"/>
  <c r="L312" i="6"/>
  <c r="M312" i="6" s="1"/>
  <c r="L313" i="6"/>
  <c r="L314" i="6"/>
  <c r="M314" i="6" s="1"/>
  <c r="L315" i="6"/>
  <c r="M315" i="6" s="1"/>
  <c r="L316" i="6"/>
  <c r="M316" i="6" s="1"/>
  <c r="L317" i="6"/>
  <c r="M317" i="6" s="1"/>
  <c r="L318" i="6"/>
  <c r="M318" i="6" s="1"/>
  <c r="L319" i="6"/>
  <c r="M319" i="6" s="1"/>
  <c r="L320" i="6"/>
  <c r="M320" i="6" s="1"/>
  <c r="L321" i="6"/>
  <c r="M321" i="6" s="1"/>
  <c r="L322" i="6"/>
  <c r="M322" i="6" s="1"/>
  <c r="L323" i="6"/>
  <c r="M323" i="6" s="1"/>
  <c r="L324" i="6"/>
  <c r="M324" i="6" s="1"/>
  <c r="L325" i="6"/>
  <c r="M325" i="6" s="1"/>
  <c r="L326" i="6"/>
  <c r="M326" i="6" s="1"/>
  <c r="L327" i="6"/>
  <c r="L328" i="6"/>
  <c r="M328" i="6" s="1"/>
  <c r="L329" i="6"/>
  <c r="M329" i="6" s="1"/>
  <c r="L330" i="6"/>
  <c r="M330" i="6" s="1"/>
  <c r="L331" i="6"/>
  <c r="M331" i="6" s="1"/>
  <c r="L332" i="6"/>
  <c r="M332" i="6" s="1"/>
  <c r="L333" i="6"/>
  <c r="M333" i="6" s="1"/>
  <c r="L334" i="6"/>
  <c r="M334" i="6" s="1"/>
  <c r="L335" i="6"/>
  <c r="M335" i="6" s="1"/>
  <c r="L336" i="6"/>
  <c r="M336" i="6" s="1"/>
  <c r="L337" i="6"/>
  <c r="M337" i="6" s="1"/>
  <c r="L338" i="6"/>
  <c r="M338" i="6" s="1"/>
  <c r="L339" i="6"/>
  <c r="M339" i="6" s="1"/>
  <c r="L340" i="6"/>
  <c r="M340" i="6" s="1"/>
  <c r="L341" i="6"/>
  <c r="M341" i="6" s="1"/>
  <c r="L342" i="6"/>
  <c r="M342" i="6" s="1"/>
  <c r="L343" i="6"/>
  <c r="M343" i="6" s="1"/>
  <c r="L344" i="6"/>
  <c r="M344" i="6" s="1"/>
  <c r="L345" i="6"/>
  <c r="M345" i="6" s="1"/>
  <c r="L346" i="6"/>
  <c r="M346" i="6" s="1"/>
  <c r="L347" i="6"/>
  <c r="L348" i="6"/>
  <c r="M348" i="6" s="1"/>
  <c r="L349" i="6"/>
  <c r="L350" i="6"/>
  <c r="M350" i="6" s="1"/>
  <c r="L351" i="6"/>
  <c r="M351" i="6" s="1"/>
  <c r="L352" i="6"/>
  <c r="M352" i="6" s="1"/>
  <c r="L353" i="6"/>
  <c r="M353" i="6" s="1"/>
  <c r="L354" i="6"/>
  <c r="L355" i="6"/>
  <c r="M355" i="6" s="1"/>
  <c r="L356" i="6"/>
  <c r="M356" i="6" s="1"/>
  <c r="L357" i="6"/>
  <c r="M357" i="6" s="1"/>
  <c r="L358" i="6"/>
  <c r="M358" i="6" s="1"/>
  <c r="L359" i="6"/>
  <c r="L360" i="6"/>
  <c r="M360" i="6" s="1"/>
  <c r="L361" i="6"/>
  <c r="L362" i="6"/>
  <c r="M362" i="6" s="1"/>
  <c r="L363" i="6"/>
  <c r="L364" i="6"/>
  <c r="M364" i="6" s="1"/>
  <c r="L365" i="6"/>
  <c r="M365" i="6" s="1"/>
  <c r="L366" i="6"/>
  <c r="M366" i="6" s="1"/>
  <c r="L367" i="6"/>
  <c r="M367" i="6" s="1"/>
  <c r="L368" i="6"/>
  <c r="M368" i="6" s="1"/>
  <c r="L369" i="6"/>
  <c r="M369" i="6" s="1"/>
  <c r="L370" i="6"/>
  <c r="M370" i="6" s="1"/>
  <c r="L371" i="6"/>
  <c r="M371" i="6" s="1"/>
  <c r="L372" i="6"/>
  <c r="M372" i="6" s="1"/>
  <c r="L373" i="6"/>
  <c r="M373" i="6" s="1"/>
  <c r="L374" i="6"/>
  <c r="M374" i="6" s="1"/>
  <c r="L375" i="6"/>
  <c r="M375" i="6" s="1"/>
  <c r="L376" i="6"/>
  <c r="M376" i="6" s="1"/>
  <c r="L377" i="6"/>
  <c r="M377" i="6" s="1"/>
  <c r="L378" i="6"/>
  <c r="M378" i="6" s="1"/>
  <c r="L379" i="6"/>
  <c r="M379" i="6" s="1"/>
  <c r="L380" i="6"/>
  <c r="M380" i="6" s="1"/>
  <c r="L381" i="6"/>
  <c r="M381" i="6" s="1"/>
  <c r="L382" i="6"/>
  <c r="M382" i="6" s="1"/>
  <c r="L383" i="6"/>
  <c r="M383" i="6" s="1"/>
  <c r="L384" i="6"/>
  <c r="M384" i="6" s="1"/>
  <c r="L385" i="6"/>
  <c r="M385" i="6" s="1"/>
  <c r="L386" i="6"/>
  <c r="M386" i="6" s="1"/>
  <c r="L387" i="6"/>
  <c r="M387" i="6" s="1"/>
  <c r="L388" i="6"/>
  <c r="L389" i="6"/>
  <c r="M389" i="6" s="1"/>
  <c r="L390" i="6"/>
  <c r="M390" i="6" s="1"/>
  <c r="L391" i="6"/>
  <c r="M391" i="6" s="1"/>
  <c r="L392" i="6"/>
  <c r="M392" i="6" s="1"/>
  <c r="L393" i="6"/>
  <c r="M393" i="6" s="1"/>
  <c r="L394" i="6"/>
  <c r="M394" i="6" s="1"/>
  <c r="L395" i="6"/>
  <c r="L396" i="6"/>
  <c r="L397" i="6"/>
  <c r="L398" i="6"/>
  <c r="M398" i="6" s="1"/>
  <c r="L399" i="6"/>
  <c r="L400" i="6"/>
  <c r="M400" i="6" s="1"/>
  <c r="L401" i="6"/>
  <c r="M401" i="6" s="1"/>
  <c r="L402" i="6"/>
  <c r="M402" i="6" s="1"/>
  <c r="L403" i="6"/>
  <c r="M403" i="6" s="1"/>
  <c r="L404" i="6"/>
  <c r="M404" i="6" s="1"/>
  <c r="L405" i="6"/>
  <c r="M405" i="6" s="1"/>
  <c r="L406" i="6"/>
  <c r="M406" i="6" s="1"/>
  <c r="L407" i="6"/>
  <c r="M407" i="6" s="1"/>
  <c r="L408" i="6"/>
  <c r="M408" i="6" s="1"/>
  <c r="L409" i="6"/>
  <c r="M409" i="6" s="1"/>
  <c r="L410" i="6"/>
  <c r="M410" i="6" s="1"/>
  <c r="L411" i="6"/>
  <c r="M411" i="6" s="1"/>
  <c r="L412" i="6"/>
  <c r="M412" i="6" s="1"/>
  <c r="L413" i="6"/>
  <c r="M413" i="6" s="1"/>
  <c r="L414" i="6"/>
  <c r="M414" i="6" s="1"/>
  <c r="L415" i="6"/>
  <c r="M415" i="6" s="1"/>
  <c r="L416" i="6"/>
  <c r="M416" i="6" s="1"/>
  <c r="L417" i="6"/>
  <c r="M417" i="6" s="1"/>
  <c r="L418" i="6"/>
  <c r="M418" i="6" s="1"/>
  <c r="L419" i="6"/>
  <c r="M419" i="6" s="1"/>
  <c r="L420" i="6"/>
  <c r="M420" i="6" s="1"/>
  <c r="L421" i="6"/>
  <c r="M421" i="6" s="1"/>
  <c r="L422" i="6"/>
  <c r="M422" i="6" s="1"/>
  <c r="L423" i="6"/>
  <c r="M423" i="6" s="1"/>
  <c r="L424" i="6"/>
  <c r="M424" i="6" s="1"/>
  <c r="L425" i="6"/>
  <c r="M425" i="6" s="1"/>
  <c r="L426" i="6"/>
  <c r="M426" i="6" s="1"/>
  <c r="L427" i="6"/>
  <c r="M427" i="6" s="1"/>
  <c r="L428" i="6"/>
  <c r="M428" i="6" s="1"/>
  <c r="L429" i="6"/>
  <c r="M429" i="6" s="1"/>
  <c r="L430" i="6"/>
  <c r="M430" i="6" s="1"/>
  <c r="L431" i="6"/>
  <c r="L432" i="6"/>
  <c r="L433" i="6"/>
  <c r="L434" i="6"/>
  <c r="M434" i="6" s="1"/>
  <c r="L435" i="6"/>
  <c r="M435" i="6" s="1"/>
  <c r="L436" i="6"/>
  <c r="M436" i="6" s="1"/>
  <c r="L437" i="6"/>
  <c r="M437" i="6" s="1"/>
  <c r="L438" i="6"/>
  <c r="M438" i="6" s="1"/>
  <c r="L439" i="6"/>
  <c r="M439" i="6" s="1"/>
  <c r="L440" i="6"/>
  <c r="M440" i="6" s="1"/>
  <c r="L441" i="6"/>
  <c r="M441" i="6" s="1"/>
  <c r="L442" i="6"/>
  <c r="L443" i="6"/>
  <c r="M443" i="6" s="1"/>
  <c r="L444" i="6"/>
  <c r="M444" i="6" s="1"/>
  <c r="L445" i="6"/>
  <c r="M445" i="6" s="1"/>
  <c r="L446" i="6"/>
  <c r="M446" i="6" s="1"/>
  <c r="L447" i="6"/>
  <c r="M447" i="6" s="1"/>
  <c r="L448" i="6"/>
  <c r="M448" i="6" s="1"/>
  <c r="L449" i="6"/>
  <c r="M449" i="6" s="1"/>
  <c r="L450" i="6"/>
  <c r="M450" i="6" s="1"/>
  <c r="L451" i="6"/>
  <c r="M451" i="6" s="1"/>
  <c r="L452" i="6"/>
  <c r="M452" i="6" s="1"/>
  <c r="L453" i="6"/>
  <c r="M453" i="6" s="1"/>
  <c r="L454" i="6"/>
  <c r="M454" i="6" s="1"/>
  <c r="L455" i="6"/>
  <c r="M455" i="6" s="1"/>
  <c r="L456" i="6"/>
  <c r="M456" i="6" s="1"/>
  <c r="L457" i="6"/>
  <c r="M457" i="6" s="1"/>
  <c r="L458" i="6"/>
  <c r="M458" i="6" s="1"/>
  <c r="L459" i="6"/>
  <c r="M459" i="6" s="1"/>
  <c r="L460" i="6"/>
  <c r="M460" i="6" s="1"/>
  <c r="L461" i="6"/>
  <c r="M461" i="6" s="1"/>
  <c r="L462" i="6"/>
  <c r="M462" i="6" s="1"/>
  <c r="L463" i="6"/>
  <c r="M463" i="6" s="1"/>
  <c r="L464" i="6"/>
  <c r="M464" i="6" s="1"/>
  <c r="L465" i="6"/>
  <c r="M465" i="6" s="1"/>
  <c r="L466" i="6"/>
  <c r="M466" i="6" s="1"/>
  <c r="L467" i="6"/>
  <c r="M467" i="6" s="1"/>
  <c r="L468" i="6"/>
  <c r="M468" i="6" s="1"/>
  <c r="L469" i="6"/>
  <c r="M469" i="6" s="1"/>
  <c r="L470" i="6"/>
  <c r="M470" i="6" s="1"/>
  <c r="L471" i="6"/>
  <c r="M471" i="6" s="1"/>
  <c r="L472" i="6"/>
  <c r="M472" i="6" s="1"/>
  <c r="L473" i="6"/>
  <c r="M473" i="6" s="1"/>
  <c r="L474" i="6"/>
  <c r="M474" i="6" s="1"/>
  <c r="L475" i="6"/>
  <c r="M475" i="6" s="1"/>
  <c r="L476" i="6"/>
  <c r="M476" i="6" s="1"/>
  <c r="L477" i="6"/>
  <c r="M477" i="6" s="1"/>
  <c r="L478" i="6"/>
  <c r="M478" i="6" s="1"/>
  <c r="L479" i="6"/>
  <c r="M479" i="6" s="1"/>
  <c r="L480" i="6"/>
  <c r="M480" i="6" s="1"/>
  <c r="L481" i="6"/>
  <c r="M481" i="6" s="1"/>
  <c r="L482" i="6"/>
  <c r="M482" i="6" s="1"/>
  <c r="L483" i="6"/>
  <c r="M483" i="6" s="1"/>
  <c r="L484" i="6"/>
  <c r="M484" i="6" s="1"/>
  <c r="L485" i="6"/>
  <c r="M485" i="6" s="1"/>
  <c r="L486" i="6"/>
  <c r="M486" i="6" s="1"/>
  <c r="L487" i="6"/>
  <c r="M487" i="6" s="1"/>
  <c r="L488" i="6"/>
  <c r="M488" i="6" s="1"/>
  <c r="L489" i="6"/>
  <c r="M489" i="6" s="1"/>
  <c r="L490" i="6"/>
  <c r="M490" i="6" s="1"/>
  <c r="L491" i="6"/>
  <c r="M491" i="6" s="1"/>
  <c r="L492" i="6"/>
  <c r="M492" i="6" s="1"/>
  <c r="L493" i="6"/>
  <c r="M493" i="6" s="1"/>
  <c r="L494" i="6"/>
  <c r="M494" i="6" s="1"/>
  <c r="L495" i="6"/>
  <c r="M495" i="6" s="1"/>
  <c r="L496" i="6"/>
  <c r="M496" i="6" s="1"/>
  <c r="L497" i="6"/>
  <c r="M497" i="6" s="1"/>
  <c r="L498" i="6"/>
  <c r="M498" i="6" s="1"/>
  <c r="L499" i="6"/>
  <c r="M499" i="6" s="1"/>
  <c r="L500" i="6"/>
  <c r="M500" i="6" s="1"/>
  <c r="L501" i="6"/>
  <c r="M501" i="6" s="1"/>
  <c r="L502" i="6"/>
  <c r="M502" i="6" s="1"/>
  <c r="L503" i="6"/>
  <c r="L504" i="6"/>
  <c r="M504" i="6" s="1"/>
  <c r="L505" i="6"/>
  <c r="M505" i="6" s="1"/>
  <c r="L506" i="6"/>
  <c r="M506" i="6" s="1"/>
  <c r="L507" i="6"/>
  <c r="M507" i="6" s="1"/>
  <c r="L508" i="6"/>
  <c r="M508" i="6" s="1"/>
  <c r="L509" i="6"/>
  <c r="M509" i="6" s="1"/>
  <c r="L510" i="6"/>
  <c r="M510" i="6" s="1"/>
  <c r="L511" i="6"/>
  <c r="M511" i="6" s="1"/>
  <c r="L512" i="6"/>
  <c r="L513" i="6"/>
  <c r="M513" i="6" s="1"/>
  <c r="L514" i="6"/>
  <c r="M514" i="6" s="1"/>
  <c r="L515" i="6"/>
  <c r="M515" i="6" s="1"/>
  <c r="L516" i="6"/>
  <c r="M516" i="6" s="1"/>
  <c r="L517" i="6"/>
  <c r="M517" i="6" s="1"/>
  <c r="L518" i="6"/>
  <c r="M518" i="6" s="1"/>
  <c r="L519" i="6"/>
  <c r="M519" i="6" s="1"/>
  <c r="L520" i="6"/>
  <c r="M520" i="6" s="1"/>
  <c r="L521" i="6"/>
  <c r="M521" i="6" s="1"/>
  <c r="L522" i="6"/>
  <c r="M522" i="6" s="1"/>
  <c r="L523" i="6"/>
  <c r="M523" i="6" s="1"/>
  <c r="L524" i="6"/>
  <c r="M524" i="6" s="1"/>
  <c r="L525" i="6"/>
  <c r="M525" i="6" s="1"/>
  <c r="L526" i="6"/>
  <c r="M526" i="6" s="1"/>
  <c r="L527" i="6"/>
  <c r="M527" i="6" s="1"/>
  <c r="L528" i="6"/>
  <c r="M528" i="6" s="1"/>
  <c r="L529" i="6"/>
  <c r="M529" i="6" s="1"/>
  <c r="L530" i="6"/>
  <c r="M530" i="6" s="1"/>
  <c r="L531" i="6"/>
  <c r="M531" i="6" s="1"/>
  <c r="L532" i="6"/>
  <c r="M532" i="6" s="1"/>
  <c r="L533" i="6"/>
  <c r="M533" i="6" s="1"/>
  <c r="L534" i="6"/>
  <c r="M534" i="6" s="1"/>
  <c r="L535" i="6"/>
  <c r="M535" i="6" s="1"/>
  <c r="L536" i="6"/>
  <c r="M536" i="6" s="1"/>
  <c r="L537" i="6"/>
  <c r="M537" i="6" s="1"/>
  <c r="L538" i="6"/>
  <c r="M538" i="6" s="1"/>
  <c r="L539" i="6"/>
  <c r="M539" i="6" s="1"/>
  <c r="L540" i="6"/>
  <c r="M540" i="6" s="1"/>
  <c r="L541" i="6"/>
  <c r="L542" i="6"/>
  <c r="M542" i="6" s="1"/>
  <c r="L543" i="6"/>
  <c r="M543" i="6" s="1"/>
  <c r="L544" i="6"/>
  <c r="M544" i="6" s="1"/>
  <c r="L545" i="6"/>
  <c r="M545" i="6" s="1"/>
  <c r="L546" i="6"/>
  <c r="M546" i="6" s="1"/>
  <c r="L547" i="6"/>
  <c r="M547" i="6" s="1"/>
  <c r="L548" i="6"/>
  <c r="M548" i="6" s="1"/>
  <c r="L549" i="6"/>
  <c r="M549" i="6" s="1"/>
  <c r="L550" i="6"/>
  <c r="M550" i="6" s="1"/>
  <c r="L551" i="6"/>
  <c r="M551" i="6" s="1"/>
  <c r="L552" i="6"/>
  <c r="M552" i="6" s="1"/>
  <c r="L553" i="6"/>
  <c r="M553" i="6" s="1"/>
  <c r="L554" i="6"/>
  <c r="M554" i="6" s="1"/>
  <c r="L555" i="6"/>
  <c r="M555" i="6" s="1"/>
  <c r="L556" i="6"/>
  <c r="M556" i="6" s="1"/>
  <c r="L557" i="6"/>
  <c r="M557" i="6" s="1"/>
  <c r="L558" i="6"/>
  <c r="M558" i="6" s="1"/>
  <c r="L559" i="6"/>
  <c r="M559" i="6" s="1"/>
  <c r="L560" i="6"/>
  <c r="M560" i="6" s="1"/>
  <c r="L561" i="6"/>
  <c r="M561" i="6" s="1"/>
  <c r="L562" i="6"/>
  <c r="M562" i="6" s="1"/>
  <c r="L563" i="6"/>
  <c r="M563" i="6" s="1"/>
  <c r="L564" i="6"/>
  <c r="M564" i="6" s="1"/>
  <c r="L565" i="6"/>
  <c r="M565" i="6" s="1"/>
  <c r="L566" i="6"/>
  <c r="M566" i="6" s="1"/>
  <c r="L567" i="6"/>
  <c r="M567" i="6" s="1"/>
  <c r="L568" i="6"/>
  <c r="M568" i="6" s="1"/>
  <c r="L569" i="6"/>
  <c r="M569" i="6" s="1"/>
  <c r="L570" i="6"/>
  <c r="M570" i="6" s="1"/>
  <c r="L571" i="6"/>
  <c r="M571" i="6" s="1"/>
  <c r="L572" i="6"/>
  <c r="M572" i="6" s="1"/>
  <c r="L573" i="6"/>
  <c r="M573" i="6" s="1"/>
  <c r="L574" i="6"/>
  <c r="M574" i="6" s="1"/>
  <c r="L575" i="6"/>
  <c r="L576" i="6"/>
  <c r="L577" i="6"/>
  <c r="M577" i="6" s="1"/>
  <c r="L578" i="6"/>
  <c r="M578" i="6" s="1"/>
  <c r="L579" i="6"/>
  <c r="M579" i="6" s="1"/>
  <c r="L580" i="6"/>
  <c r="M580" i="6" s="1"/>
  <c r="L581" i="6"/>
  <c r="M581" i="6" s="1"/>
  <c r="L582" i="6"/>
  <c r="M582" i="6" s="1"/>
  <c r="L583" i="6"/>
  <c r="M583" i="6" s="1"/>
  <c r="L584" i="6"/>
  <c r="M584" i="6" s="1"/>
  <c r="L585" i="6"/>
  <c r="M585" i="6" s="1"/>
  <c r="L586" i="6"/>
  <c r="M586" i="6" s="1"/>
  <c r="L587" i="6"/>
  <c r="M587" i="6" s="1"/>
  <c r="L588" i="6"/>
  <c r="M588" i="6" s="1"/>
  <c r="L589" i="6"/>
  <c r="M589" i="6" s="1"/>
  <c r="L590" i="6"/>
  <c r="M590" i="6" s="1"/>
  <c r="L591" i="6"/>
  <c r="M591" i="6" s="1"/>
  <c r="L592" i="6"/>
  <c r="M592" i="6" s="1"/>
  <c r="L593" i="6"/>
  <c r="M593" i="6" s="1"/>
  <c r="L594" i="6"/>
  <c r="M594" i="6" s="1"/>
  <c r="L595" i="6"/>
  <c r="M595" i="6" s="1"/>
  <c r="L596" i="6"/>
  <c r="M596" i="6" s="1"/>
  <c r="L597" i="6"/>
  <c r="M597" i="6" s="1"/>
  <c r="L598" i="6"/>
  <c r="M598" i="6" s="1"/>
  <c r="L599" i="6"/>
  <c r="M599" i="6" s="1"/>
  <c r="L600" i="6"/>
  <c r="M600" i="6" s="1"/>
  <c r="L601" i="6"/>
  <c r="M601" i="6" s="1"/>
  <c r="L602" i="6"/>
  <c r="M602" i="6" s="1"/>
  <c r="L603" i="6"/>
  <c r="M603" i="6" s="1"/>
  <c r="L604" i="6"/>
  <c r="M604" i="6" s="1"/>
  <c r="L605" i="6"/>
  <c r="M605" i="6" s="1"/>
  <c r="L606" i="6"/>
  <c r="M606" i="6" s="1"/>
  <c r="L607" i="6"/>
  <c r="M607" i="6" s="1"/>
  <c r="L608" i="6"/>
  <c r="M608" i="6" s="1"/>
  <c r="L609" i="6"/>
  <c r="M609" i="6" s="1"/>
  <c r="L610" i="6"/>
  <c r="M610" i="6" s="1"/>
  <c r="L611" i="6"/>
  <c r="M611" i="6" s="1"/>
  <c r="L612" i="6"/>
  <c r="M612" i="6" s="1"/>
  <c r="L613" i="6"/>
  <c r="M613" i="6" s="1"/>
  <c r="L614" i="6"/>
  <c r="M614" i="6" s="1"/>
  <c r="L615" i="6"/>
  <c r="M615" i="6" s="1"/>
  <c r="L616" i="6"/>
  <c r="M616" i="6" s="1"/>
  <c r="L617" i="6"/>
  <c r="M617" i="6" s="1"/>
  <c r="L618" i="6"/>
  <c r="M618" i="6" s="1"/>
  <c r="L619" i="6"/>
  <c r="M619" i="6" s="1"/>
  <c r="L620" i="6"/>
  <c r="M620" i="6" s="1"/>
  <c r="L621" i="6"/>
  <c r="M621" i="6" s="1"/>
  <c r="L622" i="6"/>
  <c r="M622" i="6" s="1"/>
  <c r="L623" i="6"/>
  <c r="M623" i="6" s="1"/>
  <c r="L624" i="6"/>
  <c r="M624" i="6" s="1"/>
  <c r="L625" i="6"/>
  <c r="M625" i="6" s="1"/>
  <c r="L626" i="6"/>
  <c r="M626" i="6" s="1"/>
  <c r="L627" i="6"/>
  <c r="M627" i="6" s="1"/>
  <c r="L628" i="6"/>
  <c r="M628" i="6" s="1"/>
  <c r="L629" i="6"/>
  <c r="M629" i="6" s="1"/>
  <c r="L630" i="6"/>
  <c r="M630" i="6" s="1"/>
  <c r="L631" i="6"/>
  <c r="M631" i="6" s="1"/>
  <c r="L632" i="6"/>
  <c r="M632" i="6" s="1"/>
  <c r="L633" i="6"/>
  <c r="M633" i="6" s="1"/>
  <c r="L634" i="6"/>
  <c r="M634" i="6" s="1"/>
  <c r="L635" i="6"/>
  <c r="L636" i="6"/>
  <c r="L637" i="6"/>
  <c r="M637" i="6" s="1"/>
  <c r="L638" i="6"/>
  <c r="M638" i="6" s="1"/>
  <c r="L639" i="6"/>
  <c r="M639" i="6" s="1"/>
  <c r="L640" i="6"/>
  <c r="M640" i="6" s="1"/>
  <c r="L641" i="6"/>
  <c r="M641" i="6" s="1"/>
  <c r="L642" i="6"/>
  <c r="M642" i="6" s="1"/>
  <c r="L643" i="6"/>
  <c r="M643" i="6" s="1"/>
  <c r="L644" i="6"/>
  <c r="M644" i="6" s="1"/>
  <c r="L645" i="6"/>
  <c r="M645" i="6" s="1"/>
  <c r="L646" i="6"/>
  <c r="M646" i="6" s="1"/>
  <c r="L647" i="6"/>
  <c r="M647" i="6" s="1"/>
  <c r="L648" i="6"/>
  <c r="M648" i="6" s="1"/>
  <c r="L649" i="6"/>
  <c r="M649" i="6" s="1"/>
  <c r="L650" i="6"/>
  <c r="M650" i="6" s="1"/>
  <c r="L651" i="6"/>
  <c r="M651" i="6" s="1"/>
  <c r="L652" i="6"/>
  <c r="M652" i="6" s="1"/>
  <c r="L653" i="6"/>
  <c r="M653" i="6" s="1"/>
  <c r="L654" i="6"/>
  <c r="M654" i="6" s="1"/>
  <c r="L655" i="6"/>
  <c r="M655" i="6" s="1"/>
  <c r="L656" i="6"/>
  <c r="M656" i="6" s="1"/>
  <c r="L657" i="6"/>
  <c r="M657" i="6" s="1"/>
  <c r="L658" i="6"/>
  <c r="L659" i="6"/>
  <c r="M659" i="6" s="1"/>
  <c r="L660" i="6"/>
  <c r="M660" i="6" s="1"/>
  <c r="L661" i="6"/>
  <c r="M661" i="6" s="1"/>
  <c r="L662" i="6"/>
  <c r="M662" i="6" s="1"/>
  <c r="L663" i="6"/>
  <c r="M663" i="6" s="1"/>
  <c r="L664" i="6"/>
  <c r="M664" i="6" s="1"/>
  <c r="L665" i="6"/>
  <c r="M665" i="6" s="1"/>
  <c r="L666" i="6"/>
  <c r="M666" i="6" s="1"/>
  <c r="L667" i="6"/>
  <c r="M667" i="6" s="1"/>
  <c r="L668" i="6"/>
  <c r="M668" i="6" s="1"/>
  <c r="L669" i="6"/>
  <c r="M669" i="6" s="1"/>
  <c r="L670" i="6"/>
  <c r="M670" i="6" s="1"/>
  <c r="L671" i="6"/>
  <c r="L672" i="6"/>
  <c r="M672" i="6" s="1"/>
  <c r="L673" i="6"/>
  <c r="M673" i="6" s="1"/>
  <c r="L674" i="6"/>
  <c r="M674" i="6" s="1"/>
  <c r="L675" i="6"/>
  <c r="M675" i="6" s="1"/>
  <c r="L676" i="6"/>
  <c r="M676" i="6" s="1"/>
  <c r="L677" i="6"/>
  <c r="M677" i="6" s="1"/>
  <c r="L678" i="6"/>
  <c r="M678" i="6" s="1"/>
  <c r="L679" i="6"/>
  <c r="M679" i="6" s="1"/>
  <c r="L680" i="6"/>
  <c r="M680" i="6" s="1"/>
  <c r="L681" i="6"/>
  <c r="M681" i="6" s="1"/>
  <c r="L682" i="6"/>
  <c r="M682" i="6" s="1"/>
  <c r="L683" i="6"/>
  <c r="M683" i="6" s="1"/>
  <c r="L684" i="6"/>
  <c r="M684" i="6" s="1"/>
  <c r="L685" i="6"/>
  <c r="M685" i="6" s="1"/>
  <c r="L686" i="6"/>
  <c r="M686" i="6" s="1"/>
  <c r="L687" i="6"/>
  <c r="M687" i="6" s="1"/>
  <c r="L688" i="6"/>
  <c r="M688" i="6" s="1"/>
  <c r="L689" i="6"/>
  <c r="M689" i="6" s="1"/>
  <c r="L690" i="6"/>
  <c r="M690" i="6" s="1"/>
  <c r="L691" i="6"/>
  <c r="M691" i="6" s="1"/>
  <c r="L692" i="6"/>
  <c r="M692" i="6" s="1"/>
  <c r="L693" i="6"/>
  <c r="M693" i="6" s="1"/>
  <c r="L694" i="6"/>
  <c r="M694" i="6" s="1"/>
  <c r="L695" i="6"/>
  <c r="M695" i="6" s="1"/>
  <c r="L696" i="6"/>
  <c r="M696" i="6" s="1"/>
  <c r="L697" i="6"/>
  <c r="M697" i="6" s="1"/>
  <c r="L698" i="6"/>
  <c r="M698" i="6" s="1"/>
  <c r="L699" i="6"/>
  <c r="M699" i="6" s="1"/>
  <c r="L700" i="6"/>
  <c r="M700" i="6" s="1"/>
  <c r="L701" i="6"/>
  <c r="M701" i="6" s="1"/>
  <c r="L702" i="6"/>
  <c r="M702" i="6" s="1"/>
  <c r="L703" i="6"/>
  <c r="M703" i="6" s="1"/>
  <c r="L704" i="6"/>
  <c r="M704" i="6" s="1"/>
  <c r="L705" i="6"/>
  <c r="M705" i="6" s="1"/>
  <c r="L706" i="6"/>
  <c r="M706" i="6" s="1"/>
  <c r="L707" i="6"/>
  <c r="L708" i="6"/>
  <c r="M708" i="6" s="1"/>
  <c r="L709" i="6"/>
  <c r="M709" i="6" s="1"/>
  <c r="L710" i="6"/>
  <c r="M710" i="6" s="1"/>
  <c r="L711" i="6"/>
  <c r="M711" i="6" s="1"/>
  <c r="L712" i="6"/>
  <c r="M712" i="6" s="1"/>
  <c r="L713" i="6"/>
  <c r="M713" i="6" s="1"/>
  <c r="L714" i="6"/>
  <c r="M714" i="6" s="1"/>
  <c r="L715" i="6"/>
  <c r="M715" i="6" s="1"/>
  <c r="L716" i="6"/>
  <c r="M716" i="6" s="1"/>
  <c r="L717" i="6"/>
  <c r="M717" i="6" s="1"/>
  <c r="L718" i="6"/>
  <c r="M718" i="6" s="1"/>
  <c r="L719" i="6"/>
  <c r="M719" i="6" s="1"/>
  <c r="L720" i="6"/>
  <c r="M720" i="6" s="1"/>
  <c r="L721" i="6"/>
  <c r="M721" i="6" s="1"/>
  <c r="L722" i="6"/>
  <c r="M722" i="6" s="1"/>
  <c r="L723" i="6"/>
  <c r="M723" i="6" s="1"/>
  <c r="L724" i="6"/>
  <c r="M724" i="6" s="1"/>
  <c r="L725" i="6"/>
  <c r="M725" i="6" s="1"/>
  <c r="L726" i="6"/>
  <c r="M726" i="6" s="1"/>
  <c r="L727" i="6"/>
  <c r="M727" i="6" s="1"/>
  <c r="L728" i="6"/>
  <c r="M728" i="6" s="1"/>
  <c r="L729" i="6"/>
  <c r="M729" i="6" s="1"/>
  <c r="L730" i="6"/>
  <c r="M730" i="6" s="1"/>
  <c r="L731" i="6"/>
  <c r="M731" i="6" s="1"/>
  <c r="L732" i="6"/>
  <c r="M732" i="6" s="1"/>
  <c r="L733" i="6"/>
  <c r="M733" i="6" s="1"/>
  <c r="L734" i="6"/>
  <c r="M734" i="6" s="1"/>
  <c r="L735" i="6"/>
  <c r="M735" i="6" s="1"/>
  <c r="L736" i="6"/>
  <c r="M736" i="6" s="1"/>
  <c r="L737" i="6"/>
  <c r="M737" i="6" s="1"/>
  <c r="L738" i="6"/>
  <c r="M738" i="6" s="1"/>
  <c r="L739" i="6"/>
  <c r="M739" i="6" s="1"/>
  <c r="L740" i="6"/>
  <c r="M740" i="6" s="1"/>
  <c r="L741" i="6"/>
  <c r="M741" i="6" s="1"/>
  <c r="L742" i="6"/>
  <c r="M742" i="6" s="1"/>
  <c r="L743" i="6"/>
  <c r="M743" i="6" s="1"/>
  <c r="L744" i="6"/>
  <c r="M744" i="6" s="1"/>
  <c r="L745" i="6"/>
  <c r="M745" i="6" s="1"/>
  <c r="L746" i="6"/>
  <c r="M746" i="6" s="1"/>
  <c r="L747" i="6"/>
  <c r="M747" i="6" s="1"/>
  <c r="L748" i="6"/>
  <c r="M748" i="6" s="1"/>
  <c r="L749" i="6"/>
  <c r="M749" i="6" s="1"/>
  <c r="L750" i="6"/>
  <c r="M750" i="6" s="1"/>
  <c r="L751" i="6"/>
  <c r="M751" i="6" s="1"/>
  <c r="L752" i="6"/>
  <c r="M752" i="6" s="1"/>
  <c r="L753" i="6"/>
  <c r="M753" i="6" s="1"/>
  <c r="L754" i="6"/>
  <c r="M754" i="6" s="1"/>
  <c r="L755" i="6"/>
  <c r="M755" i="6" s="1"/>
  <c r="L756" i="6"/>
  <c r="M756" i="6" s="1"/>
  <c r="L757" i="6"/>
  <c r="L758" i="6"/>
  <c r="M758" i="6" s="1"/>
  <c r="L759" i="6"/>
  <c r="M759" i="6" s="1"/>
  <c r="L760" i="6"/>
  <c r="M760" i="6" s="1"/>
  <c r="L761" i="6"/>
  <c r="M761" i="6" s="1"/>
  <c r="L762" i="6"/>
  <c r="M762" i="6" s="1"/>
  <c r="L763" i="6"/>
  <c r="M763" i="6" s="1"/>
  <c r="L764" i="6"/>
  <c r="M764" i="6" s="1"/>
  <c r="L765" i="6"/>
  <c r="M765" i="6" s="1"/>
  <c r="L766" i="6"/>
  <c r="M766" i="6" s="1"/>
  <c r="L767" i="6"/>
  <c r="M767" i="6" s="1"/>
  <c r="L768" i="6"/>
  <c r="M768" i="6" s="1"/>
  <c r="L769" i="6"/>
  <c r="M769" i="6" s="1"/>
  <c r="L770" i="6"/>
  <c r="M770" i="6" s="1"/>
  <c r="L771" i="6"/>
  <c r="M771" i="6" s="1"/>
  <c r="L772" i="6"/>
  <c r="M772" i="6" s="1"/>
  <c r="L773" i="6"/>
  <c r="M773" i="6" s="1"/>
  <c r="L774" i="6"/>
  <c r="M774" i="6" s="1"/>
  <c r="L775" i="6"/>
  <c r="M775" i="6" s="1"/>
  <c r="L776" i="6"/>
  <c r="M776" i="6" s="1"/>
  <c r="L777" i="6"/>
  <c r="M777" i="6" s="1"/>
  <c r="L778" i="6"/>
  <c r="M778" i="6" s="1"/>
  <c r="L779" i="6"/>
  <c r="M779" i="6" s="1"/>
  <c r="L780" i="6"/>
  <c r="M780" i="6" s="1"/>
  <c r="L781" i="6"/>
  <c r="M781" i="6" s="1"/>
  <c r="L782" i="6"/>
  <c r="M782" i="6" s="1"/>
  <c r="L783" i="6"/>
  <c r="M783" i="6" s="1"/>
  <c r="L784" i="6"/>
  <c r="M784" i="6" s="1"/>
  <c r="L785" i="6"/>
  <c r="M785" i="6" s="1"/>
  <c r="L786" i="6"/>
  <c r="M786" i="6" s="1"/>
  <c r="L787" i="6"/>
  <c r="M787" i="6" s="1"/>
  <c r="L788" i="6"/>
  <c r="M788" i="6" s="1"/>
  <c r="L789" i="6"/>
  <c r="M789" i="6" s="1"/>
  <c r="L790" i="6"/>
  <c r="M790" i="6" s="1"/>
  <c r="L791" i="6"/>
  <c r="M791" i="6" s="1"/>
  <c r="L792" i="6"/>
  <c r="L793" i="6"/>
  <c r="M793" i="6" s="1"/>
  <c r="L794" i="6"/>
  <c r="M794" i="6" s="1"/>
  <c r="L795" i="6"/>
  <c r="M795" i="6" s="1"/>
  <c r="L796" i="6"/>
  <c r="M796" i="6" s="1"/>
  <c r="L797" i="6"/>
  <c r="M797" i="6" s="1"/>
  <c r="L798" i="6"/>
  <c r="M798" i="6" s="1"/>
  <c r="L799" i="6"/>
  <c r="M799" i="6" s="1"/>
  <c r="L800" i="6"/>
  <c r="M800" i="6" s="1"/>
  <c r="L801" i="6"/>
  <c r="M801" i="6" s="1"/>
  <c r="L802" i="6"/>
  <c r="M802" i="6" s="1"/>
  <c r="L803" i="6"/>
  <c r="M803" i="6" s="1"/>
  <c r="L804" i="6"/>
  <c r="M804" i="6" s="1"/>
  <c r="L805" i="6"/>
  <c r="M805" i="6" s="1"/>
  <c r="L806" i="6"/>
  <c r="M806" i="6" s="1"/>
  <c r="L807" i="6"/>
  <c r="M807" i="6" s="1"/>
  <c r="L808" i="6"/>
  <c r="M808" i="6" s="1"/>
  <c r="L809" i="6"/>
  <c r="M809" i="6" s="1"/>
  <c r="L810" i="6"/>
  <c r="M810" i="6" s="1"/>
  <c r="L811" i="6"/>
  <c r="M811" i="6" s="1"/>
  <c r="L812" i="6"/>
  <c r="M812" i="6" s="1"/>
  <c r="L813" i="6"/>
  <c r="M813" i="6" s="1"/>
  <c r="L814" i="6"/>
  <c r="M814" i="6" s="1"/>
  <c r="L815" i="6"/>
  <c r="M815" i="6" s="1"/>
  <c r="L816" i="6"/>
  <c r="M816" i="6" s="1"/>
  <c r="L817" i="6"/>
  <c r="M817" i="6" s="1"/>
  <c r="L818" i="6"/>
  <c r="M818" i="6" s="1"/>
  <c r="L819" i="6"/>
  <c r="M819" i="6" s="1"/>
  <c r="L820" i="6"/>
  <c r="M820" i="6" s="1"/>
  <c r="L821" i="6"/>
  <c r="M821" i="6" s="1"/>
  <c r="L822" i="6"/>
  <c r="M822" i="6" s="1"/>
  <c r="L823" i="6"/>
  <c r="M823" i="6" s="1"/>
  <c r="L824" i="6"/>
  <c r="M824" i="6" s="1"/>
  <c r="L825" i="6"/>
  <c r="M825" i="6" s="1"/>
  <c r="L826" i="6"/>
  <c r="M826" i="6" s="1"/>
  <c r="L827" i="6"/>
  <c r="M827" i="6" s="1"/>
  <c r="L828" i="6"/>
  <c r="M828" i="6" s="1"/>
  <c r="L829" i="6"/>
  <c r="M829" i="6" s="1"/>
  <c r="L830" i="6"/>
  <c r="M830" i="6" s="1"/>
  <c r="L831" i="6"/>
  <c r="M831" i="6" s="1"/>
  <c r="L832" i="6"/>
  <c r="M832" i="6" s="1"/>
  <c r="L833" i="6"/>
  <c r="M833" i="6" s="1"/>
  <c r="L834" i="6"/>
  <c r="M834" i="6" s="1"/>
  <c r="L835" i="6"/>
  <c r="M835" i="6" s="1"/>
  <c r="L836" i="6"/>
  <c r="M836" i="6" s="1"/>
  <c r="L837" i="6"/>
  <c r="M837" i="6" s="1"/>
  <c r="L838" i="6"/>
  <c r="M838" i="6" s="1"/>
  <c r="L839" i="6"/>
  <c r="M839" i="6" s="1"/>
  <c r="L840" i="6"/>
  <c r="M840" i="6" s="1"/>
  <c r="L841" i="6"/>
  <c r="M841" i="6" s="1"/>
  <c r="L842" i="6"/>
  <c r="M842" i="6" s="1"/>
  <c r="L843" i="6"/>
  <c r="M843" i="6" s="1"/>
  <c r="L844" i="6"/>
  <c r="M844" i="6" s="1"/>
  <c r="L845" i="6"/>
  <c r="M845" i="6" s="1"/>
  <c r="L846" i="6"/>
  <c r="M846" i="6" s="1"/>
  <c r="L847" i="6"/>
  <c r="M847" i="6" s="1"/>
  <c r="L848" i="6"/>
  <c r="M848" i="6" s="1"/>
  <c r="L849" i="6"/>
  <c r="M849" i="6" s="1"/>
  <c r="L850" i="6"/>
  <c r="M850" i="6" s="1"/>
  <c r="L851" i="6"/>
  <c r="M851" i="6" s="1"/>
  <c r="L852" i="6"/>
  <c r="M852" i="6" s="1"/>
  <c r="L853" i="6"/>
  <c r="M853" i="6" s="1"/>
  <c r="L854" i="6"/>
  <c r="M854" i="6" s="1"/>
  <c r="L855" i="6"/>
  <c r="M855" i="6" s="1"/>
  <c r="L856" i="6"/>
  <c r="M856" i="6" s="1"/>
  <c r="L857" i="6"/>
  <c r="M857" i="6" s="1"/>
  <c r="L858" i="6"/>
  <c r="M858" i="6" s="1"/>
  <c r="L859" i="6"/>
  <c r="M859" i="6" s="1"/>
  <c r="L860" i="6"/>
  <c r="M860" i="6" s="1"/>
  <c r="L861" i="6"/>
  <c r="M861" i="6" s="1"/>
  <c r="L862" i="6"/>
  <c r="M862" i="6" s="1"/>
  <c r="L863" i="6"/>
  <c r="M863" i="6" s="1"/>
  <c r="L864" i="6"/>
  <c r="M864" i="6" s="1"/>
  <c r="L865" i="6"/>
  <c r="M865" i="6" s="1"/>
  <c r="L866" i="6"/>
  <c r="M866" i="6" s="1"/>
  <c r="L867" i="6"/>
  <c r="M867" i="6" s="1"/>
  <c r="L868" i="6"/>
  <c r="M868" i="6" s="1"/>
  <c r="L869" i="6"/>
  <c r="M869" i="6" s="1"/>
  <c r="L870" i="6"/>
  <c r="M870" i="6" s="1"/>
  <c r="L871" i="6"/>
  <c r="M871" i="6" s="1"/>
  <c r="L872" i="6"/>
  <c r="M872" i="6" s="1"/>
  <c r="L873" i="6"/>
  <c r="M873" i="6" s="1"/>
  <c r="L874" i="6"/>
  <c r="M874" i="6" s="1"/>
  <c r="L875" i="6"/>
  <c r="M875" i="6" s="1"/>
  <c r="L876" i="6"/>
  <c r="M876" i="6" s="1"/>
  <c r="L877" i="6"/>
  <c r="M877" i="6" s="1"/>
  <c r="L878" i="6"/>
  <c r="M878" i="6" s="1"/>
  <c r="L879" i="6"/>
  <c r="M879" i="6" s="1"/>
  <c r="L880" i="6"/>
  <c r="M880" i="6" s="1"/>
  <c r="L881" i="6"/>
  <c r="L882" i="6"/>
  <c r="M882" i="6" s="1"/>
  <c r="L883" i="6"/>
  <c r="M883" i="6" s="1"/>
  <c r="L884" i="6"/>
  <c r="M884" i="6" s="1"/>
  <c r="L885" i="6"/>
  <c r="M885" i="6" s="1"/>
  <c r="L886" i="6"/>
  <c r="M886" i="6" s="1"/>
  <c r="L887" i="6"/>
  <c r="M887" i="6" s="1"/>
  <c r="L888" i="6"/>
  <c r="M888" i="6" s="1"/>
  <c r="L889" i="6"/>
  <c r="M889" i="6" s="1"/>
  <c r="L890" i="6"/>
  <c r="M890" i="6" s="1"/>
  <c r="L891" i="6"/>
  <c r="M891" i="6" s="1"/>
  <c r="L892" i="6"/>
  <c r="M892" i="6" s="1"/>
  <c r="L893" i="6"/>
  <c r="M893" i="6" s="1"/>
  <c r="L894" i="6"/>
  <c r="M894" i="6" s="1"/>
  <c r="L895" i="6"/>
  <c r="M895" i="6" s="1"/>
  <c r="L896" i="6"/>
  <c r="M896" i="6" s="1"/>
  <c r="L897" i="6"/>
  <c r="M897" i="6" s="1"/>
  <c r="L898" i="6"/>
  <c r="M898" i="6" s="1"/>
  <c r="L899" i="6"/>
  <c r="M899" i="6" s="1"/>
  <c r="L900" i="6"/>
  <c r="M900" i="6" s="1"/>
  <c r="L901" i="6"/>
  <c r="M901" i="6" s="1"/>
  <c r="L902" i="6"/>
  <c r="M902" i="6" s="1"/>
  <c r="L903" i="6"/>
  <c r="M903" i="6" s="1"/>
  <c r="L904" i="6"/>
  <c r="M904" i="6" s="1"/>
  <c r="L905" i="6"/>
  <c r="M905" i="6" s="1"/>
  <c r="L906" i="6"/>
  <c r="M906" i="6" s="1"/>
  <c r="L907" i="6"/>
  <c r="M907" i="6" s="1"/>
  <c r="L908" i="6"/>
  <c r="M908" i="6" s="1"/>
  <c r="L909" i="6"/>
  <c r="M909" i="6" s="1"/>
  <c r="L910" i="6"/>
  <c r="M910" i="6" s="1"/>
  <c r="L911" i="6"/>
  <c r="M911" i="6" s="1"/>
  <c r="L912" i="6"/>
  <c r="M912" i="6" s="1"/>
  <c r="L913" i="6"/>
  <c r="M913" i="6" s="1"/>
  <c r="L914" i="6"/>
  <c r="M914" i="6" s="1"/>
  <c r="L915" i="6"/>
  <c r="M915" i="6" s="1"/>
  <c r="L916" i="6"/>
  <c r="M916" i="6" s="1"/>
  <c r="L917" i="6"/>
  <c r="M917" i="6" s="1"/>
  <c r="L918" i="6"/>
  <c r="M918" i="6" s="1"/>
  <c r="L919" i="6"/>
  <c r="M919" i="6" s="1"/>
  <c r="L920" i="6"/>
  <c r="M920" i="6" s="1"/>
  <c r="L921" i="6"/>
  <c r="M921" i="6" s="1"/>
  <c r="L922" i="6"/>
  <c r="M922" i="6" s="1"/>
  <c r="L923" i="6"/>
  <c r="M923" i="6" s="1"/>
  <c r="L924" i="6"/>
  <c r="M924" i="6" s="1"/>
  <c r="L925" i="6"/>
  <c r="M925" i="6" s="1"/>
  <c r="L926" i="6"/>
  <c r="M926" i="6" s="1"/>
  <c r="L927" i="6"/>
  <c r="M927" i="6" s="1"/>
  <c r="L928" i="6"/>
  <c r="M928" i="6" s="1"/>
  <c r="L929" i="6"/>
  <c r="M929" i="6" s="1"/>
  <c r="L930" i="6"/>
  <c r="M930" i="6" s="1"/>
  <c r="L931" i="6"/>
  <c r="M931" i="6" s="1"/>
  <c r="L932" i="6"/>
  <c r="M932" i="6" s="1"/>
  <c r="L933" i="6"/>
  <c r="M933" i="6" s="1"/>
  <c r="L934" i="6"/>
  <c r="M934" i="6" s="1"/>
  <c r="L935" i="6"/>
  <c r="M935" i="6" s="1"/>
  <c r="L936" i="6"/>
  <c r="M936" i="6" s="1"/>
  <c r="L937" i="6"/>
  <c r="L938" i="6"/>
  <c r="M938" i="6" s="1"/>
  <c r="L939" i="6"/>
  <c r="M939" i="6" s="1"/>
  <c r="L940" i="6"/>
  <c r="M940" i="6" s="1"/>
  <c r="L941" i="6"/>
  <c r="M941" i="6" s="1"/>
  <c r="L942" i="6"/>
  <c r="M942" i="6" s="1"/>
  <c r="L943" i="6"/>
  <c r="M943" i="6" s="1"/>
  <c r="L944" i="6"/>
  <c r="M944" i="6" s="1"/>
  <c r="L945" i="6"/>
  <c r="M945" i="6" s="1"/>
  <c r="L946" i="6"/>
  <c r="M946" i="6" s="1"/>
  <c r="L947" i="6"/>
  <c r="M947" i="6" s="1"/>
  <c r="L948" i="6"/>
  <c r="M948" i="6" s="1"/>
  <c r="L949" i="6"/>
  <c r="M949" i="6" s="1"/>
  <c r="L950" i="6"/>
  <c r="M950" i="6" s="1"/>
  <c r="L951" i="6"/>
  <c r="M951" i="6" s="1"/>
  <c r="L952" i="6"/>
  <c r="M952" i="6" s="1"/>
  <c r="L953" i="6"/>
  <c r="M953" i="6" s="1"/>
  <c r="L954" i="6"/>
  <c r="M954" i="6" s="1"/>
  <c r="L955" i="6"/>
  <c r="M955" i="6" s="1"/>
  <c r="L956" i="6"/>
  <c r="M956" i="6" s="1"/>
  <c r="L957" i="6"/>
  <c r="M957" i="6" s="1"/>
  <c r="L958" i="6"/>
  <c r="M958" i="6" s="1"/>
  <c r="L959" i="6"/>
  <c r="M959" i="6" s="1"/>
  <c r="L960" i="6"/>
  <c r="M960" i="6" s="1"/>
  <c r="L961" i="6"/>
  <c r="M961" i="6" s="1"/>
  <c r="L962" i="6"/>
  <c r="M962" i="6" s="1"/>
  <c r="L963" i="6"/>
  <c r="M963" i="6" s="1"/>
  <c r="L964" i="6"/>
  <c r="M964" i="6" s="1"/>
  <c r="L965" i="6"/>
  <c r="M965" i="6" s="1"/>
  <c r="L966" i="6"/>
  <c r="M966" i="6" s="1"/>
  <c r="L967" i="6"/>
  <c r="M967" i="6" s="1"/>
  <c r="L968" i="6"/>
  <c r="M968" i="6" s="1"/>
  <c r="L969" i="6"/>
  <c r="M969" i="6" s="1"/>
  <c r="L970" i="6"/>
  <c r="M970" i="6" s="1"/>
  <c r="L971" i="6"/>
  <c r="M971" i="6" s="1"/>
  <c r="L972" i="6"/>
  <c r="M972" i="6" s="1"/>
  <c r="L973" i="6"/>
  <c r="M973" i="6" s="1"/>
  <c r="L974" i="6"/>
  <c r="M974" i="6" s="1"/>
  <c r="L975" i="6"/>
  <c r="M975" i="6" s="1"/>
  <c r="L976" i="6"/>
  <c r="M976" i="6" s="1"/>
  <c r="L977" i="6"/>
  <c r="M977" i="6" s="1"/>
  <c r="L978" i="6"/>
  <c r="M978" i="6" s="1"/>
  <c r="L979" i="6"/>
  <c r="M979" i="6" s="1"/>
  <c r="L980" i="6"/>
  <c r="M980" i="6" s="1"/>
  <c r="L981" i="6"/>
  <c r="M981" i="6" s="1"/>
  <c r="L982" i="6"/>
  <c r="M982" i="6" s="1"/>
  <c r="L983" i="6"/>
  <c r="M983" i="6" s="1"/>
  <c r="L984" i="6"/>
  <c r="M984" i="6" s="1"/>
  <c r="L985" i="6"/>
  <c r="M985" i="6" s="1"/>
  <c r="L986" i="6"/>
  <c r="M986" i="6" s="1"/>
  <c r="L987" i="6"/>
  <c r="M987" i="6" s="1"/>
  <c r="L988" i="6"/>
  <c r="M988" i="6" s="1"/>
  <c r="L989" i="6"/>
  <c r="M989" i="6" s="1"/>
  <c r="L990" i="6"/>
  <c r="M990" i="6" s="1"/>
  <c r="L991" i="6"/>
  <c r="M991" i="6" s="1"/>
  <c r="L992" i="6"/>
  <c r="M992" i="6" s="1"/>
  <c r="L993" i="6"/>
  <c r="M993" i="6" s="1"/>
  <c r="L994" i="6"/>
  <c r="M994" i="6" s="1"/>
  <c r="L995" i="6"/>
  <c r="M995" i="6" s="1"/>
  <c r="L996" i="6"/>
  <c r="M996" i="6" s="1"/>
  <c r="L997" i="6"/>
  <c r="M997" i="6" s="1"/>
  <c r="L998" i="6"/>
  <c r="M998" i="6" s="1"/>
  <c r="L999" i="6"/>
  <c r="M999" i="6" s="1"/>
  <c r="L1000" i="6"/>
  <c r="M1000" i="6" s="1"/>
  <c r="L1001" i="6"/>
  <c r="M1001" i="6" s="1"/>
  <c r="L1002" i="6"/>
  <c r="M1002" i="6" s="1"/>
  <c r="L1003" i="6"/>
  <c r="M1003" i="6" s="1"/>
  <c r="L1004" i="6"/>
  <c r="M1004" i="6" s="1"/>
  <c r="L1005" i="6"/>
  <c r="M1005" i="6" s="1"/>
  <c r="L1006" i="6"/>
  <c r="M1006" i="6" s="1"/>
  <c r="L1007" i="6"/>
  <c r="M1007" i="6" s="1"/>
  <c r="L1008" i="6"/>
  <c r="M1008" i="6" s="1"/>
  <c r="L1009" i="6"/>
  <c r="M1009" i="6" s="1"/>
  <c r="L1010" i="6"/>
  <c r="M1010" i="6" s="1"/>
  <c r="L1011" i="6"/>
  <c r="M1011" i="6" s="1"/>
  <c r="L1012" i="6"/>
  <c r="M1012" i="6" s="1"/>
  <c r="L1013" i="6"/>
  <c r="M1013" i="6" s="1"/>
  <c r="L1014" i="6"/>
  <c r="M1014" i="6" s="1"/>
  <c r="L1015" i="6"/>
  <c r="M1015" i="6" s="1"/>
  <c r="L1016" i="6"/>
  <c r="M1016" i="6" s="1"/>
  <c r="L1017" i="6"/>
  <c r="M1017" i="6" s="1"/>
  <c r="L1018" i="6"/>
  <c r="M1018" i="6" s="1"/>
  <c r="L1019" i="6"/>
  <c r="M1019" i="6" s="1"/>
  <c r="L1020" i="6"/>
  <c r="M1020" i="6" s="1"/>
  <c r="L1021" i="6"/>
  <c r="M1021" i="6" s="1"/>
  <c r="L1022" i="6"/>
  <c r="M1022" i="6" s="1"/>
  <c r="L1023" i="6"/>
  <c r="L1024" i="6"/>
  <c r="M1024" i="6" s="1"/>
  <c r="L1025" i="6"/>
  <c r="M1025" i="6" s="1"/>
  <c r="L1026" i="6"/>
  <c r="M1026" i="6" s="1"/>
  <c r="L1027" i="6"/>
  <c r="M1027" i="6" s="1"/>
  <c r="L1028" i="6"/>
  <c r="M1028" i="6" s="1"/>
  <c r="L1029" i="6"/>
  <c r="M1029" i="6" s="1"/>
  <c r="L1030" i="6"/>
  <c r="M1030" i="6" s="1"/>
  <c r="L1031" i="6"/>
  <c r="M1031" i="6" s="1"/>
  <c r="L1032" i="6"/>
  <c r="M1032" i="6" s="1"/>
  <c r="L1033" i="6"/>
  <c r="L1034" i="6"/>
  <c r="L1035" i="6"/>
  <c r="M1035" i="6" s="1"/>
  <c r="L1036" i="6"/>
  <c r="M1036" i="6" s="1"/>
  <c r="L1037" i="6"/>
  <c r="M1037" i="6" s="1"/>
  <c r="L1038" i="6"/>
  <c r="M1038" i="6" s="1"/>
  <c r="L1039" i="6"/>
  <c r="M1039" i="6" s="1"/>
  <c r="L1040" i="6"/>
  <c r="M1040" i="6" s="1"/>
  <c r="L1041" i="6"/>
  <c r="M1041" i="6" s="1"/>
  <c r="L1042" i="6"/>
  <c r="M1042" i="6" s="1"/>
  <c r="L1043" i="6"/>
  <c r="M1043" i="6" s="1"/>
  <c r="L1044" i="6"/>
  <c r="M1044" i="6" s="1"/>
  <c r="L1045" i="6"/>
  <c r="M1045" i="6" s="1"/>
  <c r="L1046" i="6"/>
  <c r="M1046" i="6" s="1"/>
  <c r="L1047" i="6"/>
  <c r="M1047" i="6" s="1"/>
  <c r="L1048" i="6"/>
  <c r="M1048" i="6" s="1"/>
  <c r="L1049" i="6"/>
  <c r="M1049" i="6" s="1"/>
  <c r="L1050" i="6"/>
  <c r="M1050" i="6" s="1"/>
  <c r="L1051" i="6"/>
  <c r="M1051" i="6" s="1"/>
  <c r="L1052" i="6"/>
  <c r="M1052" i="6" s="1"/>
  <c r="L1053" i="6"/>
  <c r="M1053" i="6" s="1"/>
  <c r="L1054" i="6"/>
  <c r="M1054" i="6" s="1"/>
  <c r="L1055" i="6"/>
  <c r="M1055" i="6" s="1"/>
  <c r="L1056" i="6"/>
  <c r="M1056" i="6" s="1"/>
  <c r="L1057" i="6"/>
  <c r="M1057" i="6" s="1"/>
  <c r="L1058" i="6"/>
  <c r="M1058" i="6" s="1"/>
  <c r="L1059" i="6"/>
  <c r="M1059" i="6" s="1"/>
  <c r="L1060" i="6"/>
  <c r="M1060" i="6" s="1"/>
  <c r="L1061" i="6"/>
  <c r="M1061" i="6" s="1"/>
  <c r="L1062" i="6"/>
  <c r="M1062" i="6" s="1"/>
  <c r="L1063" i="6"/>
  <c r="M1063" i="6" s="1"/>
  <c r="L1064" i="6"/>
  <c r="M1064" i="6" s="1"/>
  <c r="L1065" i="6"/>
  <c r="M1065" i="6" s="1"/>
  <c r="L1066" i="6"/>
  <c r="M1066" i="6" s="1"/>
  <c r="L1067" i="6"/>
  <c r="M1067" i="6" s="1"/>
  <c r="L1068" i="6"/>
  <c r="M1068" i="6" s="1"/>
  <c r="L1069" i="6"/>
  <c r="M1069" i="6" s="1"/>
  <c r="L1070" i="6"/>
  <c r="M1070" i="6" s="1"/>
  <c r="L1071" i="6"/>
  <c r="M1071" i="6" s="1"/>
  <c r="L1072" i="6"/>
  <c r="M1072" i="6" s="1"/>
  <c r="L1073" i="6"/>
  <c r="L1074" i="6"/>
  <c r="M1074" i="6" s="1"/>
  <c r="L1075" i="6"/>
  <c r="M1075" i="6" s="1"/>
  <c r="L1076" i="6"/>
  <c r="M1076" i="6" s="1"/>
  <c r="L1077" i="6"/>
  <c r="M1077" i="6" s="1"/>
  <c r="L1078" i="6"/>
  <c r="M1078" i="6" s="1"/>
  <c r="L1079" i="6"/>
  <c r="M1079" i="6" s="1"/>
  <c r="L1080" i="6"/>
  <c r="M1080" i="6" s="1"/>
  <c r="L1081" i="6"/>
  <c r="M1081" i="6" s="1"/>
  <c r="L1082" i="6"/>
  <c r="M1082" i="6" s="1"/>
  <c r="L1083" i="6"/>
  <c r="M1083" i="6" s="1"/>
  <c r="L1084" i="6"/>
  <c r="M1084" i="6" s="1"/>
  <c r="L1085" i="6"/>
  <c r="M1085" i="6" s="1"/>
  <c r="L1086" i="6"/>
  <c r="M1086" i="6" s="1"/>
  <c r="L1087" i="6"/>
  <c r="M1087" i="6" s="1"/>
  <c r="L1088" i="6"/>
  <c r="M1088" i="6" s="1"/>
  <c r="L1089" i="6"/>
  <c r="M1089" i="6" s="1"/>
  <c r="L1090" i="6"/>
  <c r="M1090" i="6" s="1"/>
  <c r="L1091" i="6"/>
  <c r="M1091" i="6" s="1"/>
  <c r="L1092" i="6"/>
  <c r="M1092" i="6" s="1"/>
  <c r="L1093" i="6"/>
  <c r="M1093" i="6" s="1"/>
  <c r="L1094" i="6"/>
  <c r="M1094" i="6" s="1"/>
  <c r="L1095" i="6"/>
  <c r="L1096" i="6"/>
  <c r="M1096" i="6" s="1"/>
  <c r="L1097" i="6"/>
  <c r="M1097" i="6" s="1"/>
  <c r="L1098" i="6"/>
  <c r="M1098" i="6" s="1"/>
  <c r="L1099" i="6"/>
  <c r="M1099" i="6" s="1"/>
  <c r="L1100" i="6"/>
  <c r="M1100" i="6" s="1"/>
  <c r="L1101" i="6"/>
  <c r="M1101" i="6" s="1"/>
  <c r="L1102" i="6"/>
  <c r="M1102" i="6" s="1"/>
  <c r="L1103" i="6"/>
  <c r="M1103" i="6" s="1"/>
  <c r="L1104" i="6"/>
  <c r="M1104" i="6" s="1"/>
  <c r="L1105" i="6"/>
  <c r="M1105" i="6" s="1"/>
  <c r="L1106" i="6"/>
  <c r="M1106" i="6" s="1"/>
  <c r="L1107" i="6"/>
  <c r="M1107" i="6" s="1"/>
  <c r="L1108" i="6"/>
  <c r="M1108" i="6" s="1"/>
  <c r="L1109" i="6"/>
  <c r="M1109" i="6" s="1"/>
  <c r="L1110" i="6"/>
  <c r="M1110" i="6" s="1"/>
  <c r="L1111" i="6"/>
  <c r="M1111" i="6" s="1"/>
  <c r="L1112" i="6"/>
  <c r="M1112" i="6" s="1"/>
  <c r="L1113" i="6"/>
  <c r="M1113" i="6" s="1"/>
  <c r="L1114" i="6"/>
  <c r="M1114" i="6" s="1"/>
  <c r="L1115" i="6"/>
  <c r="M1115" i="6" s="1"/>
  <c r="L1116" i="6"/>
  <c r="M1116" i="6" s="1"/>
  <c r="L1117" i="6"/>
  <c r="M1117" i="6" s="1"/>
  <c r="L1118" i="6"/>
  <c r="M1118" i="6" s="1"/>
  <c r="L1119" i="6"/>
  <c r="M1119" i="6" s="1"/>
  <c r="L1120" i="6"/>
  <c r="M1120" i="6" s="1"/>
  <c r="L1121" i="6"/>
  <c r="M1121" i="6" s="1"/>
  <c r="L1122" i="6"/>
  <c r="M1122" i="6" s="1"/>
  <c r="L1123" i="6"/>
  <c r="M1123" i="6" s="1"/>
  <c r="L1124" i="6"/>
  <c r="M1124" i="6" s="1"/>
  <c r="L1125" i="6"/>
  <c r="M1125" i="6" s="1"/>
  <c r="L1126" i="6"/>
  <c r="M1126" i="6" s="1"/>
  <c r="L1127" i="6"/>
  <c r="M1127" i="6" s="1"/>
  <c r="L1128" i="6"/>
  <c r="M1128" i="6" s="1"/>
  <c r="L1129" i="6"/>
  <c r="M1129" i="6" s="1"/>
  <c r="L1130" i="6"/>
  <c r="M1130" i="6" s="1"/>
  <c r="L1131" i="6"/>
  <c r="M1131" i="6" s="1"/>
  <c r="L1132" i="6"/>
  <c r="M1132" i="6" s="1"/>
  <c r="L1133" i="6"/>
  <c r="M1133" i="6" s="1"/>
  <c r="L1134" i="6"/>
  <c r="M1134" i="6" s="1"/>
  <c r="L1135" i="6"/>
  <c r="M1135" i="6" s="1"/>
  <c r="L1136" i="6"/>
  <c r="M1136" i="6" s="1"/>
  <c r="L1137" i="6"/>
  <c r="M1137" i="6" s="1"/>
  <c r="L1138" i="6"/>
  <c r="M1138" i="6" s="1"/>
  <c r="L1139" i="6"/>
  <c r="M1139" i="6" s="1"/>
  <c r="L1140" i="6"/>
  <c r="M1140" i="6" s="1"/>
  <c r="L1141" i="6"/>
  <c r="M1141" i="6" s="1"/>
  <c r="L1142" i="6"/>
  <c r="M1142" i="6" s="1"/>
  <c r="L1143" i="6"/>
  <c r="M1143" i="6" s="1"/>
  <c r="L1144" i="6"/>
  <c r="M1144" i="6" s="1"/>
  <c r="L1145" i="6"/>
  <c r="M1145" i="6" s="1"/>
  <c r="L1146" i="6"/>
  <c r="M1146" i="6" s="1"/>
  <c r="L1147" i="6"/>
  <c r="M1147" i="6" s="1"/>
  <c r="L1148" i="6"/>
  <c r="M1148" i="6" s="1"/>
  <c r="L1149" i="6"/>
  <c r="M1149" i="6" s="1"/>
  <c r="L1150" i="6"/>
  <c r="M1150" i="6" s="1"/>
  <c r="L1151" i="6"/>
  <c r="M1151" i="6" s="1"/>
  <c r="L1152" i="6"/>
  <c r="M1152" i="6" s="1"/>
  <c r="L1153" i="6"/>
  <c r="M1153" i="6" s="1"/>
  <c r="L1154" i="6"/>
  <c r="M1154" i="6" s="1"/>
  <c r="L1155" i="6"/>
  <c r="M1155" i="6" s="1"/>
  <c r="L1156" i="6"/>
  <c r="M1156" i="6" s="1"/>
  <c r="L1157" i="6"/>
  <c r="M1157" i="6" s="1"/>
  <c r="L1158" i="6"/>
  <c r="M1158" i="6" s="1"/>
  <c r="L1159" i="6"/>
  <c r="M1159" i="6" s="1"/>
  <c r="L1160" i="6"/>
  <c r="M1160" i="6" s="1"/>
  <c r="L1161" i="6"/>
  <c r="M1161" i="6" s="1"/>
  <c r="L1162" i="6"/>
  <c r="M1162" i="6" s="1"/>
  <c r="L1163" i="6"/>
  <c r="M1163" i="6" s="1"/>
  <c r="L1164" i="6"/>
  <c r="M1164" i="6" s="1"/>
  <c r="L1165" i="6"/>
  <c r="M1165" i="6" s="1"/>
  <c r="L1166" i="6"/>
  <c r="M1166" i="6" s="1"/>
  <c r="L1167" i="6"/>
  <c r="M1167" i="6" s="1"/>
  <c r="L1168" i="6"/>
  <c r="M1168" i="6" s="1"/>
  <c r="L1169" i="6"/>
  <c r="M1169" i="6" s="1"/>
  <c r="L1170" i="6"/>
  <c r="L1171" i="6"/>
  <c r="M1171" i="6" s="1"/>
  <c r="L1172" i="6"/>
  <c r="M1172" i="6" s="1"/>
  <c r="L1173" i="6"/>
  <c r="M1173" i="6" s="1"/>
  <c r="L1174" i="6"/>
  <c r="M1174" i="6" s="1"/>
  <c r="L1175" i="6"/>
  <c r="M1175" i="6" s="1"/>
  <c r="L1176" i="6"/>
  <c r="M1176" i="6" s="1"/>
  <c r="L1177" i="6"/>
  <c r="L1178" i="6"/>
  <c r="M1178" i="6" s="1"/>
  <c r="L1179" i="6"/>
  <c r="M1179" i="6" s="1"/>
  <c r="L1180" i="6"/>
  <c r="M1180" i="6" s="1"/>
  <c r="L1181" i="6"/>
  <c r="M1181" i="6" s="1"/>
  <c r="L1182" i="6"/>
  <c r="M1182" i="6" s="1"/>
  <c r="L1183" i="6"/>
  <c r="M1183" i="6" s="1"/>
  <c r="L1184" i="6"/>
  <c r="M1184" i="6" s="1"/>
  <c r="L1185" i="6"/>
  <c r="M1185" i="6" s="1"/>
  <c r="L1186" i="6"/>
  <c r="M1186" i="6" s="1"/>
  <c r="L1187" i="6"/>
  <c r="M1187" i="6" s="1"/>
  <c r="L1188" i="6"/>
  <c r="M1188" i="6" s="1"/>
  <c r="L1189" i="6"/>
  <c r="M1189" i="6" s="1"/>
  <c r="L1190" i="6"/>
  <c r="M1190" i="6" s="1"/>
  <c r="L1191" i="6"/>
  <c r="M1191" i="6" s="1"/>
  <c r="L1192" i="6"/>
  <c r="M1192" i="6" s="1"/>
  <c r="L1193" i="6"/>
  <c r="M1193" i="6" s="1"/>
  <c r="L1194" i="6"/>
  <c r="M1194" i="6" s="1"/>
  <c r="L1195" i="6"/>
  <c r="M1195" i="6" s="1"/>
  <c r="L1196" i="6"/>
  <c r="M1196" i="6" s="1"/>
  <c r="L1197" i="6"/>
  <c r="M1197" i="6" s="1"/>
  <c r="L1198" i="6"/>
  <c r="M1198" i="6" s="1"/>
  <c r="L1199" i="6"/>
  <c r="M1199" i="6" s="1"/>
  <c r="L1200" i="6"/>
  <c r="M1200" i="6" s="1"/>
  <c r="L1201" i="6"/>
  <c r="M1201" i="6" s="1"/>
  <c r="L1202" i="6"/>
  <c r="M1202" i="6" s="1"/>
  <c r="L1203" i="6"/>
  <c r="M1203" i="6" s="1"/>
  <c r="L1204" i="6"/>
  <c r="M1204" i="6" s="1"/>
  <c r="L1205" i="6"/>
  <c r="M1205" i="6" s="1"/>
  <c r="L1206" i="6"/>
  <c r="M1206" i="6" s="1"/>
  <c r="L1207" i="6"/>
  <c r="M1207" i="6" s="1"/>
  <c r="L2" i="6"/>
  <c r="D3" i="6"/>
  <c r="E3" i="6" s="1"/>
  <c r="D4" i="6"/>
  <c r="E4" i="6" s="1"/>
  <c r="D5" i="6"/>
  <c r="E5" i="6" s="1"/>
  <c r="D6" i="6"/>
  <c r="E6" i="6" s="1"/>
  <c r="D7" i="6"/>
  <c r="E7" i="6" s="1"/>
  <c r="D8" i="6"/>
  <c r="E8" i="6" s="1"/>
  <c r="D9" i="6"/>
  <c r="E9" i="6" s="1"/>
  <c r="D10" i="6"/>
  <c r="E10" i="6" s="1"/>
  <c r="D11" i="6"/>
  <c r="E11" i="6" s="1"/>
  <c r="D12" i="6"/>
  <c r="E12" i="6" s="1"/>
  <c r="D13" i="6"/>
  <c r="E13" i="6" s="1"/>
  <c r="D14" i="6"/>
  <c r="E14" i="6" s="1"/>
  <c r="D15" i="6"/>
  <c r="E15" i="6" s="1"/>
  <c r="D16" i="6"/>
  <c r="E16" i="6" s="1"/>
  <c r="D17" i="6"/>
  <c r="E17" i="6" s="1"/>
  <c r="D18" i="6"/>
  <c r="E18" i="6" s="1"/>
  <c r="D19" i="6"/>
  <c r="E19" i="6" s="1"/>
  <c r="D20" i="6"/>
  <c r="E20" i="6" s="1"/>
  <c r="D21" i="6"/>
  <c r="E21" i="6" s="1"/>
  <c r="D22" i="6"/>
  <c r="E22" i="6" s="1"/>
  <c r="D23" i="6"/>
  <c r="E23" i="6" s="1"/>
  <c r="D24" i="6"/>
  <c r="E24" i="6" s="1"/>
  <c r="D25" i="6"/>
  <c r="E25" i="6" s="1"/>
  <c r="D26" i="6"/>
  <c r="E26" i="6" s="1"/>
  <c r="D27" i="6"/>
  <c r="E27" i="6" s="1"/>
  <c r="D28" i="6"/>
  <c r="E28" i="6" s="1"/>
  <c r="D29" i="6"/>
  <c r="E29" i="6" s="1"/>
  <c r="D30" i="6"/>
  <c r="E30" i="6" s="1"/>
  <c r="D31" i="6"/>
  <c r="E31" i="6" s="1"/>
  <c r="D32" i="6"/>
  <c r="E32" i="6" s="1"/>
  <c r="D33" i="6"/>
  <c r="E33" i="6" s="1"/>
  <c r="D34" i="6"/>
  <c r="E34" i="6" s="1"/>
  <c r="D35" i="6"/>
  <c r="E35" i="6" s="1"/>
  <c r="D36" i="6"/>
  <c r="E36" i="6" s="1"/>
  <c r="D37" i="6"/>
  <c r="E37" i="6" s="1"/>
  <c r="D38" i="6"/>
  <c r="E38" i="6" s="1"/>
  <c r="D39" i="6"/>
  <c r="E39" i="6" s="1"/>
  <c r="D40" i="6"/>
  <c r="E40" i="6" s="1"/>
  <c r="D41" i="6"/>
  <c r="E41" i="6" s="1"/>
  <c r="D42" i="6"/>
  <c r="E42" i="6" s="1"/>
  <c r="D43" i="6"/>
  <c r="E43" i="6" s="1"/>
  <c r="D44" i="6"/>
  <c r="E44" i="6" s="1"/>
  <c r="D45" i="6"/>
  <c r="E45" i="6" s="1"/>
  <c r="D46" i="6"/>
  <c r="E46" i="6" s="1"/>
  <c r="D47" i="6"/>
  <c r="E47" i="6" s="1"/>
  <c r="D48" i="6"/>
  <c r="E48" i="6" s="1"/>
  <c r="D49" i="6"/>
  <c r="E49" i="6" s="1"/>
  <c r="D50" i="6"/>
  <c r="E50" i="6" s="1"/>
  <c r="D51" i="6"/>
  <c r="E51" i="6" s="1"/>
  <c r="D52" i="6"/>
  <c r="E52" i="6" s="1"/>
  <c r="D53" i="6"/>
  <c r="E53" i="6" s="1"/>
  <c r="D54" i="6"/>
  <c r="E54" i="6" s="1"/>
  <c r="D55" i="6"/>
  <c r="E55" i="6" s="1"/>
  <c r="D56" i="6"/>
  <c r="E56" i="6" s="1"/>
  <c r="D57" i="6"/>
  <c r="E57" i="6" s="1"/>
  <c r="D58" i="6"/>
  <c r="E58" i="6" s="1"/>
  <c r="D59" i="6"/>
  <c r="E59" i="6" s="1"/>
  <c r="D60" i="6"/>
  <c r="E60" i="6" s="1"/>
  <c r="D61" i="6"/>
  <c r="E61" i="6" s="1"/>
  <c r="D62" i="6"/>
  <c r="E62" i="6" s="1"/>
  <c r="D63" i="6"/>
  <c r="E63" i="6" s="1"/>
  <c r="D64" i="6"/>
  <c r="E64" i="6" s="1"/>
  <c r="D65" i="6"/>
  <c r="E65" i="6" s="1"/>
  <c r="D66" i="6"/>
  <c r="E66" i="6" s="1"/>
  <c r="D67" i="6"/>
  <c r="E67" i="6" s="1"/>
  <c r="D68" i="6"/>
  <c r="E68" i="6" s="1"/>
  <c r="D69" i="6"/>
  <c r="E69" i="6" s="1"/>
  <c r="D70" i="6"/>
  <c r="E70" i="6" s="1"/>
  <c r="D71" i="6"/>
  <c r="E71" i="6" s="1"/>
  <c r="D72" i="6"/>
  <c r="E72" i="6" s="1"/>
  <c r="D73" i="6"/>
  <c r="E73" i="6" s="1"/>
  <c r="D74" i="6"/>
  <c r="E74" i="6" s="1"/>
  <c r="D75" i="6"/>
  <c r="E75" i="6" s="1"/>
  <c r="D76" i="6"/>
  <c r="E76" i="6" s="1"/>
  <c r="D77" i="6"/>
  <c r="E77" i="6" s="1"/>
  <c r="D78" i="6"/>
  <c r="E78" i="6" s="1"/>
  <c r="D79" i="6"/>
  <c r="E79" i="6" s="1"/>
  <c r="D80" i="6"/>
  <c r="E80" i="6" s="1"/>
  <c r="D81" i="6"/>
  <c r="E81" i="6" s="1"/>
  <c r="D82" i="6"/>
  <c r="E82" i="6" s="1"/>
  <c r="D83" i="6"/>
  <c r="E83" i="6" s="1"/>
  <c r="D84" i="6"/>
  <c r="E84" i="6" s="1"/>
  <c r="D85" i="6"/>
  <c r="E85" i="6" s="1"/>
  <c r="D86" i="6"/>
  <c r="E86" i="6" s="1"/>
  <c r="D87" i="6"/>
  <c r="E87" i="6" s="1"/>
  <c r="D88" i="6"/>
  <c r="E88" i="6" s="1"/>
  <c r="D89" i="6"/>
  <c r="E89" i="6" s="1"/>
  <c r="D90" i="6"/>
  <c r="E90" i="6" s="1"/>
  <c r="D91" i="6"/>
  <c r="E91" i="6" s="1"/>
  <c r="D92" i="6"/>
  <c r="E92" i="6" s="1"/>
  <c r="D93" i="6"/>
  <c r="E93" i="6" s="1"/>
  <c r="D94" i="6"/>
  <c r="E94" i="6" s="1"/>
  <c r="D95" i="6"/>
  <c r="E95" i="6" s="1"/>
  <c r="D96" i="6"/>
  <c r="E96" i="6" s="1"/>
  <c r="D97" i="6"/>
  <c r="E97" i="6" s="1"/>
  <c r="D98" i="6"/>
  <c r="E98" i="6" s="1"/>
  <c r="D99" i="6"/>
  <c r="E99" i="6" s="1"/>
  <c r="D100" i="6"/>
  <c r="E100" i="6" s="1"/>
  <c r="D101" i="6"/>
  <c r="E101" i="6" s="1"/>
  <c r="D102" i="6"/>
  <c r="E102" i="6" s="1"/>
  <c r="D103" i="6"/>
  <c r="E103" i="6" s="1"/>
  <c r="D104" i="6"/>
  <c r="E104" i="6" s="1"/>
  <c r="D105" i="6"/>
  <c r="E105" i="6" s="1"/>
  <c r="D106" i="6"/>
  <c r="E106" i="6" s="1"/>
  <c r="D107" i="6"/>
  <c r="E107" i="6" s="1"/>
  <c r="D108" i="6"/>
  <c r="E108" i="6" s="1"/>
  <c r="D109" i="6"/>
  <c r="E109" i="6" s="1"/>
  <c r="D110" i="6"/>
  <c r="E110" i="6" s="1"/>
  <c r="D111" i="6"/>
  <c r="E111" i="6" s="1"/>
  <c r="D112" i="6"/>
  <c r="E112" i="6" s="1"/>
  <c r="D113" i="6"/>
  <c r="E113" i="6" s="1"/>
  <c r="D114" i="6"/>
  <c r="E114" i="6" s="1"/>
  <c r="D115" i="6"/>
  <c r="E115" i="6" s="1"/>
  <c r="D116" i="6"/>
  <c r="E116" i="6" s="1"/>
  <c r="D117" i="6"/>
  <c r="E117" i="6" s="1"/>
  <c r="D118" i="6"/>
  <c r="E118" i="6" s="1"/>
  <c r="D119" i="6"/>
  <c r="E119" i="6" s="1"/>
  <c r="D120" i="6"/>
  <c r="E120" i="6" s="1"/>
  <c r="D121" i="6"/>
  <c r="E121" i="6" s="1"/>
  <c r="D122" i="6"/>
  <c r="E122" i="6" s="1"/>
  <c r="D123" i="6"/>
  <c r="E123" i="6" s="1"/>
  <c r="D124" i="6"/>
  <c r="E124" i="6" s="1"/>
  <c r="D125" i="6"/>
  <c r="E125" i="6" s="1"/>
  <c r="D126" i="6"/>
  <c r="E126" i="6" s="1"/>
  <c r="D127" i="6"/>
  <c r="E127" i="6" s="1"/>
  <c r="D128" i="6"/>
  <c r="E128" i="6" s="1"/>
  <c r="D129" i="6"/>
  <c r="E129" i="6" s="1"/>
  <c r="D130" i="6"/>
  <c r="E130" i="6" s="1"/>
  <c r="D131" i="6"/>
  <c r="E131" i="6" s="1"/>
  <c r="D132" i="6"/>
  <c r="E132" i="6" s="1"/>
  <c r="D133" i="6"/>
  <c r="E133" i="6" s="1"/>
  <c r="D134" i="6"/>
  <c r="E134" i="6" s="1"/>
  <c r="D135" i="6"/>
  <c r="E135" i="6" s="1"/>
  <c r="D136" i="6"/>
  <c r="E136" i="6" s="1"/>
  <c r="D137" i="6"/>
  <c r="E137" i="6" s="1"/>
  <c r="D138" i="6"/>
  <c r="E138" i="6" s="1"/>
  <c r="D139" i="6"/>
  <c r="E139" i="6" s="1"/>
  <c r="D140" i="6"/>
  <c r="E140" i="6" s="1"/>
  <c r="D141" i="6"/>
  <c r="E141" i="6" s="1"/>
  <c r="D142" i="6"/>
  <c r="E142" i="6" s="1"/>
  <c r="D143" i="6"/>
  <c r="E143" i="6" s="1"/>
  <c r="D144" i="6"/>
  <c r="E144" i="6" s="1"/>
  <c r="D145" i="6"/>
  <c r="E145" i="6" s="1"/>
  <c r="D146" i="6"/>
  <c r="E146" i="6" s="1"/>
  <c r="D147" i="6"/>
  <c r="E147" i="6" s="1"/>
  <c r="D148" i="6"/>
  <c r="E148" i="6" s="1"/>
  <c r="D149" i="6"/>
  <c r="E149" i="6" s="1"/>
  <c r="D150" i="6"/>
  <c r="E150" i="6" s="1"/>
  <c r="D151" i="6"/>
  <c r="E151" i="6" s="1"/>
  <c r="D152" i="6"/>
  <c r="E152" i="6" s="1"/>
  <c r="D153" i="6"/>
  <c r="E153" i="6" s="1"/>
  <c r="D154" i="6"/>
  <c r="E154" i="6" s="1"/>
  <c r="D155" i="6"/>
  <c r="E155" i="6" s="1"/>
  <c r="D156" i="6"/>
  <c r="E156" i="6" s="1"/>
  <c r="D157" i="6"/>
  <c r="E157" i="6" s="1"/>
  <c r="D158" i="6"/>
  <c r="E158" i="6" s="1"/>
  <c r="D159" i="6"/>
  <c r="E159" i="6" s="1"/>
  <c r="D160" i="6"/>
  <c r="E160" i="6" s="1"/>
  <c r="D161" i="6"/>
  <c r="E161" i="6" s="1"/>
  <c r="D162" i="6"/>
  <c r="E162" i="6" s="1"/>
  <c r="D163" i="6"/>
  <c r="E163" i="6" s="1"/>
  <c r="D164" i="6"/>
  <c r="E164" i="6" s="1"/>
  <c r="D165" i="6"/>
  <c r="E165" i="6" s="1"/>
  <c r="D166" i="6"/>
  <c r="E166" i="6" s="1"/>
  <c r="D167" i="6"/>
  <c r="E167" i="6" s="1"/>
  <c r="D168" i="6"/>
  <c r="E168" i="6" s="1"/>
  <c r="D169" i="6"/>
  <c r="E169" i="6" s="1"/>
  <c r="D170" i="6"/>
  <c r="E170" i="6" s="1"/>
  <c r="D171" i="6"/>
  <c r="E171" i="6" s="1"/>
  <c r="D172" i="6"/>
  <c r="E172" i="6" s="1"/>
  <c r="D173" i="6"/>
  <c r="E173" i="6" s="1"/>
  <c r="D174" i="6"/>
  <c r="E174" i="6" s="1"/>
  <c r="D175" i="6"/>
  <c r="E175" i="6" s="1"/>
  <c r="D176" i="6"/>
  <c r="E176" i="6" s="1"/>
  <c r="D177" i="6"/>
  <c r="E177" i="6" s="1"/>
  <c r="D178" i="6"/>
  <c r="E178" i="6" s="1"/>
  <c r="D179" i="6"/>
  <c r="E179" i="6" s="1"/>
  <c r="D180" i="6"/>
  <c r="E180" i="6" s="1"/>
  <c r="D181" i="6"/>
  <c r="E181" i="6" s="1"/>
  <c r="D182" i="6"/>
  <c r="E182" i="6" s="1"/>
  <c r="D183" i="6"/>
  <c r="E183" i="6" s="1"/>
  <c r="D184" i="6"/>
  <c r="E184" i="6" s="1"/>
  <c r="D185" i="6"/>
  <c r="E185" i="6" s="1"/>
  <c r="D186" i="6"/>
  <c r="E186" i="6" s="1"/>
  <c r="D187" i="6"/>
  <c r="E187" i="6" s="1"/>
  <c r="D188" i="6"/>
  <c r="E188" i="6" s="1"/>
  <c r="D189" i="6"/>
  <c r="E189" i="6" s="1"/>
  <c r="D190" i="6"/>
  <c r="E190" i="6" s="1"/>
  <c r="D191" i="6"/>
  <c r="E191" i="6" s="1"/>
  <c r="D192" i="6"/>
  <c r="E192" i="6" s="1"/>
  <c r="D193" i="6"/>
  <c r="E193" i="6" s="1"/>
  <c r="D194" i="6"/>
  <c r="E194" i="6" s="1"/>
  <c r="D195" i="6"/>
  <c r="E195" i="6" s="1"/>
  <c r="D196" i="6"/>
  <c r="E196" i="6" s="1"/>
  <c r="D197" i="6"/>
  <c r="E197" i="6" s="1"/>
  <c r="D198" i="6"/>
  <c r="E198" i="6" s="1"/>
  <c r="D199" i="6"/>
  <c r="E199" i="6" s="1"/>
  <c r="D200" i="6"/>
  <c r="E200" i="6" s="1"/>
  <c r="D201" i="6"/>
  <c r="E201" i="6" s="1"/>
  <c r="D202" i="6"/>
  <c r="E202" i="6" s="1"/>
  <c r="D203" i="6"/>
  <c r="E203" i="6" s="1"/>
  <c r="D204" i="6"/>
  <c r="E204" i="6" s="1"/>
  <c r="D205" i="6"/>
  <c r="E205" i="6" s="1"/>
  <c r="D206" i="6"/>
  <c r="E206" i="6" s="1"/>
  <c r="D207" i="6"/>
  <c r="E207" i="6" s="1"/>
  <c r="D208" i="6"/>
  <c r="E208" i="6" s="1"/>
  <c r="D209" i="6"/>
  <c r="E209" i="6" s="1"/>
  <c r="D210" i="6"/>
  <c r="E210" i="6" s="1"/>
  <c r="D211" i="6"/>
  <c r="E211" i="6" s="1"/>
  <c r="D212" i="6"/>
  <c r="E212" i="6" s="1"/>
  <c r="D213" i="6"/>
  <c r="E213" i="6" s="1"/>
  <c r="D214" i="6"/>
  <c r="E214" i="6" s="1"/>
  <c r="D215" i="6"/>
  <c r="E215" i="6" s="1"/>
  <c r="D216" i="6"/>
  <c r="E216" i="6" s="1"/>
  <c r="D217" i="6"/>
  <c r="E217" i="6" s="1"/>
  <c r="D218" i="6"/>
  <c r="E218" i="6" s="1"/>
  <c r="D219" i="6"/>
  <c r="E219" i="6" s="1"/>
  <c r="D220" i="6"/>
  <c r="E220" i="6" s="1"/>
  <c r="D221" i="6"/>
  <c r="E221" i="6" s="1"/>
  <c r="D222" i="6"/>
  <c r="E222" i="6" s="1"/>
  <c r="D223" i="6"/>
  <c r="E223" i="6" s="1"/>
  <c r="D224" i="6"/>
  <c r="E224" i="6" s="1"/>
  <c r="D225" i="6"/>
  <c r="E225" i="6" s="1"/>
  <c r="D226" i="6"/>
  <c r="E226" i="6" s="1"/>
  <c r="D227" i="6"/>
  <c r="E227" i="6" s="1"/>
  <c r="D228" i="6"/>
  <c r="E228" i="6" s="1"/>
  <c r="D229" i="6"/>
  <c r="E229" i="6" s="1"/>
  <c r="D230" i="6"/>
  <c r="E230" i="6" s="1"/>
  <c r="D231" i="6"/>
  <c r="E231" i="6" s="1"/>
  <c r="D232" i="6"/>
  <c r="E232" i="6" s="1"/>
  <c r="D233" i="6"/>
  <c r="E233" i="6" s="1"/>
  <c r="D234" i="6"/>
  <c r="E234" i="6" s="1"/>
  <c r="D235" i="6"/>
  <c r="E235" i="6" s="1"/>
  <c r="D236" i="6"/>
  <c r="E236" i="6" s="1"/>
  <c r="D237" i="6"/>
  <c r="E237" i="6" s="1"/>
  <c r="D238" i="6"/>
  <c r="E238" i="6" s="1"/>
  <c r="D239" i="6"/>
  <c r="E239" i="6" s="1"/>
  <c r="D240" i="6"/>
  <c r="E240" i="6" s="1"/>
  <c r="D241" i="6"/>
  <c r="E241" i="6" s="1"/>
  <c r="D242" i="6"/>
  <c r="E242" i="6" s="1"/>
  <c r="D243" i="6"/>
  <c r="E243" i="6" s="1"/>
  <c r="D244" i="6"/>
  <c r="E244" i="6" s="1"/>
  <c r="D245" i="6"/>
  <c r="E245" i="6" s="1"/>
  <c r="D246" i="6"/>
  <c r="E246" i="6" s="1"/>
  <c r="D247" i="6"/>
  <c r="E247" i="6" s="1"/>
  <c r="D248" i="6"/>
  <c r="E248" i="6" s="1"/>
  <c r="D249" i="6"/>
  <c r="E249" i="6" s="1"/>
  <c r="D250" i="6"/>
  <c r="E250" i="6" s="1"/>
  <c r="D251" i="6"/>
  <c r="E251" i="6" s="1"/>
  <c r="D252" i="6"/>
  <c r="E252" i="6" s="1"/>
  <c r="D253" i="6"/>
  <c r="E253" i="6" s="1"/>
  <c r="D254" i="6"/>
  <c r="E254" i="6" s="1"/>
  <c r="D255" i="6"/>
  <c r="E255" i="6" s="1"/>
  <c r="D256" i="6"/>
  <c r="E256" i="6" s="1"/>
  <c r="D257" i="6"/>
  <c r="E257" i="6" s="1"/>
  <c r="D258" i="6"/>
  <c r="E258" i="6" s="1"/>
  <c r="D259" i="6"/>
  <c r="E259" i="6" s="1"/>
  <c r="D260" i="6"/>
  <c r="E260" i="6" s="1"/>
  <c r="D261" i="6"/>
  <c r="E261" i="6" s="1"/>
  <c r="D262" i="6"/>
  <c r="E262" i="6" s="1"/>
  <c r="D263" i="6"/>
  <c r="E263" i="6" s="1"/>
  <c r="D264" i="6"/>
  <c r="E264" i="6" s="1"/>
  <c r="D265" i="6"/>
  <c r="E265" i="6" s="1"/>
  <c r="D266" i="6"/>
  <c r="E266" i="6" s="1"/>
  <c r="D267" i="6"/>
  <c r="E267" i="6" s="1"/>
  <c r="D268" i="6"/>
  <c r="E268" i="6" s="1"/>
  <c r="D269" i="6"/>
  <c r="E269" i="6" s="1"/>
  <c r="D270" i="6"/>
  <c r="E270" i="6" s="1"/>
  <c r="D271" i="6"/>
  <c r="E271" i="6" s="1"/>
  <c r="D272" i="6"/>
  <c r="E272" i="6" s="1"/>
  <c r="D273" i="6"/>
  <c r="E273" i="6" s="1"/>
  <c r="D274" i="6"/>
  <c r="E274" i="6" s="1"/>
  <c r="D275" i="6"/>
  <c r="E275" i="6" s="1"/>
  <c r="D276" i="6"/>
  <c r="E276" i="6" s="1"/>
  <c r="D277" i="6"/>
  <c r="E277" i="6" s="1"/>
  <c r="D278" i="6"/>
  <c r="E278" i="6" s="1"/>
  <c r="D279" i="6"/>
  <c r="E279" i="6" s="1"/>
  <c r="D280" i="6"/>
  <c r="E280" i="6" s="1"/>
  <c r="D281" i="6"/>
  <c r="E281" i="6" s="1"/>
  <c r="D282" i="6"/>
  <c r="E282" i="6" s="1"/>
  <c r="D283" i="6"/>
  <c r="E283" i="6" s="1"/>
  <c r="D284" i="6"/>
  <c r="E284" i="6" s="1"/>
  <c r="D285" i="6"/>
  <c r="E285" i="6" s="1"/>
  <c r="D286" i="6"/>
  <c r="E286" i="6" s="1"/>
  <c r="D287" i="6"/>
  <c r="E287" i="6" s="1"/>
  <c r="D288" i="6"/>
  <c r="E288" i="6" s="1"/>
  <c r="D289" i="6"/>
  <c r="E289" i="6" s="1"/>
  <c r="D290" i="6"/>
  <c r="E290" i="6" s="1"/>
  <c r="D291" i="6"/>
  <c r="E291" i="6" s="1"/>
  <c r="D292" i="6"/>
  <c r="E292" i="6" s="1"/>
  <c r="D293" i="6"/>
  <c r="E293" i="6" s="1"/>
  <c r="D294" i="6"/>
  <c r="E294" i="6" s="1"/>
  <c r="D295" i="6"/>
  <c r="E295" i="6" s="1"/>
  <c r="D296" i="6"/>
  <c r="E296" i="6" s="1"/>
  <c r="D297" i="6"/>
  <c r="E297" i="6" s="1"/>
  <c r="D298" i="6"/>
  <c r="E298" i="6" s="1"/>
  <c r="D299" i="6"/>
  <c r="E299" i="6" s="1"/>
  <c r="D300" i="6"/>
  <c r="E300" i="6" s="1"/>
  <c r="D301" i="6"/>
  <c r="E301" i="6" s="1"/>
  <c r="D302" i="6"/>
  <c r="E302" i="6" s="1"/>
  <c r="D303" i="6"/>
  <c r="E303" i="6" s="1"/>
  <c r="D304" i="6"/>
  <c r="E304" i="6" s="1"/>
  <c r="D305" i="6"/>
  <c r="E305" i="6" s="1"/>
  <c r="D306" i="6"/>
  <c r="E306" i="6" s="1"/>
  <c r="D307" i="6"/>
  <c r="E307" i="6" s="1"/>
  <c r="D308" i="6"/>
  <c r="E308" i="6" s="1"/>
  <c r="D309" i="6"/>
  <c r="E309" i="6" s="1"/>
  <c r="D310" i="6"/>
  <c r="E310" i="6" s="1"/>
  <c r="D311" i="6"/>
  <c r="E311" i="6" s="1"/>
  <c r="D312" i="6"/>
  <c r="E312" i="6" s="1"/>
  <c r="D313" i="6"/>
  <c r="E313" i="6" s="1"/>
  <c r="D314" i="6"/>
  <c r="E314" i="6" s="1"/>
  <c r="D315" i="6"/>
  <c r="E315" i="6" s="1"/>
  <c r="D316" i="6"/>
  <c r="E316" i="6" s="1"/>
  <c r="D317" i="6"/>
  <c r="E317" i="6" s="1"/>
  <c r="D318" i="6"/>
  <c r="E318" i="6" s="1"/>
  <c r="D319" i="6"/>
  <c r="E319" i="6" s="1"/>
  <c r="D320" i="6"/>
  <c r="E320" i="6" s="1"/>
  <c r="D321" i="6"/>
  <c r="E321" i="6" s="1"/>
  <c r="D322" i="6"/>
  <c r="E322" i="6" s="1"/>
  <c r="D323" i="6"/>
  <c r="E323" i="6" s="1"/>
  <c r="D324" i="6"/>
  <c r="E324" i="6" s="1"/>
  <c r="D325" i="6"/>
  <c r="E325" i="6" s="1"/>
  <c r="D326" i="6"/>
  <c r="E326" i="6" s="1"/>
  <c r="D327" i="6"/>
  <c r="E327" i="6" s="1"/>
  <c r="D328" i="6"/>
  <c r="E328" i="6" s="1"/>
  <c r="D329" i="6"/>
  <c r="E329" i="6" s="1"/>
  <c r="D330" i="6"/>
  <c r="E330" i="6" s="1"/>
  <c r="D331" i="6"/>
  <c r="E331" i="6" s="1"/>
  <c r="D332" i="6"/>
  <c r="E332" i="6" s="1"/>
  <c r="D333" i="6"/>
  <c r="E333" i="6" s="1"/>
  <c r="D334" i="6"/>
  <c r="E334" i="6" s="1"/>
  <c r="D335" i="6"/>
  <c r="E335" i="6" s="1"/>
  <c r="D336" i="6"/>
  <c r="E336" i="6" s="1"/>
  <c r="D337" i="6"/>
  <c r="E337" i="6" s="1"/>
  <c r="D338" i="6"/>
  <c r="E338" i="6" s="1"/>
  <c r="D339" i="6"/>
  <c r="E339" i="6" s="1"/>
  <c r="D340" i="6"/>
  <c r="E340" i="6" s="1"/>
  <c r="D341" i="6"/>
  <c r="E341" i="6" s="1"/>
  <c r="D342" i="6"/>
  <c r="E342" i="6" s="1"/>
  <c r="D343" i="6"/>
  <c r="E343" i="6" s="1"/>
  <c r="D344" i="6"/>
  <c r="E344" i="6" s="1"/>
  <c r="D345" i="6"/>
  <c r="E345" i="6" s="1"/>
  <c r="D346" i="6"/>
  <c r="E346" i="6" s="1"/>
  <c r="D347" i="6"/>
  <c r="E347" i="6" s="1"/>
  <c r="D348" i="6"/>
  <c r="E348" i="6" s="1"/>
  <c r="D349" i="6"/>
  <c r="E349" i="6" s="1"/>
  <c r="D350" i="6"/>
  <c r="E350" i="6" s="1"/>
  <c r="D351" i="6"/>
  <c r="E351" i="6" s="1"/>
  <c r="D352" i="6"/>
  <c r="E352" i="6" s="1"/>
  <c r="D353" i="6"/>
  <c r="E353" i="6" s="1"/>
  <c r="D354" i="6"/>
  <c r="E354" i="6" s="1"/>
  <c r="D355" i="6"/>
  <c r="E355" i="6" s="1"/>
  <c r="D356" i="6"/>
  <c r="E356" i="6" s="1"/>
  <c r="D357" i="6"/>
  <c r="E357" i="6" s="1"/>
  <c r="D358" i="6"/>
  <c r="E358" i="6" s="1"/>
  <c r="D359" i="6"/>
  <c r="E359" i="6" s="1"/>
  <c r="D360" i="6"/>
  <c r="E360" i="6" s="1"/>
  <c r="D361" i="6"/>
  <c r="E361" i="6" s="1"/>
  <c r="D362" i="6"/>
  <c r="E362" i="6" s="1"/>
  <c r="D363" i="6"/>
  <c r="E363" i="6" s="1"/>
  <c r="D364" i="6"/>
  <c r="E364" i="6" s="1"/>
  <c r="D365" i="6"/>
  <c r="E365" i="6" s="1"/>
  <c r="D366" i="6"/>
  <c r="E366" i="6" s="1"/>
  <c r="D367" i="6"/>
  <c r="E367" i="6" s="1"/>
  <c r="D368" i="6"/>
  <c r="E368" i="6" s="1"/>
  <c r="D369" i="6"/>
  <c r="E369" i="6" s="1"/>
  <c r="D370" i="6"/>
  <c r="E370" i="6" s="1"/>
  <c r="D371" i="6"/>
  <c r="E371" i="6" s="1"/>
  <c r="D372" i="6"/>
  <c r="E372" i="6" s="1"/>
  <c r="D373" i="6"/>
  <c r="E373" i="6" s="1"/>
  <c r="D374" i="6"/>
  <c r="E374" i="6" s="1"/>
  <c r="D375" i="6"/>
  <c r="E375" i="6" s="1"/>
  <c r="D376" i="6"/>
  <c r="E376" i="6" s="1"/>
  <c r="D377" i="6"/>
  <c r="E377" i="6" s="1"/>
  <c r="D378" i="6"/>
  <c r="E378" i="6" s="1"/>
  <c r="D379" i="6"/>
  <c r="E379" i="6" s="1"/>
  <c r="D380" i="6"/>
  <c r="E380" i="6" s="1"/>
  <c r="D381" i="6"/>
  <c r="E381" i="6" s="1"/>
  <c r="D382" i="6"/>
  <c r="E382" i="6" s="1"/>
  <c r="D383" i="6"/>
  <c r="E383" i="6" s="1"/>
  <c r="D384" i="6"/>
  <c r="E384" i="6" s="1"/>
  <c r="D385" i="6"/>
  <c r="E385" i="6" s="1"/>
  <c r="D386" i="6"/>
  <c r="E386" i="6" s="1"/>
  <c r="D387" i="6"/>
  <c r="E387" i="6" s="1"/>
  <c r="D388" i="6"/>
  <c r="E388" i="6" s="1"/>
  <c r="D389" i="6"/>
  <c r="E389" i="6" s="1"/>
  <c r="D390" i="6"/>
  <c r="E390" i="6" s="1"/>
  <c r="D391" i="6"/>
  <c r="E391" i="6" s="1"/>
  <c r="D392" i="6"/>
  <c r="E392" i="6" s="1"/>
  <c r="D393" i="6"/>
  <c r="E393" i="6" s="1"/>
  <c r="D394" i="6"/>
  <c r="E394" i="6" s="1"/>
  <c r="D395" i="6"/>
  <c r="E395" i="6" s="1"/>
  <c r="D396" i="6"/>
  <c r="E396" i="6" s="1"/>
  <c r="D397" i="6"/>
  <c r="E397" i="6" s="1"/>
  <c r="D398" i="6"/>
  <c r="E398" i="6" s="1"/>
  <c r="D399" i="6"/>
  <c r="E399" i="6" s="1"/>
  <c r="D400" i="6"/>
  <c r="E400" i="6" s="1"/>
  <c r="D401" i="6"/>
  <c r="E401" i="6" s="1"/>
  <c r="D402" i="6"/>
  <c r="E402" i="6" s="1"/>
  <c r="D403" i="6"/>
  <c r="E403" i="6" s="1"/>
  <c r="D404" i="6"/>
  <c r="E404" i="6" s="1"/>
  <c r="D405" i="6"/>
  <c r="E405" i="6" s="1"/>
  <c r="D406" i="6"/>
  <c r="E406" i="6" s="1"/>
  <c r="D407" i="6"/>
  <c r="E407" i="6" s="1"/>
  <c r="D408" i="6"/>
  <c r="E408" i="6" s="1"/>
  <c r="D409" i="6"/>
  <c r="E409" i="6" s="1"/>
  <c r="D410" i="6"/>
  <c r="E410" i="6" s="1"/>
  <c r="D411" i="6"/>
  <c r="E411" i="6" s="1"/>
  <c r="D412" i="6"/>
  <c r="E412" i="6" s="1"/>
  <c r="D413" i="6"/>
  <c r="E413" i="6" s="1"/>
  <c r="D414" i="6"/>
  <c r="E414" i="6" s="1"/>
  <c r="D415" i="6"/>
  <c r="E415" i="6" s="1"/>
  <c r="D416" i="6"/>
  <c r="E416" i="6" s="1"/>
  <c r="D417" i="6"/>
  <c r="E417" i="6" s="1"/>
  <c r="D418" i="6"/>
  <c r="E418" i="6" s="1"/>
  <c r="D419" i="6"/>
  <c r="E419" i="6" s="1"/>
  <c r="D420" i="6"/>
  <c r="E420" i="6" s="1"/>
  <c r="D421" i="6"/>
  <c r="E421" i="6" s="1"/>
  <c r="D422" i="6"/>
  <c r="E422" i="6" s="1"/>
  <c r="D423" i="6"/>
  <c r="E423" i="6" s="1"/>
  <c r="D424" i="6"/>
  <c r="E424" i="6" s="1"/>
  <c r="D425" i="6"/>
  <c r="E425" i="6" s="1"/>
  <c r="D426" i="6"/>
  <c r="E426" i="6" s="1"/>
  <c r="D427" i="6"/>
  <c r="E427" i="6" s="1"/>
  <c r="D428" i="6"/>
  <c r="E428" i="6" s="1"/>
  <c r="D429" i="6"/>
  <c r="E429" i="6" s="1"/>
  <c r="D430" i="6"/>
  <c r="E430" i="6" s="1"/>
  <c r="D431" i="6"/>
  <c r="E431" i="6" s="1"/>
  <c r="D432" i="6"/>
  <c r="E432" i="6" s="1"/>
  <c r="D433" i="6"/>
  <c r="E433" i="6" s="1"/>
  <c r="D434" i="6"/>
  <c r="E434" i="6" s="1"/>
  <c r="D435" i="6"/>
  <c r="E435" i="6" s="1"/>
  <c r="D436" i="6"/>
  <c r="E436" i="6" s="1"/>
  <c r="D437" i="6"/>
  <c r="E437" i="6" s="1"/>
  <c r="D438" i="6"/>
  <c r="E438" i="6" s="1"/>
  <c r="D439" i="6"/>
  <c r="E439" i="6" s="1"/>
  <c r="D440" i="6"/>
  <c r="E440" i="6" s="1"/>
  <c r="D441" i="6"/>
  <c r="E441" i="6" s="1"/>
  <c r="D442" i="6"/>
  <c r="E442" i="6" s="1"/>
  <c r="D443" i="6"/>
  <c r="E443" i="6" s="1"/>
  <c r="D444" i="6"/>
  <c r="E444" i="6" s="1"/>
  <c r="D445" i="6"/>
  <c r="E445" i="6" s="1"/>
  <c r="D446" i="6"/>
  <c r="E446" i="6" s="1"/>
  <c r="D447" i="6"/>
  <c r="E447" i="6" s="1"/>
  <c r="D448" i="6"/>
  <c r="E448" i="6" s="1"/>
  <c r="D449" i="6"/>
  <c r="E449" i="6" s="1"/>
  <c r="D450" i="6"/>
  <c r="E450" i="6" s="1"/>
  <c r="D451" i="6"/>
  <c r="E451" i="6" s="1"/>
  <c r="D452" i="6"/>
  <c r="E452" i="6" s="1"/>
  <c r="D453" i="6"/>
  <c r="E453" i="6" s="1"/>
  <c r="D454" i="6"/>
  <c r="E454" i="6" s="1"/>
  <c r="D455" i="6"/>
  <c r="E455" i="6" s="1"/>
  <c r="D456" i="6"/>
  <c r="E456" i="6" s="1"/>
  <c r="D457" i="6"/>
  <c r="E457" i="6" s="1"/>
  <c r="D458" i="6"/>
  <c r="E458" i="6" s="1"/>
  <c r="D459" i="6"/>
  <c r="E459" i="6" s="1"/>
  <c r="D460" i="6"/>
  <c r="E460" i="6" s="1"/>
  <c r="D461" i="6"/>
  <c r="E461" i="6" s="1"/>
  <c r="D462" i="6"/>
  <c r="E462" i="6" s="1"/>
  <c r="D463" i="6"/>
  <c r="E463" i="6" s="1"/>
  <c r="D464" i="6"/>
  <c r="E464" i="6" s="1"/>
  <c r="D465" i="6"/>
  <c r="E465" i="6" s="1"/>
  <c r="D466" i="6"/>
  <c r="E466" i="6" s="1"/>
  <c r="D467" i="6"/>
  <c r="E467" i="6" s="1"/>
  <c r="D468" i="6"/>
  <c r="E468" i="6" s="1"/>
  <c r="D469" i="6"/>
  <c r="E469" i="6" s="1"/>
  <c r="D470" i="6"/>
  <c r="E470" i="6" s="1"/>
  <c r="D471" i="6"/>
  <c r="E471" i="6" s="1"/>
  <c r="D472" i="6"/>
  <c r="E472" i="6" s="1"/>
  <c r="D473" i="6"/>
  <c r="E473" i="6" s="1"/>
  <c r="D474" i="6"/>
  <c r="E474" i="6" s="1"/>
  <c r="D475" i="6"/>
  <c r="E475" i="6" s="1"/>
  <c r="D476" i="6"/>
  <c r="E476" i="6" s="1"/>
  <c r="D477" i="6"/>
  <c r="E477" i="6" s="1"/>
  <c r="D478" i="6"/>
  <c r="E478" i="6" s="1"/>
  <c r="D479" i="6"/>
  <c r="E479" i="6" s="1"/>
  <c r="D480" i="6"/>
  <c r="E480" i="6" s="1"/>
  <c r="D481" i="6"/>
  <c r="E481" i="6" s="1"/>
  <c r="D482" i="6"/>
  <c r="E482" i="6" s="1"/>
  <c r="D483" i="6"/>
  <c r="E483" i="6" s="1"/>
  <c r="D484" i="6"/>
  <c r="E484" i="6" s="1"/>
  <c r="D485" i="6"/>
  <c r="E485" i="6" s="1"/>
  <c r="D486" i="6"/>
  <c r="E486" i="6" s="1"/>
  <c r="D487" i="6"/>
  <c r="E487" i="6" s="1"/>
  <c r="D488" i="6"/>
  <c r="E488" i="6" s="1"/>
  <c r="D489" i="6"/>
  <c r="E489" i="6" s="1"/>
  <c r="D490" i="6"/>
  <c r="E490" i="6" s="1"/>
  <c r="D491" i="6"/>
  <c r="E491" i="6" s="1"/>
  <c r="D492" i="6"/>
  <c r="E492" i="6" s="1"/>
  <c r="D493" i="6"/>
  <c r="E493" i="6" s="1"/>
  <c r="D494" i="6"/>
  <c r="E494" i="6" s="1"/>
  <c r="D495" i="6"/>
  <c r="E495" i="6" s="1"/>
  <c r="D496" i="6"/>
  <c r="E496" i="6" s="1"/>
  <c r="D497" i="6"/>
  <c r="E497" i="6" s="1"/>
  <c r="D498" i="6"/>
  <c r="E498" i="6" s="1"/>
  <c r="D499" i="6"/>
  <c r="E499" i="6" s="1"/>
  <c r="D500" i="6"/>
  <c r="E500" i="6" s="1"/>
  <c r="D501" i="6"/>
  <c r="E501" i="6" s="1"/>
  <c r="D502" i="6"/>
  <c r="E502" i="6" s="1"/>
  <c r="D503" i="6"/>
  <c r="E503" i="6" s="1"/>
  <c r="D504" i="6"/>
  <c r="E504" i="6" s="1"/>
  <c r="D505" i="6"/>
  <c r="E505" i="6" s="1"/>
  <c r="D506" i="6"/>
  <c r="E506" i="6" s="1"/>
  <c r="D507" i="6"/>
  <c r="E507" i="6" s="1"/>
  <c r="D508" i="6"/>
  <c r="E508" i="6" s="1"/>
  <c r="D509" i="6"/>
  <c r="E509" i="6" s="1"/>
  <c r="D510" i="6"/>
  <c r="E510" i="6" s="1"/>
  <c r="D511" i="6"/>
  <c r="E511" i="6" s="1"/>
  <c r="D512" i="6"/>
  <c r="E512" i="6" s="1"/>
  <c r="D513" i="6"/>
  <c r="E513" i="6" s="1"/>
  <c r="D514" i="6"/>
  <c r="E514" i="6" s="1"/>
  <c r="D515" i="6"/>
  <c r="E515" i="6" s="1"/>
  <c r="D516" i="6"/>
  <c r="E516" i="6" s="1"/>
  <c r="D517" i="6"/>
  <c r="E517" i="6" s="1"/>
  <c r="D518" i="6"/>
  <c r="E518" i="6" s="1"/>
  <c r="D519" i="6"/>
  <c r="E519" i="6" s="1"/>
  <c r="D520" i="6"/>
  <c r="E520" i="6" s="1"/>
  <c r="D521" i="6"/>
  <c r="E521" i="6" s="1"/>
  <c r="D522" i="6"/>
  <c r="E522" i="6" s="1"/>
  <c r="D523" i="6"/>
  <c r="E523" i="6" s="1"/>
  <c r="D524" i="6"/>
  <c r="E524" i="6" s="1"/>
  <c r="D525" i="6"/>
  <c r="E525" i="6" s="1"/>
  <c r="D526" i="6"/>
  <c r="E526" i="6" s="1"/>
  <c r="D527" i="6"/>
  <c r="E527" i="6" s="1"/>
  <c r="D528" i="6"/>
  <c r="E528" i="6" s="1"/>
  <c r="D529" i="6"/>
  <c r="E529" i="6" s="1"/>
  <c r="D530" i="6"/>
  <c r="E530" i="6" s="1"/>
  <c r="D531" i="6"/>
  <c r="E531" i="6" s="1"/>
  <c r="D532" i="6"/>
  <c r="E532" i="6" s="1"/>
  <c r="D533" i="6"/>
  <c r="E533" i="6" s="1"/>
  <c r="D534" i="6"/>
  <c r="E534" i="6" s="1"/>
  <c r="D535" i="6"/>
  <c r="E535" i="6" s="1"/>
  <c r="D536" i="6"/>
  <c r="E536" i="6" s="1"/>
  <c r="D537" i="6"/>
  <c r="E537" i="6" s="1"/>
  <c r="D538" i="6"/>
  <c r="E538" i="6" s="1"/>
  <c r="D539" i="6"/>
  <c r="E539" i="6" s="1"/>
  <c r="D540" i="6"/>
  <c r="E540" i="6" s="1"/>
  <c r="D541" i="6"/>
  <c r="E541" i="6" s="1"/>
  <c r="D542" i="6"/>
  <c r="E542" i="6" s="1"/>
  <c r="D543" i="6"/>
  <c r="E543" i="6" s="1"/>
  <c r="D544" i="6"/>
  <c r="E544" i="6" s="1"/>
  <c r="D545" i="6"/>
  <c r="E545" i="6" s="1"/>
  <c r="D546" i="6"/>
  <c r="E546" i="6" s="1"/>
  <c r="D547" i="6"/>
  <c r="E547" i="6" s="1"/>
  <c r="D548" i="6"/>
  <c r="E548" i="6" s="1"/>
  <c r="D549" i="6"/>
  <c r="E549" i="6" s="1"/>
  <c r="D550" i="6"/>
  <c r="E550" i="6" s="1"/>
  <c r="D551" i="6"/>
  <c r="E551" i="6" s="1"/>
  <c r="D552" i="6"/>
  <c r="E552" i="6" s="1"/>
  <c r="D553" i="6"/>
  <c r="E553" i="6" s="1"/>
  <c r="D554" i="6"/>
  <c r="E554" i="6" s="1"/>
  <c r="D555" i="6"/>
  <c r="E555" i="6" s="1"/>
  <c r="D556" i="6"/>
  <c r="E556" i="6" s="1"/>
  <c r="D557" i="6"/>
  <c r="E557" i="6" s="1"/>
  <c r="D558" i="6"/>
  <c r="E558" i="6" s="1"/>
  <c r="D559" i="6"/>
  <c r="E559" i="6" s="1"/>
  <c r="D560" i="6"/>
  <c r="E560" i="6" s="1"/>
  <c r="D561" i="6"/>
  <c r="E561" i="6" s="1"/>
  <c r="D562" i="6"/>
  <c r="E562" i="6" s="1"/>
  <c r="D563" i="6"/>
  <c r="E563" i="6" s="1"/>
  <c r="D564" i="6"/>
  <c r="E564" i="6" s="1"/>
  <c r="D565" i="6"/>
  <c r="E565" i="6" s="1"/>
  <c r="D566" i="6"/>
  <c r="E566" i="6" s="1"/>
  <c r="D567" i="6"/>
  <c r="E567" i="6" s="1"/>
  <c r="D568" i="6"/>
  <c r="E568" i="6" s="1"/>
  <c r="D569" i="6"/>
  <c r="E569" i="6" s="1"/>
  <c r="D570" i="6"/>
  <c r="E570" i="6" s="1"/>
  <c r="D571" i="6"/>
  <c r="E571" i="6" s="1"/>
  <c r="D572" i="6"/>
  <c r="E572" i="6" s="1"/>
  <c r="D573" i="6"/>
  <c r="E573" i="6" s="1"/>
  <c r="D574" i="6"/>
  <c r="E574" i="6" s="1"/>
  <c r="D575" i="6"/>
  <c r="E575" i="6" s="1"/>
  <c r="D576" i="6"/>
  <c r="E576" i="6" s="1"/>
  <c r="D577" i="6"/>
  <c r="E577" i="6" s="1"/>
  <c r="D578" i="6"/>
  <c r="E578" i="6" s="1"/>
  <c r="D579" i="6"/>
  <c r="E579" i="6" s="1"/>
  <c r="D580" i="6"/>
  <c r="E580" i="6" s="1"/>
  <c r="D581" i="6"/>
  <c r="E581" i="6" s="1"/>
  <c r="D582" i="6"/>
  <c r="E582" i="6" s="1"/>
  <c r="D583" i="6"/>
  <c r="E583" i="6" s="1"/>
  <c r="D584" i="6"/>
  <c r="E584" i="6" s="1"/>
  <c r="D585" i="6"/>
  <c r="E585" i="6" s="1"/>
  <c r="D586" i="6"/>
  <c r="E586" i="6" s="1"/>
  <c r="D587" i="6"/>
  <c r="E587" i="6" s="1"/>
  <c r="D588" i="6"/>
  <c r="E588" i="6" s="1"/>
  <c r="D589" i="6"/>
  <c r="E589" i="6" s="1"/>
  <c r="D590" i="6"/>
  <c r="E590" i="6" s="1"/>
  <c r="D591" i="6"/>
  <c r="E591" i="6" s="1"/>
  <c r="D592" i="6"/>
  <c r="E592" i="6" s="1"/>
  <c r="D593" i="6"/>
  <c r="E593" i="6" s="1"/>
  <c r="D594" i="6"/>
  <c r="E594" i="6" s="1"/>
  <c r="D595" i="6"/>
  <c r="E595" i="6" s="1"/>
  <c r="D596" i="6"/>
  <c r="E596" i="6" s="1"/>
  <c r="D597" i="6"/>
  <c r="E597" i="6" s="1"/>
  <c r="D598" i="6"/>
  <c r="E598" i="6" s="1"/>
  <c r="D599" i="6"/>
  <c r="E599" i="6" s="1"/>
  <c r="D600" i="6"/>
  <c r="E600" i="6" s="1"/>
  <c r="D601" i="6"/>
  <c r="E601" i="6" s="1"/>
  <c r="D602" i="6"/>
  <c r="E602" i="6" s="1"/>
  <c r="D603" i="6"/>
  <c r="E603" i="6" s="1"/>
  <c r="D604" i="6"/>
  <c r="E604" i="6" s="1"/>
  <c r="D605" i="6"/>
  <c r="E605" i="6" s="1"/>
  <c r="D606" i="6"/>
  <c r="E606" i="6" s="1"/>
  <c r="D607" i="6"/>
  <c r="E607" i="6" s="1"/>
  <c r="D608" i="6"/>
  <c r="E608" i="6" s="1"/>
  <c r="D609" i="6"/>
  <c r="E609" i="6" s="1"/>
  <c r="D610" i="6"/>
  <c r="E610" i="6" s="1"/>
  <c r="D611" i="6"/>
  <c r="E611" i="6" s="1"/>
  <c r="D612" i="6"/>
  <c r="E612" i="6" s="1"/>
  <c r="D613" i="6"/>
  <c r="E613" i="6" s="1"/>
  <c r="D614" i="6"/>
  <c r="E614" i="6" s="1"/>
  <c r="D615" i="6"/>
  <c r="E615" i="6" s="1"/>
  <c r="D616" i="6"/>
  <c r="E616" i="6" s="1"/>
  <c r="D617" i="6"/>
  <c r="E617" i="6" s="1"/>
  <c r="D618" i="6"/>
  <c r="E618" i="6" s="1"/>
  <c r="D619" i="6"/>
  <c r="E619" i="6" s="1"/>
  <c r="D620" i="6"/>
  <c r="E620" i="6" s="1"/>
  <c r="D621" i="6"/>
  <c r="E621" i="6" s="1"/>
  <c r="D622" i="6"/>
  <c r="E622" i="6" s="1"/>
  <c r="D623" i="6"/>
  <c r="E623" i="6" s="1"/>
  <c r="D624" i="6"/>
  <c r="E624" i="6" s="1"/>
  <c r="D625" i="6"/>
  <c r="E625" i="6" s="1"/>
  <c r="D626" i="6"/>
  <c r="E626" i="6" s="1"/>
  <c r="D627" i="6"/>
  <c r="E627" i="6" s="1"/>
  <c r="D628" i="6"/>
  <c r="E628" i="6" s="1"/>
  <c r="D629" i="6"/>
  <c r="E629" i="6" s="1"/>
  <c r="D630" i="6"/>
  <c r="E630" i="6" s="1"/>
  <c r="D631" i="6"/>
  <c r="E631" i="6" s="1"/>
  <c r="D632" i="6"/>
  <c r="E632" i="6" s="1"/>
  <c r="D633" i="6"/>
  <c r="E633" i="6" s="1"/>
  <c r="D634" i="6"/>
  <c r="E634" i="6" s="1"/>
  <c r="D635" i="6"/>
  <c r="E635" i="6" s="1"/>
  <c r="D636" i="6"/>
  <c r="E636" i="6" s="1"/>
  <c r="D637" i="6"/>
  <c r="E637" i="6" s="1"/>
  <c r="D638" i="6"/>
  <c r="E638" i="6" s="1"/>
  <c r="D639" i="6"/>
  <c r="E639" i="6" s="1"/>
  <c r="D640" i="6"/>
  <c r="E640" i="6" s="1"/>
  <c r="D641" i="6"/>
  <c r="E641" i="6" s="1"/>
  <c r="D642" i="6"/>
  <c r="E642" i="6" s="1"/>
  <c r="D643" i="6"/>
  <c r="E643" i="6" s="1"/>
  <c r="D644" i="6"/>
  <c r="E644" i="6" s="1"/>
  <c r="D645" i="6"/>
  <c r="E645" i="6" s="1"/>
  <c r="D646" i="6"/>
  <c r="E646" i="6" s="1"/>
  <c r="D647" i="6"/>
  <c r="E647" i="6" s="1"/>
  <c r="D648" i="6"/>
  <c r="E648" i="6" s="1"/>
  <c r="D649" i="6"/>
  <c r="E649" i="6" s="1"/>
  <c r="D650" i="6"/>
  <c r="E650" i="6" s="1"/>
  <c r="D651" i="6"/>
  <c r="E651" i="6" s="1"/>
  <c r="D652" i="6"/>
  <c r="E652" i="6" s="1"/>
  <c r="D653" i="6"/>
  <c r="E653" i="6" s="1"/>
  <c r="D654" i="6"/>
  <c r="E654" i="6" s="1"/>
  <c r="D655" i="6"/>
  <c r="E655" i="6" s="1"/>
  <c r="D656" i="6"/>
  <c r="E656" i="6" s="1"/>
  <c r="D657" i="6"/>
  <c r="E657" i="6" s="1"/>
  <c r="D658" i="6"/>
  <c r="E658" i="6" s="1"/>
  <c r="D659" i="6"/>
  <c r="E659" i="6" s="1"/>
  <c r="D660" i="6"/>
  <c r="E660" i="6" s="1"/>
  <c r="D661" i="6"/>
  <c r="E661" i="6" s="1"/>
  <c r="D662" i="6"/>
  <c r="E662" i="6" s="1"/>
  <c r="D663" i="6"/>
  <c r="E663" i="6" s="1"/>
  <c r="D664" i="6"/>
  <c r="E664" i="6" s="1"/>
  <c r="D665" i="6"/>
  <c r="E665" i="6" s="1"/>
  <c r="D666" i="6"/>
  <c r="E666" i="6" s="1"/>
  <c r="D667" i="6"/>
  <c r="E667" i="6" s="1"/>
  <c r="D668" i="6"/>
  <c r="E668" i="6" s="1"/>
  <c r="D669" i="6"/>
  <c r="E669" i="6" s="1"/>
  <c r="D670" i="6"/>
  <c r="E670" i="6" s="1"/>
  <c r="D671" i="6"/>
  <c r="E671" i="6" s="1"/>
  <c r="D672" i="6"/>
  <c r="E672" i="6" s="1"/>
  <c r="D673" i="6"/>
  <c r="E673" i="6" s="1"/>
  <c r="D674" i="6"/>
  <c r="E674" i="6" s="1"/>
  <c r="D675" i="6"/>
  <c r="E675" i="6" s="1"/>
  <c r="D676" i="6"/>
  <c r="E676" i="6" s="1"/>
  <c r="D677" i="6"/>
  <c r="E677" i="6" s="1"/>
  <c r="D678" i="6"/>
  <c r="E678" i="6" s="1"/>
  <c r="D679" i="6"/>
  <c r="E679" i="6" s="1"/>
  <c r="D680" i="6"/>
  <c r="E680" i="6" s="1"/>
  <c r="D681" i="6"/>
  <c r="E681" i="6" s="1"/>
  <c r="D682" i="6"/>
  <c r="E682" i="6" s="1"/>
  <c r="D683" i="6"/>
  <c r="E683" i="6" s="1"/>
  <c r="D684" i="6"/>
  <c r="E684" i="6" s="1"/>
  <c r="D685" i="6"/>
  <c r="E685" i="6" s="1"/>
  <c r="D686" i="6"/>
  <c r="E686" i="6" s="1"/>
  <c r="D687" i="6"/>
  <c r="E687" i="6" s="1"/>
  <c r="D688" i="6"/>
  <c r="E688" i="6" s="1"/>
  <c r="D689" i="6"/>
  <c r="E689" i="6" s="1"/>
  <c r="D690" i="6"/>
  <c r="E690" i="6" s="1"/>
  <c r="D691" i="6"/>
  <c r="E691" i="6" s="1"/>
  <c r="D692" i="6"/>
  <c r="E692" i="6" s="1"/>
  <c r="D693" i="6"/>
  <c r="E693" i="6" s="1"/>
  <c r="D694" i="6"/>
  <c r="E694" i="6" s="1"/>
  <c r="D695" i="6"/>
  <c r="E695" i="6" s="1"/>
  <c r="D696" i="6"/>
  <c r="E696" i="6" s="1"/>
  <c r="D697" i="6"/>
  <c r="E697" i="6" s="1"/>
  <c r="D698" i="6"/>
  <c r="E698" i="6" s="1"/>
  <c r="D699" i="6"/>
  <c r="E699" i="6" s="1"/>
  <c r="D700" i="6"/>
  <c r="E700" i="6" s="1"/>
  <c r="D701" i="6"/>
  <c r="E701" i="6" s="1"/>
  <c r="D702" i="6"/>
  <c r="E702" i="6" s="1"/>
  <c r="D703" i="6"/>
  <c r="E703" i="6" s="1"/>
  <c r="D704" i="6"/>
  <c r="E704" i="6" s="1"/>
  <c r="D705" i="6"/>
  <c r="E705" i="6" s="1"/>
  <c r="D706" i="6"/>
  <c r="E706" i="6" s="1"/>
  <c r="D707" i="6"/>
  <c r="E707" i="6" s="1"/>
  <c r="D708" i="6"/>
  <c r="E708" i="6" s="1"/>
  <c r="D709" i="6"/>
  <c r="E709" i="6" s="1"/>
  <c r="D710" i="6"/>
  <c r="E710" i="6" s="1"/>
  <c r="D711" i="6"/>
  <c r="E711" i="6" s="1"/>
  <c r="D712" i="6"/>
  <c r="E712" i="6" s="1"/>
  <c r="D713" i="6"/>
  <c r="E713" i="6" s="1"/>
  <c r="D714" i="6"/>
  <c r="E714" i="6" s="1"/>
  <c r="D715" i="6"/>
  <c r="E715" i="6" s="1"/>
  <c r="D716" i="6"/>
  <c r="E716" i="6" s="1"/>
  <c r="D717" i="6"/>
  <c r="E717" i="6" s="1"/>
  <c r="D718" i="6"/>
  <c r="E718" i="6" s="1"/>
  <c r="D719" i="6"/>
  <c r="E719" i="6" s="1"/>
  <c r="D720" i="6"/>
  <c r="E720" i="6" s="1"/>
  <c r="D721" i="6"/>
  <c r="E721" i="6" s="1"/>
  <c r="D722" i="6"/>
  <c r="E722" i="6" s="1"/>
  <c r="D723" i="6"/>
  <c r="E723" i="6" s="1"/>
  <c r="D724" i="6"/>
  <c r="E724" i="6" s="1"/>
  <c r="D725" i="6"/>
  <c r="E725" i="6" s="1"/>
  <c r="D726" i="6"/>
  <c r="E726" i="6" s="1"/>
  <c r="D727" i="6"/>
  <c r="E727" i="6" s="1"/>
  <c r="D728" i="6"/>
  <c r="E728" i="6" s="1"/>
  <c r="D729" i="6"/>
  <c r="E729" i="6" s="1"/>
  <c r="D730" i="6"/>
  <c r="E730" i="6" s="1"/>
  <c r="D731" i="6"/>
  <c r="E731" i="6" s="1"/>
  <c r="D732" i="6"/>
  <c r="E732" i="6" s="1"/>
  <c r="D733" i="6"/>
  <c r="E733" i="6" s="1"/>
  <c r="D734" i="6"/>
  <c r="E734" i="6" s="1"/>
  <c r="D735" i="6"/>
  <c r="E735" i="6" s="1"/>
  <c r="D736" i="6"/>
  <c r="E736" i="6" s="1"/>
  <c r="D737" i="6"/>
  <c r="E737" i="6" s="1"/>
  <c r="D738" i="6"/>
  <c r="E738" i="6" s="1"/>
  <c r="D739" i="6"/>
  <c r="E739" i="6" s="1"/>
  <c r="D740" i="6"/>
  <c r="E740" i="6" s="1"/>
  <c r="D741" i="6"/>
  <c r="E741" i="6" s="1"/>
  <c r="D742" i="6"/>
  <c r="E742" i="6" s="1"/>
  <c r="D743" i="6"/>
  <c r="E743" i="6" s="1"/>
  <c r="D744" i="6"/>
  <c r="E744" i="6" s="1"/>
  <c r="D745" i="6"/>
  <c r="E745" i="6" s="1"/>
  <c r="D746" i="6"/>
  <c r="E746" i="6" s="1"/>
  <c r="D747" i="6"/>
  <c r="E747" i="6" s="1"/>
  <c r="D748" i="6"/>
  <c r="E748" i="6" s="1"/>
  <c r="D749" i="6"/>
  <c r="E749" i="6" s="1"/>
  <c r="D750" i="6"/>
  <c r="E750" i="6" s="1"/>
  <c r="D751" i="6"/>
  <c r="E751" i="6" s="1"/>
  <c r="D752" i="6"/>
  <c r="E752" i="6" s="1"/>
  <c r="D753" i="6"/>
  <c r="E753" i="6" s="1"/>
  <c r="D754" i="6"/>
  <c r="E754" i="6" s="1"/>
  <c r="D755" i="6"/>
  <c r="E755" i="6" s="1"/>
  <c r="D756" i="6"/>
  <c r="E756" i="6" s="1"/>
  <c r="D757" i="6"/>
  <c r="E757" i="6" s="1"/>
  <c r="D758" i="6"/>
  <c r="E758" i="6" s="1"/>
  <c r="D759" i="6"/>
  <c r="E759" i="6" s="1"/>
  <c r="D760" i="6"/>
  <c r="E760" i="6" s="1"/>
  <c r="D761" i="6"/>
  <c r="E761" i="6" s="1"/>
  <c r="D762" i="6"/>
  <c r="E762" i="6" s="1"/>
  <c r="D763" i="6"/>
  <c r="E763" i="6" s="1"/>
  <c r="D764" i="6"/>
  <c r="E764" i="6" s="1"/>
  <c r="D765" i="6"/>
  <c r="E765" i="6" s="1"/>
  <c r="D766" i="6"/>
  <c r="E766" i="6" s="1"/>
  <c r="D767" i="6"/>
  <c r="E767" i="6" s="1"/>
  <c r="D768" i="6"/>
  <c r="E768" i="6" s="1"/>
  <c r="D769" i="6"/>
  <c r="E769" i="6" s="1"/>
  <c r="D770" i="6"/>
  <c r="E770" i="6" s="1"/>
  <c r="D771" i="6"/>
  <c r="E771" i="6" s="1"/>
  <c r="D772" i="6"/>
  <c r="E772" i="6" s="1"/>
  <c r="D773" i="6"/>
  <c r="E773" i="6" s="1"/>
  <c r="D774" i="6"/>
  <c r="E774" i="6" s="1"/>
  <c r="D775" i="6"/>
  <c r="E775" i="6" s="1"/>
  <c r="D776" i="6"/>
  <c r="E776" i="6" s="1"/>
  <c r="D777" i="6"/>
  <c r="E777" i="6" s="1"/>
  <c r="D778" i="6"/>
  <c r="E778" i="6" s="1"/>
  <c r="D779" i="6"/>
  <c r="E779" i="6" s="1"/>
  <c r="D780" i="6"/>
  <c r="E780" i="6" s="1"/>
  <c r="D781" i="6"/>
  <c r="E781" i="6" s="1"/>
  <c r="D782" i="6"/>
  <c r="E782" i="6" s="1"/>
  <c r="D783" i="6"/>
  <c r="E783" i="6" s="1"/>
  <c r="D784" i="6"/>
  <c r="E784" i="6" s="1"/>
  <c r="D785" i="6"/>
  <c r="E785" i="6" s="1"/>
  <c r="D786" i="6"/>
  <c r="E786" i="6" s="1"/>
  <c r="D787" i="6"/>
  <c r="E787" i="6" s="1"/>
  <c r="D788" i="6"/>
  <c r="E788" i="6" s="1"/>
  <c r="D789" i="6"/>
  <c r="E789" i="6" s="1"/>
  <c r="D790" i="6"/>
  <c r="E790" i="6" s="1"/>
  <c r="D791" i="6"/>
  <c r="E791" i="6" s="1"/>
  <c r="D792" i="6"/>
  <c r="E792" i="6" s="1"/>
  <c r="D793" i="6"/>
  <c r="E793" i="6" s="1"/>
  <c r="D794" i="6"/>
  <c r="E794" i="6" s="1"/>
  <c r="D795" i="6"/>
  <c r="E795" i="6" s="1"/>
  <c r="D796" i="6"/>
  <c r="E796" i="6" s="1"/>
  <c r="D797" i="6"/>
  <c r="E797" i="6" s="1"/>
  <c r="D798" i="6"/>
  <c r="E798" i="6" s="1"/>
  <c r="D799" i="6"/>
  <c r="E799" i="6" s="1"/>
  <c r="D800" i="6"/>
  <c r="E800" i="6" s="1"/>
  <c r="D801" i="6"/>
  <c r="E801" i="6" s="1"/>
  <c r="D802" i="6"/>
  <c r="E802" i="6" s="1"/>
  <c r="D803" i="6"/>
  <c r="E803" i="6" s="1"/>
  <c r="D804" i="6"/>
  <c r="E804" i="6" s="1"/>
  <c r="D805" i="6"/>
  <c r="E805" i="6" s="1"/>
  <c r="D806" i="6"/>
  <c r="E806" i="6" s="1"/>
  <c r="D807" i="6"/>
  <c r="E807" i="6" s="1"/>
  <c r="D808" i="6"/>
  <c r="E808" i="6" s="1"/>
  <c r="D809" i="6"/>
  <c r="E809" i="6" s="1"/>
  <c r="D810" i="6"/>
  <c r="E810" i="6" s="1"/>
  <c r="D811" i="6"/>
  <c r="E811" i="6" s="1"/>
  <c r="D812" i="6"/>
  <c r="E812" i="6" s="1"/>
  <c r="D813" i="6"/>
  <c r="E813" i="6" s="1"/>
  <c r="D814" i="6"/>
  <c r="E814" i="6" s="1"/>
  <c r="D815" i="6"/>
  <c r="E815" i="6" s="1"/>
  <c r="D816" i="6"/>
  <c r="E816" i="6" s="1"/>
  <c r="D817" i="6"/>
  <c r="E817" i="6" s="1"/>
  <c r="D818" i="6"/>
  <c r="E818" i="6" s="1"/>
  <c r="D819" i="6"/>
  <c r="E819" i="6" s="1"/>
  <c r="D820" i="6"/>
  <c r="E820" i="6" s="1"/>
  <c r="D821" i="6"/>
  <c r="E821" i="6" s="1"/>
  <c r="D822" i="6"/>
  <c r="E822" i="6" s="1"/>
  <c r="D823" i="6"/>
  <c r="E823" i="6" s="1"/>
  <c r="D824" i="6"/>
  <c r="E824" i="6" s="1"/>
  <c r="D825" i="6"/>
  <c r="E825" i="6" s="1"/>
  <c r="D826" i="6"/>
  <c r="E826" i="6" s="1"/>
  <c r="D827" i="6"/>
  <c r="E827" i="6" s="1"/>
  <c r="D828" i="6"/>
  <c r="E828" i="6" s="1"/>
  <c r="D829" i="6"/>
  <c r="E829" i="6" s="1"/>
  <c r="D830" i="6"/>
  <c r="E830" i="6" s="1"/>
  <c r="D831" i="6"/>
  <c r="E831" i="6" s="1"/>
  <c r="D832" i="6"/>
  <c r="E832" i="6" s="1"/>
  <c r="D833" i="6"/>
  <c r="E833" i="6" s="1"/>
  <c r="D834" i="6"/>
  <c r="E834" i="6" s="1"/>
  <c r="D835" i="6"/>
  <c r="E835" i="6" s="1"/>
  <c r="D836" i="6"/>
  <c r="E836" i="6" s="1"/>
  <c r="D837" i="6"/>
  <c r="E837" i="6" s="1"/>
  <c r="D838" i="6"/>
  <c r="E838" i="6" s="1"/>
  <c r="D839" i="6"/>
  <c r="E839" i="6" s="1"/>
  <c r="D840" i="6"/>
  <c r="E840" i="6" s="1"/>
  <c r="D841" i="6"/>
  <c r="E841" i="6" s="1"/>
  <c r="D842" i="6"/>
  <c r="E842" i="6" s="1"/>
  <c r="D843" i="6"/>
  <c r="E843" i="6" s="1"/>
  <c r="D844" i="6"/>
  <c r="E844" i="6" s="1"/>
  <c r="D845" i="6"/>
  <c r="E845" i="6" s="1"/>
  <c r="D846" i="6"/>
  <c r="E846" i="6" s="1"/>
  <c r="D847" i="6"/>
  <c r="E847" i="6" s="1"/>
  <c r="D848" i="6"/>
  <c r="E848" i="6" s="1"/>
  <c r="D849" i="6"/>
  <c r="E849" i="6" s="1"/>
  <c r="D850" i="6"/>
  <c r="E850" i="6" s="1"/>
  <c r="D851" i="6"/>
  <c r="E851" i="6" s="1"/>
  <c r="D852" i="6"/>
  <c r="E852" i="6" s="1"/>
  <c r="D853" i="6"/>
  <c r="E853" i="6" s="1"/>
  <c r="D854" i="6"/>
  <c r="E854" i="6" s="1"/>
  <c r="D855" i="6"/>
  <c r="E855" i="6" s="1"/>
  <c r="D856" i="6"/>
  <c r="E856" i="6" s="1"/>
  <c r="D857" i="6"/>
  <c r="E857" i="6" s="1"/>
  <c r="D858" i="6"/>
  <c r="E858" i="6" s="1"/>
  <c r="D859" i="6"/>
  <c r="E859" i="6" s="1"/>
  <c r="D860" i="6"/>
  <c r="E860" i="6" s="1"/>
  <c r="D861" i="6"/>
  <c r="E861" i="6" s="1"/>
  <c r="D862" i="6"/>
  <c r="E862" i="6" s="1"/>
  <c r="D863" i="6"/>
  <c r="E863" i="6" s="1"/>
  <c r="D864" i="6"/>
  <c r="E864" i="6" s="1"/>
  <c r="D865" i="6"/>
  <c r="E865" i="6" s="1"/>
  <c r="D866" i="6"/>
  <c r="E866" i="6" s="1"/>
  <c r="D867" i="6"/>
  <c r="E867" i="6" s="1"/>
  <c r="D868" i="6"/>
  <c r="E868" i="6" s="1"/>
  <c r="D869" i="6"/>
  <c r="E869" i="6" s="1"/>
  <c r="D870" i="6"/>
  <c r="E870" i="6" s="1"/>
  <c r="D871" i="6"/>
  <c r="E871" i="6" s="1"/>
  <c r="D872" i="6"/>
  <c r="E872" i="6" s="1"/>
  <c r="D873" i="6"/>
  <c r="E873" i="6" s="1"/>
  <c r="D874" i="6"/>
  <c r="E874" i="6" s="1"/>
  <c r="D875" i="6"/>
  <c r="E875" i="6" s="1"/>
  <c r="D876" i="6"/>
  <c r="E876" i="6" s="1"/>
  <c r="D877" i="6"/>
  <c r="E877" i="6" s="1"/>
  <c r="D878" i="6"/>
  <c r="E878" i="6" s="1"/>
  <c r="D879" i="6"/>
  <c r="E879" i="6" s="1"/>
  <c r="D880" i="6"/>
  <c r="E880" i="6" s="1"/>
  <c r="D881" i="6"/>
  <c r="E881" i="6" s="1"/>
  <c r="D882" i="6"/>
  <c r="E882" i="6" s="1"/>
  <c r="D883" i="6"/>
  <c r="E883" i="6" s="1"/>
  <c r="D884" i="6"/>
  <c r="E884" i="6" s="1"/>
  <c r="D885" i="6"/>
  <c r="E885" i="6" s="1"/>
  <c r="D886" i="6"/>
  <c r="E886" i="6" s="1"/>
  <c r="D887" i="6"/>
  <c r="E887" i="6" s="1"/>
  <c r="D888" i="6"/>
  <c r="E888" i="6" s="1"/>
  <c r="D889" i="6"/>
  <c r="E889" i="6" s="1"/>
  <c r="D890" i="6"/>
  <c r="E890" i="6" s="1"/>
  <c r="D891" i="6"/>
  <c r="E891" i="6" s="1"/>
  <c r="D892" i="6"/>
  <c r="E892" i="6" s="1"/>
  <c r="D893" i="6"/>
  <c r="E893" i="6" s="1"/>
  <c r="D894" i="6"/>
  <c r="E894" i="6" s="1"/>
  <c r="D895" i="6"/>
  <c r="E895" i="6" s="1"/>
  <c r="D896" i="6"/>
  <c r="E896" i="6" s="1"/>
  <c r="D897" i="6"/>
  <c r="E897" i="6" s="1"/>
  <c r="D898" i="6"/>
  <c r="E898" i="6" s="1"/>
  <c r="D899" i="6"/>
  <c r="E899" i="6" s="1"/>
  <c r="D900" i="6"/>
  <c r="E900" i="6" s="1"/>
  <c r="D901" i="6"/>
  <c r="E901" i="6" s="1"/>
  <c r="D902" i="6"/>
  <c r="E902" i="6" s="1"/>
  <c r="D903" i="6"/>
  <c r="E903" i="6" s="1"/>
  <c r="D904" i="6"/>
  <c r="E904" i="6" s="1"/>
  <c r="D905" i="6"/>
  <c r="E905" i="6" s="1"/>
  <c r="D906" i="6"/>
  <c r="E906" i="6" s="1"/>
  <c r="D907" i="6"/>
  <c r="E907" i="6" s="1"/>
  <c r="D908" i="6"/>
  <c r="E908" i="6" s="1"/>
  <c r="D909" i="6"/>
  <c r="E909" i="6" s="1"/>
  <c r="D910" i="6"/>
  <c r="E910" i="6" s="1"/>
  <c r="D911" i="6"/>
  <c r="E911" i="6" s="1"/>
  <c r="D912" i="6"/>
  <c r="E912" i="6" s="1"/>
  <c r="D913" i="6"/>
  <c r="E913" i="6" s="1"/>
  <c r="D914" i="6"/>
  <c r="E914" i="6" s="1"/>
  <c r="D915" i="6"/>
  <c r="E915" i="6" s="1"/>
  <c r="D916" i="6"/>
  <c r="E916" i="6" s="1"/>
  <c r="D917" i="6"/>
  <c r="E917" i="6" s="1"/>
  <c r="D918" i="6"/>
  <c r="E918" i="6" s="1"/>
  <c r="D919" i="6"/>
  <c r="E919" i="6" s="1"/>
  <c r="D920" i="6"/>
  <c r="E920" i="6" s="1"/>
  <c r="D921" i="6"/>
  <c r="E921" i="6" s="1"/>
  <c r="D922" i="6"/>
  <c r="E922" i="6" s="1"/>
  <c r="D923" i="6"/>
  <c r="E923" i="6" s="1"/>
  <c r="D924" i="6"/>
  <c r="E924" i="6" s="1"/>
  <c r="D925" i="6"/>
  <c r="E925" i="6" s="1"/>
  <c r="D926" i="6"/>
  <c r="E926" i="6" s="1"/>
  <c r="D927" i="6"/>
  <c r="E927" i="6" s="1"/>
  <c r="D928" i="6"/>
  <c r="E928" i="6" s="1"/>
  <c r="D929" i="6"/>
  <c r="E929" i="6" s="1"/>
  <c r="D930" i="6"/>
  <c r="E930" i="6" s="1"/>
  <c r="D931" i="6"/>
  <c r="E931" i="6" s="1"/>
  <c r="D932" i="6"/>
  <c r="E932" i="6" s="1"/>
  <c r="D933" i="6"/>
  <c r="E933" i="6" s="1"/>
  <c r="D934" i="6"/>
  <c r="E934" i="6" s="1"/>
  <c r="D935" i="6"/>
  <c r="E935" i="6" s="1"/>
  <c r="D936" i="6"/>
  <c r="E936" i="6" s="1"/>
  <c r="D937" i="6"/>
  <c r="E937" i="6" s="1"/>
  <c r="D938" i="6"/>
  <c r="E938" i="6" s="1"/>
  <c r="D939" i="6"/>
  <c r="E939" i="6" s="1"/>
  <c r="D940" i="6"/>
  <c r="E940" i="6" s="1"/>
  <c r="D941" i="6"/>
  <c r="E941" i="6" s="1"/>
  <c r="D942" i="6"/>
  <c r="E942" i="6" s="1"/>
  <c r="D943" i="6"/>
  <c r="E943" i="6" s="1"/>
  <c r="D944" i="6"/>
  <c r="E944" i="6" s="1"/>
  <c r="D945" i="6"/>
  <c r="E945" i="6" s="1"/>
  <c r="D946" i="6"/>
  <c r="E946" i="6" s="1"/>
  <c r="D947" i="6"/>
  <c r="E947" i="6" s="1"/>
  <c r="D948" i="6"/>
  <c r="E948" i="6" s="1"/>
  <c r="D949" i="6"/>
  <c r="E949" i="6" s="1"/>
  <c r="D950" i="6"/>
  <c r="E950" i="6" s="1"/>
  <c r="D951" i="6"/>
  <c r="E951" i="6" s="1"/>
  <c r="D952" i="6"/>
  <c r="E952" i="6" s="1"/>
  <c r="D953" i="6"/>
  <c r="E953" i="6" s="1"/>
  <c r="D954" i="6"/>
  <c r="E954" i="6" s="1"/>
  <c r="D955" i="6"/>
  <c r="E955" i="6" s="1"/>
  <c r="D956" i="6"/>
  <c r="E956" i="6" s="1"/>
  <c r="D957" i="6"/>
  <c r="E957" i="6" s="1"/>
  <c r="D958" i="6"/>
  <c r="E958" i="6" s="1"/>
  <c r="D959" i="6"/>
  <c r="E959" i="6" s="1"/>
  <c r="D960" i="6"/>
  <c r="E960" i="6" s="1"/>
  <c r="D961" i="6"/>
  <c r="E961" i="6" s="1"/>
  <c r="D962" i="6"/>
  <c r="E962" i="6" s="1"/>
  <c r="D963" i="6"/>
  <c r="E963" i="6" s="1"/>
  <c r="D964" i="6"/>
  <c r="E964" i="6" s="1"/>
  <c r="D965" i="6"/>
  <c r="E965" i="6" s="1"/>
  <c r="D966" i="6"/>
  <c r="E966" i="6" s="1"/>
  <c r="D967" i="6"/>
  <c r="E967" i="6" s="1"/>
  <c r="D968" i="6"/>
  <c r="E968" i="6" s="1"/>
  <c r="D969" i="6"/>
  <c r="E969" i="6" s="1"/>
  <c r="D970" i="6"/>
  <c r="E970" i="6" s="1"/>
  <c r="D971" i="6"/>
  <c r="E971" i="6" s="1"/>
  <c r="D972" i="6"/>
  <c r="E972" i="6" s="1"/>
  <c r="D973" i="6"/>
  <c r="E973" i="6" s="1"/>
  <c r="D974" i="6"/>
  <c r="E974" i="6" s="1"/>
  <c r="D975" i="6"/>
  <c r="E975" i="6" s="1"/>
  <c r="D976" i="6"/>
  <c r="E976" i="6" s="1"/>
  <c r="D977" i="6"/>
  <c r="E977" i="6" s="1"/>
  <c r="D978" i="6"/>
  <c r="E978" i="6" s="1"/>
  <c r="D979" i="6"/>
  <c r="E979" i="6" s="1"/>
  <c r="D980" i="6"/>
  <c r="E980" i="6" s="1"/>
  <c r="D981" i="6"/>
  <c r="E981" i="6" s="1"/>
  <c r="D982" i="6"/>
  <c r="E982" i="6" s="1"/>
  <c r="D983" i="6"/>
  <c r="E983" i="6" s="1"/>
  <c r="D984" i="6"/>
  <c r="E984" i="6" s="1"/>
  <c r="D985" i="6"/>
  <c r="E985" i="6" s="1"/>
  <c r="D986" i="6"/>
  <c r="E986" i="6" s="1"/>
  <c r="D987" i="6"/>
  <c r="E987" i="6" s="1"/>
  <c r="D988" i="6"/>
  <c r="E988" i="6" s="1"/>
  <c r="D989" i="6"/>
  <c r="E989" i="6" s="1"/>
  <c r="D990" i="6"/>
  <c r="E990" i="6" s="1"/>
  <c r="D991" i="6"/>
  <c r="E991" i="6" s="1"/>
  <c r="D992" i="6"/>
  <c r="E992" i="6" s="1"/>
  <c r="D993" i="6"/>
  <c r="E993" i="6" s="1"/>
  <c r="D994" i="6"/>
  <c r="E994" i="6" s="1"/>
  <c r="D995" i="6"/>
  <c r="E995" i="6" s="1"/>
  <c r="D996" i="6"/>
  <c r="E996" i="6" s="1"/>
  <c r="D997" i="6"/>
  <c r="E997" i="6" s="1"/>
  <c r="D998" i="6"/>
  <c r="E998" i="6" s="1"/>
  <c r="D999" i="6"/>
  <c r="E999" i="6" s="1"/>
  <c r="D1000" i="6"/>
  <c r="E1000" i="6" s="1"/>
  <c r="D1001" i="6"/>
  <c r="E1001" i="6" s="1"/>
  <c r="D1002" i="6"/>
  <c r="E1002" i="6" s="1"/>
  <c r="D1003" i="6"/>
  <c r="E1003" i="6" s="1"/>
  <c r="D1004" i="6"/>
  <c r="E1004" i="6" s="1"/>
  <c r="D1005" i="6"/>
  <c r="E1005" i="6" s="1"/>
  <c r="D1006" i="6"/>
  <c r="E1006" i="6" s="1"/>
  <c r="D1007" i="6"/>
  <c r="E1007" i="6" s="1"/>
  <c r="D1008" i="6"/>
  <c r="E1008" i="6" s="1"/>
  <c r="D1009" i="6"/>
  <c r="E1009" i="6" s="1"/>
  <c r="D1010" i="6"/>
  <c r="E1010" i="6" s="1"/>
  <c r="D1011" i="6"/>
  <c r="E1011" i="6" s="1"/>
  <c r="D1012" i="6"/>
  <c r="E1012" i="6" s="1"/>
  <c r="D1013" i="6"/>
  <c r="E1013" i="6" s="1"/>
  <c r="D1014" i="6"/>
  <c r="E1014" i="6" s="1"/>
  <c r="D1015" i="6"/>
  <c r="E1015" i="6" s="1"/>
  <c r="D1016" i="6"/>
  <c r="E1016" i="6" s="1"/>
  <c r="D1017" i="6"/>
  <c r="E1017" i="6" s="1"/>
  <c r="D1018" i="6"/>
  <c r="E1018" i="6" s="1"/>
  <c r="D1019" i="6"/>
  <c r="E1019" i="6" s="1"/>
  <c r="D1020" i="6"/>
  <c r="E1020" i="6" s="1"/>
  <c r="D1021" i="6"/>
  <c r="E1021" i="6" s="1"/>
  <c r="D1022" i="6"/>
  <c r="E1022" i="6" s="1"/>
  <c r="D1023" i="6"/>
  <c r="E1023" i="6" s="1"/>
  <c r="D1024" i="6"/>
  <c r="E1024" i="6" s="1"/>
  <c r="D1025" i="6"/>
  <c r="E1025" i="6" s="1"/>
  <c r="D1026" i="6"/>
  <c r="E1026" i="6" s="1"/>
  <c r="D1027" i="6"/>
  <c r="E1027" i="6" s="1"/>
  <c r="D1028" i="6"/>
  <c r="E1028" i="6" s="1"/>
  <c r="D1029" i="6"/>
  <c r="E1029" i="6" s="1"/>
  <c r="D1030" i="6"/>
  <c r="E1030" i="6" s="1"/>
  <c r="D1031" i="6"/>
  <c r="E1031" i="6" s="1"/>
  <c r="D1032" i="6"/>
  <c r="E1032" i="6" s="1"/>
  <c r="D1033" i="6"/>
  <c r="E1033" i="6" s="1"/>
  <c r="D1034" i="6"/>
  <c r="E1034" i="6" s="1"/>
  <c r="D1035" i="6"/>
  <c r="E1035" i="6" s="1"/>
  <c r="D1036" i="6"/>
  <c r="E1036" i="6" s="1"/>
  <c r="D1037" i="6"/>
  <c r="E1037" i="6" s="1"/>
  <c r="D1038" i="6"/>
  <c r="E1038" i="6" s="1"/>
  <c r="D1039" i="6"/>
  <c r="E1039" i="6" s="1"/>
  <c r="D1040" i="6"/>
  <c r="E1040" i="6" s="1"/>
  <c r="D1041" i="6"/>
  <c r="E1041" i="6" s="1"/>
  <c r="D1042" i="6"/>
  <c r="E1042" i="6" s="1"/>
  <c r="D1043" i="6"/>
  <c r="E1043" i="6" s="1"/>
  <c r="D1044" i="6"/>
  <c r="E1044" i="6" s="1"/>
  <c r="D1045" i="6"/>
  <c r="E1045" i="6" s="1"/>
  <c r="D1046" i="6"/>
  <c r="E1046" i="6" s="1"/>
  <c r="D1047" i="6"/>
  <c r="E1047" i="6" s="1"/>
  <c r="D1048" i="6"/>
  <c r="E1048" i="6" s="1"/>
  <c r="D1049" i="6"/>
  <c r="E1049" i="6" s="1"/>
  <c r="D1050" i="6"/>
  <c r="E1050" i="6" s="1"/>
  <c r="D1051" i="6"/>
  <c r="E1051" i="6" s="1"/>
  <c r="D1052" i="6"/>
  <c r="E1052" i="6" s="1"/>
  <c r="D1053" i="6"/>
  <c r="E1053" i="6" s="1"/>
  <c r="D1054" i="6"/>
  <c r="E1054" i="6" s="1"/>
  <c r="D1055" i="6"/>
  <c r="E1055" i="6" s="1"/>
  <c r="D1056" i="6"/>
  <c r="E1056" i="6" s="1"/>
  <c r="D1057" i="6"/>
  <c r="E1057" i="6" s="1"/>
  <c r="D1058" i="6"/>
  <c r="E1058" i="6" s="1"/>
  <c r="D1059" i="6"/>
  <c r="E1059" i="6" s="1"/>
  <c r="D1060" i="6"/>
  <c r="E1060" i="6" s="1"/>
  <c r="D1061" i="6"/>
  <c r="E1061" i="6" s="1"/>
  <c r="D1062" i="6"/>
  <c r="E1062" i="6" s="1"/>
  <c r="D1063" i="6"/>
  <c r="E1063" i="6" s="1"/>
  <c r="D1064" i="6"/>
  <c r="E1064" i="6" s="1"/>
  <c r="D1065" i="6"/>
  <c r="E1065" i="6" s="1"/>
  <c r="D1066" i="6"/>
  <c r="E1066" i="6" s="1"/>
  <c r="D1067" i="6"/>
  <c r="E1067" i="6" s="1"/>
  <c r="D1068" i="6"/>
  <c r="E1068" i="6" s="1"/>
  <c r="D1069" i="6"/>
  <c r="E1069" i="6" s="1"/>
  <c r="D1070" i="6"/>
  <c r="E1070" i="6" s="1"/>
  <c r="D1071" i="6"/>
  <c r="E1071" i="6" s="1"/>
  <c r="D1072" i="6"/>
  <c r="E1072" i="6" s="1"/>
  <c r="D1073" i="6"/>
  <c r="E1073" i="6" s="1"/>
  <c r="D1074" i="6"/>
  <c r="E1074" i="6" s="1"/>
  <c r="D1075" i="6"/>
  <c r="E1075" i="6" s="1"/>
  <c r="D1076" i="6"/>
  <c r="E1076" i="6" s="1"/>
  <c r="D1077" i="6"/>
  <c r="E1077" i="6" s="1"/>
  <c r="D1078" i="6"/>
  <c r="E1078" i="6" s="1"/>
  <c r="D1079" i="6"/>
  <c r="E1079" i="6" s="1"/>
  <c r="D1080" i="6"/>
  <c r="E1080" i="6" s="1"/>
  <c r="D1081" i="6"/>
  <c r="E1081" i="6" s="1"/>
  <c r="D1082" i="6"/>
  <c r="E1082" i="6" s="1"/>
  <c r="D1083" i="6"/>
  <c r="E1083" i="6" s="1"/>
  <c r="D1084" i="6"/>
  <c r="E1084" i="6" s="1"/>
  <c r="D1085" i="6"/>
  <c r="E1085" i="6" s="1"/>
  <c r="D1086" i="6"/>
  <c r="E1086" i="6" s="1"/>
  <c r="D1087" i="6"/>
  <c r="E1087" i="6" s="1"/>
  <c r="D1088" i="6"/>
  <c r="E1088" i="6" s="1"/>
  <c r="D1089" i="6"/>
  <c r="E1089" i="6" s="1"/>
  <c r="D1090" i="6"/>
  <c r="E1090" i="6" s="1"/>
  <c r="D1091" i="6"/>
  <c r="E1091" i="6" s="1"/>
  <c r="D1092" i="6"/>
  <c r="E1092" i="6" s="1"/>
  <c r="D1093" i="6"/>
  <c r="E1093" i="6" s="1"/>
  <c r="D1094" i="6"/>
  <c r="E1094" i="6" s="1"/>
  <c r="D1095" i="6"/>
  <c r="E1095" i="6" s="1"/>
  <c r="D1096" i="6"/>
  <c r="E1096" i="6" s="1"/>
  <c r="D1097" i="6"/>
  <c r="E1097" i="6" s="1"/>
  <c r="D1098" i="6"/>
  <c r="E1098" i="6" s="1"/>
  <c r="D1099" i="6"/>
  <c r="E1099" i="6" s="1"/>
  <c r="D1100" i="6"/>
  <c r="E1100" i="6" s="1"/>
  <c r="D1101" i="6"/>
  <c r="E1101" i="6" s="1"/>
  <c r="D1102" i="6"/>
  <c r="E1102" i="6" s="1"/>
  <c r="D1103" i="6"/>
  <c r="E1103" i="6" s="1"/>
  <c r="D1104" i="6"/>
  <c r="E1104" i="6" s="1"/>
  <c r="D1105" i="6"/>
  <c r="E1105" i="6" s="1"/>
  <c r="D1106" i="6"/>
  <c r="E1106" i="6" s="1"/>
  <c r="D1107" i="6"/>
  <c r="E1107" i="6" s="1"/>
  <c r="D1108" i="6"/>
  <c r="E1108" i="6" s="1"/>
  <c r="D1109" i="6"/>
  <c r="E1109" i="6" s="1"/>
  <c r="D1110" i="6"/>
  <c r="E1110" i="6" s="1"/>
  <c r="D1111" i="6"/>
  <c r="E1111" i="6" s="1"/>
  <c r="D1112" i="6"/>
  <c r="E1112" i="6" s="1"/>
  <c r="D1113" i="6"/>
  <c r="E1113" i="6" s="1"/>
  <c r="D1114" i="6"/>
  <c r="E1114" i="6" s="1"/>
  <c r="D1115" i="6"/>
  <c r="E1115" i="6" s="1"/>
  <c r="D1116" i="6"/>
  <c r="E1116" i="6" s="1"/>
  <c r="D1117" i="6"/>
  <c r="E1117" i="6" s="1"/>
  <c r="D1118" i="6"/>
  <c r="E1118" i="6" s="1"/>
  <c r="D1119" i="6"/>
  <c r="E1119" i="6" s="1"/>
  <c r="D1120" i="6"/>
  <c r="E1120" i="6" s="1"/>
  <c r="D1121" i="6"/>
  <c r="E1121" i="6" s="1"/>
  <c r="D1122" i="6"/>
  <c r="E1122" i="6" s="1"/>
  <c r="D1123" i="6"/>
  <c r="E1123" i="6" s="1"/>
  <c r="D1124" i="6"/>
  <c r="E1124" i="6" s="1"/>
  <c r="D1125" i="6"/>
  <c r="E1125" i="6" s="1"/>
  <c r="D1126" i="6"/>
  <c r="E1126" i="6" s="1"/>
  <c r="D1127" i="6"/>
  <c r="E1127" i="6" s="1"/>
  <c r="D1128" i="6"/>
  <c r="E1128" i="6" s="1"/>
  <c r="D1129" i="6"/>
  <c r="E1129" i="6" s="1"/>
  <c r="D1130" i="6"/>
  <c r="E1130" i="6" s="1"/>
  <c r="D1131" i="6"/>
  <c r="E1131" i="6" s="1"/>
  <c r="D1132" i="6"/>
  <c r="E1132" i="6" s="1"/>
  <c r="D1133" i="6"/>
  <c r="E1133" i="6" s="1"/>
  <c r="D1134" i="6"/>
  <c r="E1134" i="6" s="1"/>
  <c r="D1135" i="6"/>
  <c r="E1135" i="6" s="1"/>
  <c r="D1136" i="6"/>
  <c r="E1136" i="6" s="1"/>
  <c r="D1137" i="6"/>
  <c r="E1137" i="6" s="1"/>
  <c r="D1138" i="6"/>
  <c r="E1138" i="6" s="1"/>
  <c r="D1139" i="6"/>
  <c r="E1139" i="6" s="1"/>
  <c r="D1140" i="6"/>
  <c r="E1140" i="6" s="1"/>
  <c r="D1141" i="6"/>
  <c r="E1141" i="6" s="1"/>
  <c r="D1142" i="6"/>
  <c r="E1142" i="6" s="1"/>
  <c r="D1143" i="6"/>
  <c r="E1143" i="6" s="1"/>
  <c r="D1144" i="6"/>
  <c r="E1144" i="6" s="1"/>
  <c r="D1145" i="6"/>
  <c r="E1145" i="6" s="1"/>
  <c r="D1146" i="6"/>
  <c r="E1146" i="6" s="1"/>
  <c r="D1147" i="6"/>
  <c r="E1147" i="6" s="1"/>
  <c r="D1148" i="6"/>
  <c r="E1148" i="6" s="1"/>
  <c r="D1149" i="6"/>
  <c r="E1149" i="6" s="1"/>
  <c r="D1150" i="6"/>
  <c r="E1150" i="6" s="1"/>
  <c r="D1151" i="6"/>
  <c r="E1151" i="6" s="1"/>
  <c r="D1152" i="6"/>
  <c r="E1152" i="6" s="1"/>
  <c r="D1153" i="6"/>
  <c r="E1153" i="6" s="1"/>
  <c r="D1154" i="6"/>
  <c r="E1154" i="6" s="1"/>
  <c r="D1155" i="6"/>
  <c r="E1155" i="6" s="1"/>
  <c r="D1156" i="6"/>
  <c r="E1156" i="6" s="1"/>
  <c r="D1157" i="6"/>
  <c r="E1157" i="6" s="1"/>
  <c r="D1158" i="6"/>
  <c r="E1158" i="6" s="1"/>
  <c r="D1159" i="6"/>
  <c r="E1159" i="6" s="1"/>
  <c r="D1160" i="6"/>
  <c r="E1160" i="6" s="1"/>
  <c r="D1161" i="6"/>
  <c r="E1161" i="6" s="1"/>
  <c r="D1162" i="6"/>
  <c r="E1162" i="6" s="1"/>
  <c r="D1163" i="6"/>
  <c r="E1163" i="6" s="1"/>
  <c r="D1164" i="6"/>
  <c r="E1164" i="6" s="1"/>
  <c r="D1165" i="6"/>
  <c r="E1165" i="6" s="1"/>
  <c r="D1166" i="6"/>
  <c r="E1166" i="6" s="1"/>
  <c r="D1167" i="6"/>
  <c r="E1167" i="6" s="1"/>
  <c r="D1168" i="6"/>
  <c r="E1168" i="6" s="1"/>
  <c r="D1169" i="6"/>
  <c r="E1169" i="6" s="1"/>
  <c r="D1170" i="6"/>
  <c r="E1170" i="6" s="1"/>
  <c r="D1171" i="6"/>
  <c r="E1171" i="6" s="1"/>
  <c r="D1172" i="6"/>
  <c r="E1172" i="6" s="1"/>
  <c r="D1173" i="6"/>
  <c r="E1173" i="6" s="1"/>
  <c r="D1174" i="6"/>
  <c r="E1174" i="6" s="1"/>
  <c r="D1175" i="6"/>
  <c r="E1175" i="6" s="1"/>
  <c r="D1176" i="6"/>
  <c r="E1176" i="6" s="1"/>
  <c r="D1177" i="6"/>
  <c r="E1177" i="6" s="1"/>
  <c r="D1178" i="6"/>
  <c r="E1178" i="6" s="1"/>
  <c r="D1179" i="6"/>
  <c r="E1179" i="6" s="1"/>
  <c r="D1180" i="6"/>
  <c r="E1180" i="6" s="1"/>
  <c r="D1181" i="6"/>
  <c r="E1181" i="6" s="1"/>
  <c r="D1182" i="6"/>
  <c r="E1182" i="6" s="1"/>
  <c r="D1183" i="6"/>
  <c r="E1183" i="6" s="1"/>
  <c r="D1184" i="6"/>
  <c r="E1184" i="6" s="1"/>
  <c r="D1185" i="6"/>
  <c r="E1185" i="6" s="1"/>
  <c r="D1186" i="6"/>
  <c r="E1186" i="6" s="1"/>
  <c r="D1187" i="6"/>
  <c r="E1187" i="6" s="1"/>
  <c r="D1188" i="6"/>
  <c r="E1188" i="6" s="1"/>
  <c r="D1189" i="6"/>
  <c r="E1189" i="6" s="1"/>
  <c r="D1190" i="6"/>
  <c r="E1190" i="6" s="1"/>
  <c r="D1191" i="6"/>
  <c r="E1191" i="6" s="1"/>
  <c r="D1192" i="6"/>
  <c r="E1192" i="6" s="1"/>
  <c r="D1193" i="6"/>
  <c r="E1193" i="6" s="1"/>
  <c r="D1194" i="6"/>
  <c r="E1194" i="6" s="1"/>
  <c r="D1195" i="6"/>
  <c r="E1195" i="6" s="1"/>
  <c r="D1196" i="6"/>
  <c r="E1196" i="6" s="1"/>
  <c r="D1197" i="6"/>
  <c r="E1197" i="6" s="1"/>
  <c r="D1198" i="6"/>
  <c r="E1198" i="6" s="1"/>
  <c r="D1199" i="6"/>
  <c r="E1199" i="6" s="1"/>
  <c r="D1200" i="6"/>
  <c r="E1200" i="6" s="1"/>
  <c r="D1201" i="6"/>
  <c r="E1201" i="6" s="1"/>
  <c r="D1202" i="6"/>
  <c r="E1202" i="6" s="1"/>
  <c r="D1203" i="6"/>
  <c r="E1203" i="6" s="1"/>
  <c r="D1204" i="6"/>
  <c r="E1204" i="6" s="1"/>
  <c r="D1205" i="6"/>
  <c r="E1205" i="6" s="1"/>
  <c r="D1206" i="6"/>
  <c r="E1206" i="6" s="1"/>
  <c r="D1207" i="6"/>
  <c r="E1207" i="6" s="1"/>
  <c r="K3" i="6"/>
  <c r="D2" i="6"/>
  <c r="H2" i="6" s="1"/>
  <c r="A2" i="7"/>
  <c r="A3" i="10"/>
  <c r="A7" i="10"/>
  <c r="A6" i="10"/>
  <c r="A5" i="10"/>
  <c r="A4" i="10"/>
  <c r="A2" i="10"/>
  <c r="B2" i="6"/>
  <c r="A192" i="4"/>
  <c r="A9" i="10"/>
  <c r="A10" i="10"/>
  <c r="A11" i="10"/>
  <c r="A8" i="10"/>
  <c r="A3" i="11"/>
  <c r="A4" i="11"/>
  <c r="A2" i="11"/>
  <c r="A3" i="9"/>
  <c r="A4" i="9"/>
  <c r="A5" i="9"/>
  <c r="A6" i="9"/>
  <c r="A7" i="9"/>
  <c r="A2" i="9"/>
  <c r="A13" i="7"/>
  <c r="A11" i="7"/>
  <c r="A12" i="7"/>
  <c r="A10" i="7"/>
  <c r="A4" i="7"/>
  <c r="A5" i="7"/>
  <c r="A6" i="7"/>
  <c r="A7" i="7"/>
  <c r="A8" i="7"/>
  <c r="A9" i="7"/>
  <c r="A3" i="7"/>
  <c r="D364" i="1"/>
  <c r="A364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20" i="1"/>
  <c r="D302" i="1"/>
  <c r="D298" i="1"/>
  <c r="D299" i="1"/>
  <c r="D300" i="1"/>
  <c r="D301" i="1"/>
  <c r="D297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69" i="1"/>
  <c r="D263" i="1"/>
  <c r="D264" i="1"/>
  <c r="D265" i="1"/>
  <c r="D266" i="1"/>
  <c r="D267" i="1"/>
  <c r="D268" i="1"/>
  <c r="D262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47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94" i="1"/>
  <c r="D95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20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02" i="1"/>
  <c r="A298" i="1"/>
  <c r="A299" i="1"/>
  <c r="A300" i="1"/>
  <c r="A301" i="1"/>
  <c r="A297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69" i="1"/>
  <c r="A263" i="1"/>
  <c r="A264" i="1"/>
  <c r="A265" i="1"/>
  <c r="A266" i="1"/>
  <c r="A267" i="1"/>
  <c r="A268" i="1"/>
  <c r="A262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47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94" i="1"/>
  <c r="A95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D2" i="1"/>
  <c r="A2" i="1"/>
  <c r="A3" i="5"/>
  <c r="A4" i="5"/>
  <c r="A5" i="5"/>
  <c r="A6" i="5"/>
  <c r="A2" i="5"/>
  <c r="A3" i="4"/>
  <c r="A4" i="4"/>
  <c r="A5" i="4"/>
  <c r="A6" i="4"/>
  <c r="A7" i="4"/>
  <c r="A8" i="4"/>
  <c r="A9" i="4"/>
  <c r="A10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A147" i="4"/>
  <c r="A148" i="4"/>
  <c r="A149" i="4"/>
  <c r="A150" i="4"/>
  <c r="A151" i="4"/>
  <c r="A152" i="4"/>
  <c r="A153" i="4"/>
  <c r="A154" i="4"/>
  <c r="A155" i="4"/>
  <c r="A156" i="4"/>
  <c r="A157" i="4"/>
  <c r="A158" i="4"/>
  <c r="A159" i="4"/>
  <c r="A160" i="4"/>
  <c r="A161" i="4"/>
  <c r="A162" i="4"/>
  <c r="A163" i="4"/>
  <c r="A164" i="4"/>
  <c r="A165" i="4"/>
  <c r="A166" i="4"/>
  <c r="A167" i="4"/>
  <c r="A168" i="4"/>
  <c r="A169" i="4"/>
  <c r="A170" i="4"/>
  <c r="A171" i="4"/>
  <c r="A172" i="4"/>
  <c r="A173" i="4"/>
  <c r="A174" i="4"/>
  <c r="A175" i="4"/>
  <c r="A176" i="4"/>
  <c r="A177" i="4"/>
  <c r="A178" i="4"/>
  <c r="A179" i="4"/>
  <c r="A180" i="4"/>
  <c r="A181" i="4"/>
  <c r="A182" i="4"/>
  <c r="A183" i="4"/>
  <c r="A184" i="4"/>
  <c r="A185" i="4"/>
  <c r="A186" i="4"/>
  <c r="A187" i="4"/>
  <c r="A188" i="4"/>
  <c r="A189" i="4"/>
  <c r="A190" i="4"/>
  <c r="A191" i="4"/>
  <c r="A2" i="4"/>
  <c r="D317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8" i="1"/>
  <c r="D319" i="1"/>
  <c r="T2" i="6" l="1"/>
  <c r="I2022" i="6"/>
  <c r="T1947" i="6"/>
  <c r="T1887" i="6"/>
  <c r="I1878" i="6"/>
  <c r="T272" i="6"/>
  <c r="T1290" i="6"/>
  <c r="T1733" i="6"/>
  <c r="T1579" i="6"/>
  <c r="T1411" i="6"/>
  <c r="T624" i="6"/>
  <c r="T1717" i="6"/>
  <c r="T1669" i="6"/>
  <c r="T64" i="6"/>
  <c r="I1849" i="6"/>
  <c r="I1846" i="6"/>
  <c r="I1843" i="6"/>
  <c r="I1840" i="6"/>
  <c r="I1837" i="6"/>
  <c r="I1834" i="6"/>
  <c r="I1831" i="6"/>
  <c r="I1825" i="6"/>
  <c r="J1825" i="6" s="1"/>
  <c r="I1819" i="6"/>
  <c r="I1813" i="6"/>
  <c r="I1807" i="6"/>
  <c r="J1807" i="6" s="1"/>
  <c r="I1801" i="6"/>
  <c r="I1795" i="6"/>
  <c r="I2010" i="6"/>
  <c r="J2010" i="6" s="1"/>
  <c r="I1998" i="6"/>
  <c r="I1986" i="6"/>
  <c r="I1974" i="6"/>
  <c r="I1962" i="6"/>
  <c r="I1950" i="6"/>
  <c r="I1938" i="6"/>
  <c r="J1938" i="6" s="1"/>
  <c r="I1926" i="6"/>
  <c r="I1914" i="6"/>
  <c r="I1902" i="6"/>
  <c r="J1902" i="6" s="1"/>
  <c r="I1881" i="6"/>
  <c r="J1881" i="6" s="1"/>
  <c r="I1869" i="6"/>
  <c r="J1869" i="6" s="1"/>
  <c r="I1866" i="6"/>
  <c r="I1857" i="6"/>
  <c r="I1854" i="6"/>
  <c r="I1845" i="6"/>
  <c r="J1845" i="6" s="1"/>
  <c r="I1842" i="6"/>
  <c r="I1833" i="6"/>
  <c r="I1830" i="6"/>
  <c r="J1830" i="6" s="1"/>
  <c r="I2031" i="6"/>
  <c r="I1995" i="6"/>
  <c r="J1995" i="6" s="1"/>
  <c r="I1983" i="6"/>
  <c r="J1983" i="6" s="1"/>
  <c r="I1971" i="6"/>
  <c r="J1971" i="6" s="1"/>
  <c r="I1959" i="6"/>
  <c r="I1947" i="6"/>
  <c r="I1935" i="6"/>
  <c r="J1935" i="6" s="1"/>
  <c r="I1923" i="6"/>
  <c r="I1911" i="6"/>
  <c r="J1911" i="6" s="1"/>
  <c r="I1899" i="6"/>
  <c r="I1893" i="6"/>
  <c r="J1893" i="6" s="1"/>
  <c r="I1890" i="6"/>
  <c r="J1890" i="6" s="1"/>
  <c r="I1887" i="6"/>
  <c r="J1887" i="6" s="1"/>
  <c r="I1875" i="6"/>
  <c r="I1863" i="6"/>
  <c r="J1863" i="6" s="1"/>
  <c r="I1851" i="6"/>
  <c r="I1839" i="6"/>
  <c r="I2015" i="6"/>
  <c r="I2003" i="6"/>
  <c r="I2000" i="6"/>
  <c r="I1991" i="6"/>
  <c r="I1988" i="6"/>
  <c r="J1988" i="6" s="1"/>
  <c r="I1979" i="6"/>
  <c r="J1979" i="6" s="1"/>
  <c r="I1976" i="6"/>
  <c r="J1976" i="6" s="1"/>
  <c r="I1967" i="6"/>
  <c r="J1967" i="6" s="1"/>
  <c r="I1964" i="6"/>
  <c r="J1964" i="6" s="1"/>
  <c r="I1955" i="6"/>
  <c r="J1955" i="6" s="1"/>
  <c r="I1952" i="6"/>
  <c r="J1952" i="6" s="1"/>
  <c r="I1943" i="6"/>
  <c r="I1940" i="6"/>
  <c r="I1931" i="6"/>
  <c r="I1928" i="6"/>
  <c r="J1928" i="6" s="1"/>
  <c r="I1919" i="6"/>
  <c r="I1916" i="6"/>
  <c r="J1916" i="6" s="1"/>
  <c r="I1907" i="6"/>
  <c r="J1907" i="6" s="1"/>
  <c r="I1904" i="6"/>
  <c r="J1904" i="6" s="1"/>
  <c r="I1895" i="6"/>
  <c r="J1895" i="6" s="1"/>
  <c r="I1892" i="6"/>
  <c r="J1892" i="6" s="1"/>
  <c r="I1883" i="6"/>
  <c r="J1883" i="6" s="1"/>
  <c r="I1880" i="6"/>
  <c r="J1880" i="6" s="1"/>
  <c r="I1871" i="6"/>
  <c r="I1868" i="6"/>
  <c r="I1859" i="6"/>
  <c r="I1856" i="6"/>
  <c r="J1856" i="6" s="1"/>
  <c r="I1847" i="6"/>
  <c r="I1844" i="6"/>
  <c r="J1844" i="6" s="1"/>
  <c r="I1835" i="6"/>
  <c r="J1835" i="6" s="1"/>
  <c r="I1832" i="6"/>
  <c r="J1832" i="6" s="1"/>
  <c r="I2020" i="6"/>
  <c r="J2020" i="6" s="1"/>
  <c r="I2014" i="6"/>
  <c r="J2014" i="6" s="1"/>
  <c r="I2008" i="6"/>
  <c r="J2008" i="6" s="1"/>
  <c r="I1999" i="6"/>
  <c r="J1999" i="6" s="1"/>
  <c r="I1996" i="6"/>
  <c r="I1987" i="6"/>
  <c r="I1984" i="6"/>
  <c r="J1984" i="6" s="1"/>
  <c r="I1975" i="6"/>
  <c r="J1975" i="6" s="1"/>
  <c r="I1972" i="6"/>
  <c r="J1972" i="6" s="1"/>
  <c r="I1966" i="6"/>
  <c r="J1966" i="6" s="1"/>
  <c r="I1963" i="6"/>
  <c r="J1963" i="6" s="1"/>
  <c r="I1960" i="6"/>
  <c r="J1960" i="6" s="1"/>
  <c r="I1957" i="6"/>
  <c r="J1957" i="6" s="1"/>
  <c r="I1951" i="6"/>
  <c r="J1951" i="6" s="1"/>
  <c r="I1948" i="6"/>
  <c r="J1948" i="6" s="1"/>
  <c r="I1945" i="6"/>
  <c r="J1945" i="6" s="1"/>
  <c r="I1939" i="6"/>
  <c r="I1936" i="6"/>
  <c r="I1933" i="6"/>
  <c r="I1927" i="6"/>
  <c r="I1924" i="6"/>
  <c r="I1921" i="6"/>
  <c r="J1921" i="6" s="1"/>
  <c r="I1918" i="6"/>
  <c r="J1918" i="6" s="1"/>
  <c r="I1915" i="6"/>
  <c r="J1915" i="6" s="1"/>
  <c r="I1912" i="6"/>
  <c r="J1912" i="6" s="1"/>
  <c r="I1909" i="6"/>
  <c r="I1903" i="6"/>
  <c r="J1903" i="6" s="1"/>
  <c r="I1900" i="6"/>
  <c r="J1900" i="6" s="1"/>
  <c r="I1897" i="6"/>
  <c r="I1891" i="6"/>
  <c r="I1888" i="6"/>
  <c r="I1885" i="6"/>
  <c r="I1882" i="6"/>
  <c r="I1879" i="6"/>
  <c r="J1879" i="6" s="1"/>
  <c r="I1876" i="6"/>
  <c r="J1876" i="6" s="1"/>
  <c r="I1873" i="6"/>
  <c r="I1870" i="6"/>
  <c r="J1870" i="6" s="1"/>
  <c r="I1867" i="6"/>
  <c r="I1864" i="6"/>
  <c r="J1864" i="6" s="1"/>
  <c r="I1861" i="6"/>
  <c r="J1861" i="6" s="1"/>
  <c r="I1858" i="6"/>
  <c r="J1858" i="6" s="1"/>
  <c r="I1855" i="6"/>
  <c r="I1852" i="6"/>
  <c r="I1537" i="6"/>
  <c r="J1537" i="6" s="1"/>
  <c r="I1501" i="6"/>
  <c r="J1501" i="6" s="1"/>
  <c r="I1489" i="6"/>
  <c r="J1489" i="6" s="1"/>
  <c r="I1465" i="6"/>
  <c r="J1465" i="6" s="1"/>
  <c r="I1453" i="6"/>
  <c r="J1453" i="6" s="1"/>
  <c r="I1441" i="6"/>
  <c r="I1417" i="6"/>
  <c r="J1417" i="6" s="1"/>
  <c r="I1405" i="6"/>
  <c r="J1405" i="6" s="1"/>
  <c r="I1393" i="6"/>
  <c r="J1393" i="6" s="1"/>
  <c r="I1369" i="6"/>
  <c r="I1357" i="6"/>
  <c r="J1357" i="6" s="1"/>
  <c r="I1345" i="6"/>
  <c r="I1321" i="6"/>
  <c r="I1309" i="6"/>
  <c r="I1297" i="6"/>
  <c r="J1297" i="6" s="1"/>
  <c r="I1273" i="6"/>
  <c r="J1273" i="6" s="1"/>
  <c r="I1261" i="6"/>
  <c r="J1261" i="6" s="1"/>
  <c r="I1249" i="6"/>
  <c r="J1249" i="6" s="1"/>
  <c r="I1225" i="6"/>
  <c r="J1225" i="6" s="1"/>
  <c r="I1213" i="6"/>
  <c r="J1213" i="6" s="1"/>
  <c r="I1524" i="6"/>
  <c r="J1524" i="6" s="1"/>
  <c r="I1512" i="6"/>
  <c r="I1500" i="6"/>
  <c r="I1488" i="6"/>
  <c r="I1440" i="6"/>
  <c r="J1440" i="6" s="1"/>
  <c r="I1428" i="6"/>
  <c r="J1428" i="6" s="1"/>
  <c r="I1392" i="6"/>
  <c r="J1392" i="6" s="1"/>
  <c r="I1380" i="6"/>
  <c r="J1380" i="6" s="1"/>
  <c r="I1344" i="6"/>
  <c r="J1344" i="6" s="1"/>
  <c r="I1332" i="6"/>
  <c r="J1332" i="6" s="1"/>
  <c r="I1296" i="6"/>
  <c r="J1296" i="6" s="1"/>
  <c r="I1284" i="6"/>
  <c r="J1284" i="6" s="1"/>
  <c r="I1248" i="6"/>
  <c r="J1248" i="6" s="1"/>
  <c r="I1236" i="6"/>
  <c r="I1827" i="6"/>
  <c r="J1827" i="6" s="1"/>
  <c r="I1821" i="6"/>
  <c r="J1821" i="6" s="1"/>
  <c r="I1818" i="6"/>
  <c r="J1818" i="6" s="1"/>
  <c r="I1815" i="6"/>
  <c r="I1809" i="6"/>
  <c r="J1809" i="6" s="1"/>
  <c r="I1806" i="6"/>
  <c r="J1806" i="6" s="1"/>
  <c r="I1803" i="6"/>
  <c r="J1803" i="6" s="1"/>
  <c r="I1797" i="6"/>
  <c r="J1797" i="6" s="1"/>
  <c r="I1794" i="6"/>
  <c r="J1794" i="6" s="1"/>
  <c r="I1791" i="6"/>
  <c r="J1791" i="6" s="1"/>
  <c r="I1785" i="6"/>
  <c r="J1785" i="6" s="1"/>
  <c r="I1782" i="6"/>
  <c r="J1782" i="6" s="1"/>
  <c r="I1779" i="6"/>
  <c r="J1779" i="6" s="1"/>
  <c r="I1773" i="6"/>
  <c r="I1770" i="6"/>
  <c r="J1770" i="6" s="1"/>
  <c r="I1767" i="6"/>
  <c r="I1761" i="6"/>
  <c r="I1758" i="6"/>
  <c r="J1758" i="6" s="1"/>
  <c r="I1755" i="6"/>
  <c r="J1755" i="6" s="1"/>
  <c r="I1749" i="6"/>
  <c r="J1749" i="6" s="1"/>
  <c r="I1746" i="6"/>
  <c r="J1746" i="6" s="1"/>
  <c r="I1743" i="6"/>
  <c r="J1743" i="6" s="1"/>
  <c r="I1737" i="6"/>
  <c r="J1737" i="6" s="1"/>
  <c r="I1734" i="6"/>
  <c r="J1734" i="6" s="1"/>
  <c r="I1731" i="6"/>
  <c r="J1731" i="6" s="1"/>
  <c r="I1725" i="6"/>
  <c r="J1725" i="6" s="1"/>
  <c r="I1722" i="6"/>
  <c r="J1722" i="6" s="1"/>
  <c r="I1719" i="6"/>
  <c r="I1713" i="6"/>
  <c r="J1713" i="6" s="1"/>
  <c r="I1710" i="6"/>
  <c r="J1710" i="6" s="1"/>
  <c r="I1707" i="6"/>
  <c r="J1707" i="6" s="1"/>
  <c r="I1701" i="6"/>
  <c r="J1701" i="6" s="1"/>
  <c r="I1698" i="6"/>
  <c r="J1698" i="6" s="1"/>
  <c r="I1695" i="6"/>
  <c r="J1695" i="6" s="1"/>
  <c r="I1689" i="6"/>
  <c r="J1689" i="6" s="1"/>
  <c r="I1686" i="6"/>
  <c r="J1686" i="6" s="1"/>
  <c r="I1683" i="6"/>
  <c r="J1683" i="6" s="1"/>
  <c r="I1677" i="6"/>
  <c r="I1674" i="6"/>
  <c r="J1674" i="6" s="1"/>
  <c r="I1671" i="6"/>
  <c r="I1665" i="6"/>
  <c r="J1665" i="6" s="1"/>
  <c r="I1662" i="6"/>
  <c r="J1662" i="6" s="1"/>
  <c r="I1659" i="6"/>
  <c r="J1659" i="6" s="1"/>
  <c r="I1653" i="6"/>
  <c r="J1653" i="6" s="1"/>
  <c r="I1650" i="6"/>
  <c r="J1650" i="6" s="1"/>
  <c r="I1647" i="6"/>
  <c r="J1647" i="6" s="1"/>
  <c r="I1641" i="6"/>
  <c r="J1641" i="6" s="1"/>
  <c r="I1638" i="6"/>
  <c r="J1638" i="6" s="1"/>
  <c r="I1635" i="6"/>
  <c r="J1635" i="6" s="1"/>
  <c r="I1629" i="6"/>
  <c r="J1629" i="6" s="1"/>
  <c r="I1626" i="6"/>
  <c r="J1626" i="6" s="1"/>
  <c r="I1623" i="6"/>
  <c r="I1617" i="6"/>
  <c r="J1617" i="6" s="1"/>
  <c r="I1614" i="6"/>
  <c r="J1614" i="6" s="1"/>
  <c r="I1611" i="6"/>
  <c r="J1611" i="6" s="1"/>
  <c r="I1605" i="6"/>
  <c r="J1605" i="6" s="1"/>
  <c r="I1602" i="6"/>
  <c r="J1602" i="6" s="1"/>
  <c r="I1599" i="6"/>
  <c r="J1599" i="6" s="1"/>
  <c r="I1593" i="6"/>
  <c r="J1593" i="6" s="1"/>
  <c r="I1590" i="6"/>
  <c r="J1590" i="6" s="1"/>
  <c r="I1587" i="6"/>
  <c r="J1587" i="6" s="1"/>
  <c r="I1581" i="6"/>
  <c r="J1581" i="6" s="1"/>
  <c r="I1578" i="6"/>
  <c r="J1578" i="6" s="1"/>
  <c r="I1575" i="6"/>
  <c r="J1575" i="6" s="1"/>
  <c r="I1569" i="6"/>
  <c r="J1569" i="6" s="1"/>
  <c r="I1566" i="6"/>
  <c r="J1566" i="6" s="1"/>
  <c r="I1563" i="6"/>
  <c r="J1563" i="6" s="1"/>
  <c r="I1557" i="6"/>
  <c r="J1557" i="6" s="1"/>
  <c r="I1554" i="6"/>
  <c r="J1554" i="6" s="1"/>
  <c r="I1551" i="6"/>
  <c r="J1551" i="6" s="1"/>
  <c r="I1545" i="6"/>
  <c r="J1545" i="6" s="1"/>
  <c r="I1539" i="6"/>
  <c r="J1539" i="6" s="1"/>
  <c r="I1530" i="6"/>
  <c r="J1530" i="6" s="1"/>
  <c r="I1527" i="6"/>
  <c r="I1518" i="6"/>
  <c r="J1518" i="6" s="1"/>
  <c r="I1515" i="6"/>
  <c r="I1509" i="6"/>
  <c r="J1509" i="6" s="1"/>
  <c r="I1503" i="6"/>
  <c r="J1503" i="6" s="1"/>
  <c r="I1497" i="6"/>
  <c r="J1497" i="6" s="1"/>
  <c r="I1494" i="6"/>
  <c r="J1494" i="6" s="1"/>
  <c r="I1485" i="6"/>
  <c r="J1485" i="6" s="1"/>
  <c r="I1473" i="6"/>
  <c r="J1473" i="6" s="1"/>
  <c r="I1467" i="6"/>
  <c r="J1467" i="6" s="1"/>
  <c r="I1458" i="6"/>
  <c r="J1458" i="6" s="1"/>
  <c r="I1443" i="6"/>
  <c r="J1443" i="6" s="1"/>
  <c r="I1434" i="6"/>
  <c r="I1419" i="6"/>
  <c r="J1419" i="6" s="1"/>
  <c r="I1410" i="6"/>
  <c r="I1395" i="6"/>
  <c r="J1395" i="6" s="1"/>
  <c r="I1386" i="6"/>
  <c r="J1386" i="6" s="1"/>
  <c r="I1371" i="6"/>
  <c r="J1371" i="6" s="1"/>
  <c r="I1362" i="6"/>
  <c r="J1362" i="6" s="1"/>
  <c r="I1347" i="6"/>
  <c r="J1347" i="6" s="1"/>
  <c r="I1338" i="6"/>
  <c r="J1338" i="6" s="1"/>
  <c r="I1323" i="6"/>
  <c r="J1323" i="6" s="1"/>
  <c r="I1314" i="6"/>
  <c r="J1314" i="6" s="1"/>
  <c r="I1299" i="6"/>
  <c r="J1299" i="6" s="1"/>
  <c r="I1290" i="6"/>
  <c r="J1290" i="6" s="1"/>
  <c r="I1275" i="6"/>
  <c r="J1275" i="6" s="1"/>
  <c r="I1266" i="6"/>
  <c r="J1266" i="6" s="1"/>
  <c r="I1251" i="6"/>
  <c r="J1251" i="6" s="1"/>
  <c r="I1242" i="6"/>
  <c r="J1242" i="6" s="1"/>
  <c r="I1227" i="6"/>
  <c r="J1227" i="6" s="1"/>
  <c r="I1218" i="6"/>
  <c r="J1218" i="6" s="1"/>
  <c r="I959" i="6"/>
  <c r="J959" i="6" s="1"/>
  <c r="I1138" i="6"/>
  <c r="J1138" i="6" s="1"/>
  <c r="I1823" i="6"/>
  <c r="J1823" i="6" s="1"/>
  <c r="I1820" i="6"/>
  <c r="J1820" i="6" s="1"/>
  <c r="I1811" i="6"/>
  <c r="J1811" i="6" s="1"/>
  <c r="I1808" i="6"/>
  <c r="J1808" i="6" s="1"/>
  <c r="I1799" i="6"/>
  <c r="J1799" i="6" s="1"/>
  <c r="I1796" i="6"/>
  <c r="J1796" i="6" s="1"/>
  <c r="I1787" i="6"/>
  <c r="J1787" i="6" s="1"/>
  <c r="I1784" i="6"/>
  <c r="J1784" i="6" s="1"/>
  <c r="I1775" i="6"/>
  <c r="J1775" i="6" s="1"/>
  <c r="I1772" i="6"/>
  <c r="J1772" i="6" s="1"/>
  <c r="I1763" i="6"/>
  <c r="J1763" i="6" s="1"/>
  <c r="I1760" i="6"/>
  <c r="J1760" i="6" s="1"/>
  <c r="I1751" i="6"/>
  <c r="J1751" i="6" s="1"/>
  <c r="I1748" i="6"/>
  <c r="J1748" i="6" s="1"/>
  <c r="I1739" i="6"/>
  <c r="J1739" i="6" s="1"/>
  <c r="I1736" i="6"/>
  <c r="J1736" i="6" s="1"/>
  <c r="I1727" i="6"/>
  <c r="J1727" i="6" s="1"/>
  <c r="I1724" i="6"/>
  <c r="J1724" i="6" s="1"/>
  <c r="I1715" i="6"/>
  <c r="J1715" i="6" s="1"/>
  <c r="I1712" i="6"/>
  <c r="J1712" i="6" s="1"/>
  <c r="I1703" i="6"/>
  <c r="J1703" i="6" s="1"/>
  <c r="I1700" i="6"/>
  <c r="J1700" i="6" s="1"/>
  <c r="I1691" i="6"/>
  <c r="J1691" i="6" s="1"/>
  <c r="I1679" i="6"/>
  <c r="J1679" i="6" s="1"/>
  <c r="I1676" i="6"/>
  <c r="J1676" i="6" s="1"/>
  <c r="I1667" i="6"/>
  <c r="J1667" i="6" s="1"/>
  <c r="I1664" i="6"/>
  <c r="J1664" i="6" s="1"/>
  <c r="I1655" i="6"/>
  <c r="I1652" i="6"/>
  <c r="J1652" i="6" s="1"/>
  <c r="I1643" i="6"/>
  <c r="J1643" i="6" s="1"/>
  <c r="I1640" i="6"/>
  <c r="J1640" i="6" s="1"/>
  <c r="I1631" i="6"/>
  <c r="J1631" i="6" s="1"/>
  <c r="I1628" i="6"/>
  <c r="J1628" i="6" s="1"/>
  <c r="I1619" i="6"/>
  <c r="J1619" i="6" s="1"/>
  <c r="I1616" i="6"/>
  <c r="J1616" i="6" s="1"/>
  <c r="I1607" i="6"/>
  <c r="J1607" i="6" s="1"/>
  <c r="I1604" i="6"/>
  <c r="J1604" i="6" s="1"/>
  <c r="I1595" i="6"/>
  <c r="J1595" i="6" s="1"/>
  <c r="I1592" i="6"/>
  <c r="J1592" i="6" s="1"/>
  <c r="I1583" i="6"/>
  <c r="I1580" i="6"/>
  <c r="J1580" i="6" s="1"/>
  <c r="I1571" i="6"/>
  <c r="I1568" i="6"/>
  <c r="J1568" i="6" s="1"/>
  <c r="I1559" i="6"/>
  <c r="J1559" i="6" s="1"/>
  <c r="I1556" i="6"/>
  <c r="J1556" i="6" s="1"/>
  <c r="I1544" i="6"/>
  <c r="J1544" i="6" s="1"/>
  <c r="I1541" i="6"/>
  <c r="J1541" i="6" s="1"/>
  <c r="I1532" i="6"/>
  <c r="J1532" i="6" s="1"/>
  <c r="I1529" i="6"/>
  <c r="J1529" i="6" s="1"/>
  <c r="I1517" i="6"/>
  <c r="J1517" i="6" s="1"/>
  <c r="I1508" i="6"/>
  <c r="J1508" i="6" s="1"/>
  <c r="I1481" i="6"/>
  <c r="I1472" i="6"/>
  <c r="J1472" i="6" s="1"/>
  <c r="I1469" i="6"/>
  <c r="J1469" i="6" s="1"/>
  <c r="I1457" i="6"/>
  <c r="J1457" i="6" s="1"/>
  <c r="I1448" i="6"/>
  <c r="J1448" i="6" s="1"/>
  <c r="I1436" i="6"/>
  <c r="J1436" i="6" s="1"/>
  <c r="I1433" i="6"/>
  <c r="J1433" i="6" s="1"/>
  <c r="I1424" i="6"/>
  <c r="J1424" i="6" s="1"/>
  <c r="I1421" i="6"/>
  <c r="J1421" i="6" s="1"/>
  <c r="I1409" i="6"/>
  <c r="J1409" i="6" s="1"/>
  <c r="I1400" i="6"/>
  <c r="J1400" i="6" s="1"/>
  <c r="I1388" i="6"/>
  <c r="J1388" i="6" s="1"/>
  <c r="I1385" i="6"/>
  <c r="I1376" i="6"/>
  <c r="J1376" i="6" s="1"/>
  <c r="I1373" i="6"/>
  <c r="I1361" i="6"/>
  <c r="J1361" i="6" s="1"/>
  <c r="I1352" i="6"/>
  <c r="J1352" i="6" s="1"/>
  <c r="I1340" i="6"/>
  <c r="J1340" i="6" s="1"/>
  <c r="I1337" i="6"/>
  <c r="J1337" i="6" s="1"/>
  <c r="I1328" i="6"/>
  <c r="J1328" i="6" s="1"/>
  <c r="I1325" i="6"/>
  <c r="J1325" i="6" s="1"/>
  <c r="I1313" i="6"/>
  <c r="J1313" i="6" s="1"/>
  <c r="I1304" i="6"/>
  <c r="J1304" i="6" s="1"/>
  <c r="I1292" i="6"/>
  <c r="J1292" i="6" s="1"/>
  <c r="I1289" i="6"/>
  <c r="I1280" i="6"/>
  <c r="J1280" i="6" s="1"/>
  <c r="I1277" i="6"/>
  <c r="J1277" i="6" s="1"/>
  <c r="I1265" i="6"/>
  <c r="J1265" i="6" s="1"/>
  <c r="I1256" i="6"/>
  <c r="J1256" i="6" s="1"/>
  <c r="I1244" i="6"/>
  <c r="J1244" i="6" s="1"/>
  <c r="I1241" i="6"/>
  <c r="J1241" i="6" s="1"/>
  <c r="I1232" i="6"/>
  <c r="J1232" i="6" s="1"/>
  <c r="I1229" i="6"/>
  <c r="J1229" i="6" s="1"/>
  <c r="I1217" i="6"/>
  <c r="J1217" i="6" s="1"/>
  <c r="I1208" i="6"/>
  <c r="J1208" i="6" s="1"/>
  <c r="I848" i="6"/>
  <c r="J848" i="6" s="1"/>
  <c r="I1027" i="6"/>
  <c r="I571" i="6"/>
  <c r="J571" i="6" s="1"/>
  <c r="I811" i="6"/>
  <c r="J811" i="6" s="1"/>
  <c r="R1122" i="6"/>
  <c r="U1122" i="6" s="1"/>
  <c r="Q942" i="6"/>
  <c r="Q882" i="6"/>
  <c r="Q834" i="6"/>
  <c r="Q690" i="6"/>
  <c r="Q630" i="6"/>
  <c r="Q570" i="6"/>
  <c r="Q558" i="6"/>
  <c r="Q534" i="6"/>
  <c r="Q162" i="6"/>
  <c r="Q150" i="6"/>
  <c r="Q102" i="6"/>
  <c r="I1828" i="6"/>
  <c r="J1828" i="6" s="1"/>
  <c r="I1822" i="6"/>
  <c r="J1822" i="6" s="1"/>
  <c r="I1816" i="6"/>
  <c r="J1816" i="6" s="1"/>
  <c r="I1810" i="6"/>
  <c r="J1810" i="6" s="1"/>
  <c r="I1804" i="6"/>
  <c r="J1804" i="6" s="1"/>
  <c r="I1798" i="6"/>
  <c r="J1798" i="6" s="1"/>
  <c r="I1792" i="6"/>
  <c r="J1792" i="6" s="1"/>
  <c r="I1786" i="6"/>
  <c r="J1786" i="6" s="1"/>
  <c r="I1780" i="6"/>
  <c r="J1780" i="6" s="1"/>
  <c r="I1774" i="6"/>
  <c r="J1774" i="6" s="1"/>
  <c r="I1768" i="6"/>
  <c r="J1768" i="6" s="1"/>
  <c r="I1762" i="6"/>
  <c r="J1762" i="6" s="1"/>
  <c r="I1756" i="6"/>
  <c r="J1756" i="6" s="1"/>
  <c r="I1750" i="6"/>
  <c r="J1750" i="6" s="1"/>
  <c r="I1744" i="6"/>
  <c r="J1744" i="6" s="1"/>
  <c r="I1738" i="6"/>
  <c r="J1738" i="6" s="1"/>
  <c r="I1732" i="6"/>
  <c r="J1732" i="6" s="1"/>
  <c r="I1726" i="6"/>
  <c r="J1726" i="6" s="1"/>
  <c r="I1720" i="6"/>
  <c r="J1720" i="6" s="1"/>
  <c r="I1714" i="6"/>
  <c r="J1714" i="6" s="1"/>
  <c r="I1708" i="6"/>
  <c r="J1708" i="6" s="1"/>
  <c r="I1702" i="6"/>
  <c r="I1696" i="6"/>
  <c r="J1696" i="6" s="1"/>
  <c r="I1690" i="6"/>
  <c r="J1690" i="6" s="1"/>
  <c r="I1684" i="6"/>
  <c r="J1684" i="6" s="1"/>
  <c r="I1678" i="6"/>
  <c r="J1678" i="6" s="1"/>
  <c r="I1672" i="6"/>
  <c r="J1672" i="6" s="1"/>
  <c r="I1666" i="6"/>
  <c r="J1666" i="6" s="1"/>
  <c r="I1660" i="6"/>
  <c r="J1660" i="6" s="1"/>
  <c r="I1654" i="6"/>
  <c r="J1654" i="6" s="1"/>
  <c r="I1648" i="6"/>
  <c r="J1648" i="6" s="1"/>
  <c r="I1642" i="6"/>
  <c r="J1642" i="6" s="1"/>
  <c r="I1636" i="6"/>
  <c r="J1636" i="6" s="1"/>
  <c r="I1630" i="6"/>
  <c r="J1630" i="6" s="1"/>
  <c r="I1624" i="6"/>
  <c r="I1618" i="6"/>
  <c r="J1618" i="6" s="1"/>
  <c r="I1612" i="6"/>
  <c r="J1612" i="6" s="1"/>
  <c r="I1606" i="6"/>
  <c r="J1606" i="6" s="1"/>
  <c r="I1600" i="6"/>
  <c r="J1600" i="6" s="1"/>
  <c r="I1594" i="6"/>
  <c r="J1594" i="6" s="1"/>
  <c r="I1588" i="6"/>
  <c r="J1588" i="6" s="1"/>
  <c r="I1582" i="6"/>
  <c r="J1582" i="6" s="1"/>
  <c r="I1576" i="6"/>
  <c r="J1576" i="6" s="1"/>
  <c r="I1570" i="6"/>
  <c r="J1570" i="6" s="1"/>
  <c r="I1564" i="6"/>
  <c r="J1564" i="6" s="1"/>
  <c r="I1558" i="6"/>
  <c r="J1558" i="6" s="1"/>
  <c r="I1552" i="6"/>
  <c r="J1552" i="6" s="1"/>
  <c r="I1546" i="6"/>
  <c r="I1543" i="6"/>
  <c r="J1543" i="6" s="1"/>
  <c r="I1531" i="6"/>
  <c r="J1531" i="6" s="1"/>
  <c r="I1522" i="6"/>
  <c r="J1522" i="6" s="1"/>
  <c r="I1516" i="6"/>
  <c r="J1516" i="6" s="1"/>
  <c r="I1504" i="6"/>
  <c r="J1504" i="6" s="1"/>
  <c r="I1495" i="6"/>
  <c r="J1495" i="6" s="1"/>
  <c r="I1486" i="6"/>
  <c r="J1486" i="6" s="1"/>
  <c r="I1483" i="6"/>
  <c r="J1483" i="6" s="1"/>
  <c r="I1480" i="6"/>
  <c r="J1480" i="6" s="1"/>
  <c r="I1474" i="6"/>
  <c r="J1474" i="6" s="1"/>
  <c r="I1471" i="6"/>
  <c r="J1471" i="6" s="1"/>
  <c r="I1459" i="6"/>
  <c r="J1459" i="6" s="1"/>
  <c r="I1456" i="6"/>
  <c r="J1456" i="6" s="1"/>
  <c r="I1450" i="6"/>
  <c r="J1450" i="6" s="1"/>
  <c r="I1444" i="6"/>
  <c r="J1444" i="6" s="1"/>
  <c r="I1426" i="6"/>
  <c r="J1426" i="6" s="1"/>
  <c r="I1423" i="6"/>
  <c r="J1423" i="6" s="1"/>
  <c r="I1411" i="6"/>
  <c r="J1411" i="6" s="1"/>
  <c r="I1408" i="6"/>
  <c r="J1408" i="6" s="1"/>
  <c r="I1402" i="6"/>
  <c r="J1402" i="6" s="1"/>
  <c r="I1396" i="6"/>
  <c r="J1396" i="6" s="1"/>
  <c r="I1378" i="6"/>
  <c r="I1375" i="6"/>
  <c r="J1375" i="6" s="1"/>
  <c r="I1363" i="6"/>
  <c r="J1363" i="6" s="1"/>
  <c r="I1360" i="6"/>
  <c r="J1360" i="6" s="1"/>
  <c r="I1354" i="6"/>
  <c r="J1354" i="6" s="1"/>
  <c r="I1348" i="6"/>
  <c r="J1348" i="6" s="1"/>
  <c r="I1330" i="6"/>
  <c r="J1330" i="6" s="1"/>
  <c r="I1327" i="6"/>
  <c r="J1327" i="6" s="1"/>
  <c r="I1315" i="6"/>
  <c r="J1315" i="6" s="1"/>
  <c r="I1312" i="6"/>
  <c r="J1312" i="6" s="1"/>
  <c r="I1306" i="6"/>
  <c r="J1306" i="6" s="1"/>
  <c r="I1300" i="6"/>
  <c r="J1300" i="6" s="1"/>
  <c r="I1282" i="6"/>
  <c r="I1279" i="6"/>
  <c r="J1279" i="6" s="1"/>
  <c r="I1267" i="6"/>
  <c r="I1264" i="6"/>
  <c r="J1264" i="6" s="1"/>
  <c r="I1258" i="6"/>
  <c r="J1258" i="6" s="1"/>
  <c r="I1252" i="6"/>
  <c r="J1252" i="6" s="1"/>
  <c r="I1234" i="6"/>
  <c r="J1234" i="6" s="1"/>
  <c r="I1231" i="6"/>
  <c r="J1231" i="6" s="1"/>
  <c r="I1219" i="6"/>
  <c r="J1219" i="6" s="1"/>
  <c r="I1216" i="6"/>
  <c r="J1216" i="6" s="1"/>
  <c r="I1210" i="6"/>
  <c r="J1210" i="6" s="1"/>
  <c r="I919" i="6"/>
  <c r="J919" i="6" s="1"/>
  <c r="I1085" i="6"/>
  <c r="J1085" i="6" s="1"/>
  <c r="I449" i="6"/>
  <c r="J449" i="6" s="1"/>
  <c r="I233" i="6"/>
  <c r="J233" i="6" s="1"/>
  <c r="Q173" i="6"/>
  <c r="I1168" i="6"/>
  <c r="J1168" i="6" s="1"/>
  <c r="I772" i="6"/>
  <c r="J772" i="6" s="1"/>
  <c r="I387" i="6"/>
  <c r="J387" i="6" s="1"/>
  <c r="E2011" i="6"/>
  <c r="E1963" i="6"/>
  <c r="E1999" i="6"/>
  <c r="E1976" i="6"/>
  <c r="E1975" i="6"/>
  <c r="E2012" i="6"/>
  <c r="E2031" i="6"/>
  <c r="E2019" i="6"/>
  <c r="E1994" i="6"/>
  <c r="E1982" i="6"/>
  <c r="E1970" i="6"/>
  <c r="E2005" i="6"/>
  <c r="E1993" i="6"/>
  <c r="E1981" i="6"/>
  <c r="E1969" i="6"/>
  <c r="E2028" i="6"/>
  <c r="E2025" i="6"/>
  <c r="E2" i="6"/>
  <c r="H2014" i="6"/>
  <c r="H2002" i="6"/>
  <c r="H1990" i="6"/>
  <c r="H1978" i="6"/>
  <c r="H2008" i="6"/>
  <c r="H1996" i="6"/>
  <c r="H1984" i="6"/>
  <c r="H1972" i="6"/>
  <c r="H2003" i="6"/>
  <c r="H1991" i="6"/>
  <c r="H1997" i="6"/>
  <c r="H2022" i="6"/>
  <c r="H1957" i="6"/>
  <c r="H1933" i="6"/>
  <c r="H1885" i="6"/>
  <c r="H1813" i="6"/>
  <c r="H1777" i="6"/>
  <c r="H1705" i="6"/>
  <c r="H1597" i="6"/>
  <c r="H1561" i="6"/>
  <c r="H1549" i="6"/>
  <c r="H1537" i="6"/>
  <c r="H1441" i="6"/>
  <c r="H1369" i="6"/>
  <c r="H1345" i="6"/>
  <c r="H1309" i="6"/>
  <c r="H1297" i="6"/>
  <c r="H1911" i="6"/>
  <c r="H1899" i="6"/>
  <c r="H1863" i="6"/>
  <c r="H1767" i="6"/>
  <c r="H1731" i="6"/>
  <c r="H1719" i="6"/>
  <c r="H1695" i="6"/>
  <c r="H1671" i="6"/>
  <c r="H1659" i="6"/>
  <c r="H1635" i="6"/>
  <c r="H1623" i="6"/>
  <c r="H1479" i="6"/>
  <c r="H1455" i="6"/>
  <c r="H1443" i="6"/>
  <c r="H1407" i="6"/>
  <c r="H1323" i="6"/>
  <c r="H1311" i="6"/>
  <c r="H1299" i="6"/>
  <c r="H1287" i="6"/>
  <c r="H1966" i="6"/>
  <c r="H1906" i="6"/>
  <c r="H1870" i="6"/>
  <c r="H1846" i="6"/>
  <c r="H1786" i="6"/>
  <c r="H1762" i="6"/>
  <c r="H1726" i="6"/>
  <c r="H1666" i="6"/>
  <c r="H1654" i="6"/>
  <c r="H1558" i="6"/>
  <c r="H1546" i="6"/>
  <c r="H1534" i="6"/>
  <c r="H1510" i="6"/>
  <c r="H1486" i="6"/>
  <c r="H1462" i="6"/>
  <c r="H1426" i="6"/>
  <c r="H1366" i="6"/>
  <c r="H1318" i="6"/>
  <c r="H1294" i="6"/>
  <c r="H1949" i="6"/>
  <c r="H1841" i="6"/>
  <c r="H1829" i="6"/>
  <c r="H1817" i="6"/>
  <c r="H1697" i="6"/>
  <c r="H1649" i="6"/>
  <c r="H1577" i="6"/>
  <c r="H1541" i="6"/>
  <c r="H1505" i="6"/>
  <c r="H1445" i="6"/>
  <c r="H1397" i="6"/>
  <c r="H1385" i="6"/>
  <c r="H1361" i="6"/>
  <c r="H1349" i="6"/>
  <c r="H1337" i="6"/>
  <c r="H1253" i="6"/>
  <c r="H1241" i="6"/>
  <c r="H1217" i="6"/>
  <c r="H1896" i="6"/>
  <c r="H1884" i="6"/>
  <c r="H1860" i="6"/>
  <c r="H1848" i="6"/>
  <c r="H1836" i="6"/>
  <c r="H1824" i="6"/>
  <c r="H1812" i="6"/>
  <c r="H1728" i="6"/>
  <c r="H1680" i="6"/>
  <c r="H1668" i="6"/>
  <c r="H1512" i="6"/>
  <c r="H1476" i="6"/>
  <c r="H1464" i="6"/>
  <c r="H1356" i="6"/>
  <c r="H1308" i="6"/>
  <c r="H1260" i="6"/>
  <c r="H1224" i="6"/>
  <c r="H1939" i="6"/>
  <c r="H1855" i="6"/>
  <c r="H1807" i="6"/>
  <c r="H1795" i="6"/>
  <c r="H1783" i="6"/>
  <c r="H1759" i="6"/>
  <c r="H1723" i="6"/>
  <c r="H1711" i="6"/>
  <c r="H1699" i="6"/>
  <c r="H1687" i="6"/>
  <c r="H1675" i="6"/>
  <c r="H1567" i="6"/>
  <c r="H1543" i="6"/>
  <c r="H1531" i="6"/>
  <c r="H1495" i="6"/>
  <c r="H1802" i="6"/>
  <c r="H1658" i="6"/>
  <c r="H1646" i="6"/>
  <c r="H1598" i="6"/>
  <c r="H1550" i="6"/>
  <c r="H1514" i="6"/>
  <c r="H1394" i="6"/>
  <c r="H1382" i="6"/>
  <c r="H1370" i="6"/>
  <c r="H1358" i="6"/>
  <c r="H1346" i="6"/>
  <c r="H1250" i="6"/>
  <c r="H1214" i="6"/>
  <c r="H1929" i="6"/>
  <c r="H1869" i="6"/>
  <c r="H1857" i="6"/>
  <c r="H1833" i="6"/>
  <c r="H1821" i="6"/>
  <c r="H1797" i="6"/>
  <c r="H1761" i="6"/>
  <c r="H1737" i="6"/>
  <c r="H1725" i="6"/>
  <c r="H1701" i="6"/>
  <c r="H1689" i="6"/>
  <c r="H1665" i="6"/>
  <c r="H1521" i="6"/>
  <c r="H1509" i="6"/>
  <c r="H1497" i="6"/>
  <c r="H1473" i="6"/>
  <c r="H1461" i="6"/>
  <c r="H1437" i="6"/>
  <c r="H1425" i="6"/>
  <c r="H1413" i="6"/>
  <c r="H1401" i="6"/>
  <c r="H1329" i="6"/>
  <c r="H1305" i="6"/>
  <c r="H1293" i="6"/>
  <c r="H1936" i="6"/>
  <c r="H1912" i="6"/>
  <c r="H1900" i="6"/>
  <c r="H1828" i="6"/>
  <c r="H1720" i="6"/>
  <c r="H1576" i="6"/>
  <c r="H1552" i="6"/>
  <c r="H1480" i="6"/>
  <c r="H1432" i="6"/>
  <c r="H1396" i="6"/>
  <c r="H1348" i="6"/>
  <c r="H1336" i="6"/>
  <c r="H1967" i="6"/>
  <c r="H1931" i="6"/>
  <c r="H1847" i="6"/>
  <c r="H1703" i="6"/>
  <c r="H1643" i="6"/>
  <c r="H1607" i="6"/>
  <c r="H1583" i="6"/>
  <c r="H1559" i="6"/>
  <c r="H1547" i="6"/>
  <c r="H1487" i="6"/>
  <c r="H1475" i="6"/>
  <c r="H1451" i="6"/>
  <c r="H1379" i="6"/>
  <c r="H1367" i="6"/>
  <c r="H1355" i="6"/>
  <c r="H1343" i="6"/>
  <c r="H1247" i="6"/>
  <c r="H1235" i="6"/>
  <c r="H1211" i="6"/>
  <c r="H134" i="6"/>
  <c r="H50" i="6"/>
  <c r="H26" i="6"/>
  <c r="H1926" i="6"/>
  <c r="H1890" i="6"/>
  <c r="H1866" i="6"/>
  <c r="H1854" i="6"/>
  <c r="H1758" i="6"/>
  <c r="H1746" i="6"/>
  <c r="H1734" i="6"/>
  <c r="H1722" i="6"/>
  <c r="H1710" i="6"/>
  <c r="H1698" i="6"/>
  <c r="H1686" i="6"/>
  <c r="H1674" i="6"/>
  <c r="H1662" i="6"/>
  <c r="H1410" i="6"/>
  <c r="H1398" i="6"/>
  <c r="H1350" i="6"/>
  <c r="H1338" i="6"/>
  <c r="H1278" i="6"/>
  <c r="H1266" i="6"/>
  <c r="H1254" i="6"/>
  <c r="H1964" i="6"/>
  <c r="H1928" i="6"/>
  <c r="H1916" i="6"/>
  <c r="H1616" i="6"/>
  <c r="H1592" i="6"/>
  <c r="H1520" i="6"/>
  <c r="H1448" i="6"/>
  <c r="H1436" i="6"/>
  <c r="H1424" i="6"/>
  <c r="H1412" i="6"/>
  <c r="H1400" i="6"/>
  <c r="H1388" i="6"/>
  <c r="H1376" i="6"/>
  <c r="H1364" i="6"/>
  <c r="H1352" i="6"/>
  <c r="H1340" i="6"/>
  <c r="H1244" i="6"/>
  <c r="H1232" i="6"/>
  <c r="H1220" i="6"/>
  <c r="H1208" i="6"/>
  <c r="K2" i="6"/>
  <c r="I1204" i="6"/>
  <c r="I1192" i="6"/>
  <c r="I1180" i="6"/>
  <c r="I1155" i="6"/>
  <c r="I1190" i="6"/>
  <c r="I1142" i="6"/>
  <c r="I1189" i="6"/>
  <c r="I1153" i="6"/>
  <c r="I1045" i="6"/>
  <c r="I1021" i="6"/>
  <c r="I997" i="6"/>
  <c r="I925" i="6"/>
  <c r="I913" i="6"/>
  <c r="I877" i="6"/>
  <c r="I853" i="6"/>
  <c r="I841" i="6"/>
  <c r="I829" i="6"/>
  <c r="I817" i="6"/>
  <c r="I793" i="6"/>
  <c r="I781" i="6"/>
  <c r="I769" i="6"/>
  <c r="I745" i="6"/>
  <c r="I733" i="6"/>
  <c r="I697" i="6"/>
  <c r="I685" i="6"/>
  <c r="I661" i="6"/>
  <c r="I649" i="6"/>
  <c r="I613" i="6"/>
  <c r="I601" i="6"/>
  <c r="I589" i="6"/>
  <c r="I565" i="6"/>
  <c r="I529" i="6"/>
  <c r="I517" i="6"/>
  <c r="I493" i="6"/>
  <c r="I469" i="6"/>
  <c r="I457" i="6"/>
  <c r="I445" i="6"/>
  <c r="I421" i="6"/>
  <c r="I409" i="6"/>
  <c r="I385" i="6"/>
  <c r="I373" i="6"/>
  <c r="I361" i="6"/>
  <c r="I337" i="6"/>
  <c r="I325" i="6"/>
  <c r="I313" i="6"/>
  <c r="I289" i="6"/>
  <c r="I265" i="6"/>
  <c r="I253" i="6"/>
  <c r="I241" i="6"/>
  <c r="I217" i="6"/>
  <c r="I205" i="6"/>
  <c r="I193" i="6"/>
  <c r="I169" i="6"/>
  <c r="I157" i="6"/>
  <c r="I1118" i="6"/>
  <c r="I1154" i="6"/>
  <c r="I1199" i="6"/>
  <c r="I1187" i="6"/>
  <c r="I1175" i="6"/>
  <c r="I1163" i="6"/>
  <c r="I1151" i="6"/>
  <c r="I1139" i="6"/>
  <c r="I1127" i="6"/>
  <c r="I1115" i="6"/>
  <c r="J1115" i="6" s="1"/>
  <c r="I1103" i="6"/>
  <c r="J1103" i="6" s="1"/>
  <c r="I1091" i="6"/>
  <c r="I1202" i="6"/>
  <c r="I1178" i="6"/>
  <c r="I1130" i="6"/>
  <c r="I1197" i="6"/>
  <c r="R1185" i="6"/>
  <c r="I1173" i="6"/>
  <c r="I1161" i="6"/>
  <c r="R1149" i="6"/>
  <c r="I1137" i="6"/>
  <c r="R1125" i="6"/>
  <c r="I1113" i="6"/>
  <c r="I1101" i="6"/>
  <c r="I1089" i="6"/>
  <c r="I1077" i="6"/>
  <c r="I1065" i="6"/>
  <c r="I1053" i="6"/>
  <c r="I1041" i="6"/>
  <c r="I1029" i="6"/>
  <c r="I1017" i="6"/>
  <c r="I1005" i="6"/>
  <c r="I993" i="6"/>
  <c r="I981" i="6"/>
  <c r="I969" i="6"/>
  <c r="I957" i="6"/>
  <c r="I933" i="6"/>
  <c r="I921" i="6"/>
  <c r="I897" i="6"/>
  <c r="I885" i="6"/>
  <c r="I861" i="6"/>
  <c r="I849" i="6"/>
  <c r="Q837" i="6"/>
  <c r="I825" i="6"/>
  <c r="I813" i="6"/>
  <c r="I789" i="6"/>
  <c r="I777" i="6"/>
  <c r="I753" i="6"/>
  <c r="I741" i="6"/>
  <c r="I717" i="6"/>
  <c r="I705" i="6"/>
  <c r="Q693" i="6"/>
  <c r="I681" i="6"/>
  <c r="I669" i="6"/>
  <c r="I645" i="6"/>
  <c r="I633" i="6"/>
  <c r="I609" i="6"/>
  <c r="I597" i="6"/>
  <c r="I573" i="6"/>
  <c r="I561" i="6"/>
  <c r="I537" i="6"/>
  <c r="I525" i="6"/>
  <c r="Q513" i="6"/>
  <c r="I501" i="6"/>
  <c r="I489" i="6"/>
  <c r="I465" i="6"/>
  <c r="I453" i="6"/>
  <c r="I429" i="6"/>
  <c r="I417" i="6"/>
  <c r="I405" i="6"/>
  <c r="I381" i="6"/>
  <c r="I369" i="6"/>
  <c r="I357" i="6"/>
  <c r="I345" i="6"/>
  <c r="I333" i="6"/>
  <c r="I321" i="6"/>
  <c r="I309" i="6"/>
  <c r="I285" i="6"/>
  <c r="I273" i="6"/>
  <c r="I261" i="6"/>
  <c r="I249" i="6"/>
  <c r="I237" i="6"/>
  <c r="I225" i="6"/>
  <c r="I213" i="6"/>
  <c r="I201" i="6"/>
  <c r="I189" i="6"/>
  <c r="I177" i="6"/>
  <c r="I165" i="6"/>
  <c r="I153" i="6"/>
  <c r="I141" i="6"/>
  <c r="I129" i="6"/>
  <c r="I117" i="6"/>
  <c r="I105" i="6"/>
  <c r="I93" i="6"/>
  <c r="I81" i="6"/>
  <c r="I69" i="6"/>
  <c r="I57" i="6"/>
  <c r="I45" i="6"/>
  <c r="I33" i="6"/>
  <c r="I21" i="6"/>
  <c r="I9" i="6"/>
  <c r="I2030" i="6"/>
  <c r="I2018" i="6"/>
  <c r="I2006" i="6"/>
  <c r="I1994" i="6"/>
  <c r="I1982" i="6"/>
  <c r="J1982" i="6" s="1"/>
  <c r="I1970" i="6"/>
  <c r="J1970" i="6" s="1"/>
  <c r="I1958" i="6"/>
  <c r="I1946" i="6"/>
  <c r="I1934" i="6"/>
  <c r="I1922" i="6"/>
  <c r="I1910" i="6"/>
  <c r="I1898" i="6"/>
  <c r="I1886" i="6"/>
  <c r="I1874" i="6"/>
  <c r="I1862" i="6"/>
  <c r="O1855" i="6"/>
  <c r="I1850" i="6"/>
  <c r="I1838" i="6"/>
  <c r="J1838" i="6" s="1"/>
  <c r="I1826" i="6"/>
  <c r="I1814" i="6"/>
  <c r="O1807" i="6"/>
  <c r="I1802" i="6"/>
  <c r="I1790" i="6"/>
  <c r="I1778" i="6"/>
  <c r="I1766" i="6"/>
  <c r="I1754" i="6"/>
  <c r="I1742" i="6"/>
  <c r="I1730" i="6"/>
  <c r="I1718" i="6"/>
  <c r="J1718" i="6" s="1"/>
  <c r="I1706" i="6"/>
  <c r="J1706" i="6" s="1"/>
  <c r="I1694" i="6"/>
  <c r="I1682" i="6"/>
  <c r="I1670" i="6"/>
  <c r="I1658" i="6"/>
  <c r="I1646" i="6"/>
  <c r="I1634" i="6"/>
  <c r="I1622" i="6"/>
  <c r="I1610" i="6"/>
  <c r="I1598" i="6"/>
  <c r="I1586" i="6"/>
  <c r="I1574" i="6"/>
  <c r="I1562" i="6"/>
  <c r="J1562" i="6" s="1"/>
  <c r="I1550" i="6"/>
  <c r="I1538" i="6"/>
  <c r="I1526" i="6"/>
  <c r="I1514" i="6"/>
  <c r="I1502" i="6"/>
  <c r="I1490" i="6"/>
  <c r="I1478" i="6"/>
  <c r="I1466" i="6"/>
  <c r="I1454" i="6"/>
  <c r="I1442" i="6"/>
  <c r="I1430" i="6"/>
  <c r="I1418" i="6"/>
  <c r="J1418" i="6" s="1"/>
  <c r="O1411" i="6"/>
  <c r="I1406" i="6"/>
  <c r="I1394" i="6"/>
  <c r="I1382" i="6"/>
  <c r="I1370" i="6"/>
  <c r="I1358" i="6"/>
  <c r="I1196" i="6"/>
  <c r="I1172" i="6"/>
  <c r="I1160" i="6"/>
  <c r="I1136" i="6"/>
  <c r="I1124" i="6"/>
  <c r="I1112" i="6"/>
  <c r="I1100" i="6"/>
  <c r="I1088" i="6"/>
  <c r="I1076" i="6"/>
  <c r="I1064" i="6"/>
  <c r="I1052" i="6"/>
  <c r="I1040" i="6"/>
  <c r="I1028" i="6"/>
  <c r="I1016" i="6"/>
  <c r="I1004" i="6"/>
  <c r="I992" i="6"/>
  <c r="I980" i="6"/>
  <c r="I968" i="6"/>
  <c r="I956" i="6"/>
  <c r="I944" i="6"/>
  <c r="I932" i="6"/>
  <c r="I920" i="6"/>
  <c r="I908" i="6"/>
  <c r="I896" i="6"/>
  <c r="I884" i="6"/>
  <c r="I872" i="6"/>
  <c r="I860" i="6"/>
  <c r="I836" i="6"/>
  <c r="I824" i="6"/>
  <c r="I812" i="6"/>
  <c r="I800" i="6"/>
  <c r="I788" i="6"/>
  <c r="I776" i="6"/>
  <c r="I764" i="6"/>
  <c r="I752" i="6"/>
  <c r="I740" i="6"/>
  <c r="I728" i="6"/>
  <c r="I716" i="6"/>
  <c r="I704" i="6"/>
  <c r="I692" i="6"/>
  <c r="I680" i="6"/>
  <c r="I668" i="6"/>
  <c r="I656" i="6"/>
  <c r="I644" i="6"/>
  <c r="I632" i="6"/>
  <c r="I620" i="6"/>
  <c r="I608" i="6"/>
  <c r="I596" i="6"/>
  <c r="I584" i="6"/>
  <c r="I572" i="6"/>
  <c r="I560" i="6"/>
  <c r="I548" i="6"/>
  <c r="I536" i="6"/>
  <c r="I524" i="6"/>
  <c r="I512" i="6"/>
  <c r="I500" i="6"/>
  <c r="I488" i="6"/>
  <c r="I476" i="6"/>
  <c r="I464" i="6"/>
  <c r="I452" i="6"/>
  <c r="I440" i="6"/>
  <c r="I428" i="6"/>
  <c r="I416" i="6"/>
  <c r="I404" i="6"/>
  <c r="I392" i="6"/>
  <c r="I380" i="6"/>
  <c r="I368" i="6"/>
  <c r="I356" i="6"/>
  <c r="I344" i="6"/>
  <c r="I332" i="6"/>
  <c r="I320" i="6"/>
  <c r="I1206" i="6"/>
  <c r="I1194" i="6"/>
  <c r="I1170" i="6"/>
  <c r="I1158" i="6"/>
  <c r="I1134" i="6"/>
  <c r="I1122" i="6"/>
  <c r="I1110" i="6"/>
  <c r="I1098" i="6"/>
  <c r="I1086" i="6"/>
  <c r="I1074" i="6"/>
  <c r="I1062" i="6"/>
  <c r="I1050" i="6"/>
  <c r="I1038" i="6"/>
  <c r="I1026" i="6"/>
  <c r="I1014" i="6"/>
  <c r="I1002" i="6"/>
  <c r="I990" i="6"/>
  <c r="I978" i="6"/>
  <c r="I966" i="6"/>
  <c r="I954" i="6"/>
  <c r="I942" i="6"/>
  <c r="I930" i="6"/>
  <c r="I918" i="6"/>
  <c r="I906" i="6"/>
  <c r="I894" i="6"/>
  <c r="I882" i="6"/>
  <c r="I870" i="6"/>
  <c r="I858" i="6"/>
  <c r="I846" i="6"/>
  <c r="I834" i="6"/>
  <c r="I822" i="6"/>
  <c r="I810" i="6"/>
  <c r="I798" i="6"/>
  <c r="I786" i="6"/>
  <c r="I774" i="6"/>
  <c r="I762" i="6"/>
  <c r="I750" i="6"/>
  <c r="I738" i="6"/>
  <c r="I726" i="6"/>
  <c r="I714" i="6"/>
  <c r="I702" i="6"/>
  <c r="I690" i="6"/>
  <c r="I678" i="6"/>
  <c r="I666" i="6"/>
  <c r="I654" i="6"/>
  <c r="I642" i="6"/>
  <c r="I630" i="6"/>
  <c r="I618" i="6"/>
  <c r="I606" i="6"/>
  <c r="I594" i="6"/>
  <c r="I582" i="6"/>
  <c r="I570" i="6"/>
  <c r="I558" i="6"/>
  <c r="I546" i="6"/>
  <c r="I534" i="6"/>
  <c r="I522" i="6"/>
  <c r="I510" i="6"/>
  <c r="I498" i="6"/>
  <c r="I486" i="6"/>
  <c r="I474" i="6"/>
  <c r="I462" i="6"/>
  <c r="I450" i="6"/>
  <c r="I438" i="6"/>
  <c r="I426" i="6"/>
  <c r="I414" i="6"/>
  <c r="I402" i="6"/>
  <c r="I390" i="6"/>
  <c r="I378" i="6"/>
  <c r="I366" i="6"/>
  <c r="I342" i="6"/>
  <c r="I330" i="6"/>
  <c r="I318" i="6"/>
  <c r="I306" i="6"/>
  <c r="I294" i="6"/>
  <c r="I282" i="6"/>
  <c r="I270" i="6"/>
  <c r="I258" i="6"/>
  <c r="I246" i="6"/>
  <c r="I234" i="6"/>
  <c r="I222" i="6"/>
  <c r="I210" i="6"/>
  <c r="I198" i="6"/>
  <c r="I186" i="6"/>
  <c r="I174" i="6"/>
  <c r="I162" i="6"/>
  <c r="I150" i="6"/>
  <c r="I138" i="6"/>
  <c r="I126" i="6"/>
  <c r="I114" i="6"/>
  <c r="I102" i="6"/>
  <c r="I90" i="6"/>
  <c r="I78" i="6"/>
  <c r="I66" i="6"/>
  <c r="I54" i="6"/>
  <c r="I42" i="6"/>
  <c r="I30" i="6"/>
  <c r="I18" i="6"/>
  <c r="I6" i="6"/>
  <c r="I2027" i="6"/>
  <c r="I1193" i="6"/>
  <c r="I1181" i="6"/>
  <c r="I1169" i="6"/>
  <c r="I1157" i="6"/>
  <c r="I1145" i="6"/>
  <c r="I1133" i="6"/>
  <c r="I1121" i="6"/>
  <c r="I1109" i="6"/>
  <c r="I1097" i="6"/>
  <c r="I1073" i="6"/>
  <c r="I1061" i="6"/>
  <c r="I1049" i="6"/>
  <c r="I1037" i="6"/>
  <c r="I1025" i="6"/>
  <c r="I1013" i="6"/>
  <c r="I1001" i="6"/>
  <c r="I989" i="6"/>
  <c r="I965" i="6"/>
  <c r="I953" i="6"/>
  <c r="I941" i="6"/>
  <c r="I929" i="6"/>
  <c r="I917" i="6"/>
  <c r="I905" i="6"/>
  <c r="I893" i="6"/>
  <c r="I881" i="6"/>
  <c r="I869" i="6"/>
  <c r="I857" i="6"/>
  <c r="I845" i="6"/>
  <c r="I833" i="6"/>
  <c r="I821" i="6"/>
  <c r="I809" i="6"/>
  <c r="I797" i="6"/>
  <c r="I785" i="6"/>
  <c r="I773" i="6"/>
  <c r="I761" i="6"/>
  <c r="I749" i="6"/>
  <c r="I737" i="6"/>
  <c r="I725" i="6"/>
  <c r="I713" i="6"/>
  <c r="I701" i="6"/>
  <c r="I689" i="6"/>
  <c r="I677" i="6"/>
  <c r="I665" i="6"/>
  <c r="I653" i="6"/>
  <c r="I641" i="6"/>
  <c r="I629" i="6"/>
  <c r="I617" i="6"/>
  <c r="I605" i="6"/>
  <c r="I593" i="6"/>
  <c r="I581" i="6"/>
  <c r="I569" i="6"/>
  <c r="I557" i="6"/>
  <c r="I545" i="6"/>
  <c r="I533" i="6"/>
  <c r="I521" i="6"/>
  <c r="I509" i="6"/>
  <c r="I497" i="6"/>
  <c r="I485" i="6"/>
  <c r="I473" i="6"/>
  <c r="I461" i="6"/>
  <c r="I437" i="6"/>
  <c r="I425" i="6"/>
  <c r="I413" i="6"/>
  <c r="I401" i="6"/>
  <c r="I389" i="6"/>
  <c r="I377" i="6"/>
  <c r="I365" i="6"/>
  <c r="I353" i="6"/>
  <c r="I341" i="6"/>
  <c r="I329" i="6"/>
  <c r="I317" i="6"/>
  <c r="I305" i="6"/>
  <c r="I293" i="6"/>
  <c r="I281" i="6"/>
  <c r="I269" i="6"/>
  <c r="I257" i="6"/>
  <c r="I245" i="6"/>
  <c r="I221" i="6"/>
  <c r="I209" i="6"/>
  <c r="I197" i="6"/>
  <c r="I185" i="6"/>
  <c r="I173" i="6"/>
  <c r="I161" i="6"/>
  <c r="I149" i="6"/>
  <c r="I137" i="6"/>
  <c r="I125" i="6"/>
  <c r="I113" i="6"/>
  <c r="I101" i="6"/>
  <c r="I89" i="6"/>
  <c r="I77" i="6"/>
  <c r="I65" i="6"/>
  <c r="I53" i="6"/>
  <c r="I41" i="6"/>
  <c r="I29" i="6"/>
  <c r="I17" i="6"/>
  <c r="I1156" i="6"/>
  <c r="I1144" i="6"/>
  <c r="I1132" i="6"/>
  <c r="I1120" i="6"/>
  <c r="I1108" i="6"/>
  <c r="I1096" i="6"/>
  <c r="I1084" i="6"/>
  <c r="I1072" i="6"/>
  <c r="I1060" i="6"/>
  <c r="I1048" i="6"/>
  <c r="I1036" i="6"/>
  <c r="I1024" i="6"/>
  <c r="I988" i="6"/>
  <c r="I976" i="6"/>
  <c r="I964" i="6"/>
  <c r="I952" i="6"/>
  <c r="I928" i="6"/>
  <c r="I916" i="6"/>
  <c r="I892" i="6"/>
  <c r="I880" i="6"/>
  <c r="I856" i="6"/>
  <c r="I844" i="6"/>
  <c r="I820" i="6"/>
  <c r="I808" i="6"/>
  <c r="I784" i="6"/>
  <c r="I748" i="6"/>
  <c r="I736" i="6"/>
  <c r="I712" i="6"/>
  <c r="I700" i="6"/>
  <c r="I688" i="6"/>
  <c r="I676" i="6"/>
  <c r="I664" i="6"/>
  <c r="I640" i="6"/>
  <c r="I628" i="6"/>
  <c r="I604" i="6"/>
  <c r="I592" i="6"/>
  <c r="I568" i="6"/>
  <c r="I556" i="6"/>
  <c r="I532" i="6"/>
  <c r="I520" i="6"/>
  <c r="I496" i="6"/>
  <c r="I484" i="6"/>
  <c r="I460" i="6"/>
  <c r="I448" i="6"/>
  <c r="I436" i="6"/>
  <c r="I424" i="6"/>
  <c r="I412" i="6"/>
  <c r="I400" i="6"/>
  <c r="I388" i="6"/>
  <c r="I376" i="6"/>
  <c r="I364" i="6"/>
  <c r="I340" i="6"/>
  <c r="I328" i="6"/>
  <c r="I316" i="6"/>
  <c r="I304" i="6"/>
  <c r="I292" i="6"/>
  <c r="I280" i="6"/>
  <c r="I268" i="6"/>
  <c r="I244" i="6"/>
  <c r="I232" i="6"/>
  <c r="I220" i="6"/>
  <c r="I184" i="6"/>
  <c r="I172" i="6"/>
  <c r="I160" i="6"/>
  <c r="I148" i="6"/>
  <c r="I136" i="6"/>
  <c r="I124" i="6"/>
  <c r="I112" i="6"/>
  <c r="I100" i="6"/>
  <c r="I88" i="6"/>
  <c r="I76" i="6"/>
  <c r="I64" i="6"/>
  <c r="I52" i="6"/>
  <c r="I40" i="6"/>
  <c r="I28" i="6"/>
  <c r="I16" i="6"/>
  <c r="I4" i="6"/>
  <c r="I2029" i="6"/>
  <c r="I2017" i="6"/>
  <c r="I2005" i="6"/>
  <c r="I1993" i="6"/>
  <c r="I1981" i="6"/>
  <c r="I1969" i="6"/>
  <c r="I1023" i="6"/>
  <c r="I927" i="6"/>
  <c r="I879" i="6"/>
  <c r="I747" i="6"/>
  <c r="I555" i="6"/>
  <c r="I471" i="6"/>
  <c r="I339" i="6"/>
  <c r="I303" i="6"/>
  <c r="U3" i="6"/>
  <c r="I2024" i="6"/>
  <c r="I2012" i="6"/>
  <c r="I1106" i="6"/>
  <c r="I1094" i="6"/>
  <c r="I1082" i="6"/>
  <c r="I1070" i="6"/>
  <c r="I1058" i="6"/>
  <c r="I1046" i="6"/>
  <c r="I1034" i="6"/>
  <c r="I1022" i="6"/>
  <c r="I1010" i="6"/>
  <c r="I998" i="6"/>
  <c r="I986" i="6"/>
  <c r="I974" i="6"/>
  <c r="I962" i="6"/>
  <c r="I950" i="6"/>
  <c r="I938" i="6"/>
  <c r="I926" i="6"/>
  <c r="I902" i="6"/>
  <c r="I890" i="6"/>
  <c r="I866" i="6"/>
  <c r="I854" i="6"/>
  <c r="I842" i="6"/>
  <c r="I830" i="6"/>
  <c r="I818" i="6"/>
  <c r="I806" i="6"/>
  <c r="I794" i="6"/>
  <c r="I782" i="6"/>
  <c r="I770" i="6"/>
  <c r="I758" i="6"/>
  <c r="I746" i="6"/>
  <c r="I734" i="6"/>
  <c r="I722" i="6"/>
  <c r="I710" i="6"/>
  <c r="I698" i="6"/>
  <c r="I686" i="6"/>
  <c r="I674" i="6"/>
  <c r="I662" i="6"/>
  <c r="I650" i="6"/>
  <c r="I638" i="6"/>
  <c r="I626" i="6"/>
  <c r="I614" i="6"/>
  <c r="I602" i="6"/>
  <c r="I590" i="6"/>
  <c r="I578" i="6"/>
  <c r="I566" i="6"/>
  <c r="I554" i="6"/>
  <c r="I542" i="6"/>
  <c r="I530" i="6"/>
  <c r="I518" i="6"/>
  <c r="I506" i="6"/>
  <c r="I494" i="6"/>
  <c r="I482" i="6"/>
  <c r="I470" i="6"/>
  <c r="I458" i="6"/>
  <c r="I446" i="6"/>
  <c r="I434" i="6"/>
  <c r="I422" i="6"/>
  <c r="I410" i="6"/>
  <c r="I398" i="6"/>
  <c r="I386" i="6"/>
  <c r="I374" i="6"/>
  <c r="I362" i="6"/>
  <c r="I350" i="6"/>
  <c r="I338" i="6"/>
  <c r="I326" i="6"/>
  <c r="I314" i="6"/>
  <c r="I302" i="6"/>
  <c r="I290" i="6"/>
  <c r="I278" i="6"/>
  <c r="I266" i="6"/>
  <c r="I254" i="6"/>
  <c r="I242" i="6"/>
  <c r="I230" i="6"/>
  <c r="I218" i="6"/>
  <c r="I206" i="6"/>
  <c r="I194" i="6"/>
  <c r="I182" i="6"/>
  <c r="I170" i="6"/>
  <c r="I158" i="6"/>
  <c r="I146" i="6"/>
  <c r="I134" i="6"/>
  <c r="I122" i="6"/>
  <c r="I110" i="6"/>
  <c r="I98" i="6"/>
  <c r="I86" i="6"/>
  <c r="I74" i="6"/>
  <c r="I62" i="6"/>
  <c r="I50" i="6"/>
  <c r="I38" i="6"/>
  <c r="I26" i="6"/>
  <c r="I14" i="6"/>
  <c r="I2019" i="6"/>
  <c r="I2007" i="6"/>
  <c r="I145" i="6"/>
  <c r="I133" i="6"/>
  <c r="I121" i="6"/>
  <c r="I109" i="6"/>
  <c r="I97" i="6"/>
  <c r="I85" i="6"/>
  <c r="I61" i="6"/>
  <c r="I49" i="6"/>
  <c r="I37" i="6"/>
  <c r="I25" i="6"/>
  <c r="I13" i="6"/>
  <c r="I2026" i="6"/>
  <c r="I2002" i="6"/>
  <c r="I1990" i="6"/>
  <c r="I1978" i="6"/>
  <c r="I1954" i="6"/>
  <c r="I1942" i="6"/>
  <c r="I1930" i="6"/>
  <c r="I1906" i="6"/>
  <c r="I1894" i="6"/>
  <c r="I1200" i="6"/>
  <c r="I1188" i="6"/>
  <c r="I1176" i="6"/>
  <c r="I1164" i="6"/>
  <c r="I1152" i="6"/>
  <c r="I1140" i="6"/>
  <c r="I1128" i="6"/>
  <c r="I1116" i="6"/>
  <c r="I1104" i="6"/>
  <c r="I1092" i="6"/>
  <c r="I1080" i="6"/>
  <c r="I1068" i="6"/>
  <c r="I1056" i="6"/>
  <c r="I1044" i="6"/>
  <c r="I1032" i="6"/>
  <c r="I1020" i="6"/>
  <c r="I1008" i="6"/>
  <c r="I996" i="6"/>
  <c r="I984" i="6"/>
  <c r="I972" i="6"/>
  <c r="I960" i="6"/>
  <c r="I948" i="6"/>
  <c r="I936" i="6"/>
  <c r="I924" i="6"/>
  <c r="I912" i="6"/>
  <c r="I900" i="6"/>
  <c r="I888" i="6"/>
  <c r="I876" i="6"/>
  <c r="I864" i="6"/>
  <c r="I852" i="6"/>
  <c r="I840" i="6"/>
  <c r="I828" i="6"/>
  <c r="I816" i="6"/>
  <c r="I804" i="6"/>
  <c r="I792" i="6"/>
  <c r="I780" i="6"/>
  <c r="I768" i="6"/>
  <c r="I756" i="6"/>
  <c r="I744" i="6"/>
  <c r="I732" i="6"/>
  <c r="I720" i="6"/>
  <c r="I708" i="6"/>
  <c r="I696" i="6"/>
  <c r="I684" i="6"/>
  <c r="I672" i="6"/>
  <c r="I660" i="6"/>
  <c r="I648" i="6"/>
  <c r="I636" i="6"/>
  <c r="I624" i="6"/>
  <c r="I612" i="6"/>
  <c r="I600" i="6"/>
  <c r="I588" i="6"/>
  <c r="I576" i="6"/>
  <c r="I564" i="6"/>
  <c r="I552" i="6"/>
  <c r="I540" i="6"/>
  <c r="I528" i="6"/>
  <c r="I516" i="6"/>
  <c r="I504" i="6"/>
  <c r="I492" i="6"/>
  <c r="I480" i="6"/>
  <c r="I468" i="6"/>
  <c r="I456" i="6"/>
  <c r="I444" i="6"/>
  <c r="I432" i="6"/>
  <c r="I420" i="6"/>
  <c r="I408" i="6"/>
  <c r="I396" i="6"/>
  <c r="I384" i="6"/>
  <c r="I372" i="6"/>
  <c r="I360" i="6"/>
  <c r="I348" i="6"/>
  <c r="I336" i="6"/>
  <c r="I324" i="6"/>
  <c r="I312" i="6"/>
  <c r="I300" i="6"/>
  <c r="I288" i="6"/>
  <c r="I276" i="6"/>
  <c r="I264" i="6"/>
  <c r="I252" i="6"/>
  <c r="I240" i="6"/>
  <c r="I228" i="6"/>
  <c r="I216" i="6"/>
  <c r="I204" i="6"/>
  <c r="I192" i="6"/>
  <c r="I180" i="6"/>
  <c r="I168" i="6"/>
  <c r="I156" i="6"/>
  <c r="I144" i="6"/>
  <c r="I132" i="6"/>
  <c r="I120" i="6"/>
  <c r="I108" i="6"/>
  <c r="I96" i="6"/>
  <c r="I84" i="6"/>
  <c r="I72" i="6"/>
  <c r="I60" i="6"/>
  <c r="I48" i="6"/>
  <c r="I36" i="6"/>
  <c r="I24" i="6"/>
  <c r="I12" i="6"/>
  <c r="I2021" i="6"/>
  <c r="I2009" i="6"/>
  <c r="I1997" i="6"/>
  <c r="I1079" i="6"/>
  <c r="I1067" i="6"/>
  <c r="I1055" i="6"/>
  <c r="I1043" i="6"/>
  <c r="I1031" i="6"/>
  <c r="I1019" i="6"/>
  <c r="I1007" i="6"/>
  <c r="I995" i="6"/>
  <c r="I983" i="6"/>
  <c r="I971" i="6"/>
  <c r="I947" i="6"/>
  <c r="I935" i="6"/>
  <c r="I923" i="6"/>
  <c r="I911" i="6"/>
  <c r="I899" i="6"/>
  <c r="I887" i="6"/>
  <c r="I875" i="6"/>
  <c r="I863" i="6"/>
  <c r="I851" i="6"/>
  <c r="I839" i="6"/>
  <c r="I827" i="6"/>
  <c r="I815" i="6"/>
  <c r="I803" i="6"/>
  <c r="I791" i="6"/>
  <c r="I779" i="6"/>
  <c r="I767" i="6"/>
  <c r="I755" i="6"/>
  <c r="I743" i="6"/>
  <c r="I731" i="6"/>
  <c r="I719" i="6"/>
  <c r="I707" i="6"/>
  <c r="I695" i="6"/>
  <c r="I683" i="6"/>
  <c r="I671" i="6"/>
  <c r="I659" i="6"/>
  <c r="I647" i="6"/>
  <c r="I635" i="6"/>
  <c r="I623" i="6"/>
  <c r="I611" i="6"/>
  <c r="I599" i="6"/>
  <c r="I587" i="6"/>
  <c r="I575" i="6"/>
  <c r="I563" i="6"/>
  <c r="I551" i="6"/>
  <c r="I539" i="6"/>
  <c r="I527" i="6"/>
  <c r="I515" i="6"/>
  <c r="I503" i="6"/>
  <c r="I491" i="6"/>
  <c r="I479" i="6"/>
  <c r="I467" i="6"/>
  <c r="I455" i="6"/>
  <c r="I443" i="6"/>
  <c r="I431" i="6"/>
  <c r="I419" i="6"/>
  <c r="I407" i="6"/>
  <c r="I395" i="6"/>
  <c r="I383" i="6"/>
  <c r="I371" i="6"/>
  <c r="I359" i="6"/>
  <c r="I347" i="6"/>
  <c r="I335" i="6"/>
  <c r="I323" i="6"/>
  <c r="I311" i="6"/>
  <c r="I299" i="6"/>
  <c r="I287" i="6"/>
  <c r="I275" i="6"/>
  <c r="I263" i="6"/>
  <c r="I251" i="6"/>
  <c r="I239" i="6"/>
  <c r="I227" i="6"/>
  <c r="I215" i="6"/>
  <c r="I203" i="6"/>
  <c r="I191" i="6"/>
  <c r="I179" i="6"/>
  <c r="I167" i="6"/>
  <c r="I155" i="6"/>
  <c r="I143" i="6"/>
  <c r="I131" i="6"/>
  <c r="I119" i="6"/>
  <c r="I107" i="6"/>
  <c r="I95" i="6"/>
  <c r="I83" i="6"/>
  <c r="I1186" i="6"/>
  <c r="I1174" i="6"/>
  <c r="I1150" i="6"/>
  <c r="I1114" i="6"/>
  <c r="I1090" i="6"/>
  <c r="I1066" i="6"/>
  <c r="I1042" i="6"/>
  <c r="I1018" i="6"/>
  <c r="I1006" i="6"/>
  <c r="I994" i="6"/>
  <c r="I982" i="6"/>
  <c r="I970" i="6"/>
  <c r="I958" i="6"/>
  <c r="I946" i="6"/>
  <c r="I934" i="6"/>
  <c r="I922" i="6"/>
  <c r="I910" i="6"/>
  <c r="I898" i="6"/>
  <c r="I886" i="6"/>
  <c r="I874" i="6"/>
  <c r="I862" i="6"/>
  <c r="I850" i="6"/>
  <c r="I838" i="6"/>
  <c r="I826" i="6"/>
  <c r="I814" i="6"/>
  <c r="I802" i="6"/>
  <c r="I790" i="6"/>
  <c r="I778" i="6"/>
  <c r="I766" i="6"/>
  <c r="I754" i="6"/>
  <c r="I742" i="6"/>
  <c r="I730" i="6"/>
  <c r="I718" i="6"/>
  <c r="I706" i="6"/>
  <c r="I694" i="6"/>
  <c r="I682" i="6"/>
  <c r="I670" i="6"/>
  <c r="I658" i="6"/>
  <c r="I646" i="6"/>
  <c r="I634" i="6"/>
  <c r="I622" i="6"/>
  <c r="I610" i="6"/>
  <c r="I598" i="6"/>
  <c r="I586" i="6"/>
  <c r="I574" i="6"/>
  <c r="I562" i="6"/>
  <c r="I550" i="6"/>
  <c r="I538" i="6"/>
  <c r="I526" i="6"/>
  <c r="I514" i="6"/>
  <c r="I502" i="6"/>
  <c r="I490" i="6"/>
  <c r="I478" i="6"/>
  <c r="I466" i="6"/>
  <c r="I454" i="6"/>
  <c r="I442" i="6"/>
  <c r="I430" i="6"/>
  <c r="I418" i="6"/>
  <c r="I406" i="6"/>
  <c r="I394" i="6"/>
  <c r="I382" i="6"/>
  <c r="I370" i="6"/>
  <c r="I358" i="6"/>
  <c r="I346" i="6"/>
  <c r="I334" i="6"/>
  <c r="I322" i="6"/>
  <c r="I310" i="6"/>
  <c r="I298" i="6"/>
  <c r="I286" i="6"/>
  <c r="I274" i="6"/>
  <c r="I262" i="6"/>
  <c r="I250" i="6"/>
  <c r="I238" i="6"/>
  <c r="I226" i="6"/>
  <c r="I214" i="6"/>
  <c r="I202" i="6"/>
  <c r="I190" i="6"/>
  <c r="I178" i="6"/>
  <c r="I166" i="6"/>
  <c r="I154" i="6"/>
  <c r="I142" i="6"/>
  <c r="I130" i="6"/>
  <c r="I118" i="6"/>
  <c r="I106" i="6"/>
  <c r="I94" i="6"/>
  <c r="I82" i="6"/>
  <c r="I70" i="6"/>
  <c r="I58" i="6"/>
  <c r="I46" i="6"/>
  <c r="I34" i="6"/>
  <c r="I22" i="6"/>
  <c r="I10" i="6"/>
  <c r="I2023" i="6"/>
  <c r="I2011" i="6"/>
  <c r="I1346" i="6"/>
  <c r="I1334" i="6"/>
  <c r="I1322" i="6"/>
  <c r="I1310" i="6"/>
  <c r="I1298" i="6"/>
  <c r="I1286" i="6"/>
  <c r="I1274" i="6"/>
  <c r="I1262" i="6"/>
  <c r="I1250" i="6"/>
  <c r="I1238" i="6"/>
  <c r="I1226" i="6"/>
  <c r="I1214" i="6"/>
  <c r="I308" i="6"/>
  <c r="I296" i="6"/>
  <c r="I284" i="6"/>
  <c r="I272" i="6"/>
  <c r="I260" i="6"/>
  <c r="I248" i="6"/>
  <c r="I236" i="6"/>
  <c r="I224" i="6"/>
  <c r="I212" i="6"/>
  <c r="I200" i="6"/>
  <c r="I188" i="6"/>
  <c r="I176" i="6"/>
  <c r="I164" i="6"/>
  <c r="I152" i="6"/>
  <c r="I140" i="6"/>
  <c r="I128" i="6"/>
  <c r="I116" i="6"/>
  <c r="I104" i="6"/>
  <c r="I92" i="6"/>
  <c r="I80" i="6"/>
  <c r="I68" i="6"/>
  <c r="I56" i="6"/>
  <c r="I44" i="6"/>
  <c r="I32" i="6"/>
  <c r="I20" i="6"/>
  <c r="I8" i="6"/>
  <c r="I2025" i="6"/>
  <c r="I2013" i="6"/>
  <c r="I2001" i="6"/>
  <c r="I1989" i="6"/>
  <c r="I1977" i="6"/>
  <c r="I1965" i="6"/>
  <c r="I1953" i="6"/>
  <c r="I1941" i="6"/>
  <c r="I1929" i="6"/>
  <c r="I1917" i="6"/>
  <c r="I1905" i="6"/>
  <c r="I1207" i="6"/>
  <c r="I1195" i="6"/>
  <c r="I1183" i="6"/>
  <c r="I1171" i="6"/>
  <c r="I1159" i="6"/>
  <c r="I1147" i="6"/>
  <c r="I1135" i="6"/>
  <c r="I1123" i="6"/>
  <c r="I1111" i="6"/>
  <c r="I1099" i="6"/>
  <c r="I1087" i="6"/>
  <c r="I1075" i="6"/>
  <c r="I1063" i="6"/>
  <c r="I1051" i="6"/>
  <c r="I1039" i="6"/>
  <c r="I1015" i="6"/>
  <c r="I1003" i="6"/>
  <c r="I991" i="6"/>
  <c r="I979" i="6"/>
  <c r="I967" i="6"/>
  <c r="I955" i="6"/>
  <c r="I943" i="6"/>
  <c r="I931" i="6"/>
  <c r="I907" i="6"/>
  <c r="I895" i="6"/>
  <c r="I883" i="6"/>
  <c r="I871" i="6"/>
  <c r="I859" i="6"/>
  <c r="I847" i="6"/>
  <c r="I835" i="6"/>
  <c r="I823" i="6"/>
  <c r="I799" i="6"/>
  <c r="I787" i="6"/>
  <c r="I775" i="6"/>
  <c r="I763" i="6"/>
  <c r="I751" i="6"/>
  <c r="I739" i="6"/>
  <c r="I727" i="6"/>
  <c r="I715" i="6"/>
  <c r="I703" i="6"/>
  <c r="I691" i="6"/>
  <c r="I679" i="6"/>
  <c r="I667" i="6"/>
  <c r="I655" i="6"/>
  <c r="I643" i="6"/>
  <c r="I631" i="6"/>
  <c r="I619" i="6"/>
  <c r="I607" i="6"/>
  <c r="I595" i="6"/>
  <c r="I583" i="6"/>
  <c r="I559" i="6"/>
  <c r="I547" i="6"/>
  <c r="I535" i="6"/>
  <c r="I523" i="6"/>
  <c r="I511" i="6"/>
  <c r="I499" i="6"/>
  <c r="I487" i="6"/>
  <c r="I475" i="6"/>
  <c r="I463" i="6"/>
  <c r="I451" i="6"/>
  <c r="I439" i="6"/>
  <c r="I427" i="6"/>
  <c r="I415" i="6"/>
  <c r="I403" i="6"/>
  <c r="I379" i="6"/>
  <c r="I367" i="6"/>
  <c r="I343" i="6"/>
  <c r="I331" i="6"/>
  <c r="I319" i="6"/>
  <c r="I307" i="6"/>
  <c r="I295" i="6"/>
  <c r="I283" i="6"/>
  <c r="I271" i="6"/>
  <c r="I259" i="6"/>
  <c r="I247" i="6"/>
  <c r="I235" i="6"/>
  <c r="I223" i="6"/>
  <c r="I211" i="6"/>
  <c r="I199" i="6"/>
  <c r="I187" i="6"/>
  <c r="I175" i="6"/>
  <c r="I163" i="6"/>
  <c r="I151" i="6"/>
  <c r="I139" i="6"/>
  <c r="I127" i="6"/>
  <c r="I115" i="6"/>
  <c r="I103" i="6"/>
  <c r="I91" i="6"/>
  <c r="I79" i="6"/>
  <c r="I67" i="6"/>
  <c r="I55" i="6"/>
  <c r="I43" i="6"/>
  <c r="I31" i="6"/>
  <c r="I19" i="6"/>
  <c r="I7" i="6"/>
  <c r="I1533" i="6"/>
  <c r="I1521" i="6"/>
  <c r="I1461" i="6"/>
  <c r="I1449" i="6"/>
  <c r="I1437" i="6"/>
  <c r="I1425" i="6"/>
  <c r="I1413" i="6"/>
  <c r="I1401" i="6"/>
  <c r="I1389" i="6"/>
  <c r="I1377" i="6"/>
  <c r="I1365" i="6"/>
  <c r="I1353" i="6"/>
  <c r="I1341" i="6"/>
  <c r="I1329" i="6"/>
  <c r="I1317" i="6"/>
  <c r="I1305" i="6"/>
  <c r="I1293" i="6"/>
  <c r="I1281" i="6"/>
  <c r="I1269" i="6"/>
  <c r="I1257" i="6"/>
  <c r="I1245" i="6"/>
  <c r="I1233" i="6"/>
  <c r="I1221" i="6"/>
  <c r="I1209" i="6"/>
  <c r="I1540" i="6"/>
  <c r="I1528" i="6"/>
  <c r="I1492" i="6"/>
  <c r="I1468" i="6"/>
  <c r="I1432" i="6"/>
  <c r="I1420" i="6"/>
  <c r="I1384" i="6"/>
  <c r="I1372" i="6"/>
  <c r="I1336" i="6"/>
  <c r="I1324" i="6"/>
  <c r="I1288" i="6"/>
  <c r="I1276" i="6"/>
  <c r="I1240" i="6"/>
  <c r="I1228" i="6"/>
  <c r="I1547" i="6"/>
  <c r="I1535" i="6"/>
  <c r="I1523" i="6"/>
  <c r="I1511" i="6"/>
  <c r="I1499" i="6"/>
  <c r="I1487" i="6"/>
  <c r="I1475" i="6"/>
  <c r="I1463" i="6"/>
  <c r="I1451" i="6"/>
  <c r="I1439" i="6"/>
  <c r="I1427" i="6"/>
  <c r="I1415" i="6"/>
  <c r="I1403" i="6"/>
  <c r="I1391" i="6"/>
  <c r="I1379" i="6"/>
  <c r="I1367" i="6"/>
  <c r="I1355" i="6"/>
  <c r="I1343" i="6"/>
  <c r="I1331" i="6"/>
  <c r="I1319" i="6"/>
  <c r="I1307" i="6"/>
  <c r="I1295" i="6"/>
  <c r="I1283" i="6"/>
  <c r="I1271" i="6"/>
  <c r="I1259" i="6"/>
  <c r="I1247" i="6"/>
  <c r="I1235" i="6"/>
  <c r="I1223" i="6"/>
  <c r="I1211" i="6"/>
  <c r="I5" i="6"/>
  <c r="I1542" i="6"/>
  <c r="I1506" i="6"/>
  <c r="I1482" i="6"/>
  <c r="I1470" i="6"/>
  <c r="I1446" i="6"/>
  <c r="I1422" i="6"/>
  <c r="I1398" i="6"/>
  <c r="I1374" i="6"/>
  <c r="I1350" i="6"/>
  <c r="I1326" i="6"/>
  <c r="I1302" i="6"/>
  <c r="I1278" i="6"/>
  <c r="I1254" i="6"/>
  <c r="I1230" i="6"/>
  <c r="I1789" i="6"/>
  <c r="I1777" i="6"/>
  <c r="I1765" i="6"/>
  <c r="I1753" i="6"/>
  <c r="I1741" i="6"/>
  <c r="I1729" i="6"/>
  <c r="I1717" i="6"/>
  <c r="I1705" i="6"/>
  <c r="I1693" i="6"/>
  <c r="I1681" i="6"/>
  <c r="I1669" i="6"/>
  <c r="I1657" i="6"/>
  <c r="I1645" i="6"/>
  <c r="I1633" i="6"/>
  <c r="I1621" i="6"/>
  <c r="I1609" i="6"/>
  <c r="I1597" i="6"/>
  <c r="I1585" i="6"/>
  <c r="I1573" i="6"/>
  <c r="I1561" i="6"/>
  <c r="I1549" i="6"/>
  <c r="R1525" i="6"/>
  <c r="S1525" i="6" s="1"/>
  <c r="I1513" i="6"/>
  <c r="I1477" i="6"/>
  <c r="I1429" i="6"/>
  <c r="I1381" i="6"/>
  <c r="I1333" i="6"/>
  <c r="I1285" i="6"/>
  <c r="I1237" i="6"/>
  <c r="I1520" i="6"/>
  <c r="I1496" i="6"/>
  <c r="I1484" i="6"/>
  <c r="I1460" i="6"/>
  <c r="I1412" i="6"/>
  <c r="I1364" i="6"/>
  <c r="I1316" i="6"/>
  <c r="I1268" i="6"/>
  <c r="I1220" i="6"/>
  <c r="I1491" i="6"/>
  <c r="I1479" i="6"/>
  <c r="I1455" i="6"/>
  <c r="I1431" i="6"/>
  <c r="I1407" i="6"/>
  <c r="I1383" i="6"/>
  <c r="I1359" i="6"/>
  <c r="I1335" i="6"/>
  <c r="I1311" i="6"/>
  <c r="I1287" i="6"/>
  <c r="I1263" i="6"/>
  <c r="I1239" i="6"/>
  <c r="I1215" i="6"/>
  <c r="I1534" i="6"/>
  <c r="I1510" i="6"/>
  <c r="I1498" i="6"/>
  <c r="I1462" i="6"/>
  <c r="I1438" i="6"/>
  <c r="I1414" i="6"/>
  <c r="I1390" i="6"/>
  <c r="I1366" i="6"/>
  <c r="I1342" i="6"/>
  <c r="I1318" i="6"/>
  <c r="I1294" i="6"/>
  <c r="I1270" i="6"/>
  <c r="I1246" i="6"/>
  <c r="I1222" i="6"/>
  <c r="I1985" i="6"/>
  <c r="I1973" i="6"/>
  <c r="I1961" i="6"/>
  <c r="I1949" i="6"/>
  <c r="I1937" i="6"/>
  <c r="I1925" i="6"/>
  <c r="I1913" i="6"/>
  <c r="I1901" i="6"/>
  <c r="I1889" i="6"/>
  <c r="I1877" i="6"/>
  <c r="I1865" i="6"/>
  <c r="I1853" i="6"/>
  <c r="I1841" i="6"/>
  <c r="I1829" i="6"/>
  <c r="I1817" i="6"/>
  <c r="I1805" i="6"/>
  <c r="I1793" i="6"/>
  <c r="I1781" i="6"/>
  <c r="I1769" i="6"/>
  <c r="I1757" i="6"/>
  <c r="I1745" i="6"/>
  <c r="I1733" i="6"/>
  <c r="I1721" i="6"/>
  <c r="I1709" i="6"/>
  <c r="I1697" i="6"/>
  <c r="I1685" i="6"/>
  <c r="I1673" i="6"/>
  <c r="I1661" i="6"/>
  <c r="I1649" i="6"/>
  <c r="I1637" i="6"/>
  <c r="I1625" i="6"/>
  <c r="I1613" i="6"/>
  <c r="I1601" i="6"/>
  <c r="I1589" i="6"/>
  <c r="I1577" i="6"/>
  <c r="I1565" i="6"/>
  <c r="I1553" i="6"/>
  <c r="I1505" i="6"/>
  <c r="I1493" i="6"/>
  <c r="I1445" i="6"/>
  <c r="I1397" i="6"/>
  <c r="I1349" i="6"/>
  <c r="I1301" i="6"/>
  <c r="I1253" i="6"/>
  <c r="I71" i="6"/>
  <c r="I59" i="6"/>
  <c r="I47" i="6"/>
  <c r="I35" i="6"/>
  <c r="I23" i="6"/>
  <c r="I11" i="6"/>
  <c r="I2028" i="6"/>
  <c r="I2016" i="6"/>
  <c r="I2004" i="6"/>
  <c r="I1992" i="6"/>
  <c r="I1980" i="6"/>
  <c r="I1968" i="6"/>
  <c r="I1956" i="6"/>
  <c r="I1944" i="6"/>
  <c r="I1932" i="6"/>
  <c r="I1920" i="6"/>
  <c r="I1908" i="6"/>
  <c r="I1896" i="6"/>
  <c r="I1884" i="6"/>
  <c r="I1872" i="6"/>
  <c r="I1860" i="6"/>
  <c r="I1848" i="6"/>
  <c r="I1836" i="6"/>
  <c r="I1824" i="6"/>
  <c r="I1812" i="6"/>
  <c r="I1800" i="6"/>
  <c r="I1788" i="6"/>
  <c r="I1776" i="6"/>
  <c r="I1764" i="6"/>
  <c r="I1752" i="6"/>
  <c r="I1740" i="6"/>
  <c r="I1716" i="6"/>
  <c r="I1704" i="6"/>
  <c r="I1692" i="6"/>
  <c r="I1680" i="6"/>
  <c r="I1668" i="6"/>
  <c r="I1644" i="6"/>
  <c r="I1632" i="6"/>
  <c r="I1620" i="6"/>
  <c r="I1608" i="6"/>
  <c r="I1596" i="6"/>
  <c r="I1584" i="6"/>
  <c r="I1572" i="6"/>
  <c r="I1560" i="6"/>
  <c r="I1548" i="6"/>
  <c r="I1536" i="6"/>
  <c r="I1476" i="6"/>
  <c r="I1464" i="6"/>
  <c r="I1452" i="6"/>
  <c r="I1416" i="6"/>
  <c r="I1404" i="6"/>
  <c r="I1368" i="6"/>
  <c r="I1356" i="6"/>
  <c r="I1320" i="6"/>
  <c r="I1308" i="6"/>
  <c r="I1272" i="6"/>
  <c r="I1260" i="6"/>
  <c r="I1224" i="6"/>
  <c r="I1212" i="6"/>
  <c r="I1783" i="6"/>
  <c r="I1771" i="6"/>
  <c r="I1759" i="6"/>
  <c r="I1747" i="6"/>
  <c r="I1735" i="6"/>
  <c r="I1723" i="6"/>
  <c r="I1711" i="6"/>
  <c r="I1699" i="6"/>
  <c r="I1687" i="6"/>
  <c r="I1675" i="6"/>
  <c r="I1663" i="6"/>
  <c r="I1651" i="6"/>
  <c r="I1639" i="6"/>
  <c r="I1627" i="6"/>
  <c r="I1615" i="6"/>
  <c r="I1603" i="6"/>
  <c r="I1591" i="6"/>
  <c r="I1579" i="6"/>
  <c r="I1567" i="6"/>
  <c r="I1555" i="6"/>
  <c r="I1519" i="6"/>
  <c r="I1507" i="6"/>
  <c r="I1447" i="6"/>
  <c r="I1435" i="6"/>
  <c r="I1399" i="6"/>
  <c r="I1387" i="6"/>
  <c r="I1351" i="6"/>
  <c r="I1339" i="6"/>
  <c r="I1303" i="6"/>
  <c r="I1291" i="6"/>
  <c r="I1255" i="6"/>
  <c r="I1243" i="6"/>
  <c r="Q820" i="6"/>
  <c r="Q1132" i="6"/>
  <c r="R1137" i="6"/>
  <c r="R1113" i="6"/>
  <c r="R1077" i="6"/>
  <c r="R1089" i="6"/>
  <c r="R1065" i="6"/>
  <c r="Q1005" i="6"/>
  <c r="R1101" i="6"/>
  <c r="R1041" i="6"/>
  <c r="Q453" i="6"/>
  <c r="Q1065" i="6"/>
  <c r="R1173" i="6"/>
  <c r="R1029" i="6"/>
  <c r="Q321" i="6"/>
  <c r="R1197" i="6"/>
  <c r="R1053" i="6"/>
  <c r="R1161" i="6"/>
  <c r="Q237" i="6"/>
  <c r="Q33" i="6"/>
  <c r="I1185" i="6"/>
  <c r="I1149" i="6"/>
  <c r="I1125" i="6"/>
  <c r="I945" i="6"/>
  <c r="I873" i="6"/>
  <c r="I837" i="6"/>
  <c r="I801" i="6"/>
  <c r="I765" i="6"/>
  <c r="I729" i="6"/>
  <c r="I693" i="6"/>
  <c r="I657" i="6"/>
  <c r="I621" i="6"/>
  <c r="I585" i="6"/>
  <c r="I549" i="6"/>
  <c r="I513" i="6"/>
  <c r="I477" i="6"/>
  <c r="I441" i="6"/>
  <c r="I393" i="6"/>
  <c r="I297" i="6"/>
  <c r="I1030" i="6"/>
  <c r="I1184" i="6"/>
  <c r="I1148" i="6"/>
  <c r="I1102" i="6"/>
  <c r="I355" i="6"/>
  <c r="I1126" i="6"/>
  <c r="I1182" i="6"/>
  <c r="I1146" i="6"/>
  <c r="I354" i="6"/>
  <c r="I1205" i="6"/>
  <c r="I977" i="6"/>
  <c r="I1198" i="6"/>
  <c r="I1078" i="6"/>
  <c r="I1012" i="6"/>
  <c r="I1000" i="6"/>
  <c r="I940" i="6"/>
  <c r="I904" i="6"/>
  <c r="I868" i="6"/>
  <c r="I832" i="6"/>
  <c r="I796" i="6"/>
  <c r="I760" i="6"/>
  <c r="I724" i="6"/>
  <c r="I652" i="6"/>
  <c r="I616" i="6"/>
  <c r="I580" i="6"/>
  <c r="I544" i="6"/>
  <c r="I508" i="6"/>
  <c r="I472" i="6"/>
  <c r="I352" i="6"/>
  <c r="I256" i="6"/>
  <c r="I208" i="6"/>
  <c r="I196" i="6"/>
  <c r="I909" i="6"/>
  <c r="I1203" i="6"/>
  <c r="I1191" i="6"/>
  <c r="I1179" i="6"/>
  <c r="I1167" i="6"/>
  <c r="I1143" i="6"/>
  <c r="I1131" i="6"/>
  <c r="I1119" i="6"/>
  <c r="I1107" i="6"/>
  <c r="I1083" i="6"/>
  <c r="I1071" i="6"/>
  <c r="I1059" i="6"/>
  <c r="I1047" i="6"/>
  <c r="I1035" i="6"/>
  <c r="I1011" i="6"/>
  <c r="I999" i="6"/>
  <c r="I987" i="6"/>
  <c r="I975" i="6"/>
  <c r="I963" i="6"/>
  <c r="I951" i="6"/>
  <c r="I939" i="6"/>
  <c r="I915" i="6"/>
  <c r="I903" i="6"/>
  <c r="I891" i="6"/>
  <c r="I867" i="6"/>
  <c r="I855" i="6"/>
  <c r="I843" i="6"/>
  <c r="I831" i="6"/>
  <c r="I819" i="6"/>
  <c r="I807" i="6"/>
  <c r="I795" i="6"/>
  <c r="I783" i="6"/>
  <c r="I771" i="6"/>
  <c r="I759" i="6"/>
  <c r="I735" i="6"/>
  <c r="I723" i="6"/>
  <c r="I711" i="6"/>
  <c r="I699" i="6"/>
  <c r="I687" i="6"/>
  <c r="I675" i="6"/>
  <c r="I663" i="6"/>
  <c r="I651" i="6"/>
  <c r="I639" i="6"/>
  <c r="I627" i="6"/>
  <c r="I615" i="6"/>
  <c r="I603" i="6"/>
  <c r="I591" i="6"/>
  <c r="I579" i="6"/>
  <c r="I567" i="6"/>
  <c r="I543" i="6"/>
  <c r="I531" i="6"/>
  <c r="I519" i="6"/>
  <c r="I507" i="6"/>
  <c r="I495" i="6"/>
  <c r="I483" i="6"/>
  <c r="I459" i="6"/>
  <c r="I447" i="6"/>
  <c r="I435" i="6"/>
  <c r="I423" i="6"/>
  <c r="I411" i="6"/>
  <c r="I399" i="6"/>
  <c r="I375" i="6"/>
  <c r="I363" i="6"/>
  <c r="I351" i="6"/>
  <c r="I327" i="6"/>
  <c r="I315" i="6"/>
  <c r="I291" i="6"/>
  <c r="I279" i="6"/>
  <c r="I267" i="6"/>
  <c r="I255" i="6"/>
  <c r="I243" i="6"/>
  <c r="I231" i="6"/>
  <c r="I219" i="6"/>
  <c r="I207" i="6"/>
  <c r="I195" i="6"/>
  <c r="I183" i="6"/>
  <c r="I171" i="6"/>
  <c r="I159" i="6"/>
  <c r="I147" i="6"/>
  <c r="I135" i="6"/>
  <c r="I123" i="6"/>
  <c r="I111" i="6"/>
  <c r="I99" i="6"/>
  <c r="I87" i="6"/>
  <c r="I75" i="6"/>
  <c r="I63" i="6"/>
  <c r="I51" i="6"/>
  <c r="I39" i="6"/>
  <c r="I27" i="6"/>
  <c r="I15" i="6"/>
  <c r="I3" i="6"/>
  <c r="I391" i="6"/>
  <c r="I1166" i="6"/>
  <c r="I914" i="6"/>
  <c r="I878" i="6"/>
  <c r="Q31" i="6"/>
  <c r="I1201" i="6"/>
  <c r="I1177" i="6"/>
  <c r="I1165" i="6"/>
  <c r="I1141" i="6"/>
  <c r="I1129" i="6"/>
  <c r="I1117" i="6"/>
  <c r="I1105" i="6"/>
  <c r="I1093" i="6"/>
  <c r="I1081" i="6"/>
  <c r="I1069" i="6"/>
  <c r="I1057" i="6"/>
  <c r="I1033" i="6"/>
  <c r="I1009" i="6"/>
  <c r="I985" i="6"/>
  <c r="I973" i="6"/>
  <c r="I961" i="6"/>
  <c r="I949" i="6"/>
  <c r="I937" i="6"/>
  <c r="I901" i="6"/>
  <c r="I889" i="6"/>
  <c r="I865" i="6"/>
  <c r="I805" i="6"/>
  <c r="I757" i="6"/>
  <c r="I721" i="6"/>
  <c r="I709" i="6"/>
  <c r="I673" i="6"/>
  <c r="I637" i="6"/>
  <c r="I625" i="6"/>
  <c r="I577" i="6"/>
  <c r="I553" i="6"/>
  <c r="I541" i="6"/>
  <c r="I505" i="6"/>
  <c r="I481" i="6"/>
  <c r="I433" i="6"/>
  <c r="I397" i="6"/>
  <c r="I349" i="6"/>
  <c r="I301" i="6"/>
  <c r="I277" i="6"/>
  <c r="I229" i="6"/>
  <c r="I181" i="6"/>
  <c r="I73" i="6"/>
  <c r="Q1136" i="6"/>
  <c r="I1162" i="6"/>
  <c r="I1054" i="6"/>
  <c r="I1095" i="6"/>
  <c r="I1688" i="6"/>
  <c r="I1728" i="6"/>
  <c r="I1656" i="6"/>
  <c r="I1525" i="6"/>
  <c r="I2" i="6"/>
  <c r="J1998" i="6"/>
  <c r="J1950" i="6"/>
  <c r="J1815" i="6"/>
  <c r="Q825" i="6"/>
  <c r="J1933" i="6"/>
  <c r="J1909" i="6"/>
  <c r="J1855" i="6"/>
  <c r="J1843" i="6"/>
  <c r="J1571" i="6"/>
  <c r="J1962" i="6"/>
  <c r="J1940" i="6"/>
  <c r="J1857" i="6"/>
  <c r="J1831" i="6"/>
  <c r="J2000" i="6"/>
  <c r="J2022" i="6"/>
  <c r="J1974" i="6"/>
  <c r="J2031" i="6"/>
  <c r="J1959" i="6"/>
  <c r="J1947" i="6"/>
  <c r="J1923" i="6"/>
  <c r="J1897" i="6"/>
  <c r="J1885" i="6"/>
  <c r="J1878" i="6"/>
  <c r="J1871" i="6"/>
  <c r="J1833" i="6"/>
  <c r="J1767" i="6"/>
  <c r="J1677" i="6"/>
  <c r="J1926" i="6"/>
  <c r="J1583" i="6"/>
  <c r="J1866" i="6"/>
  <c r="J1859" i="6"/>
  <c r="J1852" i="6"/>
  <c r="J1840" i="6"/>
  <c r="J1819" i="6"/>
  <c r="J1623" i="6"/>
  <c r="J1899" i="6"/>
  <c r="J1847" i="6"/>
  <c r="J1527" i="6"/>
  <c r="J1986" i="6"/>
  <c r="J1868" i="6"/>
  <c r="J1854" i="6"/>
  <c r="J1842" i="6"/>
  <c r="J1795" i="6"/>
  <c r="J1719" i="6"/>
  <c r="J1546" i="6"/>
  <c r="J1914" i="6"/>
  <c r="J1987" i="6"/>
  <c r="J1939" i="6"/>
  <c r="J1927" i="6"/>
  <c r="J1882" i="6"/>
  <c r="J1875" i="6"/>
  <c r="J1849" i="6"/>
  <c r="J1837" i="6"/>
  <c r="J1655" i="6"/>
  <c r="J1624" i="6"/>
  <c r="J1702" i="6"/>
  <c r="J1891" i="6"/>
  <c r="J1851" i="6"/>
  <c r="J1839" i="6"/>
  <c r="J1761" i="6"/>
  <c r="J1671" i="6"/>
  <c r="J1512" i="6"/>
  <c r="J1500" i="6"/>
  <c r="J1488" i="6"/>
  <c r="J1027" i="6"/>
  <c r="J1996" i="6"/>
  <c r="J1936" i="6"/>
  <c r="J1924" i="6"/>
  <c r="J1846" i="6"/>
  <c r="J1834" i="6"/>
  <c r="J1813" i="6"/>
  <c r="J1888" i="6"/>
  <c r="J2015" i="6"/>
  <c r="J2003" i="6"/>
  <c r="J1991" i="6"/>
  <c r="J1943" i="6"/>
  <c r="J1931" i="6"/>
  <c r="J1919" i="6"/>
  <c r="J1867" i="6"/>
  <c r="J1801" i="6"/>
  <c r="J1873" i="6"/>
  <c r="J1378" i="6"/>
  <c r="J1282" i="6"/>
  <c r="J1289" i="6"/>
  <c r="J1385" i="6"/>
  <c r="J1434" i="6"/>
  <c r="J1441" i="6"/>
  <c r="J1373" i="6"/>
  <c r="J1410" i="6"/>
  <c r="J1236" i="6"/>
  <c r="J1515" i="6"/>
  <c r="J1345" i="6"/>
  <c r="J1321" i="6"/>
  <c r="J1309" i="6"/>
  <c r="J1369" i="6"/>
  <c r="J1481" i="6"/>
  <c r="Q2006" i="6"/>
  <c r="Q751" i="6"/>
  <c r="Q319" i="6"/>
  <c r="Q283" i="6"/>
  <c r="Q247" i="6"/>
  <c r="Q127" i="6"/>
  <c r="Q115" i="6"/>
  <c r="Q379" i="6"/>
  <c r="Q259" i="6"/>
  <c r="Q163" i="6"/>
  <c r="Q741" i="6"/>
  <c r="Q1722" i="6"/>
  <c r="Q597" i="6"/>
  <c r="R1903" i="6"/>
  <c r="Q1748" i="6"/>
  <c r="Q1735" i="6"/>
  <c r="Q1149" i="6"/>
  <c r="Q333" i="6"/>
  <c r="Q417" i="6"/>
  <c r="Q117" i="6"/>
  <c r="K1773" i="6"/>
  <c r="T1773" i="6" s="1"/>
  <c r="J1773" i="6"/>
  <c r="Q1267" i="6"/>
  <c r="J1267" i="6"/>
  <c r="Q957" i="6"/>
  <c r="R1462" i="6"/>
  <c r="Q1286" i="6"/>
  <c r="Q1262" i="6"/>
  <c r="K1264" i="6"/>
  <c r="T1264" i="6" s="1"/>
  <c r="R1386" i="6"/>
  <c r="Q1242" i="6"/>
  <c r="K1457" i="6"/>
  <c r="T1457" i="6" s="1"/>
  <c r="Q1287" i="6"/>
  <c r="Q1251" i="6"/>
  <c r="Q1260" i="6"/>
  <c r="K1231" i="6"/>
  <c r="T1231" i="6" s="1"/>
  <c r="R1001" i="6"/>
  <c r="R977" i="6"/>
  <c r="Q917" i="6"/>
  <c r="Q701" i="6"/>
  <c r="Q605" i="6"/>
  <c r="Q593" i="6"/>
  <c r="Q581" i="6"/>
  <c r="Q557" i="6"/>
  <c r="Q545" i="6"/>
  <c r="Q533" i="6"/>
  <c r="Q521" i="6"/>
  <c r="Q509" i="6"/>
  <c r="Q485" i="6"/>
  <c r="Q473" i="6"/>
  <c r="Q461" i="6"/>
  <c r="Q449" i="6"/>
  <c r="Q437" i="6"/>
  <c r="Q425" i="6"/>
  <c r="Q413" i="6"/>
  <c r="Q401" i="6"/>
  <c r="Q389" i="6"/>
  <c r="Q377" i="6"/>
  <c r="Q365" i="6"/>
  <c r="Q353" i="6"/>
  <c r="Q341" i="6"/>
  <c r="Q329" i="6"/>
  <c r="Q317" i="6"/>
  <c r="Q305" i="6"/>
  <c r="Q293" i="6"/>
  <c r="Q281" i="6"/>
  <c r="Q269" i="6"/>
  <c r="Q257" i="6"/>
  <c r="Q245" i="6"/>
  <c r="Q233" i="6"/>
  <c r="Q221" i="6"/>
  <c r="Q209" i="6"/>
  <c r="Q197" i="6"/>
  <c r="Q185" i="6"/>
  <c r="Q161" i="6"/>
  <c r="Q149" i="6"/>
  <c r="Q137" i="6"/>
  <c r="Q125" i="6"/>
  <c r="Q113" i="6"/>
  <c r="Q101" i="6"/>
  <c r="Q89" i="6"/>
  <c r="Q77" i="6"/>
  <c r="Q65" i="6"/>
  <c r="Q53" i="6"/>
  <c r="Q41" i="6"/>
  <c r="Q29" i="6"/>
  <c r="Q17" i="6"/>
  <c r="Q5" i="6"/>
  <c r="M1170" i="6"/>
  <c r="Q497" i="6"/>
  <c r="Q250" i="6"/>
  <c r="Q569" i="6"/>
  <c r="Q1180" i="6"/>
  <c r="Q2031" i="6"/>
  <c r="R2025" i="6"/>
  <c r="R2017" i="6"/>
  <c r="R2013" i="6"/>
  <c r="R2009" i="6"/>
  <c r="Q1999" i="6"/>
  <c r="K1995" i="6"/>
  <c r="T1995" i="6" s="1"/>
  <c r="R1975" i="6"/>
  <c r="S1975" i="6" s="1"/>
  <c r="R1973" i="6"/>
  <c r="R1967" i="6"/>
  <c r="U1967" i="6" s="1"/>
  <c r="R1961" i="6"/>
  <c r="S1961" i="6" s="1"/>
  <c r="Q1953" i="6"/>
  <c r="Q1951" i="6"/>
  <c r="R1945" i="6"/>
  <c r="Q1941" i="6"/>
  <c r="Q599" i="6"/>
  <c r="R1621" i="6"/>
  <c r="Q1591" i="6"/>
  <c r="R1583" i="6"/>
  <c r="Q1575" i="6"/>
  <c r="M1903" i="6"/>
  <c r="M1827" i="6"/>
  <c r="M1747" i="6"/>
  <c r="M1665" i="6"/>
  <c r="K1571" i="6"/>
  <c r="T1571" i="6" s="1"/>
  <c r="K1567" i="6"/>
  <c r="T1567" i="6" s="1"/>
  <c r="K1545" i="6"/>
  <c r="T1545" i="6" s="1"/>
  <c r="Q1064" i="6"/>
  <c r="Q1004" i="6"/>
  <c r="Q824" i="6"/>
  <c r="Q752" i="6"/>
  <c r="Q548" i="6"/>
  <c r="Q368" i="6"/>
  <c r="Q296" i="6"/>
  <c r="Q236" i="6"/>
  <c r="Q20" i="6"/>
  <c r="R2028" i="6"/>
  <c r="R2018" i="6"/>
  <c r="Q2016" i="6"/>
  <c r="K2010" i="6"/>
  <c r="T2010" i="6" s="1"/>
  <c r="Q1111" i="6"/>
  <c r="Q631" i="6"/>
  <c r="Q427" i="6"/>
  <c r="Q415" i="6"/>
  <c r="Q403" i="6"/>
  <c r="Q391" i="6"/>
  <c r="Q367" i="6"/>
  <c r="Q355" i="6"/>
  <c r="Q343" i="6"/>
  <c r="Q331" i="6"/>
  <c r="Q307" i="6"/>
  <c r="Q295" i="6"/>
  <c r="Q271" i="6"/>
  <c r="Q235" i="6"/>
  <c r="Q223" i="6"/>
  <c r="Q211" i="6"/>
  <c r="Q199" i="6"/>
  <c r="Q187" i="6"/>
  <c r="Q175" i="6"/>
  <c r="Q151" i="6"/>
  <c r="Q139" i="6"/>
  <c r="Q103" i="6"/>
  <c r="Q91" i="6"/>
  <c r="Q79" i="6"/>
  <c r="Q67" i="6"/>
  <c r="Q55" i="6"/>
  <c r="Q43" i="6"/>
  <c r="Q19" i="6"/>
  <c r="Q7" i="6"/>
  <c r="Q1996" i="6"/>
  <c r="Q1982" i="6"/>
  <c r="Q1976" i="6"/>
  <c r="R1970" i="6"/>
  <c r="K1968" i="6"/>
  <c r="T1968" i="6" s="1"/>
  <c r="R1966" i="6"/>
  <c r="K1960" i="6"/>
  <c r="T1960" i="6" s="1"/>
  <c r="R1958" i="6"/>
  <c r="Q1950" i="6"/>
  <c r="Q1948" i="6"/>
  <c r="Q1084" i="6"/>
  <c r="Q1072" i="6"/>
  <c r="Q1012" i="6"/>
  <c r="Q952" i="6"/>
  <c r="Q892" i="6"/>
  <c r="Q760" i="6"/>
  <c r="Q688" i="6"/>
  <c r="Q628" i="6"/>
  <c r="Q580" i="6"/>
  <c r="Q544" i="6"/>
  <c r="Q484" i="6"/>
  <c r="Q340" i="6"/>
  <c r="Q268" i="6"/>
  <c r="Q172" i="6"/>
  <c r="Q16" i="6"/>
  <c r="Q1197" i="6"/>
  <c r="Q1185" i="6"/>
  <c r="Q1173" i="6"/>
  <c r="Q1161" i="6"/>
  <c r="Q1137" i="6"/>
  <c r="Q1125" i="6"/>
  <c r="Q1113" i="6"/>
  <c r="Q1101" i="6"/>
  <c r="Q1089" i="6"/>
  <c r="Q1077" i="6"/>
  <c r="Q1053" i="6"/>
  <c r="Q1041" i="6"/>
  <c r="Q1029" i="6"/>
  <c r="Q1017" i="6"/>
  <c r="Q993" i="6"/>
  <c r="Q981" i="6"/>
  <c r="Q969" i="6"/>
  <c r="Q945" i="6"/>
  <c r="Q933" i="6"/>
  <c r="Q921" i="6"/>
  <c r="Q909" i="6"/>
  <c r="Q897" i="6"/>
  <c r="Q885" i="6"/>
  <c r="Q873" i="6"/>
  <c r="Q861" i="6"/>
  <c r="Q849" i="6"/>
  <c r="Q813" i="6"/>
  <c r="Q801" i="6"/>
  <c r="Q789" i="6"/>
  <c r="Q777" i="6"/>
  <c r="Q765" i="6"/>
  <c r="Q753" i="6"/>
  <c r="Q729" i="6"/>
  <c r="Q717" i="6"/>
  <c r="Q705" i="6"/>
  <c r="Q681" i="6"/>
  <c r="Q669" i="6"/>
  <c r="Q657" i="6"/>
  <c r="Q645" i="6"/>
  <c r="Q633" i="6"/>
  <c r="Q621" i="6"/>
  <c r="Q609" i="6"/>
  <c r="Q585" i="6"/>
  <c r="Q573" i="6"/>
  <c r="Q561" i="6"/>
  <c r="Q549" i="6"/>
  <c r="Q537" i="6"/>
  <c r="Q525" i="6"/>
  <c r="Q501" i="6"/>
  <c r="Q489" i="6"/>
  <c r="Q477" i="6"/>
  <c r="Q465" i="6"/>
  <c r="Q441" i="6"/>
  <c r="Q429" i="6"/>
  <c r="Q405" i="6"/>
  <c r="Q393" i="6"/>
  <c r="Q381" i="6"/>
  <c r="Q369" i="6"/>
  <c r="Q357" i="6"/>
  <c r="Q345" i="6"/>
  <c r="Q309" i="6"/>
  <c r="Q297" i="6"/>
  <c r="Q285" i="6"/>
  <c r="Q273" i="6"/>
  <c r="Q261" i="6"/>
  <c r="Q249" i="6"/>
  <c r="Q225" i="6"/>
  <c r="Q213" i="6"/>
  <c r="Q201" i="6"/>
  <c r="Q189" i="6"/>
  <c r="Q177" i="6"/>
  <c r="Q165" i="6"/>
  <c r="Q153" i="6"/>
  <c r="Q141" i="6"/>
  <c r="Q129" i="6"/>
  <c r="Q105" i="6"/>
  <c r="Q93" i="6"/>
  <c r="Q81" i="6"/>
  <c r="Q69" i="6"/>
  <c r="Q57" i="6"/>
  <c r="Q45" i="6"/>
  <c r="Q21" i="6"/>
  <c r="Q9" i="6"/>
  <c r="K1932" i="6"/>
  <c r="T1932" i="6" s="1"/>
  <c r="R1930" i="6"/>
  <c r="K1920" i="6"/>
  <c r="T1920" i="6" s="1"/>
  <c r="Q1914" i="6"/>
  <c r="K1880" i="6"/>
  <c r="T1880" i="6" s="1"/>
  <c r="R1866" i="6"/>
  <c r="R1864" i="6"/>
  <c r="S1864" i="6" s="1"/>
  <c r="R1852" i="6"/>
  <c r="Q1850" i="6"/>
  <c r="R1846" i="6"/>
  <c r="R1832" i="6"/>
  <c r="R1570" i="6"/>
  <c r="R1544" i="6"/>
  <c r="S1544" i="6" s="1"/>
  <c r="K1540" i="6"/>
  <c r="T1540" i="6" s="1"/>
  <c r="Q747" i="6"/>
  <c r="Q15" i="6"/>
  <c r="R1931" i="6"/>
  <c r="K1923" i="6"/>
  <c r="T1923" i="6" s="1"/>
  <c r="R1911" i="6"/>
  <c r="R1901" i="6"/>
  <c r="R1867" i="6"/>
  <c r="R1843" i="6"/>
  <c r="Q1525" i="6"/>
  <c r="K1523" i="6"/>
  <c r="T1523" i="6" s="1"/>
  <c r="K1505" i="6"/>
  <c r="T1505" i="6" s="1"/>
  <c r="Q1487" i="6"/>
  <c r="R1475" i="6"/>
  <c r="U1475" i="6" s="1"/>
  <c r="R1469" i="6"/>
  <c r="K1467" i="6"/>
  <c r="T1467" i="6" s="1"/>
  <c r="K1459" i="6"/>
  <c r="T1459" i="6" s="1"/>
  <c r="K1455" i="6"/>
  <c r="T1455" i="6" s="1"/>
  <c r="R1443" i="6"/>
  <c r="S1443" i="6" s="1"/>
  <c r="R1433" i="6"/>
  <c r="K1427" i="6"/>
  <c r="T1427" i="6" s="1"/>
  <c r="R1413" i="6"/>
  <c r="U1413" i="6" s="1"/>
  <c r="R1401" i="6"/>
  <c r="R1381" i="6"/>
  <c r="R1377" i="6"/>
  <c r="Q1371" i="6"/>
  <c r="Q1345" i="6"/>
  <c r="Q1343" i="6"/>
  <c r="R1341" i="6"/>
  <c r="R1335" i="6"/>
  <c r="Q1333" i="6"/>
  <c r="R1323" i="6"/>
  <c r="S1323" i="6" s="1"/>
  <c r="K1299" i="6"/>
  <c r="T1299" i="6" s="1"/>
  <c r="Q1824" i="6"/>
  <c r="K1822" i="6"/>
  <c r="T1822" i="6" s="1"/>
  <c r="Q1818" i="6"/>
  <c r="Q1816" i="6"/>
  <c r="K1806" i="6"/>
  <c r="T1806" i="6" s="1"/>
  <c r="R1794" i="6"/>
  <c r="S1794" i="6" s="1"/>
  <c r="Q1782" i="6"/>
  <c r="R1772" i="6"/>
  <c r="R1754" i="6"/>
  <c r="R1752" i="6"/>
  <c r="R1744" i="6"/>
  <c r="S1744" i="6" s="1"/>
  <c r="R1738" i="6"/>
  <c r="S1738" i="6" s="1"/>
  <c r="Q1702" i="6"/>
  <c r="K1690" i="6"/>
  <c r="T1690" i="6" s="1"/>
  <c r="R1676" i="6"/>
  <c r="K1674" i="6"/>
  <c r="T1674" i="6" s="1"/>
  <c r="R1654" i="6"/>
  <c r="R1650" i="6"/>
  <c r="S1650" i="6" s="1"/>
  <c r="R1630" i="6"/>
  <c r="R1626" i="6"/>
  <c r="R1622" i="6"/>
  <c r="R1618" i="6"/>
  <c r="K1616" i="6"/>
  <c r="T1616" i="6" s="1"/>
  <c r="R1610" i="6"/>
  <c r="S1610" i="6" s="1"/>
  <c r="Q1594" i="6"/>
  <c r="R1584" i="6"/>
  <c r="Q1582" i="6"/>
  <c r="R1580" i="6"/>
  <c r="K1484" i="6"/>
  <c r="T1484" i="6" s="1"/>
  <c r="R1478" i="6"/>
  <c r="R1474" i="6"/>
  <c r="Q1472" i="6"/>
  <c r="K1452" i="6"/>
  <c r="T1452" i="6" s="1"/>
  <c r="R1440" i="6"/>
  <c r="Q1430" i="6"/>
  <c r="K1424" i="6"/>
  <c r="T1424" i="6" s="1"/>
  <c r="Q1418" i="6"/>
  <c r="R1410" i="6"/>
  <c r="R1404" i="6"/>
  <c r="S1404" i="6" s="1"/>
  <c r="R1402" i="6"/>
  <c r="R1384" i="6"/>
  <c r="Q1382" i="6"/>
  <c r="R1378" i="6"/>
  <c r="Q1364" i="6"/>
  <c r="Q1358" i="6"/>
  <c r="R1328" i="6"/>
  <c r="R1322" i="6"/>
  <c r="K1320" i="6"/>
  <c r="T1320" i="6" s="1"/>
  <c r="Q1316" i="6"/>
  <c r="K1296" i="6"/>
  <c r="T1296" i="6" s="1"/>
  <c r="K1292" i="6"/>
  <c r="T1292" i="6" s="1"/>
  <c r="R1835" i="6"/>
  <c r="R1833" i="6"/>
  <c r="S1833" i="6" s="1"/>
  <c r="R1821" i="6"/>
  <c r="U1821" i="6" s="1"/>
  <c r="R1805" i="6"/>
  <c r="R1803" i="6"/>
  <c r="K1797" i="6"/>
  <c r="T1797" i="6" s="1"/>
  <c r="K1779" i="6"/>
  <c r="T1779" i="6" s="1"/>
  <c r="K1771" i="6"/>
  <c r="T1771" i="6" s="1"/>
  <c r="Q1749" i="6"/>
  <c r="K1745" i="6"/>
  <c r="T1745" i="6" s="1"/>
  <c r="K1719" i="6"/>
  <c r="T1719" i="6" s="1"/>
  <c r="K1697" i="6"/>
  <c r="T1697" i="6" s="1"/>
  <c r="K1683" i="6"/>
  <c r="T1683" i="6" s="1"/>
  <c r="Q1677" i="6"/>
  <c r="K1667" i="6"/>
  <c r="T1667" i="6" s="1"/>
  <c r="R1655" i="6"/>
  <c r="R1653" i="6"/>
  <c r="K1647" i="6"/>
  <c r="T1647" i="6" s="1"/>
  <c r="R1645" i="6"/>
  <c r="K1637" i="6"/>
  <c r="T1637" i="6" s="1"/>
  <c r="Q1291" i="6"/>
  <c r="Q1281" i="6"/>
  <c r="Q1273" i="6"/>
  <c r="R1269" i="6"/>
  <c r="R1263" i="6"/>
  <c r="Q1261" i="6"/>
  <c r="K1255" i="6"/>
  <c r="T1255" i="6" s="1"/>
  <c r="R1245" i="6"/>
  <c r="K1243" i="6"/>
  <c r="T1243" i="6" s="1"/>
  <c r="Q1239" i="6"/>
  <c r="R1237" i="6"/>
  <c r="Q1233" i="6"/>
  <c r="Q1227" i="6"/>
  <c r="Q1221" i="6"/>
  <c r="K1219" i="6"/>
  <c r="T1219" i="6" s="1"/>
  <c r="Q1209" i="6"/>
  <c r="Q1274" i="6"/>
  <c r="K1258" i="6"/>
  <c r="T1258" i="6" s="1"/>
  <c r="Q1252" i="6"/>
  <c r="Q1236" i="6"/>
  <c r="Q1210" i="6"/>
  <c r="K1843" i="6"/>
  <c r="T1843" i="6" s="1"/>
  <c r="K2025" i="6"/>
  <c r="T2025" i="6" s="1"/>
  <c r="K1970" i="6"/>
  <c r="T1970" i="6" s="1"/>
  <c r="K1562" i="6"/>
  <c r="T1562" i="6" s="1"/>
  <c r="K1358" i="6"/>
  <c r="T1358" i="6" s="1"/>
  <c r="K1286" i="6"/>
  <c r="T1286" i="6" s="1"/>
  <c r="K2029" i="6"/>
  <c r="T2029" i="6" s="1"/>
  <c r="K1801" i="6"/>
  <c r="T1801" i="6" s="1"/>
  <c r="K1225" i="6"/>
  <c r="T1225" i="6" s="1"/>
  <c r="H945" i="6"/>
  <c r="H1937" i="6"/>
  <c r="H1792" i="6"/>
  <c r="H1300" i="6"/>
  <c r="H1507" i="6"/>
  <c r="K1702" i="6"/>
  <c r="T1702" i="6" s="1"/>
  <c r="R1221" i="6"/>
  <c r="Q1381" i="6"/>
  <c r="R1286" i="6"/>
  <c r="H1951" i="6"/>
  <c r="K1622" i="6"/>
  <c r="T1622" i="6" s="1"/>
  <c r="Q1995" i="6"/>
  <c r="R2010" i="6"/>
  <c r="K1287" i="6"/>
  <c r="T1287" i="6" s="1"/>
  <c r="H2007" i="6"/>
  <c r="H849" i="6"/>
  <c r="H669" i="6"/>
  <c r="H345" i="6"/>
  <c r="H189" i="6"/>
  <c r="Q2017" i="6"/>
  <c r="Q1822" i="6"/>
  <c r="H177" i="6"/>
  <c r="H165" i="6"/>
  <c r="H117" i="6"/>
  <c r="R1287" i="6"/>
  <c r="Q1932" i="6"/>
  <c r="H1822" i="6"/>
  <c r="K1580" i="6"/>
  <c r="T1580" i="6" s="1"/>
  <c r="Q1322" i="6"/>
  <c r="H1850" i="6"/>
  <c r="H1823" i="6"/>
  <c r="R1697" i="6"/>
  <c r="H1360" i="6"/>
  <c r="Q2009" i="6"/>
  <c r="Q1484" i="6"/>
  <c r="H1483" i="6"/>
  <c r="H1341" i="6"/>
  <c r="Q1970" i="6"/>
  <c r="K1748" i="6"/>
  <c r="T1748" i="6" s="1"/>
  <c r="K1676" i="6"/>
  <c r="T1676" i="6" s="1"/>
  <c r="R1418" i="6"/>
  <c r="U1418" i="6" s="1"/>
  <c r="Q2025" i="6"/>
  <c r="K1653" i="6"/>
  <c r="T1653" i="6" s="1"/>
  <c r="H1515" i="6"/>
  <c r="H1811" i="6"/>
  <c r="K1440" i="6"/>
  <c r="T1440" i="6" s="1"/>
  <c r="K2031" i="6"/>
  <c r="T2031" i="6" s="1"/>
  <c r="Q1960" i="6"/>
  <c r="H1788" i="6"/>
  <c r="Q1583" i="6"/>
  <c r="Q1469" i="6"/>
  <c r="H1411" i="6"/>
  <c r="K2018" i="6"/>
  <c r="T2018" i="6" s="1"/>
  <c r="R1923" i="6"/>
  <c r="H1919" i="6"/>
  <c r="H1907" i="6"/>
  <c r="K1618" i="6"/>
  <c r="T1618" i="6" s="1"/>
  <c r="H1542" i="6"/>
  <c r="K1267" i="6"/>
  <c r="T1267" i="6" s="1"/>
  <c r="Q1923" i="6"/>
  <c r="H1717" i="6"/>
  <c r="Q1690" i="6"/>
  <c r="R2031" i="6"/>
  <c r="U2031" i="6" s="1"/>
  <c r="H2006" i="6"/>
  <c r="H1771" i="6"/>
  <c r="K1914" i="6"/>
  <c r="T1914" i="6" s="1"/>
  <c r="H1588" i="6"/>
  <c r="R1505" i="6"/>
  <c r="R1260" i="6"/>
  <c r="S1260" i="6" s="1"/>
  <c r="H1467" i="6"/>
  <c r="Q1457" i="6"/>
  <c r="H1593" i="6"/>
  <c r="H1586" i="6"/>
  <c r="Q1966" i="6"/>
  <c r="H1787" i="6"/>
  <c r="Q1580" i="6"/>
  <c r="R1914" i="6"/>
  <c r="H1952" i="6"/>
  <c r="R1948" i="6"/>
  <c r="U1948" i="6" s="1"/>
  <c r="H1837" i="6"/>
  <c r="Q1618" i="6"/>
  <c r="H1470" i="6"/>
  <c r="H1344" i="6"/>
  <c r="Q1540" i="6"/>
  <c r="H1390" i="6"/>
  <c r="R1792" i="6"/>
  <c r="U1792" i="6" s="1"/>
  <c r="R1834" i="6"/>
  <c r="R2015" i="6"/>
  <c r="H1961" i="6"/>
  <c r="Q1934" i="6"/>
  <c r="Q1897" i="6"/>
  <c r="R1897" i="6"/>
  <c r="Q1994" i="6"/>
  <c r="R1994" i="6"/>
  <c r="U1994" i="6" s="1"/>
  <c r="Q1952" i="6"/>
  <c r="R2012" i="6"/>
  <c r="U2012" i="6" s="1"/>
  <c r="Q2012" i="6"/>
  <c r="Q1837" i="6"/>
  <c r="Q1795" i="6"/>
  <c r="Q1196" i="6"/>
  <c r="Q1184" i="6"/>
  <c r="Q1172" i="6"/>
  <c r="Q1160" i="6"/>
  <c r="Q1148" i="6"/>
  <c r="Q1124" i="6"/>
  <c r="Q1112" i="6"/>
  <c r="Q1100" i="6"/>
  <c r="Q1088" i="6"/>
  <c r="Q1052" i="6"/>
  <c r="Q1040" i="6"/>
  <c r="Q1028" i="6"/>
  <c r="Q1016" i="6"/>
  <c r="Q992" i="6"/>
  <c r="Q980" i="6"/>
  <c r="Q968" i="6"/>
  <c r="Q956" i="6"/>
  <c r="Q944" i="6"/>
  <c r="Q932" i="6"/>
  <c r="Q920" i="6"/>
  <c r="Q908" i="6"/>
  <c r="Q896" i="6"/>
  <c r="Q884" i="6"/>
  <c r="Q872" i="6"/>
  <c r="Q860" i="6"/>
  <c r="Q848" i="6"/>
  <c r="Q836" i="6"/>
  <c r="Q812" i="6"/>
  <c r="Q800" i="6"/>
  <c r="Q788" i="6"/>
  <c r="Q776" i="6"/>
  <c r="Q764" i="6"/>
  <c r="Q740" i="6"/>
  <c r="Q728" i="6"/>
  <c r="Q716" i="6"/>
  <c r="Q704" i="6"/>
  <c r="Q692" i="6"/>
  <c r="Q680" i="6"/>
  <c r="Q668" i="6"/>
  <c r="Q656" i="6"/>
  <c r="Q644" i="6"/>
  <c r="Q632" i="6"/>
  <c r="Q620" i="6"/>
  <c r="Q608" i="6"/>
  <c r="Q596" i="6"/>
  <c r="Q584" i="6"/>
  <c r="Q572" i="6"/>
  <c r="Q560" i="6"/>
  <c r="Q536" i="6"/>
  <c r="Q524" i="6"/>
  <c r="Q512" i="6"/>
  <c r="Q500" i="6"/>
  <c r="Q488" i="6"/>
  <c r="Q476" i="6"/>
  <c r="Q464" i="6"/>
  <c r="Q452" i="6"/>
  <c r="Q440" i="6"/>
  <c r="Q428" i="6"/>
  <c r="Q416" i="6"/>
  <c r="Q404" i="6"/>
  <c r="Q392" i="6"/>
  <c r="Q380" i="6"/>
  <c r="Q356" i="6"/>
  <c r="Q344" i="6"/>
  <c r="Q332" i="6"/>
  <c r="Q320" i="6"/>
  <c r="Q308" i="6"/>
  <c r="Q284" i="6"/>
  <c r="Q272" i="6"/>
  <c r="Q260" i="6"/>
  <c r="Q248" i="6"/>
  <c r="Q224" i="6"/>
  <c r="Q212" i="6"/>
  <c r="Q200" i="6"/>
  <c r="Q188" i="6"/>
  <c r="Q176" i="6"/>
  <c r="Q164" i="6"/>
  <c r="Q152" i="6"/>
  <c r="Q140" i="6"/>
  <c r="Q128" i="6"/>
  <c r="Q116" i="6"/>
  <c r="Q104" i="6"/>
  <c r="Q92" i="6"/>
  <c r="Q80" i="6"/>
  <c r="Q68" i="6"/>
  <c r="Q56" i="6"/>
  <c r="Q44" i="6"/>
  <c r="Q32" i="6"/>
  <c r="Q8" i="6"/>
  <c r="R1963" i="6"/>
  <c r="U1963" i="6" s="1"/>
  <c r="R1206" i="6"/>
  <c r="Q1194" i="6"/>
  <c r="R1182" i="6"/>
  <c r="R1170" i="6"/>
  <c r="U1170" i="6" s="1"/>
  <c r="R1158" i="6"/>
  <c r="R1146" i="6"/>
  <c r="R1134" i="6"/>
  <c r="R1110" i="6"/>
  <c r="Q1098" i="6"/>
  <c r="R1086" i="6"/>
  <c r="Q1074" i="6"/>
  <c r="Q1062" i="6"/>
  <c r="Q1050" i="6"/>
  <c r="Q1038" i="6"/>
  <c r="R1026" i="6"/>
  <c r="Q1014" i="6"/>
  <c r="Q1002" i="6"/>
  <c r="Q990" i="6"/>
  <c r="Q978" i="6"/>
  <c r="Q966" i="6"/>
  <c r="Q954" i="6"/>
  <c r="Q930" i="6"/>
  <c r="Q918" i="6"/>
  <c r="Q906" i="6"/>
  <c r="Q894" i="6"/>
  <c r="Q870" i="6"/>
  <c r="Q858" i="6"/>
  <c r="Q846" i="6"/>
  <c r="Q822" i="6"/>
  <c r="Q810" i="6"/>
  <c r="Q798" i="6"/>
  <c r="Q786" i="6"/>
  <c r="Q774" i="6"/>
  <c r="Q762" i="6"/>
  <c r="Q750" i="6"/>
  <c r="Q738" i="6"/>
  <c r="Q726" i="6"/>
  <c r="Q714" i="6"/>
  <c r="Q702" i="6"/>
  <c r="Q678" i="6"/>
  <c r="Q666" i="6"/>
  <c r="Q654" i="6"/>
  <c r="Q642" i="6"/>
  <c r="Q1969" i="6"/>
  <c r="Q1937" i="6"/>
  <c r="K1862" i="6"/>
  <c r="T1862" i="6" s="1"/>
  <c r="H1819" i="6"/>
  <c r="Q2019" i="6"/>
  <c r="Q2004" i="6"/>
  <c r="Q2001" i="6"/>
  <c r="Q1865" i="6"/>
  <c r="R1465" i="6"/>
  <c r="K1460" i="6"/>
  <c r="T1460" i="6" s="1"/>
  <c r="Q1208" i="6"/>
  <c r="Q2022" i="6"/>
  <c r="H1845" i="6"/>
  <c r="Q1709" i="6"/>
  <c r="K1681" i="6"/>
  <c r="T1681" i="6" s="1"/>
  <c r="H1661" i="6"/>
  <c r="R1657" i="6"/>
  <c r="Q1542" i="6"/>
  <c r="R1203" i="6"/>
  <c r="Q1191" i="6"/>
  <c r="R1167" i="6"/>
  <c r="Q1155" i="6"/>
  <c r="Q1143" i="6"/>
  <c r="R1131" i="6"/>
  <c r="R1119" i="6"/>
  <c r="Q1107" i="6"/>
  <c r="Q1095" i="6"/>
  <c r="R1083" i="6"/>
  <c r="Q1071" i="6"/>
  <c r="R1059" i="6"/>
  <c r="R1047" i="6"/>
  <c r="Q1035" i="6"/>
  <c r="Q1023" i="6"/>
  <c r="Q1011" i="6"/>
  <c r="Q999" i="6"/>
  <c r="Q987" i="6"/>
  <c r="Q975" i="6"/>
  <c r="Q963" i="6"/>
  <c r="Q951" i="6"/>
  <c r="Q939" i="6"/>
  <c r="Q927" i="6"/>
  <c r="Q915" i="6"/>
  <c r="Q903" i="6"/>
  <c r="Q891" i="6"/>
  <c r="Q879" i="6"/>
  <c r="Q867" i="6"/>
  <c r="Q855" i="6"/>
  <c r="Q843" i="6"/>
  <c r="Q831" i="6"/>
  <c r="Q819" i="6"/>
  <c r="Q807" i="6"/>
  <c r="Q795" i="6"/>
  <c r="Q783" i="6"/>
  <c r="R1868" i="6"/>
  <c r="Q1868" i="6"/>
  <c r="R1830" i="6"/>
  <c r="R1734" i="6"/>
  <c r="S1734" i="6" s="1"/>
  <c r="Q1506" i="6"/>
  <c r="R1166" i="6"/>
  <c r="U1166" i="6" s="1"/>
  <c r="R974" i="6"/>
  <c r="R746" i="6"/>
  <c r="R530" i="6"/>
  <c r="R494" i="6"/>
  <c r="R458" i="6"/>
  <c r="R206" i="6"/>
  <c r="Q158" i="6"/>
  <c r="R110" i="6"/>
  <c r="R1979" i="6"/>
  <c r="Q1979" i="6"/>
  <c r="R1941" i="6"/>
  <c r="H1872" i="6"/>
  <c r="H1764" i="6"/>
  <c r="Q2028" i="6"/>
  <c r="H1960" i="6"/>
  <c r="R1947" i="6"/>
  <c r="Q1929" i="6"/>
  <c r="R1929" i="6"/>
  <c r="U1929" i="6" s="1"/>
  <c r="Q1888" i="6"/>
  <c r="R1888" i="6"/>
  <c r="Q1778" i="6"/>
  <c r="K1778" i="6"/>
  <c r="T1778" i="6" s="1"/>
  <c r="Q2026" i="6"/>
  <c r="Q2023" i="6"/>
  <c r="K1983" i="6"/>
  <c r="T1983" i="6" s="1"/>
  <c r="Q1784" i="6"/>
  <c r="K2014" i="6"/>
  <c r="T2014" i="6" s="1"/>
  <c r="R1998" i="6"/>
  <c r="Q1986" i="6"/>
  <c r="K1971" i="6"/>
  <c r="T1971" i="6" s="1"/>
  <c r="R1959" i="6"/>
  <c r="Q1930" i="6"/>
  <c r="R1916" i="6"/>
  <c r="U1916" i="6" s="1"/>
  <c r="Q1907" i="6"/>
  <c r="Q1894" i="6"/>
  <c r="Q1874" i="6"/>
  <c r="H1842" i="6"/>
  <c r="H1816" i="6"/>
  <c r="Q1787" i="6"/>
  <c r="Q1763" i="6"/>
  <c r="Q1755" i="6"/>
  <c r="K1755" i="6"/>
  <c r="T1755" i="6" s="1"/>
  <c r="R1755" i="6"/>
  <c r="R1712" i="6"/>
  <c r="K1712" i="6"/>
  <c r="T1712" i="6" s="1"/>
  <c r="R1509" i="6"/>
  <c r="U1509" i="6" s="1"/>
  <c r="R1368" i="6"/>
  <c r="S1368" i="6" s="1"/>
  <c r="Q2002" i="6"/>
  <c r="R1992" i="6"/>
  <c r="R1980" i="6"/>
  <c r="U1980" i="6" s="1"/>
  <c r="R1956" i="6"/>
  <c r="Q1879" i="6"/>
  <c r="R1854" i="6"/>
  <c r="U1854" i="6" s="1"/>
  <c r="Q1831" i="6"/>
  <c r="K1825" i="6"/>
  <c r="T1825" i="6" s="1"/>
  <c r="K1818" i="6"/>
  <c r="T1818" i="6" s="1"/>
  <c r="R1818" i="6"/>
  <c r="U1818" i="6" s="1"/>
  <c r="Q1750" i="6"/>
  <c r="Q1718" i="6"/>
  <c r="R1412" i="6"/>
  <c r="K1412" i="6"/>
  <c r="T1412" i="6" s="1"/>
  <c r="Q1412" i="6"/>
  <c r="K1325" i="6"/>
  <c r="T1325" i="6" s="1"/>
  <c r="Q2020" i="6"/>
  <c r="H2015" i="6"/>
  <c r="Q2013" i="6"/>
  <c r="Q2005" i="6"/>
  <c r="R1995" i="6"/>
  <c r="Q1973" i="6"/>
  <c r="R1960" i="6"/>
  <c r="U1960" i="6" s="1"/>
  <c r="R1938" i="6"/>
  <c r="Q1935" i="6"/>
  <c r="R1884" i="6"/>
  <c r="U1884" i="6" s="1"/>
  <c r="K1878" i="6"/>
  <c r="T1878" i="6" s="1"/>
  <c r="Q1860" i="6"/>
  <c r="Q1828" i="6"/>
  <c r="R1822" i="6"/>
  <c r="U1822" i="6" s="1"/>
  <c r="Q1815" i="6"/>
  <c r="R1801" i="6"/>
  <c r="Q1790" i="6"/>
  <c r="R1790" i="6"/>
  <c r="K1790" i="6"/>
  <c r="T1790" i="6" s="1"/>
  <c r="Q1753" i="6"/>
  <c r="K1699" i="6"/>
  <c r="T1699" i="6" s="1"/>
  <c r="R1699" i="6"/>
  <c r="S1699" i="6" s="1"/>
  <c r="Q1699" i="6"/>
  <c r="K1595" i="6"/>
  <c r="T1595" i="6" s="1"/>
  <c r="H1298" i="6"/>
  <c r="R1999" i="6"/>
  <c r="U1999" i="6" s="1"/>
  <c r="Q1984" i="6"/>
  <c r="Q1981" i="6"/>
  <c r="Q1967" i="6"/>
  <c r="Q1964" i="6"/>
  <c r="R1953" i="6"/>
  <c r="Q1949" i="6"/>
  <c r="R1942" i="6"/>
  <c r="Q1931" i="6"/>
  <c r="Q1845" i="6"/>
  <c r="Q1838" i="6"/>
  <c r="Q1793" i="6"/>
  <c r="R1793" i="6"/>
  <c r="Q1785" i="6"/>
  <c r="K1390" i="6"/>
  <c r="T1390" i="6" s="1"/>
  <c r="Q2029" i="6"/>
  <c r="Q1977" i="6"/>
  <c r="Q1939" i="6"/>
  <c r="Q1911" i="6"/>
  <c r="Q1908" i="6"/>
  <c r="Q1905" i="6"/>
  <c r="Q1902" i="6"/>
  <c r="K1895" i="6"/>
  <c r="T1895" i="6" s="1"/>
  <c r="Q1882" i="6"/>
  <c r="Q1872" i="6"/>
  <c r="Q1863" i="6"/>
  <c r="H1830" i="6"/>
  <c r="R1788" i="6"/>
  <c r="U1788" i="6" s="1"/>
  <c r="Q1788" i="6"/>
  <c r="Q1725" i="6"/>
  <c r="K1725" i="6"/>
  <c r="T1725" i="6" s="1"/>
  <c r="H1629" i="6"/>
  <c r="H1422" i="6"/>
  <c r="Q1374" i="6"/>
  <c r="R1374" i="6"/>
  <c r="H1332" i="6"/>
  <c r="Q2011" i="6"/>
  <c r="R2006" i="6"/>
  <c r="Q2003" i="6"/>
  <c r="K2002" i="6"/>
  <c r="T2002" i="6" s="1"/>
  <c r="R1996" i="6"/>
  <c r="U1996" i="6" s="1"/>
  <c r="Q1987" i="6"/>
  <c r="R1974" i="6"/>
  <c r="U1974" i="6" s="1"/>
  <c r="Q1971" i="6"/>
  <c r="Q1957" i="6"/>
  <c r="K1938" i="6"/>
  <c r="T1938" i="6" s="1"/>
  <c r="Q1887" i="6"/>
  <c r="Q1875" i="6"/>
  <c r="Q1855" i="6"/>
  <c r="K1853" i="6"/>
  <c r="T1853" i="6" s="1"/>
  <c r="K1851" i="6"/>
  <c r="T1851" i="6" s="1"/>
  <c r="R1841" i="6"/>
  <c r="Q1819" i="6"/>
  <c r="Q1777" i="6"/>
  <c r="Q1730" i="6"/>
  <c r="Q1716" i="6"/>
  <c r="K1672" i="6"/>
  <c r="T1672" i="6" s="1"/>
  <c r="R1606" i="6"/>
  <c r="S1606" i="6" s="1"/>
  <c r="H1568" i="6"/>
  <c r="Q618" i="6"/>
  <c r="Q606" i="6"/>
  <c r="Q594" i="6"/>
  <c r="Q582" i="6"/>
  <c r="Q546" i="6"/>
  <c r="Q522" i="6"/>
  <c r="Q510" i="6"/>
  <c r="Q498" i="6"/>
  <c r="Q486" i="6"/>
  <c r="Q474" i="6"/>
  <c r="Q462" i="6"/>
  <c r="Q450" i="6"/>
  <c r="Q438" i="6"/>
  <c r="Q426" i="6"/>
  <c r="Q414" i="6"/>
  <c r="Q402" i="6"/>
  <c r="Q390" i="6"/>
  <c r="Q378" i="6"/>
  <c r="Q366" i="6"/>
  <c r="Q354" i="6"/>
  <c r="Q342" i="6"/>
  <c r="Q330" i="6"/>
  <c r="Q318" i="6"/>
  <c r="Q306" i="6"/>
  <c r="Q294" i="6"/>
  <c r="Q282" i="6"/>
  <c r="Q270" i="6"/>
  <c r="Q258" i="6"/>
  <c r="Q246" i="6"/>
  <c r="Q234" i="6"/>
  <c r="Q222" i="6"/>
  <c r="Q210" i="6"/>
  <c r="Q198" i="6"/>
  <c r="Q186" i="6"/>
  <c r="Q174" i="6"/>
  <c r="Q138" i="6"/>
  <c r="Q126" i="6"/>
  <c r="Q114" i="6"/>
  <c r="Q90" i="6"/>
  <c r="Q78" i="6"/>
  <c r="Q66" i="6"/>
  <c r="Q54" i="6"/>
  <c r="Q42" i="6"/>
  <c r="Q30" i="6"/>
  <c r="Q18" i="6"/>
  <c r="Q6" i="6"/>
  <c r="Q2021" i="6"/>
  <c r="R2014" i="6"/>
  <c r="U2014" i="6" s="1"/>
  <c r="Q2007" i="6"/>
  <c r="Q2000" i="6"/>
  <c r="R1990" i="6"/>
  <c r="U1990" i="6" s="1"/>
  <c r="K1981" i="6"/>
  <c r="T1981" i="6" s="1"/>
  <c r="R1978" i="6"/>
  <c r="U1978" i="6" s="1"/>
  <c r="R1968" i="6"/>
  <c r="K1959" i="6"/>
  <c r="T1959" i="6" s="1"/>
  <c r="Q1954" i="6"/>
  <c r="K1947" i="6"/>
  <c r="R1932" i="6"/>
  <c r="H1924" i="6"/>
  <c r="Q1880" i="6"/>
  <c r="Q1858" i="6"/>
  <c r="Q1846" i="6"/>
  <c r="K1836" i="6"/>
  <c r="T1836" i="6" s="1"/>
  <c r="H1831" i="6"/>
  <c r="K1823" i="6"/>
  <c r="T1823" i="6" s="1"/>
  <c r="Q1805" i="6"/>
  <c r="Q1799" i="6"/>
  <c r="Q1780" i="6"/>
  <c r="H1363" i="6"/>
  <c r="Q1359" i="6"/>
  <c r="K2028" i="6"/>
  <c r="T2028" i="6" s="1"/>
  <c r="R1997" i="6"/>
  <c r="Q1985" i="6"/>
  <c r="K1966" i="6"/>
  <c r="T1966" i="6" s="1"/>
  <c r="R1962" i="6"/>
  <c r="Q1946" i="6"/>
  <c r="Q1940" i="6"/>
  <c r="K1929" i="6"/>
  <c r="T1929" i="6" s="1"/>
  <c r="H1920" i="6"/>
  <c r="R1918" i="6"/>
  <c r="R1896" i="6"/>
  <c r="U1896" i="6" s="1"/>
  <c r="K1879" i="6"/>
  <c r="T1879" i="6" s="1"/>
  <c r="Q1873" i="6"/>
  <c r="Q1867" i="6"/>
  <c r="Q1861" i="6"/>
  <c r="Q1852" i="6"/>
  <c r="R1842" i="6"/>
  <c r="U1842" i="6" s="1"/>
  <c r="Q1794" i="6"/>
  <c r="Q1765" i="6"/>
  <c r="Q1723" i="6"/>
  <c r="R1639" i="6"/>
  <c r="K1636" i="6"/>
  <c r="T1636" i="6" s="1"/>
  <c r="R1609" i="6"/>
  <c r="R1536" i="6"/>
  <c r="Q2027" i="6"/>
  <c r="Q2024" i="6"/>
  <c r="Q2018" i="6"/>
  <c r="K2009" i="6"/>
  <c r="T2009" i="6" s="1"/>
  <c r="K1996" i="6"/>
  <c r="T1996" i="6" s="1"/>
  <c r="R1982" i="6"/>
  <c r="U1982" i="6" s="1"/>
  <c r="K1980" i="6"/>
  <c r="T1980" i="6" s="1"/>
  <c r="K1965" i="6"/>
  <c r="T1965" i="6" s="1"/>
  <c r="Q1955" i="6"/>
  <c r="K1951" i="6"/>
  <c r="T1951" i="6" s="1"/>
  <c r="R1950" i="6"/>
  <c r="Q1943" i="6"/>
  <c r="Q1928" i="6"/>
  <c r="Q1906" i="6"/>
  <c r="Q1878" i="6"/>
  <c r="Q1864" i="6"/>
  <c r="Q1839" i="6"/>
  <c r="H1753" i="6"/>
  <c r="Q1706" i="6"/>
  <c r="K1675" i="6"/>
  <c r="T1675" i="6" s="1"/>
  <c r="R1380" i="6"/>
  <c r="Q771" i="6"/>
  <c r="Q759" i="6"/>
  <c r="Q735" i="6"/>
  <c r="Q723" i="6"/>
  <c r="Q711" i="6"/>
  <c r="Q699" i="6"/>
  <c r="Q687" i="6"/>
  <c r="Q675" i="6"/>
  <c r="Q663" i="6"/>
  <c r="Q651" i="6"/>
  <c r="Q639" i="6"/>
  <c r="Q627" i="6"/>
  <c r="Q615" i="6"/>
  <c r="Q603" i="6"/>
  <c r="Q591" i="6"/>
  <c r="Q579" i="6"/>
  <c r="Q567" i="6"/>
  <c r="Q555" i="6"/>
  <c r="Q543" i="6"/>
  <c r="Q531" i="6"/>
  <c r="Q519" i="6"/>
  <c r="Q507" i="6"/>
  <c r="Q495" i="6"/>
  <c r="Q483" i="6"/>
  <c r="Q471" i="6"/>
  <c r="Q459" i="6"/>
  <c r="Q447" i="6"/>
  <c r="Q435" i="6"/>
  <c r="Q423" i="6"/>
  <c r="Q411" i="6"/>
  <c r="Q399" i="6"/>
  <c r="Q387" i="6"/>
  <c r="Q375" i="6"/>
  <c r="Q363" i="6"/>
  <c r="Q351" i="6"/>
  <c r="Q339" i="6"/>
  <c r="Q327" i="6"/>
  <c r="Q315" i="6"/>
  <c r="Q303" i="6"/>
  <c r="Q291" i="6"/>
  <c r="Q279" i="6"/>
  <c r="Q267" i="6"/>
  <c r="Q255" i="6"/>
  <c r="Q243" i="6"/>
  <c r="Q231" i="6"/>
  <c r="Q219" i="6"/>
  <c r="Q207" i="6"/>
  <c r="Q195" i="6"/>
  <c r="Q183" i="6"/>
  <c r="Q171" i="6"/>
  <c r="Q159" i="6"/>
  <c r="Q147" i="6"/>
  <c r="Q135" i="6"/>
  <c r="Q123" i="6"/>
  <c r="Q111" i="6"/>
  <c r="Q99" i="6"/>
  <c r="Q87" i="6"/>
  <c r="Q75" i="6"/>
  <c r="Q63" i="6"/>
  <c r="Q51" i="6"/>
  <c r="Q39" i="6"/>
  <c r="Q27" i="6"/>
  <c r="Q3" i="6"/>
  <c r="Q2030" i="6"/>
  <c r="K2026" i="6"/>
  <c r="T2026" i="6" s="1"/>
  <c r="K2008" i="6"/>
  <c r="T2008" i="6" s="1"/>
  <c r="Q1988" i="6"/>
  <c r="K1984" i="6"/>
  <c r="T1984" i="6" s="1"/>
  <c r="Q1975" i="6"/>
  <c r="K1953" i="6"/>
  <c r="T1953" i="6" s="1"/>
  <c r="K1915" i="6"/>
  <c r="T1915" i="6" s="1"/>
  <c r="Q1909" i="6"/>
  <c r="Q1903" i="6"/>
  <c r="Q1883" i="6"/>
  <c r="R1847" i="6"/>
  <c r="U1847" i="6" s="1"/>
  <c r="R1824" i="6"/>
  <c r="U1824" i="6" s="1"/>
  <c r="Q1806" i="6"/>
  <c r="R1806" i="6"/>
  <c r="R1789" i="6"/>
  <c r="R1757" i="6"/>
  <c r="Q1726" i="6"/>
  <c r="R1500" i="6"/>
  <c r="H1429" i="6"/>
  <c r="Q1425" i="6"/>
  <c r="Q1408" i="6"/>
  <c r="R1408" i="6"/>
  <c r="Q1365" i="6"/>
  <c r="Q1334" i="6"/>
  <c r="K1833" i="6"/>
  <c r="T1833" i="6" s="1"/>
  <c r="R1775" i="6"/>
  <c r="H1729" i="6"/>
  <c r="K1723" i="6"/>
  <c r="T1723" i="6" s="1"/>
  <c r="K1710" i="6"/>
  <c r="T1710" i="6" s="1"/>
  <c r="Q1695" i="6"/>
  <c r="Q1689" i="6"/>
  <c r="K1673" i="6"/>
  <c r="T1673" i="6" s="1"/>
  <c r="K1663" i="6"/>
  <c r="T1663" i="6" s="1"/>
  <c r="Q1653" i="6"/>
  <c r="Q1650" i="6"/>
  <c r="K1626" i="6"/>
  <c r="T1626" i="6" s="1"/>
  <c r="H1624" i="6"/>
  <c r="R1615" i="6"/>
  <c r="Q1612" i="6"/>
  <c r="H1611" i="6"/>
  <c r="K1592" i="6"/>
  <c r="T1592" i="6" s="1"/>
  <c r="Q1561" i="6"/>
  <c r="Q1556" i="6"/>
  <c r="Q1548" i="6"/>
  <c r="R1545" i="6"/>
  <c r="H1544" i="6"/>
  <c r="K1525" i="6"/>
  <c r="T1525" i="6" s="1"/>
  <c r="R1484" i="6"/>
  <c r="R1457" i="6"/>
  <c r="Q1454" i="6"/>
  <c r="H1442" i="6"/>
  <c r="Q1440" i="6"/>
  <c r="Q1402" i="6"/>
  <c r="Q1302" i="6"/>
  <c r="Q1299" i="6"/>
  <c r="R1290" i="6"/>
  <c r="U1290" i="6" s="1"/>
  <c r="Q1268" i="6"/>
  <c r="R1791" i="6"/>
  <c r="R1782" i="6"/>
  <c r="R1764" i="6"/>
  <c r="R1736" i="6"/>
  <c r="U1736" i="6" s="1"/>
  <c r="H1724" i="6"/>
  <c r="R1722" i="6"/>
  <c r="U1722" i="6" s="1"/>
  <c r="K1694" i="6"/>
  <c r="T1694" i="6" s="1"/>
  <c r="R1684" i="6"/>
  <c r="Q1648" i="6"/>
  <c r="K1601" i="6"/>
  <c r="T1601" i="6" s="1"/>
  <c r="K1572" i="6"/>
  <c r="T1572" i="6" s="1"/>
  <c r="R1520" i="6"/>
  <c r="U1520" i="6" s="1"/>
  <c r="R1515" i="6"/>
  <c r="R1495" i="6"/>
  <c r="U1495" i="6" s="1"/>
  <c r="K1490" i="6"/>
  <c r="T1490" i="6" s="1"/>
  <c r="K1481" i="6"/>
  <c r="T1481" i="6" s="1"/>
  <c r="H1477" i="6"/>
  <c r="Q1435" i="6"/>
  <c r="Q1396" i="6"/>
  <c r="Q1393" i="6"/>
  <c r="H1389" i="6"/>
  <c r="Q1377" i="6"/>
  <c r="K1345" i="6"/>
  <c r="T1345" i="6" s="1"/>
  <c r="K1340" i="6"/>
  <c r="T1340" i="6" s="1"/>
  <c r="R1316" i="6"/>
  <c r="R1288" i="6"/>
  <c r="R1279" i="6"/>
  <c r="R1250" i="6"/>
  <c r="Q1229" i="6"/>
  <c r="Q1779" i="6"/>
  <c r="K1761" i="6"/>
  <c r="T1761" i="6" s="1"/>
  <c r="Q1754" i="6"/>
  <c r="Q1747" i="6"/>
  <c r="K1729" i="6"/>
  <c r="T1729" i="6" s="1"/>
  <c r="Q1719" i="6"/>
  <c r="Q1703" i="6"/>
  <c r="R1693" i="6"/>
  <c r="K1687" i="6"/>
  <c r="T1687" i="6" s="1"/>
  <c r="Q1667" i="6"/>
  <c r="Q1622" i="6"/>
  <c r="K1585" i="6"/>
  <c r="T1585" i="6" s="1"/>
  <c r="K1575" i="6"/>
  <c r="T1575" i="6" s="1"/>
  <c r="Q1567" i="6"/>
  <c r="Q1559" i="6"/>
  <c r="Q1554" i="6"/>
  <c r="Q1551" i="6"/>
  <c r="R1539" i="6"/>
  <c r="Q1534" i="6"/>
  <c r="K1526" i="6"/>
  <c r="T1526" i="6" s="1"/>
  <c r="R1512" i="6"/>
  <c r="R1498" i="6"/>
  <c r="Q1475" i="6"/>
  <c r="K1472" i="6"/>
  <c r="T1472" i="6" s="1"/>
  <c r="H1468" i="6"/>
  <c r="R1463" i="6"/>
  <c r="Q1452" i="6"/>
  <c r="K1418" i="6"/>
  <c r="T1418" i="6" s="1"/>
  <c r="R1387" i="6"/>
  <c r="S1387" i="6" s="1"/>
  <c r="Q1362" i="6"/>
  <c r="Q1319" i="6"/>
  <c r="R1294" i="6"/>
  <c r="U1294" i="6" s="1"/>
  <c r="Q1211" i="6"/>
  <c r="Q1739" i="6"/>
  <c r="R1728" i="6"/>
  <c r="U1728" i="6" s="1"/>
  <c r="R1707" i="6"/>
  <c r="Q1700" i="6"/>
  <c r="K1634" i="6"/>
  <c r="T1634" i="6" s="1"/>
  <c r="Q1616" i="6"/>
  <c r="Q1562" i="6"/>
  <c r="R1546" i="6"/>
  <c r="U1546" i="6" s="1"/>
  <c r="H1528" i="6"/>
  <c r="Q1518" i="6"/>
  <c r="R1485" i="6"/>
  <c r="K1483" i="6"/>
  <c r="T1483" i="6" s="1"/>
  <c r="K1469" i="6"/>
  <c r="T1469" i="6" s="1"/>
  <c r="Q1455" i="6"/>
  <c r="Q1444" i="6"/>
  <c r="R1441" i="6"/>
  <c r="U1441" i="6" s="1"/>
  <c r="R1438" i="6"/>
  <c r="U1438" i="6" s="1"/>
  <c r="Q1432" i="6"/>
  <c r="Q1413" i="6"/>
  <c r="Q1406" i="6"/>
  <c r="Q1403" i="6"/>
  <c r="Q1369" i="6"/>
  <c r="K1333" i="6"/>
  <c r="T1333" i="6" s="1"/>
  <c r="Q1303" i="6"/>
  <c r="Q1843" i="6"/>
  <c r="K1838" i="6"/>
  <c r="T1838" i="6" s="1"/>
  <c r="K1782" i="6"/>
  <c r="T1782" i="6" s="1"/>
  <c r="K1776" i="6"/>
  <c r="T1776" i="6" s="1"/>
  <c r="K1764" i="6"/>
  <c r="T1764" i="6" s="1"/>
  <c r="Q1758" i="6"/>
  <c r="Q1745" i="6"/>
  <c r="K1731" i="6"/>
  <c r="T1731" i="6" s="1"/>
  <c r="K1724" i="6"/>
  <c r="T1724" i="6" s="1"/>
  <c r="K1717" i="6"/>
  <c r="Q1697" i="6"/>
  <c r="H1681" i="6"/>
  <c r="Q1676" i="6"/>
  <c r="Q1670" i="6"/>
  <c r="Q1661" i="6"/>
  <c r="K1644" i="6"/>
  <c r="T1644" i="6" s="1"/>
  <c r="Q1637" i="6"/>
  <c r="R1596" i="6"/>
  <c r="Q1584" i="6"/>
  <c r="Q1581" i="6"/>
  <c r="K1557" i="6"/>
  <c r="T1557" i="6" s="1"/>
  <c r="Q1549" i="6"/>
  <c r="Q1543" i="6"/>
  <c r="R1540" i="6"/>
  <c r="R1537" i="6"/>
  <c r="U1537" i="6" s="1"/>
  <c r="Q1510" i="6"/>
  <c r="Q1493" i="6"/>
  <c r="Q1482" i="6"/>
  <c r="Q1394" i="6"/>
  <c r="H1380" i="6"/>
  <c r="Q1372" i="6"/>
  <c r="Q1341" i="6"/>
  <c r="Q1332" i="6"/>
  <c r="K1322" i="6"/>
  <c r="T1322" i="6" s="1"/>
  <c r="Q1317" i="6"/>
  <c r="R1285" i="6"/>
  <c r="S1285" i="6" s="1"/>
  <c r="R1710" i="6"/>
  <c r="S1710" i="6" s="1"/>
  <c r="Q1685" i="6"/>
  <c r="Q1682" i="6"/>
  <c r="Q1673" i="6"/>
  <c r="K1646" i="6"/>
  <c r="T1646" i="6" s="1"/>
  <c r="Q1626" i="6"/>
  <c r="Q1565" i="6"/>
  <c r="Q1552" i="6"/>
  <c r="R1521" i="6"/>
  <c r="R1516" i="6"/>
  <c r="Q1479" i="6"/>
  <c r="Q1476" i="6"/>
  <c r="Q1466" i="6"/>
  <c r="R1461" i="6"/>
  <c r="R1447" i="6"/>
  <c r="Q1436" i="6"/>
  <c r="Q1426" i="6"/>
  <c r="Q1422" i="6"/>
  <c r="R1391" i="6"/>
  <c r="Q1388" i="6"/>
  <c r="K1378" i="6"/>
  <c r="T1378" i="6" s="1"/>
  <c r="R1356" i="6"/>
  <c r="U1356" i="6" s="1"/>
  <c r="Q1342" i="6"/>
  <c r="R1748" i="6"/>
  <c r="Q1737" i="6"/>
  <c r="Q1704" i="6"/>
  <c r="Q1691" i="6"/>
  <c r="K1649" i="6"/>
  <c r="T1649" i="6" s="1"/>
  <c r="Q1632" i="6"/>
  <c r="R1597" i="6"/>
  <c r="U1597" i="6" s="1"/>
  <c r="Q1576" i="6"/>
  <c r="Q1524" i="6"/>
  <c r="Q1496" i="6"/>
  <c r="Q1410" i="6"/>
  <c r="Q1404" i="6"/>
  <c r="K1400" i="6"/>
  <c r="T1400" i="6" s="1"/>
  <c r="Q1385" i="6"/>
  <c r="R1382" i="6"/>
  <c r="U1382" i="6" s="1"/>
  <c r="K1368" i="6"/>
  <c r="T1368" i="6" s="1"/>
  <c r="R1363" i="6"/>
  <c r="H1353" i="6"/>
  <c r="H1322" i="6"/>
  <c r="Q1320" i="6"/>
  <c r="R1306" i="6"/>
  <c r="S1306" i="6" s="1"/>
  <c r="Q1759" i="6"/>
  <c r="R1749" i="6"/>
  <c r="R1729" i="6"/>
  <c r="K1718" i="6"/>
  <c r="T1718" i="6" s="1"/>
  <c r="K1708" i="6"/>
  <c r="T1708" i="6" s="1"/>
  <c r="R1698" i="6"/>
  <c r="U1698" i="6" s="1"/>
  <c r="Q1694" i="6"/>
  <c r="K1688" i="6"/>
  <c r="T1688" i="6" s="1"/>
  <c r="K1677" i="6"/>
  <c r="T1677" i="6" s="1"/>
  <c r="K1668" i="6"/>
  <c r="T1668" i="6" s="1"/>
  <c r="K1624" i="6"/>
  <c r="T1624" i="6" s="1"/>
  <c r="K1591" i="6"/>
  <c r="T1591" i="6" s="1"/>
  <c r="Q1560" i="6"/>
  <c r="Q1547" i="6"/>
  <c r="Q1544" i="6"/>
  <c r="Q1535" i="6"/>
  <c r="Q1530" i="6"/>
  <c r="Q1527" i="6"/>
  <c r="R1483" i="6"/>
  <c r="Q1456" i="6"/>
  <c r="Q1442" i="6"/>
  <c r="K1439" i="6"/>
  <c r="T1439" i="6" s="1"/>
  <c r="K1414" i="6"/>
  <c r="T1414" i="6" s="1"/>
  <c r="K1367" i="6"/>
  <c r="T1367" i="6" s="1"/>
  <c r="R1354" i="6"/>
  <c r="R1351" i="6"/>
  <c r="R1312" i="6"/>
  <c r="U1312" i="6" s="1"/>
  <c r="Q1295" i="6"/>
  <c r="Q1771" i="6"/>
  <c r="R1768" i="6"/>
  <c r="Q1756" i="6"/>
  <c r="Q1752" i="6"/>
  <c r="R1743" i="6"/>
  <c r="Q1740" i="6"/>
  <c r="Q1717" i="6"/>
  <c r="Q1683" i="6"/>
  <c r="Q1680" i="6"/>
  <c r="Q1656" i="6"/>
  <c r="K1645" i="6"/>
  <c r="T1645" i="6" s="1"/>
  <c r="R1635" i="6"/>
  <c r="U1635" i="6" s="1"/>
  <c r="R1600" i="6"/>
  <c r="H1596" i="6"/>
  <c r="R1579" i="6"/>
  <c r="Q1571" i="6"/>
  <c r="K1563" i="6"/>
  <c r="T1563" i="6" s="1"/>
  <c r="K1552" i="6"/>
  <c r="T1552" i="6" s="1"/>
  <c r="Q1519" i="6"/>
  <c r="K1516" i="6"/>
  <c r="T1516" i="6" s="1"/>
  <c r="Q1508" i="6"/>
  <c r="R1502" i="6"/>
  <c r="K1498" i="6"/>
  <c r="T1498" i="6" s="1"/>
  <c r="Q1494" i="6"/>
  <c r="K1476" i="6"/>
  <c r="T1476" i="6" s="1"/>
  <c r="Q1459" i="6"/>
  <c r="K1388" i="6"/>
  <c r="T1388" i="6" s="1"/>
  <c r="K1379" i="6"/>
  <c r="T1379" i="6" s="1"/>
  <c r="R1373" i="6"/>
  <c r="K1362" i="6"/>
  <c r="T1362" i="6" s="1"/>
  <c r="Q1336" i="6"/>
  <c r="R1304" i="6"/>
  <c r="H1282" i="6"/>
  <c r="Q1278" i="6"/>
  <c r="R1746" i="6"/>
  <c r="U1746" i="6" s="1"/>
  <c r="R1735" i="6"/>
  <c r="S1735" i="6" s="1"/>
  <c r="Q1724" i="6"/>
  <c r="Q1705" i="6"/>
  <c r="R1647" i="6"/>
  <c r="Q1644" i="6"/>
  <c r="Q1574" i="6"/>
  <c r="Q1558" i="6"/>
  <c r="Q1553" i="6"/>
  <c r="Q1550" i="6"/>
  <c r="R1538" i="6"/>
  <c r="U1538" i="6" s="1"/>
  <c r="Q1522" i="6"/>
  <c r="Q1511" i="6"/>
  <c r="Q1480" i="6"/>
  <c r="R1477" i="6"/>
  <c r="U1477" i="6" s="1"/>
  <c r="Q1434" i="6"/>
  <c r="R1430" i="6"/>
  <c r="Q1427" i="6"/>
  <c r="Q1424" i="6"/>
  <c r="Q1420" i="6"/>
  <c r="Q1398" i="6"/>
  <c r="Q1392" i="6"/>
  <c r="Q1389" i="6"/>
  <c r="Q1376" i="6"/>
  <c r="K1361" i="6"/>
  <c r="T1361" i="6" s="1"/>
  <c r="R1345" i="6"/>
  <c r="U1345" i="6" s="1"/>
  <c r="Q1344" i="6"/>
  <c r="R1333" i="6"/>
  <c r="Q1318" i="6"/>
  <c r="H1291" i="6"/>
  <c r="Q1270" i="6"/>
  <c r="Q1692" i="6"/>
  <c r="Q1686" i="6"/>
  <c r="K1665" i="6"/>
  <c r="T1665" i="6" s="1"/>
  <c r="R1603" i="6"/>
  <c r="Q1569" i="6"/>
  <c r="Q1566" i="6"/>
  <c r="R1528" i="6"/>
  <c r="U1528" i="6" s="1"/>
  <c r="Q1517" i="6"/>
  <c r="Q1514" i="6"/>
  <c r="Q1468" i="6"/>
  <c r="Q1462" i="6"/>
  <c r="R1451" i="6"/>
  <c r="R1448" i="6"/>
  <c r="S1448" i="6" s="1"/>
  <c r="Q1405" i="6"/>
  <c r="Q1401" i="6"/>
  <c r="Q1386" i="6"/>
  <c r="Q1383" i="6"/>
  <c r="K1357" i="6"/>
  <c r="T1357" i="6" s="1"/>
  <c r="K1343" i="6"/>
  <c r="T1343" i="6" s="1"/>
  <c r="H1342" i="6"/>
  <c r="Q1321" i="6"/>
  <c r="R1310" i="6"/>
  <c r="H1285" i="6"/>
  <c r="Q1223" i="6"/>
  <c r="K1307" i="6"/>
  <c r="T1307" i="6" s="1"/>
  <c r="Q1292" i="6"/>
  <c r="R1284" i="6"/>
  <c r="Q1276" i="6"/>
  <c r="R1273" i="6"/>
  <c r="R1265" i="6"/>
  <c r="H1258" i="6"/>
  <c r="H1252" i="6"/>
  <c r="R1241" i="6"/>
  <c r="R1235" i="6"/>
  <c r="Q1232" i="6"/>
  <c r="H1228" i="6"/>
  <c r="K1224" i="6"/>
  <c r="T1224" i="6" s="1"/>
  <c r="Q1220" i="6"/>
  <c r="Q1217" i="6"/>
  <c r="K1209" i="6"/>
  <c r="T1209" i="6" s="1"/>
  <c r="R1271" i="6"/>
  <c r="S1271" i="6" s="1"/>
  <c r="Q1254" i="6"/>
  <c r="Q1218" i="6"/>
  <c r="R1296" i="6"/>
  <c r="S1296" i="6" s="1"/>
  <c r="K1288" i="6"/>
  <c r="T1288" i="6" s="1"/>
  <c r="K1274" i="6"/>
  <c r="T1274" i="6" s="1"/>
  <c r="Q1266" i="6"/>
  <c r="K1260" i="6"/>
  <c r="T1260" i="6" s="1"/>
  <c r="K1252" i="6"/>
  <c r="T1252" i="6" s="1"/>
  <c r="R1248" i="6"/>
  <c r="U1248" i="6" s="1"/>
  <c r="K1277" i="6"/>
  <c r="T1277" i="6" s="1"/>
  <c r="R1236" i="6"/>
  <c r="Q1230" i="6"/>
  <c r="Q1224" i="6"/>
  <c r="Q1212" i="6"/>
  <c r="Q1246" i="6"/>
  <c r="Q1309" i="6"/>
  <c r="R1297" i="6"/>
  <c r="U1297" i="6" s="1"/>
  <c r="Q1283" i="6"/>
  <c r="Q1272" i="6"/>
  <c r="Q1264" i="6"/>
  <c r="R1261" i="6"/>
  <c r="K1250" i="6"/>
  <c r="T1250" i="6" s="1"/>
  <c r="Q1237" i="6"/>
  <c r="R1252" i="6"/>
  <c r="U1252" i="6" s="1"/>
  <c r="Q1234" i="6"/>
  <c r="Q1231" i="6"/>
  <c r="Q1228" i="6"/>
  <c r="Q1225" i="6"/>
  <c r="Q1222" i="6"/>
  <c r="R1213" i="6"/>
  <c r="R1210" i="6"/>
  <c r="R1262" i="6"/>
  <c r="U1262" i="6" s="1"/>
  <c r="R1253" i="6"/>
  <c r="Q1259" i="6"/>
  <c r="K1236" i="6"/>
  <c r="T1236" i="6" s="1"/>
  <c r="H1101" i="6"/>
  <c r="H993" i="6"/>
  <c r="R2016" i="6"/>
  <c r="K2005" i="6"/>
  <c r="T2005" i="6" s="1"/>
  <c r="Q1998" i="6"/>
  <c r="Q1989" i="6"/>
  <c r="H1968" i="6"/>
  <c r="K1917" i="6"/>
  <c r="T1917" i="6" s="1"/>
  <c r="R1917" i="6"/>
  <c r="Q1898" i="6"/>
  <c r="R1898" i="6"/>
  <c r="K1886" i="6"/>
  <c r="T1886" i="6" s="1"/>
  <c r="R1886" i="6"/>
  <c r="R1845" i="6"/>
  <c r="U1845" i="6" s="1"/>
  <c r="K1810" i="6"/>
  <c r="T1810" i="6" s="1"/>
  <c r="Q1810" i="6"/>
  <c r="R1810" i="6"/>
  <c r="U1810" i="6" s="1"/>
  <c r="R1751" i="6"/>
  <c r="K1751" i="6"/>
  <c r="T1751" i="6" s="1"/>
  <c r="H1690" i="6"/>
  <c r="H1499" i="6"/>
  <c r="H1923" i="6"/>
  <c r="M1864" i="6"/>
  <c r="H1754" i="6"/>
  <c r="H1744" i="6"/>
  <c r="H1685" i="6"/>
  <c r="Q1415" i="6"/>
  <c r="K1415" i="6"/>
  <c r="T1415" i="6" s="1"/>
  <c r="H633" i="6"/>
  <c r="K2023" i="6"/>
  <c r="T2023" i="6" s="1"/>
  <c r="K1998" i="6"/>
  <c r="T1998" i="6" s="1"/>
  <c r="R1713" i="6"/>
  <c r="Q1713" i="6"/>
  <c r="H453" i="6"/>
  <c r="K1986" i="6"/>
  <c r="T1986" i="6" s="1"/>
  <c r="K1962" i="6"/>
  <c r="T1962" i="6" s="1"/>
  <c r="Q1926" i="6"/>
  <c r="R1926" i="6"/>
  <c r="U1926" i="6" s="1"/>
  <c r="Q1899" i="6"/>
  <c r="R1899" i="6"/>
  <c r="U1899" i="6" s="1"/>
  <c r="Q1896" i="6"/>
  <c r="H1873" i="6"/>
  <c r="O1862" i="6"/>
  <c r="H1851" i="6"/>
  <c r="K1845" i="6"/>
  <c r="T1845" i="6" s="1"/>
  <c r="H1782" i="6"/>
  <c r="H1770" i="6"/>
  <c r="H1677" i="6"/>
  <c r="Q1620" i="6"/>
  <c r="R1620" i="6"/>
  <c r="M1225" i="6"/>
  <c r="H1998" i="6"/>
  <c r="R1987" i="6"/>
  <c r="H1965" i="6"/>
  <c r="K1956" i="6"/>
  <c r="T1956" i="6" s="1"/>
  <c r="Q1945" i="6"/>
  <c r="K1945" i="6"/>
  <c r="T1945" i="6" s="1"/>
  <c r="H1921" i="6"/>
  <c r="Q1877" i="6"/>
  <c r="R1877" i="6"/>
  <c r="H429" i="6"/>
  <c r="H357" i="6"/>
  <c r="K2020" i="6"/>
  <c r="T2020" i="6" s="1"/>
  <c r="K2006" i="6"/>
  <c r="T2006" i="6" s="1"/>
  <c r="R1951" i="6"/>
  <c r="U1951" i="6" s="1"/>
  <c r="H1925" i="6"/>
  <c r="H1871" i="6"/>
  <c r="Q1738" i="6"/>
  <c r="Q1636" i="6"/>
  <c r="R1881" i="6"/>
  <c r="Q1881" i="6"/>
  <c r="K1783" i="6"/>
  <c r="T1783" i="6" s="1"/>
  <c r="Q1783" i="6"/>
  <c r="M1392" i="6"/>
  <c r="R1920" i="6"/>
  <c r="U1920" i="6" s="1"/>
  <c r="Q1920" i="6"/>
  <c r="H1908" i="6"/>
  <c r="H1796" i="6"/>
  <c r="H1780" i="6"/>
  <c r="Q1760" i="6"/>
  <c r="R1760" i="6"/>
  <c r="R1701" i="6"/>
  <c r="U1701" i="6" s="1"/>
  <c r="Q1701" i="6"/>
  <c r="K1566" i="6"/>
  <c r="T1566" i="6" s="1"/>
  <c r="R1566" i="6"/>
  <c r="H1791" i="6"/>
  <c r="Q1610" i="6"/>
  <c r="K1610" i="6"/>
  <c r="T1610" i="6" s="1"/>
  <c r="H273" i="6"/>
  <c r="Q1119" i="6"/>
  <c r="Q1938" i="6"/>
  <c r="H1856" i="6"/>
  <c r="H1852" i="6"/>
  <c r="H1805" i="6"/>
  <c r="R1800" i="6"/>
  <c r="K1800" i="6"/>
  <c r="T1800" i="6" s="1"/>
  <c r="K2016" i="6"/>
  <c r="T2016" i="6" s="1"/>
  <c r="K1999" i="6"/>
  <c r="T1999" i="6" s="1"/>
  <c r="O1951" i="6"/>
  <c r="K1941" i="6"/>
  <c r="T1941" i="6" s="1"/>
  <c r="K1939" i="6"/>
  <c r="T1939" i="6" s="1"/>
  <c r="R1939" i="6"/>
  <c r="H1862" i="6"/>
  <c r="K1854" i="6"/>
  <c r="T1854" i="6" s="1"/>
  <c r="Q1854" i="6"/>
  <c r="K1830" i="6"/>
  <c r="T1830" i="6" s="1"/>
  <c r="Q1830" i="6"/>
  <c r="Q1628" i="6"/>
  <c r="R1628" i="6"/>
  <c r="K1628" i="6"/>
  <c r="T1628" i="6" s="1"/>
  <c r="H1600" i="6"/>
  <c r="H1945" i="6"/>
  <c r="K1901" i="6"/>
  <c r="T1901" i="6" s="1"/>
  <c r="Q1901" i="6"/>
  <c r="M1880" i="6"/>
  <c r="Q1851" i="6"/>
  <c r="R1851" i="6"/>
  <c r="Q1751" i="6"/>
  <c r="R1643" i="6"/>
  <c r="S1643" i="6" s="1"/>
  <c r="K1877" i="6"/>
  <c r="T1877" i="6" s="1"/>
  <c r="K1859" i="6"/>
  <c r="T1859" i="6" s="1"/>
  <c r="K1715" i="6"/>
  <c r="T1715" i="6" s="1"/>
  <c r="K1691" i="6"/>
  <c r="T1691" i="6" s="1"/>
  <c r="K1686" i="6"/>
  <c r="T1686" i="6" s="1"/>
  <c r="H1516" i="6"/>
  <c r="Q1395" i="6"/>
  <c r="K1395" i="6"/>
  <c r="T1395" i="6" s="1"/>
  <c r="H1825" i="6"/>
  <c r="K1814" i="6"/>
  <c r="T1814" i="6" s="1"/>
  <c r="H1784" i="6"/>
  <c r="K1780" i="6"/>
  <c r="T1780" i="6" s="1"/>
  <c r="K1700" i="6"/>
  <c r="T1700" i="6" s="1"/>
  <c r="K1695" i="6"/>
  <c r="T1695" i="6" s="1"/>
  <c r="H1606" i="6"/>
  <c r="Q1532" i="6"/>
  <c r="K1532" i="6"/>
  <c r="T1532" i="6" s="1"/>
  <c r="H1517" i="6"/>
  <c r="H1209" i="6"/>
  <c r="K1846" i="6"/>
  <c r="T1846" i="6" s="1"/>
  <c r="Q1834" i="6"/>
  <c r="H1768" i="6"/>
  <c r="K1749" i="6"/>
  <c r="T1749" i="6" s="1"/>
  <c r="Q1743" i="6"/>
  <c r="H1718" i="6"/>
  <c r="K1716" i="6"/>
  <c r="T1716" i="6" s="1"/>
  <c r="R1695" i="6"/>
  <c r="U1695" i="6" s="1"/>
  <c r="R1694" i="6"/>
  <c r="O1672" i="6"/>
  <c r="H1632" i="6"/>
  <c r="Q1630" i="6"/>
  <c r="H1471" i="6"/>
  <c r="H1420" i="6"/>
  <c r="Q1399" i="6"/>
  <c r="R1399" i="6"/>
  <c r="M1270" i="6"/>
  <c r="H1264" i="6"/>
  <c r="H1683" i="6"/>
  <c r="H1639" i="6"/>
  <c r="Q1409" i="6"/>
  <c r="K1409" i="6"/>
  <c r="T1409" i="6" s="1"/>
  <c r="H1373" i="6"/>
  <c r="H1333" i="6"/>
  <c r="K1882" i="6"/>
  <c r="T1882" i="6" s="1"/>
  <c r="R1716" i="6"/>
  <c r="H1702" i="6"/>
  <c r="R1686" i="6"/>
  <c r="H1633" i="6"/>
  <c r="Q1608" i="6"/>
  <c r="R1608" i="6"/>
  <c r="U1608" i="6" s="1"/>
  <c r="R1527" i="6"/>
  <c r="K1861" i="6"/>
  <c r="T1861" i="6" s="1"/>
  <c r="K1794" i="6"/>
  <c r="T1794" i="6" s="1"/>
  <c r="K1760" i="6"/>
  <c r="T1760" i="6" s="1"/>
  <c r="H1721" i="6"/>
  <c r="K1713" i="6"/>
  <c r="T1713" i="6" s="1"/>
  <c r="Q1698" i="6"/>
  <c r="R1673" i="6"/>
  <c r="S1673" i="6" s="1"/>
  <c r="R1646" i="6"/>
  <c r="K1632" i="6"/>
  <c r="T1632" i="6" s="1"/>
  <c r="H1610" i="6"/>
  <c r="K1600" i="6"/>
  <c r="T1600" i="6" s="1"/>
  <c r="Q1600" i="6"/>
  <c r="R1591" i="6"/>
  <c r="U1591" i="6" s="1"/>
  <c r="H1386" i="6"/>
  <c r="R1360" i="6"/>
  <c r="K1360" i="6"/>
  <c r="T1360" i="6" s="1"/>
  <c r="H1617" i="6"/>
  <c r="K1973" i="6"/>
  <c r="T1973" i="6" s="1"/>
  <c r="K1958" i="6"/>
  <c r="T1958" i="6" s="1"/>
  <c r="R1771" i="6"/>
  <c r="K1754" i="6"/>
  <c r="T1754" i="6" s="1"/>
  <c r="K1740" i="6"/>
  <c r="T1740" i="6" s="1"/>
  <c r="K1738" i="6"/>
  <c r="T1738" i="6" s="1"/>
  <c r="K1736" i="6"/>
  <c r="T1736" i="6" s="1"/>
  <c r="Q1729" i="6"/>
  <c r="H1727" i="6"/>
  <c r="R1725" i="6"/>
  <c r="R1724" i="6"/>
  <c r="U1724" i="6" s="1"/>
  <c r="H1715" i="6"/>
  <c r="R1702" i="6"/>
  <c r="U1702" i="6" s="1"/>
  <c r="H1694" i="6"/>
  <c r="H1672" i="6"/>
  <c r="K1639" i="6"/>
  <c r="T1639" i="6" s="1"/>
  <c r="K1620" i="6"/>
  <c r="T1620" i="6" s="1"/>
  <c r="R1557" i="6"/>
  <c r="H1428" i="6"/>
  <c r="K1942" i="6"/>
  <c r="T1942" i="6" s="1"/>
  <c r="K1890" i="6"/>
  <c r="T1890" i="6" s="1"/>
  <c r="K1863" i="6"/>
  <c r="T1863" i="6" s="1"/>
  <c r="K1847" i="6"/>
  <c r="T1847" i="6" s="1"/>
  <c r="H1838" i="6"/>
  <c r="H1834" i="6"/>
  <c r="K1802" i="6"/>
  <c r="T1802" i="6" s="1"/>
  <c r="R1784" i="6"/>
  <c r="U1784" i="6" s="1"/>
  <c r="R1779" i="6"/>
  <c r="S1779" i="6" s="1"/>
  <c r="O1749" i="6"/>
  <c r="R1719" i="6"/>
  <c r="U1719" i="6" s="1"/>
  <c r="R1718" i="6"/>
  <c r="U1718" i="6" s="1"/>
  <c r="R1667" i="6"/>
  <c r="S1667" i="6" s="1"/>
  <c r="Q1639" i="6"/>
  <c r="R1632" i="6"/>
  <c r="U1632" i="6" s="1"/>
  <c r="H1630" i="6"/>
  <c r="R1616" i="6"/>
  <c r="U1616" i="6" s="1"/>
  <c r="K1614" i="6"/>
  <c r="T1614" i="6" s="1"/>
  <c r="H1587" i="6"/>
  <c r="Q1557" i="6"/>
  <c r="K1497" i="6"/>
  <c r="T1497" i="6" s="1"/>
  <c r="R1497" i="6"/>
  <c r="U1497" i="6" s="1"/>
  <c r="H1406" i="6"/>
  <c r="H1362" i="6"/>
  <c r="R1324" i="6"/>
  <c r="Q1324" i="6"/>
  <c r="H1319" i="6"/>
  <c r="K1701" i="6"/>
  <c r="T1701" i="6" s="1"/>
  <c r="O1606" i="6"/>
  <c r="M1565" i="6"/>
  <c r="Q1536" i="6"/>
  <c r="K1536" i="6"/>
  <c r="T1536" i="6" s="1"/>
  <c r="Q1531" i="6"/>
  <c r="R1531" i="6"/>
  <c r="U1531" i="6" s="1"/>
  <c r="H1233" i="6"/>
  <c r="H1620" i="6"/>
  <c r="H1556" i="6"/>
  <c r="K1543" i="6"/>
  <c r="T1543" i="6" s="1"/>
  <c r="H1535" i="6"/>
  <c r="R1524" i="6"/>
  <c r="R1517" i="6"/>
  <c r="Q1505" i="6"/>
  <c r="Q1498" i="6"/>
  <c r="H1496" i="6"/>
  <c r="R1459" i="6"/>
  <c r="Q1448" i="6"/>
  <c r="K1430" i="6"/>
  <c r="T1430" i="6" s="1"/>
  <c r="K1393" i="6"/>
  <c r="T1393" i="6" s="1"/>
  <c r="K1383" i="6"/>
  <c r="T1383" i="6" s="1"/>
  <c r="Q1367" i="6"/>
  <c r="H1365" i="6"/>
  <c r="R1276" i="6"/>
  <c r="H1270" i="6"/>
  <c r="R1267" i="6"/>
  <c r="H1257" i="6"/>
  <c r="K1251" i="6"/>
  <c r="T1251" i="6" s="1"/>
  <c r="H1245" i="6"/>
  <c r="H1240" i="6"/>
  <c r="K1213" i="6"/>
  <c r="T1213" i="6" s="1"/>
  <c r="R1209" i="6"/>
  <c r="U1209" i="6" s="1"/>
  <c r="H1522" i="6"/>
  <c r="K1521" i="6"/>
  <c r="T1521" i="6" s="1"/>
  <c r="H1511" i="6"/>
  <c r="K1507" i="6"/>
  <c r="T1507" i="6" s="1"/>
  <c r="K1435" i="6"/>
  <c r="T1435" i="6" s="1"/>
  <c r="K1341" i="6"/>
  <c r="T1341" i="6" s="1"/>
  <c r="K1330" i="6"/>
  <c r="T1330" i="6" s="1"/>
  <c r="Q1310" i="6"/>
  <c r="Q1296" i="6"/>
  <c r="R1289" i="6"/>
  <c r="K1269" i="6"/>
  <c r="T1269" i="6" s="1"/>
  <c r="R1243" i="6"/>
  <c r="K1234" i="6"/>
  <c r="T1234" i="6" s="1"/>
  <c r="H1221" i="6"/>
  <c r="R1571" i="6"/>
  <c r="R1561" i="6"/>
  <c r="U1561" i="6" s="1"/>
  <c r="K1539" i="6"/>
  <c r="T1539" i="6" s="1"/>
  <c r="H1527" i="6"/>
  <c r="R1506" i="6"/>
  <c r="Q1502" i="6"/>
  <c r="R1493" i="6"/>
  <c r="M1470" i="6"/>
  <c r="K1444" i="6"/>
  <c r="T1444" i="6" s="1"/>
  <c r="H1408" i="6"/>
  <c r="Q1373" i="6"/>
  <c r="H1371" i="6"/>
  <c r="H1359" i="6"/>
  <c r="K1347" i="6"/>
  <c r="T1347" i="6" s="1"/>
  <c r="K1344" i="6"/>
  <c r="T1344" i="6" s="1"/>
  <c r="Q1340" i="6"/>
  <c r="H1324" i="6"/>
  <c r="R1319" i="6"/>
  <c r="K1316" i="6"/>
  <c r="T1316" i="6" s="1"/>
  <c r="K1298" i="6"/>
  <c r="T1298" i="6" s="1"/>
  <c r="Q1290" i="6"/>
  <c r="Q1289" i="6"/>
  <c r="R1251" i="6"/>
  <c r="S1251" i="6" s="1"/>
  <c r="K1239" i="6"/>
  <c r="T1239" i="6" s="1"/>
  <c r="H1532" i="6"/>
  <c r="K1530" i="6"/>
  <c r="T1530" i="6" s="1"/>
  <c r="R1435" i="6"/>
  <c r="S1435" i="6" s="1"/>
  <c r="K1410" i="6"/>
  <c r="T1410" i="6" s="1"/>
  <c r="H1395" i="6"/>
  <c r="H1393" i="6"/>
  <c r="K1312" i="6"/>
  <c r="T1312" i="6" s="1"/>
  <c r="K1265" i="6"/>
  <c r="T1265" i="6" s="1"/>
  <c r="H1599" i="6"/>
  <c r="H1584" i="6"/>
  <c r="R1575" i="6"/>
  <c r="H1536" i="6"/>
  <c r="K1524" i="6"/>
  <c r="T1524" i="6" s="1"/>
  <c r="K1517" i="6"/>
  <c r="T1517" i="6" s="1"/>
  <c r="R1472" i="6"/>
  <c r="S1472" i="6" s="1"/>
  <c r="H1469" i="6"/>
  <c r="R1466" i="6"/>
  <c r="K1448" i="6"/>
  <c r="T1448" i="6" s="1"/>
  <c r="H1418" i="6"/>
  <c r="R1383" i="6"/>
  <c r="Q1379" i="6"/>
  <c r="Q1378" i="6"/>
  <c r="R1344" i="6"/>
  <c r="U1344" i="6" s="1"/>
  <c r="R1320" i="6"/>
  <c r="U1320" i="6" s="1"/>
  <c r="K1303" i="6"/>
  <c r="T1303" i="6" s="1"/>
  <c r="H1288" i="6"/>
  <c r="H1286" i="6"/>
  <c r="K1270" i="6"/>
  <c r="T1270" i="6" s="1"/>
  <c r="H1262" i="6"/>
  <c r="H1261" i="6"/>
  <c r="R1223" i="6"/>
  <c r="K1221" i="6"/>
  <c r="T1221" i="6" s="1"/>
  <c r="K1553" i="6"/>
  <c r="T1553" i="6" s="1"/>
  <c r="K1527" i="6"/>
  <c r="T1527" i="6" s="1"/>
  <c r="K1482" i="6"/>
  <c r="T1482" i="6" s="1"/>
  <c r="K1462" i="6"/>
  <c r="T1462" i="6" s="1"/>
  <c r="K1458" i="6"/>
  <c r="T1458" i="6" s="1"/>
  <c r="K1331" i="6"/>
  <c r="T1331" i="6" s="1"/>
  <c r="K1268" i="6"/>
  <c r="T1268" i="6" s="1"/>
  <c r="Q1253" i="6"/>
  <c r="Q1245" i="6"/>
  <c r="H1242" i="6"/>
  <c r="R1239" i="6"/>
  <c r="K1232" i="6"/>
  <c r="T1232" i="6" s="1"/>
  <c r="K1230" i="6"/>
  <c r="T1230" i="6" s="1"/>
  <c r="K1228" i="6"/>
  <c r="T1228" i="6" s="1"/>
  <c r="R1224" i="6"/>
  <c r="U1224" i="6" s="1"/>
  <c r="R1220" i="6"/>
  <c r="K1210" i="6"/>
  <c r="T1210" i="6" s="1"/>
  <c r="H1581" i="6"/>
  <c r="K1561" i="6"/>
  <c r="T1561" i="6" s="1"/>
  <c r="H1554" i="6"/>
  <c r="R1552" i="6"/>
  <c r="U1552" i="6" s="1"/>
  <c r="K1531" i="6"/>
  <c r="T1531" i="6" s="1"/>
  <c r="R1522" i="6"/>
  <c r="K1506" i="6"/>
  <c r="T1506" i="6" s="1"/>
  <c r="K1501" i="6"/>
  <c r="T1501" i="6" s="1"/>
  <c r="K1474" i="6"/>
  <c r="T1474" i="6" s="1"/>
  <c r="H1459" i="6"/>
  <c r="R1388" i="6"/>
  <c r="S1388" i="6" s="1"/>
  <c r="R1365" i="6"/>
  <c r="K1359" i="6"/>
  <c r="T1359" i="6" s="1"/>
  <c r="M1341" i="6"/>
  <c r="K1319" i="6"/>
  <c r="T1319" i="6" s="1"/>
  <c r="Q1312" i="6"/>
  <c r="R1307" i="6"/>
  <c r="R1303" i="6"/>
  <c r="S1303" i="6" s="1"/>
  <c r="K1294" i="6"/>
  <c r="T1294" i="6" s="1"/>
  <c r="K1289" i="6"/>
  <c r="T1289" i="6" s="1"/>
  <c r="H1276" i="6"/>
  <c r="K1259" i="6"/>
  <c r="T1259" i="6" s="1"/>
  <c r="H1237" i="6"/>
  <c r="R1229" i="6"/>
  <c r="R1530" i="6"/>
  <c r="U1530" i="6" s="1"/>
  <c r="H1493" i="6"/>
  <c r="R1481" i="6"/>
  <c r="H1434" i="6"/>
  <c r="K1432" i="6"/>
  <c r="T1432" i="6" s="1"/>
  <c r="K1422" i="6"/>
  <c r="T1422" i="6" s="1"/>
  <c r="K1404" i="6"/>
  <c r="T1404" i="6" s="1"/>
  <c r="R1393" i="6"/>
  <c r="H1306" i="6"/>
  <c r="K1262" i="6"/>
  <c r="T1262" i="6" s="1"/>
  <c r="H1219" i="6"/>
  <c r="R1212" i="6"/>
  <c r="K1211" i="6"/>
  <c r="T1211" i="6" s="1"/>
  <c r="K1534" i="6"/>
  <c r="T1534" i="6" s="1"/>
  <c r="R1511" i="6"/>
  <c r="Q1481" i="6"/>
  <c r="K1466" i="6"/>
  <c r="T1466" i="6" s="1"/>
  <c r="Q1304" i="6"/>
  <c r="K1290" i="6"/>
  <c r="H1283" i="6"/>
  <c r="R1254" i="6"/>
  <c r="U1254" i="6" s="1"/>
  <c r="R1217" i="6"/>
  <c r="U1217" i="6" s="1"/>
  <c r="Q1213" i="6"/>
  <c r="Q1083" i="6"/>
  <c r="R1191" i="6"/>
  <c r="R1179" i="6"/>
  <c r="R1107" i="6"/>
  <c r="R1035" i="6"/>
  <c r="H2000" i="6"/>
  <c r="K1994" i="6"/>
  <c r="T1994" i="6" s="1"/>
  <c r="Q1992" i="6"/>
  <c r="K1992" i="6"/>
  <c r="T1992" i="6" s="1"/>
  <c r="Q1990" i="6"/>
  <c r="H1940" i="6"/>
  <c r="R1927" i="6"/>
  <c r="H1891" i="6"/>
  <c r="Q1821" i="6"/>
  <c r="Q1131" i="6"/>
  <c r="H1955" i="6"/>
  <c r="R1907" i="6"/>
  <c r="R1869" i="6"/>
  <c r="U1869" i="6" s="1"/>
  <c r="K1869" i="6"/>
  <c r="T1869" i="6" s="1"/>
  <c r="Q1869" i="6"/>
  <c r="M1852" i="6"/>
  <c r="O1842" i="6"/>
  <c r="K1666" i="6"/>
  <c r="T1666" i="6" s="1"/>
  <c r="Q1666" i="6"/>
  <c r="R1666" i="6"/>
  <c r="U1666" i="6" s="1"/>
  <c r="Q1658" i="6"/>
  <c r="R2029" i="6"/>
  <c r="R2026" i="6"/>
  <c r="U2026" i="6" s="1"/>
  <c r="R2023" i="6"/>
  <c r="R2022" i="6"/>
  <c r="U2022" i="6" s="1"/>
  <c r="K2017" i="6"/>
  <c r="T2017" i="6" s="1"/>
  <c r="K2011" i="6"/>
  <c r="T2011" i="6" s="1"/>
  <c r="H2004" i="6"/>
  <c r="H2001" i="6"/>
  <c r="H1985" i="6"/>
  <c r="K1978" i="6"/>
  <c r="T1978" i="6" s="1"/>
  <c r="R1976" i="6"/>
  <c r="U1976" i="6" s="1"/>
  <c r="M1966" i="6"/>
  <c r="K1957" i="6"/>
  <c r="T1957" i="6" s="1"/>
  <c r="H1948" i="6"/>
  <c r="M1873" i="6"/>
  <c r="K1928" i="6"/>
  <c r="T1928" i="6" s="1"/>
  <c r="H1858" i="6"/>
  <c r="R1095" i="6"/>
  <c r="H1881" i="6"/>
  <c r="H1648" i="6"/>
  <c r="H1518" i="6"/>
  <c r="R1155" i="6"/>
  <c r="Q1203" i="6"/>
  <c r="Q1059" i="6"/>
  <c r="R2030" i="6"/>
  <c r="U2030" i="6" s="1"/>
  <c r="R2027" i="6"/>
  <c r="R2024" i="6"/>
  <c r="K2022" i="6"/>
  <c r="T2022" i="6" s="1"/>
  <c r="R2020" i="6"/>
  <c r="R2019" i="6"/>
  <c r="U2019" i="6" s="1"/>
  <c r="K2003" i="6"/>
  <c r="T2003" i="6" s="1"/>
  <c r="K1989" i="6"/>
  <c r="T1989" i="6" s="1"/>
  <c r="K1985" i="6"/>
  <c r="T1985" i="6" s="1"/>
  <c r="H1979" i="6"/>
  <c r="R1977" i="6"/>
  <c r="K1975" i="6"/>
  <c r="T1975" i="6" s="1"/>
  <c r="K1964" i="6"/>
  <c r="T1964" i="6" s="1"/>
  <c r="R1954" i="6"/>
  <c r="U1954" i="6" s="1"/>
  <c r="R1944" i="6"/>
  <c r="U1944" i="6" s="1"/>
  <c r="Q1944" i="6"/>
  <c r="H1902" i="6"/>
  <c r="R1887" i="6"/>
  <c r="Q1605" i="6"/>
  <c r="R1605" i="6"/>
  <c r="K1993" i="6"/>
  <c r="T1993" i="6" s="1"/>
  <c r="Q1993" i="6"/>
  <c r="O2031" i="6"/>
  <c r="O2028" i="6"/>
  <c r="R2021" i="6"/>
  <c r="K2019" i="6"/>
  <c r="T2019" i="6" s="1"/>
  <c r="K2007" i="6"/>
  <c r="T2007" i="6" s="1"/>
  <c r="H1943" i="6"/>
  <c r="H1938" i="6"/>
  <c r="R1933" i="6"/>
  <c r="U1933" i="6" s="1"/>
  <c r="Q1933" i="6"/>
  <c r="Q1849" i="6"/>
  <c r="K1849" i="6"/>
  <c r="T1849" i="6" s="1"/>
  <c r="Q1641" i="6"/>
  <c r="K1641" i="6"/>
  <c r="T1641" i="6" s="1"/>
  <c r="R1641" i="6"/>
  <c r="Q1167" i="6"/>
  <c r="R2002" i="6"/>
  <c r="U2002" i="6" s="1"/>
  <c r="K2001" i="6"/>
  <c r="T2001" i="6" s="1"/>
  <c r="H1992" i="6"/>
  <c r="H1987" i="6"/>
  <c r="R1985" i="6"/>
  <c r="K1972" i="6"/>
  <c r="T1972" i="6" s="1"/>
  <c r="R1972" i="6"/>
  <c r="U1972" i="6" s="1"/>
  <c r="K1969" i="6"/>
  <c r="T1969" i="6" s="1"/>
  <c r="Q1963" i="6"/>
  <c r="H1958" i="6"/>
  <c r="H1942" i="6"/>
  <c r="R1900" i="6"/>
  <c r="U1900" i="6" s="1"/>
  <c r="Q1900" i="6"/>
  <c r="H1879" i="6"/>
  <c r="H1794" i="6"/>
  <c r="Q1720" i="6"/>
  <c r="R1720" i="6"/>
  <c r="U1720" i="6" s="1"/>
  <c r="M1716" i="6"/>
  <c r="M1979" i="6"/>
  <c r="O1212" i="6"/>
  <c r="R1143" i="6"/>
  <c r="R1071" i="6"/>
  <c r="Q2015" i="6"/>
  <c r="R2008" i="6"/>
  <c r="U2008" i="6" s="1"/>
  <c r="K2004" i="6"/>
  <c r="T2004" i="6" s="1"/>
  <c r="H1989" i="6"/>
  <c r="K1987" i="6"/>
  <c r="T1987" i="6" s="1"/>
  <c r="R1964" i="6"/>
  <c r="S1964" i="6" s="1"/>
  <c r="R1925" i="6"/>
  <c r="U1925" i="6" s="1"/>
  <c r="K1925" i="6"/>
  <c r="T1925" i="6" s="1"/>
  <c r="H1914" i="6"/>
  <c r="R1891" i="6"/>
  <c r="U1891" i="6" s="1"/>
  <c r="H1864" i="6"/>
  <c r="M1854" i="6"/>
  <c r="Q1844" i="6"/>
  <c r="K1844" i="6"/>
  <c r="T1844" i="6" s="1"/>
  <c r="R1844" i="6"/>
  <c r="U1844" i="6" s="1"/>
  <c r="K1831" i="6"/>
  <c r="T1831" i="6" s="1"/>
  <c r="R1831" i="6"/>
  <c r="U1831" i="6" s="1"/>
  <c r="M1729" i="6"/>
  <c r="Q1179" i="6"/>
  <c r="K1990" i="6"/>
  <c r="T1990" i="6" s="1"/>
  <c r="K1950" i="6"/>
  <c r="T1950" i="6" s="1"/>
  <c r="K1936" i="6"/>
  <c r="T1936" i="6" s="1"/>
  <c r="Q1936" i="6"/>
  <c r="R1936" i="6"/>
  <c r="U1936" i="6" s="1"/>
  <c r="K1933" i="6"/>
  <c r="T1933" i="6" s="1"/>
  <c r="R1871" i="6"/>
  <c r="K1871" i="6"/>
  <c r="T1871" i="6" s="1"/>
  <c r="Q1871" i="6"/>
  <c r="H1835" i="6"/>
  <c r="R1742" i="6"/>
  <c r="K1742" i="6"/>
  <c r="T1742" i="6" s="1"/>
  <c r="Q1047" i="6"/>
  <c r="K2030" i="6"/>
  <c r="T2030" i="6" s="1"/>
  <c r="H2029" i="6"/>
  <c r="K2027" i="6"/>
  <c r="T2027" i="6" s="1"/>
  <c r="H2026" i="6"/>
  <c r="K2024" i="6"/>
  <c r="T2024" i="6" s="1"/>
  <c r="H2023" i="6"/>
  <c r="R2004" i="6"/>
  <c r="U2004" i="6" s="1"/>
  <c r="R2001" i="6"/>
  <c r="R1965" i="6"/>
  <c r="Q1965" i="6"/>
  <c r="K1963" i="6"/>
  <c r="T1963" i="6" s="1"/>
  <c r="M1899" i="6"/>
  <c r="K1850" i="6"/>
  <c r="T1850" i="6" s="1"/>
  <c r="R1850" i="6"/>
  <c r="U1850" i="6" s="1"/>
  <c r="R1816" i="6"/>
  <c r="U1816" i="6" s="1"/>
  <c r="K1816" i="6"/>
  <c r="T1816" i="6" s="1"/>
  <c r="H1740" i="6"/>
  <c r="K2021" i="6"/>
  <c r="T2021" i="6" s="1"/>
  <c r="H2020" i="6"/>
  <c r="R2011" i="6"/>
  <c r="U2011" i="6" s="1"/>
  <c r="R1991" i="6"/>
  <c r="U1991" i="6" s="1"/>
  <c r="R1989" i="6"/>
  <c r="K1967" i="6"/>
  <c r="T1967" i="6" s="1"/>
  <c r="R1957" i="6"/>
  <c r="U1957" i="6" s="1"/>
  <c r="K1948" i="6"/>
  <c r="T1948" i="6" s="1"/>
  <c r="H1922" i="6"/>
  <c r="K1875" i="6"/>
  <c r="T1875" i="6" s="1"/>
  <c r="R1875" i="6"/>
  <c r="H2017" i="6"/>
  <c r="H1995" i="6"/>
  <c r="H1954" i="6"/>
  <c r="H1946" i="6"/>
  <c r="Q1942" i="6"/>
  <c r="H1934" i="6"/>
  <c r="R1928" i="6"/>
  <c r="U1928" i="6" s="1"/>
  <c r="R1910" i="6"/>
  <c r="U1910" i="6" s="1"/>
  <c r="Q1910" i="6"/>
  <c r="H1880" i="6"/>
  <c r="K1856" i="6"/>
  <c r="T1856" i="6" s="1"/>
  <c r="Q1766" i="6"/>
  <c r="R1766" i="6"/>
  <c r="H1799" i="6"/>
  <c r="H1778" i="6"/>
  <c r="Q1652" i="6"/>
  <c r="R1652" i="6"/>
  <c r="K1652" i="6"/>
  <c r="T1652" i="6" s="1"/>
  <c r="H1615" i="6"/>
  <c r="K1891" i="6"/>
  <c r="T1891" i="6" s="1"/>
  <c r="R1880" i="6"/>
  <c r="R1878" i="6"/>
  <c r="R1863" i="6"/>
  <c r="U1863" i="6" s="1"/>
  <c r="R1858" i="6"/>
  <c r="K1858" i="6"/>
  <c r="T1858" i="6" s="1"/>
  <c r="K1841" i="6"/>
  <c r="T1841" i="6" s="1"/>
  <c r="R1825" i="6"/>
  <c r="H1809" i="6"/>
  <c r="H1800" i="6"/>
  <c r="K1798" i="6"/>
  <c r="T1798" i="6" s="1"/>
  <c r="Q1798" i="6"/>
  <c r="R1798" i="6"/>
  <c r="K1732" i="6"/>
  <c r="T1732" i="6" s="1"/>
  <c r="H1679" i="6"/>
  <c r="H1628" i="6"/>
  <c r="Q1599" i="6"/>
  <c r="R1599" i="6"/>
  <c r="Q1947" i="6"/>
  <c r="K1944" i="6"/>
  <c r="T1944" i="6" s="1"/>
  <c r="H1932" i="6"/>
  <c r="K1927" i="6"/>
  <c r="T1927" i="6" s="1"/>
  <c r="K1921" i="6"/>
  <c r="T1921" i="6" s="1"/>
  <c r="H1909" i="6"/>
  <c r="K1905" i="6"/>
  <c r="T1905" i="6" s="1"/>
  <c r="H1903" i="6"/>
  <c r="K1893" i="6"/>
  <c r="T1893" i="6" s="1"/>
  <c r="R1882" i="6"/>
  <c r="R1879" i="6"/>
  <c r="H1867" i="6"/>
  <c r="K1865" i="6"/>
  <c r="T1865" i="6" s="1"/>
  <c r="R1862" i="6"/>
  <c r="U1862" i="6" s="1"/>
  <c r="R1860" i="6"/>
  <c r="U1860" i="6" s="1"/>
  <c r="K1860" i="6"/>
  <c r="T1860" i="6" s="1"/>
  <c r="K1840" i="6"/>
  <c r="T1840" i="6" s="1"/>
  <c r="H1790" i="6"/>
  <c r="H1776" i="6"/>
  <c r="Q1774" i="6"/>
  <c r="R1774" i="6"/>
  <c r="U1774" i="6" s="1"/>
  <c r="H1741" i="6"/>
  <c r="Q1721" i="6"/>
  <c r="R1721" i="6"/>
  <c r="H1707" i="6"/>
  <c r="H1435" i="6"/>
  <c r="K1926" i="6"/>
  <c r="T1926" i="6" s="1"/>
  <c r="H1901" i="6"/>
  <c r="Q1862" i="6"/>
  <c r="R1861" i="6"/>
  <c r="R1837" i="6"/>
  <c r="H1781" i="6"/>
  <c r="Q1767" i="6"/>
  <c r="K1767" i="6"/>
  <c r="T1767" i="6" s="1"/>
  <c r="Q1638" i="6"/>
  <c r="R1638" i="6"/>
  <c r="M1444" i="6"/>
  <c r="Q1808" i="6"/>
  <c r="R1808" i="6"/>
  <c r="H1801" i="6"/>
  <c r="H1773" i="6"/>
  <c r="Q1727" i="6"/>
  <c r="R1727" i="6"/>
  <c r="U1727" i="6" s="1"/>
  <c r="K1930" i="6"/>
  <c r="T1930" i="6" s="1"/>
  <c r="Q1917" i="6"/>
  <c r="K1910" i="6"/>
  <c r="T1910" i="6" s="1"/>
  <c r="K1898" i="6"/>
  <c r="T1898" i="6" s="1"/>
  <c r="H1897" i="6"/>
  <c r="K1855" i="6"/>
  <c r="T1855" i="6" s="1"/>
  <c r="K1839" i="6"/>
  <c r="T1839" i="6" s="1"/>
  <c r="R1785" i="6"/>
  <c r="K1775" i="6"/>
  <c r="T1775" i="6" s="1"/>
  <c r="Q1775" i="6"/>
  <c r="Q1744" i="6"/>
  <c r="Q1715" i="6"/>
  <c r="R1715" i="6"/>
  <c r="U1715" i="6" s="1"/>
  <c r="H1712" i="6"/>
  <c r="R1651" i="6"/>
  <c r="Q1651" i="6"/>
  <c r="H1621" i="6"/>
  <c r="H1594" i="6"/>
  <c r="R1909" i="6"/>
  <c r="H1865" i="6"/>
  <c r="R1838" i="6"/>
  <c r="U1838" i="6" s="1"/>
  <c r="Q1804" i="6"/>
  <c r="K1804" i="6"/>
  <c r="T1804" i="6" s="1"/>
  <c r="K1799" i="6"/>
  <c r="T1799" i="6" s="1"/>
  <c r="Q1761" i="6"/>
  <c r="R1761" i="6"/>
  <c r="U1761" i="6" s="1"/>
  <c r="H1751" i="6"/>
  <c r="O1748" i="6"/>
  <c r="K1982" i="6"/>
  <c r="T1982" i="6" s="1"/>
  <c r="K1954" i="6"/>
  <c r="T1954" i="6" s="1"/>
  <c r="K1931" i="6"/>
  <c r="T1931" i="6" s="1"/>
  <c r="K1894" i="6"/>
  <c r="T1894" i="6" s="1"/>
  <c r="K1887" i="6"/>
  <c r="H1877" i="6"/>
  <c r="Q1809" i="6"/>
  <c r="R1809" i="6"/>
  <c r="Q1796" i="6"/>
  <c r="M1775" i="6"/>
  <c r="M1771" i="6"/>
  <c r="Q1732" i="6"/>
  <c r="R1732" i="6"/>
  <c r="H1714" i="6"/>
  <c r="Q1679" i="6"/>
  <c r="K1679" i="6"/>
  <c r="T1679" i="6" s="1"/>
  <c r="R1679" i="6"/>
  <c r="R1640" i="6"/>
  <c r="K1640" i="6"/>
  <c r="T1640" i="6" s="1"/>
  <c r="Q1640" i="6"/>
  <c r="Q1586" i="6"/>
  <c r="R1586" i="6"/>
  <c r="U1586" i="6" s="1"/>
  <c r="H1570" i="6"/>
  <c r="K1907" i="6"/>
  <c r="T1907" i="6" s="1"/>
  <c r="R1905" i="6"/>
  <c r="K1896" i="6"/>
  <c r="T1896" i="6" s="1"/>
  <c r="R1894" i="6"/>
  <c r="K1872" i="6"/>
  <c r="T1872" i="6" s="1"/>
  <c r="R1865" i="6"/>
  <c r="Q1842" i="6"/>
  <c r="R1840" i="6"/>
  <c r="U1840" i="6" s="1"/>
  <c r="R1839" i="6"/>
  <c r="K1837" i="6"/>
  <c r="T1837" i="6" s="1"/>
  <c r="K1808" i="6"/>
  <c r="T1808" i="6" s="1"/>
  <c r="O1790" i="6"/>
  <c r="K1787" i="6"/>
  <c r="T1787" i="6" s="1"/>
  <c r="R1776" i="6"/>
  <c r="Q1776" i="6"/>
  <c r="H1763" i="6"/>
  <c r="H1670" i="6"/>
  <c r="Q1491" i="6"/>
  <c r="K1491" i="6"/>
  <c r="T1491" i="6" s="1"/>
  <c r="R1491" i="6"/>
  <c r="K1899" i="6"/>
  <c r="T1899" i="6" s="1"/>
  <c r="K1897" i="6"/>
  <c r="T1897" i="6" s="1"/>
  <c r="Q1870" i="6"/>
  <c r="K1857" i="6"/>
  <c r="T1857" i="6" s="1"/>
  <c r="O1843" i="6"/>
  <c r="K1842" i="6"/>
  <c r="T1842" i="6" s="1"/>
  <c r="Q1840" i="6"/>
  <c r="K1824" i="6"/>
  <c r="T1824" i="6" s="1"/>
  <c r="Q1801" i="6"/>
  <c r="K1791" i="6"/>
  <c r="T1791" i="6" s="1"/>
  <c r="Q1791" i="6"/>
  <c r="Q1786" i="6"/>
  <c r="K1786" i="6"/>
  <c r="T1786" i="6" s="1"/>
  <c r="R1786" i="6"/>
  <c r="U1786" i="6" s="1"/>
  <c r="H1774" i="6"/>
  <c r="M1768" i="6"/>
  <c r="Q1757" i="6"/>
  <c r="R1741" i="6"/>
  <c r="Q1741" i="6"/>
  <c r="H1647" i="6"/>
  <c r="K1788" i="6"/>
  <c r="T1788" i="6" s="1"/>
  <c r="K1752" i="6"/>
  <c r="T1752" i="6" s="1"/>
  <c r="H1735" i="6"/>
  <c r="H1709" i="6"/>
  <c r="H1704" i="6"/>
  <c r="H1692" i="6"/>
  <c r="H1688" i="6"/>
  <c r="H1663" i="6"/>
  <c r="K1654" i="6"/>
  <c r="T1654" i="6" s="1"/>
  <c r="H1636" i="6"/>
  <c r="H1622" i="6"/>
  <c r="H1609" i="6"/>
  <c r="H1572" i="6"/>
  <c r="M1540" i="6"/>
  <c r="H1446" i="6"/>
  <c r="R1366" i="6"/>
  <c r="U1366" i="6" s="1"/>
  <c r="K1366" i="6"/>
  <c r="T1366" i="6" s="1"/>
  <c r="Q1366" i="6"/>
  <c r="K1240" i="6"/>
  <c r="T1240" i="6" s="1"/>
  <c r="K1766" i="6"/>
  <c r="T1766" i="6" s="1"/>
  <c r="R1747" i="6"/>
  <c r="K1733" i="6"/>
  <c r="R1730" i="6"/>
  <c r="U1730" i="6" s="1"/>
  <c r="K1721" i="6"/>
  <c r="T1721" i="6" s="1"/>
  <c r="R1704" i="6"/>
  <c r="U1704" i="6" s="1"/>
  <c r="R1682" i="6"/>
  <c r="K1612" i="6"/>
  <c r="T1612" i="6" s="1"/>
  <c r="K1606" i="6"/>
  <c r="T1606" i="6" s="1"/>
  <c r="Q1606" i="6"/>
  <c r="K1594" i="6"/>
  <c r="T1594" i="6" s="1"/>
  <c r="R1594" i="6"/>
  <c r="U1594" i="6" s="1"/>
  <c r="Q1579" i="6"/>
  <c r="K1579" i="6"/>
  <c r="H1502" i="6"/>
  <c r="M1440" i="6"/>
  <c r="K1685" i="6"/>
  <c r="T1685" i="6" s="1"/>
  <c r="Q1614" i="6"/>
  <c r="R1614" i="6"/>
  <c r="U1614" i="6" s="1"/>
  <c r="Q1593" i="6"/>
  <c r="R1593" i="6"/>
  <c r="U1593" i="6" s="1"/>
  <c r="H1574" i="6"/>
  <c r="R1508" i="6"/>
  <c r="K1508" i="6"/>
  <c r="T1508" i="6" s="1"/>
  <c r="Q1489" i="6"/>
  <c r="R1489" i="6"/>
  <c r="K1489" i="6"/>
  <c r="T1489" i="6" s="1"/>
  <c r="K1784" i="6"/>
  <c r="T1784" i="6" s="1"/>
  <c r="K1774" i="6"/>
  <c r="T1774" i="6" s="1"/>
  <c r="K1758" i="6"/>
  <c r="T1758" i="6" s="1"/>
  <c r="K1737" i="6"/>
  <c r="T1737" i="6" s="1"/>
  <c r="H1700" i="6"/>
  <c r="R1687" i="6"/>
  <c r="S1687" i="6" s="1"/>
  <c r="M1626" i="6"/>
  <c r="R1581" i="6"/>
  <c r="R1572" i="6"/>
  <c r="H1563" i="6"/>
  <c r="H1494" i="6"/>
  <c r="Q1423" i="6"/>
  <c r="R1423" i="6"/>
  <c r="S1423" i="6" s="1"/>
  <c r="K1805" i="6"/>
  <c r="T1805" i="6" s="1"/>
  <c r="K1768" i="6"/>
  <c r="T1768" i="6" s="1"/>
  <c r="H1757" i="6"/>
  <c r="H1756" i="6"/>
  <c r="K1735" i="6"/>
  <c r="T1735" i="6" s="1"/>
  <c r="K1720" i="6"/>
  <c r="T1720" i="6" s="1"/>
  <c r="R1708" i="6"/>
  <c r="U1708" i="6" s="1"/>
  <c r="R1703" i="6"/>
  <c r="K1698" i="6"/>
  <c r="T1698" i="6" s="1"/>
  <c r="R1690" i="6"/>
  <c r="Q1687" i="6"/>
  <c r="R1685" i="6"/>
  <c r="Q1684" i="6"/>
  <c r="K1650" i="6"/>
  <c r="T1650" i="6" s="1"/>
  <c r="K1623" i="6"/>
  <c r="T1623" i="6" s="1"/>
  <c r="H1618" i="6"/>
  <c r="H1603" i="6"/>
  <c r="Q1597" i="6"/>
  <c r="R1582" i="6"/>
  <c r="U1582" i="6" s="1"/>
  <c r="Q1572" i="6"/>
  <c r="Q1570" i="6"/>
  <c r="K1570" i="6"/>
  <c r="T1570" i="6" s="1"/>
  <c r="H1523" i="6"/>
  <c r="R1339" i="6"/>
  <c r="Q1339" i="6"/>
  <c r="K1581" i="6"/>
  <c r="T1581" i="6" s="1"/>
  <c r="H1485" i="6"/>
  <c r="K1454" i="6"/>
  <c r="T1454" i="6" s="1"/>
  <c r="R1454" i="6"/>
  <c r="U1454" i="6" s="1"/>
  <c r="Q1301" i="6"/>
  <c r="R1301" i="6"/>
  <c r="K1670" i="6"/>
  <c r="T1670" i="6" s="1"/>
  <c r="K1656" i="6"/>
  <c r="T1656" i="6" s="1"/>
  <c r="K1651" i="6"/>
  <c r="T1651" i="6" s="1"/>
  <c r="H1634" i="6"/>
  <c r="Q1596" i="6"/>
  <c r="H1590" i="6"/>
  <c r="K1574" i="6"/>
  <c r="T1574" i="6" s="1"/>
  <c r="K1554" i="6"/>
  <c r="T1554" i="6" s="1"/>
  <c r="R1554" i="6"/>
  <c r="M1534" i="6"/>
  <c r="H1456" i="6"/>
  <c r="Q1346" i="6"/>
  <c r="K1346" i="6"/>
  <c r="T1346" i="6" s="1"/>
  <c r="K1793" i="6"/>
  <c r="T1793" i="6" s="1"/>
  <c r="Q1768" i="6"/>
  <c r="R1740" i="6"/>
  <c r="Q1712" i="6"/>
  <c r="Q1710" i="6"/>
  <c r="K1706" i="6"/>
  <c r="T1706" i="6" s="1"/>
  <c r="K1704" i="6"/>
  <c r="T1704" i="6" s="1"/>
  <c r="K1638" i="6"/>
  <c r="T1638" i="6" s="1"/>
  <c r="H1626" i="6"/>
  <c r="H1614" i="6"/>
  <c r="K1605" i="6"/>
  <c r="T1605" i="6" s="1"/>
  <c r="H1601" i="6"/>
  <c r="H1591" i="6"/>
  <c r="K1576" i="6"/>
  <c r="T1576" i="6" s="1"/>
  <c r="H1565" i="6"/>
  <c r="H1538" i="6"/>
  <c r="M1505" i="6"/>
  <c r="Q1450" i="6"/>
  <c r="R1450" i="6"/>
  <c r="K1450" i="6"/>
  <c r="T1450" i="6" s="1"/>
  <c r="H1404" i="6"/>
  <c r="K1817" i="6"/>
  <c r="T1817" i="6" s="1"/>
  <c r="K1785" i="6"/>
  <c r="T1785" i="6" s="1"/>
  <c r="H1775" i="6"/>
  <c r="K1770" i="6"/>
  <c r="T1770" i="6" s="1"/>
  <c r="K1765" i="6"/>
  <c r="T1765" i="6" s="1"/>
  <c r="H1747" i="6"/>
  <c r="K1743" i="6"/>
  <c r="T1743" i="6" s="1"/>
  <c r="H1730" i="6"/>
  <c r="K1728" i="6"/>
  <c r="T1728" i="6" s="1"/>
  <c r="K1727" i="6"/>
  <c r="T1727" i="6" s="1"/>
  <c r="R1624" i="6"/>
  <c r="Q1624" i="6"/>
  <c r="R1612" i="6"/>
  <c r="K1603" i="6"/>
  <c r="T1603" i="6" s="1"/>
  <c r="Q1603" i="6"/>
  <c r="H1579" i="6"/>
  <c r="R1563" i="6"/>
  <c r="R1548" i="6"/>
  <c r="R1510" i="6"/>
  <c r="U1510" i="6" s="1"/>
  <c r="H1405" i="6"/>
  <c r="Q1356" i="6"/>
  <c r="H1803" i="6"/>
  <c r="R1783" i="6"/>
  <c r="U1783" i="6" s="1"/>
  <c r="K1757" i="6"/>
  <c r="T1757" i="6" s="1"/>
  <c r="K1756" i="6"/>
  <c r="T1756" i="6" s="1"/>
  <c r="K1693" i="6"/>
  <c r="T1693" i="6" s="1"/>
  <c r="K1682" i="6"/>
  <c r="T1682" i="6" s="1"/>
  <c r="R1677" i="6"/>
  <c r="H1642" i="6"/>
  <c r="K1630" i="6"/>
  <c r="T1630" i="6" s="1"/>
  <c r="K1597" i="6"/>
  <c r="T1597" i="6" s="1"/>
  <c r="H1595" i="6"/>
  <c r="Q1563" i="6"/>
  <c r="K1642" i="6"/>
  <c r="T1642" i="6" s="1"/>
  <c r="H1627" i="6"/>
  <c r="Q1460" i="6"/>
  <c r="R1460" i="6"/>
  <c r="K1608" i="6"/>
  <c r="T1608" i="6" s="1"/>
  <c r="K1586" i="6"/>
  <c r="T1586" i="6" s="1"/>
  <c r="K1583" i="6"/>
  <c r="T1583" i="6" s="1"/>
  <c r="K1564" i="6"/>
  <c r="T1564" i="6" s="1"/>
  <c r="K1555" i="6"/>
  <c r="T1555" i="6" s="1"/>
  <c r="H1533" i="6"/>
  <c r="K1515" i="6"/>
  <c r="T1515" i="6" s="1"/>
  <c r="Q1501" i="6"/>
  <c r="R1501" i="6"/>
  <c r="H1482" i="6"/>
  <c r="K1478" i="6"/>
  <c r="T1478" i="6" s="1"/>
  <c r="Q1478" i="6"/>
  <c r="H1457" i="6"/>
  <c r="H1439" i="6"/>
  <c r="H1430" i="6"/>
  <c r="Q1428" i="6"/>
  <c r="R1428" i="6"/>
  <c r="K1428" i="6"/>
  <c r="T1428" i="6" s="1"/>
  <c r="K1405" i="6"/>
  <c r="T1405" i="6" s="1"/>
  <c r="K1374" i="6"/>
  <c r="T1374" i="6" s="1"/>
  <c r="H1368" i="6"/>
  <c r="Q1353" i="6"/>
  <c r="R1353" i="6"/>
  <c r="K1247" i="6"/>
  <c r="T1247" i="6" s="1"/>
  <c r="R1214" i="6"/>
  <c r="K1214" i="6"/>
  <c r="T1214" i="6" s="1"/>
  <c r="Q1528" i="6"/>
  <c r="R1523" i="6"/>
  <c r="K1518" i="6"/>
  <c r="T1518" i="6" s="1"/>
  <c r="K1494" i="6"/>
  <c r="T1494" i="6" s="1"/>
  <c r="Q1433" i="6"/>
  <c r="K1433" i="6"/>
  <c r="T1433" i="6" s="1"/>
  <c r="R1432" i="6"/>
  <c r="Q1416" i="6"/>
  <c r="K1416" i="6"/>
  <c r="T1416" i="6" s="1"/>
  <c r="R1416" i="6"/>
  <c r="R1405" i="6"/>
  <c r="R1379" i="6"/>
  <c r="U1379" i="6" s="1"/>
  <c r="R1348" i="6"/>
  <c r="Q1348" i="6"/>
  <c r="Q1328" i="6"/>
  <c r="K1328" i="6"/>
  <c r="T1328" i="6" s="1"/>
  <c r="R1302" i="6"/>
  <c r="K1302" i="6"/>
  <c r="T1302" i="6" s="1"/>
  <c r="K1535" i="6"/>
  <c r="T1535" i="6" s="1"/>
  <c r="R1526" i="6"/>
  <c r="R1519" i="6"/>
  <c r="R1518" i="6"/>
  <c r="S1518" i="6" s="1"/>
  <c r="Q1495" i="6"/>
  <c r="K1495" i="6"/>
  <c r="T1495" i="6" s="1"/>
  <c r="R1494" i="6"/>
  <c r="R1487" i="6"/>
  <c r="Q1483" i="6"/>
  <c r="R1482" i="6"/>
  <c r="Q1446" i="6"/>
  <c r="K1446" i="6"/>
  <c r="T1446" i="6" s="1"/>
  <c r="Q1347" i="6"/>
  <c r="R1347" i="6"/>
  <c r="S1347" i="6" s="1"/>
  <c r="R1329" i="6"/>
  <c r="U1329" i="6" s="1"/>
  <c r="Q1329" i="6"/>
  <c r="K1329" i="6"/>
  <c r="T1329" i="6" s="1"/>
  <c r="M1267" i="6"/>
  <c r="H1331" i="6"/>
  <c r="H1272" i="6"/>
  <c r="R1562" i="6"/>
  <c r="R1553" i="6"/>
  <c r="Q1545" i="6"/>
  <c r="R1534" i="6"/>
  <c r="U1534" i="6" s="1"/>
  <c r="K1522" i="6"/>
  <c r="T1522" i="6" s="1"/>
  <c r="K1502" i="6"/>
  <c r="T1502" i="6" s="1"/>
  <c r="K1470" i="6"/>
  <c r="T1470" i="6" s="1"/>
  <c r="H1449" i="6"/>
  <c r="H1444" i="6"/>
  <c r="K1406" i="6"/>
  <c r="T1406" i="6" s="1"/>
  <c r="R1406" i="6"/>
  <c r="U1406" i="6" s="1"/>
  <c r="Q1368" i="6"/>
  <c r="H1225" i="6"/>
  <c r="Q1546" i="6"/>
  <c r="K1542" i="6"/>
  <c r="T1542" i="6" s="1"/>
  <c r="R1532" i="6"/>
  <c r="U1532" i="6" s="1"/>
  <c r="Q1520" i="6"/>
  <c r="Q1516" i="6"/>
  <c r="H1501" i="6"/>
  <c r="H1491" i="6"/>
  <c r="K1485" i="6"/>
  <c r="T1485" i="6" s="1"/>
  <c r="H1474" i="6"/>
  <c r="Q1380" i="6"/>
  <c r="R1375" i="6"/>
  <c r="K1375" i="6"/>
  <c r="T1375" i="6" s="1"/>
  <c r="Q1375" i="6"/>
  <c r="Q1350" i="6"/>
  <c r="R1350" i="6"/>
  <c r="K1548" i="6"/>
  <c r="T1548" i="6" s="1"/>
  <c r="R1542" i="6"/>
  <c r="U1542" i="6" s="1"/>
  <c r="K1528" i="6"/>
  <c r="T1528" i="6" s="1"/>
  <c r="R1370" i="6"/>
  <c r="K1370" i="6"/>
  <c r="T1370" i="6" s="1"/>
  <c r="Q1370" i="6"/>
  <c r="R1314" i="6"/>
  <c r="K1314" i="6"/>
  <c r="T1314" i="6" s="1"/>
  <c r="Q1314" i="6"/>
  <c r="H1226" i="6"/>
  <c r="K1590" i="6"/>
  <c r="T1590" i="6" s="1"/>
  <c r="K1519" i="6"/>
  <c r="T1519" i="6" s="1"/>
  <c r="K1509" i="6"/>
  <c r="T1509" i="6" s="1"/>
  <c r="K1493" i="6"/>
  <c r="T1493" i="6" s="1"/>
  <c r="Q1470" i="6"/>
  <c r="R1470" i="6"/>
  <c r="Q1458" i="6"/>
  <c r="R1458" i="6"/>
  <c r="K1407" i="6"/>
  <c r="T1407" i="6" s="1"/>
  <c r="R1407" i="6"/>
  <c r="H1383" i="6"/>
  <c r="Q1338" i="6"/>
  <c r="R1338" i="6"/>
  <c r="U1338" i="6" s="1"/>
  <c r="H1317" i="6"/>
  <c r="R1280" i="6"/>
  <c r="Q1280" i="6"/>
  <c r="Q1471" i="6"/>
  <c r="R1471" i="6"/>
  <c r="O1469" i="6"/>
  <c r="K1464" i="6"/>
  <c r="T1464" i="6" s="1"/>
  <c r="R1327" i="6"/>
  <c r="Q1327" i="6"/>
  <c r="R1315" i="6"/>
  <c r="Q1315" i="6"/>
  <c r="M1245" i="6"/>
  <c r="K1434" i="6"/>
  <c r="T1434" i="6" s="1"/>
  <c r="K1402" i="6"/>
  <c r="T1402" i="6" s="1"/>
  <c r="K1380" i="6"/>
  <c r="T1380" i="6" s="1"/>
  <c r="Q1352" i="6"/>
  <c r="K1348" i="6"/>
  <c r="T1348" i="6" s="1"/>
  <c r="H1330" i="6"/>
  <c r="K1315" i="6"/>
  <c r="T1315" i="6" s="1"/>
  <c r="H1304" i="6"/>
  <c r="O1218" i="6"/>
  <c r="K1355" i="6"/>
  <c r="T1355" i="6" s="1"/>
  <c r="K1352" i="6"/>
  <c r="T1352" i="6" s="1"/>
  <c r="K1349" i="6"/>
  <c r="T1349" i="6" s="1"/>
  <c r="Q1330" i="6"/>
  <c r="R1330" i="6"/>
  <c r="K1295" i="6"/>
  <c r="T1295" i="6" s="1"/>
  <c r="R1295" i="6"/>
  <c r="Q1282" i="6"/>
  <c r="R1282" i="6"/>
  <c r="H1263" i="6"/>
  <c r="Q1256" i="6"/>
  <c r="R1256" i="6"/>
  <c r="O1229" i="6"/>
  <c r="H1417" i="6"/>
  <c r="H1354" i="6"/>
  <c r="H1312" i="6"/>
  <c r="K1306" i="6"/>
  <c r="T1306" i="6" s="1"/>
  <c r="K1285" i="6"/>
  <c r="T1285" i="6" s="1"/>
  <c r="R1272" i="6"/>
  <c r="R1242" i="6"/>
  <c r="U1242" i="6" s="1"/>
  <c r="K1471" i="6"/>
  <c r="T1471" i="6" s="1"/>
  <c r="K1443" i="6"/>
  <c r="T1443" i="6" s="1"/>
  <c r="K1438" i="6"/>
  <c r="T1438" i="6" s="1"/>
  <c r="H1423" i="6"/>
  <c r="H1416" i="6"/>
  <c r="K1398" i="6"/>
  <c r="T1398" i="6" s="1"/>
  <c r="K1386" i="6"/>
  <c r="T1386" i="6" s="1"/>
  <c r="H1372" i="6"/>
  <c r="K1365" i="6"/>
  <c r="T1365" i="6" s="1"/>
  <c r="Q1363" i="6"/>
  <c r="H1351" i="6"/>
  <c r="K1305" i="6"/>
  <c r="T1305" i="6" s="1"/>
  <c r="H1301" i="6"/>
  <c r="Q1297" i="6"/>
  <c r="Q1285" i="6"/>
  <c r="Q1284" i="6"/>
  <c r="Q1258" i="6"/>
  <c r="R1258" i="6"/>
  <c r="M1251" i="6"/>
  <c r="Q1248" i="6"/>
  <c r="H1238" i="6"/>
  <c r="K1389" i="6"/>
  <c r="T1389" i="6" s="1"/>
  <c r="K1272" i="6"/>
  <c r="T1272" i="6" s="1"/>
  <c r="H1269" i="6"/>
  <c r="H1452" i="6"/>
  <c r="R1420" i="6"/>
  <c r="U1420" i="6" s="1"/>
  <c r="K1420" i="6"/>
  <c r="T1420" i="6" s="1"/>
  <c r="R1409" i="6"/>
  <c r="H1403" i="6"/>
  <c r="R1395" i="6"/>
  <c r="R1394" i="6"/>
  <c r="K1392" i="6"/>
  <c r="T1392" i="6" s="1"/>
  <c r="R1389" i="6"/>
  <c r="U1389" i="6" s="1"/>
  <c r="K1382" i="6"/>
  <c r="T1382" i="6" s="1"/>
  <c r="H1375" i="6"/>
  <c r="R1362" i="6"/>
  <c r="U1362" i="6" s="1"/>
  <c r="Q1361" i="6"/>
  <c r="Q1360" i="6"/>
  <c r="R1342" i="6"/>
  <c r="U1342" i="6" s="1"/>
  <c r="K1342" i="6"/>
  <c r="T1342" i="6" s="1"/>
  <c r="R1336" i="6"/>
  <c r="S1336" i="6" s="1"/>
  <c r="K1336" i="6"/>
  <c r="T1336" i="6" s="1"/>
  <c r="K1323" i="6"/>
  <c r="T1323" i="6" s="1"/>
  <c r="Q1323" i="6"/>
  <c r="R1318" i="6"/>
  <c r="R1298" i="6"/>
  <c r="U1298" i="6" s="1"/>
  <c r="Q1298" i="6"/>
  <c r="R1291" i="6"/>
  <c r="K1283" i="6"/>
  <c r="T1283" i="6" s="1"/>
  <c r="H1275" i="6"/>
  <c r="M1258" i="6"/>
  <c r="K1216" i="6"/>
  <c r="T1216" i="6" s="1"/>
  <c r="Q1216" i="6"/>
  <c r="R1216" i="6"/>
  <c r="K1423" i="6"/>
  <c r="T1423" i="6" s="1"/>
  <c r="H1374" i="6"/>
  <c r="K1372" i="6"/>
  <c r="T1372" i="6" s="1"/>
  <c r="H1357" i="6"/>
  <c r="H1347" i="6"/>
  <c r="H1339" i="6"/>
  <c r="K1338" i="6"/>
  <c r="T1338" i="6" s="1"/>
  <c r="H1327" i="6"/>
  <c r="R1321" i="6"/>
  <c r="K1321" i="6"/>
  <c r="T1321" i="6" s="1"/>
  <c r="H1314" i="6"/>
  <c r="Q1306" i="6"/>
  <c r="K1280" i="6"/>
  <c r="T1280" i="6" s="1"/>
  <c r="K1278" i="6"/>
  <c r="T1278" i="6" s="1"/>
  <c r="K1244" i="6"/>
  <c r="T1244" i="6" s="1"/>
  <c r="Q1244" i="6"/>
  <c r="R1244" i="6"/>
  <c r="U1244" i="6" s="1"/>
  <c r="K1488" i="6"/>
  <c r="T1488" i="6" s="1"/>
  <c r="Q1439" i="6"/>
  <c r="Q1438" i="6"/>
  <c r="R1424" i="6"/>
  <c r="U1424" i="6" s="1"/>
  <c r="R1422" i="6"/>
  <c r="U1422" i="6" s="1"/>
  <c r="R1398" i="6"/>
  <c r="R1359" i="6"/>
  <c r="U1359" i="6" s="1"/>
  <c r="K1356" i="6"/>
  <c r="T1356" i="6" s="1"/>
  <c r="Q1354" i="6"/>
  <c r="K1354" i="6"/>
  <c r="T1354" i="6" s="1"/>
  <c r="K1351" i="6"/>
  <c r="T1351" i="6" s="1"/>
  <c r="K1350" i="6"/>
  <c r="T1350" i="6" s="1"/>
  <c r="K1339" i="6"/>
  <c r="T1339" i="6" s="1"/>
  <c r="Q1337" i="6"/>
  <c r="Q1279" i="6"/>
  <c r="R1274" i="6"/>
  <c r="S1274" i="6" s="1"/>
  <c r="K1453" i="6"/>
  <c r="T1453" i="6" s="1"/>
  <c r="K1426" i="6"/>
  <c r="T1426" i="6" s="1"/>
  <c r="K1413" i="6"/>
  <c r="T1413" i="6" s="1"/>
  <c r="K1408" i="6"/>
  <c r="T1408" i="6" s="1"/>
  <c r="K1401" i="6"/>
  <c r="T1401" i="6" s="1"/>
  <c r="R1392" i="6"/>
  <c r="K1385" i="6"/>
  <c r="T1385" i="6" s="1"/>
  <c r="K1381" i="6"/>
  <c r="T1381" i="6" s="1"/>
  <c r="K1377" i="6"/>
  <c r="T1377" i="6" s="1"/>
  <c r="R1371" i="6"/>
  <c r="U1371" i="6" s="1"/>
  <c r="K1371" i="6"/>
  <c r="T1371" i="6" s="1"/>
  <c r="K1369" i="6"/>
  <c r="T1369" i="6" s="1"/>
  <c r="K1363" i="6"/>
  <c r="T1363" i="6" s="1"/>
  <c r="R1357" i="6"/>
  <c r="S1357" i="6" s="1"/>
  <c r="Q1357" i="6"/>
  <c r="Q1355" i="6"/>
  <c r="K1353" i="6"/>
  <c r="T1353" i="6" s="1"/>
  <c r="Q1351" i="6"/>
  <c r="Q1349" i="6"/>
  <c r="Q1313" i="6"/>
  <c r="K1313" i="6"/>
  <c r="T1313" i="6" s="1"/>
  <c r="R1313" i="6"/>
  <c r="R1308" i="6"/>
  <c r="U1308" i="6" s="1"/>
  <c r="Q1308" i="6"/>
  <c r="K1308" i="6"/>
  <c r="T1308" i="6" s="1"/>
  <c r="H1281" i="6"/>
  <c r="R1255" i="6"/>
  <c r="Q1255" i="6"/>
  <c r="Q1238" i="6"/>
  <c r="K1238" i="6"/>
  <c r="T1238" i="6" s="1"/>
  <c r="R1222" i="6"/>
  <c r="K1222" i="6"/>
  <c r="T1222" i="6" s="1"/>
  <c r="K1281" i="6"/>
  <c r="T1281" i="6" s="1"/>
  <c r="K1279" i="6"/>
  <c r="T1279" i="6" s="1"/>
  <c r="K1275" i="6"/>
  <c r="T1275" i="6" s="1"/>
  <c r="H1325" i="6"/>
  <c r="H1268" i="6"/>
  <c r="K1266" i="6"/>
  <c r="T1266" i="6" s="1"/>
  <c r="K1242" i="6"/>
  <c r="T1242" i="6" s="1"/>
  <c r="K1241" i="6"/>
  <c r="T1241" i="6" s="1"/>
  <c r="K1217" i="6"/>
  <c r="T1217" i="6" s="1"/>
  <c r="K1208" i="6"/>
  <c r="T1208" i="6" s="1"/>
  <c r="R1270" i="6"/>
  <c r="S1270" i="6" s="1"/>
  <c r="R1268" i="6"/>
  <c r="U1268" i="6" s="1"/>
  <c r="H1231" i="6"/>
  <c r="K1332" i="6"/>
  <c r="T1332" i="6" s="1"/>
  <c r="K1310" i="6"/>
  <c r="T1310" i="6" s="1"/>
  <c r="H1255" i="6"/>
  <c r="O1239" i="6"/>
  <c r="M1221" i="6"/>
  <c r="H1213" i="6"/>
  <c r="H1210" i="6"/>
  <c r="R1266" i="6"/>
  <c r="K1253" i="6"/>
  <c r="T1253" i="6" s="1"/>
  <c r="R1228" i="6"/>
  <c r="U1228" i="6" s="1"/>
  <c r="H1218" i="6"/>
  <c r="K1256" i="6"/>
  <c r="T1256" i="6" s="1"/>
  <c r="K1304" i="6"/>
  <c r="T1304" i="6" s="1"/>
  <c r="H1289" i="6"/>
  <c r="K1284" i="6"/>
  <c r="T1284" i="6" s="1"/>
  <c r="K1254" i="6"/>
  <c r="T1254" i="6" s="1"/>
  <c r="H1248" i="6"/>
  <c r="H1236" i="6"/>
  <c r="R1231" i="6"/>
  <c r="H1222" i="6"/>
  <c r="K1218" i="6"/>
  <c r="T1218" i="6" s="1"/>
  <c r="K1212" i="6"/>
  <c r="T1212" i="6" s="1"/>
  <c r="Q2014" i="6"/>
  <c r="K2013" i="6"/>
  <c r="T2013" i="6" s="1"/>
  <c r="M2009" i="6"/>
  <c r="M2007" i="6"/>
  <c r="Q1997" i="6"/>
  <c r="R1993" i="6"/>
  <c r="U1993" i="6" s="1"/>
  <c r="M1990" i="6"/>
  <c r="K1988" i="6"/>
  <c r="T1988" i="6" s="1"/>
  <c r="Q1980" i="6"/>
  <c r="Q1978" i="6"/>
  <c r="K1977" i="6"/>
  <c r="T1977" i="6" s="1"/>
  <c r="M1973" i="6"/>
  <c r="Q1959" i="6"/>
  <c r="M1954" i="6"/>
  <c r="O1931" i="6"/>
  <c r="Q2010" i="6"/>
  <c r="Q2008" i="6"/>
  <c r="M2001" i="6"/>
  <c r="Q1991" i="6"/>
  <c r="H1983" i="6"/>
  <c r="Q1974" i="6"/>
  <c r="Q1972" i="6"/>
  <c r="Q1968" i="6"/>
  <c r="Q1961" i="6"/>
  <c r="Q1956" i="6"/>
  <c r="K1935" i="6"/>
  <c r="T1935" i="6" s="1"/>
  <c r="R1935" i="6"/>
  <c r="R1934" i="6"/>
  <c r="U1934" i="6" s="1"/>
  <c r="K1934" i="6"/>
  <c r="T1934" i="6" s="1"/>
  <c r="K1924" i="6"/>
  <c r="T1924" i="6" s="1"/>
  <c r="H1839" i="6"/>
  <c r="K1997" i="6"/>
  <c r="T1997" i="6" s="1"/>
  <c r="H1905" i="6"/>
  <c r="H1886" i="6"/>
  <c r="H2013" i="6"/>
  <c r="K2012" i="6"/>
  <c r="T2012" i="6" s="1"/>
  <c r="R2000" i="6"/>
  <c r="U2000" i="6" s="1"/>
  <c r="R1983" i="6"/>
  <c r="R1981" i="6"/>
  <c r="H1977" i="6"/>
  <c r="K1976" i="6"/>
  <c r="T1976" i="6" s="1"/>
  <c r="K1961" i="6"/>
  <c r="T1961" i="6" s="1"/>
  <c r="Q1958" i="6"/>
  <c r="R1952" i="6"/>
  <c r="U1952" i="6" s="1"/>
  <c r="K1952" i="6"/>
  <c r="T1952" i="6" s="1"/>
  <c r="R1949" i="6"/>
  <c r="U1949" i="6" s="1"/>
  <c r="K1949" i="6"/>
  <c r="T1949" i="6" s="1"/>
  <c r="R1946" i="6"/>
  <c r="K1946" i="6"/>
  <c r="T1946" i="6" s="1"/>
  <c r="R1943" i="6"/>
  <c r="U1943" i="6" s="1"/>
  <c r="K1943" i="6"/>
  <c r="T1943" i="6" s="1"/>
  <c r="R1940" i="6"/>
  <c r="U1940" i="6" s="1"/>
  <c r="K1940" i="6"/>
  <c r="T1940" i="6" s="1"/>
  <c r="R1937" i="6"/>
  <c r="K1937" i="6"/>
  <c r="T1937" i="6" s="1"/>
  <c r="K1918" i="6"/>
  <c r="T1918" i="6" s="1"/>
  <c r="H1894" i="6"/>
  <c r="H1887" i="6"/>
  <c r="H2030" i="6"/>
  <c r="H2027" i="6"/>
  <c r="H2024" i="6"/>
  <c r="H2021" i="6"/>
  <c r="H2018" i="6"/>
  <c r="M2012" i="6"/>
  <c r="H2009" i="6"/>
  <c r="K1991" i="6"/>
  <c r="T1991" i="6" s="1"/>
  <c r="Q1983" i="6"/>
  <c r="H1973" i="6"/>
  <c r="R1955" i="6"/>
  <c r="K1955" i="6"/>
  <c r="T1955" i="6" s="1"/>
  <c r="Q1921" i="6"/>
  <c r="R1921" i="6"/>
  <c r="K1904" i="6"/>
  <c r="T1904" i="6" s="1"/>
  <c r="Q1904" i="6"/>
  <c r="R1904" i="6"/>
  <c r="H1876" i="6"/>
  <c r="H1988" i="6"/>
  <c r="H1971" i="6"/>
  <c r="M1929" i="6"/>
  <c r="H1927" i="6"/>
  <c r="Q1925" i="6"/>
  <c r="H1915" i="6"/>
  <c r="O1902" i="6"/>
  <c r="R1848" i="6"/>
  <c r="U1848" i="6" s="1"/>
  <c r="K1848" i="6"/>
  <c r="T1848" i="6" s="1"/>
  <c r="Q1848" i="6"/>
  <c r="R1098" i="6"/>
  <c r="H1986" i="6"/>
  <c r="K1974" i="6"/>
  <c r="T1974" i="6" s="1"/>
  <c r="H1962" i="6"/>
  <c r="K1922" i="6"/>
  <c r="T1922" i="6" s="1"/>
  <c r="Q1922" i="6"/>
  <c r="R1922" i="6"/>
  <c r="R2007" i="6"/>
  <c r="R2005" i="6"/>
  <c r="U2005" i="6" s="1"/>
  <c r="K2000" i="6"/>
  <c r="T2000" i="6" s="1"/>
  <c r="R1988" i="6"/>
  <c r="U1988" i="6" s="1"/>
  <c r="R1971" i="6"/>
  <c r="R1969" i="6"/>
  <c r="U1969" i="6" s="1"/>
  <c r="H1935" i="6"/>
  <c r="H1930" i="6"/>
  <c r="R1924" i="6"/>
  <c r="U1924" i="6" s="1"/>
  <c r="R1919" i="6"/>
  <c r="U1919" i="6" s="1"/>
  <c r="H1918" i="6"/>
  <c r="H2016" i="6"/>
  <c r="K2015" i="6"/>
  <c r="T2015" i="6" s="1"/>
  <c r="R2003" i="6"/>
  <c r="U2003" i="6" s="1"/>
  <c r="R1986" i="6"/>
  <c r="R1984" i="6"/>
  <c r="U1984" i="6" s="1"/>
  <c r="H1980" i="6"/>
  <c r="K1979" i="6"/>
  <c r="T1979" i="6" s="1"/>
  <c r="H1959" i="6"/>
  <c r="H1953" i="6"/>
  <c r="H1950" i="6"/>
  <c r="H1947" i="6"/>
  <c r="H1944" i="6"/>
  <c r="H1941" i="6"/>
  <c r="Q1924" i="6"/>
  <c r="Q1919" i="6"/>
  <c r="Q1913" i="6"/>
  <c r="R1913" i="6"/>
  <c r="M1851" i="6"/>
  <c r="Q1962" i="6"/>
  <c r="H1956" i="6"/>
  <c r="M1932" i="6"/>
  <c r="M1905" i="6"/>
  <c r="Q1076" i="6"/>
  <c r="H2010" i="6"/>
  <c r="H1974" i="6"/>
  <c r="Q1918" i="6"/>
  <c r="Q1916" i="6"/>
  <c r="Q1915" i="6"/>
  <c r="R1915" i="6"/>
  <c r="O1914" i="6"/>
  <c r="H1893" i="6"/>
  <c r="K1876" i="6"/>
  <c r="T1876" i="6" s="1"/>
  <c r="M1869" i="6"/>
  <c r="Q1866" i="6"/>
  <c r="K1866" i="6"/>
  <c r="T1866" i="6" s="1"/>
  <c r="H1859" i="6"/>
  <c r="Q1827" i="6"/>
  <c r="K1827" i="6"/>
  <c r="T1827" i="6" s="1"/>
  <c r="R1827" i="6"/>
  <c r="Q1912" i="6"/>
  <c r="R1912" i="6"/>
  <c r="U1912" i="6" s="1"/>
  <c r="K1909" i="6"/>
  <c r="T1909" i="6" s="1"/>
  <c r="H1904" i="6"/>
  <c r="Q1876" i="6"/>
  <c r="R1876" i="6"/>
  <c r="U1876" i="6" s="1"/>
  <c r="H1874" i="6"/>
  <c r="H1861" i="6"/>
  <c r="H1789" i="6"/>
  <c r="Q1927" i="6"/>
  <c r="M1917" i="6"/>
  <c r="K1912" i="6"/>
  <c r="T1912" i="6" s="1"/>
  <c r="K1908" i="6"/>
  <c r="T1908" i="6" s="1"/>
  <c r="M1901" i="6"/>
  <c r="Q1893" i="6"/>
  <c r="R1893" i="6"/>
  <c r="U1893" i="6" s="1"/>
  <c r="Q1886" i="6"/>
  <c r="R1885" i="6"/>
  <c r="H1883" i="6"/>
  <c r="K1874" i="6"/>
  <c r="T1874" i="6" s="1"/>
  <c r="Q1835" i="6"/>
  <c r="R1828" i="6"/>
  <c r="U1828" i="6" s="1"/>
  <c r="K1828" i="6"/>
  <c r="T1828" i="6" s="1"/>
  <c r="K1919" i="6"/>
  <c r="T1919" i="6" s="1"/>
  <c r="R1908" i="6"/>
  <c r="U1908" i="6" s="1"/>
  <c r="K1892" i="6"/>
  <c r="T1892" i="6" s="1"/>
  <c r="Q1892" i="6"/>
  <c r="R1892" i="6"/>
  <c r="U1892" i="6" s="1"/>
  <c r="Q1885" i="6"/>
  <c r="H1853" i="6"/>
  <c r="Q1829" i="6"/>
  <c r="R1829" i="6"/>
  <c r="U1829" i="6" s="1"/>
  <c r="Q1884" i="6"/>
  <c r="H1875" i="6"/>
  <c r="H1798" i="6"/>
  <c r="H1913" i="6"/>
  <c r="H1910" i="6"/>
  <c r="Q1891" i="6"/>
  <c r="K1881" i="6"/>
  <c r="T1881" i="6" s="1"/>
  <c r="R1872" i="6"/>
  <c r="R1870" i="6"/>
  <c r="U1870" i="6" s="1"/>
  <c r="Q1859" i="6"/>
  <c r="R1859" i="6"/>
  <c r="M1844" i="6"/>
  <c r="H1895" i="6"/>
  <c r="Q1890" i="6"/>
  <c r="R1890" i="6"/>
  <c r="U1890" i="6" s="1"/>
  <c r="H1889" i="6"/>
  <c r="H1868" i="6"/>
  <c r="H1832" i="6"/>
  <c r="R1819" i="6"/>
  <c r="U1819" i="6" s="1"/>
  <c r="K1819" i="6"/>
  <c r="T1819" i="6" s="1"/>
  <c r="K1911" i="6"/>
  <c r="T1911" i="6" s="1"/>
  <c r="R1906" i="6"/>
  <c r="R1902" i="6"/>
  <c r="U1902" i="6" s="1"/>
  <c r="R1889" i="6"/>
  <c r="K1889" i="6"/>
  <c r="T1889" i="6" s="1"/>
  <c r="H1888" i="6"/>
  <c r="R1883" i="6"/>
  <c r="K1883" i="6"/>
  <c r="T1883" i="6" s="1"/>
  <c r="R1874" i="6"/>
  <c r="U1874" i="6" s="1"/>
  <c r="Q1857" i="6"/>
  <c r="R1857" i="6"/>
  <c r="U1857" i="6" s="1"/>
  <c r="R1855" i="6"/>
  <c r="U1855" i="6" s="1"/>
  <c r="H1917" i="6"/>
  <c r="K1916" i="6"/>
  <c r="T1916" i="6" s="1"/>
  <c r="K1902" i="6"/>
  <c r="T1902" i="6" s="1"/>
  <c r="Q1895" i="6"/>
  <c r="R1895" i="6"/>
  <c r="Q1889" i="6"/>
  <c r="K1884" i="6"/>
  <c r="T1884" i="6" s="1"/>
  <c r="H1878" i="6"/>
  <c r="Q1853" i="6"/>
  <c r="R1853" i="6"/>
  <c r="Q1826" i="6"/>
  <c r="R1826" i="6"/>
  <c r="K1906" i="6"/>
  <c r="T1906" i="6" s="1"/>
  <c r="H1898" i="6"/>
  <c r="H1843" i="6"/>
  <c r="Q1820" i="6"/>
  <c r="R1820" i="6"/>
  <c r="U1820" i="6" s="1"/>
  <c r="K1820" i="6"/>
  <c r="T1820" i="6" s="1"/>
  <c r="K1913" i="6"/>
  <c r="T1913" i="6" s="1"/>
  <c r="H1892" i="6"/>
  <c r="K1868" i="6"/>
  <c r="T1868" i="6" s="1"/>
  <c r="K1835" i="6"/>
  <c r="T1835" i="6" s="1"/>
  <c r="K1813" i="6"/>
  <c r="T1813" i="6" s="1"/>
  <c r="Q1813" i="6"/>
  <c r="R1813" i="6"/>
  <c r="U1813" i="6" s="1"/>
  <c r="Q1833" i="6"/>
  <c r="H1743" i="6"/>
  <c r="K1627" i="6"/>
  <c r="T1627" i="6" s="1"/>
  <c r="Q1627" i="6"/>
  <c r="R1627" i="6"/>
  <c r="K1870" i="6"/>
  <c r="T1870" i="6" s="1"/>
  <c r="H1849" i="6"/>
  <c r="K1834" i="6"/>
  <c r="T1834" i="6" s="1"/>
  <c r="Q1832" i="6"/>
  <c r="K1832" i="6"/>
  <c r="T1832" i="6" s="1"/>
  <c r="Q1814" i="6"/>
  <c r="R1814" i="6"/>
  <c r="Q1769" i="6"/>
  <c r="R1769" i="6"/>
  <c r="K1885" i="6"/>
  <c r="T1885" i="6" s="1"/>
  <c r="R1873" i="6"/>
  <c r="U1873" i="6" s="1"/>
  <c r="R1856" i="6"/>
  <c r="Q1802" i="6"/>
  <c r="R1802" i="6"/>
  <c r="U1802" i="6" s="1"/>
  <c r="Q1797" i="6"/>
  <c r="R1797" i="6"/>
  <c r="U1797" i="6" s="1"/>
  <c r="K1900" i="6"/>
  <c r="T1900" i="6" s="1"/>
  <c r="H1882" i="6"/>
  <c r="K1864" i="6"/>
  <c r="T1864" i="6" s="1"/>
  <c r="Q1856" i="6"/>
  <c r="K1852" i="6"/>
  <c r="T1852" i="6" s="1"/>
  <c r="H1844" i="6"/>
  <c r="M1824" i="6"/>
  <c r="Q1817" i="6"/>
  <c r="R1817" i="6"/>
  <c r="U1817" i="6" s="1"/>
  <c r="Q1770" i="6"/>
  <c r="R1770" i="6"/>
  <c r="U1770" i="6" s="1"/>
  <c r="M1724" i="6"/>
  <c r="Q1847" i="6"/>
  <c r="H1806" i="6"/>
  <c r="O1799" i="6"/>
  <c r="K1792" i="6"/>
  <c r="T1792" i="6" s="1"/>
  <c r="Q1792" i="6"/>
  <c r="R1849" i="6"/>
  <c r="H1827" i="6"/>
  <c r="O1793" i="6"/>
  <c r="K1873" i="6"/>
  <c r="T1873" i="6" s="1"/>
  <c r="Q1841" i="6"/>
  <c r="H1826" i="6"/>
  <c r="M1816" i="6"/>
  <c r="O1804" i="6"/>
  <c r="K1888" i="6"/>
  <c r="T1888" i="6" s="1"/>
  <c r="K1826" i="6"/>
  <c r="T1826" i="6" s="1"/>
  <c r="H1820" i="6"/>
  <c r="H1810" i="6"/>
  <c r="H1808" i="6"/>
  <c r="K1903" i="6"/>
  <c r="T1903" i="6" s="1"/>
  <c r="K1867" i="6"/>
  <c r="T1867" i="6" s="1"/>
  <c r="H1840" i="6"/>
  <c r="Q1836" i="6"/>
  <c r="R1836" i="6"/>
  <c r="U1836" i="6" s="1"/>
  <c r="H1818" i="6"/>
  <c r="K1812" i="6"/>
  <c r="T1812" i="6" s="1"/>
  <c r="H1814" i="6"/>
  <c r="Q1812" i="6"/>
  <c r="R1812" i="6"/>
  <c r="U1812" i="6" s="1"/>
  <c r="Q1807" i="6"/>
  <c r="R1807" i="6"/>
  <c r="U1807" i="6" s="1"/>
  <c r="K1807" i="6"/>
  <c r="T1807" i="6" s="1"/>
  <c r="M1806" i="6"/>
  <c r="H1738" i="6"/>
  <c r="K1815" i="6"/>
  <c r="T1815" i="6" s="1"/>
  <c r="Q1803" i="6"/>
  <c r="K1803" i="6"/>
  <c r="T1803" i="6" s="1"/>
  <c r="H1733" i="6"/>
  <c r="Q1825" i="6"/>
  <c r="Q1823" i="6"/>
  <c r="R1823" i="6"/>
  <c r="U1823" i="6" s="1"/>
  <c r="K1821" i="6"/>
  <c r="T1821" i="6" s="1"/>
  <c r="R1796" i="6"/>
  <c r="H1779" i="6"/>
  <c r="Q1773" i="6"/>
  <c r="R1773" i="6"/>
  <c r="Q1772" i="6"/>
  <c r="K1772" i="6"/>
  <c r="T1772" i="6" s="1"/>
  <c r="Q1664" i="6"/>
  <c r="R1664" i="6"/>
  <c r="U1664" i="6" s="1"/>
  <c r="H1815" i="6"/>
  <c r="K1809" i="6"/>
  <c r="T1809" i="6" s="1"/>
  <c r="H1765" i="6"/>
  <c r="K1739" i="6"/>
  <c r="T1739" i="6" s="1"/>
  <c r="R1739" i="6"/>
  <c r="M1702" i="6"/>
  <c r="Q1811" i="6"/>
  <c r="R1811" i="6"/>
  <c r="H1804" i="6"/>
  <c r="M1791" i="6"/>
  <c r="K1781" i="6"/>
  <c r="T1781" i="6" s="1"/>
  <c r="R1762" i="6"/>
  <c r="U1762" i="6" s="1"/>
  <c r="Q1762" i="6"/>
  <c r="Q1734" i="6"/>
  <c r="Q1733" i="6"/>
  <c r="R1733" i="6"/>
  <c r="U1733" i="6" s="1"/>
  <c r="Q1800" i="6"/>
  <c r="Q1789" i="6"/>
  <c r="Q1781" i="6"/>
  <c r="R1781" i="6"/>
  <c r="H1766" i="6"/>
  <c r="H1748" i="6"/>
  <c r="M1740" i="6"/>
  <c r="H1684" i="6"/>
  <c r="R1815" i="6"/>
  <c r="K1795" i="6"/>
  <c r="T1795" i="6" s="1"/>
  <c r="R1795" i="6"/>
  <c r="U1795" i="6" s="1"/>
  <c r="H1772" i="6"/>
  <c r="H1713" i="6"/>
  <c r="Q1707" i="6"/>
  <c r="R1705" i="6"/>
  <c r="U1705" i="6" s="1"/>
  <c r="K1705" i="6"/>
  <c r="T1705" i="6" s="1"/>
  <c r="K1829" i="6"/>
  <c r="T1829" i="6" s="1"/>
  <c r="K1796" i="6"/>
  <c r="T1796" i="6" s="1"/>
  <c r="H1793" i="6"/>
  <c r="R1787" i="6"/>
  <c r="U1787" i="6" s="1"/>
  <c r="H1785" i="6"/>
  <c r="O1779" i="6"/>
  <c r="H1769" i="6"/>
  <c r="R1709" i="6"/>
  <c r="K1709" i="6"/>
  <c r="T1709" i="6" s="1"/>
  <c r="K1811" i="6"/>
  <c r="T1811" i="6" s="1"/>
  <c r="K1789" i="6"/>
  <c r="T1789" i="6" s="1"/>
  <c r="M1788" i="6"/>
  <c r="K1769" i="6"/>
  <c r="T1769" i="6" s="1"/>
  <c r="R1765" i="6"/>
  <c r="M1721" i="6"/>
  <c r="Q1714" i="6"/>
  <c r="R1714" i="6"/>
  <c r="U1714" i="6" s="1"/>
  <c r="R1777" i="6"/>
  <c r="U1777" i="6" s="1"/>
  <c r="K1777" i="6"/>
  <c r="T1777" i="6" s="1"/>
  <c r="H1760" i="6"/>
  <c r="H1732" i="6"/>
  <c r="R1804" i="6"/>
  <c r="U1804" i="6" s="1"/>
  <c r="R1799" i="6"/>
  <c r="Q1764" i="6"/>
  <c r="R1756" i="6"/>
  <c r="H1750" i="6"/>
  <c r="H1742" i="6"/>
  <c r="Q1711" i="6"/>
  <c r="R1711" i="6"/>
  <c r="U1711" i="6" s="1"/>
  <c r="H1696" i="6"/>
  <c r="R1780" i="6"/>
  <c r="U1780" i="6" s="1"/>
  <c r="R1759" i="6"/>
  <c r="U1759" i="6" s="1"/>
  <c r="Q1742" i="6"/>
  <c r="Q1731" i="6"/>
  <c r="R1731" i="6"/>
  <c r="U1731" i="6" s="1"/>
  <c r="R1659" i="6"/>
  <c r="U1659" i="6" s="1"/>
  <c r="Q1659" i="6"/>
  <c r="Q1629" i="6"/>
  <c r="R1629" i="6"/>
  <c r="U1629" i="6" s="1"/>
  <c r="K1629" i="6"/>
  <c r="T1629" i="6" s="1"/>
  <c r="K1759" i="6"/>
  <c r="T1759" i="6" s="1"/>
  <c r="K1747" i="6"/>
  <c r="T1747" i="6" s="1"/>
  <c r="R1737" i="6"/>
  <c r="K1730" i="6"/>
  <c r="T1730" i="6" s="1"/>
  <c r="O1713" i="6"/>
  <c r="M1685" i="6"/>
  <c r="R1671" i="6"/>
  <c r="U1671" i="6" s="1"/>
  <c r="Q1671" i="6"/>
  <c r="R1778" i="6"/>
  <c r="R1767" i="6"/>
  <c r="U1767" i="6" s="1"/>
  <c r="R1763" i="6"/>
  <c r="K1763" i="6"/>
  <c r="T1763" i="6" s="1"/>
  <c r="R1758" i="6"/>
  <c r="U1758" i="6" s="1"/>
  <c r="R1753" i="6"/>
  <c r="R1750" i="6"/>
  <c r="U1750" i="6" s="1"/>
  <c r="K1746" i="6"/>
  <c r="T1746" i="6" s="1"/>
  <c r="O1732" i="6"/>
  <c r="Q1728" i="6"/>
  <c r="Q1746" i="6"/>
  <c r="H1745" i="6"/>
  <c r="H1736" i="6"/>
  <c r="K1762" i="6"/>
  <c r="T1762" i="6" s="1"/>
  <c r="K1753" i="6"/>
  <c r="T1753" i="6" s="1"/>
  <c r="R1726" i="6"/>
  <c r="K1722" i="6"/>
  <c r="T1722" i="6" s="1"/>
  <c r="H1716" i="6"/>
  <c r="R1745" i="6"/>
  <c r="Q1736" i="6"/>
  <c r="R1662" i="6"/>
  <c r="Q1662" i="6"/>
  <c r="H1650" i="6"/>
  <c r="H1755" i="6"/>
  <c r="H1749" i="6"/>
  <c r="K1696" i="6"/>
  <c r="T1696" i="6" s="1"/>
  <c r="Q1696" i="6"/>
  <c r="R1696" i="6"/>
  <c r="U1696" i="6" s="1"/>
  <c r="O1673" i="6"/>
  <c r="H1752" i="6"/>
  <c r="H1739" i="6"/>
  <c r="K1734" i="6"/>
  <c r="T1734" i="6" s="1"/>
  <c r="K1707" i="6"/>
  <c r="T1707" i="6" s="1"/>
  <c r="R1692" i="6"/>
  <c r="U1692" i="6" s="1"/>
  <c r="K1692" i="6"/>
  <c r="T1692" i="6" s="1"/>
  <c r="H1669" i="6"/>
  <c r="H1651" i="6"/>
  <c r="K1711" i="6"/>
  <c r="T1711" i="6" s="1"/>
  <c r="K1660" i="6"/>
  <c r="T1660" i="6" s="1"/>
  <c r="R1660" i="6"/>
  <c r="U1660" i="6" s="1"/>
  <c r="Q1660" i="6"/>
  <c r="Q1657" i="6"/>
  <c r="K1726" i="6"/>
  <c r="T1726" i="6" s="1"/>
  <c r="H1708" i="6"/>
  <c r="H1691" i="6"/>
  <c r="R1689" i="6"/>
  <c r="U1689" i="6" s="1"/>
  <c r="K1678" i="6"/>
  <c r="T1678" i="6" s="1"/>
  <c r="R1678" i="6"/>
  <c r="Q1678" i="6"/>
  <c r="R1668" i="6"/>
  <c r="U1668" i="6" s="1"/>
  <c r="K1633" i="6"/>
  <c r="T1633" i="6" s="1"/>
  <c r="Q1633" i="6"/>
  <c r="R1633" i="6"/>
  <c r="M1630" i="6"/>
  <c r="K1741" i="6"/>
  <c r="T1741" i="6" s="1"/>
  <c r="H1706" i="6"/>
  <c r="H1693" i="6"/>
  <c r="H1682" i="6"/>
  <c r="K1669" i="6"/>
  <c r="R1669" i="6"/>
  <c r="Q1669" i="6"/>
  <c r="Q1668" i="6"/>
  <c r="Q1645" i="6"/>
  <c r="M1640" i="6"/>
  <c r="M1638" i="6"/>
  <c r="Q1631" i="6"/>
  <c r="K1631" i="6"/>
  <c r="T1631" i="6" s="1"/>
  <c r="R1631" i="6"/>
  <c r="M1591" i="6"/>
  <c r="K1609" i="6"/>
  <c r="T1609" i="6" s="1"/>
  <c r="Q1609" i="6"/>
  <c r="Q1604" i="6"/>
  <c r="R1604" i="6"/>
  <c r="K1604" i="6"/>
  <c r="T1604" i="6" s="1"/>
  <c r="R1723" i="6"/>
  <c r="Q1708" i="6"/>
  <c r="R1706" i="6"/>
  <c r="R1691" i="6"/>
  <c r="K1689" i="6"/>
  <c r="T1689" i="6" s="1"/>
  <c r="K1684" i="6"/>
  <c r="T1684" i="6" s="1"/>
  <c r="R1675" i="6"/>
  <c r="U1675" i="6" s="1"/>
  <c r="H1673" i="6"/>
  <c r="H1655" i="6"/>
  <c r="M1653" i="6"/>
  <c r="Q1607" i="6"/>
  <c r="R1607" i="6"/>
  <c r="U1607" i="6" s="1"/>
  <c r="K1607" i="6"/>
  <c r="T1607" i="6" s="1"/>
  <c r="K1750" i="6"/>
  <c r="T1750" i="6" s="1"/>
  <c r="K1714" i="6"/>
  <c r="T1714" i="6" s="1"/>
  <c r="K1703" i="6"/>
  <c r="T1703" i="6" s="1"/>
  <c r="R1700" i="6"/>
  <c r="Q1693" i="6"/>
  <c r="Q1675" i="6"/>
  <c r="Q1674" i="6"/>
  <c r="R1674" i="6"/>
  <c r="U1674" i="6" s="1"/>
  <c r="H1664" i="6"/>
  <c r="R1717" i="6"/>
  <c r="U1717" i="6" s="1"/>
  <c r="Q1688" i="6"/>
  <c r="R1688" i="6"/>
  <c r="U1688" i="6" s="1"/>
  <c r="Q1665" i="6"/>
  <c r="R1665" i="6"/>
  <c r="K1664" i="6"/>
  <c r="T1664" i="6" s="1"/>
  <c r="M1614" i="6"/>
  <c r="K1744" i="6"/>
  <c r="T1744" i="6" s="1"/>
  <c r="K1680" i="6"/>
  <c r="T1680" i="6" s="1"/>
  <c r="M1667" i="6"/>
  <c r="H1656" i="6"/>
  <c r="Q1623" i="6"/>
  <c r="R1623" i="6"/>
  <c r="K1621" i="6"/>
  <c r="T1621" i="6" s="1"/>
  <c r="Q1621" i="6"/>
  <c r="R1680" i="6"/>
  <c r="U1680" i="6" s="1"/>
  <c r="K1659" i="6"/>
  <c r="T1659" i="6" s="1"/>
  <c r="H1657" i="6"/>
  <c r="M1620" i="6"/>
  <c r="H1678" i="6"/>
  <c r="K1671" i="6"/>
  <c r="T1671" i="6" s="1"/>
  <c r="K1662" i="6"/>
  <c r="T1662" i="6" s="1"/>
  <c r="K1657" i="6"/>
  <c r="T1657" i="6" s="1"/>
  <c r="H1652" i="6"/>
  <c r="H1645" i="6"/>
  <c r="K1661" i="6"/>
  <c r="T1661" i="6" s="1"/>
  <c r="K1658" i="6"/>
  <c r="T1658" i="6" s="1"/>
  <c r="K1648" i="6"/>
  <c r="T1648" i="6" s="1"/>
  <c r="H1625" i="6"/>
  <c r="Q1619" i="6"/>
  <c r="K1619" i="6"/>
  <c r="T1619" i="6" s="1"/>
  <c r="R1619" i="6"/>
  <c r="K1615" i="6"/>
  <c r="T1615" i="6" s="1"/>
  <c r="Q1615" i="6"/>
  <c r="K1602" i="6"/>
  <c r="T1602" i="6" s="1"/>
  <c r="Q1590" i="6"/>
  <c r="R1590" i="6"/>
  <c r="H1585" i="6"/>
  <c r="H1555" i="6"/>
  <c r="K1643" i="6"/>
  <c r="T1643" i="6" s="1"/>
  <c r="Q1643" i="6"/>
  <c r="Q1625" i="6"/>
  <c r="K1625" i="6"/>
  <c r="T1625" i="6" s="1"/>
  <c r="R1625" i="6"/>
  <c r="Q1602" i="6"/>
  <c r="R1602" i="6"/>
  <c r="O1599" i="6"/>
  <c r="H1571" i="6"/>
  <c r="Q1642" i="6"/>
  <c r="R1642" i="6"/>
  <c r="M1628" i="6"/>
  <c r="H1619" i="6"/>
  <c r="H1613" i="6"/>
  <c r="O1605" i="6"/>
  <c r="Q1587" i="6"/>
  <c r="K1587" i="6"/>
  <c r="T1587" i="6" s="1"/>
  <c r="R1587" i="6"/>
  <c r="U1587" i="6" s="1"/>
  <c r="H1562" i="6"/>
  <c r="R1683" i="6"/>
  <c r="U1683" i="6" s="1"/>
  <c r="R1681" i="6"/>
  <c r="U1681" i="6" s="1"/>
  <c r="R1672" i="6"/>
  <c r="U1672" i="6" s="1"/>
  <c r="R1670" i="6"/>
  <c r="R1663" i="6"/>
  <c r="R1661" i="6"/>
  <c r="H1660" i="6"/>
  <c r="K1655" i="6"/>
  <c r="T1655" i="6" s="1"/>
  <c r="Q1655" i="6"/>
  <c r="M1652" i="6"/>
  <c r="Q1649" i="6"/>
  <c r="R1649" i="6"/>
  <c r="H1641" i="6"/>
  <c r="H1640" i="6"/>
  <c r="H1638" i="6"/>
  <c r="K1635" i="6"/>
  <c r="T1635" i="6" s="1"/>
  <c r="Q1573" i="6"/>
  <c r="R1573" i="6"/>
  <c r="Q1681" i="6"/>
  <c r="H1676" i="6"/>
  <c r="Q1672" i="6"/>
  <c r="H1667" i="6"/>
  <c r="Q1663" i="6"/>
  <c r="R1658" i="6"/>
  <c r="U1658" i="6" s="1"/>
  <c r="Q1654" i="6"/>
  <c r="H1637" i="6"/>
  <c r="R1648" i="6"/>
  <c r="U1648" i="6" s="1"/>
  <c r="Q1634" i="6"/>
  <c r="R1634" i="6"/>
  <c r="U1634" i="6" s="1"/>
  <c r="Q1617" i="6"/>
  <c r="K1617" i="6"/>
  <c r="T1617" i="6" s="1"/>
  <c r="R1617" i="6"/>
  <c r="H1604" i="6"/>
  <c r="Q1588" i="6"/>
  <c r="R1588" i="6"/>
  <c r="U1588" i="6" s="1"/>
  <c r="K1588" i="6"/>
  <c r="T1588" i="6" s="1"/>
  <c r="Q1647" i="6"/>
  <c r="H1631" i="6"/>
  <c r="Q1611" i="6"/>
  <c r="K1611" i="6"/>
  <c r="T1611" i="6" s="1"/>
  <c r="R1611" i="6"/>
  <c r="U1611" i="6" s="1"/>
  <c r="H1653" i="6"/>
  <c r="Q1646" i="6"/>
  <c r="Q1635" i="6"/>
  <c r="Q1613" i="6"/>
  <c r="K1613" i="6"/>
  <c r="T1613" i="6" s="1"/>
  <c r="R1613" i="6"/>
  <c r="Q1598" i="6"/>
  <c r="R1598" i="6"/>
  <c r="Q1568" i="6"/>
  <c r="R1568" i="6"/>
  <c r="H1564" i="6"/>
  <c r="Q1601" i="6"/>
  <c r="R1601" i="6"/>
  <c r="Q1578" i="6"/>
  <c r="R1578" i="6"/>
  <c r="U1578" i="6" s="1"/>
  <c r="K1578" i="6"/>
  <c r="T1578" i="6" s="1"/>
  <c r="O1542" i="6"/>
  <c r="R1636" i="6"/>
  <c r="K1598" i="6"/>
  <c r="T1598" i="6" s="1"/>
  <c r="Q1589" i="6"/>
  <c r="R1589" i="6"/>
  <c r="H1553" i="6"/>
  <c r="H1526" i="6"/>
  <c r="H1612" i="6"/>
  <c r="Q1585" i="6"/>
  <c r="R1585" i="6"/>
  <c r="Q1564" i="6"/>
  <c r="R1564" i="6"/>
  <c r="H1608" i="6"/>
  <c r="Q1555" i="6"/>
  <c r="R1555" i="6"/>
  <c r="H1644" i="6"/>
  <c r="K1593" i="6"/>
  <c r="T1593" i="6" s="1"/>
  <c r="K1589" i="6"/>
  <c r="T1589" i="6" s="1"/>
  <c r="M1580" i="6"/>
  <c r="H1605" i="6"/>
  <c r="H1602" i="6"/>
  <c r="Q1592" i="6"/>
  <c r="R1592" i="6"/>
  <c r="U1592" i="6" s="1"/>
  <c r="H1582" i="6"/>
  <c r="H1540" i="6"/>
  <c r="R1656" i="6"/>
  <c r="U1656" i="6" s="1"/>
  <c r="R1644" i="6"/>
  <c r="U1644" i="6" s="1"/>
  <c r="R1637" i="6"/>
  <c r="K1596" i="6"/>
  <c r="T1596" i="6" s="1"/>
  <c r="O1575" i="6"/>
  <c r="M1571" i="6"/>
  <c r="H1548" i="6"/>
  <c r="Q1595" i="6"/>
  <c r="R1595" i="6"/>
  <c r="Q1577" i="6"/>
  <c r="R1577" i="6"/>
  <c r="H1573" i="6"/>
  <c r="Q1533" i="6"/>
  <c r="R1533" i="6"/>
  <c r="K1533" i="6"/>
  <c r="T1533" i="6" s="1"/>
  <c r="K1599" i="6"/>
  <c r="T1599" i="6" s="1"/>
  <c r="H1589" i="6"/>
  <c r="H1580" i="6"/>
  <c r="K1573" i="6"/>
  <c r="T1573" i="6" s="1"/>
  <c r="R1541" i="6"/>
  <c r="U1541" i="6" s="1"/>
  <c r="Q1541" i="6"/>
  <c r="K1584" i="6"/>
  <c r="T1584" i="6" s="1"/>
  <c r="K1541" i="6"/>
  <c r="T1541" i="6" s="1"/>
  <c r="Q1473" i="6"/>
  <c r="K1473" i="6"/>
  <c r="T1473" i="6" s="1"/>
  <c r="R1473" i="6"/>
  <c r="U1473" i="6" s="1"/>
  <c r="K1569" i="6"/>
  <c r="T1569" i="6" s="1"/>
  <c r="K1560" i="6"/>
  <c r="T1560" i="6" s="1"/>
  <c r="R1559" i="6"/>
  <c r="U1559" i="6" s="1"/>
  <c r="K1558" i="6"/>
  <c r="T1558" i="6" s="1"/>
  <c r="K1551" i="6"/>
  <c r="T1551" i="6" s="1"/>
  <c r="R1550" i="6"/>
  <c r="U1550" i="6" s="1"/>
  <c r="K1549" i="6"/>
  <c r="T1549" i="6" s="1"/>
  <c r="K1546" i="6"/>
  <c r="T1546" i="6" s="1"/>
  <c r="H1524" i="6"/>
  <c r="K1582" i="6"/>
  <c r="T1582" i="6" s="1"/>
  <c r="M1562" i="6"/>
  <c r="M1553" i="6"/>
  <c r="Q1538" i="6"/>
  <c r="K1537" i="6"/>
  <c r="T1537" i="6" s="1"/>
  <c r="Q1539" i="6"/>
  <c r="Q1537" i="6"/>
  <c r="R1547" i="6"/>
  <c r="U1547" i="6" s="1"/>
  <c r="K1547" i="6"/>
  <c r="T1547" i="6" s="1"/>
  <c r="K1544" i="6"/>
  <c r="T1544" i="6" s="1"/>
  <c r="H1578" i="6"/>
  <c r="K1577" i="6"/>
  <c r="T1577" i="6" s="1"/>
  <c r="R1574" i="6"/>
  <c r="U1574" i="6" s="1"/>
  <c r="H1569" i="6"/>
  <c r="K1568" i="6"/>
  <c r="T1568" i="6" s="1"/>
  <c r="R1565" i="6"/>
  <c r="H1560" i="6"/>
  <c r="K1559" i="6"/>
  <c r="T1559" i="6" s="1"/>
  <c r="R1556" i="6"/>
  <c r="U1556" i="6" s="1"/>
  <c r="H1551" i="6"/>
  <c r="K1550" i="6"/>
  <c r="T1550" i="6" s="1"/>
  <c r="Q1526" i="6"/>
  <c r="R1543" i="6"/>
  <c r="U1543" i="6" s="1"/>
  <c r="Q1529" i="6"/>
  <c r="R1529" i="6"/>
  <c r="K1529" i="6"/>
  <c r="T1529" i="6" s="1"/>
  <c r="R1513" i="6"/>
  <c r="Q1513" i="6"/>
  <c r="K1513" i="6"/>
  <c r="T1513" i="6" s="1"/>
  <c r="R1576" i="6"/>
  <c r="U1576" i="6" s="1"/>
  <c r="R1567" i="6"/>
  <c r="U1567" i="6" s="1"/>
  <c r="R1558" i="6"/>
  <c r="U1558" i="6" s="1"/>
  <c r="R1549" i="6"/>
  <c r="R1569" i="6"/>
  <c r="R1560" i="6"/>
  <c r="R1551" i="6"/>
  <c r="H1545" i="6"/>
  <c r="R1535" i="6"/>
  <c r="M1527" i="6"/>
  <c r="H1492" i="6"/>
  <c r="H1575" i="6"/>
  <c r="H1566" i="6"/>
  <c r="K1565" i="6"/>
  <c r="T1565" i="6" s="1"/>
  <c r="H1557" i="6"/>
  <c r="K1556" i="6"/>
  <c r="T1556" i="6" s="1"/>
  <c r="H1539" i="6"/>
  <c r="H1500" i="6"/>
  <c r="H1525" i="6"/>
  <c r="Q1523" i="6"/>
  <c r="Q1512" i="6"/>
  <c r="H1508" i="6"/>
  <c r="H1506" i="6"/>
  <c r="K1492" i="6"/>
  <c r="T1492" i="6" s="1"/>
  <c r="H1488" i="6"/>
  <c r="Q1257" i="6"/>
  <c r="R1257" i="6"/>
  <c r="H1249" i="6"/>
  <c r="H1223" i="6"/>
  <c r="Q1215" i="6"/>
  <c r="R1215" i="6"/>
  <c r="S1215" i="6" s="1"/>
  <c r="K1520" i="6"/>
  <c r="T1520" i="6" s="1"/>
  <c r="K1503" i="6"/>
  <c r="T1503" i="6" s="1"/>
  <c r="Q1500" i="6"/>
  <c r="R1492" i="6"/>
  <c r="U1492" i="6" s="1"/>
  <c r="Q1492" i="6"/>
  <c r="H1490" i="6"/>
  <c r="H1489" i="6"/>
  <c r="Q1486" i="6"/>
  <c r="R1486" i="6"/>
  <c r="S1486" i="6" s="1"/>
  <c r="Q1437" i="6"/>
  <c r="R1437" i="6"/>
  <c r="U1437" i="6" s="1"/>
  <c r="H1530" i="6"/>
  <c r="Q1507" i="6"/>
  <c r="R1507" i="6"/>
  <c r="U1507" i="6" s="1"/>
  <c r="H1504" i="6"/>
  <c r="Q1499" i="6"/>
  <c r="K1499" i="6"/>
  <c r="T1499" i="6" s="1"/>
  <c r="R1499" i="6"/>
  <c r="H1498" i="6"/>
  <c r="O1491" i="6"/>
  <c r="Q1490" i="6"/>
  <c r="R1490" i="6"/>
  <c r="H1519" i="6"/>
  <c r="M1517" i="6"/>
  <c r="Q1488" i="6"/>
  <c r="R1488" i="6"/>
  <c r="K1538" i="6"/>
  <c r="T1538" i="6" s="1"/>
  <c r="H1529" i="6"/>
  <c r="K1500" i="6"/>
  <c r="T1500" i="6" s="1"/>
  <c r="H1503" i="6"/>
  <c r="K1486" i="6"/>
  <c r="T1486" i="6" s="1"/>
  <c r="Q1449" i="6"/>
  <c r="R1449" i="6"/>
  <c r="U1449" i="6" s="1"/>
  <c r="Q1515" i="6"/>
  <c r="R1514" i="6"/>
  <c r="H1513" i="6"/>
  <c r="R1504" i="6"/>
  <c r="Q1504" i="6"/>
  <c r="K1504" i="6"/>
  <c r="T1504" i="6" s="1"/>
  <c r="H1481" i="6"/>
  <c r="K1512" i="6"/>
  <c r="T1512" i="6" s="1"/>
  <c r="R1496" i="6"/>
  <c r="K1496" i="6"/>
  <c r="T1496" i="6" s="1"/>
  <c r="Q1521" i="6"/>
  <c r="K1514" i="6"/>
  <c r="T1514" i="6" s="1"/>
  <c r="Q1503" i="6"/>
  <c r="R1503" i="6"/>
  <c r="K1477" i="6"/>
  <c r="T1477" i="6" s="1"/>
  <c r="H1472" i="6"/>
  <c r="H1460" i="6"/>
  <c r="R1453" i="6"/>
  <c r="Q1453" i="6"/>
  <c r="K1441" i="6"/>
  <c r="T1441" i="6" s="1"/>
  <c r="Q1441" i="6"/>
  <c r="R1429" i="6"/>
  <c r="U1429" i="6" s="1"/>
  <c r="Q1429" i="6"/>
  <c r="K1510" i="6"/>
  <c r="T1510" i="6" s="1"/>
  <c r="Q1497" i="6"/>
  <c r="Q1477" i="6"/>
  <c r="R1476" i="6"/>
  <c r="Q1461" i="6"/>
  <c r="K1461" i="6"/>
  <c r="T1461" i="6" s="1"/>
  <c r="K1411" i="6"/>
  <c r="M1377" i="6"/>
  <c r="Q1509" i="6"/>
  <c r="K1468" i="6"/>
  <c r="T1468" i="6" s="1"/>
  <c r="H1463" i="6"/>
  <c r="K1397" i="6"/>
  <c r="T1397" i="6" s="1"/>
  <c r="Q1397" i="6"/>
  <c r="R1397" i="6"/>
  <c r="U1397" i="6" s="1"/>
  <c r="M1383" i="6"/>
  <c r="R1468" i="6"/>
  <c r="U1468" i="6" s="1"/>
  <c r="H1465" i="6"/>
  <c r="Q1419" i="6"/>
  <c r="K1419" i="6"/>
  <c r="T1419" i="6" s="1"/>
  <c r="R1419" i="6"/>
  <c r="Q1411" i="6"/>
  <c r="R1411" i="6"/>
  <c r="U1411" i="6" s="1"/>
  <c r="Q1485" i="6"/>
  <c r="R1480" i="6"/>
  <c r="U1480" i="6" s="1"/>
  <c r="K1480" i="6"/>
  <c r="T1480" i="6" s="1"/>
  <c r="Q1467" i="6"/>
  <c r="R1467" i="6"/>
  <c r="K1465" i="6"/>
  <c r="T1465" i="6" s="1"/>
  <c r="H1458" i="6"/>
  <c r="H1433" i="6"/>
  <c r="Q1421" i="6"/>
  <c r="K1421" i="6"/>
  <c r="T1421" i="6" s="1"/>
  <c r="R1421" i="6"/>
  <c r="R1417" i="6"/>
  <c r="U1417" i="6" s="1"/>
  <c r="Q1417" i="6"/>
  <c r="K1511" i="6"/>
  <c r="T1511" i="6" s="1"/>
  <c r="H1431" i="6"/>
  <c r="H1484" i="6"/>
  <c r="R1479" i="6"/>
  <c r="U1479" i="6" s="1"/>
  <c r="Q1464" i="6"/>
  <c r="R1464" i="6"/>
  <c r="U1464" i="6" s="1"/>
  <c r="H1453" i="6"/>
  <c r="H1447" i="6"/>
  <c r="Q1465" i="6"/>
  <c r="K1447" i="6"/>
  <c r="T1447" i="6" s="1"/>
  <c r="K1487" i="6"/>
  <c r="T1487" i="6" s="1"/>
  <c r="K1475" i="6"/>
  <c r="T1475" i="6" s="1"/>
  <c r="Q1474" i="6"/>
  <c r="K1463" i="6"/>
  <c r="T1463" i="6" s="1"/>
  <c r="Q1463" i="6"/>
  <c r="K1456" i="6"/>
  <c r="T1456" i="6" s="1"/>
  <c r="R1456" i="6"/>
  <c r="S1456" i="6" s="1"/>
  <c r="Q1445" i="6"/>
  <c r="K1445" i="6"/>
  <c r="T1445" i="6" s="1"/>
  <c r="R1445" i="6"/>
  <c r="K1437" i="6"/>
  <c r="T1437" i="6" s="1"/>
  <c r="H1478" i="6"/>
  <c r="O1458" i="6"/>
  <c r="K1449" i="6"/>
  <c r="T1449" i="6" s="1"/>
  <c r="K1479" i="6"/>
  <c r="T1479" i="6" s="1"/>
  <c r="K1451" i="6"/>
  <c r="T1451" i="6" s="1"/>
  <c r="Q1451" i="6"/>
  <c r="Q1447" i="6"/>
  <c r="Q1431" i="6"/>
  <c r="K1431" i="6"/>
  <c r="T1431" i="6" s="1"/>
  <c r="R1431" i="6"/>
  <c r="H1421" i="6"/>
  <c r="H1419" i="6"/>
  <c r="H1414" i="6"/>
  <c r="O1401" i="6"/>
  <c r="K1442" i="6"/>
  <c r="T1442" i="6" s="1"/>
  <c r="K1436" i="6"/>
  <c r="T1436" i="6" s="1"/>
  <c r="H1466" i="6"/>
  <c r="H1454" i="6"/>
  <c r="Q1443" i="6"/>
  <c r="R1439" i="6"/>
  <c r="U1439" i="6" s="1"/>
  <c r="Q1414" i="6"/>
  <c r="R1414" i="6"/>
  <c r="U1414" i="6" s="1"/>
  <c r="K1429" i="6"/>
  <c r="T1429" i="6" s="1"/>
  <c r="R1426" i="6"/>
  <c r="U1426" i="6" s="1"/>
  <c r="K1417" i="6"/>
  <c r="T1417" i="6" s="1"/>
  <c r="R1396" i="6"/>
  <c r="U1396" i="6" s="1"/>
  <c r="K1396" i="6"/>
  <c r="T1396" i="6" s="1"/>
  <c r="M1398" i="6"/>
  <c r="H1381" i="6"/>
  <c r="M1322" i="6"/>
  <c r="H1409" i="6"/>
  <c r="H1402" i="6"/>
  <c r="H1392" i="6"/>
  <c r="H1391" i="6"/>
  <c r="R1444" i="6"/>
  <c r="U1444" i="6" s="1"/>
  <c r="R1442" i="6"/>
  <c r="H1438" i="6"/>
  <c r="R1436" i="6"/>
  <c r="R1434" i="6"/>
  <c r="H1427" i="6"/>
  <c r="H1415" i="6"/>
  <c r="Q1407" i="6"/>
  <c r="R1452" i="6"/>
  <c r="U1452" i="6" s="1"/>
  <c r="H1450" i="6"/>
  <c r="R1446" i="6"/>
  <c r="U1446" i="6" s="1"/>
  <c r="H1440" i="6"/>
  <c r="R1425" i="6"/>
  <c r="H1399" i="6"/>
  <c r="K1394" i="6"/>
  <c r="T1394" i="6" s="1"/>
  <c r="Q1390" i="6"/>
  <c r="R1390" i="6"/>
  <c r="U1390" i="6" s="1"/>
  <c r="K1387" i="6"/>
  <c r="T1387" i="6" s="1"/>
  <c r="K1384" i="6"/>
  <c r="T1384" i="6" s="1"/>
  <c r="K1403" i="6"/>
  <c r="T1403" i="6" s="1"/>
  <c r="R1403" i="6"/>
  <c r="U1403" i="6" s="1"/>
  <c r="H1378" i="6"/>
  <c r="R1427" i="6"/>
  <c r="R1415" i="6"/>
  <c r="K1391" i="6"/>
  <c r="T1391" i="6" s="1"/>
  <c r="Q1391" i="6"/>
  <c r="R1455" i="6"/>
  <c r="U1455" i="6" s="1"/>
  <c r="Q1400" i="6"/>
  <c r="R1400" i="6"/>
  <c r="U1400" i="6" s="1"/>
  <c r="K1425" i="6"/>
  <c r="T1425" i="6" s="1"/>
  <c r="Q1387" i="6"/>
  <c r="Q1384" i="6"/>
  <c r="R1376" i="6"/>
  <c r="U1376" i="6" s="1"/>
  <c r="R1369" i="6"/>
  <c r="U1369" i="6" s="1"/>
  <c r="M1286" i="6"/>
  <c r="R1364" i="6"/>
  <c r="U1364" i="6" s="1"/>
  <c r="H1326" i="6"/>
  <c r="H1307" i="6"/>
  <c r="R1372" i="6"/>
  <c r="M1298" i="6"/>
  <c r="H1377" i="6"/>
  <c r="R1358" i="6"/>
  <c r="R1331" i="6"/>
  <c r="Q1331" i="6"/>
  <c r="H1387" i="6"/>
  <c r="R1385" i="6"/>
  <c r="U1385" i="6" s="1"/>
  <c r="K1376" i="6"/>
  <c r="T1376" i="6" s="1"/>
  <c r="K1373" i="6"/>
  <c r="T1373" i="6" s="1"/>
  <c r="M1320" i="6"/>
  <c r="R1367" i="6"/>
  <c r="K1364" i="6"/>
  <c r="T1364" i="6" s="1"/>
  <c r="R1326" i="6"/>
  <c r="K1326" i="6"/>
  <c r="T1326" i="6" s="1"/>
  <c r="Q1326" i="6"/>
  <c r="K1311" i="6"/>
  <c r="T1311" i="6" s="1"/>
  <c r="K1399" i="6"/>
  <c r="T1399" i="6" s="1"/>
  <c r="H1384" i="6"/>
  <c r="H1315" i="6"/>
  <c r="R1361" i="6"/>
  <c r="U1361" i="6" s="1"/>
  <c r="Q1311" i="6"/>
  <c r="R1311" i="6"/>
  <c r="U1311" i="6" s="1"/>
  <c r="R1355" i="6"/>
  <c r="R1352" i="6"/>
  <c r="U1352" i="6" s="1"/>
  <c r="R1349" i="6"/>
  <c r="R1346" i="6"/>
  <c r="S1346" i="6" s="1"/>
  <c r="R1343" i="6"/>
  <c r="U1343" i="6" s="1"/>
  <c r="R1340" i="6"/>
  <c r="U1340" i="6" s="1"/>
  <c r="R1337" i="6"/>
  <c r="K1324" i="6"/>
  <c r="T1324" i="6" s="1"/>
  <c r="H1321" i="6"/>
  <c r="K1301" i="6"/>
  <c r="T1301" i="6" s="1"/>
  <c r="H1296" i="6"/>
  <c r="H1295" i="6"/>
  <c r="Q1275" i="6"/>
  <c r="R1275" i="6"/>
  <c r="U1275" i="6" s="1"/>
  <c r="Q1335" i="6"/>
  <c r="M1319" i="6"/>
  <c r="H1310" i="6"/>
  <c r="Q1307" i="6"/>
  <c r="H1265" i="6"/>
  <c r="Q1300" i="6"/>
  <c r="R1300" i="6"/>
  <c r="U1300" i="6" s="1"/>
  <c r="K1300" i="6"/>
  <c r="T1300" i="6" s="1"/>
  <c r="Q1288" i="6"/>
  <c r="H1284" i="6"/>
  <c r="K1271" i="6"/>
  <c r="T1271" i="6" s="1"/>
  <c r="Q1271" i="6"/>
  <c r="Q1269" i="6"/>
  <c r="H1267" i="6"/>
  <c r="Q1263" i="6"/>
  <c r="K1263" i="6"/>
  <c r="T1263" i="6" s="1"/>
  <c r="K1337" i="6"/>
  <c r="T1337" i="6" s="1"/>
  <c r="K1318" i="6"/>
  <c r="T1318" i="6" s="1"/>
  <c r="H1313" i="6"/>
  <c r="H1334" i="6"/>
  <c r="R1332" i="6"/>
  <c r="S1332" i="6" s="1"/>
  <c r="R1325" i="6"/>
  <c r="H1303" i="6"/>
  <c r="R1299" i="6"/>
  <c r="U1299" i="6" s="1"/>
  <c r="R1293" i="6"/>
  <c r="U1293" i="6" s="1"/>
  <c r="Q1325" i="6"/>
  <c r="R1317" i="6"/>
  <c r="H1316" i="6"/>
  <c r="R1309" i="6"/>
  <c r="S1309" i="6" s="1"/>
  <c r="Q1294" i="6"/>
  <c r="Q1293" i="6"/>
  <c r="K1293" i="6"/>
  <c r="T1293" i="6" s="1"/>
  <c r="M1264" i="6"/>
  <c r="K1335" i="6"/>
  <c r="T1335" i="6" s="1"/>
  <c r="R1334" i="6"/>
  <c r="H1320" i="6"/>
  <c r="K1317" i="6"/>
  <c r="T1317" i="6" s="1"/>
  <c r="R1305" i="6"/>
  <c r="H1279" i="6"/>
  <c r="Q1265" i="6"/>
  <c r="M1262" i="6"/>
  <c r="H1259" i="6"/>
  <c r="Q1305" i="6"/>
  <c r="R1292" i="6"/>
  <c r="H1290" i="6"/>
  <c r="H1277" i="6"/>
  <c r="H1302" i="6"/>
  <c r="H1273" i="6"/>
  <c r="K1334" i="6"/>
  <c r="T1334" i="6" s="1"/>
  <c r="H1335" i="6"/>
  <c r="H1328" i="6"/>
  <c r="Q1277" i="6"/>
  <c r="R1277" i="6"/>
  <c r="H1271" i="6"/>
  <c r="H1243" i="6"/>
  <c r="H1280" i="6"/>
  <c r="K1309" i="6"/>
  <c r="T1309" i="6" s="1"/>
  <c r="R1278" i="6"/>
  <c r="U1278" i="6" s="1"/>
  <c r="H1274" i="6"/>
  <c r="K1273" i="6"/>
  <c r="T1273" i="6" s="1"/>
  <c r="R1259" i="6"/>
  <c r="Q1250" i="6"/>
  <c r="M1236" i="6"/>
  <c r="K1257" i="6"/>
  <c r="T1257" i="6" s="1"/>
  <c r="Q1249" i="6"/>
  <c r="R1249" i="6"/>
  <c r="H1229" i="6"/>
  <c r="Q1243" i="6"/>
  <c r="K1282" i="6"/>
  <c r="T1282" i="6" s="1"/>
  <c r="K1297" i="6"/>
  <c r="T1297" i="6" s="1"/>
  <c r="K1261" i="6"/>
  <c r="T1261" i="6" s="1"/>
  <c r="H1256" i="6"/>
  <c r="H1239" i="6"/>
  <c r="Q1226" i="6"/>
  <c r="K1226" i="6"/>
  <c r="T1226" i="6" s="1"/>
  <c r="R1226" i="6"/>
  <c r="U1226" i="6" s="1"/>
  <c r="R1283" i="6"/>
  <c r="R1281" i="6"/>
  <c r="K1276" i="6"/>
  <c r="T1276" i="6" s="1"/>
  <c r="R1264" i="6"/>
  <c r="K1249" i="6"/>
  <c r="T1249" i="6" s="1"/>
  <c r="Q1241" i="6"/>
  <c r="K1327" i="6"/>
  <c r="T1327" i="6" s="1"/>
  <c r="H1292" i="6"/>
  <c r="K1291" i="6"/>
  <c r="T1291" i="6" s="1"/>
  <c r="H1251" i="6"/>
  <c r="Q1247" i="6"/>
  <c r="R1247" i="6"/>
  <c r="R1246" i="6"/>
  <c r="K1235" i="6"/>
  <c r="T1235" i="6" s="1"/>
  <c r="R1233" i="6"/>
  <c r="H1215" i="6"/>
  <c r="K1237" i="6"/>
  <c r="T1237" i="6" s="1"/>
  <c r="Q1235" i="6"/>
  <c r="K1246" i="6"/>
  <c r="T1246" i="6" s="1"/>
  <c r="H1246" i="6"/>
  <c r="K1245" i="6"/>
  <c r="T1245" i="6" s="1"/>
  <c r="K1215" i="6"/>
  <c r="T1215" i="6" s="1"/>
  <c r="R1240" i="6"/>
  <c r="R1238" i="6"/>
  <c r="H1234" i="6"/>
  <c r="K1233" i="6"/>
  <c r="T1233" i="6" s="1"/>
  <c r="H1230" i="6"/>
  <c r="K1229" i="6"/>
  <c r="T1229" i="6" s="1"/>
  <c r="R1225" i="6"/>
  <c r="U1225" i="6" s="1"/>
  <c r="H1216" i="6"/>
  <c r="Q1214" i="6"/>
  <c r="H1212" i="6"/>
  <c r="K1248" i="6"/>
  <c r="T1248" i="6" s="1"/>
  <c r="Q1240" i="6"/>
  <c r="H1227" i="6"/>
  <c r="R1234" i="6"/>
  <c r="U1234" i="6" s="1"/>
  <c r="R1232" i="6"/>
  <c r="S1232" i="6" s="1"/>
  <c r="K1223" i="6"/>
  <c r="T1223" i="6" s="1"/>
  <c r="R1219" i="6"/>
  <c r="R1230" i="6"/>
  <c r="K1220" i="6"/>
  <c r="T1220" i="6" s="1"/>
  <c r="Q1219" i="6"/>
  <c r="R1227" i="6"/>
  <c r="S1227" i="6" s="1"/>
  <c r="K1227" i="6"/>
  <c r="T1227" i="6" s="1"/>
  <c r="R1218" i="6"/>
  <c r="R1211" i="6"/>
  <c r="R1208" i="6"/>
  <c r="U1208" i="6" s="1"/>
  <c r="M125" i="6"/>
  <c r="M66" i="6"/>
  <c r="M137" i="6"/>
  <c r="M53" i="6"/>
  <c r="M27" i="6"/>
  <c r="M25" i="6"/>
  <c r="M293" i="6"/>
  <c r="M47" i="6"/>
  <c r="M128" i="6"/>
  <c r="M44" i="6"/>
  <c r="M32" i="6"/>
  <c r="M8" i="6"/>
  <c r="Q844" i="6"/>
  <c r="M149" i="6"/>
  <c r="M113" i="6"/>
  <c r="R1157" i="6"/>
  <c r="Q244" i="6"/>
  <c r="Q88" i="6"/>
  <c r="Q28" i="6"/>
  <c r="Q1024" i="6"/>
  <c r="Q832" i="6"/>
  <c r="Q640" i="6"/>
  <c r="Q400" i="6"/>
  <c r="Q352" i="6"/>
  <c r="Q316" i="6"/>
  <c r="R1097" i="6"/>
  <c r="Q232" i="6"/>
  <c r="Q160" i="6"/>
  <c r="Q76" i="6"/>
  <c r="Q1120" i="6"/>
  <c r="Q880" i="6"/>
  <c r="Q748" i="6"/>
  <c r="Q532" i="6"/>
  <c r="Q448" i="6"/>
  <c r="Q304" i="6"/>
  <c r="Q220" i="6"/>
  <c r="Q1169" i="6"/>
  <c r="Q1000" i="6"/>
  <c r="Q808" i="6"/>
  <c r="Q436" i="6"/>
  <c r="Q388" i="6"/>
  <c r="M89" i="6"/>
  <c r="M65" i="6"/>
  <c r="M41" i="6"/>
  <c r="M17" i="6"/>
  <c r="Q148" i="6"/>
  <c r="Q4" i="6"/>
  <c r="Q1168" i="6"/>
  <c r="Q1060" i="6"/>
  <c r="Q940" i="6"/>
  <c r="Q736" i="6"/>
  <c r="Q676" i="6"/>
  <c r="Q568" i="6"/>
  <c r="Q256" i="6"/>
  <c r="Q124" i="6"/>
  <c r="Q136" i="6"/>
  <c r="Q928" i="6"/>
  <c r="Q868" i="6"/>
  <c r="Q616" i="6"/>
  <c r="Q376" i="6"/>
  <c r="Q208" i="6"/>
  <c r="R1133" i="6"/>
  <c r="R1085" i="6"/>
  <c r="Q1204" i="6"/>
  <c r="Q1108" i="6"/>
  <c r="Q1048" i="6"/>
  <c r="Q988" i="6"/>
  <c r="Q796" i="6"/>
  <c r="Q724" i="6"/>
  <c r="Q520" i="6"/>
  <c r="Q472" i="6"/>
  <c r="Q292" i="6"/>
  <c r="Q64" i="6"/>
  <c r="R1121" i="6"/>
  <c r="Q112" i="6"/>
  <c r="Q1156" i="6"/>
  <c r="Q856" i="6"/>
  <c r="Q664" i="6"/>
  <c r="Q604" i="6"/>
  <c r="Q556" i="6"/>
  <c r="Q424" i="6"/>
  <c r="Q328" i="6"/>
  <c r="Q40" i="6"/>
  <c r="Q976" i="6"/>
  <c r="Q916" i="6"/>
  <c r="Q784" i="6"/>
  <c r="Q712" i="6"/>
  <c r="Q508" i="6"/>
  <c r="Q364" i="6"/>
  <c r="Q196" i="6"/>
  <c r="R1061" i="6"/>
  <c r="M84" i="6"/>
  <c r="M36" i="6"/>
  <c r="M12" i="6"/>
  <c r="Q1096" i="6"/>
  <c r="Q1036" i="6"/>
  <c r="Q700" i="6"/>
  <c r="Q460" i="6"/>
  <c r="Q412" i="6"/>
  <c r="Q280" i="6"/>
  <c r="Q100" i="6"/>
  <c r="R1169" i="6"/>
  <c r="Q184" i="6"/>
  <c r="Q1192" i="6"/>
  <c r="Q1144" i="6"/>
  <c r="Q964" i="6"/>
  <c r="Q904" i="6"/>
  <c r="Q772" i="6"/>
  <c r="Q652" i="6"/>
  <c r="Q592" i="6"/>
  <c r="Q496" i="6"/>
  <c r="Q52" i="6"/>
  <c r="M399" i="6"/>
  <c r="M363" i="6"/>
  <c r="M327" i="6"/>
  <c r="M291" i="6"/>
  <c r="M255" i="6"/>
  <c r="M219" i="6"/>
  <c r="M183" i="6"/>
  <c r="M147" i="6"/>
  <c r="M123" i="6"/>
  <c r="M111" i="6"/>
  <c r="M87" i="6"/>
  <c r="M75" i="6"/>
  <c r="M51" i="6"/>
  <c r="M15" i="6"/>
  <c r="M86" i="6"/>
  <c r="M50" i="6"/>
  <c r="M38" i="6"/>
  <c r="M1177" i="6"/>
  <c r="M1033" i="6"/>
  <c r="M109" i="6"/>
  <c r="M707" i="6"/>
  <c r="M671" i="6"/>
  <c r="M635" i="6"/>
  <c r="M575" i="6"/>
  <c r="M503" i="6"/>
  <c r="M431" i="6"/>
  <c r="M359" i="6"/>
  <c r="M287" i="6"/>
  <c r="M215" i="6"/>
  <c r="M71" i="6"/>
  <c r="M349" i="6"/>
  <c r="M277" i="6"/>
  <c r="M205" i="6"/>
  <c r="M133" i="6"/>
  <c r="M61" i="6"/>
  <c r="M37" i="6"/>
  <c r="M13" i="6"/>
  <c r="Q384" i="6"/>
  <c r="M1095" i="6"/>
  <c r="M1023" i="6"/>
  <c r="M1034" i="6"/>
  <c r="M146" i="6"/>
  <c r="M74" i="6"/>
  <c r="M937" i="6"/>
  <c r="M757" i="6"/>
  <c r="M541" i="6"/>
  <c r="M433" i="6"/>
  <c r="M397" i="6"/>
  <c r="M361" i="6"/>
  <c r="M313" i="6"/>
  <c r="M217" i="6"/>
  <c r="M145" i="6"/>
  <c r="M73" i="6"/>
  <c r="M576" i="6"/>
  <c r="M432" i="6"/>
  <c r="M354" i="6"/>
  <c r="M306" i="6"/>
  <c r="M258" i="6"/>
  <c r="M210" i="6"/>
  <c r="M792" i="6"/>
  <c r="M396" i="6"/>
  <c r="R1195" i="6"/>
  <c r="Q1135" i="6"/>
  <c r="R1123" i="6"/>
  <c r="Q1099" i="6"/>
  <c r="Q1015" i="6"/>
  <c r="Q991" i="6"/>
  <c r="Q943" i="6"/>
  <c r="Q919" i="6"/>
  <c r="Q895" i="6"/>
  <c r="Q859" i="6"/>
  <c r="Q811" i="6"/>
  <c r="Q739" i="6"/>
  <c r="Q727" i="6"/>
  <c r="Q691" i="6"/>
  <c r="Q655" i="6"/>
  <c r="Q523" i="6"/>
  <c r="Q499" i="6"/>
  <c r="Q475" i="6"/>
  <c r="Q439" i="6"/>
  <c r="Q955" i="6"/>
  <c r="Q907" i="6"/>
  <c r="Q571" i="6"/>
  <c r="Q1183" i="6"/>
  <c r="Q1051" i="6"/>
  <c r="Q1003" i="6"/>
  <c r="Q787" i="6"/>
  <c r="Q1147" i="6"/>
  <c r="Q847" i="6"/>
  <c r="Q643" i="6"/>
  <c r="Q511" i="6"/>
  <c r="Q619" i="6"/>
  <c r="Q799" i="6"/>
  <c r="Q679" i="6"/>
  <c r="Q1087" i="6"/>
  <c r="Q559" i="6"/>
  <c r="M14" i="6"/>
  <c r="Q463" i="6"/>
  <c r="Q775" i="6"/>
  <c r="Q1207" i="6"/>
  <c r="Q1171" i="6"/>
  <c r="Q835" i="6"/>
  <c r="Q583" i="6"/>
  <c r="Q547" i="6"/>
  <c r="Q1039" i="6"/>
  <c r="Q931" i="6"/>
  <c r="Q979" i="6"/>
  <c r="Q883" i="6"/>
  <c r="Q823" i="6"/>
  <c r="M395" i="6"/>
  <c r="M347" i="6"/>
  <c r="M299" i="6"/>
  <c r="M251" i="6"/>
  <c r="M203" i="6"/>
  <c r="M155" i="6"/>
  <c r="M107" i="6"/>
  <c r="M59" i="6"/>
  <c r="Q667" i="6"/>
  <c r="Q535" i="6"/>
  <c r="Q1027" i="6"/>
  <c r="Q763" i="6"/>
  <c r="Q715" i="6"/>
  <c r="Q595" i="6"/>
  <c r="Q487" i="6"/>
  <c r="Q863" i="6"/>
  <c r="M658" i="6"/>
  <c r="M442" i="6"/>
  <c r="Q1123" i="6"/>
  <c r="Q703" i="6"/>
  <c r="Q451" i="6"/>
  <c r="R1147" i="6"/>
  <c r="Q607" i="6"/>
  <c r="Q1195" i="6"/>
  <c r="Q1159" i="6"/>
  <c r="Q1075" i="6"/>
  <c r="Q967" i="6"/>
  <c r="Q871" i="6"/>
  <c r="Q1063" i="6"/>
  <c r="R553" i="6"/>
  <c r="Q493" i="6"/>
  <c r="H897" i="6"/>
  <c r="H777" i="6"/>
  <c r="H1125" i="6"/>
  <c r="H1113" i="6"/>
  <c r="H921" i="6"/>
  <c r="M265" i="6"/>
  <c r="M636" i="6"/>
  <c r="M60" i="6"/>
  <c r="M143" i="6"/>
  <c r="M83" i="6"/>
  <c r="M512" i="6"/>
  <c r="M20" i="6"/>
  <c r="M18" i="6"/>
  <c r="M1073" i="6"/>
  <c r="M881" i="6"/>
  <c r="M388" i="6"/>
  <c r="M244" i="6"/>
  <c r="M184" i="6"/>
  <c r="M40" i="6"/>
  <c r="M39" i="6"/>
  <c r="R1058" i="6"/>
  <c r="Q1022" i="6"/>
  <c r="Q986" i="6"/>
  <c r="R950" i="6"/>
  <c r="U950" i="6" s="1"/>
  <c r="Q1201" i="6"/>
  <c r="R1165" i="6"/>
  <c r="U1165" i="6" s="1"/>
  <c r="R1129" i="6"/>
  <c r="R1093" i="6"/>
  <c r="R877" i="6"/>
  <c r="R865" i="6"/>
  <c r="R853" i="6"/>
  <c r="R829" i="6"/>
  <c r="Q805" i="6"/>
  <c r="Q781" i="6"/>
  <c r="R745" i="6"/>
  <c r="Q1187" i="6"/>
  <c r="Q1151" i="6"/>
  <c r="Q1115" i="6"/>
  <c r="Q1067" i="6"/>
  <c r="Q1055" i="6"/>
  <c r="Q1043" i="6"/>
  <c r="R1186" i="6"/>
  <c r="R1138" i="6"/>
  <c r="Q1126" i="6"/>
  <c r="R1114" i="6"/>
  <c r="U1114" i="6" s="1"/>
  <c r="R1078" i="6"/>
  <c r="Q1054" i="6"/>
  <c r="R1042" i="6"/>
  <c r="U1042" i="6" s="1"/>
  <c r="Q1085" i="6"/>
  <c r="R1049" i="6"/>
  <c r="R878" i="6"/>
  <c r="U878" i="6" s="1"/>
  <c r="R625" i="6"/>
  <c r="Q613" i="6"/>
  <c r="R601" i="6"/>
  <c r="R577" i="6"/>
  <c r="R565" i="6"/>
  <c r="Q1031" i="6"/>
  <c r="Q1019" i="6"/>
  <c r="Q1007" i="6"/>
  <c r="Q995" i="6"/>
  <c r="Q983" i="6"/>
  <c r="Q971" i="6"/>
  <c r="Q959" i="6"/>
  <c r="Q947" i="6"/>
  <c r="Q935" i="6"/>
  <c r="Q875" i="6"/>
  <c r="Q839" i="6"/>
  <c r="Q815" i="6"/>
  <c r="Q791" i="6"/>
  <c r="Q695" i="6"/>
  <c r="Q528" i="6"/>
  <c r="Q828" i="6"/>
  <c r="Q300" i="6"/>
  <c r="Q792" i="6"/>
  <c r="Q720" i="6"/>
  <c r="Q204" i="6"/>
  <c r="Q898" i="6"/>
  <c r="Q886" i="6"/>
  <c r="Q874" i="6"/>
  <c r="Q862" i="6"/>
  <c r="Q766" i="6"/>
  <c r="Q754" i="6"/>
  <c r="Q730" i="6"/>
  <c r="Q682" i="6"/>
  <c r="Q586" i="6"/>
  <c r="Q514" i="6"/>
  <c r="Q478" i="6"/>
  <c r="Q454" i="6"/>
  <c r="Q430" i="6"/>
  <c r="Q382" i="6"/>
  <c r="Q358" i="6"/>
  <c r="Q816" i="6"/>
  <c r="Q744" i="6"/>
  <c r="Q672" i="6"/>
  <c r="Q624" i="6"/>
  <c r="Q252" i="6"/>
  <c r="Q60" i="6"/>
  <c r="Q804" i="6"/>
  <c r="Q780" i="6"/>
  <c r="Q708" i="6"/>
  <c r="Q216" i="6"/>
  <c r="Q840" i="6"/>
  <c r="Q756" i="6"/>
  <c r="Q852" i="6"/>
  <c r="Q768" i="6"/>
  <c r="Q288" i="6"/>
  <c r="Q1013" i="6"/>
  <c r="Q977" i="6"/>
  <c r="Q941" i="6"/>
  <c r="R734" i="6"/>
  <c r="U734" i="6" s="1"/>
  <c r="Q686" i="6"/>
  <c r="R614" i="6"/>
  <c r="R590" i="6"/>
  <c r="U590" i="6" s="1"/>
  <c r="R578" i="6"/>
  <c r="R566" i="6"/>
  <c r="U566" i="6" s="1"/>
  <c r="R542" i="6"/>
  <c r="R470" i="6"/>
  <c r="Q446" i="6"/>
  <c r="R422" i="6"/>
  <c r="Q398" i="6"/>
  <c r="Q374" i="6"/>
  <c r="R350" i="6"/>
  <c r="Q326" i="6"/>
  <c r="R170" i="6"/>
  <c r="R146" i="6"/>
  <c r="U146" i="6" s="1"/>
  <c r="R134" i="6"/>
  <c r="U134" i="6" s="1"/>
  <c r="Q122" i="6"/>
  <c r="R62" i="6"/>
  <c r="U62" i="6" s="1"/>
  <c r="R50" i="6"/>
  <c r="U50" i="6" s="1"/>
  <c r="Q190" i="6"/>
  <c r="Q370" i="6"/>
  <c r="R1150" i="6"/>
  <c r="Q70" i="6"/>
  <c r="Q742" i="6"/>
  <c r="Q202" i="6"/>
  <c r="Q34" i="6"/>
  <c r="Q598" i="6"/>
  <c r="Q406" i="6"/>
  <c r="Q982" i="6"/>
  <c r="Q82" i="6"/>
  <c r="Q442" i="6"/>
  <c r="Q274" i="6"/>
  <c r="Q670" i="6"/>
  <c r="Q142" i="6"/>
  <c r="Q1150" i="6"/>
  <c r="Q502" i="6"/>
  <c r="Q814" i="6"/>
  <c r="Q334" i="6"/>
  <c r="Q538" i="6"/>
  <c r="Q1193" i="6"/>
  <c r="Q965" i="6"/>
  <c r="Q785" i="6"/>
  <c r="Q653" i="6"/>
  <c r="Q833" i="6"/>
  <c r="Q1037" i="6"/>
  <c r="Q1001" i="6"/>
  <c r="Q737" i="6"/>
  <c r="R1037" i="6"/>
  <c r="Q1133" i="6"/>
  <c r="Q1073" i="6"/>
  <c r="Q641" i="6"/>
  <c r="R1073" i="6"/>
  <c r="Q1109" i="6"/>
  <c r="Q869" i="6"/>
  <c r="R1202" i="6"/>
  <c r="R1190" i="6"/>
  <c r="Q1178" i="6"/>
  <c r="R1154" i="6"/>
  <c r="U1154" i="6" s="1"/>
  <c r="R1142" i="6"/>
  <c r="R1130" i="6"/>
  <c r="R1118" i="6"/>
  <c r="R1106" i="6"/>
  <c r="R1094" i="6"/>
  <c r="U1094" i="6" s="1"/>
  <c r="R1082" i="6"/>
  <c r="Q1070" i="6"/>
  <c r="R1046" i="6"/>
  <c r="U1046" i="6" s="1"/>
  <c r="Q1034" i="6"/>
  <c r="R1010" i="6"/>
  <c r="R998" i="6"/>
  <c r="R962" i="6"/>
  <c r="R938" i="6"/>
  <c r="R926" i="6"/>
  <c r="U926" i="6" s="1"/>
  <c r="Q914" i="6"/>
  <c r="R902" i="6"/>
  <c r="U902" i="6" s="1"/>
  <c r="R890" i="6"/>
  <c r="U890" i="6" s="1"/>
  <c r="R1145" i="6"/>
  <c r="R1109" i="6"/>
  <c r="R1025" i="6"/>
  <c r="Q953" i="6"/>
  <c r="Q821" i="6"/>
  <c r="Q989" i="6"/>
  <c r="Q689" i="6"/>
  <c r="R1189" i="6"/>
  <c r="R1177" i="6"/>
  <c r="Q1153" i="6"/>
  <c r="Q1141" i="6"/>
  <c r="R1117" i="6"/>
  <c r="R1105" i="6"/>
  <c r="Q1081" i="6"/>
  <c r="Q1069" i="6"/>
  <c r="R1057" i="6"/>
  <c r="R1045" i="6"/>
  <c r="R1033" i="6"/>
  <c r="R1021" i="6"/>
  <c r="R1009" i="6"/>
  <c r="R997" i="6"/>
  <c r="R1013" i="6"/>
  <c r="Q725" i="6"/>
  <c r="Q905" i="6"/>
  <c r="R1200" i="6"/>
  <c r="Q1188" i="6"/>
  <c r="Q1176" i="6"/>
  <c r="R1164" i="6"/>
  <c r="R1152" i="6"/>
  <c r="U1152" i="6" s="1"/>
  <c r="Q1140" i="6"/>
  <c r="Q1128" i="6"/>
  <c r="R1116" i="6"/>
  <c r="Q1104" i="6"/>
  <c r="R1092" i="6"/>
  <c r="U1092" i="6" s="1"/>
  <c r="Q1080" i="6"/>
  <c r="Q1068" i="6"/>
  <c r="R1056" i="6"/>
  <c r="U1056" i="6" s="1"/>
  <c r="Q1044" i="6"/>
  <c r="R1032" i="6"/>
  <c r="Q1020" i="6"/>
  <c r="Q1008" i="6"/>
  <c r="Q996" i="6"/>
  <c r="Q984" i="6"/>
  <c r="Q972" i="6"/>
  <c r="Q960" i="6"/>
  <c r="Q948" i="6"/>
  <c r="Q936" i="6"/>
  <c r="Q924" i="6"/>
  <c r="Q912" i="6"/>
  <c r="Q900" i="6"/>
  <c r="Q888" i="6"/>
  <c r="Q876" i="6"/>
  <c r="Q864" i="6"/>
  <c r="Q857" i="6"/>
  <c r="Q773" i="6"/>
  <c r="Q677" i="6"/>
  <c r="Q1157" i="6"/>
  <c r="Q1097" i="6"/>
  <c r="Q1061" i="6"/>
  <c r="Q761" i="6"/>
  <c r="Q629" i="6"/>
  <c r="Q1199" i="6"/>
  <c r="Q1175" i="6"/>
  <c r="Q1163" i="6"/>
  <c r="Q1139" i="6"/>
  <c r="Q1127" i="6"/>
  <c r="Q1103" i="6"/>
  <c r="Q1091" i="6"/>
  <c r="Q1079" i="6"/>
  <c r="R989" i="6"/>
  <c r="Q1181" i="6"/>
  <c r="Q1121" i="6"/>
  <c r="Q797" i="6"/>
  <c r="R1198" i="6"/>
  <c r="Q1186" i="6"/>
  <c r="Q1174" i="6"/>
  <c r="Q1162" i="6"/>
  <c r="Q1138" i="6"/>
  <c r="R1126" i="6"/>
  <c r="Q1114" i="6"/>
  <c r="R1102" i="6"/>
  <c r="Q1090" i="6"/>
  <c r="Q1078" i="6"/>
  <c r="R1066" i="6"/>
  <c r="U1066" i="6" s="1"/>
  <c r="R1054" i="6"/>
  <c r="Q1042" i="6"/>
  <c r="R1030" i="6"/>
  <c r="Q1018" i="6"/>
  <c r="Q1006" i="6"/>
  <c r="Q994" i="6"/>
  <c r="Q970" i="6"/>
  <c r="Q958" i="6"/>
  <c r="Q946" i="6"/>
  <c r="Q934" i="6"/>
  <c r="Q922" i="6"/>
  <c r="Q910" i="6"/>
  <c r="Q893" i="6"/>
  <c r="Q665" i="6"/>
  <c r="Q1049" i="6"/>
  <c r="Q1025" i="6"/>
  <c r="Q809" i="6"/>
  <c r="Q929" i="6"/>
  <c r="Q845" i="6"/>
  <c r="Q749" i="6"/>
  <c r="Q713" i="6"/>
  <c r="Q617" i="6"/>
  <c r="Q1205" i="6"/>
  <c r="Q1145" i="6"/>
  <c r="Q881" i="6"/>
  <c r="R866" i="6"/>
  <c r="U866" i="6" s="1"/>
  <c r="R854" i="6"/>
  <c r="R842" i="6"/>
  <c r="Q830" i="6"/>
  <c r="R818" i="6"/>
  <c r="Q806" i="6"/>
  <c r="R794" i="6"/>
  <c r="R782" i="6"/>
  <c r="R770" i="6"/>
  <c r="R758" i="6"/>
  <c r="R722" i="6"/>
  <c r="U722" i="6" s="1"/>
  <c r="R710" i="6"/>
  <c r="U710" i="6" s="1"/>
  <c r="R698" i="6"/>
  <c r="R674" i="6"/>
  <c r="U674" i="6" s="1"/>
  <c r="R662" i="6"/>
  <c r="R650" i="6"/>
  <c r="R638" i="6"/>
  <c r="R626" i="6"/>
  <c r="R602" i="6"/>
  <c r="Q554" i="6"/>
  <c r="R518" i="6"/>
  <c r="R506" i="6"/>
  <c r="R482" i="6"/>
  <c r="R434" i="6"/>
  <c r="R410" i="6"/>
  <c r="U410" i="6" s="1"/>
  <c r="R386" i="6"/>
  <c r="R362" i="6"/>
  <c r="Q338" i="6"/>
  <c r="R314" i="6"/>
  <c r="R302" i="6"/>
  <c r="R290" i="6"/>
  <c r="R278" i="6"/>
  <c r="Q266" i="6"/>
  <c r="Q254" i="6"/>
  <c r="R242" i="6"/>
  <c r="U242" i="6" s="1"/>
  <c r="Q230" i="6"/>
  <c r="R218" i="6"/>
  <c r="Q194" i="6"/>
  <c r="Q182" i="6"/>
  <c r="R98" i="6"/>
  <c r="R86" i="6"/>
  <c r="U86" i="6" s="1"/>
  <c r="R74" i="6"/>
  <c r="U74" i="6" s="1"/>
  <c r="R38" i="6"/>
  <c r="R26" i="6"/>
  <c r="U26" i="6" s="1"/>
  <c r="Q14" i="6"/>
  <c r="Q985" i="6"/>
  <c r="R973" i="6"/>
  <c r="R961" i="6"/>
  <c r="R949" i="6"/>
  <c r="R937" i="6"/>
  <c r="R925" i="6"/>
  <c r="R913" i="6"/>
  <c r="Q901" i="6"/>
  <c r="R889" i="6"/>
  <c r="R841" i="6"/>
  <c r="R817" i="6"/>
  <c r="R793" i="6"/>
  <c r="R769" i="6"/>
  <c r="R757" i="6"/>
  <c r="R733" i="6"/>
  <c r="R721" i="6"/>
  <c r="R709" i="6"/>
  <c r="R697" i="6"/>
  <c r="R685" i="6"/>
  <c r="R673" i="6"/>
  <c r="R661" i="6"/>
  <c r="R649" i="6"/>
  <c r="R637" i="6"/>
  <c r="R589" i="6"/>
  <c r="R541" i="6"/>
  <c r="R529" i="6"/>
  <c r="Q517" i="6"/>
  <c r="R505" i="6"/>
  <c r="R481" i="6"/>
  <c r="R469" i="6"/>
  <c r="R457" i="6"/>
  <c r="R445" i="6"/>
  <c r="R433" i="6"/>
  <c r="R421" i="6"/>
  <c r="R409" i="6"/>
  <c r="R397" i="6"/>
  <c r="R385" i="6"/>
  <c r="R373" i="6"/>
  <c r="R361" i="6"/>
  <c r="R349" i="6"/>
  <c r="R337" i="6"/>
  <c r="Q325" i="6"/>
  <c r="R313" i="6"/>
  <c r="R301" i="6"/>
  <c r="R289" i="6"/>
  <c r="R277" i="6"/>
  <c r="R265" i="6"/>
  <c r="Q229" i="6"/>
  <c r="Q205" i="6"/>
  <c r="Q37" i="6"/>
  <c r="Q732" i="6"/>
  <c r="Q696" i="6"/>
  <c r="Q684" i="6"/>
  <c r="Q660" i="6"/>
  <c r="Q648" i="6"/>
  <c r="Q636" i="6"/>
  <c r="Q612" i="6"/>
  <c r="Q600" i="6"/>
  <c r="Q588" i="6"/>
  <c r="Q576" i="6"/>
  <c r="Q564" i="6"/>
  <c r="Q552" i="6"/>
  <c r="Q540" i="6"/>
  <c r="Q516" i="6"/>
  <c r="Q504" i="6"/>
  <c r="Q492" i="6"/>
  <c r="Q480" i="6"/>
  <c r="Q468" i="6"/>
  <c r="Q456" i="6"/>
  <c r="Q444" i="6"/>
  <c r="Q432" i="6"/>
  <c r="Q420" i="6"/>
  <c r="Q408" i="6"/>
  <c r="Q396" i="6"/>
  <c r="Q372" i="6"/>
  <c r="Q360" i="6"/>
  <c r="Q348" i="6"/>
  <c r="Q336" i="6"/>
  <c r="Q324" i="6"/>
  <c r="Q312" i="6"/>
  <c r="Q276" i="6"/>
  <c r="Q264" i="6"/>
  <c r="Q240" i="6"/>
  <c r="Q228" i="6"/>
  <c r="Q192" i="6"/>
  <c r="Q180" i="6"/>
  <c r="Q168" i="6"/>
  <c r="Q156" i="6"/>
  <c r="Q144" i="6"/>
  <c r="Q132" i="6"/>
  <c r="Q120" i="6"/>
  <c r="Q108" i="6"/>
  <c r="Q96" i="6"/>
  <c r="Q84" i="6"/>
  <c r="Q72" i="6"/>
  <c r="Q48" i="6"/>
  <c r="Q36" i="6"/>
  <c r="Q24" i="6"/>
  <c r="Q12" i="6"/>
  <c r="Q923" i="6"/>
  <c r="Q911" i="6"/>
  <c r="Q899" i="6"/>
  <c r="Q887" i="6"/>
  <c r="Q851" i="6"/>
  <c r="Q827" i="6"/>
  <c r="Q803" i="6"/>
  <c r="Q779" i="6"/>
  <c r="Q767" i="6"/>
  <c r="Q755" i="6"/>
  <c r="Q743" i="6"/>
  <c r="Q731" i="6"/>
  <c r="Q719" i="6"/>
  <c r="Q707" i="6"/>
  <c r="Q683" i="6"/>
  <c r="Q671" i="6"/>
  <c r="Q659" i="6"/>
  <c r="Q647" i="6"/>
  <c r="Q635" i="6"/>
  <c r="Q623" i="6"/>
  <c r="Q611" i="6"/>
  <c r="Q587" i="6"/>
  <c r="Q575" i="6"/>
  <c r="Q563" i="6"/>
  <c r="Q551" i="6"/>
  <c r="Q539" i="6"/>
  <c r="Q527" i="6"/>
  <c r="Q515" i="6"/>
  <c r="Q503" i="6"/>
  <c r="Q491" i="6"/>
  <c r="Q479" i="6"/>
  <c r="Q467" i="6"/>
  <c r="Q455" i="6"/>
  <c r="Q443" i="6"/>
  <c r="Q431" i="6"/>
  <c r="Q419" i="6"/>
  <c r="Q407" i="6"/>
  <c r="Q395" i="6"/>
  <c r="Q383" i="6"/>
  <c r="Q371" i="6"/>
  <c r="Q359" i="6"/>
  <c r="Q347" i="6"/>
  <c r="Q335" i="6"/>
  <c r="Q323" i="6"/>
  <c r="Q311" i="6"/>
  <c r="Q299" i="6"/>
  <c r="Q287" i="6"/>
  <c r="Q275" i="6"/>
  <c r="Q263" i="6"/>
  <c r="Q251" i="6"/>
  <c r="Q239" i="6"/>
  <c r="Q227" i="6"/>
  <c r="Q215" i="6"/>
  <c r="Q203" i="6"/>
  <c r="Q191" i="6"/>
  <c r="Q179" i="6"/>
  <c r="Q167" i="6"/>
  <c r="Q155" i="6"/>
  <c r="Q143" i="6"/>
  <c r="Q131" i="6"/>
  <c r="Q119" i="6"/>
  <c r="Q107" i="6"/>
  <c r="Q95" i="6"/>
  <c r="Q83" i="6"/>
  <c r="Q71" i="6"/>
  <c r="Q59" i="6"/>
  <c r="Q47" i="6"/>
  <c r="Q35" i="6"/>
  <c r="Q23" i="6"/>
  <c r="Q11" i="6"/>
  <c r="Q850" i="6"/>
  <c r="Q838" i="6"/>
  <c r="Q826" i="6"/>
  <c r="Q802" i="6"/>
  <c r="Q790" i="6"/>
  <c r="Q778" i="6"/>
  <c r="Q718" i="6"/>
  <c r="Q706" i="6"/>
  <c r="Q694" i="6"/>
  <c r="Q658" i="6"/>
  <c r="Q646" i="6"/>
  <c r="Q634" i="6"/>
  <c r="Q622" i="6"/>
  <c r="Q610" i="6"/>
  <c r="Q574" i="6"/>
  <c r="Q562" i="6"/>
  <c r="Q550" i="6"/>
  <c r="Q526" i="6"/>
  <c r="Q490" i="6"/>
  <c r="Q466" i="6"/>
  <c r="Q418" i="6"/>
  <c r="Q394" i="6"/>
  <c r="Q346" i="6"/>
  <c r="Q322" i="6"/>
  <c r="Q310" i="6"/>
  <c r="Q298" i="6"/>
  <c r="Q286" i="6"/>
  <c r="Q262" i="6"/>
  <c r="Q238" i="6"/>
  <c r="Q226" i="6"/>
  <c r="Q214" i="6"/>
  <c r="Q178" i="6"/>
  <c r="Q166" i="6"/>
  <c r="Q154" i="6"/>
  <c r="Q130" i="6"/>
  <c r="Q118" i="6"/>
  <c r="Q106" i="6"/>
  <c r="Q94" i="6"/>
  <c r="Q58" i="6"/>
  <c r="Q46" i="6"/>
  <c r="Q22" i="6"/>
  <c r="Q10" i="6"/>
  <c r="R1090" i="6"/>
  <c r="Q1030" i="6"/>
  <c r="Q1102" i="6"/>
  <c r="Q1066" i="6"/>
  <c r="R1174" i="6"/>
  <c r="Q1198" i="6"/>
  <c r="R1162" i="6"/>
  <c r="U1162" i="6" s="1"/>
  <c r="R1068" i="6"/>
  <c r="U1068" i="6" s="1"/>
  <c r="R1080" i="6"/>
  <c r="Q1032" i="6"/>
  <c r="R1128" i="6"/>
  <c r="Q1200" i="6"/>
  <c r="Q1116" i="6"/>
  <c r="R1188" i="6"/>
  <c r="R1104" i="6"/>
  <c r="Q1152" i="6"/>
  <c r="Q1092" i="6"/>
  <c r="Q1164" i="6"/>
  <c r="R1044" i="6"/>
  <c r="R1176" i="6"/>
  <c r="U1176" i="6" s="1"/>
  <c r="Q1056" i="6"/>
  <c r="R1140" i="6"/>
  <c r="U1140" i="6" s="1"/>
  <c r="H885" i="6"/>
  <c r="H789" i="6"/>
  <c r="H1017" i="6"/>
  <c r="Q662" i="6"/>
  <c r="R446" i="6"/>
  <c r="R326" i="6"/>
  <c r="U326" i="6" s="1"/>
  <c r="R254" i="6"/>
  <c r="Q410" i="6"/>
  <c r="Q1046" i="6"/>
  <c r="R1034" i="6"/>
  <c r="U1034" i="6" s="1"/>
  <c r="R1022" i="6"/>
  <c r="Q542" i="6"/>
  <c r="R986" i="6"/>
  <c r="R338" i="6"/>
  <c r="U338" i="6" s="1"/>
  <c r="Q758" i="6"/>
  <c r="Q1118" i="6"/>
  <c r="Q86" i="6"/>
  <c r="Q902" i="6"/>
  <c r="Q770" i="6"/>
  <c r="R686" i="6"/>
  <c r="U686" i="6" s="1"/>
  <c r="R398" i="6"/>
  <c r="R266" i="6"/>
  <c r="Q38" i="6"/>
  <c r="R1070" i="6"/>
  <c r="Q482" i="6"/>
  <c r="R914" i="6"/>
  <c r="R194" i="6"/>
  <c r="U194" i="6" s="1"/>
  <c r="Q734" i="6"/>
  <c r="Q1106" i="6"/>
  <c r="Q1082" i="6"/>
  <c r="R806" i="6"/>
  <c r="U806" i="6" s="1"/>
  <c r="R554" i="6"/>
  <c r="R830" i="6"/>
  <c r="R158" i="6"/>
  <c r="Q950" i="6"/>
  <c r="Q1130" i="6"/>
  <c r="Q1058" i="6"/>
  <c r="Q518" i="6"/>
  <c r="Q1154" i="6"/>
  <c r="Q626" i="6"/>
  <c r="Q614" i="6"/>
  <c r="Q50" i="6"/>
  <c r="R122" i="6"/>
  <c r="R1178" i="6"/>
  <c r="U1178" i="6" s="1"/>
  <c r="R374" i="6"/>
  <c r="U374" i="6" s="1"/>
  <c r="Q590" i="6"/>
  <c r="Q470" i="6"/>
  <c r="Q974" i="6"/>
  <c r="R1099" i="6"/>
  <c r="R1075" i="6"/>
  <c r="R1183" i="6"/>
  <c r="R1159" i="6"/>
  <c r="R1051" i="6"/>
  <c r="R1135" i="6"/>
  <c r="R1027" i="6"/>
  <c r="R1207" i="6"/>
  <c r="R1111" i="6"/>
  <c r="R1015" i="6"/>
  <c r="R1087" i="6"/>
  <c r="R1063" i="6"/>
  <c r="R1003" i="6"/>
  <c r="R1171" i="6"/>
  <c r="R1039" i="6"/>
  <c r="Q1134" i="6"/>
  <c r="Q1202" i="6"/>
  <c r="Q1158" i="6"/>
  <c r="R1062" i="6"/>
  <c r="Q1182" i="6"/>
  <c r="Q1026" i="6"/>
  <c r="Q1206" i="6"/>
  <c r="Q1086" i="6"/>
  <c r="R1038" i="6"/>
  <c r="R1194" i="6"/>
  <c r="Q1110" i="6"/>
  <c r="Q1170" i="6"/>
  <c r="Q1146" i="6"/>
  <c r="R1074" i="6"/>
  <c r="R1050" i="6"/>
  <c r="U1050" i="6" s="1"/>
  <c r="Q1166" i="6"/>
  <c r="Q1142" i="6"/>
  <c r="Q1122" i="6"/>
  <c r="Q842" i="6"/>
  <c r="R1148" i="6"/>
  <c r="Q1094" i="6"/>
  <c r="Q698" i="6"/>
  <c r="Q878" i="6"/>
  <c r="Q302" i="6"/>
  <c r="Q1190" i="6"/>
  <c r="R1112" i="6"/>
  <c r="U1112" i="6" s="1"/>
  <c r="R1028" i="6"/>
  <c r="R1160" i="6"/>
  <c r="R1076" i="6"/>
  <c r="R1196" i="6"/>
  <c r="R1040" i="6"/>
  <c r="R1124" i="6"/>
  <c r="R1088" i="6"/>
  <c r="R1172" i="6"/>
  <c r="R1136" i="6"/>
  <c r="R1052" i="6"/>
  <c r="R1100" i="6"/>
  <c r="U1100" i="6" s="1"/>
  <c r="R1184" i="6"/>
  <c r="R1064" i="6"/>
  <c r="H271" i="6"/>
  <c r="R14" i="6"/>
  <c r="U14" i="6" s="1"/>
  <c r="Q110" i="6"/>
  <c r="R230" i="6"/>
  <c r="R182" i="6"/>
  <c r="U182" i="6" s="1"/>
  <c r="R229" i="6"/>
  <c r="R1069" i="6"/>
  <c r="R901" i="6"/>
  <c r="R205" i="6"/>
  <c r="R613" i="6"/>
  <c r="R1081" i="6"/>
  <c r="R1141" i="6"/>
  <c r="R805" i="6"/>
  <c r="R781" i="6"/>
  <c r="R325" i="6"/>
  <c r="R1153" i="6"/>
  <c r="R985" i="6"/>
  <c r="R1201" i="6"/>
  <c r="R517" i="6"/>
  <c r="R493" i="6"/>
  <c r="R37" i="6"/>
  <c r="U37" i="6" s="1"/>
  <c r="Q938" i="6"/>
  <c r="Q794" i="6"/>
  <c r="Q649" i="6"/>
  <c r="Q505" i="6"/>
  <c r="Q242" i="6"/>
  <c r="Q625" i="6"/>
  <c r="Q481" i="6"/>
  <c r="Q170" i="6"/>
  <c r="Q134" i="6"/>
  <c r="Q877" i="6"/>
  <c r="Q733" i="6"/>
  <c r="Q601" i="6"/>
  <c r="Q457" i="6"/>
  <c r="Q1010" i="6"/>
  <c r="Q577" i="6"/>
  <c r="Q433" i="6"/>
  <c r="Q98" i="6"/>
  <c r="Q853" i="6"/>
  <c r="Q709" i="6"/>
  <c r="Q553" i="6"/>
  <c r="Q26" i="6"/>
  <c r="Q350" i="6"/>
  <c r="Q529" i="6"/>
  <c r="Q1009" i="6"/>
  <c r="Q937" i="6"/>
  <c r="Q854" i="6"/>
  <c r="Q793" i="6"/>
  <c r="Q710" i="6"/>
  <c r="Q397" i="6"/>
  <c r="Q349" i="6"/>
  <c r="Q301" i="6"/>
  <c r="Q1189" i="6"/>
  <c r="Q1177" i="6"/>
  <c r="Q1165" i="6"/>
  <c r="Q1129" i="6"/>
  <c r="Q1117" i="6"/>
  <c r="Q1105" i="6"/>
  <c r="Q1093" i="6"/>
  <c r="Q1057" i="6"/>
  <c r="Q1045" i="6"/>
  <c r="Q1033" i="6"/>
  <c r="Q1021" i="6"/>
  <c r="Q913" i="6"/>
  <c r="Q769" i="6"/>
  <c r="Q386" i="6"/>
  <c r="Q290" i="6"/>
  <c r="Q973" i="6"/>
  <c r="Q890" i="6"/>
  <c r="Q829" i="6"/>
  <c r="Q746" i="6"/>
  <c r="Q685" i="6"/>
  <c r="Q422" i="6"/>
  <c r="Q385" i="6"/>
  <c r="Q337" i="6"/>
  <c r="Q289" i="6"/>
  <c r="H15" i="6"/>
  <c r="Q889" i="6"/>
  <c r="Q745" i="6"/>
  <c r="Q638" i="6"/>
  <c r="Q566" i="6"/>
  <c r="Q494" i="6"/>
  <c r="Q421" i="6"/>
  <c r="Q949" i="6"/>
  <c r="Q866" i="6"/>
  <c r="Q722" i="6"/>
  <c r="Q661" i="6"/>
  <c r="Q637" i="6"/>
  <c r="Q589" i="6"/>
  <c r="Q565" i="6"/>
  <c r="Q541" i="6"/>
  <c r="Q469" i="6"/>
  <c r="Q445" i="6"/>
  <c r="Q278" i="6"/>
  <c r="Q218" i="6"/>
  <c r="Q146" i="6"/>
  <c r="Q74" i="6"/>
  <c r="Q926" i="6"/>
  <c r="Q865" i="6"/>
  <c r="Q782" i="6"/>
  <c r="Q721" i="6"/>
  <c r="Q373" i="6"/>
  <c r="Q277" i="6"/>
  <c r="Q62" i="6"/>
  <c r="Q925" i="6"/>
  <c r="Q206" i="6"/>
  <c r="Q841" i="6"/>
  <c r="Q697" i="6"/>
  <c r="Q409" i="6"/>
  <c r="Q362" i="6"/>
  <c r="Q314" i="6"/>
  <c r="R253" i="6"/>
  <c r="Q253" i="6"/>
  <c r="R241" i="6"/>
  <c r="Q241" i="6"/>
  <c r="R217" i="6"/>
  <c r="Q217" i="6"/>
  <c r="R193" i="6"/>
  <c r="Q193" i="6"/>
  <c r="R181" i="6"/>
  <c r="Q181" i="6"/>
  <c r="R169" i="6"/>
  <c r="Q169" i="6"/>
  <c r="R157" i="6"/>
  <c r="Q157" i="6"/>
  <c r="R145" i="6"/>
  <c r="Q145" i="6"/>
  <c r="R133" i="6"/>
  <c r="Q133" i="6"/>
  <c r="R121" i="6"/>
  <c r="Q121" i="6"/>
  <c r="R109" i="6"/>
  <c r="Q109" i="6"/>
  <c r="R97" i="6"/>
  <c r="Q97" i="6"/>
  <c r="R85" i="6"/>
  <c r="Q85" i="6"/>
  <c r="R73" i="6"/>
  <c r="Q73" i="6"/>
  <c r="R61" i="6"/>
  <c r="Q61" i="6"/>
  <c r="R49" i="6"/>
  <c r="Q49" i="6"/>
  <c r="R25" i="6"/>
  <c r="U25" i="6" s="1"/>
  <c r="Q25" i="6"/>
  <c r="R13" i="6"/>
  <c r="U13" i="6" s="1"/>
  <c r="Q13" i="6"/>
  <c r="Q998" i="6"/>
  <c r="Q962" i="6"/>
  <c r="Q818" i="6"/>
  <c r="Q757" i="6"/>
  <c r="Q674" i="6"/>
  <c r="Q361" i="6"/>
  <c r="Q313" i="6"/>
  <c r="Q265" i="6"/>
  <c r="Q997" i="6"/>
  <c r="Q961" i="6"/>
  <c r="Q817" i="6"/>
  <c r="Q673" i="6"/>
  <c r="Q650" i="6"/>
  <c r="Q602" i="6"/>
  <c r="Q578" i="6"/>
  <c r="Q530" i="6"/>
  <c r="Q506" i="6"/>
  <c r="Q458" i="6"/>
  <c r="Q434" i="6"/>
  <c r="H53" i="6"/>
  <c r="H54" i="6"/>
  <c r="H895" i="6"/>
  <c r="H331" i="6"/>
  <c r="H870" i="6"/>
  <c r="H488" i="6"/>
  <c r="H564" i="6"/>
  <c r="H196" i="6"/>
  <c r="H304" i="6"/>
  <c r="H256" i="6"/>
  <c r="H259" i="6"/>
  <c r="H859" i="6"/>
  <c r="H187" i="6"/>
  <c r="H751" i="6"/>
  <c r="H175" i="6"/>
  <c r="H631" i="6"/>
  <c r="H163" i="6"/>
  <c r="H632" i="6"/>
  <c r="H583" i="6"/>
  <c r="H67" i="6"/>
  <c r="H523" i="6"/>
  <c r="H547" i="6"/>
  <c r="H31" i="6"/>
  <c r="H439" i="6"/>
  <c r="H511" i="6"/>
  <c r="H991" i="6"/>
  <c r="H378" i="6"/>
  <c r="H943" i="6"/>
  <c r="H1007" i="6"/>
  <c r="H275" i="6"/>
  <c r="K1110" i="6"/>
  <c r="T1110" i="6" s="1"/>
  <c r="K721" i="6"/>
  <c r="T721" i="6" s="1"/>
  <c r="K1098" i="6"/>
  <c r="T1098" i="6" s="1"/>
  <c r="K649" i="6"/>
  <c r="T649" i="6" s="1"/>
  <c r="K1086" i="6"/>
  <c r="T1086" i="6" s="1"/>
  <c r="K577" i="6"/>
  <c r="T577" i="6" s="1"/>
  <c r="K1074" i="6"/>
  <c r="T1074" i="6" s="1"/>
  <c r="K505" i="6"/>
  <c r="T505" i="6" s="1"/>
  <c r="K1206" i="6"/>
  <c r="T1206" i="6" s="1"/>
  <c r="K1062" i="6"/>
  <c r="T1062" i="6" s="1"/>
  <c r="K433" i="6"/>
  <c r="T433" i="6" s="1"/>
  <c r="K1194" i="6"/>
  <c r="T1194" i="6" s="1"/>
  <c r="K1050" i="6"/>
  <c r="T1050" i="6" s="1"/>
  <c r="K361" i="6"/>
  <c r="T361" i="6" s="1"/>
  <c r="K1182" i="6"/>
  <c r="T1182" i="6" s="1"/>
  <c r="K1038" i="6"/>
  <c r="T1038" i="6" s="1"/>
  <c r="K289" i="6"/>
  <c r="T289" i="6" s="1"/>
  <c r="K1170" i="6"/>
  <c r="T1170" i="6" s="1"/>
  <c r="K1026" i="6"/>
  <c r="T1026" i="6" s="1"/>
  <c r="K217" i="6"/>
  <c r="T217" i="6" s="1"/>
  <c r="K1158" i="6"/>
  <c r="T1158" i="6" s="1"/>
  <c r="K997" i="6"/>
  <c r="T997" i="6" s="1"/>
  <c r="K145" i="6"/>
  <c r="T145" i="6" s="1"/>
  <c r="K1146" i="6"/>
  <c r="T1146" i="6" s="1"/>
  <c r="K937" i="6"/>
  <c r="T937" i="6" s="1"/>
  <c r="K73" i="6"/>
  <c r="T73" i="6" s="1"/>
  <c r="K1134" i="6"/>
  <c r="T1134" i="6" s="1"/>
  <c r="K865" i="6"/>
  <c r="T865" i="6" s="1"/>
  <c r="K1122" i="6"/>
  <c r="T1122" i="6" s="1"/>
  <c r="K793" i="6"/>
  <c r="T793" i="6" s="1"/>
  <c r="R1192" i="6"/>
  <c r="K1192" i="6"/>
  <c r="T1192" i="6" s="1"/>
  <c r="R1144" i="6"/>
  <c r="U1144" i="6" s="1"/>
  <c r="K1144" i="6"/>
  <c r="T1144" i="6" s="1"/>
  <c r="R1096" i="6"/>
  <c r="K1096" i="6"/>
  <c r="T1096" i="6" s="1"/>
  <c r="R1048" i="6"/>
  <c r="U1048" i="6" s="1"/>
  <c r="K1048" i="6"/>
  <c r="T1048" i="6" s="1"/>
  <c r="R1012" i="6"/>
  <c r="U1012" i="6" s="1"/>
  <c r="K1012" i="6"/>
  <c r="T1012" i="6" s="1"/>
  <c r="R964" i="6"/>
  <c r="K964" i="6"/>
  <c r="T964" i="6" s="1"/>
  <c r="R928" i="6"/>
  <c r="U928" i="6" s="1"/>
  <c r="K928" i="6"/>
  <c r="T928" i="6" s="1"/>
  <c r="R892" i="6"/>
  <c r="K892" i="6"/>
  <c r="T892" i="6" s="1"/>
  <c r="R856" i="6"/>
  <c r="K856" i="6"/>
  <c r="T856" i="6" s="1"/>
  <c r="R808" i="6"/>
  <c r="K808" i="6"/>
  <c r="T808" i="6" s="1"/>
  <c r="R772" i="6"/>
  <c r="U772" i="6" s="1"/>
  <c r="K772" i="6"/>
  <c r="T772" i="6" s="1"/>
  <c r="R736" i="6"/>
  <c r="U736" i="6" s="1"/>
  <c r="K736" i="6"/>
  <c r="T736" i="6" s="1"/>
  <c r="R700" i="6"/>
  <c r="U700" i="6" s="1"/>
  <c r="K700" i="6"/>
  <c r="T700" i="6" s="1"/>
  <c r="R652" i="6"/>
  <c r="U652" i="6" s="1"/>
  <c r="K652" i="6"/>
  <c r="T652" i="6" s="1"/>
  <c r="R604" i="6"/>
  <c r="U604" i="6" s="1"/>
  <c r="K604" i="6"/>
  <c r="T604" i="6" s="1"/>
  <c r="R568" i="6"/>
  <c r="K568" i="6"/>
  <c r="T568" i="6" s="1"/>
  <c r="R520" i="6"/>
  <c r="K520" i="6"/>
  <c r="T520" i="6" s="1"/>
  <c r="R472" i="6"/>
  <c r="K472" i="6"/>
  <c r="T472" i="6" s="1"/>
  <c r="R424" i="6"/>
  <c r="U424" i="6" s="1"/>
  <c r="K424" i="6"/>
  <c r="T424" i="6" s="1"/>
  <c r="R388" i="6"/>
  <c r="K388" i="6"/>
  <c r="T388" i="6" s="1"/>
  <c r="R340" i="6"/>
  <c r="U340" i="6" s="1"/>
  <c r="K340" i="6"/>
  <c r="T340" i="6" s="1"/>
  <c r="R316" i="6"/>
  <c r="U316" i="6" s="1"/>
  <c r="K316" i="6"/>
  <c r="T316" i="6" s="1"/>
  <c r="R280" i="6"/>
  <c r="K280" i="6"/>
  <c r="T280" i="6" s="1"/>
  <c r="R232" i="6"/>
  <c r="U232" i="6" s="1"/>
  <c r="K232" i="6"/>
  <c r="T232" i="6" s="1"/>
  <c r="R196" i="6"/>
  <c r="K196" i="6"/>
  <c r="T196" i="6" s="1"/>
  <c r="R148" i="6"/>
  <c r="K148" i="6"/>
  <c r="T148" i="6" s="1"/>
  <c r="R112" i="6"/>
  <c r="K112" i="6"/>
  <c r="T112" i="6" s="1"/>
  <c r="R64" i="6"/>
  <c r="K64" i="6"/>
  <c r="R40" i="6"/>
  <c r="K40" i="6"/>
  <c r="T40" i="6" s="1"/>
  <c r="R1204" i="6"/>
  <c r="K1204" i="6"/>
  <c r="T1204" i="6" s="1"/>
  <c r="R1168" i="6"/>
  <c r="K1168" i="6"/>
  <c r="T1168" i="6" s="1"/>
  <c r="R1120" i="6"/>
  <c r="K1120" i="6"/>
  <c r="T1120" i="6" s="1"/>
  <c r="R1084" i="6"/>
  <c r="K1084" i="6"/>
  <c r="T1084" i="6" s="1"/>
  <c r="R1060" i="6"/>
  <c r="U1060" i="6" s="1"/>
  <c r="K1060" i="6"/>
  <c r="T1060" i="6" s="1"/>
  <c r="R1000" i="6"/>
  <c r="K1000" i="6"/>
  <c r="T1000" i="6" s="1"/>
  <c r="R952" i="6"/>
  <c r="K952" i="6"/>
  <c r="T952" i="6" s="1"/>
  <c r="R916" i="6"/>
  <c r="K916" i="6"/>
  <c r="T916" i="6" s="1"/>
  <c r="R868" i="6"/>
  <c r="K868" i="6"/>
  <c r="T868" i="6" s="1"/>
  <c r="R832" i="6"/>
  <c r="U832" i="6" s="1"/>
  <c r="K832" i="6"/>
  <c r="T832" i="6" s="1"/>
  <c r="R796" i="6"/>
  <c r="K796" i="6"/>
  <c r="T796" i="6" s="1"/>
  <c r="R760" i="6"/>
  <c r="U760" i="6" s="1"/>
  <c r="K760" i="6"/>
  <c r="T760" i="6" s="1"/>
  <c r="R724" i="6"/>
  <c r="K724" i="6"/>
  <c r="T724" i="6" s="1"/>
  <c r="R712" i="6"/>
  <c r="U712" i="6" s="1"/>
  <c r="K712" i="6"/>
  <c r="T712" i="6" s="1"/>
  <c r="R664" i="6"/>
  <c r="K664" i="6"/>
  <c r="T664" i="6" s="1"/>
  <c r="R616" i="6"/>
  <c r="K616" i="6"/>
  <c r="T616" i="6" s="1"/>
  <c r="R580" i="6"/>
  <c r="K580" i="6"/>
  <c r="T580" i="6" s="1"/>
  <c r="R532" i="6"/>
  <c r="U532" i="6" s="1"/>
  <c r="K532" i="6"/>
  <c r="T532" i="6" s="1"/>
  <c r="R484" i="6"/>
  <c r="U484" i="6" s="1"/>
  <c r="K484" i="6"/>
  <c r="T484" i="6" s="1"/>
  <c r="R460" i="6"/>
  <c r="K460" i="6"/>
  <c r="T460" i="6" s="1"/>
  <c r="R400" i="6"/>
  <c r="K400" i="6"/>
  <c r="T400" i="6" s="1"/>
  <c r="R352" i="6"/>
  <c r="U352" i="6" s="1"/>
  <c r="K352" i="6"/>
  <c r="T352" i="6" s="1"/>
  <c r="R292" i="6"/>
  <c r="K292" i="6"/>
  <c r="T292" i="6" s="1"/>
  <c r="R256" i="6"/>
  <c r="U256" i="6" s="1"/>
  <c r="K256" i="6"/>
  <c r="T256" i="6" s="1"/>
  <c r="R220" i="6"/>
  <c r="K220" i="6"/>
  <c r="T220" i="6" s="1"/>
  <c r="R172" i="6"/>
  <c r="K172" i="6"/>
  <c r="T172" i="6" s="1"/>
  <c r="R136" i="6"/>
  <c r="U136" i="6" s="1"/>
  <c r="K136" i="6"/>
  <c r="T136" i="6" s="1"/>
  <c r="R88" i="6"/>
  <c r="U88" i="6" s="1"/>
  <c r="K88" i="6"/>
  <c r="T88" i="6" s="1"/>
  <c r="R52" i="6"/>
  <c r="K52" i="6"/>
  <c r="T52" i="6" s="1"/>
  <c r="R28" i="6"/>
  <c r="U28" i="6" s="1"/>
  <c r="K28" i="6"/>
  <c r="T28" i="6" s="1"/>
  <c r="R4" i="6"/>
  <c r="U4" i="6" s="1"/>
  <c r="K4" i="6"/>
  <c r="R1156" i="6"/>
  <c r="K1156" i="6"/>
  <c r="T1156" i="6" s="1"/>
  <c r="R1108" i="6"/>
  <c r="U1108" i="6" s="1"/>
  <c r="K1108" i="6"/>
  <c r="T1108" i="6" s="1"/>
  <c r="R1036" i="6"/>
  <c r="U1036" i="6" s="1"/>
  <c r="K1036" i="6"/>
  <c r="T1036" i="6" s="1"/>
  <c r="R976" i="6"/>
  <c r="K976" i="6"/>
  <c r="T976" i="6" s="1"/>
  <c r="R904" i="6"/>
  <c r="K904" i="6"/>
  <c r="T904" i="6" s="1"/>
  <c r="R844" i="6"/>
  <c r="U844" i="6" s="1"/>
  <c r="K844" i="6"/>
  <c r="T844" i="6" s="1"/>
  <c r="R784" i="6"/>
  <c r="K784" i="6"/>
  <c r="T784" i="6" s="1"/>
  <c r="R748" i="6"/>
  <c r="U748" i="6" s="1"/>
  <c r="K748" i="6"/>
  <c r="T748" i="6" s="1"/>
  <c r="R676" i="6"/>
  <c r="K676" i="6"/>
  <c r="T676" i="6" s="1"/>
  <c r="R628" i="6"/>
  <c r="U628" i="6" s="1"/>
  <c r="K628" i="6"/>
  <c r="T628" i="6" s="1"/>
  <c r="R556" i="6"/>
  <c r="K556" i="6"/>
  <c r="T556" i="6" s="1"/>
  <c r="R508" i="6"/>
  <c r="K508" i="6"/>
  <c r="T508" i="6" s="1"/>
  <c r="R448" i="6"/>
  <c r="K448" i="6"/>
  <c r="T448" i="6" s="1"/>
  <c r="R376" i="6"/>
  <c r="K376" i="6"/>
  <c r="T376" i="6" s="1"/>
  <c r="R304" i="6"/>
  <c r="K304" i="6"/>
  <c r="T304" i="6" s="1"/>
  <c r="R244" i="6"/>
  <c r="K244" i="6"/>
  <c r="T244" i="6" s="1"/>
  <c r="R184" i="6"/>
  <c r="U184" i="6" s="1"/>
  <c r="K184" i="6"/>
  <c r="T184" i="6" s="1"/>
  <c r="R100" i="6"/>
  <c r="K100" i="6"/>
  <c r="T100" i="6" s="1"/>
  <c r="R1180" i="6"/>
  <c r="K1180" i="6"/>
  <c r="T1180" i="6" s="1"/>
  <c r="R1132" i="6"/>
  <c r="K1132" i="6"/>
  <c r="T1132" i="6" s="1"/>
  <c r="R1072" i="6"/>
  <c r="K1072" i="6"/>
  <c r="T1072" i="6" s="1"/>
  <c r="R1024" i="6"/>
  <c r="U1024" i="6" s="1"/>
  <c r="K1024" i="6"/>
  <c r="T1024" i="6" s="1"/>
  <c r="R988" i="6"/>
  <c r="K988" i="6"/>
  <c r="T988" i="6" s="1"/>
  <c r="R940" i="6"/>
  <c r="U940" i="6" s="1"/>
  <c r="K940" i="6"/>
  <c r="T940" i="6" s="1"/>
  <c r="R880" i="6"/>
  <c r="U880" i="6" s="1"/>
  <c r="K880" i="6"/>
  <c r="T880" i="6" s="1"/>
  <c r="R820" i="6"/>
  <c r="K820" i="6"/>
  <c r="T820" i="6" s="1"/>
  <c r="R688" i="6"/>
  <c r="K688" i="6"/>
  <c r="T688" i="6" s="1"/>
  <c r="R640" i="6"/>
  <c r="U640" i="6" s="1"/>
  <c r="K640" i="6"/>
  <c r="T640" i="6" s="1"/>
  <c r="R592" i="6"/>
  <c r="U592" i="6" s="1"/>
  <c r="K592" i="6"/>
  <c r="T592" i="6" s="1"/>
  <c r="R544" i="6"/>
  <c r="K544" i="6"/>
  <c r="T544" i="6" s="1"/>
  <c r="R496" i="6"/>
  <c r="U496" i="6" s="1"/>
  <c r="K496" i="6"/>
  <c r="T496" i="6" s="1"/>
  <c r="R436" i="6"/>
  <c r="K436" i="6"/>
  <c r="T436" i="6" s="1"/>
  <c r="R412" i="6"/>
  <c r="K412" i="6"/>
  <c r="T412" i="6" s="1"/>
  <c r="R364" i="6"/>
  <c r="U364" i="6" s="1"/>
  <c r="K364" i="6"/>
  <c r="T364" i="6" s="1"/>
  <c r="R328" i="6"/>
  <c r="K328" i="6"/>
  <c r="T328" i="6" s="1"/>
  <c r="R268" i="6"/>
  <c r="K268" i="6"/>
  <c r="T268" i="6" s="1"/>
  <c r="R208" i="6"/>
  <c r="K208" i="6"/>
  <c r="T208" i="6" s="1"/>
  <c r="R160" i="6"/>
  <c r="K160" i="6"/>
  <c r="T160" i="6" s="1"/>
  <c r="R124" i="6"/>
  <c r="K124" i="6"/>
  <c r="T124" i="6" s="1"/>
  <c r="R76" i="6"/>
  <c r="U76" i="6" s="1"/>
  <c r="K76" i="6"/>
  <c r="T76" i="6" s="1"/>
  <c r="R16" i="6"/>
  <c r="U16" i="6" s="1"/>
  <c r="K16" i="6"/>
  <c r="R1199" i="6"/>
  <c r="K1199" i="6"/>
  <c r="T1199" i="6" s="1"/>
  <c r="R1187" i="6"/>
  <c r="K1187" i="6"/>
  <c r="T1187" i="6" s="1"/>
  <c r="R1175" i="6"/>
  <c r="K1175" i="6"/>
  <c r="T1175" i="6" s="1"/>
  <c r="R1163" i="6"/>
  <c r="K1163" i="6"/>
  <c r="T1163" i="6" s="1"/>
  <c r="R1151" i="6"/>
  <c r="K1151" i="6"/>
  <c r="T1151" i="6" s="1"/>
  <c r="R1139" i="6"/>
  <c r="K1139" i="6"/>
  <c r="T1139" i="6" s="1"/>
  <c r="R1127" i="6"/>
  <c r="K1127" i="6"/>
  <c r="T1127" i="6" s="1"/>
  <c r="R1115" i="6"/>
  <c r="K1115" i="6"/>
  <c r="T1115" i="6" s="1"/>
  <c r="R1103" i="6"/>
  <c r="K1103" i="6"/>
  <c r="T1103" i="6" s="1"/>
  <c r="R1091" i="6"/>
  <c r="K1091" i="6"/>
  <c r="T1091" i="6" s="1"/>
  <c r="R1079" i="6"/>
  <c r="K1079" i="6"/>
  <c r="T1079" i="6" s="1"/>
  <c r="R1067" i="6"/>
  <c r="K1067" i="6"/>
  <c r="T1067" i="6" s="1"/>
  <c r="R1055" i="6"/>
  <c r="K1055" i="6"/>
  <c r="T1055" i="6" s="1"/>
  <c r="R1043" i="6"/>
  <c r="K1043" i="6"/>
  <c r="T1043" i="6" s="1"/>
  <c r="R1031" i="6"/>
  <c r="K1031" i="6"/>
  <c r="T1031" i="6" s="1"/>
  <c r="R1019" i="6"/>
  <c r="K1019" i="6"/>
  <c r="T1019" i="6" s="1"/>
  <c r="R1007" i="6"/>
  <c r="K1007" i="6"/>
  <c r="T1007" i="6" s="1"/>
  <c r="R995" i="6"/>
  <c r="K995" i="6"/>
  <c r="T995" i="6" s="1"/>
  <c r="R983" i="6"/>
  <c r="K983" i="6"/>
  <c r="T983" i="6" s="1"/>
  <c r="R971" i="6"/>
  <c r="K971" i="6"/>
  <c r="T971" i="6" s="1"/>
  <c r="R959" i="6"/>
  <c r="K959" i="6"/>
  <c r="T959" i="6" s="1"/>
  <c r="R1205" i="6"/>
  <c r="K1205" i="6"/>
  <c r="T1205" i="6" s="1"/>
  <c r="R1193" i="6"/>
  <c r="K1193" i="6"/>
  <c r="T1193" i="6" s="1"/>
  <c r="R1181" i="6"/>
  <c r="K1181" i="6"/>
  <c r="T1181" i="6" s="1"/>
  <c r="R999" i="6"/>
  <c r="K999" i="6"/>
  <c r="T999" i="6" s="1"/>
  <c r="R951" i="6"/>
  <c r="K951" i="6"/>
  <c r="T951" i="6" s="1"/>
  <c r="R903" i="6"/>
  <c r="K903" i="6"/>
  <c r="T903" i="6" s="1"/>
  <c r="R843" i="6"/>
  <c r="K843" i="6"/>
  <c r="T843" i="6" s="1"/>
  <c r="R759" i="6"/>
  <c r="K759" i="6"/>
  <c r="T759" i="6" s="1"/>
  <c r="R711" i="6"/>
  <c r="K711" i="6"/>
  <c r="T711" i="6" s="1"/>
  <c r="R663" i="6"/>
  <c r="K663" i="6"/>
  <c r="T663" i="6" s="1"/>
  <c r="R615" i="6"/>
  <c r="K615" i="6"/>
  <c r="T615" i="6" s="1"/>
  <c r="R555" i="6"/>
  <c r="K555" i="6"/>
  <c r="T555" i="6" s="1"/>
  <c r="R507" i="6"/>
  <c r="K507" i="6"/>
  <c r="T507" i="6" s="1"/>
  <c r="R459" i="6"/>
  <c r="K459" i="6"/>
  <c r="T459" i="6" s="1"/>
  <c r="R411" i="6"/>
  <c r="K411" i="6"/>
  <c r="T411" i="6" s="1"/>
  <c r="R363" i="6"/>
  <c r="K363" i="6"/>
  <c r="T363" i="6" s="1"/>
  <c r="R315" i="6"/>
  <c r="K315" i="6"/>
  <c r="T315" i="6" s="1"/>
  <c r="R267" i="6"/>
  <c r="K267" i="6"/>
  <c r="T267" i="6" s="1"/>
  <c r="R219" i="6"/>
  <c r="K219" i="6"/>
  <c r="T219" i="6" s="1"/>
  <c r="R171" i="6"/>
  <c r="K171" i="6"/>
  <c r="T171" i="6" s="1"/>
  <c r="R123" i="6"/>
  <c r="K123" i="6"/>
  <c r="T123" i="6" s="1"/>
  <c r="R75" i="6"/>
  <c r="K75" i="6"/>
  <c r="T75" i="6" s="1"/>
  <c r="R15" i="6"/>
  <c r="U15" i="6" s="1"/>
  <c r="K15" i="6"/>
  <c r="K1169" i="6"/>
  <c r="T1169" i="6" s="1"/>
  <c r="K1157" i="6"/>
  <c r="T1157" i="6" s="1"/>
  <c r="K1145" i="6"/>
  <c r="T1145" i="6" s="1"/>
  <c r="K1133" i="6"/>
  <c r="T1133" i="6" s="1"/>
  <c r="K1121" i="6"/>
  <c r="T1121" i="6" s="1"/>
  <c r="K1109" i="6"/>
  <c r="T1109" i="6" s="1"/>
  <c r="K1097" i="6"/>
  <c r="T1097" i="6" s="1"/>
  <c r="K1085" i="6"/>
  <c r="T1085" i="6" s="1"/>
  <c r="K1073" i="6"/>
  <c r="T1073" i="6" s="1"/>
  <c r="K1061" i="6"/>
  <c r="T1061" i="6" s="1"/>
  <c r="K1049" i="6"/>
  <c r="T1049" i="6" s="1"/>
  <c r="K1037" i="6"/>
  <c r="T1037" i="6" s="1"/>
  <c r="K1025" i="6"/>
  <c r="T1025" i="6" s="1"/>
  <c r="K989" i="6"/>
  <c r="T989" i="6" s="1"/>
  <c r="K926" i="6"/>
  <c r="T926" i="6" s="1"/>
  <c r="K854" i="6"/>
  <c r="T854" i="6" s="1"/>
  <c r="K782" i="6"/>
  <c r="T782" i="6" s="1"/>
  <c r="K710" i="6"/>
  <c r="T710" i="6" s="1"/>
  <c r="K638" i="6"/>
  <c r="T638" i="6" s="1"/>
  <c r="K566" i="6"/>
  <c r="T566" i="6" s="1"/>
  <c r="K494" i="6"/>
  <c r="T494" i="6" s="1"/>
  <c r="K422" i="6"/>
  <c r="T422" i="6" s="1"/>
  <c r="K350" i="6"/>
  <c r="T350" i="6" s="1"/>
  <c r="K278" i="6"/>
  <c r="T278" i="6" s="1"/>
  <c r="K206" i="6"/>
  <c r="T206" i="6" s="1"/>
  <c r="K134" i="6"/>
  <c r="T134" i="6" s="1"/>
  <c r="K62" i="6"/>
  <c r="T62" i="6" s="1"/>
  <c r="R987" i="6"/>
  <c r="K987" i="6"/>
  <c r="T987" i="6" s="1"/>
  <c r="R939" i="6"/>
  <c r="K939" i="6"/>
  <c r="T939" i="6" s="1"/>
  <c r="R891" i="6"/>
  <c r="K891" i="6"/>
  <c r="T891" i="6" s="1"/>
  <c r="R855" i="6"/>
  <c r="K855" i="6"/>
  <c r="T855" i="6" s="1"/>
  <c r="R807" i="6"/>
  <c r="K807" i="6"/>
  <c r="T807" i="6" s="1"/>
  <c r="R771" i="6"/>
  <c r="K771" i="6"/>
  <c r="T771" i="6" s="1"/>
  <c r="R723" i="6"/>
  <c r="K723" i="6"/>
  <c r="T723" i="6" s="1"/>
  <c r="R675" i="6"/>
  <c r="K675" i="6"/>
  <c r="T675" i="6" s="1"/>
  <c r="R639" i="6"/>
  <c r="K639" i="6"/>
  <c r="T639" i="6" s="1"/>
  <c r="R591" i="6"/>
  <c r="K591" i="6"/>
  <c r="T591" i="6" s="1"/>
  <c r="R543" i="6"/>
  <c r="K543" i="6"/>
  <c r="T543" i="6" s="1"/>
  <c r="R495" i="6"/>
  <c r="K495" i="6"/>
  <c r="T495" i="6" s="1"/>
  <c r="R423" i="6"/>
  <c r="K423" i="6"/>
  <c r="T423" i="6" s="1"/>
  <c r="R375" i="6"/>
  <c r="K375" i="6"/>
  <c r="T375" i="6" s="1"/>
  <c r="R327" i="6"/>
  <c r="K327" i="6"/>
  <c r="T327" i="6" s="1"/>
  <c r="R279" i="6"/>
  <c r="K279" i="6"/>
  <c r="T279" i="6" s="1"/>
  <c r="R231" i="6"/>
  <c r="K231" i="6"/>
  <c r="T231" i="6" s="1"/>
  <c r="R183" i="6"/>
  <c r="K183" i="6"/>
  <c r="T183" i="6" s="1"/>
  <c r="R159" i="6"/>
  <c r="K159" i="6"/>
  <c r="T159" i="6" s="1"/>
  <c r="R111" i="6"/>
  <c r="K111" i="6"/>
  <c r="T111" i="6" s="1"/>
  <c r="R51" i="6"/>
  <c r="K51" i="6"/>
  <c r="T51" i="6" s="1"/>
  <c r="K986" i="6"/>
  <c r="T986" i="6" s="1"/>
  <c r="K925" i="6"/>
  <c r="T925" i="6" s="1"/>
  <c r="K853" i="6"/>
  <c r="T853" i="6" s="1"/>
  <c r="K781" i="6"/>
  <c r="T781" i="6" s="1"/>
  <c r="K709" i="6"/>
  <c r="T709" i="6" s="1"/>
  <c r="K637" i="6"/>
  <c r="T637" i="6" s="1"/>
  <c r="K565" i="6"/>
  <c r="T565" i="6" s="1"/>
  <c r="K493" i="6"/>
  <c r="T493" i="6" s="1"/>
  <c r="K421" i="6"/>
  <c r="T421" i="6" s="1"/>
  <c r="K349" i="6"/>
  <c r="T349" i="6" s="1"/>
  <c r="K277" i="6"/>
  <c r="T277" i="6" s="1"/>
  <c r="K205" i="6"/>
  <c r="T205" i="6" s="1"/>
  <c r="K133" i="6"/>
  <c r="T133" i="6" s="1"/>
  <c r="K61" i="6"/>
  <c r="T61" i="6" s="1"/>
  <c r="R1011" i="6"/>
  <c r="K1011" i="6"/>
  <c r="T1011" i="6" s="1"/>
  <c r="R963" i="6"/>
  <c r="K963" i="6"/>
  <c r="T963" i="6" s="1"/>
  <c r="R915" i="6"/>
  <c r="K915" i="6"/>
  <c r="T915" i="6" s="1"/>
  <c r="R867" i="6"/>
  <c r="K867" i="6"/>
  <c r="T867" i="6" s="1"/>
  <c r="R819" i="6"/>
  <c r="K819" i="6"/>
  <c r="T819" i="6" s="1"/>
  <c r="R783" i="6"/>
  <c r="K783" i="6"/>
  <c r="T783" i="6" s="1"/>
  <c r="R735" i="6"/>
  <c r="K735" i="6"/>
  <c r="T735" i="6" s="1"/>
  <c r="R699" i="6"/>
  <c r="K699" i="6"/>
  <c r="T699" i="6" s="1"/>
  <c r="R651" i="6"/>
  <c r="K651" i="6"/>
  <c r="T651" i="6" s="1"/>
  <c r="R603" i="6"/>
  <c r="K603" i="6"/>
  <c r="T603" i="6" s="1"/>
  <c r="R567" i="6"/>
  <c r="K567" i="6"/>
  <c r="T567" i="6" s="1"/>
  <c r="R519" i="6"/>
  <c r="K519" i="6"/>
  <c r="T519" i="6" s="1"/>
  <c r="R471" i="6"/>
  <c r="K471" i="6"/>
  <c r="T471" i="6" s="1"/>
  <c r="R447" i="6"/>
  <c r="K447" i="6"/>
  <c r="T447" i="6" s="1"/>
  <c r="R387" i="6"/>
  <c r="K387" i="6"/>
  <c r="T387" i="6" s="1"/>
  <c r="R339" i="6"/>
  <c r="K339" i="6"/>
  <c r="T339" i="6" s="1"/>
  <c r="R291" i="6"/>
  <c r="K291" i="6"/>
  <c r="T291" i="6" s="1"/>
  <c r="R255" i="6"/>
  <c r="K255" i="6"/>
  <c r="T255" i="6" s="1"/>
  <c r="R207" i="6"/>
  <c r="K207" i="6"/>
  <c r="T207" i="6" s="1"/>
  <c r="R147" i="6"/>
  <c r="K147" i="6"/>
  <c r="T147" i="6" s="1"/>
  <c r="R99" i="6"/>
  <c r="K99" i="6"/>
  <c r="T99" i="6" s="1"/>
  <c r="R63" i="6"/>
  <c r="K63" i="6"/>
  <c r="T63" i="6" s="1"/>
  <c r="R27" i="6"/>
  <c r="U27" i="6" s="1"/>
  <c r="K27" i="6"/>
  <c r="T27" i="6" s="1"/>
  <c r="K1203" i="6"/>
  <c r="T1203" i="6" s="1"/>
  <c r="K1191" i="6"/>
  <c r="T1191" i="6" s="1"/>
  <c r="K1179" i="6"/>
  <c r="T1179" i="6" s="1"/>
  <c r="K1167" i="6"/>
  <c r="T1167" i="6" s="1"/>
  <c r="K1155" i="6"/>
  <c r="T1155" i="6" s="1"/>
  <c r="K1143" i="6"/>
  <c r="T1143" i="6" s="1"/>
  <c r="K1131" i="6"/>
  <c r="T1131" i="6" s="1"/>
  <c r="K1119" i="6"/>
  <c r="T1119" i="6" s="1"/>
  <c r="K1107" i="6"/>
  <c r="T1107" i="6" s="1"/>
  <c r="K1095" i="6"/>
  <c r="T1095" i="6" s="1"/>
  <c r="K1083" i="6"/>
  <c r="T1083" i="6" s="1"/>
  <c r="K1071" i="6"/>
  <c r="T1071" i="6" s="1"/>
  <c r="K1059" i="6"/>
  <c r="T1059" i="6" s="1"/>
  <c r="K1047" i="6"/>
  <c r="T1047" i="6" s="1"/>
  <c r="K1035" i="6"/>
  <c r="T1035" i="6" s="1"/>
  <c r="K1022" i="6"/>
  <c r="T1022" i="6" s="1"/>
  <c r="K985" i="6"/>
  <c r="T985" i="6" s="1"/>
  <c r="K914" i="6"/>
  <c r="T914" i="6" s="1"/>
  <c r="K842" i="6"/>
  <c r="T842" i="6" s="1"/>
  <c r="K770" i="6"/>
  <c r="T770" i="6" s="1"/>
  <c r="K698" i="6"/>
  <c r="T698" i="6" s="1"/>
  <c r="K626" i="6"/>
  <c r="T626" i="6" s="1"/>
  <c r="K554" i="6"/>
  <c r="T554" i="6" s="1"/>
  <c r="K482" i="6"/>
  <c r="T482" i="6" s="1"/>
  <c r="K410" i="6"/>
  <c r="T410" i="6" s="1"/>
  <c r="K338" i="6"/>
  <c r="T338" i="6" s="1"/>
  <c r="K266" i="6"/>
  <c r="T266" i="6" s="1"/>
  <c r="K194" i="6"/>
  <c r="T194" i="6" s="1"/>
  <c r="K122" i="6"/>
  <c r="T122" i="6" s="1"/>
  <c r="K50" i="6"/>
  <c r="T50" i="6" s="1"/>
  <c r="R1023" i="6"/>
  <c r="K1023" i="6"/>
  <c r="T1023" i="6" s="1"/>
  <c r="R975" i="6"/>
  <c r="K975" i="6"/>
  <c r="T975" i="6" s="1"/>
  <c r="R927" i="6"/>
  <c r="K927" i="6"/>
  <c r="T927" i="6" s="1"/>
  <c r="R879" i="6"/>
  <c r="K879" i="6"/>
  <c r="T879" i="6" s="1"/>
  <c r="R831" i="6"/>
  <c r="K831" i="6"/>
  <c r="T831" i="6" s="1"/>
  <c r="R795" i="6"/>
  <c r="K795" i="6"/>
  <c r="T795" i="6" s="1"/>
  <c r="R747" i="6"/>
  <c r="K747" i="6"/>
  <c r="T747" i="6" s="1"/>
  <c r="R687" i="6"/>
  <c r="K687" i="6"/>
  <c r="T687" i="6" s="1"/>
  <c r="R627" i="6"/>
  <c r="K627" i="6"/>
  <c r="T627" i="6" s="1"/>
  <c r="R579" i="6"/>
  <c r="K579" i="6"/>
  <c r="T579" i="6" s="1"/>
  <c r="R531" i="6"/>
  <c r="K531" i="6"/>
  <c r="T531" i="6" s="1"/>
  <c r="R483" i="6"/>
  <c r="K483" i="6"/>
  <c r="T483" i="6" s="1"/>
  <c r="R435" i="6"/>
  <c r="K435" i="6"/>
  <c r="T435" i="6" s="1"/>
  <c r="R399" i="6"/>
  <c r="K399" i="6"/>
  <c r="T399" i="6" s="1"/>
  <c r="R351" i="6"/>
  <c r="K351" i="6"/>
  <c r="T351" i="6" s="1"/>
  <c r="R303" i="6"/>
  <c r="K303" i="6"/>
  <c r="T303" i="6" s="1"/>
  <c r="R243" i="6"/>
  <c r="K243" i="6"/>
  <c r="T243" i="6" s="1"/>
  <c r="R195" i="6"/>
  <c r="K195" i="6"/>
  <c r="T195" i="6" s="1"/>
  <c r="R135" i="6"/>
  <c r="K135" i="6"/>
  <c r="T135" i="6" s="1"/>
  <c r="R87" i="6"/>
  <c r="K87" i="6"/>
  <c r="T87" i="6" s="1"/>
  <c r="R39" i="6"/>
  <c r="K39" i="6"/>
  <c r="T39" i="6" s="1"/>
  <c r="R1020" i="6"/>
  <c r="U1020" i="6" s="1"/>
  <c r="K1020" i="6"/>
  <c r="T1020" i="6" s="1"/>
  <c r="R1008" i="6"/>
  <c r="K1008" i="6"/>
  <c r="T1008" i="6" s="1"/>
  <c r="R996" i="6"/>
  <c r="K996" i="6"/>
  <c r="T996" i="6" s="1"/>
  <c r="R984" i="6"/>
  <c r="K984" i="6"/>
  <c r="T984" i="6" s="1"/>
  <c r="R972" i="6"/>
  <c r="K972" i="6"/>
  <c r="T972" i="6" s="1"/>
  <c r="R960" i="6"/>
  <c r="K960" i="6"/>
  <c r="T960" i="6" s="1"/>
  <c r="R948" i="6"/>
  <c r="U948" i="6" s="1"/>
  <c r="K948" i="6"/>
  <c r="T948" i="6" s="1"/>
  <c r="R936" i="6"/>
  <c r="K936" i="6"/>
  <c r="T936" i="6" s="1"/>
  <c r="R924" i="6"/>
  <c r="K924" i="6"/>
  <c r="T924" i="6" s="1"/>
  <c r="R912" i="6"/>
  <c r="K912" i="6"/>
  <c r="T912" i="6" s="1"/>
  <c r="R900" i="6"/>
  <c r="K900" i="6"/>
  <c r="T900" i="6" s="1"/>
  <c r="R888" i="6"/>
  <c r="K888" i="6"/>
  <c r="T888" i="6" s="1"/>
  <c r="R876" i="6"/>
  <c r="K876" i="6"/>
  <c r="T876" i="6" s="1"/>
  <c r="R864" i="6"/>
  <c r="U864" i="6" s="1"/>
  <c r="K864" i="6"/>
  <c r="T864" i="6" s="1"/>
  <c r="R852" i="6"/>
  <c r="U852" i="6" s="1"/>
  <c r="K852" i="6"/>
  <c r="T852" i="6" s="1"/>
  <c r="R840" i="6"/>
  <c r="K840" i="6"/>
  <c r="T840" i="6" s="1"/>
  <c r="R828" i="6"/>
  <c r="K828" i="6"/>
  <c r="T828" i="6" s="1"/>
  <c r="R816" i="6"/>
  <c r="K816" i="6"/>
  <c r="T816" i="6" s="1"/>
  <c r="R804" i="6"/>
  <c r="U804" i="6" s="1"/>
  <c r="K804" i="6"/>
  <c r="T804" i="6" s="1"/>
  <c r="R792" i="6"/>
  <c r="U792" i="6" s="1"/>
  <c r="K792" i="6"/>
  <c r="T792" i="6" s="1"/>
  <c r="R780" i="6"/>
  <c r="U780" i="6" s="1"/>
  <c r="K780" i="6"/>
  <c r="T780" i="6" s="1"/>
  <c r="R768" i="6"/>
  <c r="K768" i="6"/>
  <c r="T768" i="6" s="1"/>
  <c r="R756" i="6"/>
  <c r="K756" i="6"/>
  <c r="T756" i="6" s="1"/>
  <c r="R744" i="6"/>
  <c r="K744" i="6"/>
  <c r="T744" i="6" s="1"/>
  <c r="R732" i="6"/>
  <c r="K732" i="6"/>
  <c r="T732" i="6" s="1"/>
  <c r="R720" i="6"/>
  <c r="K720" i="6"/>
  <c r="T720" i="6" s="1"/>
  <c r="R708" i="6"/>
  <c r="K708" i="6"/>
  <c r="T708" i="6" s="1"/>
  <c r="R696" i="6"/>
  <c r="U696" i="6" s="1"/>
  <c r="K696" i="6"/>
  <c r="T696" i="6" s="1"/>
  <c r="R684" i="6"/>
  <c r="U684" i="6" s="1"/>
  <c r="K684" i="6"/>
  <c r="T684" i="6" s="1"/>
  <c r="R672" i="6"/>
  <c r="K672" i="6"/>
  <c r="T672" i="6" s="1"/>
  <c r="R660" i="6"/>
  <c r="K660" i="6"/>
  <c r="T660" i="6" s="1"/>
  <c r="R648" i="6"/>
  <c r="K648" i="6"/>
  <c r="T648" i="6" s="1"/>
  <c r="R636" i="6"/>
  <c r="K636" i="6"/>
  <c r="T636" i="6" s="1"/>
  <c r="R624" i="6"/>
  <c r="K624" i="6"/>
  <c r="R612" i="6"/>
  <c r="K612" i="6"/>
  <c r="T612" i="6" s="1"/>
  <c r="R600" i="6"/>
  <c r="K600" i="6"/>
  <c r="T600" i="6" s="1"/>
  <c r="R588" i="6"/>
  <c r="U588" i="6" s="1"/>
  <c r="K588" i="6"/>
  <c r="T588" i="6" s="1"/>
  <c r="R576" i="6"/>
  <c r="K576" i="6"/>
  <c r="T576" i="6" s="1"/>
  <c r="R564" i="6"/>
  <c r="U564" i="6" s="1"/>
  <c r="K564" i="6"/>
  <c r="T564" i="6" s="1"/>
  <c r="R552" i="6"/>
  <c r="K552" i="6"/>
  <c r="T552" i="6" s="1"/>
  <c r="R540" i="6"/>
  <c r="U540" i="6" s="1"/>
  <c r="K540" i="6"/>
  <c r="T540" i="6" s="1"/>
  <c r="R528" i="6"/>
  <c r="K528" i="6"/>
  <c r="T528" i="6" s="1"/>
  <c r="R516" i="6"/>
  <c r="K516" i="6"/>
  <c r="T516" i="6" s="1"/>
  <c r="R504" i="6"/>
  <c r="U504" i="6" s="1"/>
  <c r="K504" i="6"/>
  <c r="T504" i="6" s="1"/>
  <c r="R492" i="6"/>
  <c r="K492" i="6"/>
  <c r="T492" i="6" s="1"/>
  <c r="R480" i="6"/>
  <c r="K480" i="6"/>
  <c r="T480" i="6" s="1"/>
  <c r="R468" i="6"/>
  <c r="U468" i="6" s="1"/>
  <c r="K468" i="6"/>
  <c r="T468" i="6" s="1"/>
  <c r="R456" i="6"/>
  <c r="K456" i="6"/>
  <c r="T456" i="6" s="1"/>
  <c r="R444" i="6"/>
  <c r="K444" i="6"/>
  <c r="T444" i="6" s="1"/>
  <c r="R432" i="6"/>
  <c r="K432" i="6"/>
  <c r="T432" i="6" s="1"/>
  <c r="R420" i="6"/>
  <c r="U420" i="6" s="1"/>
  <c r="K420" i="6"/>
  <c r="T420" i="6" s="1"/>
  <c r="R408" i="6"/>
  <c r="K408" i="6"/>
  <c r="T408" i="6" s="1"/>
  <c r="R396" i="6"/>
  <c r="K396" i="6"/>
  <c r="T396" i="6" s="1"/>
  <c r="R384" i="6"/>
  <c r="U384" i="6" s="1"/>
  <c r="K384" i="6"/>
  <c r="T384" i="6" s="1"/>
  <c r="R372" i="6"/>
  <c r="K372" i="6"/>
  <c r="T372" i="6" s="1"/>
  <c r="R360" i="6"/>
  <c r="K360" i="6"/>
  <c r="T360" i="6" s="1"/>
  <c r="R348" i="6"/>
  <c r="K348" i="6"/>
  <c r="T348" i="6" s="1"/>
  <c r="R336" i="6"/>
  <c r="K336" i="6"/>
  <c r="T336" i="6" s="1"/>
  <c r="R324" i="6"/>
  <c r="K324" i="6"/>
  <c r="T324" i="6" s="1"/>
  <c r="R312" i="6"/>
  <c r="K312" i="6"/>
  <c r="T312" i="6" s="1"/>
  <c r="R300" i="6"/>
  <c r="K300" i="6"/>
  <c r="T300" i="6" s="1"/>
  <c r="R288" i="6"/>
  <c r="K288" i="6"/>
  <c r="T288" i="6" s="1"/>
  <c r="R276" i="6"/>
  <c r="K276" i="6"/>
  <c r="T276" i="6" s="1"/>
  <c r="R264" i="6"/>
  <c r="U264" i="6" s="1"/>
  <c r="K264" i="6"/>
  <c r="T264" i="6" s="1"/>
  <c r="R252" i="6"/>
  <c r="K252" i="6"/>
  <c r="T252" i="6" s="1"/>
  <c r="R240" i="6"/>
  <c r="U240" i="6" s="1"/>
  <c r="K240" i="6"/>
  <c r="T240" i="6" s="1"/>
  <c r="R228" i="6"/>
  <c r="U228" i="6" s="1"/>
  <c r="K228" i="6"/>
  <c r="T228" i="6" s="1"/>
  <c r="R216" i="6"/>
  <c r="K216" i="6"/>
  <c r="T216" i="6" s="1"/>
  <c r="R204" i="6"/>
  <c r="K204" i="6"/>
  <c r="T204" i="6" s="1"/>
  <c r="R192" i="6"/>
  <c r="K192" i="6"/>
  <c r="T192" i="6" s="1"/>
  <c r="R180" i="6"/>
  <c r="K180" i="6"/>
  <c r="T180" i="6" s="1"/>
  <c r="R168" i="6"/>
  <c r="U168" i="6" s="1"/>
  <c r="K168" i="6"/>
  <c r="T168" i="6" s="1"/>
  <c r="R156" i="6"/>
  <c r="U156" i="6" s="1"/>
  <c r="K156" i="6"/>
  <c r="T156" i="6" s="1"/>
  <c r="R144" i="6"/>
  <c r="K144" i="6"/>
  <c r="T144" i="6" s="1"/>
  <c r="R132" i="6"/>
  <c r="U132" i="6" s="1"/>
  <c r="K132" i="6"/>
  <c r="T132" i="6" s="1"/>
  <c r="R120" i="6"/>
  <c r="U120" i="6" s="1"/>
  <c r="K120" i="6"/>
  <c r="T120" i="6" s="1"/>
  <c r="R108" i="6"/>
  <c r="K108" i="6"/>
  <c r="T108" i="6" s="1"/>
  <c r="R96" i="6"/>
  <c r="K96" i="6"/>
  <c r="T96" i="6" s="1"/>
  <c r="R84" i="6"/>
  <c r="K84" i="6"/>
  <c r="T84" i="6" s="1"/>
  <c r="R72" i="6"/>
  <c r="K72" i="6"/>
  <c r="T72" i="6" s="1"/>
  <c r="R60" i="6"/>
  <c r="K60" i="6"/>
  <c r="T60" i="6" s="1"/>
  <c r="R48" i="6"/>
  <c r="U48" i="6" s="1"/>
  <c r="K48" i="6"/>
  <c r="T48" i="6" s="1"/>
  <c r="R36" i="6"/>
  <c r="U36" i="6" s="1"/>
  <c r="K36" i="6"/>
  <c r="T36" i="6" s="1"/>
  <c r="R24" i="6"/>
  <c r="U24" i="6" s="1"/>
  <c r="K24" i="6"/>
  <c r="R12" i="6"/>
  <c r="U12" i="6" s="1"/>
  <c r="K12" i="6"/>
  <c r="K1202" i="6"/>
  <c r="T1202" i="6" s="1"/>
  <c r="K1190" i="6"/>
  <c r="T1190" i="6" s="1"/>
  <c r="K1178" i="6"/>
  <c r="T1178" i="6" s="1"/>
  <c r="K1166" i="6"/>
  <c r="T1166" i="6" s="1"/>
  <c r="K1154" i="6"/>
  <c r="T1154" i="6" s="1"/>
  <c r="K1142" i="6"/>
  <c r="T1142" i="6" s="1"/>
  <c r="K1130" i="6"/>
  <c r="T1130" i="6" s="1"/>
  <c r="K1118" i="6"/>
  <c r="T1118" i="6" s="1"/>
  <c r="K1106" i="6"/>
  <c r="T1106" i="6" s="1"/>
  <c r="K1094" i="6"/>
  <c r="T1094" i="6" s="1"/>
  <c r="K1082" i="6"/>
  <c r="T1082" i="6" s="1"/>
  <c r="K1070" i="6"/>
  <c r="T1070" i="6" s="1"/>
  <c r="K1058" i="6"/>
  <c r="T1058" i="6" s="1"/>
  <c r="K1046" i="6"/>
  <c r="T1046" i="6" s="1"/>
  <c r="K1034" i="6"/>
  <c r="T1034" i="6" s="1"/>
  <c r="K1021" i="6"/>
  <c r="T1021" i="6" s="1"/>
  <c r="K977" i="6"/>
  <c r="T977" i="6" s="1"/>
  <c r="K913" i="6"/>
  <c r="T913" i="6" s="1"/>
  <c r="K841" i="6"/>
  <c r="T841" i="6" s="1"/>
  <c r="K769" i="6"/>
  <c r="T769" i="6" s="1"/>
  <c r="K697" i="6"/>
  <c r="T697" i="6" s="1"/>
  <c r="K625" i="6"/>
  <c r="T625" i="6" s="1"/>
  <c r="K553" i="6"/>
  <c r="T553" i="6" s="1"/>
  <c r="K481" i="6"/>
  <c r="T481" i="6" s="1"/>
  <c r="K409" i="6"/>
  <c r="T409" i="6" s="1"/>
  <c r="K337" i="6"/>
  <c r="T337" i="6" s="1"/>
  <c r="K265" i="6"/>
  <c r="T265" i="6" s="1"/>
  <c r="K193" i="6"/>
  <c r="T193" i="6" s="1"/>
  <c r="K121" i="6"/>
  <c r="T121" i="6" s="1"/>
  <c r="K49" i="6"/>
  <c r="T49" i="6" s="1"/>
  <c r="R899" i="6"/>
  <c r="K899" i="6"/>
  <c r="T899" i="6" s="1"/>
  <c r="R827" i="6"/>
  <c r="K827" i="6"/>
  <c r="T827" i="6" s="1"/>
  <c r="R755" i="6"/>
  <c r="K755" i="6"/>
  <c r="T755" i="6" s="1"/>
  <c r="R695" i="6"/>
  <c r="K695" i="6"/>
  <c r="T695" i="6" s="1"/>
  <c r="R599" i="6"/>
  <c r="K599" i="6"/>
  <c r="T599" i="6" s="1"/>
  <c r="R527" i="6"/>
  <c r="K527" i="6"/>
  <c r="T527" i="6" s="1"/>
  <c r="R407" i="6"/>
  <c r="K407" i="6"/>
  <c r="T407" i="6" s="1"/>
  <c r="R311" i="6"/>
  <c r="K311" i="6"/>
  <c r="T311" i="6" s="1"/>
  <c r="R227" i="6"/>
  <c r="K227" i="6"/>
  <c r="T227" i="6" s="1"/>
  <c r="R119" i="6"/>
  <c r="K119" i="6"/>
  <c r="T119" i="6" s="1"/>
  <c r="K1201" i="6"/>
  <c r="T1201" i="6" s="1"/>
  <c r="K1189" i="6"/>
  <c r="T1189" i="6" s="1"/>
  <c r="K1177" i="6"/>
  <c r="T1177" i="6" s="1"/>
  <c r="K1165" i="6"/>
  <c r="T1165" i="6" s="1"/>
  <c r="K1153" i="6"/>
  <c r="T1153" i="6" s="1"/>
  <c r="K1141" i="6"/>
  <c r="T1141" i="6" s="1"/>
  <c r="K1129" i="6"/>
  <c r="T1129" i="6" s="1"/>
  <c r="K1117" i="6"/>
  <c r="T1117" i="6" s="1"/>
  <c r="K1105" i="6"/>
  <c r="T1105" i="6" s="1"/>
  <c r="K1093" i="6"/>
  <c r="T1093" i="6" s="1"/>
  <c r="K1081" i="6"/>
  <c r="T1081" i="6" s="1"/>
  <c r="K1069" i="6"/>
  <c r="T1069" i="6" s="1"/>
  <c r="K1057" i="6"/>
  <c r="T1057" i="6" s="1"/>
  <c r="K1045" i="6"/>
  <c r="T1045" i="6" s="1"/>
  <c r="K1033" i="6"/>
  <c r="T1033" i="6" s="1"/>
  <c r="K1015" i="6"/>
  <c r="T1015" i="6" s="1"/>
  <c r="K974" i="6"/>
  <c r="T974" i="6" s="1"/>
  <c r="K902" i="6"/>
  <c r="T902" i="6" s="1"/>
  <c r="K830" i="6"/>
  <c r="T830" i="6" s="1"/>
  <c r="K758" i="6"/>
  <c r="T758" i="6" s="1"/>
  <c r="K686" i="6"/>
  <c r="T686" i="6" s="1"/>
  <c r="K614" i="6"/>
  <c r="T614" i="6" s="1"/>
  <c r="K542" i="6"/>
  <c r="T542" i="6" s="1"/>
  <c r="K470" i="6"/>
  <c r="T470" i="6" s="1"/>
  <c r="K398" i="6"/>
  <c r="T398" i="6" s="1"/>
  <c r="K326" i="6"/>
  <c r="T326" i="6" s="1"/>
  <c r="K254" i="6"/>
  <c r="T254" i="6" s="1"/>
  <c r="K182" i="6"/>
  <c r="T182" i="6" s="1"/>
  <c r="K110" i="6"/>
  <c r="T110" i="6" s="1"/>
  <c r="K38" i="6"/>
  <c r="T38" i="6" s="1"/>
  <c r="R887" i="6"/>
  <c r="K887" i="6"/>
  <c r="T887" i="6" s="1"/>
  <c r="R815" i="6"/>
  <c r="K815" i="6"/>
  <c r="T815" i="6" s="1"/>
  <c r="R731" i="6"/>
  <c r="K731" i="6"/>
  <c r="T731" i="6" s="1"/>
  <c r="R647" i="6"/>
  <c r="K647" i="6"/>
  <c r="T647" i="6" s="1"/>
  <c r="R587" i="6"/>
  <c r="K587" i="6"/>
  <c r="T587" i="6" s="1"/>
  <c r="R515" i="6"/>
  <c r="K515" i="6"/>
  <c r="T515" i="6" s="1"/>
  <c r="R455" i="6"/>
  <c r="K455" i="6"/>
  <c r="T455" i="6" s="1"/>
  <c r="R383" i="6"/>
  <c r="K383" i="6"/>
  <c r="T383" i="6" s="1"/>
  <c r="R371" i="6"/>
  <c r="K371" i="6"/>
  <c r="T371" i="6" s="1"/>
  <c r="R299" i="6"/>
  <c r="K299" i="6"/>
  <c r="T299" i="6" s="1"/>
  <c r="R239" i="6"/>
  <c r="K239" i="6"/>
  <c r="T239" i="6" s="1"/>
  <c r="R167" i="6"/>
  <c r="K167" i="6"/>
  <c r="T167" i="6" s="1"/>
  <c r="R83" i="6"/>
  <c r="K83" i="6"/>
  <c r="T83" i="6" s="1"/>
  <c r="R23" i="6"/>
  <c r="U23" i="6" s="1"/>
  <c r="K23" i="6"/>
  <c r="R1018" i="6"/>
  <c r="K1018" i="6"/>
  <c r="T1018" i="6" s="1"/>
  <c r="R982" i="6"/>
  <c r="K982" i="6"/>
  <c r="T982" i="6" s="1"/>
  <c r="R946" i="6"/>
  <c r="K946" i="6"/>
  <c r="T946" i="6" s="1"/>
  <c r="R910" i="6"/>
  <c r="K910" i="6"/>
  <c r="T910" i="6" s="1"/>
  <c r="R862" i="6"/>
  <c r="K862" i="6"/>
  <c r="T862" i="6" s="1"/>
  <c r="R826" i="6"/>
  <c r="K826" i="6"/>
  <c r="T826" i="6" s="1"/>
  <c r="R790" i="6"/>
  <c r="U790" i="6" s="1"/>
  <c r="K790" i="6"/>
  <c r="T790" i="6" s="1"/>
  <c r="R742" i="6"/>
  <c r="K742" i="6"/>
  <c r="T742" i="6" s="1"/>
  <c r="R682" i="6"/>
  <c r="K682" i="6"/>
  <c r="T682" i="6" s="1"/>
  <c r="R646" i="6"/>
  <c r="K646" i="6"/>
  <c r="T646" i="6" s="1"/>
  <c r="R610" i="6"/>
  <c r="K610" i="6"/>
  <c r="T610" i="6" s="1"/>
  <c r="R586" i="6"/>
  <c r="U586" i="6" s="1"/>
  <c r="K586" i="6"/>
  <c r="T586" i="6" s="1"/>
  <c r="R574" i="6"/>
  <c r="K574" i="6"/>
  <c r="T574" i="6" s="1"/>
  <c r="R562" i="6"/>
  <c r="K562" i="6"/>
  <c r="T562" i="6" s="1"/>
  <c r="R550" i="6"/>
  <c r="U550" i="6" s="1"/>
  <c r="K550" i="6"/>
  <c r="T550" i="6" s="1"/>
  <c r="R538" i="6"/>
  <c r="K538" i="6"/>
  <c r="T538" i="6" s="1"/>
  <c r="R526" i="6"/>
  <c r="K526" i="6"/>
  <c r="T526" i="6" s="1"/>
  <c r="R514" i="6"/>
  <c r="K514" i="6"/>
  <c r="T514" i="6" s="1"/>
  <c r="R502" i="6"/>
  <c r="K502" i="6"/>
  <c r="T502" i="6" s="1"/>
  <c r="R490" i="6"/>
  <c r="U490" i="6" s="1"/>
  <c r="K490" i="6"/>
  <c r="T490" i="6" s="1"/>
  <c r="R478" i="6"/>
  <c r="K478" i="6"/>
  <c r="T478" i="6" s="1"/>
  <c r="R466" i="6"/>
  <c r="K466" i="6"/>
  <c r="T466" i="6" s="1"/>
  <c r="R454" i="6"/>
  <c r="U454" i="6" s="1"/>
  <c r="K454" i="6"/>
  <c r="T454" i="6" s="1"/>
  <c r="R442" i="6"/>
  <c r="K442" i="6"/>
  <c r="T442" i="6" s="1"/>
  <c r="R430" i="6"/>
  <c r="K430" i="6"/>
  <c r="T430" i="6" s="1"/>
  <c r="R418" i="6"/>
  <c r="K418" i="6"/>
  <c r="T418" i="6" s="1"/>
  <c r="R406" i="6"/>
  <c r="K406" i="6"/>
  <c r="T406" i="6" s="1"/>
  <c r="R382" i="6"/>
  <c r="K382" i="6"/>
  <c r="T382" i="6" s="1"/>
  <c r="R370" i="6"/>
  <c r="U370" i="6" s="1"/>
  <c r="K370" i="6"/>
  <c r="T370" i="6" s="1"/>
  <c r="R358" i="6"/>
  <c r="U358" i="6" s="1"/>
  <c r="K358" i="6"/>
  <c r="T358" i="6" s="1"/>
  <c r="R346" i="6"/>
  <c r="U346" i="6" s="1"/>
  <c r="K346" i="6"/>
  <c r="T346" i="6" s="1"/>
  <c r="R322" i="6"/>
  <c r="K322" i="6"/>
  <c r="T322" i="6" s="1"/>
  <c r="R310" i="6"/>
  <c r="K310" i="6"/>
  <c r="T310" i="6" s="1"/>
  <c r="R298" i="6"/>
  <c r="K298" i="6"/>
  <c r="T298" i="6" s="1"/>
  <c r="R286" i="6"/>
  <c r="U286" i="6" s="1"/>
  <c r="K286" i="6"/>
  <c r="T286" i="6" s="1"/>
  <c r="R274" i="6"/>
  <c r="K274" i="6"/>
  <c r="T274" i="6" s="1"/>
  <c r="R262" i="6"/>
  <c r="U262" i="6" s="1"/>
  <c r="K262" i="6"/>
  <c r="T262" i="6" s="1"/>
  <c r="R250" i="6"/>
  <c r="K250" i="6"/>
  <c r="T250" i="6" s="1"/>
  <c r="R238" i="6"/>
  <c r="K238" i="6"/>
  <c r="T238" i="6" s="1"/>
  <c r="R226" i="6"/>
  <c r="K226" i="6"/>
  <c r="T226" i="6" s="1"/>
  <c r="R214" i="6"/>
  <c r="K214" i="6"/>
  <c r="T214" i="6" s="1"/>
  <c r="R202" i="6"/>
  <c r="K202" i="6"/>
  <c r="T202" i="6" s="1"/>
  <c r="R190" i="6"/>
  <c r="K190" i="6"/>
  <c r="T190" i="6" s="1"/>
  <c r="R178" i="6"/>
  <c r="K178" i="6"/>
  <c r="T178" i="6" s="1"/>
  <c r="R166" i="6"/>
  <c r="K166" i="6"/>
  <c r="T166" i="6" s="1"/>
  <c r="R154" i="6"/>
  <c r="K154" i="6"/>
  <c r="T154" i="6" s="1"/>
  <c r="R142" i="6"/>
  <c r="K142" i="6"/>
  <c r="T142" i="6" s="1"/>
  <c r="R130" i="6"/>
  <c r="K130" i="6"/>
  <c r="T130" i="6" s="1"/>
  <c r="R118" i="6"/>
  <c r="K118" i="6"/>
  <c r="T118" i="6" s="1"/>
  <c r="R106" i="6"/>
  <c r="U106" i="6" s="1"/>
  <c r="K106" i="6"/>
  <c r="T106" i="6" s="1"/>
  <c r="R94" i="6"/>
  <c r="K94" i="6"/>
  <c r="T94" i="6" s="1"/>
  <c r="R82" i="6"/>
  <c r="K82" i="6"/>
  <c r="T82" i="6" s="1"/>
  <c r="R70" i="6"/>
  <c r="U70" i="6" s="1"/>
  <c r="K70" i="6"/>
  <c r="T70" i="6" s="1"/>
  <c r="R58" i="6"/>
  <c r="K58" i="6"/>
  <c r="T58" i="6" s="1"/>
  <c r="R46" i="6"/>
  <c r="K46" i="6"/>
  <c r="T46" i="6" s="1"/>
  <c r="R34" i="6"/>
  <c r="U34" i="6" s="1"/>
  <c r="K34" i="6"/>
  <c r="T34" i="6" s="1"/>
  <c r="R22" i="6"/>
  <c r="U22" i="6" s="1"/>
  <c r="K22" i="6"/>
  <c r="R10" i="6"/>
  <c r="U10" i="6" s="1"/>
  <c r="K10" i="6"/>
  <c r="K1200" i="6"/>
  <c r="T1200" i="6" s="1"/>
  <c r="K1188" i="6"/>
  <c r="T1188" i="6" s="1"/>
  <c r="K1176" i="6"/>
  <c r="T1176" i="6" s="1"/>
  <c r="K1164" i="6"/>
  <c r="T1164" i="6" s="1"/>
  <c r="K1152" i="6"/>
  <c r="T1152" i="6" s="1"/>
  <c r="K1140" i="6"/>
  <c r="T1140" i="6" s="1"/>
  <c r="K1128" i="6"/>
  <c r="T1128" i="6" s="1"/>
  <c r="K1116" i="6"/>
  <c r="T1116" i="6" s="1"/>
  <c r="K1104" i="6"/>
  <c r="T1104" i="6" s="1"/>
  <c r="K1092" i="6"/>
  <c r="T1092" i="6" s="1"/>
  <c r="K1080" i="6"/>
  <c r="T1080" i="6" s="1"/>
  <c r="K1068" i="6"/>
  <c r="T1068" i="6" s="1"/>
  <c r="K1056" i="6"/>
  <c r="T1056" i="6" s="1"/>
  <c r="K1044" i="6"/>
  <c r="T1044" i="6" s="1"/>
  <c r="K1032" i="6"/>
  <c r="T1032" i="6" s="1"/>
  <c r="K1013" i="6"/>
  <c r="T1013" i="6" s="1"/>
  <c r="K973" i="6"/>
  <c r="T973" i="6" s="1"/>
  <c r="K901" i="6"/>
  <c r="T901" i="6" s="1"/>
  <c r="K829" i="6"/>
  <c r="T829" i="6" s="1"/>
  <c r="K757" i="6"/>
  <c r="T757" i="6" s="1"/>
  <c r="K685" i="6"/>
  <c r="T685" i="6" s="1"/>
  <c r="K613" i="6"/>
  <c r="T613" i="6" s="1"/>
  <c r="K541" i="6"/>
  <c r="T541" i="6" s="1"/>
  <c r="K469" i="6"/>
  <c r="T469" i="6" s="1"/>
  <c r="K397" i="6"/>
  <c r="T397" i="6" s="1"/>
  <c r="K325" i="6"/>
  <c r="T325" i="6" s="1"/>
  <c r="K253" i="6"/>
  <c r="T253" i="6" s="1"/>
  <c r="K181" i="6"/>
  <c r="T181" i="6" s="1"/>
  <c r="K109" i="6"/>
  <c r="T109" i="6" s="1"/>
  <c r="K37" i="6"/>
  <c r="T37" i="6" s="1"/>
  <c r="R947" i="6"/>
  <c r="K947" i="6"/>
  <c r="T947" i="6" s="1"/>
  <c r="R875" i="6"/>
  <c r="K875" i="6"/>
  <c r="T875" i="6" s="1"/>
  <c r="R803" i="6"/>
  <c r="K803" i="6"/>
  <c r="T803" i="6" s="1"/>
  <c r="R743" i="6"/>
  <c r="K743" i="6"/>
  <c r="T743" i="6" s="1"/>
  <c r="R683" i="6"/>
  <c r="K683" i="6"/>
  <c r="T683" i="6" s="1"/>
  <c r="R623" i="6"/>
  <c r="K623" i="6"/>
  <c r="T623" i="6" s="1"/>
  <c r="R551" i="6"/>
  <c r="K551" i="6"/>
  <c r="T551" i="6" s="1"/>
  <c r="R491" i="6"/>
  <c r="K491" i="6"/>
  <c r="T491" i="6" s="1"/>
  <c r="R443" i="6"/>
  <c r="K443" i="6"/>
  <c r="T443" i="6" s="1"/>
  <c r="R347" i="6"/>
  <c r="K347" i="6"/>
  <c r="T347" i="6" s="1"/>
  <c r="R275" i="6"/>
  <c r="K275" i="6"/>
  <c r="T275" i="6" s="1"/>
  <c r="R215" i="6"/>
  <c r="K215" i="6"/>
  <c r="T215" i="6" s="1"/>
  <c r="R155" i="6"/>
  <c r="K155" i="6"/>
  <c r="T155" i="6" s="1"/>
  <c r="R59" i="6"/>
  <c r="K59" i="6"/>
  <c r="T59" i="6" s="1"/>
  <c r="R994" i="6"/>
  <c r="K994" i="6"/>
  <c r="T994" i="6" s="1"/>
  <c r="R958" i="6"/>
  <c r="K958" i="6"/>
  <c r="T958" i="6" s="1"/>
  <c r="R922" i="6"/>
  <c r="K922" i="6"/>
  <c r="T922" i="6" s="1"/>
  <c r="R886" i="6"/>
  <c r="K886" i="6"/>
  <c r="T886" i="6" s="1"/>
  <c r="R850" i="6"/>
  <c r="U850" i="6" s="1"/>
  <c r="K850" i="6"/>
  <c r="T850" i="6" s="1"/>
  <c r="R814" i="6"/>
  <c r="K814" i="6"/>
  <c r="T814" i="6" s="1"/>
  <c r="R778" i="6"/>
  <c r="U778" i="6" s="1"/>
  <c r="K778" i="6"/>
  <c r="T778" i="6" s="1"/>
  <c r="R754" i="6"/>
  <c r="K754" i="6"/>
  <c r="T754" i="6" s="1"/>
  <c r="R718" i="6"/>
  <c r="K718" i="6"/>
  <c r="T718" i="6" s="1"/>
  <c r="R694" i="6"/>
  <c r="U694" i="6" s="1"/>
  <c r="K694" i="6"/>
  <c r="T694" i="6" s="1"/>
  <c r="R658" i="6"/>
  <c r="K658" i="6"/>
  <c r="T658" i="6" s="1"/>
  <c r="R622" i="6"/>
  <c r="K622" i="6"/>
  <c r="T622" i="6" s="1"/>
  <c r="R394" i="6"/>
  <c r="K394" i="6"/>
  <c r="T394" i="6" s="1"/>
  <c r="R1005" i="6"/>
  <c r="K1005" i="6"/>
  <c r="T1005" i="6" s="1"/>
  <c r="R981" i="6"/>
  <c r="K981" i="6"/>
  <c r="T981" i="6" s="1"/>
  <c r="R957" i="6"/>
  <c r="K957" i="6"/>
  <c r="T957" i="6" s="1"/>
  <c r="R933" i="6"/>
  <c r="K933" i="6"/>
  <c r="T933" i="6" s="1"/>
  <c r="R897" i="6"/>
  <c r="K897" i="6"/>
  <c r="T897" i="6" s="1"/>
  <c r="R873" i="6"/>
  <c r="K873" i="6"/>
  <c r="T873" i="6" s="1"/>
  <c r="R849" i="6"/>
  <c r="K849" i="6"/>
  <c r="T849" i="6" s="1"/>
  <c r="R825" i="6"/>
  <c r="K825" i="6"/>
  <c r="T825" i="6" s="1"/>
  <c r="R801" i="6"/>
  <c r="K801" i="6"/>
  <c r="T801" i="6" s="1"/>
  <c r="R777" i="6"/>
  <c r="U777" i="6" s="1"/>
  <c r="K777" i="6"/>
  <c r="T777" i="6" s="1"/>
  <c r="R753" i="6"/>
  <c r="K753" i="6"/>
  <c r="T753" i="6" s="1"/>
  <c r="R717" i="6"/>
  <c r="K717" i="6"/>
  <c r="T717" i="6" s="1"/>
  <c r="R693" i="6"/>
  <c r="K693" i="6"/>
  <c r="T693" i="6" s="1"/>
  <c r="R669" i="6"/>
  <c r="U669" i="6" s="1"/>
  <c r="K669" i="6"/>
  <c r="T669" i="6" s="1"/>
  <c r="R645" i="6"/>
  <c r="K645" i="6"/>
  <c r="T645" i="6" s="1"/>
  <c r="R621" i="6"/>
  <c r="K621" i="6"/>
  <c r="T621" i="6" s="1"/>
  <c r="R597" i="6"/>
  <c r="K597" i="6"/>
  <c r="T597" i="6" s="1"/>
  <c r="R573" i="6"/>
  <c r="K573" i="6"/>
  <c r="T573" i="6" s="1"/>
  <c r="R549" i="6"/>
  <c r="K549" i="6"/>
  <c r="T549" i="6" s="1"/>
  <c r="R525" i="6"/>
  <c r="K525" i="6"/>
  <c r="T525" i="6" s="1"/>
  <c r="R489" i="6"/>
  <c r="K489" i="6"/>
  <c r="T489" i="6" s="1"/>
  <c r="R465" i="6"/>
  <c r="K465" i="6"/>
  <c r="T465" i="6" s="1"/>
  <c r="R441" i="6"/>
  <c r="K441" i="6"/>
  <c r="T441" i="6" s="1"/>
  <c r="R405" i="6"/>
  <c r="K405" i="6"/>
  <c r="T405" i="6" s="1"/>
  <c r="R381" i="6"/>
  <c r="K381" i="6"/>
  <c r="T381" i="6" s="1"/>
  <c r="R357" i="6"/>
  <c r="K357" i="6"/>
  <c r="T357" i="6" s="1"/>
  <c r="R333" i="6"/>
  <c r="K333" i="6"/>
  <c r="T333" i="6" s="1"/>
  <c r="R309" i="6"/>
  <c r="K309" i="6"/>
  <c r="T309" i="6" s="1"/>
  <c r="R273" i="6"/>
  <c r="K273" i="6"/>
  <c r="T273" i="6" s="1"/>
  <c r="R249" i="6"/>
  <c r="K249" i="6"/>
  <c r="T249" i="6" s="1"/>
  <c r="R213" i="6"/>
  <c r="K213" i="6"/>
  <c r="T213" i="6" s="1"/>
  <c r="R189" i="6"/>
  <c r="U189" i="6" s="1"/>
  <c r="K189" i="6"/>
  <c r="T189" i="6" s="1"/>
  <c r="R165" i="6"/>
  <c r="K165" i="6"/>
  <c r="T165" i="6" s="1"/>
  <c r="R141" i="6"/>
  <c r="K141" i="6"/>
  <c r="T141" i="6" s="1"/>
  <c r="R117" i="6"/>
  <c r="K117" i="6"/>
  <c r="T117" i="6" s="1"/>
  <c r="R93" i="6"/>
  <c r="K93" i="6"/>
  <c r="T93" i="6" s="1"/>
  <c r="R69" i="6"/>
  <c r="K69" i="6"/>
  <c r="T69" i="6" s="1"/>
  <c r="R45" i="6"/>
  <c r="K45" i="6"/>
  <c r="T45" i="6" s="1"/>
  <c r="R21" i="6"/>
  <c r="U21" i="6" s="1"/>
  <c r="K21" i="6"/>
  <c r="K1010" i="6"/>
  <c r="T1010" i="6" s="1"/>
  <c r="K962" i="6"/>
  <c r="T962" i="6" s="1"/>
  <c r="K890" i="6"/>
  <c r="T890" i="6" s="1"/>
  <c r="K818" i="6"/>
  <c r="T818" i="6" s="1"/>
  <c r="K746" i="6"/>
  <c r="T746" i="6" s="1"/>
  <c r="K674" i="6"/>
  <c r="T674" i="6" s="1"/>
  <c r="K602" i="6"/>
  <c r="T602" i="6" s="1"/>
  <c r="K530" i="6"/>
  <c r="T530" i="6" s="1"/>
  <c r="K458" i="6"/>
  <c r="T458" i="6" s="1"/>
  <c r="K386" i="6"/>
  <c r="T386" i="6" s="1"/>
  <c r="K314" i="6"/>
  <c r="T314" i="6" s="1"/>
  <c r="K242" i="6"/>
  <c r="T242" i="6" s="1"/>
  <c r="K170" i="6"/>
  <c r="T170" i="6" s="1"/>
  <c r="K98" i="6"/>
  <c r="T98" i="6" s="1"/>
  <c r="K26" i="6"/>
  <c r="R911" i="6"/>
  <c r="K911" i="6"/>
  <c r="T911" i="6" s="1"/>
  <c r="R851" i="6"/>
  <c r="K851" i="6"/>
  <c r="T851" i="6" s="1"/>
  <c r="R767" i="6"/>
  <c r="K767" i="6"/>
  <c r="T767" i="6" s="1"/>
  <c r="R659" i="6"/>
  <c r="K659" i="6"/>
  <c r="T659" i="6" s="1"/>
  <c r="R575" i="6"/>
  <c r="K575" i="6"/>
  <c r="T575" i="6" s="1"/>
  <c r="R479" i="6"/>
  <c r="K479" i="6"/>
  <c r="T479" i="6" s="1"/>
  <c r="R395" i="6"/>
  <c r="K395" i="6"/>
  <c r="T395" i="6" s="1"/>
  <c r="R323" i="6"/>
  <c r="K323" i="6"/>
  <c r="T323" i="6" s="1"/>
  <c r="R251" i="6"/>
  <c r="K251" i="6"/>
  <c r="T251" i="6" s="1"/>
  <c r="R179" i="6"/>
  <c r="K179" i="6"/>
  <c r="T179" i="6" s="1"/>
  <c r="R107" i="6"/>
  <c r="K107" i="6"/>
  <c r="T107" i="6" s="1"/>
  <c r="R71" i="6"/>
  <c r="S71" i="6" s="1"/>
  <c r="K71" i="6"/>
  <c r="T71" i="6" s="1"/>
  <c r="R11" i="6"/>
  <c r="U11" i="6" s="1"/>
  <c r="K11" i="6"/>
  <c r="R1006" i="6"/>
  <c r="K1006" i="6"/>
  <c r="T1006" i="6" s="1"/>
  <c r="R970" i="6"/>
  <c r="U970" i="6" s="1"/>
  <c r="K970" i="6"/>
  <c r="T970" i="6" s="1"/>
  <c r="R934" i="6"/>
  <c r="K934" i="6"/>
  <c r="T934" i="6" s="1"/>
  <c r="R898" i="6"/>
  <c r="K898" i="6"/>
  <c r="T898" i="6" s="1"/>
  <c r="R874" i="6"/>
  <c r="K874" i="6"/>
  <c r="T874" i="6" s="1"/>
  <c r="R838" i="6"/>
  <c r="K838" i="6"/>
  <c r="T838" i="6" s="1"/>
  <c r="R802" i="6"/>
  <c r="K802" i="6"/>
  <c r="T802" i="6" s="1"/>
  <c r="R766" i="6"/>
  <c r="K766" i="6"/>
  <c r="T766" i="6" s="1"/>
  <c r="R730" i="6"/>
  <c r="K730" i="6"/>
  <c r="T730" i="6" s="1"/>
  <c r="R706" i="6"/>
  <c r="K706" i="6"/>
  <c r="T706" i="6" s="1"/>
  <c r="R670" i="6"/>
  <c r="K670" i="6"/>
  <c r="T670" i="6" s="1"/>
  <c r="R634" i="6"/>
  <c r="U634" i="6" s="1"/>
  <c r="K634" i="6"/>
  <c r="T634" i="6" s="1"/>
  <c r="R598" i="6"/>
  <c r="K598" i="6"/>
  <c r="T598" i="6" s="1"/>
  <c r="R334" i="6"/>
  <c r="K334" i="6"/>
  <c r="T334" i="6" s="1"/>
  <c r="R1017" i="6"/>
  <c r="K1017" i="6"/>
  <c r="T1017" i="6" s="1"/>
  <c r="R993" i="6"/>
  <c r="K993" i="6"/>
  <c r="T993" i="6" s="1"/>
  <c r="R969" i="6"/>
  <c r="K969" i="6"/>
  <c r="T969" i="6" s="1"/>
  <c r="R945" i="6"/>
  <c r="U945" i="6" s="1"/>
  <c r="K945" i="6"/>
  <c r="T945" i="6" s="1"/>
  <c r="R921" i="6"/>
  <c r="K921" i="6"/>
  <c r="T921" i="6" s="1"/>
  <c r="R909" i="6"/>
  <c r="K909" i="6"/>
  <c r="T909" i="6" s="1"/>
  <c r="R885" i="6"/>
  <c r="K885" i="6"/>
  <c r="T885" i="6" s="1"/>
  <c r="R861" i="6"/>
  <c r="K861" i="6"/>
  <c r="T861" i="6" s="1"/>
  <c r="R837" i="6"/>
  <c r="K837" i="6"/>
  <c r="T837" i="6" s="1"/>
  <c r="R813" i="6"/>
  <c r="K813" i="6"/>
  <c r="T813" i="6" s="1"/>
  <c r="R789" i="6"/>
  <c r="K789" i="6"/>
  <c r="T789" i="6" s="1"/>
  <c r="R765" i="6"/>
  <c r="K765" i="6"/>
  <c r="T765" i="6" s="1"/>
  <c r="R741" i="6"/>
  <c r="K741" i="6"/>
  <c r="T741" i="6" s="1"/>
  <c r="R729" i="6"/>
  <c r="K729" i="6"/>
  <c r="T729" i="6" s="1"/>
  <c r="R705" i="6"/>
  <c r="K705" i="6"/>
  <c r="T705" i="6" s="1"/>
  <c r="R681" i="6"/>
  <c r="K681" i="6"/>
  <c r="T681" i="6" s="1"/>
  <c r="R657" i="6"/>
  <c r="K657" i="6"/>
  <c r="T657" i="6" s="1"/>
  <c r="R633" i="6"/>
  <c r="U633" i="6" s="1"/>
  <c r="K633" i="6"/>
  <c r="T633" i="6" s="1"/>
  <c r="R609" i="6"/>
  <c r="K609" i="6"/>
  <c r="T609" i="6" s="1"/>
  <c r="R585" i="6"/>
  <c r="K585" i="6"/>
  <c r="T585" i="6" s="1"/>
  <c r="R561" i="6"/>
  <c r="K561" i="6"/>
  <c r="T561" i="6" s="1"/>
  <c r="R537" i="6"/>
  <c r="K537" i="6"/>
  <c r="T537" i="6" s="1"/>
  <c r="R513" i="6"/>
  <c r="K513" i="6"/>
  <c r="T513" i="6" s="1"/>
  <c r="R501" i="6"/>
  <c r="K501" i="6"/>
  <c r="T501" i="6" s="1"/>
  <c r="R477" i="6"/>
  <c r="K477" i="6"/>
  <c r="T477" i="6" s="1"/>
  <c r="R453" i="6"/>
  <c r="U453" i="6" s="1"/>
  <c r="K453" i="6"/>
  <c r="T453" i="6" s="1"/>
  <c r="R429" i="6"/>
  <c r="U429" i="6" s="1"/>
  <c r="K429" i="6"/>
  <c r="T429" i="6" s="1"/>
  <c r="R417" i="6"/>
  <c r="K417" i="6"/>
  <c r="T417" i="6" s="1"/>
  <c r="R393" i="6"/>
  <c r="K393" i="6"/>
  <c r="T393" i="6" s="1"/>
  <c r="R369" i="6"/>
  <c r="K369" i="6"/>
  <c r="T369" i="6" s="1"/>
  <c r="R345" i="6"/>
  <c r="K345" i="6"/>
  <c r="T345" i="6" s="1"/>
  <c r="R321" i="6"/>
  <c r="K321" i="6"/>
  <c r="T321" i="6" s="1"/>
  <c r="R297" i="6"/>
  <c r="K297" i="6"/>
  <c r="T297" i="6" s="1"/>
  <c r="R285" i="6"/>
  <c r="K285" i="6"/>
  <c r="T285" i="6" s="1"/>
  <c r="R261" i="6"/>
  <c r="K261" i="6"/>
  <c r="T261" i="6" s="1"/>
  <c r="R237" i="6"/>
  <c r="K237" i="6"/>
  <c r="T237" i="6" s="1"/>
  <c r="R225" i="6"/>
  <c r="K225" i="6"/>
  <c r="T225" i="6" s="1"/>
  <c r="R201" i="6"/>
  <c r="K201" i="6"/>
  <c r="T201" i="6" s="1"/>
  <c r="R177" i="6"/>
  <c r="K177" i="6"/>
  <c r="T177" i="6" s="1"/>
  <c r="R153" i="6"/>
  <c r="K153" i="6"/>
  <c r="T153" i="6" s="1"/>
  <c r="R129" i="6"/>
  <c r="K129" i="6"/>
  <c r="T129" i="6" s="1"/>
  <c r="R105" i="6"/>
  <c r="K105" i="6"/>
  <c r="T105" i="6" s="1"/>
  <c r="R81" i="6"/>
  <c r="K81" i="6"/>
  <c r="T81" i="6" s="1"/>
  <c r="R57" i="6"/>
  <c r="K57" i="6"/>
  <c r="T57" i="6" s="1"/>
  <c r="R33" i="6"/>
  <c r="U33" i="6" s="1"/>
  <c r="K33" i="6"/>
  <c r="T33" i="6" s="1"/>
  <c r="R9" i="6"/>
  <c r="U9" i="6" s="1"/>
  <c r="K9" i="6"/>
  <c r="R1016" i="6"/>
  <c r="K1016" i="6"/>
  <c r="T1016" i="6" s="1"/>
  <c r="R1004" i="6"/>
  <c r="U1004" i="6" s="1"/>
  <c r="K1004" i="6"/>
  <c r="T1004" i="6" s="1"/>
  <c r="R992" i="6"/>
  <c r="K992" i="6"/>
  <c r="T992" i="6" s="1"/>
  <c r="R980" i="6"/>
  <c r="K980" i="6"/>
  <c r="T980" i="6" s="1"/>
  <c r="R968" i="6"/>
  <c r="K968" i="6"/>
  <c r="T968" i="6" s="1"/>
  <c r="R956" i="6"/>
  <c r="K956" i="6"/>
  <c r="T956" i="6" s="1"/>
  <c r="R944" i="6"/>
  <c r="K944" i="6"/>
  <c r="T944" i="6" s="1"/>
  <c r="R932" i="6"/>
  <c r="U932" i="6" s="1"/>
  <c r="K932" i="6"/>
  <c r="T932" i="6" s="1"/>
  <c r="R920" i="6"/>
  <c r="K920" i="6"/>
  <c r="T920" i="6" s="1"/>
  <c r="R908" i="6"/>
  <c r="K908" i="6"/>
  <c r="T908" i="6" s="1"/>
  <c r="R896" i="6"/>
  <c r="U896" i="6" s="1"/>
  <c r="K896" i="6"/>
  <c r="T896" i="6" s="1"/>
  <c r="R884" i="6"/>
  <c r="K884" i="6"/>
  <c r="T884" i="6" s="1"/>
  <c r="R872" i="6"/>
  <c r="K872" i="6"/>
  <c r="T872" i="6" s="1"/>
  <c r="R860" i="6"/>
  <c r="U860" i="6" s="1"/>
  <c r="K860" i="6"/>
  <c r="T860" i="6" s="1"/>
  <c r="R848" i="6"/>
  <c r="U848" i="6" s="1"/>
  <c r="K848" i="6"/>
  <c r="T848" i="6" s="1"/>
  <c r="R836" i="6"/>
  <c r="K836" i="6"/>
  <c r="T836" i="6" s="1"/>
  <c r="R824" i="6"/>
  <c r="K824" i="6"/>
  <c r="T824" i="6" s="1"/>
  <c r="R812" i="6"/>
  <c r="K812" i="6"/>
  <c r="T812" i="6" s="1"/>
  <c r="R800" i="6"/>
  <c r="K800" i="6"/>
  <c r="T800" i="6" s="1"/>
  <c r="R788" i="6"/>
  <c r="K788" i="6"/>
  <c r="T788" i="6" s="1"/>
  <c r="R776" i="6"/>
  <c r="K776" i="6"/>
  <c r="T776" i="6" s="1"/>
  <c r="R764" i="6"/>
  <c r="K764" i="6"/>
  <c r="T764" i="6" s="1"/>
  <c r="R752" i="6"/>
  <c r="K752" i="6"/>
  <c r="T752" i="6" s="1"/>
  <c r="R740" i="6"/>
  <c r="K740" i="6"/>
  <c r="T740" i="6" s="1"/>
  <c r="R728" i="6"/>
  <c r="K728" i="6"/>
  <c r="T728" i="6" s="1"/>
  <c r="R716" i="6"/>
  <c r="K716" i="6"/>
  <c r="T716" i="6" s="1"/>
  <c r="R704" i="6"/>
  <c r="K704" i="6"/>
  <c r="T704" i="6" s="1"/>
  <c r="R692" i="6"/>
  <c r="K692" i="6"/>
  <c r="T692" i="6" s="1"/>
  <c r="R680" i="6"/>
  <c r="U680" i="6" s="1"/>
  <c r="K680" i="6"/>
  <c r="T680" i="6" s="1"/>
  <c r="R668" i="6"/>
  <c r="U668" i="6" s="1"/>
  <c r="K668" i="6"/>
  <c r="T668" i="6" s="1"/>
  <c r="R656" i="6"/>
  <c r="U656" i="6" s="1"/>
  <c r="K656" i="6"/>
  <c r="T656" i="6" s="1"/>
  <c r="R644" i="6"/>
  <c r="K644" i="6"/>
  <c r="T644" i="6" s="1"/>
  <c r="R632" i="6"/>
  <c r="U632" i="6" s="1"/>
  <c r="K632" i="6"/>
  <c r="T632" i="6" s="1"/>
  <c r="R620" i="6"/>
  <c r="U620" i="6" s="1"/>
  <c r="K620" i="6"/>
  <c r="T620" i="6" s="1"/>
  <c r="R608" i="6"/>
  <c r="K608" i="6"/>
  <c r="T608" i="6" s="1"/>
  <c r="R596" i="6"/>
  <c r="K596" i="6"/>
  <c r="T596" i="6" s="1"/>
  <c r="R584" i="6"/>
  <c r="K584" i="6"/>
  <c r="T584" i="6" s="1"/>
  <c r="R572" i="6"/>
  <c r="U572" i="6" s="1"/>
  <c r="K572" i="6"/>
  <c r="T572" i="6" s="1"/>
  <c r="R560" i="6"/>
  <c r="K560" i="6"/>
  <c r="T560" i="6" s="1"/>
  <c r="R548" i="6"/>
  <c r="K548" i="6"/>
  <c r="T548" i="6" s="1"/>
  <c r="R536" i="6"/>
  <c r="U536" i="6" s="1"/>
  <c r="K536" i="6"/>
  <c r="T536" i="6" s="1"/>
  <c r="R524" i="6"/>
  <c r="K524" i="6"/>
  <c r="T524" i="6" s="1"/>
  <c r="R512" i="6"/>
  <c r="K512" i="6"/>
  <c r="T512" i="6" s="1"/>
  <c r="R500" i="6"/>
  <c r="U500" i="6" s="1"/>
  <c r="K500" i="6"/>
  <c r="T500" i="6" s="1"/>
  <c r="R488" i="6"/>
  <c r="U488" i="6" s="1"/>
  <c r="K488" i="6"/>
  <c r="T488" i="6" s="1"/>
  <c r="R476" i="6"/>
  <c r="K476" i="6"/>
  <c r="T476" i="6" s="1"/>
  <c r="R464" i="6"/>
  <c r="K464" i="6"/>
  <c r="T464" i="6" s="1"/>
  <c r="R452" i="6"/>
  <c r="K452" i="6"/>
  <c r="T452" i="6" s="1"/>
  <c r="R440" i="6"/>
  <c r="K440" i="6"/>
  <c r="T440" i="6" s="1"/>
  <c r="R428" i="6"/>
  <c r="U428" i="6" s="1"/>
  <c r="K428" i="6"/>
  <c r="T428" i="6" s="1"/>
  <c r="R416" i="6"/>
  <c r="K416" i="6"/>
  <c r="T416" i="6" s="1"/>
  <c r="R404" i="6"/>
  <c r="U404" i="6" s="1"/>
  <c r="K404" i="6"/>
  <c r="T404" i="6" s="1"/>
  <c r="R392" i="6"/>
  <c r="K392" i="6"/>
  <c r="T392" i="6" s="1"/>
  <c r="R380" i="6"/>
  <c r="K380" i="6"/>
  <c r="T380" i="6" s="1"/>
  <c r="R368" i="6"/>
  <c r="K368" i="6"/>
  <c r="T368" i="6" s="1"/>
  <c r="R356" i="6"/>
  <c r="K356" i="6"/>
  <c r="T356" i="6" s="1"/>
  <c r="R344" i="6"/>
  <c r="U344" i="6" s="1"/>
  <c r="K344" i="6"/>
  <c r="T344" i="6" s="1"/>
  <c r="R332" i="6"/>
  <c r="K332" i="6"/>
  <c r="T332" i="6" s="1"/>
  <c r="R320" i="6"/>
  <c r="K320" i="6"/>
  <c r="T320" i="6" s="1"/>
  <c r="R308" i="6"/>
  <c r="K308" i="6"/>
  <c r="T308" i="6" s="1"/>
  <c r="R296" i="6"/>
  <c r="U296" i="6" s="1"/>
  <c r="K296" i="6"/>
  <c r="T296" i="6" s="1"/>
  <c r="R284" i="6"/>
  <c r="U284" i="6" s="1"/>
  <c r="K284" i="6"/>
  <c r="T284" i="6" s="1"/>
  <c r="R272" i="6"/>
  <c r="K272" i="6"/>
  <c r="R260" i="6"/>
  <c r="K260" i="6"/>
  <c r="T260" i="6" s="1"/>
  <c r="R248" i="6"/>
  <c r="K248" i="6"/>
  <c r="T248" i="6" s="1"/>
  <c r="R236" i="6"/>
  <c r="K236" i="6"/>
  <c r="T236" i="6" s="1"/>
  <c r="R224" i="6"/>
  <c r="U224" i="6" s="1"/>
  <c r="K224" i="6"/>
  <c r="T224" i="6" s="1"/>
  <c r="R212" i="6"/>
  <c r="U212" i="6" s="1"/>
  <c r="K212" i="6"/>
  <c r="T212" i="6" s="1"/>
  <c r="R200" i="6"/>
  <c r="K200" i="6"/>
  <c r="T200" i="6" s="1"/>
  <c r="R188" i="6"/>
  <c r="U188" i="6" s="1"/>
  <c r="K188" i="6"/>
  <c r="T188" i="6" s="1"/>
  <c r="R176" i="6"/>
  <c r="K176" i="6"/>
  <c r="T176" i="6" s="1"/>
  <c r="R164" i="6"/>
  <c r="K164" i="6"/>
  <c r="T164" i="6" s="1"/>
  <c r="R152" i="6"/>
  <c r="K152" i="6"/>
  <c r="T152" i="6" s="1"/>
  <c r="R140" i="6"/>
  <c r="K140" i="6"/>
  <c r="T140" i="6" s="1"/>
  <c r="R128" i="6"/>
  <c r="K128" i="6"/>
  <c r="T128" i="6" s="1"/>
  <c r="R116" i="6"/>
  <c r="U116" i="6" s="1"/>
  <c r="K116" i="6"/>
  <c r="T116" i="6" s="1"/>
  <c r="R104" i="6"/>
  <c r="K104" i="6"/>
  <c r="T104" i="6" s="1"/>
  <c r="R92" i="6"/>
  <c r="U92" i="6" s="1"/>
  <c r="K92" i="6"/>
  <c r="T92" i="6" s="1"/>
  <c r="R80" i="6"/>
  <c r="U80" i="6" s="1"/>
  <c r="K80" i="6"/>
  <c r="T80" i="6" s="1"/>
  <c r="R68" i="6"/>
  <c r="K68" i="6"/>
  <c r="T68" i="6" s="1"/>
  <c r="R56" i="6"/>
  <c r="K56" i="6"/>
  <c r="T56" i="6" s="1"/>
  <c r="R44" i="6"/>
  <c r="K44" i="6"/>
  <c r="T44" i="6" s="1"/>
  <c r="R32" i="6"/>
  <c r="U32" i="6" s="1"/>
  <c r="K32" i="6"/>
  <c r="T32" i="6" s="1"/>
  <c r="R20" i="6"/>
  <c r="U20" i="6" s="1"/>
  <c r="K20" i="6"/>
  <c r="R8" i="6"/>
  <c r="U8" i="6" s="1"/>
  <c r="K8" i="6"/>
  <c r="H680" i="6"/>
  <c r="K1198" i="6"/>
  <c r="T1198" i="6" s="1"/>
  <c r="K1186" i="6"/>
  <c r="T1186" i="6" s="1"/>
  <c r="K1174" i="6"/>
  <c r="T1174" i="6" s="1"/>
  <c r="K1162" i="6"/>
  <c r="T1162" i="6" s="1"/>
  <c r="K1150" i="6"/>
  <c r="T1150" i="6" s="1"/>
  <c r="K1138" i="6"/>
  <c r="T1138" i="6" s="1"/>
  <c r="K1126" i="6"/>
  <c r="T1126" i="6" s="1"/>
  <c r="K1114" i="6"/>
  <c r="T1114" i="6" s="1"/>
  <c r="K1102" i="6"/>
  <c r="T1102" i="6" s="1"/>
  <c r="K1090" i="6"/>
  <c r="T1090" i="6" s="1"/>
  <c r="K1078" i="6"/>
  <c r="T1078" i="6" s="1"/>
  <c r="K1066" i="6"/>
  <c r="T1066" i="6" s="1"/>
  <c r="K1054" i="6"/>
  <c r="T1054" i="6" s="1"/>
  <c r="K1042" i="6"/>
  <c r="T1042" i="6" s="1"/>
  <c r="K1030" i="6"/>
  <c r="T1030" i="6" s="1"/>
  <c r="K1009" i="6"/>
  <c r="T1009" i="6" s="1"/>
  <c r="K961" i="6"/>
  <c r="T961" i="6" s="1"/>
  <c r="K889" i="6"/>
  <c r="T889" i="6" s="1"/>
  <c r="K817" i="6"/>
  <c r="T817" i="6" s="1"/>
  <c r="K745" i="6"/>
  <c r="T745" i="6" s="1"/>
  <c r="K673" i="6"/>
  <c r="T673" i="6" s="1"/>
  <c r="K601" i="6"/>
  <c r="T601" i="6" s="1"/>
  <c r="K529" i="6"/>
  <c r="T529" i="6" s="1"/>
  <c r="K457" i="6"/>
  <c r="T457" i="6" s="1"/>
  <c r="K385" i="6"/>
  <c r="T385" i="6" s="1"/>
  <c r="K313" i="6"/>
  <c r="T313" i="6" s="1"/>
  <c r="K241" i="6"/>
  <c r="T241" i="6" s="1"/>
  <c r="K169" i="6"/>
  <c r="T169" i="6" s="1"/>
  <c r="K97" i="6"/>
  <c r="T97" i="6" s="1"/>
  <c r="K25" i="6"/>
  <c r="R935" i="6"/>
  <c r="K935" i="6"/>
  <c r="T935" i="6" s="1"/>
  <c r="R863" i="6"/>
  <c r="K863" i="6"/>
  <c r="T863" i="6" s="1"/>
  <c r="R791" i="6"/>
  <c r="K791" i="6"/>
  <c r="T791" i="6" s="1"/>
  <c r="R719" i="6"/>
  <c r="K719" i="6"/>
  <c r="T719" i="6" s="1"/>
  <c r="R671" i="6"/>
  <c r="K671" i="6"/>
  <c r="T671" i="6" s="1"/>
  <c r="R611" i="6"/>
  <c r="U611" i="6" s="1"/>
  <c r="K611" i="6"/>
  <c r="T611" i="6" s="1"/>
  <c r="R539" i="6"/>
  <c r="K539" i="6"/>
  <c r="T539" i="6" s="1"/>
  <c r="R467" i="6"/>
  <c r="K467" i="6"/>
  <c r="T467" i="6" s="1"/>
  <c r="R419" i="6"/>
  <c r="K419" i="6"/>
  <c r="T419" i="6" s="1"/>
  <c r="R359" i="6"/>
  <c r="K359" i="6"/>
  <c r="T359" i="6" s="1"/>
  <c r="R287" i="6"/>
  <c r="K287" i="6"/>
  <c r="T287" i="6" s="1"/>
  <c r="R203" i="6"/>
  <c r="K203" i="6"/>
  <c r="T203" i="6" s="1"/>
  <c r="R143" i="6"/>
  <c r="K143" i="6"/>
  <c r="T143" i="6" s="1"/>
  <c r="R47" i="6"/>
  <c r="K47" i="6"/>
  <c r="T47" i="6" s="1"/>
  <c r="R979" i="6"/>
  <c r="K979" i="6"/>
  <c r="T979" i="6" s="1"/>
  <c r="R967" i="6"/>
  <c r="K967" i="6"/>
  <c r="T967" i="6" s="1"/>
  <c r="R943" i="6"/>
  <c r="K943" i="6"/>
  <c r="T943" i="6" s="1"/>
  <c r="R919" i="6"/>
  <c r="K919" i="6"/>
  <c r="T919" i="6" s="1"/>
  <c r="R883" i="6"/>
  <c r="K883" i="6"/>
  <c r="T883" i="6" s="1"/>
  <c r="R859" i="6"/>
  <c r="U859" i="6" s="1"/>
  <c r="K859" i="6"/>
  <c r="T859" i="6" s="1"/>
  <c r="R847" i="6"/>
  <c r="K847" i="6"/>
  <c r="T847" i="6" s="1"/>
  <c r="R823" i="6"/>
  <c r="K823" i="6"/>
  <c r="T823" i="6" s="1"/>
  <c r="R811" i="6"/>
  <c r="K811" i="6"/>
  <c r="T811" i="6" s="1"/>
  <c r="R787" i="6"/>
  <c r="K787" i="6"/>
  <c r="T787" i="6" s="1"/>
  <c r="R763" i="6"/>
  <c r="K763" i="6"/>
  <c r="T763" i="6" s="1"/>
  <c r="R739" i="6"/>
  <c r="K739" i="6"/>
  <c r="T739" i="6" s="1"/>
  <c r="R715" i="6"/>
  <c r="K715" i="6"/>
  <c r="T715" i="6" s="1"/>
  <c r="R691" i="6"/>
  <c r="K691" i="6"/>
  <c r="T691" i="6" s="1"/>
  <c r="R667" i="6"/>
  <c r="K667" i="6"/>
  <c r="T667" i="6" s="1"/>
  <c r="R643" i="6"/>
  <c r="K643" i="6"/>
  <c r="T643" i="6" s="1"/>
  <c r="R619" i="6"/>
  <c r="K619" i="6"/>
  <c r="T619" i="6" s="1"/>
  <c r="R595" i="6"/>
  <c r="K595" i="6"/>
  <c r="T595" i="6" s="1"/>
  <c r="R571" i="6"/>
  <c r="K571" i="6"/>
  <c r="T571" i="6" s="1"/>
  <c r="R547" i="6"/>
  <c r="U547" i="6" s="1"/>
  <c r="K547" i="6"/>
  <c r="T547" i="6" s="1"/>
  <c r="R511" i="6"/>
  <c r="K511" i="6"/>
  <c r="T511" i="6" s="1"/>
  <c r="R487" i="6"/>
  <c r="U487" i="6" s="1"/>
  <c r="K487" i="6"/>
  <c r="T487" i="6" s="1"/>
  <c r="R463" i="6"/>
  <c r="K463" i="6"/>
  <c r="T463" i="6" s="1"/>
  <c r="R439" i="6"/>
  <c r="U439" i="6" s="1"/>
  <c r="K439" i="6"/>
  <c r="T439" i="6" s="1"/>
  <c r="R415" i="6"/>
  <c r="K415" i="6"/>
  <c r="T415" i="6" s="1"/>
  <c r="R391" i="6"/>
  <c r="K391" i="6"/>
  <c r="T391" i="6" s="1"/>
  <c r="R367" i="6"/>
  <c r="K367" i="6"/>
  <c r="T367" i="6" s="1"/>
  <c r="R343" i="6"/>
  <c r="K343" i="6"/>
  <c r="T343" i="6" s="1"/>
  <c r="R319" i="6"/>
  <c r="K319" i="6"/>
  <c r="T319" i="6" s="1"/>
  <c r="R295" i="6"/>
  <c r="K295" i="6"/>
  <c r="T295" i="6" s="1"/>
  <c r="R271" i="6"/>
  <c r="K271" i="6"/>
  <c r="T271" i="6" s="1"/>
  <c r="R247" i="6"/>
  <c r="K247" i="6"/>
  <c r="T247" i="6" s="1"/>
  <c r="R223" i="6"/>
  <c r="K223" i="6"/>
  <c r="T223" i="6" s="1"/>
  <c r="R199" i="6"/>
  <c r="K199" i="6"/>
  <c r="T199" i="6" s="1"/>
  <c r="R175" i="6"/>
  <c r="U175" i="6" s="1"/>
  <c r="K175" i="6"/>
  <c r="T175" i="6" s="1"/>
  <c r="R151" i="6"/>
  <c r="K151" i="6"/>
  <c r="T151" i="6" s="1"/>
  <c r="R139" i="6"/>
  <c r="K139" i="6"/>
  <c r="T139" i="6" s="1"/>
  <c r="R115" i="6"/>
  <c r="K115" i="6"/>
  <c r="T115" i="6" s="1"/>
  <c r="R91" i="6"/>
  <c r="K91" i="6"/>
  <c r="T91" i="6" s="1"/>
  <c r="R67" i="6"/>
  <c r="K67" i="6"/>
  <c r="T67" i="6" s="1"/>
  <c r="R43" i="6"/>
  <c r="K43" i="6"/>
  <c r="T43" i="6" s="1"/>
  <c r="R19" i="6"/>
  <c r="U19" i="6" s="1"/>
  <c r="K19" i="6"/>
  <c r="K1197" i="6"/>
  <c r="T1197" i="6" s="1"/>
  <c r="K1185" i="6"/>
  <c r="T1185" i="6" s="1"/>
  <c r="K1173" i="6"/>
  <c r="T1173" i="6" s="1"/>
  <c r="K1161" i="6"/>
  <c r="T1161" i="6" s="1"/>
  <c r="K1149" i="6"/>
  <c r="T1149" i="6" s="1"/>
  <c r="K1137" i="6"/>
  <c r="T1137" i="6" s="1"/>
  <c r="K1125" i="6"/>
  <c r="T1125" i="6" s="1"/>
  <c r="K1113" i="6"/>
  <c r="T1113" i="6" s="1"/>
  <c r="K1101" i="6"/>
  <c r="T1101" i="6" s="1"/>
  <c r="K1089" i="6"/>
  <c r="T1089" i="6" s="1"/>
  <c r="K1077" i="6"/>
  <c r="T1077" i="6" s="1"/>
  <c r="K1065" i="6"/>
  <c r="T1065" i="6" s="1"/>
  <c r="K1053" i="6"/>
  <c r="T1053" i="6" s="1"/>
  <c r="K1041" i="6"/>
  <c r="T1041" i="6" s="1"/>
  <c r="K1029" i="6"/>
  <c r="T1029" i="6" s="1"/>
  <c r="K1003" i="6"/>
  <c r="T1003" i="6" s="1"/>
  <c r="K950" i="6"/>
  <c r="T950" i="6" s="1"/>
  <c r="K878" i="6"/>
  <c r="T878" i="6" s="1"/>
  <c r="K806" i="6"/>
  <c r="T806" i="6" s="1"/>
  <c r="K734" i="6"/>
  <c r="T734" i="6" s="1"/>
  <c r="K662" i="6"/>
  <c r="T662" i="6" s="1"/>
  <c r="K590" i="6"/>
  <c r="T590" i="6" s="1"/>
  <c r="K518" i="6"/>
  <c r="T518" i="6" s="1"/>
  <c r="K446" i="6"/>
  <c r="T446" i="6" s="1"/>
  <c r="K374" i="6"/>
  <c r="T374" i="6" s="1"/>
  <c r="K302" i="6"/>
  <c r="T302" i="6" s="1"/>
  <c r="K230" i="6"/>
  <c r="T230" i="6" s="1"/>
  <c r="K158" i="6"/>
  <c r="T158" i="6" s="1"/>
  <c r="K86" i="6"/>
  <c r="T86" i="6" s="1"/>
  <c r="K14" i="6"/>
  <c r="R923" i="6"/>
  <c r="K923" i="6"/>
  <c r="T923" i="6" s="1"/>
  <c r="R839" i="6"/>
  <c r="K839" i="6"/>
  <c r="T839" i="6" s="1"/>
  <c r="R779" i="6"/>
  <c r="K779" i="6"/>
  <c r="T779" i="6" s="1"/>
  <c r="R707" i="6"/>
  <c r="K707" i="6"/>
  <c r="T707" i="6" s="1"/>
  <c r="R635" i="6"/>
  <c r="K635" i="6"/>
  <c r="T635" i="6" s="1"/>
  <c r="R563" i="6"/>
  <c r="K563" i="6"/>
  <c r="T563" i="6" s="1"/>
  <c r="R503" i="6"/>
  <c r="K503" i="6"/>
  <c r="T503" i="6" s="1"/>
  <c r="R431" i="6"/>
  <c r="K431" i="6"/>
  <c r="T431" i="6" s="1"/>
  <c r="R335" i="6"/>
  <c r="K335" i="6"/>
  <c r="T335" i="6" s="1"/>
  <c r="R263" i="6"/>
  <c r="K263" i="6"/>
  <c r="T263" i="6" s="1"/>
  <c r="R191" i="6"/>
  <c r="K191" i="6"/>
  <c r="T191" i="6" s="1"/>
  <c r="R131" i="6"/>
  <c r="K131" i="6"/>
  <c r="T131" i="6" s="1"/>
  <c r="R95" i="6"/>
  <c r="K95" i="6"/>
  <c r="T95" i="6" s="1"/>
  <c r="R35" i="6"/>
  <c r="U35" i="6" s="1"/>
  <c r="K35" i="6"/>
  <c r="T35" i="6" s="1"/>
  <c r="R991" i="6"/>
  <c r="K991" i="6"/>
  <c r="T991" i="6" s="1"/>
  <c r="R955" i="6"/>
  <c r="K955" i="6"/>
  <c r="T955" i="6" s="1"/>
  <c r="R931" i="6"/>
  <c r="K931" i="6"/>
  <c r="T931" i="6" s="1"/>
  <c r="R907" i="6"/>
  <c r="U907" i="6" s="1"/>
  <c r="K907" i="6"/>
  <c r="T907" i="6" s="1"/>
  <c r="R895" i="6"/>
  <c r="K895" i="6"/>
  <c r="T895" i="6" s="1"/>
  <c r="R871" i="6"/>
  <c r="K871" i="6"/>
  <c r="T871" i="6" s="1"/>
  <c r="R835" i="6"/>
  <c r="K835" i="6"/>
  <c r="T835" i="6" s="1"/>
  <c r="R799" i="6"/>
  <c r="K799" i="6"/>
  <c r="T799" i="6" s="1"/>
  <c r="R775" i="6"/>
  <c r="K775" i="6"/>
  <c r="T775" i="6" s="1"/>
  <c r="R751" i="6"/>
  <c r="U751" i="6" s="1"/>
  <c r="K751" i="6"/>
  <c r="T751" i="6" s="1"/>
  <c r="R727" i="6"/>
  <c r="K727" i="6"/>
  <c r="T727" i="6" s="1"/>
  <c r="R703" i="6"/>
  <c r="K703" i="6"/>
  <c r="T703" i="6" s="1"/>
  <c r="R679" i="6"/>
  <c r="K679" i="6"/>
  <c r="T679" i="6" s="1"/>
  <c r="R655" i="6"/>
  <c r="K655" i="6"/>
  <c r="T655" i="6" s="1"/>
  <c r="R631" i="6"/>
  <c r="K631" i="6"/>
  <c r="T631" i="6" s="1"/>
  <c r="R607" i="6"/>
  <c r="K607" i="6"/>
  <c r="T607" i="6" s="1"/>
  <c r="R583" i="6"/>
  <c r="K583" i="6"/>
  <c r="T583" i="6" s="1"/>
  <c r="R559" i="6"/>
  <c r="K559" i="6"/>
  <c r="T559" i="6" s="1"/>
  <c r="R535" i="6"/>
  <c r="K535" i="6"/>
  <c r="T535" i="6" s="1"/>
  <c r="R523" i="6"/>
  <c r="K523" i="6"/>
  <c r="T523" i="6" s="1"/>
  <c r="R499" i="6"/>
  <c r="K499" i="6"/>
  <c r="T499" i="6" s="1"/>
  <c r="R475" i="6"/>
  <c r="K475" i="6"/>
  <c r="T475" i="6" s="1"/>
  <c r="R451" i="6"/>
  <c r="K451" i="6"/>
  <c r="T451" i="6" s="1"/>
  <c r="R427" i="6"/>
  <c r="K427" i="6"/>
  <c r="T427" i="6" s="1"/>
  <c r="R403" i="6"/>
  <c r="K403" i="6"/>
  <c r="T403" i="6" s="1"/>
  <c r="R379" i="6"/>
  <c r="K379" i="6"/>
  <c r="T379" i="6" s="1"/>
  <c r="R355" i="6"/>
  <c r="K355" i="6"/>
  <c r="T355" i="6" s="1"/>
  <c r="R331" i="6"/>
  <c r="K331" i="6"/>
  <c r="T331" i="6" s="1"/>
  <c r="R307" i="6"/>
  <c r="K307" i="6"/>
  <c r="T307" i="6" s="1"/>
  <c r="R283" i="6"/>
  <c r="K283" i="6"/>
  <c r="T283" i="6" s="1"/>
  <c r="R259" i="6"/>
  <c r="K259" i="6"/>
  <c r="T259" i="6" s="1"/>
  <c r="R235" i="6"/>
  <c r="K235" i="6"/>
  <c r="T235" i="6" s="1"/>
  <c r="R211" i="6"/>
  <c r="K211" i="6"/>
  <c r="T211" i="6" s="1"/>
  <c r="R187" i="6"/>
  <c r="K187" i="6"/>
  <c r="T187" i="6" s="1"/>
  <c r="R163" i="6"/>
  <c r="K163" i="6"/>
  <c r="T163" i="6" s="1"/>
  <c r="R127" i="6"/>
  <c r="K127" i="6"/>
  <c r="T127" i="6" s="1"/>
  <c r="R103" i="6"/>
  <c r="K103" i="6"/>
  <c r="T103" i="6" s="1"/>
  <c r="R79" i="6"/>
  <c r="K79" i="6"/>
  <c r="T79" i="6" s="1"/>
  <c r="R55" i="6"/>
  <c r="K55" i="6"/>
  <c r="T55" i="6" s="1"/>
  <c r="R31" i="6"/>
  <c r="U31" i="6" s="1"/>
  <c r="K31" i="6"/>
  <c r="T31" i="6" s="1"/>
  <c r="R7" i="6"/>
  <c r="U7" i="6" s="1"/>
  <c r="K7" i="6"/>
  <c r="R1014" i="6"/>
  <c r="U1014" i="6" s="1"/>
  <c r="K1014" i="6"/>
  <c r="T1014" i="6" s="1"/>
  <c r="R1002" i="6"/>
  <c r="U1002" i="6" s="1"/>
  <c r="K1002" i="6"/>
  <c r="T1002" i="6" s="1"/>
  <c r="R990" i="6"/>
  <c r="K990" i="6"/>
  <c r="T990" i="6" s="1"/>
  <c r="R978" i="6"/>
  <c r="K978" i="6"/>
  <c r="T978" i="6" s="1"/>
  <c r="R966" i="6"/>
  <c r="U966" i="6" s="1"/>
  <c r="K966" i="6"/>
  <c r="T966" i="6" s="1"/>
  <c r="R954" i="6"/>
  <c r="K954" i="6"/>
  <c r="T954" i="6" s="1"/>
  <c r="R942" i="6"/>
  <c r="K942" i="6"/>
  <c r="T942" i="6" s="1"/>
  <c r="R930" i="6"/>
  <c r="K930" i="6"/>
  <c r="T930" i="6" s="1"/>
  <c r="R918" i="6"/>
  <c r="K918" i="6"/>
  <c r="T918" i="6" s="1"/>
  <c r="R906" i="6"/>
  <c r="K906" i="6"/>
  <c r="T906" i="6" s="1"/>
  <c r="R894" i="6"/>
  <c r="K894" i="6"/>
  <c r="T894" i="6" s="1"/>
  <c r="R882" i="6"/>
  <c r="K882" i="6"/>
  <c r="T882" i="6" s="1"/>
  <c r="R870" i="6"/>
  <c r="U870" i="6" s="1"/>
  <c r="K870" i="6"/>
  <c r="T870" i="6" s="1"/>
  <c r="R858" i="6"/>
  <c r="K858" i="6"/>
  <c r="T858" i="6" s="1"/>
  <c r="R846" i="6"/>
  <c r="K846" i="6"/>
  <c r="T846" i="6" s="1"/>
  <c r="R834" i="6"/>
  <c r="U834" i="6" s="1"/>
  <c r="K834" i="6"/>
  <c r="T834" i="6" s="1"/>
  <c r="R822" i="6"/>
  <c r="K822" i="6"/>
  <c r="T822" i="6" s="1"/>
  <c r="R810" i="6"/>
  <c r="K810" i="6"/>
  <c r="T810" i="6" s="1"/>
  <c r="R798" i="6"/>
  <c r="U798" i="6" s="1"/>
  <c r="K798" i="6"/>
  <c r="T798" i="6" s="1"/>
  <c r="R786" i="6"/>
  <c r="K786" i="6"/>
  <c r="T786" i="6" s="1"/>
  <c r="R774" i="6"/>
  <c r="K774" i="6"/>
  <c r="T774" i="6" s="1"/>
  <c r="R762" i="6"/>
  <c r="K762" i="6"/>
  <c r="T762" i="6" s="1"/>
  <c r="R750" i="6"/>
  <c r="K750" i="6"/>
  <c r="T750" i="6" s="1"/>
  <c r="R738" i="6"/>
  <c r="K738" i="6"/>
  <c r="T738" i="6" s="1"/>
  <c r="R726" i="6"/>
  <c r="K726" i="6"/>
  <c r="T726" i="6" s="1"/>
  <c r="R714" i="6"/>
  <c r="U714" i="6" s="1"/>
  <c r="K714" i="6"/>
  <c r="T714" i="6" s="1"/>
  <c r="R702" i="6"/>
  <c r="K702" i="6"/>
  <c r="T702" i="6" s="1"/>
  <c r="R690" i="6"/>
  <c r="K690" i="6"/>
  <c r="T690" i="6" s="1"/>
  <c r="R678" i="6"/>
  <c r="K678" i="6"/>
  <c r="T678" i="6" s="1"/>
  <c r="R666" i="6"/>
  <c r="K666" i="6"/>
  <c r="T666" i="6" s="1"/>
  <c r="R654" i="6"/>
  <c r="K654" i="6"/>
  <c r="T654" i="6" s="1"/>
  <c r="R642" i="6"/>
  <c r="K642" i="6"/>
  <c r="T642" i="6" s="1"/>
  <c r="R630" i="6"/>
  <c r="K630" i="6"/>
  <c r="T630" i="6" s="1"/>
  <c r="R618" i="6"/>
  <c r="K618" i="6"/>
  <c r="T618" i="6" s="1"/>
  <c r="R606" i="6"/>
  <c r="K606" i="6"/>
  <c r="T606" i="6" s="1"/>
  <c r="R594" i="6"/>
  <c r="K594" i="6"/>
  <c r="T594" i="6" s="1"/>
  <c r="R582" i="6"/>
  <c r="U582" i="6" s="1"/>
  <c r="K582" i="6"/>
  <c r="T582" i="6" s="1"/>
  <c r="R570" i="6"/>
  <c r="K570" i="6"/>
  <c r="T570" i="6" s="1"/>
  <c r="R558" i="6"/>
  <c r="K558" i="6"/>
  <c r="T558" i="6" s="1"/>
  <c r="R546" i="6"/>
  <c r="U546" i="6" s="1"/>
  <c r="K546" i="6"/>
  <c r="T546" i="6" s="1"/>
  <c r="R534" i="6"/>
  <c r="K534" i="6"/>
  <c r="T534" i="6" s="1"/>
  <c r="R522" i="6"/>
  <c r="K522" i="6"/>
  <c r="T522" i="6" s="1"/>
  <c r="R510" i="6"/>
  <c r="K510" i="6"/>
  <c r="T510" i="6" s="1"/>
  <c r="R498" i="6"/>
  <c r="U498" i="6" s="1"/>
  <c r="K498" i="6"/>
  <c r="T498" i="6" s="1"/>
  <c r="R486" i="6"/>
  <c r="K486" i="6"/>
  <c r="T486" i="6" s="1"/>
  <c r="R474" i="6"/>
  <c r="K474" i="6"/>
  <c r="T474" i="6" s="1"/>
  <c r="R462" i="6"/>
  <c r="K462" i="6"/>
  <c r="T462" i="6" s="1"/>
  <c r="R450" i="6"/>
  <c r="K450" i="6"/>
  <c r="T450" i="6" s="1"/>
  <c r="R438" i="6"/>
  <c r="K438" i="6"/>
  <c r="T438" i="6" s="1"/>
  <c r="R426" i="6"/>
  <c r="U426" i="6" s="1"/>
  <c r="K426" i="6"/>
  <c r="T426" i="6" s="1"/>
  <c r="R414" i="6"/>
  <c r="K414" i="6"/>
  <c r="T414" i="6" s="1"/>
  <c r="R402" i="6"/>
  <c r="K402" i="6"/>
  <c r="T402" i="6" s="1"/>
  <c r="R390" i="6"/>
  <c r="U390" i="6" s="1"/>
  <c r="K390" i="6"/>
  <c r="T390" i="6" s="1"/>
  <c r="R378" i="6"/>
  <c r="U378" i="6" s="1"/>
  <c r="K378" i="6"/>
  <c r="T378" i="6" s="1"/>
  <c r="R366" i="6"/>
  <c r="K366" i="6"/>
  <c r="T366" i="6" s="1"/>
  <c r="R354" i="6"/>
  <c r="U354" i="6" s="1"/>
  <c r="K354" i="6"/>
  <c r="T354" i="6" s="1"/>
  <c r="R342" i="6"/>
  <c r="K342" i="6"/>
  <c r="T342" i="6" s="1"/>
  <c r="R330" i="6"/>
  <c r="K330" i="6"/>
  <c r="T330" i="6" s="1"/>
  <c r="R318" i="6"/>
  <c r="K318" i="6"/>
  <c r="T318" i="6" s="1"/>
  <c r="R306" i="6"/>
  <c r="K306" i="6"/>
  <c r="T306" i="6" s="1"/>
  <c r="R294" i="6"/>
  <c r="K294" i="6"/>
  <c r="T294" i="6" s="1"/>
  <c r="R282" i="6"/>
  <c r="K282" i="6"/>
  <c r="T282" i="6" s="1"/>
  <c r="R270" i="6"/>
  <c r="K270" i="6"/>
  <c r="T270" i="6" s="1"/>
  <c r="R258" i="6"/>
  <c r="U258" i="6" s="1"/>
  <c r="K258" i="6"/>
  <c r="T258" i="6" s="1"/>
  <c r="R246" i="6"/>
  <c r="K246" i="6"/>
  <c r="T246" i="6" s="1"/>
  <c r="R234" i="6"/>
  <c r="U234" i="6" s="1"/>
  <c r="K234" i="6"/>
  <c r="T234" i="6" s="1"/>
  <c r="R222" i="6"/>
  <c r="K222" i="6"/>
  <c r="T222" i="6" s="1"/>
  <c r="R210" i="6"/>
  <c r="K210" i="6"/>
  <c r="T210" i="6" s="1"/>
  <c r="R198" i="6"/>
  <c r="K198" i="6"/>
  <c r="T198" i="6" s="1"/>
  <c r="R186" i="6"/>
  <c r="U186" i="6" s="1"/>
  <c r="K186" i="6"/>
  <c r="T186" i="6" s="1"/>
  <c r="R174" i="6"/>
  <c r="K174" i="6"/>
  <c r="T174" i="6" s="1"/>
  <c r="R162" i="6"/>
  <c r="U162" i="6" s="1"/>
  <c r="K162" i="6"/>
  <c r="T162" i="6" s="1"/>
  <c r="R150" i="6"/>
  <c r="U150" i="6" s="1"/>
  <c r="K150" i="6"/>
  <c r="T150" i="6" s="1"/>
  <c r="R138" i="6"/>
  <c r="U138" i="6" s="1"/>
  <c r="K138" i="6"/>
  <c r="T138" i="6" s="1"/>
  <c r="R126" i="6"/>
  <c r="U126" i="6" s="1"/>
  <c r="K126" i="6"/>
  <c r="T126" i="6" s="1"/>
  <c r="R114" i="6"/>
  <c r="U114" i="6" s="1"/>
  <c r="K114" i="6"/>
  <c r="T114" i="6" s="1"/>
  <c r="R102" i="6"/>
  <c r="U102" i="6" s="1"/>
  <c r="K102" i="6"/>
  <c r="T102" i="6" s="1"/>
  <c r="R90" i="6"/>
  <c r="K90" i="6"/>
  <c r="T90" i="6" s="1"/>
  <c r="R78" i="6"/>
  <c r="U78" i="6" s="1"/>
  <c r="K78" i="6"/>
  <c r="T78" i="6" s="1"/>
  <c r="R66" i="6"/>
  <c r="K66" i="6"/>
  <c r="T66" i="6" s="1"/>
  <c r="R54" i="6"/>
  <c r="U54" i="6" s="1"/>
  <c r="K54" i="6"/>
  <c r="T54" i="6" s="1"/>
  <c r="R42" i="6"/>
  <c r="K42" i="6"/>
  <c r="T42" i="6" s="1"/>
  <c r="R30" i="6"/>
  <c r="U30" i="6" s="1"/>
  <c r="K30" i="6"/>
  <c r="T30" i="6" s="1"/>
  <c r="R18" i="6"/>
  <c r="U18" i="6" s="1"/>
  <c r="K18" i="6"/>
  <c r="R6" i="6"/>
  <c r="U6" i="6" s="1"/>
  <c r="K6" i="6"/>
  <c r="K1196" i="6"/>
  <c r="T1196" i="6" s="1"/>
  <c r="K1184" i="6"/>
  <c r="T1184" i="6" s="1"/>
  <c r="K1172" i="6"/>
  <c r="T1172" i="6" s="1"/>
  <c r="K1160" i="6"/>
  <c r="T1160" i="6" s="1"/>
  <c r="K1148" i="6"/>
  <c r="T1148" i="6" s="1"/>
  <c r="K1136" i="6"/>
  <c r="T1136" i="6" s="1"/>
  <c r="K1124" i="6"/>
  <c r="T1124" i="6" s="1"/>
  <c r="K1112" i="6"/>
  <c r="T1112" i="6" s="1"/>
  <c r="K1100" i="6"/>
  <c r="T1100" i="6" s="1"/>
  <c r="K1088" i="6"/>
  <c r="T1088" i="6" s="1"/>
  <c r="K1076" i="6"/>
  <c r="T1076" i="6" s="1"/>
  <c r="K1064" i="6"/>
  <c r="T1064" i="6" s="1"/>
  <c r="K1052" i="6"/>
  <c r="T1052" i="6" s="1"/>
  <c r="K1040" i="6"/>
  <c r="T1040" i="6" s="1"/>
  <c r="K1028" i="6"/>
  <c r="T1028" i="6" s="1"/>
  <c r="K1001" i="6"/>
  <c r="T1001" i="6" s="1"/>
  <c r="K949" i="6"/>
  <c r="T949" i="6" s="1"/>
  <c r="K877" i="6"/>
  <c r="T877" i="6" s="1"/>
  <c r="K805" i="6"/>
  <c r="T805" i="6" s="1"/>
  <c r="K733" i="6"/>
  <c r="T733" i="6" s="1"/>
  <c r="K661" i="6"/>
  <c r="T661" i="6" s="1"/>
  <c r="K589" i="6"/>
  <c r="T589" i="6" s="1"/>
  <c r="K517" i="6"/>
  <c r="T517" i="6" s="1"/>
  <c r="K445" i="6"/>
  <c r="T445" i="6" s="1"/>
  <c r="K373" i="6"/>
  <c r="T373" i="6" s="1"/>
  <c r="K301" i="6"/>
  <c r="T301" i="6" s="1"/>
  <c r="K229" i="6"/>
  <c r="T229" i="6" s="1"/>
  <c r="K157" i="6"/>
  <c r="T157" i="6" s="1"/>
  <c r="K85" i="6"/>
  <c r="T85" i="6" s="1"/>
  <c r="K13" i="6"/>
  <c r="R965" i="6"/>
  <c r="K965" i="6"/>
  <c r="T965" i="6" s="1"/>
  <c r="R953" i="6"/>
  <c r="K953" i="6"/>
  <c r="T953" i="6" s="1"/>
  <c r="R941" i="6"/>
  <c r="K941" i="6"/>
  <c r="T941" i="6" s="1"/>
  <c r="R929" i="6"/>
  <c r="K929" i="6"/>
  <c r="T929" i="6" s="1"/>
  <c r="R917" i="6"/>
  <c r="K917" i="6"/>
  <c r="T917" i="6" s="1"/>
  <c r="R905" i="6"/>
  <c r="K905" i="6"/>
  <c r="T905" i="6" s="1"/>
  <c r="R893" i="6"/>
  <c r="K893" i="6"/>
  <c r="T893" i="6" s="1"/>
  <c r="R881" i="6"/>
  <c r="K881" i="6"/>
  <c r="T881" i="6" s="1"/>
  <c r="R869" i="6"/>
  <c r="K869" i="6"/>
  <c r="T869" i="6" s="1"/>
  <c r="R857" i="6"/>
  <c r="K857" i="6"/>
  <c r="T857" i="6" s="1"/>
  <c r="R845" i="6"/>
  <c r="K845" i="6"/>
  <c r="T845" i="6" s="1"/>
  <c r="R833" i="6"/>
  <c r="K833" i="6"/>
  <c r="T833" i="6" s="1"/>
  <c r="R821" i="6"/>
  <c r="K821" i="6"/>
  <c r="T821" i="6" s="1"/>
  <c r="R809" i="6"/>
  <c r="K809" i="6"/>
  <c r="T809" i="6" s="1"/>
  <c r="R797" i="6"/>
  <c r="K797" i="6"/>
  <c r="T797" i="6" s="1"/>
  <c r="R785" i="6"/>
  <c r="K785" i="6"/>
  <c r="T785" i="6" s="1"/>
  <c r="R773" i="6"/>
  <c r="U773" i="6" s="1"/>
  <c r="K773" i="6"/>
  <c r="T773" i="6" s="1"/>
  <c r="R761" i="6"/>
  <c r="K761" i="6"/>
  <c r="T761" i="6" s="1"/>
  <c r="R749" i="6"/>
  <c r="K749" i="6"/>
  <c r="T749" i="6" s="1"/>
  <c r="R737" i="6"/>
  <c r="K737" i="6"/>
  <c r="T737" i="6" s="1"/>
  <c r="R725" i="6"/>
  <c r="K725" i="6"/>
  <c r="T725" i="6" s="1"/>
  <c r="R713" i="6"/>
  <c r="K713" i="6"/>
  <c r="T713" i="6" s="1"/>
  <c r="R701" i="6"/>
  <c r="K701" i="6"/>
  <c r="T701" i="6" s="1"/>
  <c r="R689" i="6"/>
  <c r="K689" i="6"/>
  <c r="T689" i="6" s="1"/>
  <c r="R677" i="6"/>
  <c r="K677" i="6"/>
  <c r="T677" i="6" s="1"/>
  <c r="R665" i="6"/>
  <c r="K665" i="6"/>
  <c r="T665" i="6" s="1"/>
  <c r="R653" i="6"/>
  <c r="K653" i="6"/>
  <c r="T653" i="6" s="1"/>
  <c r="R641" i="6"/>
  <c r="K641" i="6"/>
  <c r="T641" i="6" s="1"/>
  <c r="R629" i="6"/>
  <c r="K629" i="6"/>
  <c r="T629" i="6" s="1"/>
  <c r="R617" i="6"/>
  <c r="K617" i="6"/>
  <c r="T617" i="6" s="1"/>
  <c r="R605" i="6"/>
  <c r="K605" i="6"/>
  <c r="T605" i="6" s="1"/>
  <c r="R593" i="6"/>
  <c r="K593" i="6"/>
  <c r="T593" i="6" s="1"/>
  <c r="R581" i="6"/>
  <c r="K581" i="6"/>
  <c r="T581" i="6" s="1"/>
  <c r="R569" i="6"/>
  <c r="K569" i="6"/>
  <c r="T569" i="6" s="1"/>
  <c r="R557" i="6"/>
  <c r="K557" i="6"/>
  <c r="T557" i="6" s="1"/>
  <c r="R545" i="6"/>
  <c r="K545" i="6"/>
  <c r="T545" i="6" s="1"/>
  <c r="R533" i="6"/>
  <c r="K533" i="6"/>
  <c r="T533" i="6" s="1"/>
  <c r="R521" i="6"/>
  <c r="K521" i="6"/>
  <c r="T521" i="6" s="1"/>
  <c r="R509" i="6"/>
  <c r="K509" i="6"/>
  <c r="T509" i="6" s="1"/>
  <c r="R497" i="6"/>
  <c r="K497" i="6"/>
  <c r="T497" i="6" s="1"/>
  <c r="R485" i="6"/>
  <c r="K485" i="6"/>
  <c r="T485" i="6" s="1"/>
  <c r="R473" i="6"/>
  <c r="K473" i="6"/>
  <c r="T473" i="6" s="1"/>
  <c r="R461" i="6"/>
  <c r="K461" i="6"/>
  <c r="T461" i="6" s="1"/>
  <c r="R449" i="6"/>
  <c r="K449" i="6"/>
  <c r="T449" i="6" s="1"/>
  <c r="R437" i="6"/>
  <c r="K437" i="6"/>
  <c r="T437" i="6" s="1"/>
  <c r="R425" i="6"/>
  <c r="U425" i="6" s="1"/>
  <c r="K425" i="6"/>
  <c r="T425" i="6" s="1"/>
  <c r="R413" i="6"/>
  <c r="K413" i="6"/>
  <c r="T413" i="6" s="1"/>
  <c r="R401" i="6"/>
  <c r="K401" i="6"/>
  <c r="T401" i="6" s="1"/>
  <c r="R389" i="6"/>
  <c r="K389" i="6"/>
  <c r="T389" i="6" s="1"/>
  <c r="R377" i="6"/>
  <c r="K377" i="6"/>
  <c r="T377" i="6" s="1"/>
  <c r="R365" i="6"/>
  <c r="K365" i="6"/>
  <c r="T365" i="6" s="1"/>
  <c r="R353" i="6"/>
  <c r="K353" i="6"/>
  <c r="T353" i="6" s="1"/>
  <c r="R341" i="6"/>
  <c r="K341" i="6"/>
  <c r="T341" i="6" s="1"/>
  <c r="R329" i="6"/>
  <c r="K329" i="6"/>
  <c r="T329" i="6" s="1"/>
  <c r="R317" i="6"/>
  <c r="K317" i="6"/>
  <c r="T317" i="6" s="1"/>
  <c r="R305" i="6"/>
  <c r="K305" i="6"/>
  <c r="T305" i="6" s="1"/>
  <c r="R293" i="6"/>
  <c r="K293" i="6"/>
  <c r="T293" i="6" s="1"/>
  <c r="R281" i="6"/>
  <c r="K281" i="6"/>
  <c r="T281" i="6" s="1"/>
  <c r="R269" i="6"/>
  <c r="K269" i="6"/>
  <c r="T269" i="6" s="1"/>
  <c r="R257" i="6"/>
  <c r="K257" i="6"/>
  <c r="T257" i="6" s="1"/>
  <c r="R245" i="6"/>
  <c r="K245" i="6"/>
  <c r="T245" i="6" s="1"/>
  <c r="R233" i="6"/>
  <c r="K233" i="6"/>
  <c r="T233" i="6" s="1"/>
  <c r="R221" i="6"/>
  <c r="K221" i="6"/>
  <c r="T221" i="6" s="1"/>
  <c r="R209" i="6"/>
  <c r="K209" i="6"/>
  <c r="T209" i="6" s="1"/>
  <c r="R197" i="6"/>
  <c r="K197" i="6"/>
  <c r="T197" i="6" s="1"/>
  <c r="R185" i="6"/>
  <c r="K185" i="6"/>
  <c r="T185" i="6" s="1"/>
  <c r="R173" i="6"/>
  <c r="K173" i="6"/>
  <c r="T173" i="6" s="1"/>
  <c r="R161" i="6"/>
  <c r="K161" i="6"/>
  <c r="T161" i="6" s="1"/>
  <c r="R149" i="6"/>
  <c r="K149" i="6"/>
  <c r="T149" i="6" s="1"/>
  <c r="R137" i="6"/>
  <c r="K137" i="6"/>
  <c r="T137" i="6" s="1"/>
  <c r="R125" i="6"/>
  <c r="K125" i="6"/>
  <c r="T125" i="6" s="1"/>
  <c r="R113" i="6"/>
  <c r="K113" i="6"/>
  <c r="T113" i="6" s="1"/>
  <c r="R101" i="6"/>
  <c r="K101" i="6"/>
  <c r="T101" i="6" s="1"/>
  <c r="R89" i="6"/>
  <c r="K89" i="6"/>
  <c r="T89" i="6" s="1"/>
  <c r="R77" i="6"/>
  <c r="K77" i="6"/>
  <c r="T77" i="6" s="1"/>
  <c r="R65" i="6"/>
  <c r="K65" i="6"/>
  <c r="T65" i="6" s="1"/>
  <c r="R53" i="6"/>
  <c r="K53" i="6"/>
  <c r="T53" i="6" s="1"/>
  <c r="R41" i="6"/>
  <c r="K41" i="6"/>
  <c r="T41" i="6" s="1"/>
  <c r="R29" i="6"/>
  <c r="U29" i="6" s="1"/>
  <c r="K29" i="6"/>
  <c r="T29" i="6" s="1"/>
  <c r="R17" i="6"/>
  <c r="U17" i="6" s="1"/>
  <c r="K17" i="6"/>
  <c r="R5" i="6"/>
  <c r="U5" i="6" s="1"/>
  <c r="K5" i="6"/>
  <c r="K1207" i="6"/>
  <c r="T1207" i="6" s="1"/>
  <c r="K1195" i="6"/>
  <c r="T1195" i="6" s="1"/>
  <c r="K1183" i="6"/>
  <c r="T1183" i="6" s="1"/>
  <c r="K1171" i="6"/>
  <c r="T1171" i="6" s="1"/>
  <c r="K1159" i="6"/>
  <c r="T1159" i="6" s="1"/>
  <c r="K1147" i="6"/>
  <c r="T1147" i="6" s="1"/>
  <c r="K1135" i="6"/>
  <c r="T1135" i="6" s="1"/>
  <c r="K1123" i="6"/>
  <c r="T1123" i="6" s="1"/>
  <c r="K1111" i="6"/>
  <c r="T1111" i="6" s="1"/>
  <c r="K1099" i="6"/>
  <c r="T1099" i="6" s="1"/>
  <c r="K1087" i="6"/>
  <c r="T1087" i="6" s="1"/>
  <c r="K1075" i="6"/>
  <c r="T1075" i="6" s="1"/>
  <c r="K1063" i="6"/>
  <c r="T1063" i="6" s="1"/>
  <c r="K1051" i="6"/>
  <c r="T1051" i="6" s="1"/>
  <c r="K1039" i="6"/>
  <c r="T1039" i="6" s="1"/>
  <c r="K1027" i="6"/>
  <c r="T1027" i="6" s="1"/>
  <c r="K998" i="6"/>
  <c r="T998" i="6" s="1"/>
  <c r="K938" i="6"/>
  <c r="T938" i="6" s="1"/>
  <c r="K866" i="6"/>
  <c r="T866" i="6" s="1"/>
  <c r="K794" i="6"/>
  <c r="T794" i="6" s="1"/>
  <c r="K722" i="6"/>
  <c r="T722" i="6" s="1"/>
  <c r="K650" i="6"/>
  <c r="T650" i="6" s="1"/>
  <c r="K578" i="6"/>
  <c r="T578" i="6" s="1"/>
  <c r="K506" i="6"/>
  <c r="T506" i="6" s="1"/>
  <c r="K434" i="6"/>
  <c r="T434" i="6" s="1"/>
  <c r="K362" i="6"/>
  <c r="T362" i="6" s="1"/>
  <c r="K290" i="6"/>
  <c r="T290" i="6" s="1"/>
  <c r="K218" i="6"/>
  <c r="T218" i="6" s="1"/>
  <c r="K146" i="6"/>
  <c r="T146" i="6" s="1"/>
  <c r="K74" i="6"/>
  <c r="T74" i="6" s="1"/>
  <c r="H668" i="6"/>
  <c r="H176" i="6"/>
  <c r="H656" i="6"/>
  <c r="H644" i="6"/>
  <c r="H620" i="6"/>
  <c r="H272" i="6"/>
  <c r="H608" i="6"/>
  <c r="H596" i="6"/>
  <c r="H224" i="6"/>
  <c r="H728" i="6"/>
  <c r="H200" i="6"/>
  <c r="H716" i="6"/>
  <c r="H560" i="6"/>
  <c r="H827" i="6"/>
  <c r="H815" i="6"/>
  <c r="H35" i="6"/>
  <c r="H919" i="6"/>
  <c r="H215" i="6"/>
  <c r="H703" i="6"/>
  <c r="H679" i="6"/>
  <c r="H540" i="6"/>
  <c r="H204" i="6"/>
  <c r="H971" i="6"/>
  <c r="H516" i="6"/>
  <c r="H299" i="6"/>
  <c r="H959" i="6"/>
  <c r="H744" i="6"/>
  <c r="H515" i="6"/>
  <c r="H287" i="6"/>
  <c r="H179" i="6"/>
  <c r="H624" i="6"/>
  <c r="H492" i="6"/>
  <c r="H276" i="6"/>
  <c r="H720" i="6"/>
  <c r="H491" i="6"/>
  <c r="H504" i="6"/>
  <c r="H887" i="6"/>
  <c r="H696" i="6"/>
  <c r="H600" i="6"/>
  <c r="H467" i="6"/>
  <c r="H119" i="6"/>
  <c r="H251" i="6"/>
  <c r="H879" i="6"/>
  <c r="H672" i="6"/>
  <c r="H588" i="6"/>
  <c r="H443" i="6"/>
  <c r="H228" i="6"/>
  <c r="H59" i="6"/>
  <c r="H767" i="6"/>
  <c r="H587" i="6"/>
  <c r="H262" i="6"/>
  <c r="H502" i="6"/>
  <c r="H862" i="6"/>
  <c r="H70" i="6"/>
  <c r="H953" i="6"/>
  <c r="H857" i="6"/>
  <c r="H713" i="6"/>
  <c r="H941" i="6"/>
  <c r="H833" i="6"/>
  <c r="H5" i="6"/>
  <c r="H1109" i="6"/>
  <c r="H929" i="6"/>
  <c r="H869" i="6"/>
  <c r="H917" i="6"/>
  <c r="H161" i="6"/>
  <c r="H905" i="6"/>
  <c r="H785" i="6"/>
  <c r="H425" i="6"/>
  <c r="H125" i="6"/>
  <c r="H65" i="6"/>
  <c r="H365" i="6"/>
  <c r="H977" i="6"/>
  <c r="H893" i="6"/>
  <c r="H101" i="6"/>
  <c r="H965" i="6"/>
  <c r="H629" i="6"/>
  <c r="H197" i="6"/>
  <c r="H1121" i="6"/>
  <c r="H639" i="6"/>
  <c r="H567" i="6"/>
  <c r="H123" i="6"/>
  <c r="H699" i="6"/>
  <c r="H543" i="6"/>
  <c r="H687" i="6"/>
  <c r="H267" i="6"/>
  <c r="H291" i="6"/>
  <c r="H159" i="6"/>
  <c r="H519" i="6"/>
  <c r="H363" i="6"/>
  <c r="H183" i="6"/>
  <c r="H99" i="6"/>
  <c r="H615" i="6"/>
  <c r="H255" i="6"/>
  <c r="H63" i="6"/>
  <c r="H759" i="6"/>
  <c r="H351" i="6"/>
  <c r="H747" i="6"/>
  <c r="H243" i="6"/>
  <c r="H663" i="6"/>
  <c r="H231" i="6"/>
  <c r="H250" i="6"/>
  <c r="H442" i="6"/>
  <c r="H58" i="6"/>
  <c r="H418" i="6"/>
  <c r="H190" i="6"/>
  <c r="H382" i="6"/>
  <c r="H34" i="6"/>
  <c r="H10" i="6"/>
  <c r="H310" i="6"/>
  <c r="H130" i="6"/>
  <c r="H118" i="6"/>
  <c r="H286" i="6"/>
  <c r="H94" i="6"/>
  <c r="H82" i="6"/>
  <c r="H510" i="6"/>
  <c r="H42" i="6"/>
  <c r="H30" i="6"/>
  <c r="H858" i="6"/>
  <c r="H846" i="6"/>
  <c r="H18" i="6"/>
  <c r="H6" i="6"/>
  <c r="H402" i="6"/>
  <c r="H234" i="6"/>
  <c r="H390" i="6"/>
  <c r="H222" i="6"/>
  <c r="H3" i="6"/>
  <c r="O1146" i="6"/>
  <c r="O1143" i="6"/>
  <c r="O1023" i="6"/>
  <c r="O215" i="6"/>
  <c r="O985" i="6"/>
  <c r="O769" i="6"/>
  <c r="O523" i="6"/>
  <c r="O128" i="6"/>
  <c r="O140" i="6"/>
  <c r="O260" i="6"/>
  <c r="O284" i="6"/>
  <c r="O428" i="6"/>
  <c r="O572" i="6"/>
  <c r="O716" i="6"/>
  <c r="O860" i="6"/>
  <c r="O9" i="6"/>
  <c r="O21" i="6"/>
  <c r="O153" i="6"/>
  <c r="O165" i="6"/>
  <c r="O297" i="6"/>
  <c r="O309" i="6"/>
  <c r="O441" i="6"/>
  <c r="O453" i="6"/>
  <c r="O10" i="6"/>
  <c r="O22" i="6"/>
  <c r="O154" i="6"/>
  <c r="O166" i="6"/>
  <c r="O276" i="6"/>
  <c r="O420" i="6"/>
  <c r="O564" i="6"/>
  <c r="O708" i="6"/>
  <c r="O720" i="6"/>
  <c r="O864" i="6"/>
  <c r="O13" i="6"/>
  <c r="O25" i="6"/>
  <c r="O157" i="6"/>
  <c r="O169" i="6"/>
  <c r="O301" i="6"/>
  <c r="O313" i="6"/>
  <c r="O445" i="6"/>
  <c r="O457" i="6"/>
  <c r="O589" i="6"/>
  <c r="O601" i="6"/>
  <c r="O86" i="6"/>
  <c r="O98" i="6"/>
  <c r="O230" i="6"/>
  <c r="O242" i="6"/>
  <c r="O374" i="6"/>
  <c r="O386" i="6"/>
  <c r="O518" i="6"/>
  <c r="O530" i="6"/>
  <c r="O674" i="6"/>
  <c r="O806" i="6"/>
  <c r="O818" i="6"/>
  <c r="O950" i="6"/>
  <c r="O962" i="6"/>
  <c r="O111" i="6"/>
  <c r="O123" i="6"/>
  <c r="O255" i="6"/>
  <c r="O267" i="6"/>
  <c r="O555" i="6"/>
  <c r="O124" i="6"/>
  <c r="O136" i="6"/>
  <c r="O268" i="6"/>
  <c r="O280" i="6"/>
  <c r="O412" i="6"/>
  <c r="O424" i="6"/>
  <c r="O568" i="6"/>
  <c r="O688" i="6"/>
  <c r="O700" i="6"/>
  <c r="O712" i="6"/>
  <c r="O844" i="6"/>
  <c r="O856" i="6"/>
  <c r="O988" i="6"/>
  <c r="O5" i="6"/>
  <c r="O382" i="6"/>
  <c r="O413" i="6"/>
  <c r="O681" i="6"/>
  <c r="O699" i="6"/>
  <c r="O915" i="6"/>
  <c r="O1072" i="6"/>
  <c r="O1204" i="6"/>
  <c r="O899" i="6"/>
  <c r="O954" i="6"/>
  <c r="O186" i="6"/>
  <c r="O222" i="6"/>
  <c r="O558" i="6"/>
  <c r="O583" i="6"/>
  <c r="O790" i="6"/>
  <c r="O809" i="6"/>
  <c r="O1001" i="6"/>
  <c r="O1013" i="6"/>
  <c r="O1133" i="6"/>
  <c r="O1145" i="6"/>
  <c r="O1157" i="6"/>
  <c r="O223" i="6"/>
  <c r="O791" i="6"/>
  <c r="O846" i="6"/>
  <c r="O415" i="6"/>
  <c r="O83" i="6"/>
  <c r="O119" i="6"/>
  <c r="O475" i="6"/>
  <c r="O739" i="6"/>
  <c r="O757" i="6"/>
  <c r="O937" i="6"/>
  <c r="O955" i="6"/>
  <c r="O973" i="6"/>
  <c r="O1063" i="6"/>
  <c r="O1099" i="6"/>
  <c r="O1123" i="6"/>
  <c r="O305" i="6"/>
  <c r="O334" i="6"/>
  <c r="O630" i="6"/>
  <c r="O849" i="6"/>
  <c r="O1040" i="6"/>
  <c r="O1052" i="6"/>
  <c r="O1184" i="6"/>
  <c r="O1196" i="6"/>
  <c r="O198" i="6"/>
  <c r="O451" i="6"/>
  <c r="O538" i="6"/>
  <c r="O569" i="6"/>
  <c r="O591" i="6"/>
  <c r="O778" i="6"/>
  <c r="O1017" i="6"/>
  <c r="O1149" i="6"/>
  <c r="O1161" i="6"/>
  <c r="O55" i="6"/>
  <c r="O426" i="6"/>
  <c r="O454" i="6"/>
  <c r="O707" i="6"/>
  <c r="O726" i="6"/>
  <c r="O906" i="6"/>
  <c r="O923" i="6"/>
  <c r="O942" i="6"/>
  <c r="O311" i="6"/>
  <c r="O514" i="6"/>
  <c r="O634" i="6"/>
  <c r="O763" i="6"/>
  <c r="O817" i="6"/>
  <c r="O835" i="6"/>
  <c r="O853" i="6"/>
  <c r="O1031" i="6"/>
  <c r="O1043" i="6"/>
  <c r="O1175" i="6"/>
  <c r="O1187" i="6"/>
  <c r="O343" i="6"/>
  <c r="O371" i="6"/>
  <c r="O657" i="6"/>
  <c r="O675" i="6"/>
  <c r="O1044" i="6"/>
  <c r="O1056" i="6"/>
  <c r="O1200" i="6"/>
  <c r="O30" i="6"/>
  <c r="O431" i="6"/>
  <c r="O618" i="6"/>
  <c r="O713" i="6"/>
  <c r="O910" i="6"/>
  <c r="O929" i="6"/>
  <c r="O1033" i="6"/>
  <c r="O1081" i="6"/>
  <c r="O1093" i="6"/>
  <c r="O67" i="6"/>
  <c r="O103" i="6"/>
  <c r="O491" i="6"/>
  <c r="O731" i="6"/>
  <c r="O875" i="6"/>
  <c r="O947" i="6"/>
  <c r="O1106" i="6"/>
  <c r="O1118" i="6"/>
  <c r="O1154" i="6"/>
  <c r="O1191" i="6"/>
  <c r="O1119" i="6"/>
  <c r="O155" i="6"/>
  <c r="O916" i="6"/>
  <c r="O41" i="6"/>
  <c r="O389" i="6"/>
  <c r="O1144" i="6"/>
  <c r="O1122" i="6"/>
  <c r="O871" i="6"/>
  <c r="O1171" i="6"/>
  <c r="O419" i="6"/>
  <c r="O1113" i="6"/>
  <c r="O335" i="6"/>
  <c r="O1096" i="6"/>
  <c r="O1090" i="6"/>
  <c r="O1087" i="6"/>
  <c r="O1078" i="6"/>
  <c r="O1075" i="6"/>
  <c r="O1066" i="6"/>
  <c r="O1060" i="6"/>
  <c r="O1057" i="6"/>
  <c r="O1054" i="6"/>
  <c r="O1048" i="6"/>
  <c r="O1045" i="6"/>
  <c r="O1039" i="6"/>
  <c r="O1036" i="6"/>
  <c r="O1030" i="6"/>
  <c r="O1024" i="6"/>
  <c r="O1021" i="6"/>
  <c r="O1012" i="6"/>
  <c r="O1000" i="6"/>
  <c r="O997" i="6"/>
  <c r="O991" i="6"/>
  <c r="O982" i="6"/>
  <c r="O979" i="6"/>
  <c r="O970" i="6"/>
  <c r="O967" i="6"/>
  <c r="O964" i="6"/>
  <c r="O961" i="6"/>
  <c r="O958" i="6"/>
  <c r="O952" i="6"/>
  <c r="O946" i="6"/>
  <c r="O943" i="6"/>
  <c r="O940" i="6"/>
  <c r="O934" i="6"/>
  <c r="O931" i="6"/>
  <c r="O928" i="6"/>
  <c r="O925" i="6"/>
  <c r="O922" i="6"/>
  <c r="O919" i="6"/>
  <c r="O913" i="6"/>
  <c r="O907" i="6"/>
  <c r="O904" i="6"/>
  <c r="O901" i="6"/>
  <c r="O898" i="6"/>
  <c r="O892" i="6"/>
  <c r="O889" i="6"/>
  <c r="O886" i="6"/>
  <c r="O880" i="6"/>
  <c r="O877" i="6"/>
  <c r="O874" i="6"/>
  <c r="O868" i="6"/>
  <c r="O862" i="6"/>
  <c r="O850" i="6"/>
  <c r="O847" i="6"/>
  <c r="O841" i="6"/>
  <c r="O829" i="6"/>
  <c r="O820" i="6"/>
  <c r="O811" i="6"/>
  <c r="O808" i="6"/>
  <c r="O799" i="6"/>
  <c r="O796" i="6"/>
  <c r="O793" i="6"/>
  <c r="O787" i="6"/>
  <c r="O784" i="6"/>
  <c r="O781" i="6"/>
  <c r="O775" i="6"/>
  <c r="O766" i="6"/>
  <c r="O760" i="6"/>
  <c r="O754" i="6"/>
  <c r="O751" i="6"/>
  <c r="O748" i="6"/>
  <c r="O745" i="6"/>
  <c r="O736" i="6"/>
  <c r="O733" i="6"/>
  <c r="O730" i="6"/>
  <c r="O727" i="6"/>
  <c r="O724" i="6"/>
  <c r="O718" i="6"/>
  <c r="O715" i="6"/>
  <c r="O709" i="6"/>
  <c r="O706" i="6"/>
  <c r="O703" i="6"/>
  <c r="O697" i="6"/>
  <c r="O685" i="6"/>
  <c r="O679" i="6"/>
  <c r="O676" i="6"/>
  <c r="O673" i="6"/>
  <c r="O670" i="6"/>
  <c r="O667" i="6"/>
  <c r="O664" i="6"/>
  <c r="O658" i="6"/>
  <c r="O655" i="6"/>
  <c r="O652" i="6"/>
  <c r="O649" i="6"/>
  <c r="O643" i="6"/>
  <c r="O640" i="6"/>
  <c r="O637" i="6"/>
  <c r="O631" i="6"/>
  <c r="O625" i="6"/>
  <c r="O622" i="6"/>
  <c r="O619" i="6"/>
  <c r="O616" i="6"/>
  <c r="O613" i="6"/>
  <c r="O610" i="6"/>
  <c r="O604" i="6"/>
  <c r="O595" i="6"/>
  <c r="O592" i="6"/>
  <c r="O586" i="6"/>
  <c r="O580" i="6"/>
  <c r="O571" i="6"/>
  <c r="O565" i="6"/>
  <c r="O562" i="6"/>
  <c r="O559" i="6"/>
  <c r="O556" i="6"/>
  <c r="O553" i="6"/>
  <c r="O550" i="6"/>
  <c r="O541" i="6"/>
  <c r="O535" i="6"/>
  <c r="O532" i="6"/>
  <c r="O529" i="6"/>
  <c r="O526" i="6"/>
  <c r="O520" i="6"/>
  <c r="O511" i="6"/>
  <c r="O508" i="6"/>
  <c r="O505" i="6"/>
  <c r="O499" i="6"/>
  <c r="O496" i="6"/>
  <c r="O493" i="6"/>
  <c r="O490" i="6"/>
  <c r="O487" i="6"/>
  <c r="O481" i="6"/>
  <c r="O478" i="6"/>
  <c r="O472" i="6"/>
  <c r="O469" i="6"/>
  <c r="O466" i="6"/>
  <c r="O460" i="6"/>
  <c r="O448" i="6"/>
  <c r="O439" i="6"/>
  <c r="O436" i="6"/>
  <c r="O433" i="6"/>
  <c r="O427" i="6"/>
  <c r="O421" i="6"/>
  <c r="O418" i="6"/>
  <c r="O409" i="6"/>
  <c r="O406" i="6"/>
  <c r="O397" i="6"/>
  <c r="O391" i="6"/>
  <c r="O388" i="6"/>
  <c r="O385" i="6"/>
  <c r="O379" i="6"/>
  <c r="O376" i="6"/>
  <c r="O370" i="6"/>
  <c r="O367" i="6"/>
  <c r="O364" i="6"/>
  <c r="O361" i="6"/>
  <c r="O355" i="6"/>
  <c r="O352" i="6"/>
  <c r="O349" i="6"/>
  <c r="O346" i="6"/>
  <c r="O337" i="6"/>
  <c r="O331" i="6"/>
  <c r="O1098" i="6"/>
  <c r="O1095" i="6"/>
  <c r="O1092" i="6"/>
  <c r="O1089" i="6"/>
  <c r="O1086" i="6"/>
  <c r="O1083" i="6"/>
  <c r="O1080" i="6"/>
  <c r="O1077" i="6"/>
  <c r="O1074" i="6"/>
  <c r="O1059" i="6"/>
  <c r="O1053" i="6"/>
  <c r="O1050" i="6"/>
  <c r="O1047" i="6"/>
  <c r="O1041" i="6"/>
  <c r="O1035" i="6"/>
  <c r="O1032" i="6"/>
  <c r="O1029" i="6"/>
  <c r="O1026" i="6"/>
  <c r="O1020" i="6"/>
  <c r="O1014" i="6"/>
  <c r="O1011" i="6"/>
  <c r="O1002" i="6"/>
  <c r="O999" i="6"/>
  <c r="O996" i="6"/>
  <c r="O993" i="6"/>
  <c r="O990" i="6"/>
  <c r="O987" i="6"/>
  <c r="O984" i="6"/>
  <c r="O981" i="6"/>
  <c r="O978" i="6"/>
  <c r="O975" i="6"/>
  <c r="O972" i="6"/>
  <c r="O969" i="6"/>
  <c r="O963" i="6"/>
  <c r="O960" i="6"/>
  <c r="O957" i="6"/>
  <c r="O948" i="6"/>
  <c r="O945" i="6"/>
  <c r="O939" i="6"/>
  <c r="O936" i="6"/>
  <c r="O933" i="6"/>
  <c r="O930" i="6"/>
  <c r="O927" i="6"/>
  <c r="O924" i="6"/>
  <c r="O921" i="6"/>
  <c r="O918" i="6"/>
  <c r="O912" i="6"/>
  <c r="O909" i="6"/>
  <c r="O903" i="6"/>
  <c r="O900" i="6"/>
  <c r="O888" i="6"/>
  <c r="O882" i="6"/>
  <c r="O879" i="6"/>
  <c r="O876" i="6"/>
  <c r="O873" i="6"/>
  <c r="O870" i="6"/>
  <c r="O861" i="6"/>
  <c r="O855" i="6"/>
  <c r="O843" i="6"/>
  <c r="O840" i="6"/>
  <c r="O837" i="6"/>
  <c r="O834" i="6"/>
  <c r="O831" i="6"/>
  <c r="O828" i="6"/>
  <c r="O825" i="6"/>
  <c r="O822" i="6"/>
  <c r="O819" i="6"/>
  <c r="O810" i="6"/>
  <c r="O807" i="6"/>
  <c r="O804" i="6"/>
  <c r="O801" i="6"/>
  <c r="O798" i="6"/>
  <c r="O795" i="6"/>
  <c r="O792" i="6"/>
  <c r="O789" i="6"/>
  <c r="O786" i="6"/>
  <c r="O783" i="6"/>
  <c r="O780" i="6"/>
  <c r="O777" i="6"/>
  <c r="O774" i="6"/>
  <c r="O771" i="6"/>
  <c r="O768" i="6"/>
  <c r="O765" i="6"/>
  <c r="O762" i="6"/>
  <c r="O759" i="6"/>
  <c r="O756" i="6"/>
  <c r="O753" i="6"/>
  <c r="O747" i="6"/>
  <c r="O744" i="6"/>
  <c r="O738" i="6"/>
  <c r="O735" i="6"/>
  <c r="O732" i="6"/>
  <c r="O729" i="6"/>
  <c r="O723" i="6"/>
  <c r="O717" i="6"/>
  <c r="O714" i="6"/>
  <c r="O711" i="6"/>
  <c r="O705" i="6"/>
  <c r="O702" i="6"/>
  <c r="O696" i="6"/>
  <c r="O690" i="6"/>
  <c r="O687" i="6"/>
  <c r="O684" i="6"/>
  <c r="O678" i="6"/>
  <c r="O672" i="6"/>
  <c r="O663" i="6"/>
  <c r="O660" i="6"/>
  <c r="O654" i="6"/>
  <c r="O645" i="6"/>
  <c r="O642" i="6"/>
  <c r="O639" i="6"/>
  <c r="O636" i="6"/>
  <c r="O627" i="6"/>
  <c r="O624" i="6"/>
  <c r="O621" i="6"/>
  <c r="O612" i="6"/>
  <c r="O609" i="6"/>
  <c r="O597" i="6"/>
  <c r="O594" i="6"/>
  <c r="O588" i="6"/>
  <c r="O585" i="6"/>
  <c r="O582" i="6"/>
  <c r="O579" i="6"/>
  <c r="O570" i="6"/>
  <c r="O567" i="6"/>
  <c r="O561" i="6"/>
  <c r="O552" i="6"/>
  <c r="O549" i="6"/>
  <c r="O546" i="6"/>
  <c r="O540" i="6"/>
  <c r="O537" i="6"/>
  <c r="O534" i="6"/>
  <c r="O531" i="6"/>
  <c r="O528" i="6"/>
  <c r="O522" i="6"/>
  <c r="O519" i="6"/>
  <c r="O513" i="6"/>
  <c r="O510" i="6"/>
  <c r="O507" i="6"/>
  <c r="O504" i="6"/>
  <c r="O501" i="6"/>
  <c r="O498" i="6"/>
  <c r="O495" i="6"/>
  <c r="O492" i="6"/>
  <c r="O489" i="6"/>
  <c r="O486" i="6"/>
  <c r="O483" i="6"/>
  <c r="O480" i="6"/>
  <c r="O477" i="6"/>
  <c r="O474" i="6"/>
  <c r="O471" i="6"/>
  <c r="O468" i="6"/>
  <c r="O465" i="6"/>
  <c r="O459" i="6"/>
  <c r="O456" i="6"/>
  <c r="O450" i="6"/>
  <c r="O447" i="6"/>
  <c r="O444" i="6"/>
  <c r="O438" i="6"/>
  <c r="O423" i="6"/>
  <c r="O414" i="6"/>
  <c r="O408" i="6"/>
  <c r="O405" i="6"/>
  <c r="O402" i="6"/>
  <c r="O399" i="6"/>
  <c r="O396" i="6"/>
  <c r="O393" i="6"/>
  <c r="O390" i="6"/>
  <c r="O387" i="6"/>
  <c r="O384" i="6"/>
  <c r="O381" i="6"/>
  <c r="O375" i="6"/>
  <c r="O369" i="6"/>
  <c r="O366" i="6"/>
  <c r="O360" i="6"/>
  <c r="O357" i="6"/>
  <c r="O354" i="6"/>
  <c r="O351" i="6"/>
  <c r="O348" i="6"/>
  <c r="O345" i="6"/>
  <c r="O342" i="6"/>
  <c r="O339" i="6"/>
  <c r="O336" i="6"/>
  <c r="O330" i="6"/>
  <c r="O1097" i="6"/>
  <c r="O1094" i="6"/>
  <c r="O1091" i="6"/>
  <c r="O1088" i="6"/>
  <c r="O1085" i="6"/>
  <c r="O1082" i="6"/>
  <c r="O1079" i="6"/>
  <c r="O1076" i="6"/>
  <c r="O1064" i="6"/>
  <c r="O1061" i="6"/>
  <c r="O1058" i="6"/>
  <c r="O1055" i="6"/>
  <c r="O1046" i="6"/>
  <c r="O1037" i="6"/>
  <c r="O1034" i="6"/>
  <c r="O1028" i="6"/>
  <c r="O1025" i="6"/>
  <c r="O1022" i="6"/>
  <c r="O1019" i="6"/>
  <c r="O1010" i="6"/>
  <c r="O1004" i="6"/>
  <c r="O998" i="6"/>
  <c r="O995" i="6"/>
  <c r="O992" i="6"/>
  <c r="O989" i="6"/>
  <c r="O986" i="6"/>
  <c r="O977" i="6"/>
  <c r="O974" i="6"/>
  <c r="O971" i="6"/>
  <c r="O968" i="6"/>
  <c r="O959" i="6"/>
  <c r="O956" i="6"/>
  <c r="O953" i="6"/>
  <c r="O944" i="6"/>
  <c r="O941" i="6"/>
  <c r="O932" i="6"/>
  <c r="O926" i="6"/>
  <c r="O920" i="6"/>
  <c r="O917" i="6"/>
  <c r="O914" i="6"/>
  <c r="O911" i="6"/>
  <c r="O908" i="6"/>
  <c r="O902" i="6"/>
  <c r="O893" i="6"/>
  <c r="O890" i="6"/>
  <c r="O887" i="6"/>
  <c r="O884" i="6"/>
  <c r="O881" i="6"/>
  <c r="O878" i="6"/>
  <c r="O872" i="6"/>
  <c r="O869" i="6"/>
  <c r="O866" i="6"/>
  <c r="O863" i="6"/>
  <c r="O857" i="6"/>
  <c r="O854" i="6"/>
  <c r="O851" i="6"/>
  <c r="O848" i="6"/>
  <c r="O845" i="6"/>
  <c r="O842" i="6"/>
  <c r="O839" i="6"/>
  <c r="O836" i="6"/>
  <c r="O833" i="6"/>
  <c r="O830" i="6"/>
  <c r="O827" i="6"/>
  <c r="O824" i="6"/>
  <c r="O803" i="6"/>
  <c r="O800" i="6"/>
  <c r="O797" i="6"/>
  <c r="O794" i="6"/>
  <c r="O788" i="6"/>
  <c r="O785" i="6"/>
  <c r="O782" i="6"/>
  <c r="O779" i="6"/>
  <c r="O776" i="6"/>
  <c r="O773" i="6"/>
  <c r="O770" i="6"/>
  <c r="O767" i="6"/>
  <c r="O764" i="6"/>
  <c r="O752" i="6"/>
  <c r="O749" i="6"/>
  <c r="O746" i="6"/>
  <c r="O743" i="6"/>
  <c r="O740" i="6"/>
  <c r="O737" i="6"/>
  <c r="O734" i="6"/>
  <c r="O728" i="6"/>
  <c r="O725" i="6"/>
  <c r="O722" i="6"/>
  <c r="O719" i="6"/>
  <c r="O710" i="6"/>
  <c r="O701" i="6"/>
  <c r="O692" i="6"/>
  <c r="O689" i="6"/>
  <c r="O683" i="6"/>
  <c r="O671" i="6"/>
  <c r="O668" i="6"/>
  <c r="O665" i="6"/>
  <c r="O659" i="6"/>
  <c r="O656" i="6"/>
  <c r="O653" i="6"/>
  <c r="O650" i="6"/>
  <c r="O647" i="6"/>
  <c r="O644" i="6"/>
  <c r="O641" i="6"/>
  <c r="O638" i="6"/>
  <c r="O635" i="6"/>
  <c r="O629" i="6"/>
  <c r="O626" i="6"/>
  <c r="O623" i="6"/>
  <c r="O620" i="6"/>
  <c r="O614" i="6"/>
  <c r="O611" i="6"/>
  <c r="O608" i="6"/>
  <c r="O605" i="6"/>
  <c r="O596" i="6"/>
  <c r="O593" i="6"/>
  <c r="O590" i="6"/>
  <c r="O584" i="6"/>
  <c r="O581" i="6"/>
  <c r="O578" i="6"/>
  <c r="O575" i="6"/>
  <c r="O563" i="6"/>
  <c r="O560" i="6"/>
  <c r="O557" i="6"/>
  <c r="O554" i="6"/>
  <c r="O551" i="6"/>
  <c r="O548" i="6"/>
  <c r="O545" i="6"/>
  <c r="O542" i="6"/>
  <c r="O539" i="6"/>
  <c r="O536" i="6"/>
  <c r="O527" i="6"/>
  <c r="O521" i="6"/>
  <c r="O515" i="6"/>
  <c r="O512" i="6"/>
  <c r="O509" i="6"/>
  <c r="O506" i="6"/>
  <c r="O500" i="6"/>
  <c r="O497" i="6"/>
  <c r="O494" i="6"/>
  <c r="O488" i="6"/>
  <c r="O485" i="6"/>
  <c r="O482" i="6"/>
  <c r="O479" i="6"/>
  <c r="O476" i="6"/>
  <c r="O470" i="6"/>
  <c r="O467" i="6"/>
  <c r="O464" i="6"/>
  <c r="O461" i="6"/>
  <c r="O458" i="6"/>
  <c r="O455" i="6"/>
  <c r="O452" i="6"/>
  <c r="O449" i="6"/>
  <c r="O446" i="6"/>
  <c r="O443" i="6"/>
  <c r="O437" i="6"/>
  <c r="O425" i="6"/>
  <c r="O422" i="6"/>
  <c r="O416" i="6"/>
  <c r="O410" i="6"/>
  <c r="O407" i="6"/>
  <c r="O404" i="6"/>
  <c r="O401" i="6"/>
  <c r="O398" i="6"/>
  <c r="O395" i="6"/>
  <c r="O380" i="6"/>
  <c r="O377" i="6"/>
  <c r="O368" i="6"/>
  <c r="O365" i="6"/>
  <c r="O362" i="6"/>
  <c r="O359" i="6"/>
  <c r="O356" i="6"/>
  <c r="O353" i="6"/>
  <c r="O350" i="6"/>
  <c r="O347" i="6"/>
  <c r="O344" i="6"/>
  <c r="O341" i="6"/>
  <c r="O338" i="6"/>
  <c r="O332" i="6"/>
  <c r="O326" i="6"/>
  <c r="O323" i="6"/>
  <c r="O320" i="6"/>
  <c r="O317" i="6"/>
  <c r="O314" i="6"/>
  <c r="O308" i="6"/>
  <c r="O302" i="6"/>
  <c r="O296" i="6"/>
  <c r="O293" i="6"/>
  <c r="O287" i="6"/>
  <c r="O281" i="6"/>
  <c r="O278" i="6"/>
  <c r="O275" i="6"/>
  <c r="O272" i="6"/>
  <c r="O269" i="6"/>
  <c r="O266" i="6"/>
  <c r="O263" i="6"/>
  <c r="O257" i="6"/>
  <c r="O254" i="6"/>
  <c r="O251" i="6"/>
  <c r="O248" i="6"/>
  <c r="O236" i="6"/>
  <c r="O233" i="6"/>
  <c r="O227" i="6"/>
  <c r="O224" i="6"/>
  <c r="O221" i="6"/>
  <c r="O218" i="6"/>
  <c r="O212" i="6"/>
  <c r="O209" i="6"/>
  <c r="O206" i="6"/>
  <c r="O203" i="6"/>
  <c r="O197" i="6"/>
  <c r="O194" i="6"/>
  <c r="O191" i="6"/>
  <c r="O188" i="6"/>
  <c r="O182" i="6"/>
  <c r="O179" i="6"/>
  <c r="O176" i="6"/>
  <c r="O173" i="6"/>
  <c r="O170" i="6"/>
  <c r="O167" i="6"/>
  <c r="O164" i="6"/>
  <c r="O161" i="6"/>
  <c r="O158" i="6"/>
  <c r="O152" i="6"/>
  <c r="O149" i="6"/>
  <c r="O143" i="6"/>
  <c r="O137" i="6"/>
  <c r="O134" i="6"/>
  <c r="O131" i="6"/>
  <c r="O125" i="6"/>
  <c r="O122" i="6"/>
  <c r="O116" i="6"/>
  <c r="O113" i="6"/>
  <c r="O110" i="6"/>
  <c r="O107" i="6"/>
  <c r="O104" i="6"/>
  <c r="O92" i="6"/>
  <c r="O89" i="6"/>
  <c r="O80" i="6"/>
  <c r="O77" i="6"/>
  <c r="O74" i="6"/>
  <c r="O71" i="6"/>
  <c r="O68" i="6"/>
  <c r="O65" i="6"/>
  <c r="O62" i="6"/>
  <c r="O59" i="6"/>
  <c r="O56" i="6"/>
  <c r="O53" i="6"/>
  <c r="O50" i="6"/>
  <c r="O47" i="6"/>
  <c r="O44" i="6"/>
  <c r="O38" i="6"/>
  <c r="O35" i="6"/>
  <c r="O29" i="6"/>
  <c r="O26" i="6"/>
  <c r="O23" i="6"/>
  <c r="O20" i="6"/>
  <c r="O17" i="6"/>
  <c r="O14" i="6"/>
  <c r="O1206" i="6"/>
  <c r="O1203" i="6"/>
  <c r="O1197" i="6"/>
  <c r="O1194" i="6"/>
  <c r="O1188" i="6"/>
  <c r="O1185" i="6"/>
  <c r="O1179" i="6"/>
  <c r="O1176" i="6"/>
  <c r="O1173" i="6"/>
  <c r="O1170" i="6"/>
  <c r="O1167" i="6"/>
  <c r="O1164" i="6"/>
  <c r="O1158" i="6"/>
  <c r="O1140" i="6"/>
  <c r="O1137" i="6"/>
  <c r="O1134" i="6"/>
  <c r="O1131" i="6"/>
  <c r="O1128" i="6"/>
  <c r="O1125" i="6"/>
  <c r="O1116" i="6"/>
  <c r="O1110" i="6"/>
  <c r="O1107" i="6"/>
  <c r="O1104" i="6"/>
  <c r="O1101" i="6"/>
  <c r="O328" i="6"/>
  <c r="O325" i="6"/>
  <c r="O322" i="6"/>
  <c r="O316" i="6"/>
  <c r="O307" i="6"/>
  <c r="O304" i="6"/>
  <c r="O298" i="6"/>
  <c r="O295" i="6"/>
  <c r="O292" i="6"/>
  <c r="O286" i="6"/>
  <c r="O283" i="6"/>
  <c r="O277" i="6"/>
  <c r="O274" i="6"/>
  <c r="O271" i="6"/>
  <c r="O265" i="6"/>
  <c r="O262" i="6"/>
  <c r="O253" i="6"/>
  <c r="O250" i="6"/>
  <c r="O247" i="6"/>
  <c r="O244" i="6"/>
  <c r="O241" i="6"/>
  <c r="O238" i="6"/>
  <c r="O235" i="6"/>
  <c r="O232" i="6"/>
  <c r="O226" i="6"/>
  <c r="O220" i="6"/>
  <c r="O217" i="6"/>
  <c r="O214" i="6"/>
  <c r="O211" i="6"/>
  <c r="O208" i="6"/>
  <c r="O205" i="6"/>
  <c r="O202" i="6"/>
  <c r="O199" i="6"/>
  <c r="O196" i="6"/>
  <c r="O193" i="6"/>
  <c r="O187" i="6"/>
  <c r="O184" i="6"/>
  <c r="O181" i="6"/>
  <c r="O178" i="6"/>
  <c r="O175" i="6"/>
  <c r="O172" i="6"/>
  <c r="O163" i="6"/>
  <c r="O160" i="6"/>
  <c r="O151" i="6"/>
  <c r="O148" i="6"/>
  <c r="O142" i="6"/>
  <c r="O139" i="6"/>
  <c r="O133" i="6"/>
  <c r="O127" i="6"/>
  <c r="O121" i="6"/>
  <c r="O118" i="6"/>
  <c r="O109" i="6"/>
  <c r="O106" i="6"/>
  <c r="O100" i="6"/>
  <c r="O97" i="6"/>
  <c r="O94" i="6"/>
  <c r="O91" i="6"/>
  <c r="O88" i="6"/>
  <c r="O82" i="6"/>
  <c r="O79" i="6"/>
  <c r="O76" i="6"/>
  <c r="O73" i="6"/>
  <c r="O70" i="6"/>
  <c r="O64" i="6"/>
  <c r="O61" i="6"/>
  <c r="O58" i="6"/>
  <c r="O52" i="6"/>
  <c r="O49" i="6"/>
  <c r="O46" i="6"/>
  <c r="O43" i="6"/>
  <c r="O40" i="6"/>
  <c r="O37" i="6"/>
  <c r="O28" i="6"/>
  <c r="O19" i="6"/>
  <c r="O16" i="6"/>
  <c r="O7" i="6"/>
  <c r="O4" i="6"/>
  <c r="O1205" i="6"/>
  <c r="O1202" i="6"/>
  <c r="O1199" i="6"/>
  <c r="O1190" i="6"/>
  <c r="O1181" i="6"/>
  <c r="O1178" i="6"/>
  <c r="O1172" i="6"/>
  <c r="O1169" i="6"/>
  <c r="O1166" i="6"/>
  <c r="O1163" i="6"/>
  <c r="O1160" i="6"/>
  <c r="O1148" i="6"/>
  <c r="O1142" i="6"/>
  <c r="O1139" i="6"/>
  <c r="O1136" i="6"/>
  <c r="O1130" i="6"/>
  <c r="O1127" i="6"/>
  <c r="O1124" i="6"/>
  <c r="O1121" i="6"/>
  <c r="O1115" i="6"/>
  <c r="O1112" i="6"/>
  <c r="O1109" i="6"/>
  <c r="O1103" i="6"/>
  <c r="O1100" i="6"/>
  <c r="O327" i="6"/>
  <c r="O324" i="6"/>
  <c r="O321" i="6"/>
  <c r="O315" i="6"/>
  <c r="O312" i="6"/>
  <c r="O306" i="6"/>
  <c r="O303" i="6"/>
  <c r="O300" i="6"/>
  <c r="O294" i="6"/>
  <c r="O282" i="6"/>
  <c r="O270" i="6"/>
  <c r="O264" i="6"/>
  <c r="O261" i="6"/>
  <c r="O258" i="6"/>
  <c r="O252" i="6"/>
  <c r="O249" i="6"/>
  <c r="O246" i="6"/>
  <c r="O243" i="6"/>
  <c r="O240" i="6"/>
  <c r="O237" i="6"/>
  <c r="O231" i="6"/>
  <c r="O219" i="6"/>
  <c r="O216" i="6"/>
  <c r="O213" i="6"/>
  <c r="O210" i="6"/>
  <c r="O207" i="6"/>
  <c r="O204" i="6"/>
  <c r="O201" i="6"/>
  <c r="O195" i="6"/>
  <c r="O192" i="6"/>
  <c r="O189" i="6"/>
  <c r="O183" i="6"/>
  <c r="O180" i="6"/>
  <c r="O177" i="6"/>
  <c r="O171" i="6"/>
  <c r="O168" i="6"/>
  <c r="O162" i="6"/>
  <c r="O156" i="6"/>
  <c r="O150" i="6"/>
  <c r="O147" i="6"/>
  <c r="O141" i="6"/>
  <c r="O138" i="6"/>
  <c r="O135" i="6"/>
  <c r="O132" i="6"/>
  <c r="O126" i="6"/>
  <c r="O120" i="6"/>
  <c r="O117" i="6"/>
  <c r="O114" i="6"/>
  <c r="O108" i="6"/>
  <c r="O105" i="6"/>
  <c r="O102" i="6"/>
  <c r="O99" i="6"/>
  <c r="O96" i="6"/>
  <c r="O93" i="6"/>
  <c r="O87" i="6"/>
  <c r="O81" i="6"/>
  <c r="O78" i="6"/>
  <c r="O75" i="6"/>
  <c r="O72" i="6"/>
  <c r="O69" i="6"/>
  <c r="O66" i="6"/>
  <c r="O63" i="6"/>
  <c r="O60" i="6"/>
  <c r="O57" i="6"/>
  <c r="O54" i="6"/>
  <c r="O51" i="6"/>
  <c r="O48" i="6"/>
  <c r="O45" i="6"/>
  <c r="O42" i="6"/>
  <c r="O36" i="6"/>
  <c r="O24" i="6"/>
  <c r="O18" i="6"/>
  <c r="O15" i="6"/>
  <c r="O12" i="6"/>
  <c r="O6" i="6"/>
  <c r="O1207" i="6"/>
  <c r="O1201" i="6"/>
  <c r="O1198" i="6"/>
  <c r="O1195" i="6"/>
  <c r="O1192" i="6"/>
  <c r="O1189" i="6"/>
  <c r="O1186" i="6"/>
  <c r="O1183" i="6"/>
  <c r="O1180" i="6"/>
  <c r="O1177" i="6"/>
  <c r="O1174" i="6"/>
  <c r="O1168" i="6"/>
  <c r="O1165" i="6"/>
  <c r="O1159" i="6"/>
  <c r="O1156" i="6"/>
  <c r="O1150" i="6"/>
  <c r="O1147" i="6"/>
  <c r="O1141" i="6"/>
  <c r="O1138" i="6"/>
  <c r="O1135" i="6"/>
  <c r="O1132" i="6"/>
  <c r="O1129" i="6"/>
  <c r="O1126" i="6"/>
  <c r="O1120" i="6"/>
  <c r="O1117" i="6"/>
  <c r="O1114" i="6"/>
  <c r="O1108" i="6"/>
  <c r="O1105" i="6"/>
  <c r="H1200" i="6"/>
  <c r="H1176" i="6"/>
  <c r="H1188" i="6"/>
  <c r="H1164" i="6"/>
  <c r="H1152" i="6"/>
  <c r="H1140" i="6"/>
  <c r="H1128" i="6"/>
  <c r="H1116" i="6"/>
  <c r="H1104" i="6"/>
  <c r="H113" i="6"/>
  <c r="H998" i="6"/>
  <c r="H505" i="6"/>
  <c r="H257" i="6"/>
  <c r="H1084" i="6"/>
  <c r="H1060" i="6"/>
  <c r="H1051" i="6"/>
  <c r="H1024" i="6"/>
  <c r="H1018" i="6"/>
  <c r="H1012" i="6"/>
  <c r="H1006" i="6"/>
  <c r="H1000" i="6"/>
  <c r="H997" i="6"/>
  <c r="H994" i="6"/>
  <c r="H988" i="6"/>
  <c r="H982" i="6"/>
  <c r="H976" i="6"/>
  <c r="H970" i="6"/>
  <c r="H964" i="6"/>
  <c r="H958" i="6"/>
  <c r="H952" i="6"/>
  <c r="H946" i="6"/>
  <c r="H931" i="6"/>
  <c r="H925" i="6"/>
  <c r="H913" i="6"/>
  <c r="H907" i="6"/>
  <c r="H901" i="6"/>
  <c r="H889" i="6"/>
  <c r="H883" i="6"/>
  <c r="H874" i="6"/>
  <c r="H868" i="6"/>
  <c r="H853" i="6"/>
  <c r="H850" i="6"/>
  <c r="H844" i="6"/>
  <c r="H838" i="6"/>
  <c r="H829" i="6"/>
  <c r="H823" i="6"/>
  <c r="H817" i="6"/>
  <c r="H811" i="6"/>
  <c r="H805" i="6"/>
  <c r="H784" i="6"/>
  <c r="H766" i="6"/>
  <c r="H760" i="6"/>
  <c r="H754" i="6"/>
  <c r="H748" i="6"/>
  <c r="H742" i="6"/>
  <c r="H736" i="6"/>
  <c r="H730" i="6"/>
  <c r="H724" i="6"/>
  <c r="H718" i="6"/>
  <c r="H712" i="6"/>
  <c r="H697" i="6"/>
  <c r="H691" i="6"/>
  <c r="H673" i="6"/>
  <c r="H667" i="6"/>
  <c r="H661" i="6"/>
  <c r="H655" i="6"/>
  <c r="H643" i="6"/>
  <c r="H637" i="6"/>
  <c r="H634" i="6"/>
  <c r="H622" i="6"/>
  <c r="H616" i="6"/>
  <c r="H613" i="6"/>
  <c r="H610" i="6"/>
  <c r="H604" i="6"/>
  <c r="H598" i="6"/>
  <c r="H592" i="6"/>
  <c r="H577" i="6"/>
  <c r="H571" i="6"/>
  <c r="H565" i="6"/>
  <c r="H559" i="6"/>
  <c r="H553" i="6"/>
  <c r="H550" i="6"/>
  <c r="H544" i="6"/>
  <c r="H538" i="6"/>
  <c r="H532" i="6"/>
  <c r="H529" i="6"/>
  <c r="H526" i="6"/>
  <c r="H520" i="6"/>
  <c r="H514" i="6"/>
  <c r="H499" i="6"/>
  <c r="H493" i="6"/>
  <c r="H478" i="6"/>
  <c r="H472" i="6"/>
  <c r="H457" i="6"/>
  <c r="H448" i="6"/>
  <c r="H445" i="6"/>
  <c r="H433" i="6"/>
  <c r="H427" i="6"/>
  <c r="H412" i="6"/>
  <c r="H406" i="6"/>
  <c r="H400" i="6"/>
  <c r="H394" i="6"/>
  <c r="H388" i="6"/>
  <c r="H385" i="6"/>
  <c r="H379" i="6"/>
  <c r="H373" i="6"/>
  <c r="H367" i="6"/>
  <c r="H364" i="6"/>
  <c r="H358" i="6"/>
  <c r="H352" i="6"/>
  <c r="H325" i="6"/>
  <c r="H322" i="6"/>
  <c r="H316" i="6"/>
  <c r="H313" i="6"/>
  <c r="H298" i="6"/>
  <c r="H295" i="6"/>
  <c r="H292" i="6"/>
  <c r="H289" i="6"/>
  <c r="H283" i="6"/>
  <c r="H277" i="6"/>
  <c r="H274" i="6"/>
  <c r="H268" i="6"/>
  <c r="H265" i="6"/>
  <c r="H253" i="6"/>
  <c r="H247" i="6"/>
  <c r="H241" i="6"/>
  <c r="H235" i="6"/>
  <c r="H229" i="6"/>
  <c r="H223" i="6"/>
  <c r="H211" i="6"/>
  <c r="H205" i="6"/>
  <c r="H199" i="6"/>
  <c r="H193" i="6"/>
  <c r="H181" i="6"/>
  <c r="H157" i="6"/>
  <c r="H151" i="6"/>
  <c r="H145" i="6"/>
  <c r="H139" i="6"/>
  <c r="H124" i="6"/>
  <c r="H121" i="6"/>
  <c r="H115" i="6"/>
  <c r="H109" i="6"/>
  <c r="H103" i="6"/>
  <c r="H91" i="6"/>
  <c r="H88" i="6"/>
  <c r="H85" i="6"/>
  <c r="H79" i="6"/>
  <c r="H64" i="6"/>
  <c r="H61" i="6"/>
  <c r="H732" i="6"/>
  <c r="H484" i="6"/>
  <c r="H957" i="6"/>
  <c r="H710" i="6"/>
  <c r="H463" i="6"/>
  <c r="H217" i="6"/>
  <c r="H1093" i="6"/>
  <c r="H1072" i="6"/>
  <c r="H1057" i="6"/>
  <c r="H1039" i="6"/>
  <c r="H1021" i="6"/>
  <c r="H1015" i="6"/>
  <c r="H1009" i="6"/>
  <c r="H1003" i="6"/>
  <c r="H985" i="6"/>
  <c r="H979" i="6"/>
  <c r="H973" i="6"/>
  <c r="H967" i="6"/>
  <c r="H961" i="6"/>
  <c r="H955" i="6"/>
  <c r="H949" i="6"/>
  <c r="H940" i="6"/>
  <c r="H934" i="6"/>
  <c r="H928" i="6"/>
  <c r="H922" i="6"/>
  <c r="H910" i="6"/>
  <c r="H904" i="6"/>
  <c r="H898" i="6"/>
  <c r="H892" i="6"/>
  <c r="H886" i="6"/>
  <c r="H880" i="6"/>
  <c r="H877" i="6"/>
  <c r="H871" i="6"/>
  <c r="H865" i="6"/>
  <c r="H856" i="6"/>
  <c r="H847" i="6"/>
  <c r="H841" i="6"/>
  <c r="H835" i="6"/>
  <c r="H832" i="6"/>
  <c r="H826" i="6"/>
  <c r="H820" i="6"/>
  <c r="H814" i="6"/>
  <c r="H808" i="6"/>
  <c r="H802" i="6"/>
  <c r="H799" i="6"/>
  <c r="H796" i="6"/>
  <c r="H790" i="6"/>
  <c r="H787" i="6"/>
  <c r="H781" i="6"/>
  <c r="H778" i="6"/>
  <c r="H775" i="6"/>
  <c r="H769" i="6"/>
  <c r="H763" i="6"/>
  <c r="H757" i="6"/>
  <c r="H745" i="6"/>
  <c r="H739" i="6"/>
  <c r="H733" i="6"/>
  <c r="H727" i="6"/>
  <c r="H721" i="6"/>
  <c r="H715" i="6"/>
  <c r="H709" i="6"/>
  <c r="H706" i="6"/>
  <c r="H700" i="6"/>
  <c r="H694" i="6"/>
  <c r="H688" i="6"/>
  <c r="H685" i="6"/>
  <c r="H682" i="6"/>
  <c r="H676" i="6"/>
  <c r="H670" i="6"/>
  <c r="H664" i="6"/>
  <c r="H658" i="6"/>
  <c r="H652" i="6"/>
  <c r="H646" i="6"/>
  <c r="H640" i="6"/>
  <c r="H625" i="6"/>
  <c r="H619" i="6"/>
  <c r="H601" i="6"/>
  <c r="H595" i="6"/>
  <c r="H589" i="6"/>
  <c r="H586" i="6"/>
  <c r="H580" i="6"/>
  <c r="H574" i="6"/>
  <c r="H568" i="6"/>
  <c r="H562" i="6"/>
  <c r="H556" i="6"/>
  <c r="H541" i="6"/>
  <c r="H535" i="6"/>
  <c r="H517" i="6"/>
  <c r="H508" i="6"/>
  <c r="H496" i="6"/>
  <c r="H490" i="6"/>
  <c r="H487" i="6"/>
  <c r="H481" i="6"/>
  <c r="H475" i="6"/>
  <c r="H469" i="6"/>
  <c r="H466" i="6"/>
  <c r="H460" i="6"/>
  <c r="H454" i="6"/>
  <c r="H451" i="6"/>
  <c r="H436" i="6"/>
  <c r="H430" i="6"/>
  <c r="H424" i="6"/>
  <c r="H421" i="6"/>
  <c r="H415" i="6"/>
  <c r="H409" i="6"/>
  <c r="H403" i="6"/>
  <c r="H397" i="6"/>
  <c r="H391" i="6"/>
  <c r="H376" i="6"/>
  <c r="H370" i="6"/>
  <c r="H355" i="6"/>
  <c r="H349" i="6"/>
  <c r="H346" i="6"/>
  <c r="H343" i="6"/>
  <c r="H337" i="6"/>
  <c r="H334" i="6"/>
  <c r="H328" i="6"/>
  <c r="H307" i="6"/>
  <c r="H301" i="6"/>
  <c r="H280" i="6"/>
  <c r="H244" i="6"/>
  <c r="H238" i="6"/>
  <c r="H232" i="6"/>
  <c r="H226" i="6"/>
  <c r="H220" i="6"/>
  <c r="H214" i="6"/>
  <c r="H208" i="6"/>
  <c r="H202" i="6"/>
  <c r="H184" i="6"/>
  <c r="H178" i="6"/>
  <c r="H172" i="6"/>
  <c r="H169" i="6"/>
  <c r="H166" i="6"/>
  <c r="H160" i="6"/>
  <c r="H154" i="6"/>
  <c r="H148" i="6"/>
  <c r="H142" i="6"/>
  <c r="H136" i="6"/>
  <c r="H133" i="6"/>
  <c r="H127" i="6"/>
  <c r="H112" i="6"/>
  <c r="H106" i="6"/>
  <c r="H100" i="6"/>
  <c r="H97" i="6"/>
  <c r="H76" i="6"/>
  <c r="H55" i="6"/>
  <c r="H49" i="6"/>
  <c r="H237" i="6"/>
  <c r="H937" i="6"/>
  <c r="H689" i="6"/>
  <c r="H444" i="6"/>
  <c r="H1075" i="6"/>
  <c r="H1045" i="6"/>
  <c r="H916" i="6"/>
  <c r="H422" i="6"/>
  <c r="H1090" i="6"/>
  <c r="H1054" i="6"/>
  <c r="H1074" i="6"/>
  <c r="H1050" i="6"/>
  <c r="H1023" i="6"/>
  <c r="H1014" i="6"/>
  <c r="H1005" i="6"/>
  <c r="H987" i="6"/>
  <c r="H978" i="6"/>
  <c r="H969" i="6"/>
  <c r="H963" i="6"/>
  <c r="H960" i="6"/>
  <c r="H954" i="6"/>
  <c r="H948" i="6"/>
  <c r="H939" i="6"/>
  <c r="H933" i="6"/>
  <c r="H927" i="6"/>
  <c r="H915" i="6"/>
  <c r="H891" i="6"/>
  <c r="H888" i="6"/>
  <c r="H867" i="6"/>
  <c r="H861" i="6"/>
  <c r="H840" i="6"/>
  <c r="H831" i="6"/>
  <c r="H804" i="6"/>
  <c r="H798" i="6"/>
  <c r="H792" i="6"/>
  <c r="H786" i="6"/>
  <c r="H780" i="6"/>
  <c r="H771" i="6"/>
  <c r="H765" i="6"/>
  <c r="H756" i="6"/>
  <c r="H738" i="6"/>
  <c r="H729" i="6"/>
  <c r="H723" i="6"/>
  <c r="H714" i="6"/>
  <c r="H705" i="6"/>
  <c r="H693" i="6"/>
  <c r="H684" i="6"/>
  <c r="H678" i="6"/>
  <c r="H675" i="6"/>
  <c r="H660" i="6"/>
  <c r="H651" i="6"/>
  <c r="H618" i="6"/>
  <c r="H609" i="6"/>
  <c r="H603" i="6"/>
  <c r="H594" i="6"/>
  <c r="H585" i="6"/>
  <c r="H579" i="6"/>
  <c r="H573" i="6"/>
  <c r="H570" i="6"/>
  <c r="H561" i="6"/>
  <c r="H513" i="6"/>
  <c r="H507" i="6"/>
  <c r="H501" i="6"/>
  <c r="H495" i="6"/>
  <c r="H486" i="6"/>
  <c r="H477" i="6"/>
  <c r="H468" i="6"/>
  <c r="H459" i="6"/>
  <c r="H438" i="6"/>
  <c r="H432" i="6"/>
  <c r="H423" i="6"/>
  <c r="H414" i="6"/>
  <c r="H396" i="6"/>
  <c r="H375" i="6"/>
  <c r="H369" i="6"/>
  <c r="H354" i="6"/>
  <c r="H348" i="6"/>
  <c r="H339" i="6"/>
  <c r="H327" i="6"/>
  <c r="H318" i="6"/>
  <c r="H294" i="6"/>
  <c r="H285" i="6"/>
  <c r="H282" i="6"/>
  <c r="H249" i="6"/>
  <c r="H216" i="6"/>
  <c r="H210" i="6"/>
  <c r="H201" i="6"/>
  <c r="H195" i="6"/>
  <c r="H162" i="6"/>
  <c r="H153" i="6"/>
  <c r="H144" i="6"/>
  <c r="H135" i="6"/>
  <c r="H108" i="6"/>
  <c r="H105" i="6"/>
  <c r="H102" i="6"/>
  <c r="H96" i="6"/>
  <c r="H87" i="6"/>
  <c r="H78" i="6"/>
  <c r="H69" i="6"/>
  <c r="H51" i="6"/>
  <c r="H48" i="6"/>
  <c r="H45" i="6"/>
  <c r="H39" i="6"/>
  <c r="H36" i="6"/>
  <c r="H33" i="6"/>
  <c r="H27" i="6"/>
  <c r="H24" i="6"/>
  <c r="H12" i="6"/>
  <c r="H9" i="6"/>
  <c r="H1207" i="6"/>
  <c r="H1204" i="6"/>
  <c r="H1201" i="6"/>
  <c r="H1198" i="6"/>
  <c r="H1195" i="6"/>
  <c r="H1192" i="6"/>
  <c r="H1189" i="6"/>
  <c r="H1186" i="6"/>
  <c r="H1183" i="6"/>
  <c r="H1180" i="6"/>
  <c r="H1177" i="6"/>
  <c r="H1174" i="6"/>
  <c r="H1171" i="6"/>
  <c r="H1168" i="6"/>
  <c r="H1165" i="6"/>
  <c r="H1162" i="6"/>
  <c r="H1159" i="6"/>
  <c r="H1156" i="6"/>
  <c r="H1153" i="6"/>
  <c r="H1150" i="6"/>
  <c r="H1147" i="6"/>
  <c r="H1144" i="6"/>
  <c r="H1141" i="6"/>
  <c r="H1138" i="6"/>
  <c r="H1135" i="6"/>
  <c r="H1132" i="6"/>
  <c r="H1129" i="6"/>
  <c r="H1126" i="6"/>
  <c r="H1123" i="6"/>
  <c r="H1120" i="6"/>
  <c r="H1117" i="6"/>
  <c r="H1114" i="6"/>
  <c r="H1111" i="6"/>
  <c r="H1108" i="6"/>
  <c r="H1105" i="6"/>
  <c r="H1102" i="6"/>
  <c r="H1092" i="6"/>
  <c r="H649" i="6"/>
  <c r="H401" i="6"/>
  <c r="H156" i="6"/>
  <c r="H1099" i="6"/>
  <c r="H1066" i="6"/>
  <c r="H1030" i="6"/>
  <c r="H1098" i="6"/>
  <c r="H1089" i="6"/>
  <c r="H1083" i="6"/>
  <c r="H1077" i="6"/>
  <c r="H1071" i="6"/>
  <c r="H1065" i="6"/>
  <c r="H1059" i="6"/>
  <c r="H1053" i="6"/>
  <c r="H1047" i="6"/>
  <c r="H1041" i="6"/>
  <c r="H1035" i="6"/>
  <c r="H1026" i="6"/>
  <c r="H1008" i="6"/>
  <c r="H999" i="6"/>
  <c r="H990" i="6"/>
  <c r="H981" i="6"/>
  <c r="H972" i="6"/>
  <c r="H951" i="6"/>
  <c r="H942" i="6"/>
  <c r="H912" i="6"/>
  <c r="H906" i="6"/>
  <c r="H900" i="6"/>
  <c r="H894" i="6"/>
  <c r="H873" i="6"/>
  <c r="H855" i="6"/>
  <c r="H852" i="6"/>
  <c r="H843" i="6"/>
  <c r="H834" i="6"/>
  <c r="H825" i="6"/>
  <c r="H816" i="6"/>
  <c r="H807" i="6"/>
  <c r="H783" i="6"/>
  <c r="H774" i="6"/>
  <c r="H753" i="6"/>
  <c r="H750" i="6"/>
  <c r="H741" i="6"/>
  <c r="H735" i="6"/>
  <c r="H711" i="6"/>
  <c r="H702" i="6"/>
  <c r="H681" i="6"/>
  <c r="H657" i="6"/>
  <c r="H648" i="6"/>
  <c r="H642" i="6"/>
  <c r="H636" i="6"/>
  <c r="H630" i="6"/>
  <c r="H591" i="6"/>
  <c r="H582" i="6"/>
  <c r="H558" i="6"/>
  <c r="H552" i="6"/>
  <c r="H534" i="6"/>
  <c r="H528" i="6"/>
  <c r="H522" i="6"/>
  <c r="H483" i="6"/>
  <c r="H474" i="6"/>
  <c r="H465" i="6"/>
  <c r="H447" i="6"/>
  <c r="H441" i="6"/>
  <c r="H435" i="6"/>
  <c r="H426" i="6"/>
  <c r="H417" i="6"/>
  <c r="H408" i="6"/>
  <c r="H372" i="6"/>
  <c r="H366" i="6"/>
  <c r="H360" i="6"/>
  <c r="H336" i="6"/>
  <c r="H330" i="6"/>
  <c r="H321" i="6"/>
  <c r="H312" i="6"/>
  <c r="H306" i="6"/>
  <c r="H303" i="6"/>
  <c r="H297" i="6"/>
  <c r="H288" i="6"/>
  <c r="H279" i="6"/>
  <c r="H264" i="6"/>
  <c r="H258" i="6"/>
  <c r="H252" i="6"/>
  <c r="H246" i="6"/>
  <c r="H219" i="6"/>
  <c r="H213" i="6"/>
  <c r="H207" i="6"/>
  <c r="H186" i="6"/>
  <c r="H180" i="6"/>
  <c r="H174" i="6"/>
  <c r="H168" i="6"/>
  <c r="H147" i="6"/>
  <c r="H138" i="6"/>
  <c r="H129" i="6"/>
  <c r="H126" i="6"/>
  <c r="H120" i="6"/>
  <c r="H111" i="6"/>
  <c r="H90" i="6"/>
  <c r="H81" i="6"/>
  <c r="H72" i="6"/>
  <c r="H66" i="6"/>
  <c r="H60" i="6"/>
  <c r="H1080" i="6"/>
  <c r="H876" i="6"/>
  <c r="H628" i="6"/>
  <c r="H381" i="6"/>
  <c r="H1087" i="6"/>
  <c r="H1048" i="6"/>
  <c r="H1095" i="6"/>
  <c r="H1086" i="6"/>
  <c r="H1062" i="6"/>
  <c r="H1038" i="6"/>
  <c r="H1029" i="6"/>
  <c r="H1020" i="6"/>
  <c r="H1011" i="6"/>
  <c r="H1002" i="6"/>
  <c r="H996" i="6"/>
  <c r="H984" i="6"/>
  <c r="H975" i="6"/>
  <c r="H966" i="6"/>
  <c r="H936" i="6"/>
  <c r="H930" i="6"/>
  <c r="H924" i="6"/>
  <c r="H918" i="6"/>
  <c r="H909" i="6"/>
  <c r="H903" i="6"/>
  <c r="H882" i="6"/>
  <c r="H864" i="6"/>
  <c r="H837" i="6"/>
  <c r="H828" i="6"/>
  <c r="H822" i="6"/>
  <c r="H819" i="6"/>
  <c r="H810" i="6"/>
  <c r="H801" i="6"/>
  <c r="H795" i="6"/>
  <c r="H768" i="6"/>
  <c r="H762" i="6"/>
  <c r="H726" i="6"/>
  <c r="H717" i="6"/>
  <c r="H708" i="6"/>
  <c r="H690" i="6"/>
  <c r="H666" i="6"/>
  <c r="H654" i="6"/>
  <c r="H645" i="6"/>
  <c r="H627" i="6"/>
  <c r="H621" i="6"/>
  <c r="H612" i="6"/>
  <c r="H606" i="6"/>
  <c r="H597" i="6"/>
  <c r="H576" i="6"/>
  <c r="H555" i="6"/>
  <c r="H549" i="6"/>
  <c r="H546" i="6"/>
  <c r="H537" i="6"/>
  <c r="H531" i="6"/>
  <c r="H498" i="6"/>
  <c r="H489" i="6"/>
  <c r="H480" i="6"/>
  <c r="H471" i="6"/>
  <c r="H462" i="6"/>
  <c r="H456" i="6"/>
  <c r="H450" i="6"/>
  <c r="H420" i="6"/>
  <c r="H411" i="6"/>
  <c r="H405" i="6"/>
  <c r="H399" i="6"/>
  <c r="H393" i="6"/>
  <c r="H387" i="6"/>
  <c r="H384" i="6"/>
  <c r="H342" i="6"/>
  <c r="H333" i="6"/>
  <c r="H324" i="6"/>
  <c r="H315" i="6"/>
  <c r="H309" i="6"/>
  <c r="H270" i="6"/>
  <c r="H261" i="6"/>
  <c r="H240" i="6"/>
  <c r="H225" i="6"/>
  <c r="H198" i="6"/>
  <c r="H192" i="6"/>
  <c r="H171" i="6"/>
  <c r="H150" i="6"/>
  <c r="H141" i="6"/>
  <c r="H132" i="6"/>
  <c r="H114" i="6"/>
  <c r="H84" i="6"/>
  <c r="H75" i="6"/>
  <c r="H57" i="6"/>
  <c r="H21" i="6"/>
  <c r="H1068" i="6"/>
  <c r="H854" i="6"/>
  <c r="H607" i="6"/>
  <c r="H361" i="6"/>
  <c r="H1096" i="6"/>
  <c r="H1063" i="6"/>
  <c r="H1027" i="6"/>
  <c r="H1056" i="6"/>
  <c r="H340" i="6"/>
  <c r="H93" i="6"/>
  <c r="H1069" i="6"/>
  <c r="H1036" i="6"/>
  <c r="H1094" i="6"/>
  <c r="H1085" i="6"/>
  <c r="H1076" i="6"/>
  <c r="H1067" i="6"/>
  <c r="H1058" i="6"/>
  <c r="H1049" i="6"/>
  <c r="H1040" i="6"/>
  <c r="H1031" i="6"/>
  <c r="H1022" i="6"/>
  <c r="H1010" i="6"/>
  <c r="H986" i="6"/>
  <c r="H950" i="6"/>
  <c r="H944" i="6"/>
  <c r="H935" i="6"/>
  <c r="H926" i="6"/>
  <c r="H920" i="6"/>
  <c r="H899" i="6"/>
  <c r="H884" i="6"/>
  <c r="H863" i="6"/>
  <c r="H860" i="6"/>
  <c r="H851" i="6"/>
  <c r="H842" i="6"/>
  <c r="H821" i="6"/>
  <c r="H812" i="6"/>
  <c r="H803" i="6"/>
  <c r="H794" i="6"/>
  <c r="H788" i="6"/>
  <c r="H779" i="6"/>
  <c r="H758" i="6"/>
  <c r="H746" i="6"/>
  <c r="H722" i="6"/>
  <c r="H704" i="6"/>
  <c r="H695" i="6"/>
  <c r="H683" i="6"/>
  <c r="H674" i="6"/>
  <c r="H665" i="6"/>
  <c r="H650" i="6"/>
  <c r="H641" i="6"/>
  <c r="H638" i="6"/>
  <c r="H635" i="6"/>
  <c r="H614" i="6"/>
  <c r="H605" i="6"/>
  <c r="H599" i="6"/>
  <c r="H593" i="6"/>
  <c r="H584" i="6"/>
  <c r="H536" i="6"/>
  <c r="H527" i="6"/>
  <c r="H521" i="6"/>
  <c r="H512" i="6"/>
  <c r="H503" i="6"/>
  <c r="H497" i="6"/>
  <c r="H479" i="6"/>
  <c r="H473" i="6"/>
  <c r="H464" i="6"/>
  <c r="H413" i="6"/>
  <c r="H407" i="6"/>
  <c r="H398" i="6"/>
  <c r="H386" i="6"/>
  <c r="H377" i="6"/>
  <c r="H368" i="6"/>
  <c r="H359" i="6"/>
  <c r="H350" i="6"/>
  <c r="H341" i="6"/>
  <c r="H332" i="6"/>
  <c r="H323" i="6"/>
  <c r="H314" i="6"/>
  <c r="H308" i="6"/>
  <c r="H302" i="6"/>
  <c r="H284" i="6"/>
  <c r="H281" i="6"/>
  <c r="H263" i="6"/>
  <c r="H260" i="6"/>
  <c r="H254" i="6"/>
  <c r="H248" i="6"/>
  <c r="H245" i="6"/>
  <c r="H242" i="6"/>
  <c r="H239" i="6"/>
  <c r="H236" i="6"/>
  <c r="H233" i="6"/>
  <c r="H230" i="6"/>
  <c r="H227" i="6"/>
  <c r="H221" i="6"/>
  <c r="H218" i="6"/>
  <c r="H212" i="6"/>
  <c r="H209" i="6"/>
  <c r="H206" i="6"/>
  <c r="H203" i="6"/>
  <c r="H194" i="6"/>
  <c r="H191" i="6"/>
  <c r="H188" i="6"/>
  <c r="H185" i="6"/>
  <c r="H182" i="6"/>
  <c r="H173" i="6"/>
  <c r="H170" i="6"/>
  <c r="H167" i="6"/>
  <c r="H164" i="6"/>
  <c r="H158" i="6"/>
  <c r="H155" i="6"/>
  <c r="H152" i="6"/>
  <c r="H149" i="6"/>
  <c r="H146" i="6"/>
  <c r="H143" i="6"/>
  <c r="H140" i="6"/>
  <c r="H137" i="6"/>
  <c r="H131" i="6"/>
  <c r="H128" i="6"/>
  <c r="H122" i="6"/>
  <c r="H1044" i="6"/>
  <c r="H813" i="6"/>
  <c r="H566" i="6"/>
  <c r="H319" i="6"/>
  <c r="H73" i="6"/>
  <c r="H1081" i="6"/>
  <c r="H1033" i="6"/>
  <c r="H1097" i="6"/>
  <c r="H1088" i="6"/>
  <c r="H1079" i="6"/>
  <c r="H1070" i="6"/>
  <c r="H1061" i="6"/>
  <c r="H1052" i="6"/>
  <c r="H1043" i="6"/>
  <c r="H1034" i="6"/>
  <c r="H1025" i="6"/>
  <c r="H1019" i="6"/>
  <c r="H1013" i="6"/>
  <c r="H1004" i="6"/>
  <c r="H995" i="6"/>
  <c r="H989" i="6"/>
  <c r="H980" i="6"/>
  <c r="H974" i="6"/>
  <c r="H968" i="6"/>
  <c r="H962" i="6"/>
  <c r="H956" i="6"/>
  <c r="H923" i="6"/>
  <c r="H914" i="6"/>
  <c r="H908" i="6"/>
  <c r="H878" i="6"/>
  <c r="H872" i="6"/>
  <c r="H848" i="6"/>
  <c r="H839" i="6"/>
  <c r="H830" i="6"/>
  <c r="H824" i="6"/>
  <c r="H818" i="6"/>
  <c r="H809" i="6"/>
  <c r="H800" i="6"/>
  <c r="H776" i="6"/>
  <c r="H770" i="6"/>
  <c r="H761" i="6"/>
  <c r="H752" i="6"/>
  <c r="H743" i="6"/>
  <c r="H737" i="6"/>
  <c r="H731" i="6"/>
  <c r="H707" i="6"/>
  <c r="H698" i="6"/>
  <c r="H692" i="6"/>
  <c r="H686" i="6"/>
  <c r="H677" i="6"/>
  <c r="H671" i="6"/>
  <c r="H662" i="6"/>
  <c r="H659" i="6"/>
  <c r="H653" i="6"/>
  <c r="H647" i="6"/>
  <c r="H626" i="6"/>
  <c r="H590" i="6"/>
  <c r="H581" i="6"/>
  <c r="H575" i="6"/>
  <c r="H569" i="6"/>
  <c r="H563" i="6"/>
  <c r="H557" i="6"/>
  <c r="H551" i="6"/>
  <c r="H542" i="6"/>
  <c r="H533" i="6"/>
  <c r="H506" i="6"/>
  <c r="H500" i="6"/>
  <c r="H494" i="6"/>
  <c r="H485" i="6"/>
  <c r="H458" i="6"/>
  <c r="H452" i="6"/>
  <c r="H446" i="6"/>
  <c r="H437" i="6"/>
  <c r="H431" i="6"/>
  <c r="H428" i="6"/>
  <c r="H419" i="6"/>
  <c r="H392" i="6"/>
  <c r="H380" i="6"/>
  <c r="H356" i="6"/>
  <c r="H344" i="6"/>
  <c r="H335" i="6"/>
  <c r="H326" i="6"/>
  <c r="H320" i="6"/>
  <c r="H311" i="6"/>
  <c r="H305" i="6"/>
  <c r="H296" i="6"/>
  <c r="H290" i="6"/>
  <c r="H269" i="6"/>
  <c r="H1032" i="6"/>
  <c r="H793" i="6"/>
  <c r="H545" i="6"/>
  <c r="H300" i="6"/>
  <c r="H52" i="6"/>
  <c r="H1078" i="6"/>
  <c r="H1042" i="6"/>
  <c r="H1091" i="6"/>
  <c r="H1082" i="6"/>
  <c r="H1073" i="6"/>
  <c r="H1064" i="6"/>
  <c r="H1055" i="6"/>
  <c r="H1046" i="6"/>
  <c r="H1037" i="6"/>
  <c r="H1028" i="6"/>
  <c r="H1016" i="6"/>
  <c r="H1001" i="6"/>
  <c r="H992" i="6"/>
  <c r="H983" i="6"/>
  <c r="H947" i="6"/>
  <c r="H938" i="6"/>
  <c r="H932" i="6"/>
  <c r="H911" i="6"/>
  <c r="H902" i="6"/>
  <c r="H896" i="6"/>
  <c r="H890" i="6"/>
  <c r="H881" i="6"/>
  <c r="H875" i="6"/>
  <c r="H866" i="6"/>
  <c r="H845" i="6"/>
  <c r="H836" i="6"/>
  <c r="H806" i="6"/>
  <c r="H797" i="6"/>
  <c r="H791" i="6"/>
  <c r="H782" i="6"/>
  <c r="H773" i="6"/>
  <c r="H764" i="6"/>
  <c r="H755" i="6"/>
  <c r="H749" i="6"/>
  <c r="H740" i="6"/>
  <c r="H734" i="6"/>
  <c r="H725" i="6"/>
  <c r="H719" i="6"/>
  <c r="H701" i="6"/>
  <c r="H623" i="6"/>
  <c r="H617" i="6"/>
  <c r="H611" i="6"/>
  <c r="H602" i="6"/>
  <c r="H578" i="6"/>
  <c r="H572" i="6"/>
  <c r="H554" i="6"/>
  <c r="H548" i="6"/>
  <c r="H539" i="6"/>
  <c r="H530" i="6"/>
  <c r="H524" i="6"/>
  <c r="H518" i="6"/>
  <c r="H509" i="6"/>
  <c r="H482" i="6"/>
  <c r="H476" i="6"/>
  <c r="H470" i="6"/>
  <c r="H461" i="6"/>
  <c r="H455" i="6"/>
  <c r="H449" i="6"/>
  <c r="H440" i="6"/>
  <c r="H434" i="6"/>
  <c r="H416" i="6"/>
  <c r="H410" i="6"/>
  <c r="H404" i="6"/>
  <c r="H395" i="6"/>
  <c r="H389" i="6"/>
  <c r="H383" i="6"/>
  <c r="H374" i="6"/>
  <c r="H371" i="6"/>
  <c r="H362" i="6"/>
  <c r="H353" i="6"/>
  <c r="H347" i="6"/>
  <c r="H338" i="6"/>
  <c r="H329" i="6"/>
  <c r="H317" i="6"/>
  <c r="H293" i="6"/>
  <c r="H266" i="6"/>
  <c r="H772" i="6"/>
  <c r="H525" i="6"/>
  <c r="H278" i="6"/>
  <c r="H1199" i="6"/>
  <c r="H1187" i="6"/>
  <c r="H1175" i="6"/>
  <c r="H1163" i="6"/>
  <c r="H1151" i="6"/>
  <c r="H1139" i="6"/>
  <c r="H1127" i="6"/>
  <c r="H1115" i="6"/>
  <c r="H1103" i="6"/>
  <c r="H29" i="6"/>
  <c r="H110" i="6"/>
  <c r="H89" i="6"/>
  <c r="H28" i="6"/>
  <c r="H1197" i="6"/>
  <c r="H1185" i="6"/>
  <c r="H1173" i="6"/>
  <c r="H1161" i="6"/>
  <c r="H1149" i="6"/>
  <c r="H1137" i="6"/>
  <c r="H116" i="6"/>
  <c r="H107" i="6"/>
  <c r="H104" i="6"/>
  <c r="H95" i="6"/>
  <c r="H92" i="6"/>
  <c r="H83" i="6"/>
  <c r="H80" i="6"/>
  <c r="H71" i="6"/>
  <c r="H68" i="6"/>
  <c r="H56" i="6"/>
  <c r="H47" i="6"/>
  <c r="H44" i="6"/>
  <c r="H32" i="6"/>
  <c r="H23" i="6"/>
  <c r="H20" i="6"/>
  <c r="H11" i="6"/>
  <c r="H8" i="6"/>
  <c r="H1196" i="6"/>
  <c r="H1184" i="6"/>
  <c r="H1172" i="6"/>
  <c r="H1160" i="6"/>
  <c r="H1148" i="6"/>
  <c r="H1136" i="6"/>
  <c r="H1124" i="6"/>
  <c r="H1112" i="6"/>
  <c r="H1100" i="6"/>
  <c r="H86" i="6"/>
  <c r="H25" i="6"/>
  <c r="H43" i="6"/>
  <c r="H1206" i="6"/>
  <c r="H1194" i="6"/>
  <c r="H1182" i="6"/>
  <c r="H1170" i="6"/>
  <c r="H1158" i="6"/>
  <c r="H1146" i="6"/>
  <c r="H1134" i="6"/>
  <c r="H1122" i="6"/>
  <c r="H1110" i="6"/>
  <c r="H62" i="6"/>
  <c r="H41" i="6"/>
  <c r="H1205" i="6"/>
  <c r="H1193" i="6"/>
  <c r="H1181" i="6"/>
  <c r="H1169" i="6"/>
  <c r="H1157" i="6"/>
  <c r="H1145" i="6"/>
  <c r="H1133" i="6"/>
  <c r="H40" i="6"/>
  <c r="H19" i="6"/>
  <c r="H46" i="6"/>
  <c r="H22" i="6"/>
  <c r="H7" i="6"/>
  <c r="H4" i="6"/>
  <c r="H38" i="6"/>
  <c r="H17" i="6"/>
  <c r="H1203" i="6"/>
  <c r="H1191" i="6"/>
  <c r="H1179" i="6"/>
  <c r="H1167" i="6"/>
  <c r="H1155" i="6"/>
  <c r="H1143" i="6"/>
  <c r="H1131" i="6"/>
  <c r="H1119" i="6"/>
  <c r="H1107" i="6"/>
  <c r="H98" i="6"/>
  <c r="H77" i="6"/>
  <c r="H37" i="6"/>
  <c r="H16" i="6"/>
  <c r="H1202" i="6"/>
  <c r="H1190" i="6"/>
  <c r="H1178" i="6"/>
  <c r="H1166" i="6"/>
  <c r="H1154" i="6"/>
  <c r="H1142" i="6"/>
  <c r="H1130" i="6"/>
  <c r="H1118" i="6"/>
  <c r="H1106" i="6"/>
  <c r="H14" i="6"/>
  <c r="H74" i="6"/>
  <c r="H13" i="6"/>
  <c r="U1247" i="6" l="1"/>
  <c r="U386" i="6"/>
  <c r="U1732" i="6"/>
  <c r="U974" i="6"/>
  <c r="U414" i="6"/>
  <c r="U1665" i="6"/>
  <c r="U519" i="6"/>
  <c r="U508" i="6"/>
  <c r="U230" i="6"/>
  <c r="U1737" i="6"/>
  <c r="U1923" i="6"/>
  <c r="V1923" i="6" s="1"/>
  <c r="U868" i="6"/>
  <c r="V868" i="6" s="1"/>
  <c r="U1172" i="6"/>
  <c r="V1172" i="6" s="1"/>
  <c r="U1253" i="6"/>
  <c r="U392" i="6"/>
  <c r="V392" i="6" s="1"/>
  <c r="U1198" i="6"/>
  <c r="U152" i="6"/>
  <c r="V152" i="6" s="1"/>
  <c r="U506" i="6"/>
  <c r="V506" i="6" s="1"/>
  <c r="U1555" i="6"/>
  <c r="V1555" i="6" s="1"/>
  <c r="U1977" i="6"/>
  <c r="V1977" i="6" s="1"/>
  <c r="U339" i="6"/>
  <c r="V339" i="6" s="1"/>
  <c r="U1168" i="6"/>
  <c r="U1626" i="6"/>
  <c r="V1626" i="6" s="1"/>
  <c r="U762" i="6"/>
  <c r="V762" i="6" s="1"/>
  <c r="U1212" i="6"/>
  <c r="V1212" i="6" s="1"/>
  <c r="U174" i="6"/>
  <c r="U660" i="6"/>
  <c r="V660" i="6" s="1"/>
  <c r="U1467" i="6"/>
  <c r="V1467" i="6" s="1"/>
  <c r="U244" i="6"/>
  <c r="V244" i="6" s="1"/>
  <c r="U84" i="6"/>
  <c r="V84" i="6" s="1"/>
  <c r="U1992" i="6"/>
  <c r="V1992" i="6" s="1"/>
  <c r="U972" i="6"/>
  <c r="V972" i="6" s="1"/>
  <c r="U936" i="6"/>
  <c r="V936" i="6" s="1"/>
  <c r="U895" i="6"/>
  <c r="V895" i="6" s="1"/>
  <c r="U1922" i="6"/>
  <c r="V1922" i="6" s="1"/>
  <c r="U1986" i="6"/>
  <c r="V1986" i="6" s="1"/>
  <c r="U101" i="6"/>
  <c r="V101" i="6" s="1"/>
  <c r="U252" i="6"/>
  <c r="V252" i="6" s="1"/>
  <c r="U1966" i="6"/>
  <c r="V1966" i="6" s="1"/>
  <c r="U159" i="6"/>
  <c r="V159" i="6" s="1"/>
  <c r="U1504" i="6"/>
  <c r="V1504" i="6" s="1"/>
  <c r="U165" i="6"/>
  <c r="V165" i="6" s="1"/>
  <c r="U255" i="6"/>
  <c r="V255" i="6" s="1"/>
  <c r="U1690" i="6"/>
  <c r="V1690" i="6" s="1"/>
  <c r="U1971" i="6"/>
  <c r="V1971" i="6" s="1"/>
  <c r="U1425" i="6"/>
  <c r="V1425" i="6" s="1"/>
  <c r="U1885" i="6"/>
  <c r="V1885" i="6" s="1"/>
  <c r="U678" i="6"/>
  <c r="V678" i="6" s="1"/>
  <c r="U1317" i="6"/>
  <c r="V1317" i="6" s="1"/>
  <c r="U2024" i="6"/>
  <c r="V2024" i="6" s="1"/>
  <c r="U522" i="6"/>
  <c r="V522" i="6" s="1"/>
  <c r="U1314" i="6"/>
  <c r="V1314" i="6" s="1"/>
  <c r="U1950" i="6"/>
  <c r="V1950" i="6" s="1"/>
  <c r="U1601" i="6"/>
  <c r="V1601" i="6" s="1"/>
  <c r="U342" i="6"/>
  <c r="V342" i="6" s="1"/>
  <c r="U1508" i="6"/>
  <c r="V1508" i="6" s="1"/>
  <c r="U398" i="6"/>
  <c r="V398" i="6" s="1"/>
  <c r="U441" i="6"/>
  <c r="V441" i="6" s="1"/>
  <c r="U1745" i="6"/>
  <c r="V1745" i="6" s="1"/>
  <c r="U144" i="6"/>
  <c r="V144" i="6" s="1"/>
  <c r="U1740" i="6"/>
  <c r="V1740" i="6" s="1"/>
  <c r="U616" i="6"/>
  <c r="V616" i="6" s="1"/>
  <c r="U1956" i="6"/>
  <c r="V1956" i="6" s="1"/>
  <c r="U1395" i="6"/>
  <c r="V1395" i="6" s="1"/>
  <c r="U1939" i="6"/>
  <c r="V1939" i="6" s="1"/>
  <c r="U654" i="6"/>
  <c r="V654" i="6" s="1"/>
  <c r="U304" i="6"/>
  <c r="V304" i="6" s="1"/>
  <c r="U1330" i="6"/>
  <c r="V1330" i="6" s="1"/>
  <c r="U918" i="6"/>
  <c r="V918" i="6" s="1"/>
  <c r="U1265" i="6"/>
  <c r="V1265" i="6" s="1"/>
  <c r="U124" i="6"/>
  <c r="V124" i="6" s="1"/>
  <c r="U1809" i="6"/>
  <c r="V1809" i="6" s="1"/>
  <c r="U1725" i="6"/>
  <c r="V1725" i="6" s="1"/>
  <c r="U1204" i="6"/>
  <c r="V1204" i="6" s="1"/>
  <c r="U650" i="6"/>
  <c r="V650" i="6" s="1"/>
  <c r="U382" i="6"/>
  <c r="V382" i="6" s="1"/>
  <c r="U548" i="6"/>
  <c r="V548" i="6" s="1"/>
  <c r="U351" i="6"/>
  <c r="V351" i="6" s="1"/>
  <c r="U1859" i="6"/>
  <c r="V1859" i="6" s="1"/>
  <c r="U1349" i="6"/>
  <c r="V1349" i="6" s="1"/>
  <c r="U128" i="6"/>
  <c r="V128" i="6" s="1"/>
  <c r="U248" i="6"/>
  <c r="V248" i="6" s="1"/>
  <c r="U192" i="6"/>
  <c r="V192" i="6" s="1"/>
  <c r="U946" i="6"/>
  <c r="V946" i="6" s="1"/>
  <c r="U1563" i="6"/>
  <c r="V1563" i="6" s="1"/>
  <c r="U1102" i="6"/>
  <c r="V1102" i="6" s="1"/>
  <c r="U1030" i="6"/>
  <c r="V1030" i="6" s="1"/>
  <c r="U626" i="6"/>
  <c r="V626" i="6" s="1"/>
  <c r="U163" i="6"/>
  <c r="V163" i="6" s="1"/>
  <c r="U554" i="6"/>
  <c r="V554" i="6" s="1"/>
  <c r="U770" i="6"/>
  <c r="V770" i="6" s="1"/>
  <c r="U676" i="6"/>
  <c r="U750" i="6"/>
  <c r="U1549" i="6"/>
  <c r="V1549" i="6" s="1"/>
  <c r="U1211" i="6"/>
  <c r="V1211" i="6" s="1"/>
  <c r="U334" i="6"/>
  <c r="U854" i="6"/>
  <c r="V854" i="6" s="1"/>
  <c r="U462" i="6"/>
  <c r="V462" i="6" s="1"/>
  <c r="U1124" i="6"/>
  <c r="V1124" i="6" s="1"/>
  <c r="U837" i="6"/>
  <c r="V837" i="6" s="1"/>
  <c r="U1642" i="6"/>
  <c r="V1642" i="6" s="1"/>
  <c r="U1128" i="6"/>
  <c r="V1128" i="6" s="1"/>
  <c r="U886" i="6"/>
  <c r="U225" i="6"/>
  <c r="U46" i="6"/>
  <c r="U443" i="6"/>
  <c r="U1281" i="6"/>
  <c r="V1281" i="6" s="1"/>
  <c r="U1918" i="6"/>
  <c r="V1918" i="6" s="1"/>
  <c r="U698" i="6"/>
  <c r="U1894" i="6"/>
  <c r="V1894" i="6" s="1"/>
  <c r="U1445" i="6"/>
  <c r="V1445" i="6" s="1"/>
  <c r="U574" i="6"/>
  <c r="U1998" i="6"/>
  <c r="V1998" i="6" s="1"/>
  <c r="U200" i="6"/>
  <c r="V1999" i="6"/>
  <c r="U1058" i="6"/>
  <c r="U1872" i="6"/>
  <c r="V1872" i="6" s="1"/>
  <c r="V1528" i="6"/>
  <c r="V1724" i="6"/>
  <c r="U1189" i="6"/>
  <c r="U469" i="6"/>
  <c r="U117" i="6"/>
  <c r="V1534" i="6"/>
  <c r="V1990" i="6"/>
  <c r="V1996" i="6"/>
  <c r="V2014" i="6"/>
  <c r="V1869" i="6"/>
  <c r="V1847" i="6"/>
  <c r="U1773" i="6"/>
  <c r="V1773" i="6" s="1"/>
  <c r="U1325" i="6"/>
  <c r="V1325" i="6" s="1"/>
  <c r="V1863" i="6"/>
  <c r="V1262" i="6"/>
  <c r="V1786" i="6"/>
  <c r="U949" i="6"/>
  <c r="V1379" i="6"/>
  <c r="V1616" i="6"/>
  <c r="U646" i="6"/>
  <c r="U1678" i="6"/>
  <c r="V1678" i="6" s="1"/>
  <c r="U368" i="6"/>
  <c r="V1356" i="6"/>
  <c r="V1960" i="6"/>
  <c r="U815" i="6"/>
  <c r="U872" i="6"/>
  <c r="U282" i="6"/>
  <c r="U251" i="6"/>
  <c r="V2002" i="6"/>
  <c r="V1831" i="6"/>
  <c r="U1693" i="6"/>
  <c r="V1693" i="6" s="1"/>
  <c r="V1963" i="6"/>
  <c r="V1951" i="6"/>
  <c r="V1993" i="6"/>
  <c r="V1308" i="6"/>
  <c r="V1632" i="6"/>
  <c r="V1671" i="6"/>
  <c r="V1838" i="6"/>
  <c r="U1022" i="6"/>
  <c r="V1344" i="6"/>
  <c r="V1552" i="6"/>
  <c r="V2031" i="6"/>
  <c r="V1840" i="6"/>
  <c r="V1614" i="6"/>
  <c r="V1994" i="6"/>
  <c r="V1728" i="6"/>
  <c r="V1842" i="6"/>
  <c r="U1938" i="6"/>
  <c r="V1938" i="6" s="1"/>
  <c r="V1899" i="6"/>
  <c r="V1784" i="6"/>
  <c r="U788" i="6"/>
  <c r="V1810" i="6"/>
  <c r="V1382" i="6"/>
  <c r="U596" i="6"/>
  <c r="V1940" i="6"/>
  <c r="V1767" i="6"/>
  <c r="V1719" i="6"/>
  <c r="V1708" i="6"/>
  <c r="V1926" i="6"/>
  <c r="V1426" i="6"/>
  <c r="V1253" i="6"/>
  <c r="V1982" i="6"/>
  <c r="V1576" i="6"/>
  <c r="V1730" i="6"/>
  <c r="V1944" i="6"/>
  <c r="V1208" i="6"/>
  <c r="V1352" i="6"/>
  <c r="V1848" i="6"/>
  <c r="V2008" i="6"/>
  <c r="V1542" i="6"/>
  <c r="V1925" i="6"/>
  <c r="V1733" i="6"/>
  <c r="V1254" i="6"/>
  <c r="V1656" i="6"/>
  <c r="V1547" i="6"/>
  <c r="V1736" i="6"/>
  <c r="V1893" i="6"/>
  <c r="V2030" i="6"/>
  <c r="V258" i="6"/>
  <c r="V1509" i="6"/>
  <c r="V1702" i="6"/>
  <c r="V1414" i="6"/>
  <c r="V1821" i="6"/>
  <c r="V1857" i="6"/>
  <c r="V1176" i="6"/>
  <c r="V566" i="6"/>
  <c r="V156" i="6"/>
  <c r="V1732" i="6"/>
  <c r="V1437" i="6"/>
  <c r="V1567" i="6"/>
  <c r="V1578" i="6"/>
  <c r="V1366" i="6"/>
  <c r="V1727" i="6"/>
  <c r="V751" i="6"/>
  <c r="V1473" i="6"/>
  <c r="V1468" i="6"/>
  <c r="V1446" i="6"/>
  <c r="V1668" i="6"/>
  <c r="V1770" i="6"/>
  <c r="V1438" i="6"/>
  <c r="V1824" i="6"/>
  <c r="V1972" i="6"/>
  <c r="V1949" i="6"/>
  <c r="V1634" i="6"/>
  <c r="V1804" i="6"/>
  <c r="V1397" i="6"/>
  <c r="V710" i="6"/>
  <c r="V1290" i="6"/>
  <c r="V1479" i="6"/>
  <c r="V1675" i="6"/>
  <c r="V1976" i="6"/>
  <c r="V1550" i="6"/>
  <c r="V1823" i="6"/>
  <c r="V1912" i="6"/>
  <c r="V1980" i="6"/>
  <c r="V1648" i="6"/>
  <c r="V1338" i="6"/>
  <c r="V1293" i="6"/>
  <c r="V1406" i="6"/>
  <c r="V1665" i="6"/>
  <c r="V1928" i="6"/>
  <c r="V1920" i="6"/>
  <c r="V1217" i="6"/>
  <c r="V1444" i="6"/>
  <c r="V1359" i="6"/>
  <c r="V1608" i="6"/>
  <c r="V1860" i="6"/>
  <c r="V1298" i="6"/>
  <c r="V1991" i="6"/>
  <c r="V1854" i="6"/>
  <c r="V1701" i="6"/>
  <c r="V1364" i="6"/>
  <c r="V1705" i="6"/>
  <c r="V1178" i="6"/>
  <c r="V1320" i="6"/>
  <c r="V1559" i="6"/>
  <c r="V1660" i="6"/>
  <c r="V1717" i="6"/>
  <c r="V1696" i="6"/>
  <c r="V1452" i="6"/>
  <c r="V1644" i="6"/>
  <c r="V1629" i="6"/>
  <c r="V16" i="6"/>
  <c r="V19" i="6"/>
  <c r="V1299" i="6"/>
  <c r="V1762" i="6"/>
  <c r="V1876" i="6"/>
  <c r="V1588" i="6"/>
  <c r="V1884" i="6"/>
  <c r="V1672" i="6"/>
  <c r="V1957" i="6"/>
  <c r="V2003" i="6"/>
  <c r="V1297" i="6"/>
  <c r="V1561" i="6"/>
  <c r="V1429" i="6"/>
  <c r="V2004" i="6"/>
  <c r="V1343" i="6"/>
  <c r="V1340" i="6"/>
  <c r="V1817" i="6"/>
  <c r="V1396" i="6"/>
  <c r="V1896" i="6"/>
  <c r="V1822" i="6"/>
  <c r="V28" i="6"/>
  <c r="V1068" i="6"/>
  <c r="V3" i="6"/>
  <c r="V1226" i="6"/>
  <c r="V1449" i="6"/>
  <c r="V1681" i="6"/>
  <c r="V1737" i="6"/>
  <c r="V1750" i="6"/>
  <c r="V1774" i="6"/>
  <c r="V1954" i="6"/>
  <c r="V1376" i="6"/>
  <c r="V1531" i="6"/>
  <c r="V1224" i="6"/>
  <c r="V1722" i="6"/>
  <c r="V1720" i="6"/>
  <c r="V1480" i="6"/>
  <c r="V1345" i="6"/>
  <c r="V1929" i="6"/>
  <c r="V1492" i="6"/>
  <c r="V628" i="6"/>
  <c r="V13" i="6"/>
  <c r="V1092" i="6"/>
  <c r="V1507" i="6"/>
  <c r="V1541" i="6"/>
  <c r="V1582" i="6"/>
  <c r="V1689" i="6"/>
  <c r="V1683" i="6"/>
  <c r="V1777" i="6"/>
  <c r="V1820" i="6"/>
  <c r="V1855" i="6"/>
  <c r="V1943" i="6"/>
  <c r="V1403" i="6"/>
  <c r="V1371" i="6"/>
  <c r="V1389" i="6"/>
  <c r="V1417" i="6"/>
  <c r="V1538" i="6"/>
  <c r="V1495" i="6"/>
  <c r="V1587" i="6"/>
  <c r="V1715" i="6"/>
  <c r="V1795" i="6"/>
  <c r="V1936" i="6"/>
  <c r="V1477" i="6"/>
  <c r="V1819" i="6"/>
  <c r="V1369" i="6"/>
  <c r="V1812" i="6"/>
  <c r="V1424" i="6"/>
  <c r="V1718" i="6"/>
  <c r="V1802" i="6"/>
  <c r="V1919" i="6"/>
  <c r="V1952" i="6"/>
  <c r="V1390" i="6"/>
  <c r="V1454" i="6"/>
  <c r="V1543" i="6"/>
  <c r="V1475" i="6"/>
  <c r="V1890" i="6"/>
  <c r="V1574" i="6"/>
  <c r="V1278" i="6"/>
  <c r="V1714" i="6"/>
  <c r="V1850" i="6"/>
  <c r="V1746" i="6"/>
  <c r="V1659" i="6"/>
  <c r="V1792" i="6"/>
  <c r="V1607" i="6"/>
  <c r="V1948" i="6"/>
  <c r="V1586" i="6"/>
  <c r="V634" i="6"/>
  <c r="V340" i="6"/>
  <c r="V1140" i="6"/>
  <c r="V1664" i="6"/>
  <c r="V1692" i="6"/>
  <c r="V2005" i="6"/>
  <c r="V1248" i="6"/>
  <c r="V1300" i="6"/>
  <c r="V1591" i="6"/>
  <c r="V2026" i="6"/>
  <c r="V1342" i="6"/>
  <c r="V1593" i="6"/>
  <c r="V1870" i="6"/>
  <c r="V1797" i="6"/>
  <c r="V1780" i="6"/>
  <c r="V1984" i="6"/>
  <c r="V1244" i="6"/>
  <c r="V1411" i="6"/>
  <c r="V1418" i="6"/>
  <c r="V1978" i="6"/>
  <c r="V1252" i="6"/>
  <c r="V484" i="6"/>
  <c r="V1152" i="6"/>
  <c r="V1558" i="6"/>
  <c r="V1758" i="6"/>
  <c r="V1828" i="6"/>
  <c r="V1969" i="6"/>
  <c r="V1924" i="6"/>
  <c r="V2012" i="6"/>
  <c r="V1242" i="6"/>
  <c r="V1711" i="6"/>
  <c r="V1594" i="6"/>
  <c r="V1836" i="6"/>
  <c r="V1891" i="6"/>
  <c r="V1329" i="6"/>
  <c r="V1294" i="6"/>
  <c r="V1731" i="6"/>
  <c r="V1674" i="6"/>
  <c r="V1818" i="6"/>
  <c r="V1695" i="6"/>
  <c r="V1873" i="6"/>
  <c r="V1759" i="6"/>
  <c r="V1761" i="6"/>
  <c r="V1933" i="6"/>
  <c r="V1845" i="6"/>
  <c r="V1698" i="6"/>
  <c r="V1900" i="6"/>
  <c r="V1228" i="6"/>
  <c r="V2019" i="6"/>
  <c r="V1829" i="6"/>
  <c r="V1268" i="6"/>
  <c r="V490" i="6"/>
  <c r="V1056" i="6"/>
  <c r="V1100" i="6"/>
  <c r="V772" i="6"/>
  <c r="V1385" i="6"/>
  <c r="V1400" i="6"/>
  <c r="V1520" i="6"/>
  <c r="V1807" i="6"/>
  <c r="V1910" i="6"/>
  <c r="V1312" i="6"/>
  <c r="V1688" i="6"/>
  <c r="V1247" i="6"/>
  <c r="V1537" i="6"/>
  <c r="V1988" i="6"/>
  <c r="V1532" i="6"/>
  <c r="V1788" i="6"/>
  <c r="V2000" i="6"/>
  <c r="V1497" i="6"/>
  <c r="V1916" i="6"/>
  <c r="V17" i="6"/>
  <c r="V1934" i="6"/>
  <c r="V1510" i="6"/>
  <c r="V1441" i="6"/>
  <c r="V1592" i="6"/>
  <c r="V1556" i="6"/>
  <c r="V1704" i="6"/>
  <c r="V1974" i="6"/>
  <c r="V1902" i="6"/>
  <c r="V1234" i="6"/>
  <c r="V1362" i="6"/>
  <c r="V1908" i="6"/>
  <c r="V1816" i="6"/>
  <c r="V2011" i="6"/>
  <c r="V1892" i="6"/>
  <c r="V1611" i="6"/>
  <c r="V2022" i="6"/>
  <c r="V1658" i="6"/>
  <c r="V29" i="6"/>
  <c r="V1680" i="6"/>
  <c r="V1874" i="6"/>
  <c r="V1275" i="6"/>
  <c r="V1455" i="6"/>
  <c r="V1225" i="6"/>
  <c r="V1464" i="6"/>
  <c r="V1439" i="6"/>
  <c r="V1635" i="6"/>
  <c r="V1813" i="6"/>
  <c r="V1783" i="6"/>
  <c r="V1844" i="6"/>
  <c r="V1361" i="6"/>
  <c r="V1420" i="6"/>
  <c r="V1209" i="6"/>
  <c r="V1787" i="6"/>
  <c r="V1862" i="6"/>
  <c r="V1413" i="6"/>
  <c r="V1546" i="6"/>
  <c r="V1311" i="6"/>
  <c r="V1666" i="6"/>
  <c r="V1597" i="6"/>
  <c r="V1422" i="6"/>
  <c r="V1967" i="6"/>
  <c r="V1530" i="6"/>
  <c r="U1458" i="6"/>
  <c r="V1458" i="6" s="1"/>
  <c r="U407" i="6"/>
  <c r="U2006" i="6"/>
  <c r="V2006" i="6" s="1"/>
  <c r="U1569" i="6"/>
  <c r="V1569" i="6" s="1"/>
  <c r="U647" i="6"/>
  <c r="U1906" i="6"/>
  <c r="V1906" i="6" s="1"/>
  <c r="U624" i="6"/>
  <c r="U1895" i="6"/>
  <c r="V1895" i="6" s="1"/>
  <c r="U1638" i="6"/>
  <c r="V1638" i="6" s="1"/>
  <c r="U1612" i="6"/>
  <c r="V1612" i="6" s="1"/>
  <c r="U1218" i="6"/>
  <c r="V1218" i="6" s="1"/>
  <c r="U1983" i="6"/>
  <c r="V1983" i="6" s="1"/>
  <c r="U1712" i="6"/>
  <c r="V1712" i="6" s="1"/>
  <c r="U1043" i="6"/>
  <c r="U1331" i="6"/>
  <c r="V1331" i="6" s="1"/>
  <c r="U480" i="6"/>
  <c r="V480" i="6" s="1"/>
  <c r="U702" i="6"/>
  <c r="U181" i="6"/>
  <c r="V181" i="6" s="1"/>
  <c r="U1074" i="6"/>
  <c r="U846" i="6"/>
  <c r="U1830" i="6"/>
  <c r="V1830" i="6" s="1"/>
  <c r="U1649" i="6"/>
  <c r="V1649" i="6" s="1"/>
  <c r="U442" i="6"/>
  <c r="U142" i="6"/>
  <c r="U530" i="6"/>
  <c r="U1188" i="6"/>
  <c r="V1188" i="6" s="1"/>
  <c r="U145" i="6"/>
  <c r="U1328" i="6"/>
  <c r="V1328" i="6" s="1"/>
  <c r="U476" i="6"/>
  <c r="U642" i="6"/>
  <c r="U1051" i="6"/>
  <c r="U1577" i="6"/>
  <c r="V1577" i="6" s="1"/>
  <c r="U1851" i="6"/>
  <c r="V1851" i="6" s="1"/>
  <c r="U1158" i="6"/>
  <c r="U801" i="6"/>
  <c r="U990" i="6"/>
  <c r="U376" i="6"/>
  <c r="U1334" i="6"/>
  <c r="V1334" i="6" s="1"/>
  <c r="U1962" i="6"/>
  <c r="V1962" i="6" s="1"/>
  <c r="U644" i="6"/>
  <c r="U1768" i="6"/>
  <c r="V1768" i="6" s="1"/>
  <c r="U1965" i="6"/>
  <c r="V1965" i="6" s="1"/>
  <c r="U1946" i="6"/>
  <c r="V1946" i="6" s="1"/>
  <c r="U523" i="6"/>
  <c r="V523" i="6" s="1"/>
  <c r="U1682" i="6"/>
  <c r="V1682" i="6" s="1"/>
  <c r="U1160" i="6"/>
  <c r="V1160" i="6" s="1"/>
  <c r="U1442" i="6"/>
  <c r="V1442" i="6" s="1"/>
  <c r="U568" i="6"/>
  <c r="U394" i="6"/>
  <c r="U882" i="6"/>
  <c r="U818" i="6"/>
  <c r="U486" i="6"/>
  <c r="U1825" i="6"/>
  <c r="V1825" i="6" s="1"/>
  <c r="U1533" i="6"/>
  <c r="V1533" i="6" s="1"/>
  <c r="U1199" i="6"/>
  <c r="V1199" i="6" s="1"/>
  <c r="U460" i="6"/>
  <c r="U1627" i="6"/>
  <c r="V1627" i="6" s="1"/>
  <c r="U336" i="6"/>
  <c r="U90" i="6"/>
  <c r="U1157" i="6"/>
  <c r="V1157" i="6" s="1"/>
  <c r="U1618" i="6"/>
  <c r="V1618" i="6" s="1"/>
  <c r="U1071" i="6"/>
  <c r="U703" i="6"/>
  <c r="U672" i="6"/>
  <c r="U857" i="6"/>
  <c r="U1113" i="6"/>
  <c r="U692" i="6"/>
  <c r="U348" i="6"/>
  <c r="U1257" i="6"/>
  <c r="V1257" i="6" s="1"/>
  <c r="U2010" i="6"/>
  <c r="V2010" i="6" s="1"/>
  <c r="U108" i="6"/>
  <c r="U960" i="6"/>
  <c r="U1765" i="6"/>
  <c r="V1765" i="6" s="1"/>
  <c r="U776" i="6"/>
  <c r="U1523" i="6"/>
  <c r="V1523" i="6" s="1"/>
  <c r="U994" i="6"/>
  <c r="U1064" i="6"/>
  <c r="U810" i="6"/>
  <c r="U1047" i="6"/>
  <c r="U243" i="6"/>
  <c r="U177" i="6"/>
  <c r="U766" i="6"/>
  <c r="U450" i="6"/>
  <c r="U1132" i="6"/>
  <c r="U448" i="6"/>
  <c r="U527" i="6"/>
  <c r="U561" i="6"/>
  <c r="U724" i="6"/>
  <c r="U434" i="6"/>
  <c r="U366" i="6"/>
  <c r="U408" i="6"/>
  <c r="V408" i="6" s="1"/>
  <c r="U220" i="6"/>
  <c r="U1652" i="6"/>
  <c r="V1652" i="6" s="1"/>
  <c r="U238" i="6"/>
  <c r="U1427" i="6"/>
  <c r="V1427" i="6" s="1"/>
  <c r="U388" i="6"/>
  <c r="U235" i="6"/>
  <c r="U1059" i="6"/>
  <c r="U250" i="6"/>
  <c r="U1355" i="6"/>
  <c r="V1355" i="6" s="1"/>
  <c r="U197" i="6"/>
  <c r="U954" i="6"/>
  <c r="U1856" i="6"/>
  <c r="V1856" i="6" s="1"/>
  <c r="U118" i="6"/>
  <c r="U100" i="6"/>
  <c r="U1372" i="6"/>
  <c r="V1372" i="6" s="1"/>
  <c r="U198" i="6"/>
  <c r="U786" i="6"/>
  <c r="U691" i="6"/>
  <c r="U1053" i="6"/>
  <c r="U649" i="6"/>
  <c r="U884" i="6"/>
  <c r="U478" i="6"/>
  <c r="U613" i="6"/>
  <c r="V613" i="6" s="1"/>
  <c r="U1868" i="6"/>
  <c r="V1868" i="6" s="1"/>
  <c r="U716" i="6"/>
  <c r="U1482" i="6"/>
  <c r="V1482" i="6" s="1"/>
  <c r="U753" i="6"/>
  <c r="U130" i="6"/>
  <c r="U127" i="6"/>
  <c r="U1086" i="6"/>
  <c r="U787" i="6"/>
  <c r="U1800" i="6"/>
  <c r="V1800" i="6" s="1"/>
  <c r="U492" i="6"/>
  <c r="U836" i="6"/>
  <c r="U935" i="6"/>
  <c r="U176" i="6"/>
  <c r="U1136" i="6"/>
  <c r="V1136" i="6" s="1"/>
  <c r="U1778" i="6"/>
  <c r="V1778" i="6" s="1"/>
  <c r="U1353" i="6"/>
  <c r="V1353" i="6" s="1"/>
  <c r="U2023" i="6"/>
  <c r="V2023" i="6" s="1"/>
  <c r="U1837" i="6"/>
  <c r="V1837" i="6" s="1"/>
  <c r="U662" i="6"/>
  <c r="U900" i="6"/>
  <c r="V900" i="6" s="1"/>
  <c r="U738" i="6"/>
  <c r="U758" i="6"/>
  <c r="U44" i="6"/>
  <c r="U1078" i="6"/>
  <c r="U1915" i="6"/>
  <c r="V1915" i="6" s="1"/>
  <c r="U502" i="6"/>
  <c r="V502" i="6" s="1"/>
  <c r="U320" i="6"/>
  <c r="U196" i="6"/>
  <c r="U829" i="6"/>
  <c r="U104" i="6"/>
  <c r="U533" i="6"/>
  <c r="U1192" i="6"/>
  <c r="U580" i="6"/>
  <c r="V580" i="6" s="1"/>
  <c r="U1302" i="6"/>
  <c r="V1302" i="6" s="1"/>
  <c r="U322" i="6"/>
  <c r="U272" i="6"/>
  <c r="U986" i="6"/>
  <c r="V986" i="6" s="1"/>
  <c r="U849" i="6"/>
  <c r="U1131" i="6"/>
  <c r="V1131" i="6" s="1"/>
  <c r="U707" i="6"/>
  <c r="U148" i="6"/>
  <c r="U602" i="6"/>
  <c r="U1230" i="6"/>
  <c r="V1230" i="6" s="1"/>
  <c r="U520" i="6"/>
  <c r="U67" i="6"/>
  <c r="V67" i="6" s="1"/>
  <c r="U598" i="6"/>
  <c r="U1149" i="6"/>
  <c r="U380" i="6"/>
  <c r="U1484" i="6"/>
  <c r="V1484" i="6" s="1"/>
  <c r="U708" i="6"/>
  <c r="U472" i="6"/>
  <c r="U988" i="6"/>
  <c r="U938" i="6"/>
  <c r="U1985" i="6"/>
  <c r="V1985" i="6" s="1"/>
  <c r="U1584" i="6"/>
  <c r="V1584" i="6" s="1"/>
  <c r="U838" i="6"/>
  <c r="U967" i="6"/>
  <c r="U1617" i="6"/>
  <c r="V1617" i="6" s="1"/>
  <c r="U1669" i="6"/>
  <c r="V1669" i="6" s="1"/>
  <c r="U726" i="6"/>
  <c r="U526" i="6"/>
  <c r="U56" i="6"/>
  <c r="U629" i="6"/>
  <c r="U1799" i="6"/>
  <c r="V1799" i="6" s="1"/>
  <c r="U1914" i="6"/>
  <c r="V1914" i="6" s="1"/>
  <c r="U305" i="6"/>
  <c r="U357" i="6"/>
  <c r="U560" i="6"/>
  <c r="U1490" i="6"/>
  <c r="V1490" i="6" s="1"/>
  <c r="U1206" i="6"/>
  <c r="U216" i="6"/>
  <c r="U583" i="6"/>
  <c r="V583" i="6" s="1"/>
  <c r="U1156" i="6"/>
  <c r="U210" i="6"/>
  <c r="U295" i="6"/>
  <c r="U1619" i="6"/>
  <c r="V1619" i="6" s="1"/>
  <c r="U1090" i="6"/>
  <c r="U214" i="6"/>
  <c r="U1138" i="6"/>
  <c r="U328" i="6"/>
  <c r="U1882" i="6"/>
  <c r="V1882" i="6" s="1"/>
  <c r="U125" i="6"/>
  <c r="U1307" i="6"/>
  <c r="V1307" i="6" s="1"/>
  <c r="U458" i="6"/>
  <c r="V458" i="6" s="1"/>
  <c r="U217" i="6"/>
  <c r="U1536" i="6"/>
  <c r="V1536" i="6" s="1"/>
  <c r="U1941" i="6"/>
  <c r="V1941" i="6" s="1"/>
  <c r="U122" i="6"/>
  <c r="U314" i="6"/>
  <c r="U1279" i="6"/>
  <c r="V1279" i="6" s="1"/>
  <c r="U1579" i="6"/>
  <c r="V1579" i="6" s="1"/>
  <c r="U1041" i="6"/>
  <c r="U619" i="6"/>
  <c r="U202" i="6"/>
  <c r="V202" i="6" s="1"/>
  <c r="U333" i="6"/>
  <c r="U1000" i="6"/>
  <c r="V1000" i="6" s="1"/>
  <c r="U980" i="6"/>
  <c r="U1743" i="6"/>
  <c r="V1743" i="6" s="1"/>
  <c r="U944" i="6"/>
  <c r="U578" i="6"/>
  <c r="U962" i="6"/>
  <c r="U1483" i="6"/>
  <c r="V1483" i="6" s="1"/>
  <c r="U1989" i="6"/>
  <c r="V1989" i="6" s="1"/>
  <c r="U1806" i="6"/>
  <c r="V1806" i="6" s="1"/>
  <c r="U1791" i="6"/>
  <c r="V1791" i="6" s="1"/>
  <c r="U862" i="6"/>
  <c r="U1460" i="6"/>
  <c r="V1460" i="6" s="1"/>
  <c r="U929" i="6"/>
  <c r="U1193" i="6"/>
  <c r="V1193" i="6" s="1"/>
  <c r="U774" i="6"/>
  <c r="U995" i="6"/>
  <c r="U569" i="6"/>
  <c r="V569" i="6" s="1"/>
  <c r="U591" i="6"/>
  <c r="U1150" i="6"/>
  <c r="U1291" i="6"/>
  <c r="V1291" i="6" s="1"/>
  <c r="U308" i="6"/>
  <c r="U1063" i="6"/>
  <c r="U318" i="6"/>
  <c r="V318" i="6" s="1"/>
  <c r="U1018" i="6"/>
  <c r="U916" i="6"/>
  <c r="U894" i="6"/>
  <c r="U671" i="6"/>
  <c r="U1447" i="6"/>
  <c r="V1447" i="6" s="1"/>
  <c r="U281" i="6"/>
  <c r="U153" i="6"/>
  <c r="V153" i="6" s="1"/>
  <c r="U1506" i="6"/>
  <c r="V1506" i="6" s="1"/>
  <c r="U876" i="6"/>
  <c r="V876" i="6" s="1"/>
  <c r="U593" i="6"/>
  <c r="U817" i="6"/>
  <c r="U992" i="6"/>
  <c r="U430" i="6"/>
  <c r="U273" i="6"/>
  <c r="U38" i="6"/>
  <c r="U1595" i="6"/>
  <c r="V1595" i="6" s="1"/>
  <c r="U693" i="6"/>
  <c r="U405" i="6"/>
  <c r="U544" i="6"/>
  <c r="U396" i="6"/>
  <c r="U1620" i="6"/>
  <c r="V1620" i="6" s="1"/>
  <c r="U110" i="6"/>
  <c r="U1494" i="6"/>
  <c r="V1494" i="6" s="1"/>
  <c r="U594" i="6"/>
  <c r="U1129" i="6"/>
  <c r="U64" i="6"/>
  <c r="U1755" i="6"/>
  <c r="V1755" i="6" s="1"/>
  <c r="U1164" i="6"/>
  <c r="V1164" i="6" s="1"/>
  <c r="J1117" i="6"/>
  <c r="J544" i="6"/>
  <c r="J1452" i="6"/>
  <c r="J1220" i="6"/>
  <c r="J1209" i="6"/>
  <c r="J931" i="6"/>
  <c r="J2011" i="6"/>
  <c r="J539" i="6"/>
  <c r="J588" i="6"/>
  <c r="J278" i="6"/>
  <c r="J136" i="6"/>
  <c r="J389" i="6"/>
  <c r="J378" i="6"/>
  <c r="J644" i="6"/>
  <c r="J1814" i="6"/>
  <c r="J741" i="6"/>
  <c r="J651" i="6"/>
  <c r="J1745" i="6"/>
  <c r="J706" i="6"/>
  <c r="J337" i="6"/>
  <c r="U681" i="6"/>
  <c r="U987" i="6"/>
  <c r="J315" i="6"/>
  <c r="J1184" i="6"/>
  <c r="J1812" i="6"/>
  <c r="J1633" i="6"/>
  <c r="J151" i="6"/>
  <c r="J32" i="6"/>
  <c r="J107" i="6"/>
  <c r="J156" i="6"/>
  <c r="J2026" i="6"/>
  <c r="J2029" i="6"/>
  <c r="J245" i="6"/>
  <c r="J222" i="6"/>
  <c r="J356" i="6"/>
  <c r="J1682" i="6"/>
  <c r="J357" i="6"/>
  <c r="J1089" i="6"/>
  <c r="J937" i="6"/>
  <c r="J975" i="6"/>
  <c r="J1387" i="6"/>
  <c r="J1889" i="6"/>
  <c r="J1439" i="6"/>
  <c r="J463" i="6"/>
  <c r="J176" i="6"/>
  <c r="J251" i="6"/>
  <c r="J12" i="6"/>
  <c r="J1164" i="6"/>
  <c r="J710" i="6"/>
  <c r="J484" i="6"/>
  <c r="J545" i="6"/>
  <c r="J522" i="6"/>
  <c r="J788" i="6"/>
  <c r="J1946" i="6"/>
  <c r="J537" i="6"/>
  <c r="U795" i="6"/>
  <c r="J1771" i="6"/>
  <c r="J850" i="6"/>
  <c r="J1202" i="6"/>
  <c r="J553" i="6"/>
  <c r="J1143" i="6"/>
  <c r="J1627" i="6"/>
  <c r="J1239" i="6"/>
  <c r="J1276" i="6"/>
  <c r="J763" i="6"/>
  <c r="J274" i="6"/>
  <c r="J983" i="6"/>
  <c r="J1020" i="6"/>
  <c r="J854" i="6"/>
  <c r="J916" i="6"/>
  <c r="J989" i="6"/>
  <c r="J810" i="6"/>
  <c r="J1406" i="6"/>
  <c r="J565" i="6"/>
  <c r="J807" i="6"/>
  <c r="J1294" i="6"/>
  <c r="J562" i="6"/>
  <c r="J1189" i="6"/>
  <c r="J15" i="6"/>
  <c r="J1012" i="6"/>
  <c r="J1644" i="6"/>
  <c r="J1381" i="6"/>
  <c r="J1353" i="6"/>
  <c r="J1917" i="6"/>
  <c r="J994" i="6"/>
  <c r="J300" i="6"/>
  <c r="J2007" i="6"/>
  <c r="J1022" i="6"/>
  <c r="J1096" i="6"/>
  <c r="J1145" i="6"/>
  <c r="J954" i="6"/>
  <c r="J944" i="6"/>
  <c r="J57" i="6"/>
  <c r="J933" i="6"/>
  <c r="J71" i="6"/>
  <c r="J1470" i="6"/>
  <c r="J295" i="6"/>
  <c r="J1214" i="6"/>
  <c r="J395" i="6"/>
  <c r="J444" i="6"/>
  <c r="J134" i="6"/>
  <c r="J339" i="6"/>
  <c r="J89" i="6"/>
  <c r="J78" i="6"/>
  <c r="J1098" i="6"/>
  <c r="J1538" i="6"/>
  <c r="J201" i="6"/>
  <c r="J1118" i="6"/>
  <c r="J495" i="6"/>
  <c r="J1601" i="6"/>
  <c r="J1295" i="6"/>
  <c r="J619" i="6"/>
  <c r="J130" i="6"/>
  <c r="J827" i="6"/>
  <c r="J876" i="6"/>
  <c r="J566" i="6"/>
  <c r="J688" i="6"/>
  <c r="J833" i="6"/>
  <c r="J666" i="6"/>
  <c r="J1088" i="6"/>
  <c r="J793" i="6"/>
  <c r="J159" i="6"/>
  <c r="J729" i="6"/>
  <c r="J1956" i="6"/>
  <c r="J1777" i="6"/>
  <c r="J7" i="6"/>
  <c r="J1087" i="6"/>
  <c r="J418" i="6"/>
  <c r="J683" i="6"/>
  <c r="J732" i="6"/>
  <c r="J422" i="6"/>
  <c r="J316" i="6"/>
  <c r="J689" i="6"/>
  <c r="J500" i="6"/>
  <c r="J73" i="6"/>
  <c r="J577" i="6"/>
  <c r="J949" i="6"/>
  <c r="J1129" i="6"/>
  <c r="J27" i="6"/>
  <c r="J171" i="6"/>
  <c r="J327" i="6"/>
  <c r="J507" i="6"/>
  <c r="J663" i="6"/>
  <c r="J819" i="6"/>
  <c r="J987" i="6"/>
  <c r="J1167" i="6"/>
  <c r="J580" i="6"/>
  <c r="J1078" i="6"/>
  <c r="J1030" i="6"/>
  <c r="J765" i="6"/>
  <c r="J1399" i="6"/>
  <c r="J1639" i="6"/>
  <c r="J1783" i="6"/>
  <c r="J1464" i="6"/>
  <c r="J1668" i="6"/>
  <c r="J1824" i="6"/>
  <c r="J1968" i="6"/>
  <c r="J1253" i="6"/>
  <c r="J1613" i="6"/>
  <c r="J1757" i="6"/>
  <c r="J1901" i="6"/>
  <c r="J1318" i="6"/>
  <c r="J1263" i="6"/>
  <c r="J1268" i="6"/>
  <c r="J1429" i="6"/>
  <c r="J1645" i="6"/>
  <c r="J1789" i="6"/>
  <c r="J1482" i="6"/>
  <c r="J1307" i="6"/>
  <c r="J1451" i="6"/>
  <c r="J1288" i="6"/>
  <c r="J1221" i="6"/>
  <c r="J1365" i="6"/>
  <c r="J19" i="6"/>
  <c r="J163" i="6"/>
  <c r="J307" i="6"/>
  <c r="J475" i="6"/>
  <c r="J631" i="6"/>
  <c r="J775" i="6"/>
  <c r="J943" i="6"/>
  <c r="J1099" i="6"/>
  <c r="J1929" i="6"/>
  <c r="J44" i="6"/>
  <c r="J188" i="6"/>
  <c r="J1226" i="6"/>
  <c r="J2023" i="6"/>
  <c r="J142" i="6"/>
  <c r="J286" i="6"/>
  <c r="J430" i="6"/>
  <c r="J574" i="6"/>
  <c r="J718" i="6"/>
  <c r="J862" i="6"/>
  <c r="J1006" i="6"/>
  <c r="J119" i="6"/>
  <c r="J263" i="6"/>
  <c r="J407" i="6"/>
  <c r="J551" i="6"/>
  <c r="J695" i="6"/>
  <c r="J839" i="6"/>
  <c r="J995" i="6"/>
  <c r="J24" i="6"/>
  <c r="J168" i="6"/>
  <c r="J312" i="6"/>
  <c r="J456" i="6"/>
  <c r="J600" i="6"/>
  <c r="J744" i="6"/>
  <c r="J888" i="6"/>
  <c r="J1032" i="6"/>
  <c r="J1176" i="6"/>
  <c r="J13" i="6"/>
  <c r="J2019" i="6"/>
  <c r="J146" i="6"/>
  <c r="J290" i="6"/>
  <c r="J434" i="6"/>
  <c r="J578" i="6"/>
  <c r="J722" i="6"/>
  <c r="J866" i="6"/>
  <c r="J1034" i="6"/>
  <c r="J471" i="6"/>
  <c r="J4" i="6"/>
  <c r="J148" i="6"/>
  <c r="J328" i="6"/>
  <c r="J496" i="6"/>
  <c r="J700" i="6"/>
  <c r="J928" i="6"/>
  <c r="J1108" i="6"/>
  <c r="J101" i="6"/>
  <c r="J257" i="6"/>
  <c r="J401" i="6"/>
  <c r="J557" i="6"/>
  <c r="J701" i="6"/>
  <c r="J845" i="6"/>
  <c r="J1001" i="6"/>
  <c r="J1157" i="6"/>
  <c r="J90" i="6"/>
  <c r="J234" i="6"/>
  <c r="J390" i="6"/>
  <c r="J534" i="6"/>
  <c r="J678" i="6"/>
  <c r="J822" i="6"/>
  <c r="J966" i="6"/>
  <c r="J1110" i="6"/>
  <c r="J368" i="6"/>
  <c r="J512" i="6"/>
  <c r="J656" i="6"/>
  <c r="J800" i="6"/>
  <c r="J956" i="6"/>
  <c r="J1100" i="6"/>
  <c r="J1550" i="6"/>
  <c r="J1694" i="6"/>
  <c r="J1826" i="6"/>
  <c r="J1958" i="6"/>
  <c r="J69" i="6"/>
  <c r="J213" i="6"/>
  <c r="J369" i="6"/>
  <c r="J561" i="6"/>
  <c r="J753" i="6"/>
  <c r="J957" i="6"/>
  <c r="J1101" i="6"/>
  <c r="J1091" i="6"/>
  <c r="J157" i="6"/>
  <c r="J361" i="6"/>
  <c r="J589" i="6"/>
  <c r="J817" i="6"/>
  <c r="J1142" i="6"/>
  <c r="U1815" i="6"/>
  <c r="V1815" i="6" s="1"/>
  <c r="J181" i="6"/>
  <c r="J625" i="6"/>
  <c r="J961" i="6"/>
  <c r="J1141" i="6"/>
  <c r="J39" i="6"/>
  <c r="J183" i="6"/>
  <c r="J351" i="6"/>
  <c r="J519" i="6"/>
  <c r="J675" i="6"/>
  <c r="J831" i="6"/>
  <c r="J999" i="6"/>
  <c r="J1179" i="6"/>
  <c r="J616" i="6"/>
  <c r="J1198" i="6"/>
  <c r="J297" i="6"/>
  <c r="J801" i="6"/>
  <c r="J1435" i="6"/>
  <c r="J1651" i="6"/>
  <c r="J1212" i="6"/>
  <c r="J1476" i="6"/>
  <c r="J1680" i="6"/>
  <c r="J1836" i="6"/>
  <c r="J1980" i="6"/>
  <c r="J1301" i="6"/>
  <c r="J1625" i="6"/>
  <c r="J1769" i="6"/>
  <c r="J1913" i="6"/>
  <c r="J1342" i="6"/>
  <c r="J1287" i="6"/>
  <c r="J1316" i="6"/>
  <c r="J1477" i="6"/>
  <c r="J1657" i="6"/>
  <c r="J1230" i="6"/>
  <c r="J1506" i="6"/>
  <c r="J1319" i="6"/>
  <c r="J1463" i="6"/>
  <c r="J1324" i="6"/>
  <c r="J1233" i="6"/>
  <c r="J1377" i="6"/>
  <c r="J31" i="6"/>
  <c r="J175" i="6"/>
  <c r="J319" i="6"/>
  <c r="J487" i="6"/>
  <c r="J643" i="6"/>
  <c r="J787" i="6"/>
  <c r="J955" i="6"/>
  <c r="J1111" i="6"/>
  <c r="J1941" i="6"/>
  <c r="J56" i="6"/>
  <c r="J200" i="6"/>
  <c r="J1238" i="6"/>
  <c r="J10" i="6"/>
  <c r="J154" i="6"/>
  <c r="J298" i="6"/>
  <c r="J442" i="6"/>
  <c r="J586" i="6"/>
  <c r="J730" i="6"/>
  <c r="J874" i="6"/>
  <c r="J1018" i="6"/>
  <c r="J131" i="6"/>
  <c r="J275" i="6"/>
  <c r="J419" i="6"/>
  <c r="J563" i="6"/>
  <c r="J707" i="6"/>
  <c r="J851" i="6"/>
  <c r="J1007" i="6"/>
  <c r="J36" i="6"/>
  <c r="J180" i="6"/>
  <c r="J324" i="6"/>
  <c r="J468" i="6"/>
  <c r="J612" i="6"/>
  <c r="J756" i="6"/>
  <c r="J900" i="6"/>
  <c r="J1044" i="6"/>
  <c r="J1188" i="6"/>
  <c r="J25" i="6"/>
  <c r="J14" i="6"/>
  <c r="J158" i="6"/>
  <c r="J302" i="6"/>
  <c r="J446" i="6"/>
  <c r="J590" i="6"/>
  <c r="J734" i="6"/>
  <c r="J890" i="6"/>
  <c r="J1046" i="6"/>
  <c r="J555" i="6"/>
  <c r="J16" i="6"/>
  <c r="J160" i="6"/>
  <c r="J340" i="6"/>
  <c r="J520" i="6"/>
  <c r="J712" i="6"/>
  <c r="J952" i="6"/>
  <c r="J1120" i="6"/>
  <c r="J113" i="6"/>
  <c r="J269" i="6"/>
  <c r="J413" i="6"/>
  <c r="J569" i="6"/>
  <c r="J713" i="6"/>
  <c r="J857" i="6"/>
  <c r="J1013" i="6"/>
  <c r="J1169" i="6"/>
  <c r="J102" i="6"/>
  <c r="J246" i="6"/>
  <c r="J402" i="6"/>
  <c r="J546" i="6"/>
  <c r="J690" i="6"/>
  <c r="J834" i="6"/>
  <c r="J978" i="6"/>
  <c r="J380" i="6"/>
  <c r="J524" i="6"/>
  <c r="J668" i="6"/>
  <c r="J812" i="6"/>
  <c r="J968" i="6"/>
  <c r="J1112" i="6"/>
  <c r="J81" i="6"/>
  <c r="J225" i="6"/>
  <c r="J381" i="6"/>
  <c r="J573" i="6"/>
  <c r="J777" i="6"/>
  <c r="J969" i="6"/>
  <c r="J1113" i="6"/>
  <c r="J169" i="6"/>
  <c r="J373" i="6"/>
  <c r="J601" i="6"/>
  <c r="J829" i="6"/>
  <c r="J1190" i="6"/>
  <c r="J229" i="6"/>
  <c r="J637" i="6"/>
  <c r="J973" i="6"/>
  <c r="J1165" i="6"/>
  <c r="J51" i="6"/>
  <c r="J195" i="6"/>
  <c r="J363" i="6"/>
  <c r="J531" i="6"/>
  <c r="J687" i="6"/>
  <c r="J843" i="6"/>
  <c r="J1011" i="6"/>
  <c r="J1191" i="6"/>
  <c r="J652" i="6"/>
  <c r="J977" i="6"/>
  <c r="J393" i="6"/>
  <c r="J837" i="6"/>
  <c r="J1447" i="6"/>
  <c r="J1663" i="6"/>
  <c r="J1224" i="6"/>
  <c r="J1536" i="6"/>
  <c r="J1692" i="6"/>
  <c r="J1848" i="6"/>
  <c r="J1992" i="6"/>
  <c r="J1349" i="6"/>
  <c r="J1637" i="6"/>
  <c r="J1781" i="6"/>
  <c r="J1925" i="6"/>
  <c r="J1366" i="6"/>
  <c r="J1311" i="6"/>
  <c r="J1364" i="6"/>
  <c r="J1513" i="6"/>
  <c r="J1669" i="6"/>
  <c r="J1254" i="6"/>
  <c r="J1542" i="6"/>
  <c r="J1331" i="6"/>
  <c r="J1475" i="6"/>
  <c r="J1336" i="6"/>
  <c r="J1245" i="6"/>
  <c r="J1389" i="6"/>
  <c r="J43" i="6"/>
  <c r="J187" i="6"/>
  <c r="J331" i="6"/>
  <c r="J499" i="6"/>
  <c r="J655" i="6"/>
  <c r="J799" i="6"/>
  <c r="J967" i="6"/>
  <c r="J1123" i="6"/>
  <c r="J1953" i="6"/>
  <c r="J68" i="6"/>
  <c r="J212" i="6"/>
  <c r="J1250" i="6"/>
  <c r="J22" i="6"/>
  <c r="J166" i="6"/>
  <c r="J310" i="6"/>
  <c r="J454" i="6"/>
  <c r="J598" i="6"/>
  <c r="J742" i="6"/>
  <c r="J886" i="6"/>
  <c r="J1042" i="6"/>
  <c r="J143" i="6"/>
  <c r="J287" i="6"/>
  <c r="J431" i="6"/>
  <c r="J575" i="6"/>
  <c r="J719" i="6"/>
  <c r="J863" i="6"/>
  <c r="J1019" i="6"/>
  <c r="J48" i="6"/>
  <c r="J192" i="6"/>
  <c r="J336" i="6"/>
  <c r="J480" i="6"/>
  <c r="J624" i="6"/>
  <c r="J768" i="6"/>
  <c r="J912" i="6"/>
  <c r="J1056" i="6"/>
  <c r="J1200" i="6"/>
  <c r="J37" i="6"/>
  <c r="J26" i="6"/>
  <c r="J170" i="6"/>
  <c r="J314" i="6"/>
  <c r="J458" i="6"/>
  <c r="J602" i="6"/>
  <c r="J746" i="6"/>
  <c r="J902" i="6"/>
  <c r="J1058" i="6"/>
  <c r="J747" i="6"/>
  <c r="J28" i="6"/>
  <c r="J172" i="6"/>
  <c r="J364" i="6"/>
  <c r="J532" i="6"/>
  <c r="J736" i="6"/>
  <c r="J964" i="6"/>
  <c r="J1132" i="6"/>
  <c r="J125" i="6"/>
  <c r="J281" i="6"/>
  <c r="J425" i="6"/>
  <c r="J581" i="6"/>
  <c r="J725" i="6"/>
  <c r="J869" i="6"/>
  <c r="J1025" i="6"/>
  <c r="J1181" i="6"/>
  <c r="J114" i="6"/>
  <c r="J258" i="6"/>
  <c r="J414" i="6"/>
  <c r="J558" i="6"/>
  <c r="J702" i="6"/>
  <c r="J846" i="6"/>
  <c r="J990" i="6"/>
  <c r="J1122" i="6"/>
  <c r="J392" i="6"/>
  <c r="J536" i="6"/>
  <c r="J680" i="6"/>
  <c r="J824" i="6"/>
  <c r="J980" i="6"/>
  <c r="J1124" i="6"/>
  <c r="J1430" i="6"/>
  <c r="J1574" i="6"/>
  <c r="J1850" i="6"/>
  <c r="J93" i="6"/>
  <c r="J237" i="6"/>
  <c r="J405" i="6"/>
  <c r="J597" i="6"/>
  <c r="J789" i="6"/>
  <c r="J981" i="6"/>
  <c r="J193" i="6"/>
  <c r="J385" i="6"/>
  <c r="J613" i="6"/>
  <c r="J841" i="6"/>
  <c r="J1155" i="6"/>
  <c r="J277" i="6"/>
  <c r="J673" i="6"/>
  <c r="J985" i="6"/>
  <c r="J1177" i="6"/>
  <c r="J63" i="6"/>
  <c r="J207" i="6"/>
  <c r="J375" i="6"/>
  <c r="J543" i="6"/>
  <c r="J699" i="6"/>
  <c r="J855" i="6"/>
  <c r="J1035" i="6"/>
  <c r="J1203" i="6"/>
  <c r="J724" i="6"/>
  <c r="J1205" i="6"/>
  <c r="J441" i="6"/>
  <c r="J873" i="6"/>
  <c r="J1507" i="6"/>
  <c r="J1675" i="6"/>
  <c r="J1260" i="6"/>
  <c r="J1548" i="6"/>
  <c r="J1704" i="6"/>
  <c r="J1860" i="6"/>
  <c r="J2004" i="6"/>
  <c r="J1397" i="6"/>
  <c r="J1649" i="6"/>
  <c r="J1793" i="6"/>
  <c r="J1937" i="6"/>
  <c r="J1390" i="6"/>
  <c r="J1335" i="6"/>
  <c r="J1412" i="6"/>
  <c r="J1681" i="6"/>
  <c r="J1278" i="6"/>
  <c r="J5" i="6"/>
  <c r="J1343" i="6"/>
  <c r="J1487" i="6"/>
  <c r="J1372" i="6"/>
  <c r="J1257" i="6"/>
  <c r="J1401" i="6"/>
  <c r="J55" i="6"/>
  <c r="J199" i="6"/>
  <c r="J343" i="6"/>
  <c r="J511" i="6"/>
  <c r="J667" i="6"/>
  <c r="J823" i="6"/>
  <c r="J979" i="6"/>
  <c r="J1135" i="6"/>
  <c r="J1965" i="6"/>
  <c r="J80" i="6"/>
  <c r="J224" i="6"/>
  <c r="J1262" i="6"/>
  <c r="J34" i="6"/>
  <c r="J178" i="6"/>
  <c r="J322" i="6"/>
  <c r="J466" i="6"/>
  <c r="J610" i="6"/>
  <c r="J754" i="6"/>
  <c r="J898" i="6"/>
  <c r="J1066" i="6"/>
  <c r="J155" i="6"/>
  <c r="J299" i="6"/>
  <c r="J443" i="6"/>
  <c r="J587" i="6"/>
  <c r="J731" i="6"/>
  <c r="J875" i="6"/>
  <c r="J1031" i="6"/>
  <c r="J60" i="6"/>
  <c r="J204" i="6"/>
  <c r="J348" i="6"/>
  <c r="J492" i="6"/>
  <c r="J636" i="6"/>
  <c r="J780" i="6"/>
  <c r="J924" i="6"/>
  <c r="J1068" i="6"/>
  <c r="J1894" i="6"/>
  <c r="J49" i="6"/>
  <c r="J38" i="6"/>
  <c r="J182" i="6"/>
  <c r="J326" i="6"/>
  <c r="J470" i="6"/>
  <c r="J614" i="6"/>
  <c r="J758" i="6"/>
  <c r="J926" i="6"/>
  <c r="J1070" i="6"/>
  <c r="J879" i="6"/>
  <c r="J40" i="6"/>
  <c r="J184" i="6"/>
  <c r="J376" i="6"/>
  <c r="J556" i="6"/>
  <c r="J748" i="6"/>
  <c r="J976" i="6"/>
  <c r="J1144" i="6"/>
  <c r="J137" i="6"/>
  <c r="J293" i="6"/>
  <c r="J437" i="6"/>
  <c r="J593" i="6"/>
  <c r="J737" i="6"/>
  <c r="J881" i="6"/>
  <c r="J1037" i="6"/>
  <c r="J1193" i="6"/>
  <c r="J126" i="6"/>
  <c r="J270" i="6"/>
  <c r="J426" i="6"/>
  <c r="J570" i="6"/>
  <c r="J714" i="6"/>
  <c r="J858" i="6"/>
  <c r="J1002" i="6"/>
  <c r="J1134" i="6"/>
  <c r="J404" i="6"/>
  <c r="J548" i="6"/>
  <c r="J692" i="6"/>
  <c r="J836" i="6"/>
  <c r="J992" i="6"/>
  <c r="J1136" i="6"/>
  <c r="J1442" i="6"/>
  <c r="J1586" i="6"/>
  <c r="J1730" i="6"/>
  <c r="J1994" i="6"/>
  <c r="J105" i="6"/>
  <c r="J249" i="6"/>
  <c r="J417" i="6"/>
  <c r="J609" i="6"/>
  <c r="J813" i="6"/>
  <c r="J993" i="6"/>
  <c r="J1137" i="6"/>
  <c r="J1127" i="6"/>
  <c r="J205" i="6"/>
  <c r="J409" i="6"/>
  <c r="J649" i="6"/>
  <c r="J853" i="6"/>
  <c r="J1180" i="6"/>
  <c r="J1525" i="6"/>
  <c r="J301" i="6"/>
  <c r="J709" i="6"/>
  <c r="J1009" i="6"/>
  <c r="J1201" i="6"/>
  <c r="J75" i="6"/>
  <c r="J219" i="6"/>
  <c r="J399" i="6"/>
  <c r="J567" i="6"/>
  <c r="J711" i="6"/>
  <c r="J867" i="6"/>
  <c r="J1047" i="6"/>
  <c r="J909" i="6"/>
  <c r="J760" i="6"/>
  <c r="J354" i="6"/>
  <c r="J477" i="6"/>
  <c r="J945" i="6"/>
  <c r="J1519" i="6"/>
  <c r="J1687" i="6"/>
  <c r="J1272" i="6"/>
  <c r="J1560" i="6"/>
  <c r="J1716" i="6"/>
  <c r="J1872" i="6"/>
  <c r="J2016" i="6"/>
  <c r="J1445" i="6"/>
  <c r="J1661" i="6"/>
  <c r="J1805" i="6"/>
  <c r="J1949" i="6"/>
  <c r="J1414" i="6"/>
  <c r="J1359" i="6"/>
  <c r="J1460" i="6"/>
  <c r="J1549" i="6"/>
  <c r="J1693" i="6"/>
  <c r="J1302" i="6"/>
  <c r="J1211" i="6"/>
  <c r="J1355" i="6"/>
  <c r="J1499" i="6"/>
  <c r="J1384" i="6"/>
  <c r="J1269" i="6"/>
  <c r="J1413" i="6"/>
  <c r="J67" i="6"/>
  <c r="J211" i="6"/>
  <c r="J367" i="6"/>
  <c r="J523" i="6"/>
  <c r="J679" i="6"/>
  <c r="J835" i="6"/>
  <c r="J991" i="6"/>
  <c r="J1147" i="6"/>
  <c r="J1977" i="6"/>
  <c r="J92" i="6"/>
  <c r="J236" i="6"/>
  <c r="J1274" i="6"/>
  <c r="J46" i="6"/>
  <c r="J190" i="6"/>
  <c r="J334" i="6"/>
  <c r="J478" i="6"/>
  <c r="J622" i="6"/>
  <c r="J766" i="6"/>
  <c r="J910" i="6"/>
  <c r="J1090" i="6"/>
  <c r="J167" i="6"/>
  <c r="J311" i="6"/>
  <c r="J455" i="6"/>
  <c r="J599" i="6"/>
  <c r="J743" i="6"/>
  <c r="J887" i="6"/>
  <c r="J1043" i="6"/>
  <c r="J72" i="6"/>
  <c r="J216" i="6"/>
  <c r="J360" i="6"/>
  <c r="J504" i="6"/>
  <c r="J648" i="6"/>
  <c r="J792" i="6"/>
  <c r="J936" i="6"/>
  <c r="J1080" i="6"/>
  <c r="J1906" i="6"/>
  <c r="J61" i="6"/>
  <c r="J50" i="6"/>
  <c r="J194" i="6"/>
  <c r="J338" i="6"/>
  <c r="J482" i="6"/>
  <c r="J626" i="6"/>
  <c r="J770" i="6"/>
  <c r="J938" i="6"/>
  <c r="J1082" i="6"/>
  <c r="J927" i="6"/>
  <c r="J52" i="6"/>
  <c r="J220" i="6"/>
  <c r="J388" i="6"/>
  <c r="J568" i="6"/>
  <c r="J784" i="6"/>
  <c r="J988" i="6"/>
  <c r="J1156" i="6"/>
  <c r="J149" i="6"/>
  <c r="J305" i="6"/>
  <c r="J461" i="6"/>
  <c r="J605" i="6"/>
  <c r="J749" i="6"/>
  <c r="J893" i="6"/>
  <c r="J1049" i="6"/>
  <c r="J2027" i="6"/>
  <c r="J138" i="6"/>
  <c r="J282" i="6"/>
  <c r="J438" i="6"/>
  <c r="J582" i="6"/>
  <c r="J726" i="6"/>
  <c r="J870" i="6"/>
  <c r="J1014" i="6"/>
  <c r="J1158" i="6"/>
  <c r="J416" i="6"/>
  <c r="J560" i="6"/>
  <c r="J704" i="6"/>
  <c r="J860" i="6"/>
  <c r="J1004" i="6"/>
  <c r="J1160" i="6"/>
  <c r="J1454" i="6"/>
  <c r="J1598" i="6"/>
  <c r="J1742" i="6"/>
  <c r="J1862" i="6"/>
  <c r="J2006" i="6"/>
  <c r="J117" i="6"/>
  <c r="J261" i="6"/>
  <c r="J429" i="6"/>
  <c r="J633" i="6"/>
  <c r="J825" i="6"/>
  <c r="J1005" i="6"/>
  <c r="J1139" i="6"/>
  <c r="J217" i="6"/>
  <c r="J421" i="6"/>
  <c r="J661" i="6"/>
  <c r="J877" i="6"/>
  <c r="J1192" i="6"/>
  <c r="J1656" i="6"/>
  <c r="J349" i="6"/>
  <c r="J721" i="6"/>
  <c r="J1033" i="6"/>
  <c r="J87" i="6"/>
  <c r="J231" i="6"/>
  <c r="J411" i="6"/>
  <c r="J579" i="6"/>
  <c r="J723" i="6"/>
  <c r="J891" i="6"/>
  <c r="J1059" i="6"/>
  <c r="J196" i="6"/>
  <c r="J796" i="6"/>
  <c r="J1146" i="6"/>
  <c r="J513" i="6"/>
  <c r="J1125" i="6"/>
  <c r="J1243" i="6"/>
  <c r="J1555" i="6"/>
  <c r="J1699" i="6"/>
  <c r="J1308" i="6"/>
  <c r="J1572" i="6"/>
  <c r="J1740" i="6"/>
  <c r="J1884" i="6"/>
  <c r="J2028" i="6"/>
  <c r="J1493" i="6"/>
  <c r="J1673" i="6"/>
  <c r="J1817" i="6"/>
  <c r="J1961" i="6"/>
  <c r="J1438" i="6"/>
  <c r="J1383" i="6"/>
  <c r="J1484" i="6"/>
  <c r="J1561" i="6"/>
  <c r="J1705" i="6"/>
  <c r="J1326" i="6"/>
  <c r="J1223" i="6"/>
  <c r="J1367" i="6"/>
  <c r="J1511" i="6"/>
  <c r="J1420" i="6"/>
  <c r="J1281" i="6"/>
  <c r="J1425" i="6"/>
  <c r="J79" i="6"/>
  <c r="J223" i="6"/>
  <c r="J379" i="6"/>
  <c r="J535" i="6"/>
  <c r="J691" i="6"/>
  <c r="J847" i="6"/>
  <c r="J1003" i="6"/>
  <c r="J1159" i="6"/>
  <c r="J1989" i="6"/>
  <c r="J104" i="6"/>
  <c r="J248" i="6"/>
  <c r="J1286" i="6"/>
  <c r="J58" i="6"/>
  <c r="J202" i="6"/>
  <c r="J346" i="6"/>
  <c r="J490" i="6"/>
  <c r="J634" i="6"/>
  <c r="J778" i="6"/>
  <c r="J922" i="6"/>
  <c r="J1114" i="6"/>
  <c r="J179" i="6"/>
  <c r="J323" i="6"/>
  <c r="J467" i="6"/>
  <c r="J611" i="6"/>
  <c r="J755" i="6"/>
  <c r="J899" i="6"/>
  <c r="J1055" i="6"/>
  <c r="J84" i="6"/>
  <c r="J228" i="6"/>
  <c r="J372" i="6"/>
  <c r="J516" i="6"/>
  <c r="J660" i="6"/>
  <c r="J804" i="6"/>
  <c r="J948" i="6"/>
  <c r="J1092" i="6"/>
  <c r="J1930" i="6"/>
  <c r="J85" i="6"/>
  <c r="J62" i="6"/>
  <c r="J206" i="6"/>
  <c r="J350" i="6"/>
  <c r="J494" i="6"/>
  <c r="J638" i="6"/>
  <c r="J782" i="6"/>
  <c r="J950" i="6"/>
  <c r="J1094" i="6"/>
  <c r="J1023" i="6"/>
  <c r="J64" i="6"/>
  <c r="J232" i="6"/>
  <c r="J400" i="6"/>
  <c r="J592" i="6"/>
  <c r="J808" i="6"/>
  <c r="J1024" i="6"/>
  <c r="J17" i="6"/>
  <c r="J161" i="6"/>
  <c r="J317" i="6"/>
  <c r="J473" i="6"/>
  <c r="J617" i="6"/>
  <c r="J761" i="6"/>
  <c r="J905" i="6"/>
  <c r="J1061" i="6"/>
  <c r="J6" i="6"/>
  <c r="J150" i="6"/>
  <c r="J294" i="6"/>
  <c r="J450" i="6"/>
  <c r="J594" i="6"/>
  <c r="J738" i="6"/>
  <c r="J882" i="6"/>
  <c r="J1026" i="6"/>
  <c r="J1170" i="6"/>
  <c r="J428" i="6"/>
  <c r="J572" i="6"/>
  <c r="J716" i="6"/>
  <c r="J872" i="6"/>
  <c r="J1016" i="6"/>
  <c r="J1172" i="6"/>
  <c r="J1466" i="6"/>
  <c r="J1610" i="6"/>
  <c r="J1754" i="6"/>
  <c r="J1874" i="6"/>
  <c r="J2018" i="6"/>
  <c r="J129" i="6"/>
  <c r="J273" i="6"/>
  <c r="J453" i="6"/>
  <c r="J645" i="6"/>
  <c r="J1017" i="6"/>
  <c r="J1161" i="6"/>
  <c r="J1151" i="6"/>
  <c r="J241" i="6"/>
  <c r="J445" i="6"/>
  <c r="J685" i="6"/>
  <c r="J913" i="6"/>
  <c r="J1204" i="6"/>
  <c r="J1728" i="6"/>
  <c r="J397" i="6"/>
  <c r="J757" i="6"/>
  <c r="J1057" i="6"/>
  <c r="J878" i="6"/>
  <c r="J99" i="6"/>
  <c r="J243" i="6"/>
  <c r="J423" i="6"/>
  <c r="J591" i="6"/>
  <c r="J735" i="6"/>
  <c r="J903" i="6"/>
  <c r="J1071" i="6"/>
  <c r="J208" i="6"/>
  <c r="J832" i="6"/>
  <c r="J1182" i="6"/>
  <c r="J549" i="6"/>
  <c r="J1149" i="6"/>
  <c r="J1255" i="6"/>
  <c r="J1567" i="6"/>
  <c r="J1711" i="6"/>
  <c r="J1320" i="6"/>
  <c r="J1584" i="6"/>
  <c r="J1752" i="6"/>
  <c r="J1896" i="6"/>
  <c r="J11" i="6"/>
  <c r="J1505" i="6"/>
  <c r="J1685" i="6"/>
  <c r="J1829" i="6"/>
  <c r="J1973" i="6"/>
  <c r="J1462" i="6"/>
  <c r="J1407" i="6"/>
  <c r="J1496" i="6"/>
  <c r="J1573" i="6"/>
  <c r="J1717" i="6"/>
  <c r="J1350" i="6"/>
  <c r="J1235" i="6"/>
  <c r="J1379" i="6"/>
  <c r="J1523" i="6"/>
  <c r="J1432" i="6"/>
  <c r="J1293" i="6"/>
  <c r="J1437" i="6"/>
  <c r="J91" i="6"/>
  <c r="J235" i="6"/>
  <c r="J403" i="6"/>
  <c r="J547" i="6"/>
  <c r="J703" i="6"/>
  <c r="J859" i="6"/>
  <c r="J1015" i="6"/>
  <c r="J1171" i="6"/>
  <c r="J2001" i="6"/>
  <c r="J116" i="6"/>
  <c r="J260" i="6"/>
  <c r="J1298" i="6"/>
  <c r="J70" i="6"/>
  <c r="J214" i="6"/>
  <c r="J358" i="6"/>
  <c r="J502" i="6"/>
  <c r="J646" i="6"/>
  <c r="J790" i="6"/>
  <c r="J934" i="6"/>
  <c r="J1150" i="6"/>
  <c r="J191" i="6"/>
  <c r="J335" i="6"/>
  <c r="J479" i="6"/>
  <c r="J623" i="6"/>
  <c r="J767" i="6"/>
  <c r="J911" i="6"/>
  <c r="J1067" i="6"/>
  <c r="J96" i="6"/>
  <c r="J240" i="6"/>
  <c r="J384" i="6"/>
  <c r="J528" i="6"/>
  <c r="J672" i="6"/>
  <c r="J816" i="6"/>
  <c r="J960" i="6"/>
  <c r="J1104" i="6"/>
  <c r="J1942" i="6"/>
  <c r="J97" i="6"/>
  <c r="J74" i="6"/>
  <c r="J218" i="6"/>
  <c r="J362" i="6"/>
  <c r="J506" i="6"/>
  <c r="J650" i="6"/>
  <c r="J794" i="6"/>
  <c r="J962" i="6"/>
  <c r="J1106" i="6"/>
  <c r="J1969" i="6"/>
  <c r="J76" i="6"/>
  <c r="J244" i="6"/>
  <c r="J412" i="6"/>
  <c r="J604" i="6"/>
  <c r="J820" i="6"/>
  <c r="J1036" i="6"/>
  <c r="J29" i="6"/>
  <c r="J173" i="6"/>
  <c r="J329" i="6"/>
  <c r="J485" i="6"/>
  <c r="J629" i="6"/>
  <c r="J773" i="6"/>
  <c r="J917" i="6"/>
  <c r="J1073" i="6"/>
  <c r="J18" i="6"/>
  <c r="J162" i="6"/>
  <c r="J306" i="6"/>
  <c r="J462" i="6"/>
  <c r="J606" i="6"/>
  <c r="J750" i="6"/>
  <c r="J894" i="6"/>
  <c r="J1038" i="6"/>
  <c r="J1194" i="6"/>
  <c r="J440" i="6"/>
  <c r="J584" i="6"/>
  <c r="J728" i="6"/>
  <c r="J884" i="6"/>
  <c r="J1028" i="6"/>
  <c r="J1196" i="6"/>
  <c r="J1478" i="6"/>
  <c r="J1622" i="6"/>
  <c r="J1766" i="6"/>
  <c r="J1886" i="6"/>
  <c r="J2030" i="6"/>
  <c r="J141" i="6"/>
  <c r="J285" i="6"/>
  <c r="J465" i="6"/>
  <c r="J669" i="6"/>
  <c r="J849" i="6"/>
  <c r="J1029" i="6"/>
  <c r="J1173" i="6"/>
  <c r="J1163" i="6"/>
  <c r="J253" i="6"/>
  <c r="J457" i="6"/>
  <c r="J697" i="6"/>
  <c r="J925" i="6"/>
  <c r="J1688" i="6"/>
  <c r="J433" i="6"/>
  <c r="J805" i="6"/>
  <c r="J1069" i="6"/>
  <c r="J914" i="6"/>
  <c r="J111" i="6"/>
  <c r="J255" i="6"/>
  <c r="J435" i="6"/>
  <c r="J603" i="6"/>
  <c r="J759" i="6"/>
  <c r="J915" i="6"/>
  <c r="J1083" i="6"/>
  <c r="J256" i="6"/>
  <c r="J868" i="6"/>
  <c r="J1126" i="6"/>
  <c r="J585" i="6"/>
  <c r="J1185" i="6"/>
  <c r="J1291" i="6"/>
  <c r="J1579" i="6"/>
  <c r="J1723" i="6"/>
  <c r="J1356" i="6"/>
  <c r="J1596" i="6"/>
  <c r="J1764" i="6"/>
  <c r="J1908" i="6"/>
  <c r="J23" i="6"/>
  <c r="J1553" i="6"/>
  <c r="J1697" i="6"/>
  <c r="J1841" i="6"/>
  <c r="J1985" i="6"/>
  <c r="J1498" i="6"/>
  <c r="J1431" i="6"/>
  <c r="J1520" i="6"/>
  <c r="J1585" i="6"/>
  <c r="J1729" i="6"/>
  <c r="J1374" i="6"/>
  <c r="J1247" i="6"/>
  <c r="J1391" i="6"/>
  <c r="J1535" i="6"/>
  <c r="J1468" i="6"/>
  <c r="J1305" i="6"/>
  <c r="J1449" i="6"/>
  <c r="J103" i="6"/>
  <c r="J247" i="6"/>
  <c r="J415" i="6"/>
  <c r="J559" i="6"/>
  <c r="J715" i="6"/>
  <c r="J871" i="6"/>
  <c r="J1039" i="6"/>
  <c r="J1183" i="6"/>
  <c r="J2013" i="6"/>
  <c r="J128" i="6"/>
  <c r="J272" i="6"/>
  <c r="J1310" i="6"/>
  <c r="J82" i="6"/>
  <c r="J226" i="6"/>
  <c r="J370" i="6"/>
  <c r="J514" i="6"/>
  <c r="J658" i="6"/>
  <c r="J802" i="6"/>
  <c r="J946" i="6"/>
  <c r="J1174" i="6"/>
  <c r="J203" i="6"/>
  <c r="J347" i="6"/>
  <c r="J491" i="6"/>
  <c r="J635" i="6"/>
  <c r="J779" i="6"/>
  <c r="J923" i="6"/>
  <c r="J1079" i="6"/>
  <c r="J108" i="6"/>
  <c r="J252" i="6"/>
  <c r="J396" i="6"/>
  <c r="J540" i="6"/>
  <c r="J684" i="6"/>
  <c r="J828" i="6"/>
  <c r="J972" i="6"/>
  <c r="J1116" i="6"/>
  <c r="J1954" i="6"/>
  <c r="J109" i="6"/>
  <c r="J86" i="6"/>
  <c r="J230" i="6"/>
  <c r="J374" i="6"/>
  <c r="J518" i="6"/>
  <c r="J662" i="6"/>
  <c r="J806" i="6"/>
  <c r="J974" i="6"/>
  <c r="J2012" i="6"/>
  <c r="J1981" i="6"/>
  <c r="J88" i="6"/>
  <c r="J268" i="6"/>
  <c r="J424" i="6"/>
  <c r="J628" i="6"/>
  <c r="J844" i="6"/>
  <c r="J1048" i="6"/>
  <c r="J41" i="6"/>
  <c r="J185" i="6"/>
  <c r="J341" i="6"/>
  <c r="J497" i="6"/>
  <c r="J641" i="6"/>
  <c r="J785" i="6"/>
  <c r="J929" i="6"/>
  <c r="J1097" i="6"/>
  <c r="J30" i="6"/>
  <c r="J174" i="6"/>
  <c r="J318" i="6"/>
  <c r="J474" i="6"/>
  <c r="J618" i="6"/>
  <c r="J762" i="6"/>
  <c r="J906" i="6"/>
  <c r="J1050" i="6"/>
  <c r="J1206" i="6"/>
  <c r="J452" i="6"/>
  <c r="J596" i="6"/>
  <c r="J740" i="6"/>
  <c r="J896" i="6"/>
  <c r="J1040" i="6"/>
  <c r="J1358" i="6"/>
  <c r="J1490" i="6"/>
  <c r="J1634" i="6"/>
  <c r="J1778" i="6"/>
  <c r="J1898" i="6"/>
  <c r="J9" i="6"/>
  <c r="J153" i="6"/>
  <c r="J309" i="6"/>
  <c r="J489" i="6"/>
  <c r="J681" i="6"/>
  <c r="J861" i="6"/>
  <c r="J1041" i="6"/>
  <c r="J1175" i="6"/>
  <c r="J265" i="6"/>
  <c r="J469" i="6"/>
  <c r="J733" i="6"/>
  <c r="J997" i="6"/>
  <c r="J1095" i="6"/>
  <c r="J481" i="6"/>
  <c r="J865" i="6"/>
  <c r="J1081" i="6"/>
  <c r="J1166" i="6"/>
  <c r="J123" i="6"/>
  <c r="J267" i="6"/>
  <c r="J447" i="6"/>
  <c r="J615" i="6"/>
  <c r="J771" i="6"/>
  <c r="J939" i="6"/>
  <c r="J1107" i="6"/>
  <c r="J352" i="6"/>
  <c r="J904" i="6"/>
  <c r="J355" i="6"/>
  <c r="J621" i="6"/>
  <c r="J1303" i="6"/>
  <c r="J1591" i="6"/>
  <c r="J1735" i="6"/>
  <c r="J1368" i="6"/>
  <c r="J1608" i="6"/>
  <c r="J1776" i="6"/>
  <c r="J1920" i="6"/>
  <c r="J35" i="6"/>
  <c r="J1565" i="6"/>
  <c r="J1709" i="6"/>
  <c r="J1853" i="6"/>
  <c r="J1222" i="6"/>
  <c r="J1510" i="6"/>
  <c r="J1455" i="6"/>
  <c r="J1237" i="6"/>
  <c r="J1597" i="6"/>
  <c r="J1741" i="6"/>
  <c r="J1398" i="6"/>
  <c r="J1259" i="6"/>
  <c r="J1403" i="6"/>
  <c r="J1547" i="6"/>
  <c r="J1492" i="6"/>
  <c r="J1317" i="6"/>
  <c r="J1461" i="6"/>
  <c r="J115" i="6"/>
  <c r="J259" i="6"/>
  <c r="J427" i="6"/>
  <c r="J583" i="6"/>
  <c r="J727" i="6"/>
  <c r="J883" i="6"/>
  <c r="J1051" i="6"/>
  <c r="J1195" i="6"/>
  <c r="J2025" i="6"/>
  <c r="J140" i="6"/>
  <c r="J284" i="6"/>
  <c r="J1322" i="6"/>
  <c r="J94" i="6"/>
  <c r="J238" i="6"/>
  <c r="J382" i="6"/>
  <c r="J526" i="6"/>
  <c r="J670" i="6"/>
  <c r="J814" i="6"/>
  <c r="J958" i="6"/>
  <c r="J1186" i="6"/>
  <c r="J215" i="6"/>
  <c r="J359" i="6"/>
  <c r="J503" i="6"/>
  <c r="J647" i="6"/>
  <c r="J791" i="6"/>
  <c r="J935" i="6"/>
  <c r="J1997" i="6"/>
  <c r="J120" i="6"/>
  <c r="J264" i="6"/>
  <c r="J408" i="6"/>
  <c r="J552" i="6"/>
  <c r="J696" i="6"/>
  <c r="J840" i="6"/>
  <c r="J984" i="6"/>
  <c r="J1128" i="6"/>
  <c r="J1978" i="6"/>
  <c r="J121" i="6"/>
  <c r="J98" i="6"/>
  <c r="J242" i="6"/>
  <c r="J386" i="6"/>
  <c r="J530" i="6"/>
  <c r="J674" i="6"/>
  <c r="J818" i="6"/>
  <c r="J986" i="6"/>
  <c r="J2024" i="6"/>
  <c r="J1993" i="6"/>
  <c r="J100" i="6"/>
  <c r="J280" i="6"/>
  <c r="J436" i="6"/>
  <c r="J640" i="6"/>
  <c r="J856" i="6"/>
  <c r="J1060" i="6"/>
  <c r="J53" i="6"/>
  <c r="J197" i="6"/>
  <c r="J353" i="6"/>
  <c r="J509" i="6"/>
  <c r="J653" i="6"/>
  <c r="J797" i="6"/>
  <c r="J941" i="6"/>
  <c r="J1109" i="6"/>
  <c r="J42" i="6"/>
  <c r="J186" i="6"/>
  <c r="J330" i="6"/>
  <c r="J486" i="6"/>
  <c r="J630" i="6"/>
  <c r="J774" i="6"/>
  <c r="J918" i="6"/>
  <c r="J1062" i="6"/>
  <c r="J320" i="6"/>
  <c r="J464" i="6"/>
  <c r="J608" i="6"/>
  <c r="J752" i="6"/>
  <c r="J908" i="6"/>
  <c r="J1052" i="6"/>
  <c r="J1370" i="6"/>
  <c r="J1502" i="6"/>
  <c r="J1646" i="6"/>
  <c r="J1790" i="6"/>
  <c r="J1910" i="6"/>
  <c r="J21" i="6"/>
  <c r="J165" i="6"/>
  <c r="J321" i="6"/>
  <c r="J501" i="6"/>
  <c r="J885" i="6"/>
  <c r="J1053" i="6"/>
  <c r="J1197" i="6"/>
  <c r="J1187" i="6"/>
  <c r="J289" i="6"/>
  <c r="J493" i="6"/>
  <c r="J745" i="6"/>
  <c r="J1021" i="6"/>
  <c r="J1054" i="6"/>
  <c r="J505" i="6"/>
  <c r="J889" i="6"/>
  <c r="J1093" i="6"/>
  <c r="J391" i="6"/>
  <c r="J135" i="6"/>
  <c r="J279" i="6"/>
  <c r="J459" i="6"/>
  <c r="J627" i="6"/>
  <c r="J783" i="6"/>
  <c r="J951" i="6"/>
  <c r="J1119" i="6"/>
  <c r="J472" i="6"/>
  <c r="J940" i="6"/>
  <c r="J1102" i="6"/>
  <c r="J657" i="6"/>
  <c r="J1339" i="6"/>
  <c r="J1603" i="6"/>
  <c r="J1747" i="6"/>
  <c r="J1404" i="6"/>
  <c r="J1620" i="6"/>
  <c r="J1788" i="6"/>
  <c r="J1932" i="6"/>
  <c r="J47" i="6"/>
  <c r="J1577" i="6"/>
  <c r="J1721" i="6"/>
  <c r="J1865" i="6"/>
  <c r="J1246" i="6"/>
  <c r="J1534" i="6"/>
  <c r="J1479" i="6"/>
  <c r="J1285" i="6"/>
  <c r="J1609" i="6"/>
  <c r="J1753" i="6"/>
  <c r="J1422" i="6"/>
  <c r="J1271" i="6"/>
  <c r="J1415" i="6"/>
  <c r="J1228" i="6"/>
  <c r="J1528" i="6"/>
  <c r="J1329" i="6"/>
  <c r="J1521" i="6"/>
  <c r="J127" i="6"/>
  <c r="J271" i="6"/>
  <c r="J439" i="6"/>
  <c r="J595" i="6"/>
  <c r="J739" i="6"/>
  <c r="J895" i="6"/>
  <c r="J1063" i="6"/>
  <c r="J1207" i="6"/>
  <c r="J8" i="6"/>
  <c r="J152" i="6"/>
  <c r="J296" i="6"/>
  <c r="J1334" i="6"/>
  <c r="J106" i="6"/>
  <c r="J250" i="6"/>
  <c r="J394" i="6"/>
  <c r="J538" i="6"/>
  <c r="J682" i="6"/>
  <c r="J826" i="6"/>
  <c r="J970" i="6"/>
  <c r="J83" i="6"/>
  <c r="J227" i="6"/>
  <c r="J371" i="6"/>
  <c r="J515" i="6"/>
  <c r="J659" i="6"/>
  <c r="J803" i="6"/>
  <c r="J947" i="6"/>
  <c r="J2009" i="6"/>
  <c r="J132" i="6"/>
  <c r="J276" i="6"/>
  <c r="J420" i="6"/>
  <c r="J564" i="6"/>
  <c r="J708" i="6"/>
  <c r="J852" i="6"/>
  <c r="J996" i="6"/>
  <c r="J1140" i="6"/>
  <c r="J1990" i="6"/>
  <c r="J133" i="6"/>
  <c r="J110" i="6"/>
  <c r="J254" i="6"/>
  <c r="J398" i="6"/>
  <c r="J542" i="6"/>
  <c r="J686" i="6"/>
  <c r="J830" i="6"/>
  <c r="J998" i="6"/>
  <c r="J2005" i="6"/>
  <c r="J112" i="6"/>
  <c r="J292" i="6"/>
  <c r="J448" i="6"/>
  <c r="J664" i="6"/>
  <c r="J880" i="6"/>
  <c r="J1072" i="6"/>
  <c r="J65" i="6"/>
  <c r="J209" i="6"/>
  <c r="J365" i="6"/>
  <c r="J521" i="6"/>
  <c r="J665" i="6"/>
  <c r="J809" i="6"/>
  <c r="J953" i="6"/>
  <c r="J1121" i="6"/>
  <c r="J54" i="6"/>
  <c r="J198" i="6"/>
  <c r="J342" i="6"/>
  <c r="J498" i="6"/>
  <c r="J642" i="6"/>
  <c r="J786" i="6"/>
  <c r="J930" i="6"/>
  <c r="J1074" i="6"/>
  <c r="J332" i="6"/>
  <c r="J476" i="6"/>
  <c r="J620" i="6"/>
  <c r="J764" i="6"/>
  <c r="J920" i="6"/>
  <c r="J1064" i="6"/>
  <c r="J1382" i="6"/>
  <c r="J1514" i="6"/>
  <c r="J1658" i="6"/>
  <c r="J1802" i="6"/>
  <c r="J1922" i="6"/>
  <c r="J33" i="6"/>
  <c r="J177" i="6"/>
  <c r="J333" i="6"/>
  <c r="J705" i="6"/>
  <c r="J897" i="6"/>
  <c r="J1065" i="6"/>
  <c r="J1130" i="6"/>
  <c r="J1199" i="6"/>
  <c r="J313" i="6"/>
  <c r="J517" i="6"/>
  <c r="J769" i="6"/>
  <c r="J1045" i="6"/>
  <c r="J1162" i="6"/>
  <c r="J541" i="6"/>
  <c r="J901" i="6"/>
  <c r="J1105" i="6"/>
  <c r="J3" i="6"/>
  <c r="J147" i="6"/>
  <c r="J291" i="6"/>
  <c r="J483" i="6"/>
  <c r="J639" i="6"/>
  <c r="J795" i="6"/>
  <c r="J963" i="6"/>
  <c r="J1131" i="6"/>
  <c r="J508" i="6"/>
  <c r="J1000" i="6"/>
  <c r="J1148" i="6"/>
  <c r="J693" i="6"/>
  <c r="J1351" i="6"/>
  <c r="J1615" i="6"/>
  <c r="J1759" i="6"/>
  <c r="J1416" i="6"/>
  <c r="J1632" i="6"/>
  <c r="J1800" i="6"/>
  <c r="J1944" i="6"/>
  <c r="J59" i="6"/>
  <c r="J1589" i="6"/>
  <c r="J1733" i="6"/>
  <c r="J1877" i="6"/>
  <c r="J1270" i="6"/>
  <c r="J1215" i="6"/>
  <c r="J1491" i="6"/>
  <c r="J1333" i="6"/>
  <c r="J1621" i="6"/>
  <c r="J1765" i="6"/>
  <c r="J1446" i="6"/>
  <c r="J1283" i="6"/>
  <c r="J1427" i="6"/>
  <c r="J1240" i="6"/>
  <c r="J1540" i="6"/>
  <c r="J1341" i="6"/>
  <c r="J1533" i="6"/>
  <c r="J139" i="6"/>
  <c r="J283" i="6"/>
  <c r="J451" i="6"/>
  <c r="J607" i="6"/>
  <c r="J751" i="6"/>
  <c r="J907" i="6"/>
  <c r="J1075" i="6"/>
  <c r="J1905" i="6"/>
  <c r="J20" i="6"/>
  <c r="J164" i="6"/>
  <c r="J308" i="6"/>
  <c r="J1346" i="6"/>
  <c r="J118" i="6"/>
  <c r="J262" i="6"/>
  <c r="J406" i="6"/>
  <c r="J550" i="6"/>
  <c r="J694" i="6"/>
  <c r="J838" i="6"/>
  <c r="J982" i="6"/>
  <c r="J95" i="6"/>
  <c r="J239" i="6"/>
  <c r="J383" i="6"/>
  <c r="J527" i="6"/>
  <c r="J671" i="6"/>
  <c r="J815" i="6"/>
  <c r="J971" i="6"/>
  <c r="J2021" i="6"/>
  <c r="J144" i="6"/>
  <c r="J288" i="6"/>
  <c r="J432" i="6"/>
  <c r="J576" i="6"/>
  <c r="J720" i="6"/>
  <c r="J864" i="6"/>
  <c r="J1008" i="6"/>
  <c r="J1152" i="6"/>
  <c r="J2002" i="6"/>
  <c r="J145" i="6"/>
  <c r="J122" i="6"/>
  <c r="J266" i="6"/>
  <c r="J410" i="6"/>
  <c r="J554" i="6"/>
  <c r="J698" i="6"/>
  <c r="J842" i="6"/>
  <c r="J1010" i="6"/>
  <c r="J303" i="6"/>
  <c r="J2017" i="6"/>
  <c r="J124" i="6"/>
  <c r="J304" i="6"/>
  <c r="J460" i="6"/>
  <c r="J676" i="6"/>
  <c r="J892" i="6"/>
  <c r="J1084" i="6"/>
  <c r="J77" i="6"/>
  <c r="J221" i="6"/>
  <c r="J377" i="6"/>
  <c r="J533" i="6"/>
  <c r="J677" i="6"/>
  <c r="J821" i="6"/>
  <c r="J965" i="6"/>
  <c r="J1133" i="6"/>
  <c r="J66" i="6"/>
  <c r="J210" i="6"/>
  <c r="J366" i="6"/>
  <c r="J510" i="6"/>
  <c r="J654" i="6"/>
  <c r="J798" i="6"/>
  <c r="J942" i="6"/>
  <c r="J1086" i="6"/>
  <c r="J344" i="6"/>
  <c r="J488" i="6"/>
  <c r="J632" i="6"/>
  <c r="J776" i="6"/>
  <c r="J932" i="6"/>
  <c r="J1076" i="6"/>
  <c r="J1394" i="6"/>
  <c r="J1526" i="6"/>
  <c r="J1670" i="6"/>
  <c r="J1934" i="6"/>
  <c r="J45" i="6"/>
  <c r="J189" i="6"/>
  <c r="J345" i="6"/>
  <c r="J525" i="6"/>
  <c r="J717" i="6"/>
  <c r="J921" i="6"/>
  <c r="J1077" i="6"/>
  <c r="J1178" i="6"/>
  <c r="J1154" i="6"/>
  <c r="J325" i="6"/>
  <c r="J529" i="6"/>
  <c r="J781" i="6"/>
  <c r="J1153" i="6"/>
  <c r="U1017" i="6"/>
  <c r="U802" i="6"/>
  <c r="U673" i="6"/>
  <c r="U636" i="6"/>
  <c r="U589" i="6"/>
  <c r="U466" i="6"/>
  <c r="U1088" i="6"/>
  <c r="U412" i="6"/>
  <c r="U289" i="6"/>
  <c r="U1589" i="6"/>
  <c r="V1589" i="6" s="1"/>
  <c r="U841" i="6"/>
  <c r="V841" i="6" s="1"/>
  <c r="U222" i="6"/>
  <c r="U81" i="6"/>
  <c r="U2016" i="6"/>
  <c r="V2016" i="6" s="1"/>
  <c r="U43" i="6"/>
  <c r="V43" i="6" s="1"/>
  <c r="U66" i="6"/>
  <c r="U705" i="6"/>
  <c r="U713" i="6"/>
  <c r="U858" i="6"/>
  <c r="U1776" i="6"/>
  <c r="V1776" i="6" s="1"/>
  <c r="U467" i="6"/>
  <c r="U889" i="6"/>
  <c r="U658" i="6"/>
  <c r="V658" i="6" s="1"/>
  <c r="U269" i="6"/>
  <c r="U1163" i="6"/>
  <c r="V1163" i="6" s="1"/>
  <c r="U1183" i="6"/>
  <c r="V1183" i="6" s="1"/>
  <c r="U1126" i="6"/>
  <c r="U99" i="6"/>
  <c r="V99" i="6" s="1"/>
  <c r="U727" i="6"/>
  <c r="U413" i="6"/>
  <c r="U1481" i="6"/>
  <c r="V1481" i="6" s="1"/>
  <c r="U1526" i="6"/>
  <c r="V1526" i="6" s="1"/>
  <c r="U464" i="6"/>
  <c r="U1500" i="6"/>
  <c r="V1500" i="6" s="1"/>
  <c r="U973" i="6"/>
  <c r="U811" i="6"/>
  <c r="U1194" i="6"/>
  <c r="U1827" i="6"/>
  <c r="V1827" i="6" s="1"/>
  <c r="U427" i="6"/>
  <c r="U276" i="6"/>
  <c r="U651" i="6"/>
  <c r="U617" i="6"/>
  <c r="U1292" i="6"/>
  <c r="V1292" i="6" s="1"/>
  <c r="U94" i="6"/>
  <c r="U518" i="6"/>
  <c r="U570" i="6"/>
  <c r="U1383" i="6"/>
  <c r="V1383" i="6" s="1"/>
  <c r="U1107" i="6"/>
  <c r="V1107" i="6" s="1"/>
  <c r="U1037" i="6"/>
  <c r="U208" i="6"/>
  <c r="U537" i="6"/>
  <c r="U1921" i="6"/>
  <c r="V1921" i="6" s="1"/>
  <c r="U213" i="6"/>
  <c r="U666" i="6"/>
  <c r="U542" i="6"/>
  <c r="U942" i="6"/>
  <c r="U1566" i="6"/>
  <c r="V1566" i="6" s="1"/>
  <c r="U1190" i="6"/>
  <c r="V1190" i="6" s="1"/>
  <c r="U869" i="6"/>
  <c r="U432" i="6"/>
  <c r="U1562" i="6"/>
  <c r="V1562" i="6" s="1"/>
  <c r="U494" i="6"/>
  <c r="U154" i="6"/>
  <c r="U612" i="6"/>
  <c r="U1909" i="6"/>
  <c r="V1909" i="6" s="1"/>
  <c r="U1288" i="6"/>
  <c r="V1288" i="6" s="1"/>
  <c r="U812" i="6"/>
  <c r="U1282" i="6"/>
  <c r="V1282" i="6" s="1"/>
  <c r="U820" i="6"/>
  <c r="U807" i="6"/>
  <c r="U819" i="6"/>
  <c r="U1826" i="6"/>
  <c r="V1826" i="6" s="1"/>
  <c r="U1146" i="6"/>
  <c r="U510" i="6"/>
  <c r="U1101" i="6"/>
  <c r="V1101" i="6" s="1"/>
  <c r="U975" i="6"/>
  <c r="V975" i="6" s="1"/>
  <c r="U814" i="6"/>
  <c r="U1315" i="6"/>
  <c r="V1315" i="6" s="1"/>
  <c r="U1625" i="6"/>
  <c r="V1625" i="6" s="1"/>
  <c r="U822" i="6"/>
  <c r="U789" i="6"/>
  <c r="U1075" i="6"/>
  <c r="U452" i="6"/>
  <c r="U835" i="6"/>
  <c r="U1392" i="6"/>
  <c r="V1392" i="6" s="1"/>
  <c r="U164" i="6"/>
  <c r="U1880" i="6"/>
  <c r="V1880" i="6" s="1"/>
  <c r="U556" i="6"/>
  <c r="U1527" i="6"/>
  <c r="V1527" i="6" s="1"/>
  <c r="U1076" i="6"/>
  <c r="U1581" i="6"/>
  <c r="V1581" i="6" s="1"/>
  <c r="U1516" i="6"/>
  <c r="V1516" i="6" s="1"/>
  <c r="U881" i="6"/>
  <c r="U1013" i="6"/>
  <c r="U709" i="6"/>
  <c r="U597" i="6"/>
  <c r="U1142" i="6"/>
  <c r="U247" i="6"/>
  <c r="U261" i="6"/>
  <c r="U648" i="6"/>
  <c r="U1377" i="6"/>
  <c r="V1377" i="6" s="1"/>
  <c r="U1180" i="6"/>
  <c r="U718" i="6"/>
  <c r="U497" i="6"/>
  <c r="U1080" i="6"/>
  <c r="V1080" i="6" s="1"/>
  <c r="U1602" i="6"/>
  <c r="V1602" i="6" s="1"/>
  <c r="U369" i="6"/>
  <c r="U47" i="6"/>
  <c r="U239" i="6"/>
  <c r="U1889" i="6"/>
  <c r="V1889" i="6" s="1"/>
  <c r="U265" i="6"/>
  <c r="U874" i="6"/>
  <c r="U290" i="6"/>
  <c r="U283" i="6"/>
  <c r="U1517" i="6"/>
  <c r="V1517" i="6" s="1"/>
  <c r="U625" i="6"/>
  <c r="U1469" i="6"/>
  <c r="V1469" i="6" s="1"/>
  <c r="U867" i="6"/>
  <c r="U459" i="6"/>
  <c r="U447" i="6"/>
  <c r="U1365" i="6"/>
  <c r="V1365" i="6" s="1"/>
  <c r="U166" i="6"/>
  <c r="U1431" i="6"/>
  <c r="V1431" i="6" s="1"/>
  <c r="U1904" i="6"/>
  <c r="V1904" i="6" s="1"/>
  <c r="U491" i="6"/>
  <c r="U1044" i="6"/>
  <c r="V1044" i="6" s="1"/>
  <c r="U799" i="6"/>
  <c r="U515" i="6"/>
  <c r="U552" i="6"/>
  <c r="U193" i="6"/>
  <c r="U1019" i="6"/>
  <c r="U299" i="6"/>
  <c r="U965" i="6"/>
  <c r="U513" i="6"/>
  <c r="U2007" i="6"/>
  <c r="V2007" i="6" s="1"/>
  <c r="U293" i="6"/>
  <c r="U96" i="6"/>
  <c r="U103" i="6"/>
  <c r="U278" i="6"/>
  <c r="U1575" i="6"/>
  <c r="V1575" i="6" s="1"/>
  <c r="U1849" i="6"/>
  <c r="V1849" i="6" s="1"/>
  <c r="U885" i="6"/>
  <c r="V885" i="6" s="1"/>
  <c r="U937" i="6"/>
  <c r="V937" i="6" s="1"/>
  <c r="U746" i="6"/>
  <c r="U350" i="6"/>
  <c r="U638" i="6"/>
  <c r="U1557" i="6"/>
  <c r="V1557" i="6" s="1"/>
  <c r="U1572" i="6"/>
  <c r="V1572" i="6" s="1"/>
  <c r="U1061" i="6"/>
  <c r="V1061" i="6" s="1"/>
  <c r="U1096" i="6"/>
  <c r="U324" i="6"/>
  <c r="U725" i="6"/>
  <c r="U1133" i="6"/>
  <c r="U1636" i="6"/>
  <c r="V1636" i="6" s="1"/>
  <c r="U465" i="6"/>
  <c r="U1471" i="6"/>
  <c r="V1471" i="6" s="1"/>
  <c r="U1604" i="6"/>
  <c r="V1604" i="6" s="1"/>
  <c r="U892" i="6"/>
  <c r="U664" i="6"/>
  <c r="U1062" i="6"/>
  <c r="U275" i="6"/>
  <c r="V275" i="6" s="1"/>
  <c r="U1280" i="6"/>
  <c r="V1280" i="6" s="1"/>
  <c r="U756" i="6"/>
  <c r="U706" i="6"/>
  <c r="V706" i="6" s="1"/>
  <c r="U268" i="6"/>
  <c r="U998" i="6"/>
  <c r="V998" i="6" s="1"/>
  <c r="U720" i="6"/>
  <c r="U1808" i="6"/>
  <c r="V1808" i="6" s="1"/>
  <c r="U1267" i="6"/>
  <c r="V1267" i="6" s="1"/>
  <c r="U1599" i="6"/>
  <c r="V1599" i="6" s="1"/>
  <c r="U562" i="6"/>
  <c r="U436" i="6"/>
  <c r="U1453" i="6"/>
  <c r="V1453" i="6" s="1"/>
  <c r="U379" i="6"/>
  <c r="U740" i="6"/>
  <c r="U312" i="6"/>
  <c r="U1897" i="6"/>
  <c r="V1897" i="6" s="1"/>
  <c r="U267" i="6"/>
  <c r="U828" i="6"/>
  <c r="U585" i="6"/>
  <c r="U711" i="6"/>
  <c r="U1865" i="6"/>
  <c r="V1865" i="6" s="1"/>
  <c r="U1110" i="6"/>
  <c r="U317" i="6"/>
  <c r="V317" i="6" s="1"/>
  <c r="U576" i="6"/>
  <c r="U471" i="6"/>
  <c r="U679" i="6"/>
  <c r="U1881" i="6"/>
  <c r="V1881" i="6" s="1"/>
  <c r="U752" i="6"/>
  <c r="U1179" i="6"/>
  <c r="V1179" i="6" s="1"/>
  <c r="U677" i="6"/>
  <c r="U172" i="6"/>
  <c r="U905" i="6"/>
  <c r="U1003" i="6"/>
  <c r="U1529" i="6"/>
  <c r="V1529" i="6" s="1"/>
  <c r="U1239" i="6"/>
  <c r="V1239" i="6" s="1"/>
  <c r="U511" i="6"/>
  <c r="V511" i="6" s="1"/>
  <c r="U190" i="6"/>
  <c r="U618" i="6"/>
  <c r="U514" i="6"/>
  <c r="U754" i="6"/>
  <c r="U133" i="6"/>
  <c r="U170" i="6"/>
  <c r="U139" i="6"/>
  <c r="U1005" i="6"/>
  <c r="U1109" i="6"/>
  <c r="U72" i="6"/>
  <c r="U55" i="6"/>
  <c r="U603" i="6"/>
  <c r="U1878" i="6"/>
  <c r="V1878" i="6" s="1"/>
  <c r="U58" i="6"/>
  <c r="U61" i="6"/>
  <c r="U1155" i="6"/>
  <c r="V1155" i="6" s="1"/>
  <c r="U761" i="6"/>
  <c r="U1174" i="6"/>
  <c r="V1174" i="6" s="1"/>
  <c r="U1955" i="6"/>
  <c r="V1955" i="6" s="1"/>
  <c r="U655" i="6"/>
  <c r="U715" i="6"/>
  <c r="U1748" i="6"/>
  <c r="V1748" i="6" s="1"/>
  <c r="U112" i="6"/>
  <c r="U89" i="6"/>
  <c r="V89" i="6" s="1"/>
  <c r="U372" i="6"/>
  <c r="U1684" i="6"/>
  <c r="V1684" i="6" s="1"/>
  <c r="U2028" i="6"/>
  <c r="V2028" i="6" s="1"/>
  <c r="U1511" i="6"/>
  <c r="V1511" i="6" s="1"/>
  <c r="U939" i="6"/>
  <c r="U951" i="6"/>
  <c r="U784" i="6"/>
  <c r="U925" i="6"/>
  <c r="U1521" i="6"/>
  <c r="V1521" i="6" s="1"/>
  <c r="U719" i="6"/>
  <c r="U969" i="6"/>
  <c r="V969" i="6" s="1"/>
  <c r="U195" i="6"/>
  <c r="U399" i="6"/>
  <c r="U1134" i="6"/>
  <c r="U246" i="6"/>
  <c r="U418" i="6"/>
  <c r="U563" i="6"/>
  <c r="U119" i="6"/>
  <c r="U796" i="6"/>
  <c r="U437" i="6"/>
  <c r="U615" i="6"/>
  <c r="U1753" i="6"/>
  <c r="V1753" i="6" s="1"/>
  <c r="U539" i="6"/>
  <c r="U1196" i="6"/>
  <c r="V1196" i="6" s="1"/>
  <c r="U996" i="6"/>
  <c r="U315" i="6"/>
  <c r="U839" i="6"/>
  <c r="U297" i="6"/>
  <c r="U1118" i="6"/>
  <c r="U2015" i="6"/>
  <c r="V2015" i="6" s="1"/>
  <c r="U236" i="6"/>
  <c r="U573" i="6"/>
  <c r="U1038" i="6"/>
  <c r="U237" i="6"/>
  <c r="V237" i="6" s="1"/>
  <c r="U1040" i="6"/>
  <c r="U1103" i="6"/>
  <c r="V1103" i="6" s="1"/>
  <c r="U415" i="6"/>
  <c r="U395" i="6"/>
  <c r="U1141" i="6"/>
  <c r="U365" i="6"/>
  <c r="U1515" i="6"/>
  <c r="V1515" i="6" s="1"/>
  <c r="U794" i="6"/>
  <c r="U1803" i="6"/>
  <c r="V1803" i="6" s="1"/>
  <c r="U1554" i="6"/>
  <c r="V1554" i="6" s="1"/>
  <c r="U451" i="6"/>
  <c r="U1503" i="6"/>
  <c r="V1503" i="6" s="1"/>
  <c r="U417" i="6"/>
  <c r="U1573" i="6"/>
  <c r="V1573" i="6" s="1"/>
  <c r="U1069" i="6"/>
  <c r="U1981" i="6"/>
  <c r="V1981" i="6" s="1"/>
  <c r="U1016" i="6"/>
  <c r="U40" i="6"/>
  <c r="V40" i="6" s="1"/>
  <c r="U207" i="6"/>
  <c r="U1104" i="6"/>
  <c r="V1104" i="6" s="1"/>
  <c r="U1084" i="6"/>
  <c r="U95" i="6"/>
  <c r="U923" i="6"/>
  <c r="U924" i="6"/>
  <c r="U1723" i="6"/>
  <c r="V1723" i="6" s="1"/>
  <c r="U856" i="6"/>
  <c r="U474" i="6"/>
  <c r="U958" i="6"/>
  <c r="U362" i="6"/>
  <c r="U956" i="6"/>
  <c r="U933" i="6"/>
  <c r="U1883" i="6"/>
  <c r="V1883" i="6" s="1"/>
  <c r="U888" i="6"/>
  <c r="U1139" i="6"/>
  <c r="V1139" i="6" s="1"/>
  <c r="U739" i="6"/>
  <c r="U1485" i="6"/>
  <c r="V1485" i="6" s="1"/>
  <c r="U1085" i="6"/>
  <c r="V1085" i="6" s="1"/>
  <c r="U978" i="6"/>
  <c r="U1539" i="6"/>
  <c r="V1539" i="6" s="1"/>
  <c r="U52" i="6"/>
  <c r="V52" i="6" s="1"/>
  <c r="U1207" i="6"/>
  <c r="U1968" i="6"/>
  <c r="V1968" i="6" s="1"/>
  <c r="U1501" i="6"/>
  <c r="V1501" i="6" s="1"/>
  <c r="U1186" i="6"/>
  <c r="U1052" i="6"/>
  <c r="U1009" i="6"/>
  <c r="U355" i="6"/>
  <c r="U353" i="6"/>
  <c r="U551" i="6"/>
  <c r="U577" i="6"/>
  <c r="V577" i="6" s="1"/>
  <c r="U912" i="6"/>
  <c r="V912" i="6" s="1"/>
  <c r="U521" i="6"/>
  <c r="U306" i="6"/>
  <c r="U1148" i="6"/>
  <c r="V1148" i="6" s="1"/>
  <c r="U361" i="6"/>
  <c r="V361" i="6" s="1"/>
  <c r="U898" i="6"/>
  <c r="U160" i="6"/>
  <c r="V160" i="6" s="1"/>
  <c r="U534" i="6"/>
  <c r="U1351" i="6"/>
  <c r="V1351" i="6" s="1"/>
  <c r="U921" i="6"/>
  <c r="U1119" i="6"/>
  <c r="V1119" i="6" s="1"/>
  <c r="U440" i="6"/>
  <c r="U1657" i="6"/>
  <c r="V1657" i="6" s="1"/>
  <c r="U141" i="6"/>
  <c r="U742" i="6"/>
  <c r="U360" i="6"/>
  <c r="U1879" i="6"/>
  <c r="V1879" i="6" s="1"/>
  <c r="U1959" i="6"/>
  <c r="V1959" i="6" s="1"/>
  <c r="U1007" i="6"/>
  <c r="U1093" i="6"/>
  <c r="U605" i="6"/>
  <c r="U1029" i="6"/>
  <c r="U943" i="6"/>
  <c r="V943" i="6" s="1"/>
  <c r="U1721" i="6"/>
  <c r="V1721" i="6" s="1"/>
  <c r="U158" i="6"/>
  <c r="U782" i="6"/>
  <c r="U1391" i="6"/>
  <c r="V1391" i="6" s="1"/>
  <c r="U826" i="6"/>
  <c r="U2020" i="6"/>
  <c r="V2020" i="6" s="1"/>
  <c r="U608" i="6"/>
  <c r="U824" i="6"/>
  <c r="U729" i="6"/>
  <c r="V729" i="6" s="1"/>
  <c r="U215" i="6"/>
  <c r="U1055" i="6"/>
  <c r="U1273" i="6"/>
  <c r="V1273" i="6" s="1"/>
  <c r="U211" i="6"/>
  <c r="V211" i="6" s="1"/>
  <c r="U161" i="6"/>
  <c r="U584" i="6"/>
  <c r="U241" i="6"/>
  <c r="U1070" i="6"/>
  <c r="U749" i="6"/>
  <c r="U623" i="6"/>
  <c r="U1135" i="6"/>
  <c r="U274" i="6"/>
  <c r="U1937" i="6"/>
  <c r="V1937" i="6" s="1"/>
  <c r="U331" i="6"/>
  <c r="V331" i="6" s="1"/>
  <c r="U1197" i="6"/>
  <c r="V1197" i="6" s="1"/>
  <c r="U1553" i="6"/>
  <c r="V1553" i="6" s="1"/>
  <c r="U1663" i="6"/>
  <c r="V1663" i="6" s="1"/>
  <c r="U1709" i="6"/>
  <c r="V1709" i="6" s="1"/>
  <c r="U525" i="6"/>
  <c r="V525" i="6" s="1"/>
  <c r="U321" i="6"/>
  <c r="U1010" i="6"/>
  <c r="U373" i="6"/>
  <c r="U97" i="6"/>
  <c r="U303" i="6"/>
  <c r="U1363" i="6"/>
  <c r="V1363" i="6" s="1"/>
  <c r="U1841" i="6"/>
  <c r="V1841" i="6" s="1"/>
  <c r="U917" i="6"/>
  <c r="U288" i="6"/>
  <c r="V288" i="6" s="1"/>
  <c r="U140" i="6"/>
  <c r="U553" i="6"/>
  <c r="U1942" i="6"/>
  <c r="V1942" i="6" s="1"/>
  <c r="U1913" i="6"/>
  <c r="V1913" i="6" s="1"/>
  <c r="U979" i="6"/>
  <c r="U1568" i="6"/>
  <c r="V1568" i="6" s="1"/>
  <c r="U517" i="6"/>
  <c r="U435" i="6"/>
  <c r="U1111" i="6"/>
  <c r="U953" i="6"/>
  <c r="U941" i="6"/>
  <c r="U908" i="6"/>
  <c r="U1115" i="6"/>
  <c r="V1115" i="6" s="1"/>
  <c r="U531" i="6"/>
  <c r="U1953" i="6"/>
  <c r="V1953" i="6" s="1"/>
  <c r="U737" i="6"/>
  <c r="V737" i="6" s="1"/>
  <c r="U516" i="6"/>
  <c r="V516" i="6" s="1"/>
  <c r="U641" i="6"/>
  <c r="U1415" i="6"/>
  <c r="V1415" i="6" s="1"/>
  <c r="U1519" i="6"/>
  <c r="V1519" i="6" s="1"/>
  <c r="U1814" i="6"/>
  <c r="V1814" i="6" s="1"/>
  <c r="U1117" i="6"/>
  <c r="U1466" i="6"/>
  <c r="V1466" i="6" s="1"/>
  <c r="U300" i="6"/>
  <c r="V300" i="6" s="1"/>
  <c r="U1694" i="6"/>
  <c r="V1694" i="6" s="1"/>
  <c r="U65" i="6"/>
  <c r="U221" i="6"/>
  <c r="V221" i="6" s="1"/>
  <c r="U997" i="6"/>
  <c r="U821" i="6"/>
  <c r="U329" i="6"/>
  <c r="V329" i="6" s="1"/>
  <c r="U931" i="6"/>
  <c r="U206" i="6"/>
  <c r="U1289" i="6"/>
  <c r="V1289" i="6" s="1"/>
  <c r="U71" i="6"/>
  <c r="U131" i="6"/>
  <c r="U1077" i="6"/>
  <c r="U914" i="6"/>
  <c r="U823" i="6"/>
  <c r="U1006" i="6"/>
  <c r="U861" i="6"/>
  <c r="U735" i="6"/>
  <c r="U1145" i="6"/>
  <c r="V1145" i="6" s="1"/>
  <c r="U1121" i="6"/>
  <c r="U827" i="6"/>
  <c r="U1202" i="6"/>
  <c r="U1399" i="6"/>
  <c r="V1399" i="6" s="1"/>
  <c r="U219" i="6"/>
  <c r="V219" i="6" s="1"/>
  <c r="U1853" i="6"/>
  <c r="V1853" i="6" s="1"/>
  <c r="U922" i="6"/>
  <c r="U363" i="6"/>
  <c r="V363" i="6" s="1"/>
  <c r="U930" i="6"/>
  <c r="U853" i="6"/>
  <c r="V853" i="6" s="1"/>
  <c r="U830" i="6"/>
  <c r="U847" i="6"/>
  <c r="V847" i="6" s="1"/>
  <c r="U1628" i="6"/>
  <c r="V1628" i="6" s="1"/>
  <c r="U984" i="6"/>
  <c r="U60" i="6"/>
  <c r="U682" i="6"/>
  <c r="U1167" i="6"/>
  <c r="V1167" i="6" s="1"/>
  <c r="U223" i="6"/>
  <c r="U927" i="6"/>
  <c r="U545" i="6"/>
  <c r="V545" i="6" s="1"/>
  <c r="U690" i="6"/>
  <c r="U1021" i="6"/>
  <c r="U1463" i="6"/>
  <c r="V1463" i="6" s="1"/>
  <c r="U701" i="6"/>
  <c r="U310" i="6"/>
  <c r="U1887" i="6"/>
  <c r="V1887" i="6" s="1"/>
  <c r="U963" i="6"/>
  <c r="U1301" i="6"/>
  <c r="V1301" i="6" s="1"/>
  <c r="U343" i="6"/>
  <c r="U337" i="6"/>
  <c r="V337" i="6" s="1"/>
  <c r="U667" i="6"/>
  <c r="U1057" i="6"/>
  <c r="U1805" i="6"/>
  <c r="V1805" i="6" s="1"/>
  <c r="U431" i="6"/>
  <c r="U1763" i="6"/>
  <c r="V1763" i="6" s="1"/>
  <c r="U1001" i="6"/>
  <c r="U1465" i="6"/>
  <c r="V1465" i="6" s="1"/>
  <c r="U1834" i="6"/>
  <c r="V1834" i="6" s="1"/>
  <c r="U75" i="6"/>
  <c r="U728" i="6"/>
  <c r="U1605" i="6"/>
  <c r="V1605" i="6" s="1"/>
  <c r="U897" i="6"/>
  <c r="U185" i="6"/>
  <c r="U115" i="6"/>
  <c r="U977" i="6"/>
  <c r="U688" i="6"/>
  <c r="U307" i="6"/>
  <c r="U68" i="6"/>
  <c r="U1243" i="6"/>
  <c r="V1243" i="6" s="1"/>
  <c r="U976" i="6"/>
  <c r="U349" i="6"/>
  <c r="U1161" i="6"/>
  <c r="V1161" i="6" s="1"/>
  <c r="U294" i="6"/>
  <c r="U260" i="6"/>
  <c r="U1769" i="6"/>
  <c r="V1769" i="6" s="1"/>
  <c r="U1171" i="6"/>
  <c r="U1751" i="6"/>
  <c r="V1751" i="6" s="1"/>
  <c r="U1798" i="6"/>
  <c r="V1798" i="6" s="1"/>
  <c r="U955" i="6"/>
  <c r="U947" i="6"/>
  <c r="U327" i="6"/>
  <c r="V327" i="6" s="1"/>
  <c r="U1259" i="6"/>
  <c r="V1259" i="6" s="1"/>
  <c r="U1105" i="6"/>
  <c r="V1105" i="6" s="1"/>
  <c r="U1858" i="6"/>
  <c r="V1858" i="6" s="1"/>
  <c r="U383" i="6"/>
  <c r="U743" i="6"/>
  <c r="U83" i="6"/>
  <c r="U93" i="6"/>
  <c r="V93" i="6" s="1"/>
  <c r="U1054" i="6"/>
  <c r="U665" i="6"/>
  <c r="U1033" i="6"/>
  <c r="V1033" i="6" s="1"/>
  <c r="U53" i="6"/>
  <c r="U1461" i="6"/>
  <c r="V1461" i="6" s="1"/>
  <c r="U257" i="6"/>
  <c r="V257" i="6" s="1"/>
  <c r="U567" i="6"/>
  <c r="V567" i="6" s="1"/>
  <c r="U1321" i="6"/>
  <c r="V1321" i="6" s="1"/>
  <c r="U309" i="6"/>
  <c r="U731" i="6"/>
  <c r="U203" i="6"/>
  <c r="U730" i="6"/>
  <c r="V730" i="6" s="1"/>
  <c r="U356" i="6"/>
  <c r="U416" i="6"/>
  <c r="U1706" i="6"/>
  <c r="V1706" i="6" s="1"/>
  <c r="U717" i="6"/>
  <c r="U1095" i="6"/>
  <c r="U575" i="6"/>
  <c r="U793" i="6"/>
  <c r="V793" i="6" s="1"/>
  <c r="U913" i="6"/>
  <c r="U87" i="6"/>
  <c r="V87" i="6" s="1"/>
  <c r="U1596" i="6"/>
  <c r="V1596" i="6" s="1"/>
  <c r="U249" i="6"/>
  <c r="U1008" i="6"/>
  <c r="U51" i="6"/>
  <c r="U1195" i="6"/>
  <c r="U1713" i="6"/>
  <c r="V1713" i="6" s="1"/>
  <c r="U643" i="6"/>
  <c r="U1741" i="6"/>
  <c r="V1741" i="6" s="1"/>
  <c r="U1685" i="6"/>
  <c r="V1685" i="6" s="1"/>
  <c r="U635" i="6"/>
  <c r="U302" i="6"/>
  <c r="U105" i="6"/>
  <c r="U335" i="6"/>
  <c r="U558" i="6"/>
  <c r="U675" i="6"/>
  <c r="U1125" i="6"/>
  <c r="U1229" i="6"/>
  <c r="V1229" i="6" s="1"/>
  <c r="U1031" i="6"/>
  <c r="U359" i="6"/>
  <c r="U457" i="6"/>
  <c r="V457" i="6" s="1"/>
  <c r="U1691" i="6"/>
  <c r="V1691" i="6" s="1"/>
  <c r="U1072" i="6"/>
  <c r="U1997" i="6"/>
  <c r="V1997" i="6" s="1"/>
  <c r="U610" i="6"/>
  <c r="U1087" i="6"/>
  <c r="U781" i="6"/>
  <c r="U254" i="6"/>
  <c r="U689" i="6"/>
  <c r="V689" i="6" s="1"/>
  <c r="U627" i="6"/>
  <c r="V627" i="6" s="1"/>
  <c r="U1886" i="6"/>
  <c r="V1886" i="6" s="1"/>
  <c r="U277" i="6"/>
  <c r="U1898" i="6"/>
  <c r="V1898" i="6" s="1"/>
  <c r="U42" i="6"/>
  <c r="U745" i="6"/>
  <c r="U630" i="6"/>
  <c r="U259" i="6"/>
  <c r="V259" i="6" s="1"/>
  <c r="U1789" i="6"/>
  <c r="V1789" i="6" s="1"/>
  <c r="U503" i="6"/>
  <c r="U699" i="6"/>
  <c r="U201" i="6"/>
  <c r="U645" i="6"/>
  <c r="U983" i="6"/>
  <c r="U1811" i="6"/>
  <c r="V1811" i="6" s="1"/>
  <c r="U732" i="6"/>
  <c r="V732" i="6" s="1"/>
  <c r="U1927" i="6"/>
  <c r="V1927" i="6" s="1"/>
  <c r="U831" i="6"/>
  <c r="U1137" i="6"/>
  <c r="V1137" i="6" s="1"/>
  <c r="U499" i="6"/>
  <c r="V499" i="6" s="1"/>
  <c r="U599" i="6"/>
  <c r="U1120" i="6"/>
  <c r="U245" i="6"/>
  <c r="V245" i="6" s="1"/>
  <c r="U401" i="6"/>
  <c r="U934" i="6"/>
  <c r="V934" i="6" s="1"/>
  <c r="U833" i="6"/>
  <c r="U45" i="6"/>
  <c r="V45" i="6" s="1"/>
  <c r="U205" i="6"/>
  <c r="U1272" i="6"/>
  <c r="V1272" i="6" s="1"/>
  <c r="U73" i="6"/>
  <c r="U1245" i="6"/>
  <c r="V1245" i="6" s="1"/>
  <c r="U1457" i="6"/>
  <c r="V1457" i="6" s="1"/>
  <c r="U1496" i="6"/>
  <c r="V1496" i="6" s="1"/>
  <c r="U845" i="6"/>
  <c r="U1240" i="6"/>
  <c r="V1240" i="6" s="1"/>
  <c r="U763" i="6"/>
  <c r="V763" i="6" s="1"/>
  <c r="U433" i="6"/>
  <c r="U600" i="6"/>
  <c r="U915" i="6"/>
  <c r="U1027" i="6"/>
  <c r="U149" i="6"/>
  <c r="U266" i="6"/>
  <c r="U41" i="6"/>
  <c r="U226" i="6"/>
  <c r="U871" i="6"/>
  <c r="U622" i="6"/>
  <c r="U840" i="6"/>
  <c r="U82" i="6"/>
  <c r="U39" i="6"/>
  <c r="U808" i="6"/>
  <c r="V808" i="6" s="1"/>
  <c r="U557" i="6"/>
  <c r="V557" i="6" s="1"/>
  <c r="U721" i="6"/>
  <c r="U155" i="6"/>
  <c r="U1011" i="6"/>
  <c r="U1127" i="6"/>
  <c r="V1127" i="6" s="1"/>
  <c r="U347" i="6"/>
  <c r="U816" i="6"/>
  <c r="U385" i="6"/>
  <c r="U1987" i="6"/>
  <c r="V1987" i="6" s="1"/>
  <c r="U280" i="6"/>
  <c r="U906" i="6"/>
  <c r="U759" i="6"/>
  <c r="U147" i="6"/>
  <c r="U993" i="6"/>
  <c r="U1801" i="6"/>
  <c r="V1801" i="6" s="1"/>
  <c r="U1305" i="6"/>
  <c r="V1305" i="6" s="1"/>
  <c r="U1083" i="6"/>
  <c r="V1083" i="6" s="1"/>
  <c r="U298" i="6"/>
  <c r="U1505" i="6"/>
  <c r="V1505" i="6" s="1"/>
  <c r="U1407" i="6"/>
  <c r="V1407" i="6" s="1"/>
  <c r="U657" i="6"/>
  <c r="U1888" i="6"/>
  <c r="V1888" i="6" s="1"/>
  <c r="U1184" i="6"/>
  <c r="V1184" i="6" s="1"/>
  <c r="U842" i="6"/>
  <c r="U85" i="6"/>
  <c r="U400" i="6"/>
  <c r="U1782" i="6"/>
  <c r="V1782" i="6" s="1"/>
  <c r="U421" i="6"/>
  <c r="U1065" i="6"/>
  <c r="U1205" i="6"/>
  <c r="U204" i="6"/>
  <c r="V204" i="6" s="1"/>
  <c r="U271" i="6"/>
  <c r="U69" i="6"/>
  <c r="U1771" i="6"/>
  <c r="V1771" i="6" s="1"/>
  <c r="U483" i="6"/>
  <c r="U971" i="6"/>
  <c r="U482" i="6"/>
  <c r="U406" i="6"/>
  <c r="U1067" i="6"/>
  <c r="U991" i="6"/>
  <c r="U1175" i="6"/>
  <c r="V1175" i="6" s="1"/>
  <c r="U535" i="6"/>
  <c r="U779" i="6"/>
  <c r="U1716" i="6"/>
  <c r="V1716" i="6" s="1"/>
  <c r="U883" i="6"/>
  <c r="V883" i="6" s="1"/>
  <c r="U1478" i="6"/>
  <c r="V1478" i="6" s="1"/>
  <c r="U968" i="6"/>
  <c r="U1097" i="6"/>
  <c r="U631" i="6"/>
  <c r="U1645" i="6"/>
  <c r="V1645" i="6" s="1"/>
  <c r="U423" i="6"/>
  <c r="U1187" i="6"/>
  <c r="V1187" i="6" s="1"/>
  <c r="U1089" i="6"/>
  <c r="U579" i="6"/>
  <c r="U1421" i="6"/>
  <c r="V1421" i="6" s="1"/>
  <c r="U1045" i="6"/>
  <c r="U865" i="6"/>
  <c r="U1907" i="6"/>
  <c r="V1907" i="6" s="1"/>
  <c r="U659" i="6"/>
  <c r="U49" i="6"/>
  <c r="U2021" i="6"/>
  <c r="V2021" i="6" s="1"/>
  <c r="U1861" i="6"/>
  <c r="V1861" i="6" s="1"/>
  <c r="U1419" i="6"/>
  <c r="V1419" i="6" s="1"/>
  <c r="U493" i="6"/>
  <c r="U1932" i="6"/>
  <c r="V1932" i="6" s="1"/>
  <c r="U733" i="6"/>
  <c r="U769" i="6"/>
  <c r="U1219" i="6"/>
  <c r="V1219" i="6" s="1"/>
  <c r="U1545" i="6"/>
  <c r="V1545" i="6" s="1"/>
  <c r="U473" i="6"/>
  <c r="U524" i="6"/>
  <c r="U911" i="6"/>
  <c r="U873" i="6"/>
  <c r="U77" i="6"/>
  <c r="V77" i="6" s="1"/>
  <c r="U1073" i="6"/>
  <c r="V1073" i="6" s="1"/>
  <c r="U1535" i="6"/>
  <c r="V1535" i="6" s="1"/>
  <c r="U455" i="6"/>
  <c r="U639" i="6"/>
  <c r="U1747" i="6"/>
  <c r="V1747" i="6" s="1"/>
  <c r="U768" i="6"/>
  <c r="U330" i="6"/>
  <c r="U389" i="6"/>
  <c r="V389" i="6" s="1"/>
  <c r="U371" i="6"/>
  <c r="U1647" i="6"/>
  <c r="V1647" i="6" s="1"/>
  <c r="U959" i="6"/>
  <c r="U1571" i="6"/>
  <c r="V1571" i="6" s="1"/>
  <c r="U891" i="6"/>
  <c r="U901" i="6"/>
  <c r="V901" i="6" s="1"/>
  <c r="U1757" i="6"/>
  <c r="V1757" i="6" s="1"/>
  <c r="U179" i="6"/>
  <c r="U509" i="6"/>
  <c r="V509" i="6" s="1"/>
  <c r="U670" i="6"/>
  <c r="U981" i="6"/>
  <c r="U1548" i="6"/>
  <c r="V1548" i="6" s="1"/>
  <c r="U904" i="6"/>
  <c r="U151" i="6"/>
  <c r="U899" i="6"/>
  <c r="U1023" i="6"/>
  <c r="U79" i="6"/>
  <c r="U813" i="6"/>
  <c r="V813" i="6" s="1"/>
  <c r="U178" i="6"/>
  <c r="U879" i="6"/>
  <c r="U470" i="6"/>
  <c r="U1493" i="6"/>
  <c r="V1493" i="6" s="1"/>
  <c r="U167" i="6"/>
  <c r="U419" i="6"/>
  <c r="U985" i="6"/>
  <c r="U809" i="6"/>
  <c r="U287" i="6"/>
  <c r="U1182" i="6"/>
  <c r="U528" i="6"/>
  <c r="U744" i="6"/>
  <c r="U1015" i="6"/>
  <c r="U757" i="6"/>
  <c r="V757" i="6" s="1"/>
  <c r="U541" i="6"/>
  <c r="U543" i="6"/>
  <c r="U391" i="6"/>
  <c r="U1026" i="6"/>
  <c r="U218" i="6"/>
  <c r="V218" i="6" s="1"/>
  <c r="U893" i="6"/>
  <c r="U637" i="6"/>
  <c r="V637" i="6" s="1"/>
  <c r="U606" i="6"/>
  <c r="U1551" i="6"/>
  <c r="V1551" i="6" s="1"/>
  <c r="U555" i="6"/>
  <c r="U2001" i="6"/>
  <c r="V2001" i="6" s="1"/>
  <c r="U791" i="6"/>
  <c r="U291" i="6"/>
  <c r="U313" i="6"/>
  <c r="U123" i="6"/>
  <c r="U961" i="6"/>
  <c r="U559" i="6"/>
  <c r="U771" i="6"/>
  <c r="U279" i="6"/>
  <c r="U1760" i="6"/>
  <c r="V1760" i="6" s="1"/>
  <c r="U209" i="6"/>
  <c r="U747" i="6"/>
  <c r="U1091" i="6"/>
  <c r="U169" i="6"/>
  <c r="U1130" i="6"/>
  <c r="U1116" i="6"/>
  <c r="V1116" i="6" s="1"/>
  <c r="U1169" i="6"/>
  <c r="U1491" i="6"/>
  <c r="V1491" i="6" s="1"/>
  <c r="U538" i="6"/>
  <c r="V538" i="6" s="1"/>
  <c r="U875" i="6"/>
  <c r="U609" i="6"/>
  <c r="U323" i="6"/>
  <c r="U285" i="6"/>
  <c r="U989" i="6"/>
  <c r="U741" i="6"/>
  <c r="U1641" i="6"/>
  <c r="V1641" i="6" s="1"/>
  <c r="U98" i="6"/>
  <c r="V98" i="6" s="1"/>
  <c r="U1609" i="6"/>
  <c r="V1609" i="6" s="1"/>
  <c r="U157" i="6"/>
  <c r="U1585" i="6"/>
  <c r="V1585" i="6" s="1"/>
  <c r="U1375" i="6"/>
  <c r="V1375" i="6" s="1"/>
  <c r="U1524" i="6"/>
  <c r="V1524" i="6" s="1"/>
  <c r="U475" i="6"/>
  <c r="U91" i="6"/>
  <c r="U109" i="6"/>
  <c r="U227" i="6"/>
  <c r="U607" i="6"/>
  <c r="V607" i="6" s="1"/>
  <c r="U231" i="6"/>
  <c r="U1081" i="6"/>
  <c r="U1098" i="6"/>
  <c r="U381" i="6"/>
  <c r="V381" i="6" s="1"/>
  <c r="U1028" i="6"/>
  <c r="U191" i="6"/>
  <c r="U59" i="6"/>
  <c r="U982" i="6"/>
  <c r="U661" i="6"/>
  <c r="U1995" i="6"/>
  <c r="V1995" i="6" s="1"/>
  <c r="U1459" i="6"/>
  <c r="V1459" i="6" s="1"/>
  <c r="U180" i="6"/>
  <c r="U687" i="6"/>
  <c r="U507" i="6"/>
  <c r="U325" i="6"/>
  <c r="U332" i="6"/>
  <c r="U1079" i="6"/>
  <c r="U1153" i="6"/>
  <c r="U755" i="6"/>
  <c r="U663" i="6"/>
  <c r="U952" i="6"/>
  <c r="U1123" i="6"/>
  <c r="U1373" i="6"/>
  <c r="V1373" i="6" s="1"/>
  <c r="U1200" i="6"/>
  <c r="V1200" i="6" s="1"/>
  <c r="U919" i="6"/>
  <c r="U614" i="6"/>
  <c r="U783" i="6"/>
  <c r="U695" i="6"/>
  <c r="U1181" i="6"/>
  <c r="U173" i="6"/>
  <c r="U1177" i="6"/>
  <c r="U444" i="6"/>
  <c r="V444" i="6" s="1"/>
  <c r="U57" i="6"/>
  <c r="U1191" i="6"/>
  <c r="V1191" i="6" s="1"/>
  <c r="U803" i="6"/>
  <c r="U387" i="6"/>
  <c r="U199" i="6"/>
  <c r="U121" i="6"/>
  <c r="U111" i="6"/>
  <c r="U171" i="6"/>
  <c r="U449" i="6"/>
  <c r="U1793" i="6"/>
  <c r="V1793" i="6" s="1"/>
  <c r="U477" i="6"/>
  <c r="U422" i="6"/>
  <c r="V422" i="6" s="1"/>
  <c r="U512" i="6"/>
  <c r="U2027" i="6"/>
  <c r="V2027" i="6" s="1"/>
  <c r="U1216" i="6"/>
  <c r="V1216" i="6" s="1"/>
  <c r="U409" i="6"/>
  <c r="U1651" i="6"/>
  <c r="V1651" i="6" s="1"/>
  <c r="U1871" i="6"/>
  <c r="V1871" i="6" s="1"/>
  <c r="U767" i="6"/>
  <c r="U113" i="6"/>
  <c r="U1099" i="6"/>
  <c r="U229" i="6"/>
  <c r="U143" i="6"/>
  <c r="U1434" i="6"/>
  <c r="V1434" i="6" s="1"/>
  <c r="U764" i="6"/>
  <c r="U957" i="6"/>
  <c r="V957" i="6" s="1"/>
  <c r="U765" i="6"/>
  <c r="U1039" i="6"/>
  <c r="U1185" i="6"/>
  <c r="U270" i="6"/>
  <c r="U697" i="6"/>
  <c r="U1151" i="6"/>
  <c r="V1151" i="6" s="1"/>
  <c r="U1564" i="6"/>
  <c r="V1564" i="6" s="1"/>
  <c r="U135" i="6"/>
  <c r="V135" i="6" s="1"/>
  <c r="U1615" i="6"/>
  <c r="V1615" i="6" s="1"/>
  <c r="U1049" i="6"/>
  <c r="U2029" i="6"/>
  <c r="V2029" i="6" s="1"/>
  <c r="U445" i="6"/>
  <c r="U785" i="6"/>
  <c r="U1613" i="6"/>
  <c r="V1613" i="6" s="1"/>
  <c r="U183" i="6"/>
  <c r="U63" i="6"/>
  <c r="U1201" i="6"/>
  <c r="U1032" i="6"/>
  <c r="V1032" i="6" s="1"/>
  <c r="U653" i="6"/>
  <c r="U1877" i="6"/>
  <c r="V1877" i="6" s="1"/>
  <c r="U1775" i="6"/>
  <c r="V1775" i="6" s="1"/>
  <c r="U345" i="6"/>
  <c r="U402" i="6"/>
  <c r="U1405" i="6"/>
  <c r="V1405" i="6" s="1"/>
  <c r="U851" i="6"/>
  <c r="U723" i="6"/>
  <c r="U377" i="6"/>
  <c r="U341" i="6"/>
  <c r="U411" i="6"/>
  <c r="U481" i="6"/>
  <c r="U463" i="6"/>
  <c r="V463" i="6" s="1"/>
  <c r="U1487" i="6"/>
  <c r="V1487" i="6" s="1"/>
  <c r="U621" i="6"/>
  <c r="V621" i="6" s="1"/>
  <c r="U1905" i="6"/>
  <c r="V1905" i="6" s="1"/>
  <c r="U704" i="6"/>
  <c r="U683" i="6"/>
  <c r="U887" i="6"/>
  <c r="V887" i="6" s="1"/>
  <c r="U403" i="6"/>
  <c r="U1025" i="6"/>
  <c r="U505" i="6"/>
  <c r="V505" i="6" s="1"/>
  <c r="U587" i="6"/>
  <c r="U581" i="6"/>
  <c r="U797" i="6"/>
  <c r="U1035" i="6"/>
  <c r="U855" i="6"/>
  <c r="U595" i="6"/>
  <c r="U843" i="6"/>
  <c r="U775" i="6"/>
  <c r="V775" i="6" s="1"/>
  <c r="U301" i="6"/>
  <c r="U1839" i="6"/>
  <c r="V1839" i="6" s="1"/>
  <c r="U1082" i="6"/>
  <c r="U910" i="6"/>
  <c r="U233" i="6"/>
  <c r="U1143" i="6"/>
  <c r="V1143" i="6" s="1"/>
  <c r="U187" i="6"/>
  <c r="V187" i="6" s="1"/>
  <c r="U489" i="6"/>
  <c r="U1313" i="6"/>
  <c r="V1313" i="6" s="1"/>
  <c r="U1947" i="6"/>
  <c r="V1947" i="6" s="1"/>
  <c r="U1203" i="6"/>
  <c r="V1203" i="6" s="1"/>
  <c r="U805" i="6"/>
  <c r="U461" i="6"/>
  <c r="U1979" i="6"/>
  <c r="V1979" i="6" s="1"/>
  <c r="U549" i="6"/>
  <c r="U129" i="6"/>
  <c r="U1106" i="6"/>
  <c r="U903" i="6"/>
  <c r="U397" i="6"/>
  <c r="U1159" i="6"/>
  <c r="U999" i="6"/>
  <c r="U485" i="6"/>
  <c r="U863" i="6"/>
  <c r="U565" i="6"/>
  <c r="U1766" i="6"/>
  <c r="V1766" i="6" s="1"/>
  <c r="U438" i="6"/>
  <c r="U319" i="6"/>
  <c r="V319" i="6" s="1"/>
  <c r="U601" i="6"/>
  <c r="U479" i="6"/>
  <c r="U877" i="6"/>
  <c r="U107" i="6"/>
  <c r="U263" i="6"/>
  <c r="U1917" i="6"/>
  <c r="V1917" i="6" s="1"/>
  <c r="U1339" i="6"/>
  <c r="V1339" i="6" s="1"/>
  <c r="U253" i="6"/>
  <c r="U1147" i="6"/>
  <c r="U367" i="6"/>
  <c r="U825" i="6"/>
  <c r="U800" i="6"/>
  <c r="U495" i="6"/>
  <c r="U393" i="6"/>
  <c r="U1603" i="6"/>
  <c r="V1603" i="6" s="1"/>
  <c r="U501" i="6"/>
  <c r="U909" i="6"/>
  <c r="U137" i="6"/>
  <c r="U292" i="6"/>
  <c r="U1173" i="6"/>
  <c r="V1173" i="6" s="1"/>
  <c r="U1785" i="6"/>
  <c r="V1785" i="6" s="1"/>
  <c r="U375" i="6"/>
  <c r="U1673" i="6"/>
  <c r="V1673" i="6" s="1"/>
  <c r="U1699" i="6"/>
  <c r="V1699" i="6" s="1"/>
  <c r="U1271" i="6"/>
  <c r="V1271" i="6" s="1"/>
  <c r="U1734" i="6"/>
  <c r="V1734" i="6" s="1"/>
  <c r="U1525" i="6"/>
  <c r="V1525" i="6" s="1"/>
  <c r="U1296" i="6"/>
  <c r="V1296" i="6" s="1"/>
  <c r="U1306" i="6"/>
  <c r="V1306" i="6" s="1"/>
  <c r="U964" i="6"/>
  <c r="U1215" i="6"/>
  <c r="V1215" i="6" s="1"/>
  <c r="S1655" i="6"/>
  <c r="U1655" i="6"/>
  <c r="V1655" i="6" s="1"/>
  <c r="S1866" i="6"/>
  <c r="U1866" i="6"/>
  <c r="V1866" i="6" s="1"/>
  <c r="U1606" i="6"/>
  <c r="V1606" i="6" s="1"/>
  <c r="S1337" i="6"/>
  <c r="U1337" i="6"/>
  <c r="V1337" i="6" s="1"/>
  <c r="S1436" i="6"/>
  <c r="U1436" i="6"/>
  <c r="V1436" i="6" s="1"/>
  <c r="S1661" i="6"/>
  <c r="U1661" i="6"/>
  <c r="V1661" i="6" s="1"/>
  <c r="S1633" i="6"/>
  <c r="U1633" i="6"/>
  <c r="V1633" i="6" s="1"/>
  <c r="S1231" i="6"/>
  <c r="U1231" i="6"/>
  <c r="V1231" i="6" s="1"/>
  <c r="S1394" i="6"/>
  <c r="U1394" i="6"/>
  <c r="V1394" i="6" s="1"/>
  <c r="S1295" i="6"/>
  <c r="U1295" i="6"/>
  <c r="V1295" i="6" s="1"/>
  <c r="U1875" i="6"/>
  <c r="V1875" i="6" s="1"/>
  <c r="S1284" i="6"/>
  <c r="U1284" i="6"/>
  <c r="V1284" i="6" s="1"/>
  <c r="S1764" i="6"/>
  <c r="U1764" i="6"/>
  <c r="V1764" i="6" s="1"/>
  <c r="S1374" i="6"/>
  <c r="U1374" i="6"/>
  <c r="V1374" i="6" s="1"/>
  <c r="S1790" i="6"/>
  <c r="U1790" i="6"/>
  <c r="V1790" i="6" s="1"/>
  <c r="S1287" i="6"/>
  <c r="U1287" i="6"/>
  <c r="V1287" i="6" s="1"/>
  <c r="S1384" i="6"/>
  <c r="U1384" i="6"/>
  <c r="V1384" i="6" s="1"/>
  <c r="S1654" i="6"/>
  <c r="U1654" i="6"/>
  <c r="V1654" i="6" s="1"/>
  <c r="S1931" i="6"/>
  <c r="U1931" i="6"/>
  <c r="V1931" i="6" s="1"/>
  <c r="S2018" i="6"/>
  <c r="U2018" i="6"/>
  <c r="V2018" i="6" s="1"/>
  <c r="S1945" i="6"/>
  <c r="U1945" i="6"/>
  <c r="V1945" i="6" s="1"/>
  <c r="S2025" i="6"/>
  <c r="U2025" i="6"/>
  <c r="V2025" i="6" s="1"/>
  <c r="U1332" i="6"/>
  <c r="V1332" i="6" s="1"/>
  <c r="U1303" i="6"/>
  <c r="V1303" i="6" s="1"/>
  <c r="U1227" i="6"/>
  <c r="V1227" i="6" s="1"/>
  <c r="U1864" i="6"/>
  <c r="V1864" i="6" s="1"/>
  <c r="U1323" i="6"/>
  <c r="V1323" i="6" s="1"/>
  <c r="U1486" i="6"/>
  <c r="V1486" i="6" s="1"/>
  <c r="S1210" i="6"/>
  <c r="U1210" i="6"/>
  <c r="V1210" i="6" s="1"/>
  <c r="S1474" i="6"/>
  <c r="U1474" i="6"/>
  <c r="V1474" i="6" s="1"/>
  <c r="S1316" i="6"/>
  <c r="U1316" i="6"/>
  <c r="V1316" i="6" s="1"/>
  <c r="U920" i="6"/>
  <c r="U446" i="6"/>
  <c r="S1637" i="6"/>
  <c r="U1637" i="6"/>
  <c r="V1637" i="6" s="1"/>
  <c r="S1398" i="6"/>
  <c r="U1398" i="6"/>
  <c r="V1398" i="6" s="1"/>
  <c r="S1327" i="6"/>
  <c r="U1327" i="6"/>
  <c r="V1327" i="6" s="1"/>
  <c r="S1370" i="6"/>
  <c r="U1370" i="6"/>
  <c r="V1370" i="6" s="1"/>
  <c r="S1646" i="6"/>
  <c r="U1646" i="6"/>
  <c r="V1646" i="6" s="1"/>
  <c r="S1263" i="6"/>
  <c r="U1263" i="6"/>
  <c r="V1263" i="6" s="1"/>
  <c r="S1835" i="6"/>
  <c r="U1835" i="6"/>
  <c r="V1835" i="6" s="1"/>
  <c r="S1402" i="6"/>
  <c r="U1402" i="6"/>
  <c r="V1402" i="6" s="1"/>
  <c r="S1580" i="6"/>
  <c r="U1580" i="6"/>
  <c r="V1580" i="6" s="1"/>
  <c r="S1970" i="6"/>
  <c r="U1970" i="6"/>
  <c r="V1970" i="6" s="1"/>
  <c r="S1386" i="6"/>
  <c r="U1386" i="6"/>
  <c r="V1386" i="6" s="1"/>
  <c r="S1903" i="6"/>
  <c r="U1903" i="6"/>
  <c r="V1903" i="6" s="1"/>
  <c r="U1667" i="6"/>
  <c r="V1667" i="6" s="1"/>
  <c r="U1650" i="6"/>
  <c r="V1650" i="6" s="1"/>
  <c r="U1357" i="6"/>
  <c r="V1357" i="6" s="1"/>
  <c r="S1286" i="6"/>
  <c r="U1286" i="6"/>
  <c r="V1286" i="6" s="1"/>
  <c r="S1670" i="6"/>
  <c r="U1670" i="6"/>
  <c r="V1670" i="6" s="1"/>
  <c r="S1623" i="6"/>
  <c r="U1623" i="6"/>
  <c r="V1623" i="6" s="1"/>
  <c r="S1726" i="6"/>
  <c r="U1726" i="6"/>
  <c r="V1726" i="6" s="1"/>
  <c r="S1348" i="6"/>
  <c r="U1348" i="6"/>
  <c r="V1348" i="6" s="1"/>
  <c r="S1624" i="6"/>
  <c r="U1624" i="6"/>
  <c r="V1624" i="6" s="1"/>
  <c r="S1540" i="6"/>
  <c r="U1540" i="6"/>
  <c r="V1540" i="6" s="1"/>
  <c r="S1412" i="6"/>
  <c r="U1412" i="6"/>
  <c r="V1412" i="6" s="1"/>
  <c r="S1221" i="6"/>
  <c r="U1221" i="6"/>
  <c r="V1221" i="6" s="1"/>
  <c r="S1269" i="6"/>
  <c r="U1269" i="6"/>
  <c r="V1269" i="6" s="1"/>
  <c r="S1676" i="6"/>
  <c r="U1676" i="6"/>
  <c r="V1676" i="6" s="1"/>
  <c r="S1381" i="6"/>
  <c r="U1381" i="6"/>
  <c r="V1381" i="6" s="1"/>
  <c r="U1388" i="6"/>
  <c r="V1388" i="6" s="1"/>
  <c r="U1368" i="6"/>
  <c r="V1368" i="6" s="1"/>
  <c r="U1285" i="6"/>
  <c r="V1285" i="6" s="1"/>
  <c r="U1744" i="6"/>
  <c r="V1744" i="6" s="1"/>
  <c r="U1336" i="6"/>
  <c r="V1336" i="6" s="1"/>
  <c r="U1274" i="6"/>
  <c r="V1274" i="6" s="1"/>
  <c r="S1512" i="6"/>
  <c r="U1512" i="6"/>
  <c r="V1512" i="6" s="1"/>
  <c r="S1214" i="6"/>
  <c r="U1214" i="6"/>
  <c r="V1214" i="6" s="1"/>
  <c r="S1238" i="6"/>
  <c r="U1238" i="6"/>
  <c r="V1238" i="6" s="1"/>
  <c r="S1233" i="6"/>
  <c r="U1233" i="6"/>
  <c r="V1233" i="6" s="1"/>
  <c r="S1277" i="6"/>
  <c r="U1277" i="6"/>
  <c r="V1277" i="6" s="1"/>
  <c r="S1700" i="6"/>
  <c r="U1700" i="6"/>
  <c r="V1700" i="6" s="1"/>
  <c r="S1935" i="6"/>
  <c r="U1935" i="6"/>
  <c r="V1935" i="6" s="1"/>
  <c r="S1222" i="6"/>
  <c r="U1222" i="6"/>
  <c r="V1222" i="6" s="1"/>
  <c r="S1408" i="6"/>
  <c r="U1408" i="6"/>
  <c r="V1408" i="6" s="1"/>
  <c r="S1410" i="6"/>
  <c r="U1410" i="6"/>
  <c r="V1410" i="6" s="1"/>
  <c r="S1401" i="6"/>
  <c r="U1401" i="6"/>
  <c r="V1401" i="6" s="1"/>
  <c r="S1930" i="6"/>
  <c r="U1930" i="6"/>
  <c r="V1930" i="6" s="1"/>
  <c r="U1710" i="6"/>
  <c r="V1710" i="6" s="1"/>
  <c r="U1309" i="6"/>
  <c r="V1309" i="6" s="1"/>
  <c r="U1961" i="6"/>
  <c r="V1961" i="6" s="1"/>
  <c r="U1270" i="6"/>
  <c r="V1270" i="6" s="1"/>
  <c r="U1456" i="6"/>
  <c r="V1456" i="6" s="1"/>
  <c r="U1833" i="6"/>
  <c r="V1833" i="6" s="1"/>
  <c r="U1643" i="6"/>
  <c r="V1643" i="6" s="1"/>
  <c r="S1640" i="6"/>
  <c r="U1640" i="6"/>
  <c r="V1640" i="6" s="1"/>
  <c r="S1324" i="6"/>
  <c r="U1324" i="6"/>
  <c r="V1324" i="6" s="1"/>
  <c r="U571" i="6"/>
  <c r="U311" i="6"/>
  <c r="U456" i="6"/>
  <c r="U685" i="6"/>
  <c r="S1476" i="6"/>
  <c r="U1476" i="6"/>
  <c r="V1476" i="6" s="1"/>
  <c r="S1450" i="6"/>
  <c r="U1450" i="6"/>
  <c r="V1450" i="6" s="1"/>
  <c r="S1223" i="6"/>
  <c r="U1223" i="6"/>
  <c r="V1223" i="6" s="1"/>
  <c r="S1360" i="6"/>
  <c r="U1360" i="6"/>
  <c r="V1360" i="6" s="1"/>
  <c r="S1235" i="6"/>
  <c r="U1235" i="6"/>
  <c r="V1235" i="6" s="1"/>
  <c r="U1443" i="6"/>
  <c r="V1443" i="6" s="1"/>
  <c r="U1735" i="6"/>
  <c r="V1735" i="6" s="1"/>
  <c r="U1404" i="6"/>
  <c r="V1404" i="6" s="1"/>
  <c r="S1911" i="6"/>
  <c r="U1911" i="6"/>
  <c r="V1911" i="6" s="1"/>
  <c r="S1742" i="6"/>
  <c r="U1742" i="6"/>
  <c r="V1742" i="6" s="1"/>
  <c r="S1213" i="6"/>
  <c r="U1213" i="6"/>
  <c r="V1213" i="6" s="1"/>
  <c r="S1333" i="6"/>
  <c r="U1333" i="6"/>
  <c r="V1333" i="6" s="1"/>
  <c r="S2017" i="6"/>
  <c r="U2017" i="6"/>
  <c r="V2017" i="6" s="1"/>
  <c r="S1246" i="6"/>
  <c r="U1246" i="6"/>
  <c r="V1246" i="6" s="1"/>
  <c r="S1264" i="6"/>
  <c r="U1264" i="6"/>
  <c r="V1264" i="6" s="1"/>
  <c r="U1565" i="6"/>
  <c r="V1565" i="6" s="1"/>
  <c r="S1631" i="6"/>
  <c r="U1631" i="6"/>
  <c r="V1631" i="6" s="1"/>
  <c r="S1662" i="6"/>
  <c r="U1662" i="6"/>
  <c r="V1662" i="6" s="1"/>
  <c r="S1756" i="6"/>
  <c r="U1756" i="6"/>
  <c r="V1756" i="6" s="1"/>
  <c r="S1409" i="6"/>
  <c r="U1409" i="6"/>
  <c r="V1409" i="6" s="1"/>
  <c r="S1416" i="6"/>
  <c r="U1416" i="6"/>
  <c r="V1416" i="6" s="1"/>
  <c r="S1677" i="6"/>
  <c r="U1677" i="6"/>
  <c r="V1677" i="6" s="1"/>
  <c r="S1686" i="6"/>
  <c r="U1686" i="6"/>
  <c r="V1686" i="6" s="1"/>
  <c r="S1241" i="6"/>
  <c r="U1241" i="6"/>
  <c r="V1241" i="6" s="1"/>
  <c r="S1451" i="6"/>
  <c r="U1451" i="6"/>
  <c r="V1451" i="6" s="1"/>
  <c r="S1354" i="6"/>
  <c r="U1354" i="6"/>
  <c r="V1354" i="6" s="1"/>
  <c r="S1570" i="6"/>
  <c r="U1570" i="6"/>
  <c r="V1570" i="6" s="1"/>
  <c r="S1973" i="6"/>
  <c r="U1973" i="6"/>
  <c r="V1973" i="6" s="1"/>
  <c r="U1387" i="6"/>
  <c r="V1387" i="6" s="1"/>
  <c r="U1232" i="6"/>
  <c r="V1232" i="6" s="1"/>
  <c r="U1610" i="6"/>
  <c r="V1610" i="6" s="1"/>
  <c r="S1249" i="6"/>
  <c r="U1249" i="6"/>
  <c r="V1249" i="6" s="1"/>
  <c r="S2013" i="6"/>
  <c r="U2013" i="6"/>
  <c r="V2013" i="6" s="1"/>
  <c r="S1513" i="6"/>
  <c r="U1513" i="6"/>
  <c r="V1513" i="6" s="1"/>
  <c r="S1781" i="6"/>
  <c r="U1781" i="6"/>
  <c r="V1781" i="6" s="1"/>
  <c r="S1256" i="6"/>
  <c r="U1256" i="6"/>
  <c r="V1256" i="6" s="1"/>
  <c r="S1319" i="6"/>
  <c r="U1319" i="6"/>
  <c r="V1319" i="6" s="1"/>
  <c r="S1310" i="6"/>
  <c r="U1310" i="6"/>
  <c r="V1310" i="6" s="1"/>
  <c r="S1322" i="6"/>
  <c r="U1322" i="6"/>
  <c r="V1322" i="6" s="1"/>
  <c r="S1433" i="6"/>
  <c r="U1433" i="6"/>
  <c r="V1433" i="6" s="1"/>
  <c r="S1832" i="6"/>
  <c r="U1832" i="6"/>
  <c r="V1832" i="6" s="1"/>
  <c r="U1794" i="6"/>
  <c r="V1794" i="6" s="1"/>
  <c r="U1260" i="6"/>
  <c r="V1260" i="6" s="1"/>
  <c r="U1738" i="6"/>
  <c r="V1738" i="6" s="1"/>
  <c r="S1796" i="6"/>
  <c r="U1796" i="6"/>
  <c r="V1796" i="6" s="1"/>
  <c r="S1393" i="6"/>
  <c r="U1393" i="6"/>
  <c r="V1393" i="6" s="1"/>
  <c r="S1502" i="6"/>
  <c r="U1502" i="6"/>
  <c r="V1502" i="6" s="1"/>
  <c r="S1630" i="6"/>
  <c r="U1630" i="6"/>
  <c r="V1630" i="6" s="1"/>
  <c r="S1679" i="6"/>
  <c r="U1679" i="6"/>
  <c r="V1679" i="6" s="1"/>
  <c r="S1326" i="6"/>
  <c r="U1326" i="6"/>
  <c r="V1326" i="6" s="1"/>
  <c r="S1560" i="6"/>
  <c r="U1560" i="6"/>
  <c r="V1560" i="6" s="1"/>
  <c r="S1255" i="6"/>
  <c r="U1255" i="6"/>
  <c r="V1255" i="6" s="1"/>
  <c r="S1318" i="6"/>
  <c r="U1318" i="6"/>
  <c r="V1318" i="6" s="1"/>
  <c r="S1258" i="6"/>
  <c r="U1258" i="6"/>
  <c r="V1258" i="6" s="1"/>
  <c r="S1350" i="6"/>
  <c r="U1350" i="6"/>
  <c r="V1350" i="6" s="1"/>
  <c r="S1220" i="6"/>
  <c r="U1220" i="6"/>
  <c r="V1220" i="6" s="1"/>
  <c r="S1276" i="6"/>
  <c r="U1276" i="6"/>
  <c r="V1276" i="6" s="1"/>
  <c r="S1304" i="6"/>
  <c r="U1304" i="6"/>
  <c r="V1304" i="6" s="1"/>
  <c r="S1707" i="6"/>
  <c r="U1707" i="6"/>
  <c r="V1707" i="6" s="1"/>
  <c r="S1697" i="6"/>
  <c r="U1697" i="6"/>
  <c r="V1697" i="6" s="1"/>
  <c r="S1237" i="6"/>
  <c r="U1237" i="6"/>
  <c r="V1237" i="6" s="1"/>
  <c r="S1440" i="6"/>
  <c r="U1440" i="6"/>
  <c r="V1440" i="6" s="1"/>
  <c r="S1752" i="6"/>
  <c r="U1752" i="6"/>
  <c r="V1752" i="6" s="1"/>
  <c r="S1843" i="6"/>
  <c r="U1843" i="6"/>
  <c r="V1843" i="6" s="1"/>
  <c r="S1846" i="6"/>
  <c r="U1846" i="6"/>
  <c r="V1846" i="6" s="1"/>
  <c r="S1583" i="6"/>
  <c r="U1583" i="6"/>
  <c r="V1583" i="6" s="1"/>
  <c r="U1518" i="6"/>
  <c r="V1518" i="6" s="1"/>
  <c r="U1448" i="6"/>
  <c r="V1448" i="6" s="1"/>
  <c r="U1964" i="6"/>
  <c r="V1964" i="6" s="1"/>
  <c r="S1430" i="6"/>
  <c r="U1430" i="6"/>
  <c r="V1430" i="6" s="1"/>
  <c r="S1749" i="6"/>
  <c r="U1749" i="6"/>
  <c r="V1749" i="6" s="1"/>
  <c r="S1283" i="6"/>
  <c r="U1283" i="6"/>
  <c r="V1283" i="6" s="1"/>
  <c r="S1598" i="6"/>
  <c r="U1598" i="6"/>
  <c r="V1598" i="6" s="1"/>
  <c r="S1470" i="6"/>
  <c r="U1470" i="6"/>
  <c r="V1470" i="6" s="1"/>
  <c r="S1703" i="6"/>
  <c r="U1703" i="6"/>
  <c r="V1703" i="6" s="1"/>
  <c r="S1261" i="6"/>
  <c r="U1261" i="6"/>
  <c r="V1261" i="6" s="1"/>
  <c r="S1236" i="6"/>
  <c r="U1236" i="6"/>
  <c r="V1236" i="6" s="1"/>
  <c r="S1600" i="6"/>
  <c r="U1600" i="6"/>
  <c r="V1600" i="6" s="1"/>
  <c r="S1250" i="6"/>
  <c r="U1250" i="6"/>
  <c r="V1250" i="6" s="1"/>
  <c r="S1380" i="6"/>
  <c r="U1380" i="6"/>
  <c r="V1380" i="6" s="1"/>
  <c r="S1622" i="6"/>
  <c r="U1622" i="6"/>
  <c r="V1622" i="6" s="1"/>
  <c r="S1754" i="6"/>
  <c r="U1754" i="6"/>
  <c r="V1754" i="6" s="1"/>
  <c r="S1335" i="6"/>
  <c r="U1335" i="6"/>
  <c r="V1335" i="6" s="1"/>
  <c r="S1867" i="6"/>
  <c r="U1867" i="6"/>
  <c r="V1867" i="6" s="1"/>
  <c r="S1462" i="6"/>
  <c r="U1462" i="6"/>
  <c r="V1462" i="6" s="1"/>
  <c r="U1544" i="6"/>
  <c r="V1544" i="6" s="1"/>
  <c r="U1435" i="6"/>
  <c r="V1435" i="6" s="1"/>
  <c r="U1472" i="6"/>
  <c r="V1472" i="6" s="1"/>
  <c r="U1423" i="6"/>
  <c r="V1423" i="6" s="1"/>
  <c r="U1779" i="6"/>
  <c r="V1779" i="6" s="1"/>
  <c r="U1975" i="6"/>
  <c r="V1975" i="6" s="1"/>
  <c r="U1347" i="6"/>
  <c r="V1347" i="6" s="1"/>
  <c r="S1489" i="6"/>
  <c r="U1489" i="6"/>
  <c r="V1489" i="6" s="1"/>
  <c r="S1378" i="6"/>
  <c r="U1378" i="6"/>
  <c r="V1378" i="6" s="1"/>
  <c r="U529" i="6"/>
  <c r="S1367" i="6"/>
  <c r="U1367" i="6"/>
  <c r="V1367" i="6" s="1"/>
  <c r="S1358" i="6"/>
  <c r="U1358" i="6"/>
  <c r="V1358" i="6" s="1"/>
  <c r="S1514" i="6"/>
  <c r="U1514" i="6"/>
  <c r="V1514" i="6" s="1"/>
  <c r="S1488" i="6"/>
  <c r="U1488" i="6"/>
  <c r="V1488" i="6" s="1"/>
  <c r="S1499" i="6"/>
  <c r="U1499" i="6"/>
  <c r="V1499" i="6" s="1"/>
  <c r="S1590" i="6"/>
  <c r="U1590" i="6"/>
  <c r="V1590" i="6" s="1"/>
  <c r="S1739" i="6"/>
  <c r="U1739" i="6"/>
  <c r="V1739" i="6" s="1"/>
  <c r="S1266" i="6"/>
  <c r="U1266" i="6"/>
  <c r="V1266" i="6" s="1"/>
  <c r="S1432" i="6"/>
  <c r="U1432" i="6"/>
  <c r="V1432" i="6" s="1"/>
  <c r="S1428" i="6"/>
  <c r="U1428" i="6"/>
  <c r="V1428" i="6" s="1"/>
  <c r="S1522" i="6"/>
  <c r="U1522" i="6"/>
  <c r="V1522" i="6" s="1"/>
  <c r="S1729" i="6"/>
  <c r="U1729" i="6"/>
  <c r="V1729" i="6" s="1"/>
  <c r="S1498" i="6"/>
  <c r="U1498" i="6"/>
  <c r="V1498" i="6" s="1"/>
  <c r="S1639" i="6"/>
  <c r="U1639" i="6"/>
  <c r="V1639" i="6" s="1"/>
  <c r="S1653" i="6"/>
  <c r="U1653" i="6"/>
  <c r="V1653" i="6" s="1"/>
  <c r="S1772" i="6"/>
  <c r="U1772" i="6"/>
  <c r="V1772" i="6" s="1"/>
  <c r="S1341" i="6"/>
  <c r="U1341" i="6"/>
  <c r="V1341" i="6" s="1"/>
  <c r="S1901" i="6"/>
  <c r="U1901" i="6"/>
  <c r="V1901" i="6" s="1"/>
  <c r="S1852" i="6"/>
  <c r="U1852" i="6"/>
  <c r="V1852" i="6" s="1"/>
  <c r="S1958" i="6"/>
  <c r="U1958" i="6"/>
  <c r="V1958" i="6" s="1"/>
  <c r="S1621" i="6"/>
  <c r="U1621" i="6"/>
  <c r="V1621" i="6" s="1"/>
  <c r="S2009" i="6"/>
  <c r="U2009" i="6"/>
  <c r="V2009" i="6" s="1"/>
  <c r="U1251" i="6"/>
  <c r="V1251" i="6" s="1"/>
  <c r="U1687" i="6"/>
  <c r="V1687" i="6" s="1"/>
  <c r="U1346" i="6"/>
  <c r="V1346" i="6" s="1"/>
  <c r="S1225" i="6"/>
  <c r="S1216" i="6"/>
  <c r="S1593" i="6"/>
  <c r="S1720" i="6"/>
  <c r="S1239" i="6"/>
  <c r="S1331" i="6"/>
  <c r="S1364" i="6"/>
  <c r="S1400" i="6"/>
  <c r="S1396" i="6"/>
  <c r="S1496" i="6"/>
  <c r="S1558" i="6"/>
  <c r="S1533" i="6"/>
  <c r="S1585" i="6"/>
  <c r="S1607" i="6"/>
  <c r="S1689" i="6"/>
  <c r="S1811" i="6"/>
  <c r="S1814" i="6"/>
  <c r="S1820" i="6"/>
  <c r="S1829" i="6"/>
  <c r="S1969" i="6"/>
  <c r="S1244" i="6"/>
  <c r="S1389" i="6"/>
  <c r="S1482" i="6"/>
  <c r="S1563" i="6"/>
  <c r="S1594" i="6"/>
  <c r="S1761" i="6"/>
  <c r="S1909" i="6"/>
  <c r="S1879" i="6"/>
  <c r="S1599" i="6"/>
  <c r="S2021" i="6"/>
  <c r="S1320" i="6"/>
  <c r="S1571" i="6"/>
  <c r="S1724" i="6"/>
  <c r="S1345" i="6"/>
  <c r="S1521" i="6"/>
  <c r="S1537" i="6"/>
  <c r="S1520" i="6"/>
  <c r="S1806" i="6"/>
  <c r="S1982" i="6"/>
  <c r="S1956" i="6"/>
  <c r="S1998" i="6"/>
  <c r="S2031" i="6"/>
  <c r="S1245" i="6"/>
  <c r="S1626" i="6"/>
  <c r="S1413" i="6"/>
  <c r="S1648" i="6"/>
  <c r="S1943" i="6"/>
  <c r="S1685" i="6"/>
  <c r="S1477" i="6"/>
  <c r="S1294" i="6"/>
  <c r="S1693" i="6"/>
  <c r="S1219" i="6"/>
  <c r="S1361" i="6"/>
  <c r="S1452" i="6"/>
  <c r="S1467" i="6"/>
  <c r="S1507" i="6"/>
  <c r="S1578" i="6"/>
  <c r="S1602" i="6"/>
  <c r="S1674" i="6"/>
  <c r="S1773" i="6"/>
  <c r="S1308" i="6"/>
  <c r="S1359" i="6"/>
  <c r="S1282" i="6"/>
  <c r="S1338" i="6"/>
  <c r="S1314" i="6"/>
  <c r="S1532" i="6"/>
  <c r="S1501" i="6"/>
  <c r="S1614" i="6"/>
  <c r="S1730" i="6"/>
  <c r="S1638" i="6"/>
  <c r="S1972" i="6"/>
  <c r="S1365" i="6"/>
  <c r="S1616" i="6"/>
  <c r="S1628" i="6"/>
  <c r="S1701" i="6"/>
  <c r="S1746" i="6"/>
  <c r="S1438" i="6"/>
  <c r="S1546" i="6"/>
  <c r="S1539" i="6"/>
  <c r="S1484" i="6"/>
  <c r="S1980" i="6"/>
  <c r="S1929" i="6"/>
  <c r="S1941" i="6"/>
  <c r="S1645" i="6"/>
  <c r="S1776" i="6"/>
  <c r="S1483" i="6"/>
  <c r="S1455" i="6"/>
  <c r="S1468" i="6"/>
  <c r="S1453" i="6"/>
  <c r="S1257" i="6"/>
  <c r="S1567" i="6"/>
  <c r="S1547" i="6"/>
  <c r="S1588" i="6"/>
  <c r="S1680" i="6"/>
  <c r="S1692" i="6"/>
  <c r="S1767" i="6"/>
  <c r="S1629" i="6"/>
  <c r="S1711" i="6"/>
  <c r="S1770" i="6"/>
  <c r="S1313" i="6"/>
  <c r="S1371" i="6"/>
  <c r="S1315" i="6"/>
  <c r="S1487" i="6"/>
  <c r="S1491" i="6"/>
  <c r="S2024" i="6"/>
  <c r="S1511" i="6"/>
  <c r="S1603" i="6"/>
  <c r="S1312" i="6"/>
  <c r="S1597" i="6"/>
  <c r="S1391" i="6"/>
  <c r="S1441" i="6"/>
  <c r="S1938" i="6"/>
  <c r="S1992" i="6"/>
  <c r="S1505" i="6"/>
  <c r="S1821" i="6"/>
  <c r="S1543" i="6"/>
  <c r="S1552" i="6"/>
  <c r="S1515" i="6"/>
  <c r="S1888" i="6"/>
  <c r="S1805" i="6"/>
  <c r="S1211" i="6"/>
  <c r="S1305" i="6"/>
  <c r="S1317" i="6"/>
  <c r="S1340" i="6"/>
  <c r="S1426" i="6"/>
  <c r="S1417" i="6"/>
  <c r="S1550" i="6"/>
  <c r="S1541" i="6"/>
  <c r="S1644" i="6"/>
  <c r="S1601" i="6"/>
  <c r="S1342" i="6"/>
  <c r="S1395" i="6"/>
  <c r="S1375" i="6"/>
  <c r="S1494" i="6"/>
  <c r="S1732" i="6"/>
  <c r="S1985" i="6"/>
  <c r="S2027" i="6"/>
  <c r="S1481" i="6"/>
  <c r="S1344" i="6"/>
  <c r="S1632" i="6"/>
  <c r="S1399" i="6"/>
  <c r="S1252" i="6"/>
  <c r="S1538" i="6"/>
  <c r="S1351" i="6"/>
  <c r="S1962" i="6"/>
  <c r="S1974" i="6"/>
  <c r="S1999" i="6"/>
  <c r="S1801" i="6"/>
  <c r="S1960" i="6"/>
  <c r="S1947" i="6"/>
  <c r="S1979" i="6"/>
  <c r="S1830" i="6"/>
  <c r="S2015" i="6"/>
  <c r="S1948" i="6"/>
  <c r="S1445" i="6"/>
  <c r="S1955" i="6"/>
  <c r="S1218" i="6"/>
  <c r="S1234" i="6"/>
  <c r="S1343" i="6"/>
  <c r="S1421" i="6"/>
  <c r="S1397" i="6"/>
  <c r="S1576" i="6"/>
  <c r="S1656" i="6"/>
  <c r="S1604" i="6"/>
  <c r="S1802" i="6"/>
  <c r="S1912" i="6"/>
  <c r="S2005" i="6"/>
  <c r="S1993" i="6"/>
  <c r="S1422" i="6"/>
  <c r="S1727" i="6"/>
  <c r="S1217" i="6"/>
  <c r="S1307" i="6"/>
  <c r="S1267" i="6"/>
  <c r="S1459" i="6"/>
  <c r="S1557" i="6"/>
  <c r="S1694" i="6"/>
  <c r="S1698" i="6"/>
  <c r="S1363" i="6"/>
  <c r="S1545" i="6"/>
  <c r="S1465" i="6"/>
  <c r="S1834" i="6"/>
  <c r="S1469" i="6"/>
  <c r="S1696" i="6"/>
  <c r="S1466" i="6"/>
  <c r="S1356" i="6"/>
  <c r="S1240" i="6"/>
  <c r="S1259" i="6"/>
  <c r="S1275" i="6"/>
  <c r="S1480" i="6"/>
  <c r="S1535" i="6"/>
  <c r="S1658" i="6"/>
  <c r="S1619" i="6"/>
  <c r="S1665" i="6"/>
  <c r="S1671" i="6"/>
  <c r="S1659" i="6"/>
  <c r="S1906" i="6"/>
  <c r="S1848" i="6"/>
  <c r="S1424" i="6"/>
  <c r="S1330" i="6"/>
  <c r="S1534" i="6"/>
  <c r="S1353" i="6"/>
  <c r="S1554" i="6"/>
  <c r="S1708" i="6"/>
  <c r="S1747" i="6"/>
  <c r="S1652" i="6"/>
  <c r="S1991" i="6"/>
  <c r="S1605" i="6"/>
  <c r="S1254" i="6"/>
  <c r="S1212" i="6"/>
  <c r="S1530" i="6"/>
  <c r="S1527" i="6"/>
  <c r="S1579" i="6"/>
  <c r="S1463" i="6"/>
  <c r="S1290" i="6"/>
  <c r="S1990" i="6"/>
  <c r="S1822" i="6"/>
  <c r="S1509" i="6"/>
  <c r="S1868" i="6"/>
  <c r="S1792" i="6"/>
  <c r="S1923" i="6"/>
  <c r="S2010" i="6"/>
  <c r="S1328" i="6"/>
  <c r="S1377" i="6"/>
  <c r="S1475" i="6"/>
  <c r="S1446" i="6"/>
  <c r="S1449" i="6"/>
  <c r="S1292" i="6"/>
  <c r="S1293" i="6"/>
  <c r="S1300" i="6"/>
  <c r="S1372" i="6"/>
  <c r="S1427" i="6"/>
  <c r="S1434" i="6"/>
  <c r="S1414" i="6"/>
  <c r="S1464" i="6"/>
  <c r="S1504" i="6"/>
  <c r="S1437" i="6"/>
  <c r="S1565" i="6"/>
  <c r="S1559" i="6"/>
  <c r="S1611" i="6"/>
  <c r="S1617" i="6"/>
  <c r="S1660" i="6"/>
  <c r="S1823" i="6"/>
  <c r="S1807" i="6"/>
  <c r="S1826" i="6"/>
  <c r="S1407" i="6"/>
  <c r="S1301" i="6"/>
  <c r="S1786" i="6"/>
  <c r="S1586" i="6"/>
  <c r="S1651" i="6"/>
  <c r="S1493" i="6"/>
  <c r="S1497" i="6"/>
  <c r="S1608" i="6"/>
  <c r="S1253" i="6"/>
  <c r="S1265" i="6"/>
  <c r="S1743" i="6"/>
  <c r="S1382" i="6"/>
  <c r="S1447" i="6"/>
  <c r="S1684" i="6"/>
  <c r="S1536" i="6"/>
  <c r="S1997" i="6"/>
  <c r="S1841" i="6"/>
  <c r="S1996" i="6"/>
  <c r="S1995" i="6"/>
  <c r="S1818" i="6"/>
  <c r="S2012" i="6"/>
  <c r="S1914" i="6"/>
  <c r="S1418" i="6"/>
  <c r="S1613" i="6"/>
  <c r="S1561" i="6"/>
  <c r="S1524" i="6"/>
  <c r="S1516" i="6"/>
  <c r="S1247" i="6"/>
  <c r="S1334" i="6"/>
  <c r="S1352" i="6"/>
  <c r="S1369" i="6"/>
  <c r="S1411" i="6"/>
  <c r="S1551" i="6"/>
  <c r="S1589" i="6"/>
  <c r="S1568" i="6"/>
  <c r="S1683" i="6"/>
  <c r="S1688" i="6"/>
  <c r="S1668" i="6"/>
  <c r="S1228" i="6"/>
  <c r="S1242" i="6"/>
  <c r="S1471" i="6"/>
  <c r="S1406" i="6"/>
  <c r="S1329" i="6"/>
  <c r="S1379" i="6"/>
  <c r="S1740" i="6"/>
  <c r="S1572" i="6"/>
  <c r="S1840" i="6"/>
  <c r="S1224" i="6"/>
  <c r="S1575" i="6"/>
  <c r="S1877" i="6"/>
  <c r="S1620" i="6"/>
  <c r="S1751" i="6"/>
  <c r="S1262" i="6"/>
  <c r="S1273" i="6"/>
  <c r="S1461" i="6"/>
  <c r="S1950" i="6"/>
  <c r="S1609" i="6"/>
  <c r="S1712" i="6"/>
  <c r="S1478" i="6"/>
  <c r="S1573" i="6"/>
  <c r="S1745" i="6"/>
  <c r="S1759" i="6"/>
  <c r="S1582" i="6"/>
  <c r="S1704" i="6"/>
  <c r="S1719" i="6"/>
  <c r="S1281" i="6"/>
  <c r="S1278" i="6"/>
  <c r="S1385" i="6"/>
  <c r="S1376" i="6"/>
  <c r="S1425" i="6"/>
  <c r="S1479" i="6"/>
  <c r="S1649" i="6"/>
  <c r="S1731" i="6"/>
  <c r="S1705" i="6"/>
  <c r="S1627" i="6"/>
  <c r="S1392" i="6"/>
  <c r="S1298" i="6"/>
  <c r="S1362" i="6"/>
  <c r="S1272" i="6"/>
  <c r="S1458" i="6"/>
  <c r="S1553" i="6"/>
  <c r="S1405" i="6"/>
  <c r="S1581" i="6"/>
  <c r="S1682" i="6"/>
  <c r="S1721" i="6"/>
  <c r="S1798" i="6"/>
  <c r="S1229" i="6"/>
  <c r="S1383" i="6"/>
  <c r="S1771" i="6"/>
  <c r="S1810" i="6"/>
  <c r="S1748" i="6"/>
  <c r="S1596" i="6"/>
  <c r="S1728" i="6"/>
  <c r="S1722" i="6"/>
  <c r="S1500" i="6"/>
  <c r="S1942" i="6"/>
  <c r="S1994" i="6"/>
  <c r="S1618" i="6"/>
  <c r="S1311" i="6"/>
  <c r="S1403" i="6"/>
  <c r="S1442" i="6"/>
  <c r="S1569" i="6"/>
  <c r="S1529" i="6"/>
  <c r="S1574" i="6"/>
  <c r="S1473" i="6"/>
  <c r="S1634" i="6"/>
  <c r="S1717" i="6"/>
  <c r="S1678" i="6"/>
  <c r="S1758" i="6"/>
  <c r="S1664" i="6"/>
  <c r="S1420" i="6"/>
  <c r="S1562" i="6"/>
  <c r="S1519" i="6"/>
  <c r="S1508" i="6"/>
  <c r="S1289" i="6"/>
  <c r="S1209" i="6"/>
  <c r="S1702" i="6"/>
  <c r="S1248" i="6"/>
  <c r="S1647" i="6"/>
  <c r="S1373" i="6"/>
  <c r="S1768" i="6"/>
  <c r="S1485" i="6"/>
  <c r="S1279" i="6"/>
  <c r="S1896" i="6"/>
  <c r="S2006" i="6"/>
  <c r="S1959" i="6"/>
  <c r="S1230" i="6"/>
  <c r="S1444" i="6"/>
  <c r="S1439" i="6"/>
  <c r="S1429" i="6"/>
  <c r="S1549" i="6"/>
  <c r="S1587" i="6"/>
  <c r="S1691" i="6"/>
  <c r="S1737" i="6"/>
  <c r="S1321" i="6"/>
  <c r="S1280" i="6"/>
  <c r="S1526" i="6"/>
  <c r="S1510" i="6"/>
  <c r="S1366" i="6"/>
  <c r="S1808" i="6"/>
  <c r="S1641" i="6"/>
  <c r="S1517" i="6"/>
  <c r="S1591" i="6"/>
  <c r="S1566" i="6"/>
  <c r="S1297" i="6"/>
  <c r="S1528" i="6"/>
  <c r="S1635" i="6"/>
  <c r="S1495" i="6"/>
  <c r="S1736" i="6"/>
  <c r="S1788" i="6"/>
  <c r="S1953" i="6"/>
  <c r="S1884" i="6"/>
  <c r="S1854" i="6"/>
  <c r="S1897" i="6"/>
  <c r="S1803" i="6"/>
  <c r="S1584" i="6"/>
  <c r="S1963" i="6"/>
  <c r="S1966" i="6"/>
  <c r="S1967" i="6"/>
  <c r="S2028" i="6"/>
  <c r="S1564" i="6"/>
  <c r="S1636" i="6"/>
  <c r="S1675" i="6"/>
  <c r="S1795" i="6"/>
  <c r="S1836" i="6"/>
  <c r="S1908" i="6"/>
  <c r="S1893" i="6"/>
  <c r="S1924" i="6"/>
  <c r="S1940" i="6"/>
  <c r="S1894" i="6"/>
  <c r="S1844" i="6"/>
  <c r="S2002" i="6"/>
  <c r="S1887" i="6"/>
  <c r="S1695" i="6"/>
  <c r="S1800" i="6"/>
  <c r="S1760" i="6"/>
  <c r="S1951" i="6"/>
  <c r="S1782" i="6"/>
  <c r="S1918" i="6"/>
  <c r="S1874" i="6"/>
  <c r="S1797" i="6"/>
  <c r="S1883" i="6"/>
  <c r="S1870" i="6"/>
  <c r="S1876" i="6"/>
  <c r="S1984" i="6"/>
  <c r="S1981" i="6"/>
  <c r="S1302" i="6"/>
  <c r="S1548" i="6"/>
  <c r="S1741" i="6"/>
  <c r="S1774" i="6"/>
  <c r="S1766" i="6"/>
  <c r="S1957" i="6"/>
  <c r="S1871" i="6"/>
  <c r="S1718" i="6"/>
  <c r="S1845" i="6"/>
  <c r="S1791" i="6"/>
  <c r="S1757" i="6"/>
  <c r="S1842" i="6"/>
  <c r="S1793" i="6"/>
  <c r="S1592" i="6"/>
  <c r="S1778" i="6"/>
  <c r="S2004" i="6"/>
  <c r="S1492" i="6"/>
  <c r="S1556" i="6"/>
  <c r="S1709" i="6"/>
  <c r="S1815" i="6"/>
  <c r="S1733" i="6"/>
  <c r="S1872" i="6"/>
  <c r="S1986" i="6"/>
  <c r="S1983" i="6"/>
  <c r="S1905" i="6"/>
  <c r="S1882" i="6"/>
  <c r="S1816" i="6"/>
  <c r="S1926" i="6"/>
  <c r="S1886" i="6"/>
  <c r="S2016" i="6"/>
  <c r="S1789" i="6"/>
  <c r="S1968" i="6"/>
  <c r="S1880" i="6"/>
  <c r="S1349" i="6"/>
  <c r="S1490" i="6"/>
  <c r="S1750" i="6"/>
  <c r="S1817" i="6"/>
  <c r="S1895" i="6"/>
  <c r="S1828" i="6"/>
  <c r="S2000" i="6"/>
  <c r="S1785" i="6"/>
  <c r="S1850" i="6"/>
  <c r="S1936" i="6"/>
  <c r="S1531" i="6"/>
  <c r="S1881" i="6"/>
  <c r="S1978" i="6"/>
  <c r="S1913" i="6"/>
  <c r="S1226" i="6"/>
  <c r="S1299" i="6"/>
  <c r="S1706" i="6"/>
  <c r="S1753" i="6"/>
  <c r="S1777" i="6"/>
  <c r="S1849" i="6"/>
  <c r="S1813" i="6"/>
  <c r="S1889" i="6"/>
  <c r="S2003" i="6"/>
  <c r="S1971" i="6"/>
  <c r="S1946" i="6"/>
  <c r="S1454" i="6"/>
  <c r="S1825" i="6"/>
  <c r="S1944" i="6"/>
  <c r="S2019" i="6"/>
  <c r="S1927" i="6"/>
  <c r="S1243" i="6"/>
  <c r="S1987" i="6"/>
  <c r="S1898" i="6"/>
  <c r="S1355" i="6"/>
  <c r="S1577" i="6"/>
  <c r="S1714" i="6"/>
  <c r="S1902" i="6"/>
  <c r="S1988" i="6"/>
  <c r="S1934" i="6"/>
  <c r="S1542" i="6"/>
  <c r="S1989" i="6"/>
  <c r="S1954" i="6"/>
  <c r="S2020" i="6"/>
  <c r="S2022" i="6"/>
  <c r="S1869" i="6"/>
  <c r="S1506" i="6"/>
  <c r="S1939" i="6"/>
  <c r="S1755" i="6"/>
  <c r="S1916" i="6"/>
  <c r="S1921" i="6"/>
  <c r="S1615" i="6"/>
  <c r="S1419" i="6"/>
  <c r="S1503" i="6"/>
  <c r="S1663" i="6"/>
  <c r="S1625" i="6"/>
  <c r="S1762" i="6"/>
  <c r="S1812" i="6"/>
  <c r="S1856" i="6"/>
  <c r="S1890" i="6"/>
  <c r="S1949" i="6"/>
  <c r="S1460" i="6"/>
  <c r="S1783" i="6"/>
  <c r="S1839" i="6"/>
  <c r="S1891" i="6"/>
  <c r="S2008" i="6"/>
  <c r="S2023" i="6"/>
  <c r="S1907" i="6"/>
  <c r="S1725" i="6"/>
  <c r="S1716" i="6"/>
  <c r="S1917" i="6"/>
  <c r="S1457" i="6"/>
  <c r="S1775" i="6"/>
  <c r="S1824" i="6"/>
  <c r="S1325" i="6"/>
  <c r="S1431" i="6"/>
  <c r="S1723" i="6"/>
  <c r="S1873" i="6"/>
  <c r="S1892" i="6"/>
  <c r="S1291" i="6"/>
  <c r="S1838" i="6"/>
  <c r="S1910" i="6"/>
  <c r="S1875" i="6"/>
  <c r="S1976" i="6"/>
  <c r="S2026" i="6"/>
  <c r="S1784" i="6"/>
  <c r="S1288" i="6"/>
  <c r="S1847" i="6"/>
  <c r="S1415" i="6"/>
  <c r="S1859" i="6"/>
  <c r="S1523" i="6"/>
  <c r="S1208" i="6"/>
  <c r="S1390" i="6"/>
  <c r="S1595" i="6"/>
  <c r="S1672" i="6"/>
  <c r="S1763" i="6"/>
  <c r="S1780" i="6"/>
  <c r="S1765" i="6"/>
  <c r="S1855" i="6"/>
  <c r="S1827" i="6"/>
  <c r="S2007" i="6"/>
  <c r="S1904" i="6"/>
  <c r="S1952" i="6"/>
  <c r="S1612" i="6"/>
  <c r="S1809" i="6"/>
  <c r="S1837" i="6"/>
  <c r="S1858" i="6"/>
  <c r="S1928" i="6"/>
  <c r="S2011" i="6"/>
  <c r="S1977" i="6"/>
  <c r="S2029" i="6"/>
  <c r="S1713" i="6"/>
  <c r="S1819" i="6"/>
  <c r="S1899" i="6"/>
  <c r="S1555" i="6"/>
  <c r="S1681" i="6"/>
  <c r="S1799" i="6"/>
  <c r="S1787" i="6"/>
  <c r="S1769" i="6"/>
  <c r="S1853" i="6"/>
  <c r="S1857" i="6"/>
  <c r="S1915" i="6"/>
  <c r="S1268" i="6"/>
  <c r="S1690" i="6"/>
  <c r="S1865" i="6"/>
  <c r="S1860" i="6"/>
  <c r="S1863" i="6"/>
  <c r="S1965" i="6"/>
  <c r="S1900" i="6"/>
  <c r="S1933" i="6"/>
  <c r="S2030" i="6"/>
  <c r="S1851" i="6"/>
  <c r="S1920" i="6"/>
  <c r="S2014" i="6"/>
  <c r="S1642" i="6"/>
  <c r="S1669" i="6"/>
  <c r="S1804" i="6"/>
  <c r="S1885" i="6"/>
  <c r="S1919" i="6"/>
  <c r="S1922" i="6"/>
  <c r="S1937" i="6"/>
  <c r="S1339" i="6"/>
  <c r="S1715" i="6"/>
  <c r="S1861" i="6"/>
  <c r="S1862" i="6"/>
  <c r="S1878" i="6"/>
  <c r="S2001" i="6"/>
  <c r="S1831" i="6"/>
  <c r="S1925" i="6"/>
  <c r="S1666" i="6"/>
  <c r="S1932" i="6"/>
  <c r="S1657" i="6"/>
  <c r="V18" i="6"/>
  <c r="V734" i="6"/>
  <c r="V870" i="6"/>
  <c r="V550" i="6"/>
  <c r="V945" i="6"/>
  <c r="V859" i="6"/>
  <c r="V1042" i="6"/>
  <c r="V22" i="6"/>
  <c r="V880" i="6"/>
  <c r="V1094" i="6"/>
  <c r="V582" i="6"/>
  <c r="V1012" i="6"/>
  <c r="V498" i="6"/>
  <c r="V439" i="6"/>
  <c r="V864" i="6"/>
  <c r="V370" i="6"/>
  <c r="V354" i="6"/>
  <c r="V1014" i="6"/>
  <c r="V798" i="6"/>
  <c r="V453" i="6"/>
  <c r="V1048" i="6"/>
  <c r="V878" i="6"/>
  <c r="V426" i="6"/>
  <c r="V966" i="6"/>
  <c r="V54" i="6"/>
  <c r="V262" i="6"/>
  <c r="V850" i="6"/>
  <c r="V1036" i="6"/>
  <c r="V948" i="6"/>
  <c r="V790" i="6"/>
  <c r="V940" i="6"/>
  <c r="V1024" i="6"/>
  <c r="V848" i="6"/>
  <c r="V804" i="6"/>
  <c r="V346" i="6"/>
  <c r="V970" i="6"/>
  <c r="V778" i="6"/>
  <c r="V928" i="6"/>
  <c r="V773" i="6"/>
  <c r="V352" i="6"/>
  <c r="V1020" i="6"/>
  <c r="V1165" i="6"/>
  <c r="V694" i="6"/>
  <c r="O310" i="6"/>
  <c r="O11" i="6"/>
  <c r="O392" i="6"/>
  <c r="O1049" i="6"/>
  <c r="O1067" i="6"/>
  <c r="O852" i="6"/>
  <c r="O891" i="6"/>
  <c r="O1062" i="6"/>
  <c r="O865" i="6"/>
  <c r="V1112" i="6"/>
  <c r="O27" i="6"/>
  <c r="O1193" i="6"/>
  <c r="O256" i="6"/>
  <c r="O32" i="6"/>
  <c r="O299" i="6"/>
  <c r="O434" i="6"/>
  <c r="O533" i="6"/>
  <c r="O1070" i="6"/>
  <c r="O333" i="6"/>
  <c r="O894" i="6"/>
  <c r="V8" i="6"/>
  <c r="V834" i="6"/>
  <c r="O1182" i="6"/>
  <c r="O146" i="6"/>
  <c r="O245" i="6"/>
  <c r="O821" i="6"/>
  <c r="O411" i="6"/>
  <c r="O429" i="6"/>
  <c r="O666" i="6"/>
  <c r="O951" i="6"/>
  <c r="O1068" i="6"/>
  <c r="O577" i="6"/>
  <c r="O691" i="6"/>
  <c r="O832" i="6"/>
  <c r="O1003" i="6"/>
  <c r="V586" i="6"/>
  <c r="O1162" i="6"/>
  <c r="O144" i="6"/>
  <c r="O695" i="6"/>
  <c r="O1073" i="6"/>
  <c r="O897" i="6"/>
  <c r="V1066" i="6"/>
  <c r="V378" i="6"/>
  <c r="O33" i="6"/>
  <c r="O90" i="6"/>
  <c r="O145" i="6"/>
  <c r="O677" i="6"/>
  <c r="O698" i="6"/>
  <c r="O896" i="6"/>
  <c r="O378" i="6"/>
  <c r="O669" i="6"/>
  <c r="O1071" i="6"/>
  <c r="O358" i="6"/>
  <c r="O400" i="6"/>
  <c r="O598" i="6"/>
  <c r="O694" i="6"/>
  <c r="O1009" i="6"/>
  <c r="O1027" i="6"/>
  <c r="O1084" i="6"/>
  <c r="V414" i="6"/>
  <c r="O288" i="6"/>
  <c r="O31" i="6"/>
  <c r="O319" i="6"/>
  <c r="O440" i="6"/>
  <c r="O935" i="6"/>
  <c r="O432" i="6"/>
  <c r="V852" i="6"/>
  <c r="O383" i="6"/>
  <c r="O662" i="6"/>
  <c r="O680" i="6"/>
  <c r="O417" i="6"/>
  <c r="O435" i="6"/>
  <c r="O615" i="6"/>
  <c r="O633" i="6"/>
  <c r="O442" i="6"/>
  <c r="O838" i="6"/>
  <c r="O895" i="6"/>
  <c r="O1069" i="6"/>
  <c r="V1144" i="6"/>
  <c r="V669" i="6"/>
  <c r="V162" i="6"/>
  <c r="O34" i="6"/>
  <c r="O290" i="6"/>
  <c r="O573" i="6"/>
  <c r="O867" i="6"/>
  <c r="O885" i="6"/>
  <c r="O1038" i="6"/>
  <c r="V175" i="6"/>
  <c r="V358" i="6"/>
  <c r="V907" i="6"/>
  <c r="O39" i="6"/>
  <c r="O234" i="6"/>
  <c r="O101" i="6"/>
  <c r="O693" i="6"/>
  <c r="O463" i="6"/>
  <c r="O544" i="6"/>
  <c r="O682" i="6"/>
  <c r="O823" i="6"/>
  <c r="O859" i="6"/>
  <c r="O1015" i="6"/>
  <c r="V1198" i="6"/>
  <c r="O112" i="6"/>
  <c r="O289" i="6"/>
  <c r="O8" i="6"/>
  <c r="O363" i="6"/>
  <c r="O273" i="6"/>
  <c r="O965" i="6"/>
  <c r="O576" i="6"/>
  <c r="O430" i="6"/>
  <c r="O646" i="6"/>
  <c r="O721" i="6"/>
  <c r="O826" i="6"/>
  <c r="O883" i="6"/>
  <c r="O976" i="6"/>
  <c r="O1018" i="6"/>
  <c r="O129" i="6"/>
  <c r="O1151" i="6"/>
  <c r="O1007" i="6"/>
  <c r="O648" i="6"/>
  <c r="O1008" i="6"/>
  <c r="O742" i="6"/>
  <c r="O814" i="6"/>
  <c r="O994" i="6"/>
  <c r="V86" i="6"/>
  <c r="V33" i="6"/>
  <c r="V760" i="6"/>
  <c r="V1060" i="6"/>
  <c r="O503" i="6"/>
  <c r="O755" i="6"/>
  <c r="O291" i="6"/>
  <c r="V174" i="6"/>
  <c r="V832" i="6"/>
  <c r="O1102" i="6"/>
  <c r="O130" i="6"/>
  <c r="O200" i="6"/>
  <c r="O524" i="6"/>
  <c r="O632" i="6"/>
  <c r="O686" i="6"/>
  <c r="O704" i="6"/>
  <c r="O758" i="6"/>
  <c r="O812" i="6"/>
  <c r="O938" i="6"/>
  <c r="O525" i="6"/>
  <c r="O543" i="6"/>
  <c r="O651" i="6"/>
  <c r="O741" i="6"/>
  <c r="O813" i="6"/>
  <c r="O1065" i="6"/>
  <c r="O403" i="6"/>
  <c r="O547" i="6"/>
  <c r="O1051" i="6"/>
  <c r="V1122" i="6"/>
  <c r="V70" i="6"/>
  <c r="O1152" i="6"/>
  <c r="V286" i="6"/>
  <c r="V1050" i="6"/>
  <c r="V546" i="6"/>
  <c r="V106" i="6"/>
  <c r="O225" i="6"/>
  <c r="O279" i="6"/>
  <c r="O115" i="6"/>
  <c r="O259" i="6"/>
  <c r="O185" i="6"/>
  <c r="O329" i="6"/>
  <c r="O473" i="6"/>
  <c r="O599" i="6"/>
  <c r="O617" i="6"/>
  <c r="O761" i="6"/>
  <c r="O815" i="6"/>
  <c r="O905" i="6"/>
  <c r="O600" i="6"/>
  <c r="O816" i="6"/>
  <c r="O802" i="6"/>
  <c r="O1005" i="6"/>
  <c r="V30" i="6"/>
  <c r="V547" i="6"/>
  <c r="V780" i="6"/>
  <c r="V454" i="6"/>
  <c r="V487" i="6"/>
  <c r="O1155" i="6"/>
  <c r="O95" i="6"/>
  <c r="O239" i="6"/>
  <c r="O1153" i="6"/>
  <c r="O84" i="6"/>
  <c r="O174" i="6"/>
  <c r="O228" i="6"/>
  <c r="O318" i="6"/>
  <c r="O190" i="6"/>
  <c r="O566" i="6"/>
  <c r="O602" i="6"/>
  <c r="O980" i="6"/>
  <c r="O1016" i="6"/>
  <c r="O603" i="6"/>
  <c r="O373" i="6"/>
  <c r="O517" i="6"/>
  <c r="O607" i="6"/>
  <c r="O661" i="6"/>
  <c r="O805" i="6"/>
  <c r="O949" i="6"/>
  <c r="V228" i="6"/>
  <c r="V519" i="6"/>
  <c r="V27" i="6"/>
  <c r="V429" i="6"/>
  <c r="V1002" i="6"/>
  <c r="V138" i="6"/>
  <c r="O1111" i="6"/>
  <c r="O159" i="6"/>
  <c r="O285" i="6"/>
  <c r="O85" i="6"/>
  <c r="O229" i="6"/>
  <c r="O587" i="6"/>
  <c r="O372" i="6"/>
  <c r="O462" i="6"/>
  <c r="O516" i="6"/>
  <c r="O606" i="6"/>
  <c r="O750" i="6"/>
  <c r="O858" i="6"/>
  <c r="O966" i="6"/>
  <c r="O340" i="6"/>
  <c r="O394" i="6"/>
  <c r="O484" i="6"/>
  <c r="O502" i="6"/>
  <c r="O574" i="6"/>
  <c r="O628" i="6"/>
  <c r="O772" i="6"/>
  <c r="O1042" i="6"/>
  <c r="V256" i="6"/>
  <c r="V1166" i="6"/>
  <c r="V102" i="6"/>
  <c r="V684" i="6"/>
  <c r="V792" i="6"/>
  <c r="O983" i="6"/>
  <c r="O1006" i="6"/>
  <c r="V264" i="6"/>
  <c r="V168" i="6"/>
  <c r="V696" i="6"/>
  <c r="V504" i="6"/>
  <c r="V652" i="6"/>
  <c r="V748" i="6"/>
  <c r="V496" i="6"/>
  <c r="V592" i="6"/>
  <c r="V640" i="6"/>
  <c r="V736" i="6"/>
  <c r="J2" i="6"/>
  <c r="M2" i="6"/>
  <c r="V420" i="6"/>
  <c r="V604" i="6"/>
  <c r="V508" i="6"/>
  <c r="V364" i="6"/>
  <c r="V700" i="6"/>
  <c r="V316" i="6"/>
  <c r="V88" i="6"/>
  <c r="V132" i="6"/>
  <c r="V1168" i="6"/>
  <c r="V532" i="6"/>
  <c r="V240" i="6"/>
  <c r="V668" i="6"/>
  <c r="V384" i="6"/>
  <c r="V184" i="6"/>
  <c r="V232" i="6"/>
  <c r="V48" i="6"/>
  <c r="V424" i="6"/>
  <c r="V136" i="6"/>
  <c r="V24" i="6"/>
  <c r="V76" i="6"/>
  <c r="V488" i="6"/>
  <c r="V540" i="6"/>
  <c r="V588" i="6"/>
  <c r="V632" i="6"/>
  <c r="S2" i="6"/>
  <c r="S5" i="6"/>
  <c r="S50" i="6"/>
  <c r="S113" i="6"/>
  <c r="S176" i="6"/>
  <c r="S302" i="6"/>
  <c r="S626" i="6"/>
  <c r="S806" i="6"/>
  <c r="S553" i="6"/>
  <c r="S607" i="6"/>
  <c r="S661" i="6"/>
  <c r="S715" i="6"/>
  <c r="S769" i="6"/>
  <c r="S823" i="6"/>
  <c r="S886" i="6"/>
  <c r="S940" i="6"/>
  <c r="S994" i="6"/>
  <c r="S1021" i="6"/>
  <c r="S1084" i="6"/>
  <c r="S36" i="6"/>
  <c r="S108" i="6"/>
  <c r="S225" i="6"/>
  <c r="S243" i="6"/>
  <c r="S261" i="6"/>
  <c r="S279" i="6"/>
  <c r="S306" i="6"/>
  <c r="S265" i="6"/>
  <c r="S274" i="6"/>
  <c r="S301" i="6"/>
  <c r="S319" i="6"/>
  <c r="S356" i="6"/>
  <c r="S374" i="6"/>
  <c r="S401" i="6"/>
  <c r="S509" i="6"/>
  <c r="S518" i="6"/>
  <c r="S545" i="6"/>
  <c r="S554" i="6"/>
  <c r="S572" i="6"/>
  <c r="S1089" i="6"/>
  <c r="S346" i="6"/>
  <c r="S382" i="6"/>
  <c r="S418" i="6"/>
  <c r="S445" i="6"/>
  <c r="S490" i="6"/>
  <c r="S526" i="6"/>
  <c r="S1105" i="6"/>
  <c r="S1114" i="6"/>
  <c r="S1123" i="6"/>
  <c r="S1132" i="6"/>
  <c r="S1141" i="6"/>
  <c r="S1150" i="6"/>
  <c r="S1159" i="6"/>
  <c r="S1168" i="6"/>
  <c r="S1177" i="6"/>
  <c r="S1186" i="6"/>
  <c r="S1195" i="6"/>
  <c r="S1204" i="6"/>
  <c r="S9" i="6"/>
  <c r="S18" i="6"/>
  <c r="S27" i="6"/>
  <c r="S45" i="6"/>
  <c r="S54" i="6"/>
  <c r="S63" i="6"/>
  <c r="S81" i="6"/>
  <c r="S90" i="6"/>
  <c r="S99" i="6"/>
  <c r="S117" i="6"/>
  <c r="S126" i="6"/>
  <c r="S135" i="6"/>
  <c r="S153" i="6"/>
  <c r="S162" i="6"/>
  <c r="S171" i="6"/>
  <c r="S189" i="6"/>
  <c r="S198" i="6"/>
  <c r="S207" i="6"/>
  <c r="S1100" i="6"/>
  <c r="S1109" i="6"/>
  <c r="S1118" i="6"/>
  <c r="S1127" i="6"/>
  <c r="S1136" i="6"/>
  <c r="S1145" i="6"/>
  <c r="S1154" i="6"/>
  <c r="S1163" i="6"/>
  <c r="S1172" i="6"/>
  <c r="S1181" i="6"/>
  <c r="S1190" i="6"/>
  <c r="S1199" i="6"/>
  <c r="S4" i="6"/>
  <c r="S13" i="6"/>
  <c r="S22" i="6"/>
  <c r="S31" i="6"/>
  <c r="S40" i="6"/>
  <c r="S49" i="6"/>
  <c r="S58" i="6"/>
  <c r="S67" i="6"/>
  <c r="S76" i="6"/>
  <c r="S85" i="6"/>
  <c r="S94" i="6"/>
  <c r="S103" i="6"/>
  <c r="S112" i="6"/>
  <c r="S121" i="6"/>
  <c r="S130" i="6"/>
  <c r="S139" i="6"/>
  <c r="S148" i="6"/>
  <c r="S157" i="6"/>
  <c r="S166" i="6"/>
  <c r="S175" i="6"/>
  <c r="S184" i="6"/>
  <c r="S193" i="6"/>
  <c r="S202" i="6"/>
  <c r="S211" i="6"/>
  <c r="S220" i="6"/>
  <c r="S229" i="6"/>
  <c r="S238" i="6"/>
  <c r="S247" i="6"/>
  <c r="S1125" i="6"/>
  <c r="S1134" i="6"/>
  <c r="S1173" i="6"/>
  <c r="S1182" i="6"/>
  <c r="S863" i="6"/>
  <c r="S1052" i="6"/>
  <c r="S1061" i="6"/>
  <c r="S1070" i="6"/>
  <c r="S1079" i="6"/>
  <c r="S1088" i="6"/>
  <c r="S1097" i="6"/>
  <c r="S360" i="6"/>
  <c r="S396" i="6"/>
  <c r="S432" i="6"/>
  <c r="S576" i="6"/>
  <c r="S864" i="6"/>
  <c r="S873" i="6"/>
  <c r="S882" i="6"/>
  <c r="S891" i="6"/>
  <c r="S900" i="6"/>
  <c r="S909" i="6"/>
  <c r="S918" i="6"/>
  <c r="S927" i="6"/>
  <c r="S936" i="6"/>
  <c r="S945" i="6"/>
  <c r="S954" i="6"/>
  <c r="S963" i="6"/>
  <c r="S972" i="6"/>
  <c r="S981" i="6"/>
  <c r="S990" i="6"/>
  <c r="S999" i="6"/>
  <c r="S1008" i="6"/>
  <c r="S1017" i="6"/>
  <c r="S1026" i="6"/>
  <c r="S1035" i="6"/>
  <c r="S1044" i="6"/>
  <c r="S1053" i="6"/>
  <c r="S1062" i="6"/>
  <c r="S1071" i="6"/>
  <c r="S216" i="6"/>
  <c r="S266" i="6"/>
  <c r="S527" i="6"/>
  <c r="S644" i="6"/>
  <c r="S761" i="6"/>
  <c r="S1048" i="6"/>
  <c r="S72" i="6"/>
  <c r="S180" i="6"/>
  <c r="S234" i="6"/>
  <c r="S292" i="6"/>
  <c r="S329" i="6"/>
  <c r="S392" i="6"/>
  <c r="S410" i="6"/>
  <c r="S428" i="6"/>
  <c r="S446" i="6"/>
  <c r="S473" i="6"/>
  <c r="S581" i="6"/>
  <c r="S1098" i="6"/>
  <c r="S355" i="6"/>
  <c r="S373" i="6"/>
  <c r="S400" i="6"/>
  <c r="S436" i="6"/>
  <c r="S463" i="6"/>
  <c r="S472" i="6"/>
  <c r="S508" i="6"/>
  <c r="S535" i="6"/>
  <c r="S1107" i="6"/>
  <c r="S1116" i="6"/>
  <c r="S1155" i="6"/>
  <c r="S1203" i="6"/>
  <c r="S35" i="6"/>
  <c r="S107" i="6"/>
  <c r="S143" i="6"/>
  <c r="S179" i="6"/>
  <c r="S215" i="6"/>
  <c r="S251" i="6"/>
  <c r="S287" i="6"/>
  <c r="S755" i="6"/>
  <c r="S791" i="6"/>
  <c r="S836" i="6"/>
  <c r="S845" i="6"/>
  <c r="S854" i="6"/>
  <c r="S872" i="6"/>
  <c r="S881" i="6"/>
  <c r="S890" i="6"/>
  <c r="S899" i="6"/>
  <c r="S908" i="6"/>
  <c r="S917" i="6"/>
  <c r="S926" i="6"/>
  <c r="S935" i="6"/>
  <c r="S944" i="6"/>
  <c r="S953" i="6"/>
  <c r="S962" i="6"/>
  <c r="S971" i="6"/>
  <c r="S980" i="6"/>
  <c r="S989" i="6"/>
  <c r="S998" i="6"/>
  <c r="S1007" i="6"/>
  <c r="S1016" i="6"/>
  <c r="S1025" i="6"/>
  <c r="S1034" i="6"/>
  <c r="S1043" i="6"/>
  <c r="S333" i="6"/>
  <c r="S342" i="6"/>
  <c r="S351" i="6"/>
  <c r="S369" i="6"/>
  <c r="S378" i="6"/>
  <c r="S387" i="6"/>
  <c r="S405" i="6"/>
  <c r="S414" i="6"/>
  <c r="S423" i="6"/>
  <c r="S441" i="6"/>
  <c r="S450" i="6"/>
  <c r="S459" i="6"/>
  <c r="S468" i="6"/>
  <c r="S477" i="6"/>
  <c r="S486" i="6"/>
  <c r="S495" i="6"/>
  <c r="S504" i="6"/>
  <c r="S513" i="6"/>
  <c r="S522" i="6"/>
  <c r="S531" i="6"/>
  <c r="S540" i="6"/>
  <c r="S549" i="6"/>
  <c r="S558" i="6"/>
  <c r="S567" i="6"/>
  <c r="S585" i="6"/>
  <c r="S594" i="6"/>
  <c r="S603" i="6"/>
  <c r="S612" i="6"/>
  <c r="S621" i="6"/>
  <c r="S630" i="6"/>
  <c r="S639" i="6"/>
  <c r="S648" i="6"/>
  <c r="S657" i="6"/>
  <c r="S666" i="6"/>
  <c r="S675" i="6"/>
  <c r="S684" i="6"/>
  <c r="S693" i="6"/>
  <c r="S702" i="6"/>
  <c r="S711" i="6"/>
  <c r="S720" i="6"/>
  <c r="S729" i="6"/>
  <c r="S738" i="6"/>
  <c r="S747" i="6"/>
  <c r="S756" i="6"/>
  <c r="S765" i="6"/>
  <c r="S774" i="6"/>
  <c r="S783" i="6"/>
  <c r="S792" i="6"/>
  <c r="S801" i="6"/>
  <c r="S810" i="6"/>
  <c r="S819" i="6"/>
  <c r="S828" i="6"/>
  <c r="S837" i="6"/>
  <c r="S846" i="6"/>
  <c r="S855" i="6"/>
  <c r="S745" i="6"/>
  <c r="S1006" i="6"/>
  <c r="S288" i="6"/>
  <c r="S1104" i="6"/>
  <c r="S32" i="6"/>
  <c r="S68" i="6"/>
  <c r="S122" i="6"/>
  <c r="S347" i="6"/>
  <c r="S455" i="6"/>
  <c r="S590" i="6"/>
  <c r="S653" i="6"/>
  <c r="S689" i="6"/>
  <c r="S734" i="6"/>
  <c r="S788" i="6"/>
  <c r="S562" i="6"/>
  <c r="S625" i="6"/>
  <c r="S679" i="6"/>
  <c r="S733" i="6"/>
  <c r="S778" i="6"/>
  <c r="S832" i="6"/>
  <c r="S877" i="6"/>
  <c r="S931" i="6"/>
  <c r="S976" i="6"/>
  <c r="S1030" i="6"/>
  <c r="S144" i="6"/>
  <c r="S270" i="6"/>
  <c r="S297" i="6"/>
  <c r="S315" i="6"/>
  <c r="S256" i="6"/>
  <c r="S283" i="6"/>
  <c r="S310" i="6"/>
  <c r="S328" i="6"/>
  <c r="S1143" i="6"/>
  <c r="S320" i="6"/>
  <c r="S338" i="6"/>
  <c r="S365" i="6"/>
  <c r="S437" i="6"/>
  <c r="S464" i="6"/>
  <c r="S482" i="6"/>
  <c r="S500" i="6"/>
  <c r="S536" i="6"/>
  <c r="S1080" i="6"/>
  <c r="S337" i="6"/>
  <c r="S364" i="6"/>
  <c r="S391" i="6"/>
  <c r="S409" i="6"/>
  <c r="S427" i="6"/>
  <c r="S454" i="6"/>
  <c r="S481" i="6"/>
  <c r="S499" i="6"/>
  <c r="S517" i="6"/>
  <c r="S264" i="6"/>
  <c r="S1146" i="6"/>
  <c r="S1164" i="6"/>
  <c r="S1194" i="6"/>
  <c r="S8" i="6"/>
  <c r="S17" i="6"/>
  <c r="S26" i="6"/>
  <c r="S44" i="6"/>
  <c r="S53" i="6"/>
  <c r="S62" i="6"/>
  <c r="S80" i="6"/>
  <c r="S89" i="6"/>
  <c r="S98" i="6"/>
  <c r="S116" i="6"/>
  <c r="S125" i="6"/>
  <c r="S134" i="6"/>
  <c r="S152" i="6"/>
  <c r="S161" i="6"/>
  <c r="S170" i="6"/>
  <c r="S188" i="6"/>
  <c r="S197" i="6"/>
  <c r="S206" i="6"/>
  <c r="S224" i="6"/>
  <c r="S233" i="6"/>
  <c r="S242" i="6"/>
  <c r="S260" i="6"/>
  <c r="S269" i="6"/>
  <c r="S278" i="6"/>
  <c r="S296" i="6"/>
  <c r="S305" i="6"/>
  <c r="S314" i="6"/>
  <c r="S323" i="6"/>
  <c r="S359" i="6"/>
  <c r="S395" i="6"/>
  <c r="S431" i="6"/>
  <c r="S467" i="6"/>
  <c r="S503" i="6"/>
  <c r="S539" i="6"/>
  <c r="S575" i="6"/>
  <c r="S593" i="6"/>
  <c r="S602" i="6"/>
  <c r="S611" i="6"/>
  <c r="S620" i="6"/>
  <c r="S629" i="6"/>
  <c r="S638" i="6"/>
  <c r="S647" i="6"/>
  <c r="S656" i="6"/>
  <c r="S665" i="6"/>
  <c r="S674" i="6"/>
  <c r="S683" i="6"/>
  <c r="S692" i="6"/>
  <c r="S701" i="6"/>
  <c r="S710" i="6"/>
  <c r="S719" i="6"/>
  <c r="S728" i="6"/>
  <c r="S737" i="6"/>
  <c r="S746" i="6"/>
  <c r="S764" i="6"/>
  <c r="S773" i="6"/>
  <c r="S782" i="6"/>
  <c r="S800" i="6"/>
  <c r="S809" i="6"/>
  <c r="S818" i="6"/>
  <c r="S827" i="6"/>
  <c r="S547" i="6"/>
  <c r="S556" i="6"/>
  <c r="S565" i="6"/>
  <c r="S574" i="6"/>
  <c r="S583" i="6"/>
  <c r="S592" i="6"/>
  <c r="S601" i="6"/>
  <c r="S610" i="6"/>
  <c r="S619" i="6"/>
  <c r="S628" i="6"/>
  <c r="S637" i="6"/>
  <c r="S646" i="6"/>
  <c r="S655" i="6"/>
  <c r="S664" i="6"/>
  <c r="S673" i="6"/>
  <c r="S682" i="6"/>
  <c r="S691" i="6"/>
  <c r="S700" i="6"/>
  <c r="S709" i="6"/>
  <c r="S718" i="6"/>
  <c r="S727" i="6"/>
  <c r="S736" i="6"/>
  <c r="S754" i="6"/>
  <c r="S763" i="6"/>
  <c r="S772" i="6"/>
  <c r="S781" i="6"/>
  <c r="S790" i="6"/>
  <c r="S799" i="6"/>
  <c r="S808" i="6"/>
  <c r="S817" i="6"/>
  <c r="S826" i="6"/>
  <c r="S835" i="6"/>
  <c r="S844" i="6"/>
  <c r="S853" i="6"/>
  <c r="S862" i="6"/>
  <c r="S871" i="6"/>
  <c r="S880" i="6"/>
  <c r="S889" i="6"/>
  <c r="S898" i="6"/>
  <c r="S907" i="6"/>
  <c r="S916" i="6"/>
  <c r="S925" i="6"/>
  <c r="S934" i="6"/>
  <c r="S943" i="6"/>
  <c r="S952" i="6"/>
  <c r="S961" i="6"/>
  <c r="S970" i="6"/>
  <c r="S979" i="6"/>
  <c r="S988" i="6"/>
  <c r="S997" i="6"/>
  <c r="S1015" i="6"/>
  <c r="S1024" i="6"/>
  <c r="S1033" i="6"/>
  <c r="S1042" i="6"/>
  <c r="S1051" i="6"/>
  <c r="S1060" i="6"/>
  <c r="S1069" i="6"/>
  <c r="S1078" i="6"/>
  <c r="S1087" i="6"/>
  <c r="S1096" i="6"/>
  <c r="S48" i="6"/>
  <c r="S120" i="6"/>
  <c r="S192" i="6"/>
  <c r="S219" i="6"/>
  <c r="S228" i="6"/>
  <c r="S237" i="6"/>
  <c r="S246" i="6"/>
  <c r="S255" i="6"/>
  <c r="S273" i="6"/>
  <c r="S282" i="6"/>
  <c r="S291" i="6"/>
  <c r="S300" i="6"/>
  <c r="S309" i="6"/>
  <c r="S318" i="6"/>
  <c r="S327" i="6"/>
  <c r="S1202" i="6"/>
  <c r="S259" i="6"/>
  <c r="S268" i="6"/>
  <c r="S277" i="6"/>
  <c r="S286" i="6"/>
  <c r="S295" i="6"/>
  <c r="S304" i="6"/>
  <c r="S313" i="6"/>
  <c r="S322" i="6"/>
  <c r="S332" i="6"/>
  <c r="S341" i="6"/>
  <c r="S350" i="6"/>
  <c r="S368" i="6"/>
  <c r="S377" i="6"/>
  <c r="S386" i="6"/>
  <c r="S404" i="6"/>
  <c r="S413" i="6"/>
  <c r="S422" i="6"/>
  <c r="S440" i="6"/>
  <c r="S449" i="6"/>
  <c r="S458" i="6"/>
  <c r="S476" i="6"/>
  <c r="S485" i="6"/>
  <c r="S494" i="6"/>
  <c r="S512" i="6"/>
  <c r="S521" i="6"/>
  <c r="S530" i="6"/>
  <c r="S548" i="6"/>
  <c r="S557" i="6"/>
  <c r="S566" i="6"/>
  <c r="S584" i="6"/>
  <c r="S1002" i="6"/>
  <c r="S1047" i="6"/>
  <c r="S1083" i="6"/>
  <c r="S1092" i="6"/>
  <c r="S331" i="6"/>
  <c r="S340" i="6"/>
  <c r="S349" i="6"/>
  <c r="S358" i="6"/>
  <c r="S367" i="6"/>
  <c r="S376" i="6"/>
  <c r="S385" i="6"/>
  <c r="S394" i="6"/>
  <c r="S403" i="6"/>
  <c r="S412" i="6"/>
  <c r="S421" i="6"/>
  <c r="S430" i="6"/>
  <c r="S439" i="6"/>
  <c r="S448" i="6"/>
  <c r="S457" i="6"/>
  <c r="S466" i="6"/>
  <c r="S475" i="6"/>
  <c r="S484" i="6"/>
  <c r="S493" i="6"/>
  <c r="S502" i="6"/>
  <c r="S511" i="6"/>
  <c r="S520" i="6"/>
  <c r="S529" i="6"/>
  <c r="S538" i="6"/>
  <c r="S1200" i="6"/>
  <c r="S140" i="6"/>
  <c r="S185" i="6"/>
  <c r="S257" i="6"/>
  <c r="S608" i="6"/>
  <c r="S662" i="6"/>
  <c r="S716" i="6"/>
  <c r="S779" i="6"/>
  <c r="S815" i="6"/>
  <c r="S544" i="6"/>
  <c r="S598" i="6"/>
  <c r="S652" i="6"/>
  <c r="S706" i="6"/>
  <c r="S760" i="6"/>
  <c r="S814" i="6"/>
  <c r="S850" i="6"/>
  <c r="S904" i="6"/>
  <c r="S958" i="6"/>
  <c r="S1066" i="6"/>
  <c r="S1108" i="6"/>
  <c r="S1117" i="6"/>
  <c r="S1126" i="6"/>
  <c r="S1135" i="6"/>
  <c r="S1144" i="6"/>
  <c r="S1153" i="6"/>
  <c r="S1162" i="6"/>
  <c r="S1171" i="6"/>
  <c r="S1180" i="6"/>
  <c r="S1189" i="6"/>
  <c r="S1198" i="6"/>
  <c r="S1207" i="6"/>
  <c r="S12" i="6"/>
  <c r="S21" i="6"/>
  <c r="S30" i="6"/>
  <c r="S39" i="6"/>
  <c r="S57" i="6"/>
  <c r="S66" i="6"/>
  <c r="S75" i="6"/>
  <c r="S84" i="6"/>
  <c r="S93" i="6"/>
  <c r="S102" i="6"/>
  <c r="S111" i="6"/>
  <c r="S129" i="6"/>
  <c r="S138" i="6"/>
  <c r="S147" i="6"/>
  <c r="S156" i="6"/>
  <c r="S165" i="6"/>
  <c r="S174" i="6"/>
  <c r="S183" i="6"/>
  <c r="S201" i="6"/>
  <c r="S210" i="6"/>
  <c r="S1103" i="6"/>
  <c r="S1112" i="6"/>
  <c r="S1121" i="6"/>
  <c r="S1130" i="6"/>
  <c r="S1139" i="6"/>
  <c r="S1148" i="6"/>
  <c r="S1157" i="6"/>
  <c r="S1166" i="6"/>
  <c r="S1175" i="6"/>
  <c r="S1184" i="6"/>
  <c r="S1193" i="6"/>
  <c r="S7" i="6"/>
  <c r="S16" i="6"/>
  <c r="S25" i="6"/>
  <c r="S34" i="6"/>
  <c r="S43" i="6"/>
  <c r="S52" i="6"/>
  <c r="S61" i="6"/>
  <c r="S70" i="6"/>
  <c r="S79" i="6"/>
  <c r="S88" i="6"/>
  <c r="S97" i="6"/>
  <c r="S106" i="6"/>
  <c r="S115" i="6"/>
  <c r="S124" i="6"/>
  <c r="S133" i="6"/>
  <c r="S142" i="6"/>
  <c r="S151" i="6"/>
  <c r="S160" i="6"/>
  <c r="S169" i="6"/>
  <c r="S178" i="6"/>
  <c r="S187" i="6"/>
  <c r="S196" i="6"/>
  <c r="S205" i="6"/>
  <c r="S214" i="6"/>
  <c r="S223" i="6"/>
  <c r="S232" i="6"/>
  <c r="S241" i="6"/>
  <c r="S250" i="6"/>
  <c r="S1119" i="6"/>
  <c r="S1128" i="6"/>
  <c r="S1137" i="6"/>
  <c r="S1176" i="6"/>
  <c r="S1185" i="6"/>
  <c r="S911" i="6"/>
  <c r="S983" i="6"/>
  <c r="S1055" i="6"/>
  <c r="S1064" i="6"/>
  <c r="S1073" i="6"/>
  <c r="S1082" i="6"/>
  <c r="S1091" i="6"/>
  <c r="S336" i="6"/>
  <c r="S408" i="6"/>
  <c r="S867" i="6"/>
  <c r="S876" i="6"/>
  <c r="S885" i="6"/>
  <c r="S894" i="6"/>
  <c r="S903" i="6"/>
  <c r="S912" i="6"/>
  <c r="S921" i="6"/>
  <c r="S930" i="6"/>
  <c r="S939" i="6"/>
  <c r="S948" i="6"/>
  <c r="S957" i="6"/>
  <c r="S966" i="6"/>
  <c r="S975" i="6"/>
  <c r="S984" i="6"/>
  <c r="S993" i="6"/>
  <c r="S1011" i="6"/>
  <c r="S1020" i="6"/>
  <c r="S1029" i="6"/>
  <c r="S1038" i="6"/>
  <c r="S1056" i="6"/>
  <c r="S1065" i="6"/>
  <c r="S1074" i="6"/>
  <c r="S793" i="6"/>
  <c r="S419" i="6"/>
  <c r="S599" i="6"/>
  <c r="S698" i="6"/>
  <c r="S824" i="6"/>
  <c r="S1039" i="6"/>
  <c r="S191" i="6"/>
  <c r="S263" i="6"/>
  <c r="S695" i="6"/>
  <c r="S857" i="6"/>
  <c r="S902" i="6"/>
  <c r="S1019" i="6"/>
  <c r="S1037" i="6"/>
  <c r="S354" i="6"/>
  <c r="S381" i="6"/>
  <c r="S417" i="6"/>
  <c r="S453" i="6"/>
  <c r="S480" i="6"/>
  <c r="S507" i="6"/>
  <c r="S543" i="6"/>
  <c r="S579" i="6"/>
  <c r="S597" i="6"/>
  <c r="S633" i="6"/>
  <c r="S669" i="6"/>
  <c r="S696" i="6"/>
  <c r="S723" i="6"/>
  <c r="S750" i="6"/>
  <c r="S786" i="6"/>
  <c r="S813" i="6"/>
  <c r="S840" i="6"/>
  <c r="S858" i="6"/>
  <c r="S240" i="6"/>
  <c r="S276" i="6"/>
  <c r="S312" i="6"/>
  <c r="S1101" i="6"/>
  <c r="S1110" i="6"/>
  <c r="S1149" i="6"/>
  <c r="S1158" i="6"/>
  <c r="S1197" i="6"/>
  <c r="S1206" i="6"/>
  <c r="S11" i="6"/>
  <c r="S20" i="6"/>
  <c r="S29" i="6"/>
  <c r="S38" i="6"/>
  <c r="S56" i="6"/>
  <c r="S65" i="6"/>
  <c r="S74" i="6"/>
  <c r="S83" i="6"/>
  <c r="S92" i="6"/>
  <c r="S101" i="6"/>
  <c r="S110" i="6"/>
  <c r="S128" i="6"/>
  <c r="S137" i="6"/>
  <c r="S146" i="6"/>
  <c r="S155" i="6"/>
  <c r="S164" i="6"/>
  <c r="S173" i="6"/>
  <c r="S182" i="6"/>
  <c r="S200" i="6"/>
  <c r="S209" i="6"/>
  <c r="S218" i="6"/>
  <c r="S227" i="6"/>
  <c r="S236" i="6"/>
  <c r="S245" i="6"/>
  <c r="S254" i="6"/>
  <c r="S272" i="6"/>
  <c r="S281" i="6"/>
  <c r="S290" i="6"/>
  <c r="S299" i="6"/>
  <c r="S308" i="6"/>
  <c r="S335" i="6"/>
  <c r="S407" i="6"/>
  <c r="S479" i="6"/>
  <c r="S551" i="6"/>
  <c r="S587" i="6"/>
  <c r="S596" i="6"/>
  <c r="S605" i="6"/>
  <c r="S614" i="6"/>
  <c r="S623" i="6"/>
  <c r="S632" i="6"/>
  <c r="S641" i="6"/>
  <c r="S650" i="6"/>
  <c r="S659" i="6"/>
  <c r="S668" i="6"/>
  <c r="S677" i="6"/>
  <c r="S686" i="6"/>
  <c r="S704" i="6"/>
  <c r="S713" i="6"/>
  <c r="S722" i="6"/>
  <c r="S731" i="6"/>
  <c r="S740" i="6"/>
  <c r="S749" i="6"/>
  <c r="S758" i="6"/>
  <c r="S767" i="6"/>
  <c r="S776" i="6"/>
  <c r="S785" i="6"/>
  <c r="S794" i="6"/>
  <c r="S812" i="6"/>
  <c r="S821" i="6"/>
  <c r="S550" i="6"/>
  <c r="S559" i="6"/>
  <c r="S568" i="6"/>
  <c r="S577" i="6"/>
  <c r="S586" i="6"/>
  <c r="S595" i="6"/>
  <c r="S604" i="6"/>
  <c r="S613" i="6"/>
  <c r="S622" i="6"/>
  <c r="S631" i="6"/>
  <c r="S640" i="6"/>
  <c r="S649" i="6"/>
  <c r="S658" i="6"/>
  <c r="S667" i="6"/>
  <c r="S676" i="6"/>
  <c r="S685" i="6"/>
  <c r="S694" i="6"/>
  <c r="S703" i="6"/>
  <c r="S712" i="6"/>
  <c r="S721" i="6"/>
  <c r="S730" i="6"/>
  <c r="S739" i="6"/>
  <c r="S748" i="6"/>
  <c r="S757" i="6"/>
  <c r="S766" i="6"/>
  <c r="S775" i="6"/>
  <c r="S784" i="6"/>
  <c r="S802" i="6"/>
  <c r="S811" i="6"/>
  <c r="S820" i="6"/>
  <c r="S829" i="6"/>
  <c r="S838" i="6"/>
  <c r="S847" i="6"/>
  <c r="S856" i="6"/>
  <c r="S865" i="6"/>
  <c r="S874" i="6"/>
  <c r="S883" i="6"/>
  <c r="S892" i="6"/>
  <c r="S901" i="6"/>
  <c r="S910" i="6"/>
  <c r="S919" i="6"/>
  <c r="S928" i="6"/>
  <c r="S937" i="6"/>
  <c r="S946" i="6"/>
  <c r="S955" i="6"/>
  <c r="S964" i="6"/>
  <c r="S973" i="6"/>
  <c r="S982" i="6"/>
  <c r="S991" i="6"/>
  <c r="S1000" i="6"/>
  <c r="S1009" i="6"/>
  <c r="S1018" i="6"/>
  <c r="S1027" i="6"/>
  <c r="S1036" i="6"/>
  <c r="S1045" i="6"/>
  <c r="S1054" i="6"/>
  <c r="S1063" i="6"/>
  <c r="S1072" i="6"/>
  <c r="S1081" i="6"/>
  <c r="S1090" i="6"/>
  <c r="S1099" i="6"/>
  <c r="S252" i="6"/>
  <c r="S324" i="6"/>
  <c r="S14" i="6"/>
  <c r="S77" i="6"/>
  <c r="S230" i="6"/>
  <c r="S293" i="6"/>
  <c r="S563" i="6"/>
  <c r="S617" i="6"/>
  <c r="S680" i="6"/>
  <c r="S752" i="6"/>
  <c r="S571" i="6"/>
  <c r="S616" i="6"/>
  <c r="S670" i="6"/>
  <c r="S724" i="6"/>
  <c r="S787" i="6"/>
  <c r="S841" i="6"/>
  <c r="S895" i="6"/>
  <c r="S949" i="6"/>
  <c r="S1003" i="6"/>
  <c r="S1012" i="6"/>
  <c r="S1075" i="6"/>
  <c r="S47" i="6"/>
  <c r="S119" i="6"/>
  <c r="S848" i="6"/>
  <c r="S929" i="6"/>
  <c r="S947" i="6"/>
  <c r="S974" i="6"/>
  <c r="S992" i="6"/>
  <c r="S1028" i="6"/>
  <c r="S1046" i="6"/>
  <c r="S345" i="6"/>
  <c r="S435" i="6"/>
  <c r="S471" i="6"/>
  <c r="S516" i="6"/>
  <c r="S552" i="6"/>
  <c r="S588" i="6"/>
  <c r="S624" i="6"/>
  <c r="S651" i="6"/>
  <c r="S678" i="6"/>
  <c r="S714" i="6"/>
  <c r="S741" i="6"/>
  <c r="S777" i="6"/>
  <c r="S795" i="6"/>
  <c r="S822" i="6"/>
  <c r="S24" i="6"/>
  <c r="S60" i="6"/>
  <c r="S96" i="6"/>
  <c r="S132" i="6"/>
  <c r="S168" i="6"/>
  <c r="S204" i="6"/>
  <c r="S213" i="6"/>
  <c r="S222" i="6"/>
  <c r="S231" i="6"/>
  <c r="S249" i="6"/>
  <c r="S258" i="6"/>
  <c r="S267" i="6"/>
  <c r="S285" i="6"/>
  <c r="S294" i="6"/>
  <c r="S303" i="6"/>
  <c r="S321" i="6"/>
  <c r="S1106" i="6"/>
  <c r="S253" i="6"/>
  <c r="S262" i="6"/>
  <c r="S271" i="6"/>
  <c r="S280" i="6"/>
  <c r="S289" i="6"/>
  <c r="S298" i="6"/>
  <c r="S307" i="6"/>
  <c r="S316" i="6"/>
  <c r="S325" i="6"/>
  <c r="S317" i="6"/>
  <c r="S326" i="6"/>
  <c r="S344" i="6"/>
  <c r="S353" i="6"/>
  <c r="S362" i="6"/>
  <c r="S371" i="6"/>
  <c r="S380" i="6"/>
  <c r="S389" i="6"/>
  <c r="S398" i="6"/>
  <c r="S416" i="6"/>
  <c r="S425" i="6"/>
  <c r="S434" i="6"/>
  <c r="S443" i="6"/>
  <c r="S452" i="6"/>
  <c r="S461" i="6"/>
  <c r="S470" i="6"/>
  <c r="S488" i="6"/>
  <c r="S497" i="6"/>
  <c r="S506" i="6"/>
  <c r="S515" i="6"/>
  <c r="S524" i="6"/>
  <c r="S533" i="6"/>
  <c r="S542" i="6"/>
  <c r="S560" i="6"/>
  <c r="S569" i="6"/>
  <c r="S578" i="6"/>
  <c r="S1058" i="6"/>
  <c r="S1005" i="6"/>
  <c r="S1077" i="6"/>
  <c r="S1086" i="6"/>
  <c r="S1095" i="6"/>
  <c r="S334" i="6"/>
  <c r="S343" i="6"/>
  <c r="S352" i="6"/>
  <c r="S361" i="6"/>
  <c r="S370" i="6"/>
  <c r="S379" i="6"/>
  <c r="S388" i="6"/>
  <c r="S397" i="6"/>
  <c r="S406" i="6"/>
  <c r="S415" i="6"/>
  <c r="S424" i="6"/>
  <c r="S433" i="6"/>
  <c r="S442" i="6"/>
  <c r="S451" i="6"/>
  <c r="S460" i="6"/>
  <c r="S469" i="6"/>
  <c r="S478" i="6"/>
  <c r="S487" i="6"/>
  <c r="S496" i="6"/>
  <c r="S505" i="6"/>
  <c r="S514" i="6"/>
  <c r="S523" i="6"/>
  <c r="S532" i="6"/>
  <c r="S541" i="6"/>
  <c r="S1191" i="6"/>
  <c r="S41" i="6"/>
  <c r="S86" i="6"/>
  <c r="S149" i="6"/>
  <c r="S194" i="6"/>
  <c r="S221" i="6"/>
  <c r="S284" i="6"/>
  <c r="S635" i="6"/>
  <c r="S671" i="6"/>
  <c r="S725" i="6"/>
  <c r="S797" i="6"/>
  <c r="S580" i="6"/>
  <c r="S634" i="6"/>
  <c r="S688" i="6"/>
  <c r="S742" i="6"/>
  <c r="S796" i="6"/>
  <c r="S868" i="6"/>
  <c r="S922" i="6"/>
  <c r="S985" i="6"/>
  <c r="S1093" i="6"/>
  <c r="S830" i="6"/>
  <c r="S866" i="6"/>
  <c r="S884" i="6"/>
  <c r="S920" i="6"/>
  <c r="S956" i="6"/>
  <c r="S1001" i="6"/>
  <c r="S363" i="6"/>
  <c r="S399" i="6"/>
  <c r="S444" i="6"/>
  <c r="S489" i="6"/>
  <c r="S525" i="6"/>
  <c r="S561" i="6"/>
  <c r="S606" i="6"/>
  <c r="S642" i="6"/>
  <c r="S687" i="6"/>
  <c r="S732" i="6"/>
  <c r="S759" i="6"/>
  <c r="S804" i="6"/>
  <c r="S831" i="6"/>
  <c r="S1102" i="6"/>
  <c r="S1111" i="6"/>
  <c r="S1120" i="6"/>
  <c r="S1129" i="6"/>
  <c r="S1138" i="6"/>
  <c r="S1147" i="6"/>
  <c r="S1156" i="6"/>
  <c r="S1165" i="6"/>
  <c r="S1174" i="6"/>
  <c r="S1183" i="6"/>
  <c r="S1192" i="6"/>
  <c r="S1201" i="6"/>
  <c r="S6" i="6"/>
  <c r="S15" i="6"/>
  <c r="S33" i="6"/>
  <c r="S42" i="6"/>
  <c r="S51" i="6"/>
  <c r="S69" i="6"/>
  <c r="S78" i="6"/>
  <c r="S87" i="6"/>
  <c r="S105" i="6"/>
  <c r="S114" i="6"/>
  <c r="S123" i="6"/>
  <c r="S141" i="6"/>
  <c r="S150" i="6"/>
  <c r="S159" i="6"/>
  <c r="S177" i="6"/>
  <c r="S186" i="6"/>
  <c r="S195" i="6"/>
  <c r="S1115" i="6"/>
  <c r="S1124" i="6"/>
  <c r="S1133" i="6"/>
  <c r="S1142" i="6"/>
  <c r="S1151" i="6"/>
  <c r="S1160" i="6"/>
  <c r="S1169" i="6"/>
  <c r="S1178" i="6"/>
  <c r="S1187" i="6"/>
  <c r="S1196" i="6"/>
  <c r="S1205" i="6"/>
  <c r="S10" i="6"/>
  <c r="S19" i="6"/>
  <c r="S28" i="6"/>
  <c r="S37" i="6"/>
  <c r="S46" i="6"/>
  <c r="S55" i="6"/>
  <c r="S64" i="6"/>
  <c r="S73" i="6"/>
  <c r="S82" i="6"/>
  <c r="S91" i="6"/>
  <c r="S100" i="6"/>
  <c r="S109" i="6"/>
  <c r="S118" i="6"/>
  <c r="S127" i="6"/>
  <c r="S136" i="6"/>
  <c r="S145" i="6"/>
  <c r="S154" i="6"/>
  <c r="S163" i="6"/>
  <c r="S172" i="6"/>
  <c r="S181" i="6"/>
  <c r="S190" i="6"/>
  <c r="S199" i="6"/>
  <c r="S208" i="6"/>
  <c r="S217" i="6"/>
  <c r="S226" i="6"/>
  <c r="S235" i="6"/>
  <c r="S244" i="6"/>
  <c r="S1122" i="6"/>
  <c r="S1131" i="6"/>
  <c r="S1140" i="6"/>
  <c r="S1170" i="6"/>
  <c r="S1179" i="6"/>
  <c r="S1188" i="6"/>
  <c r="S887" i="6"/>
  <c r="S959" i="6"/>
  <c r="S1049" i="6"/>
  <c r="S1067" i="6"/>
  <c r="S1076" i="6"/>
  <c r="S1085" i="6"/>
  <c r="S1094" i="6"/>
  <c r="S348" i="6"/>
  <c r="S384" i="6"/>
  <c r="S420" i="6"/>
  <c r="S861" i="6"/>
  <c r="S870" i="6"/>
  <c r="S879" i="6"/>
  <c r="S888" i="6"/>
  <c r="S897" i="6"/>
  <c r="S906" i="6"/>
  <c r="S915" i="6"/>
  <c r="S924" i="6"/>
  <c r="S933" i="6"/>
  <c r="S942" i="6"/>
  <c r="S951" i="6"/>
  <c r="S960" i="6"/>
  <c r="S969" i="6"/>
  <c r="S978" i="6"/>
  <c r="S987" i="6"/>
  <c r="S996" i="6"/>
  <c r="S1014" i="6"/>
  <c r="S1023" i="6"/>
  <c r="S1032" i="6"/>
  <c r="S1041" i="6"/>
  <c r="S1050" i="6"/>
  <c r="S1059" i="6"/>
  <c r="S1068" i="6"/>
  <c r="S1161" i="6"/>
  <c r="S104" i="6"/>
  <c r="S158" i="6"/>
  <c r="S212" i="6"/>
  <c r="S248" i="6"/>
  <c r="S383" i="6"/>
  <c r="S491" i="6"/>
  <c r="S770" i="6"/>
  <c r="S589" i="6"/>
  <c r="S643" i="6"/>
  <c r="S697" i="6"/>
  <c r="S751" i="6"/>
  <c r="S805" i="6"/>
  <c r="S859" i="6"/>
  <c r="S913" i="6"/>
  <c r="S967" i="6"/>
  <c r="S1057" i="6"/>
  <c r="S1167" i="6"/>
  <c r="S803" i="6"/>
  <c r="S839" i="6"/>
  <c r="S875" i="6"/>
  <c r="S893" i="6"/>
  <c r="S938" i="6"/>
  <c r="S965" i="6"/>
  <c r="S1010" i="6"/>
  <c r="S372" i="6"/>
  <c r="S390" i="6"/>
  <c r="S426" i="6"/>
  <c r="S462" i="6"/>
  <c r="S498" i="6"/>
  <c r="S534" i="6"/>
  <c r="S570" i="6"/>
  <c r="S615" i="6"/>
  <c r="S660" i="6"/>
  <c r="S705" i="6"/>
  <c r="S768" i="6"/>
  <c r="S849" i="6"/>
  <c r="S1113" i="6"/>
  <c r="S1152" i="6"/>
  <c r="S23" i="6"/>
  <c r="S59" i="6"/>
  <c r="S95" i="6"/>
  <c r="S131" i="6"/>
  <c r="S167" i="6"/>
  <c r="S203" i="6"/>
  <c r="S239" i="6"/>
  <c r="S275" i="6"/>
  <c r="S311" i="6"/>
  <c r="S707" i="6"/>
  <c r="S743" i="6"/>
  <c r="S833" i="6"/>
  <c r="S842" i="6"/>
  <c r="S851" i="6"/>
  <c r="S860" i="6"/>
  <c r="S869" i="6"/>
  <c r="S878" i="6"/>
  <c r="S896" i="6"/>
  <c r="S905" i="6"/>
  <c r="S914" i="6"/>
  <c r="S923" i="6"/>
  <c r="S932" i="6"/>
  <c r="S941" i="6"/>
  <c r="S950" i="6"/>
  <c r="S968" i="6"/>
  <c r="S977" i="6"/>
  <c r="S986" i="6"/>
  <c r="S995" i="6"/>
  <c r="S1004" i="6"/>
  <c r="S1013" i="6"/>
  <c r="S1022" i="6"/>
  <c r="S1031" i="6"/>
  <c r="S1040" i="6"/>
  <c r="S330" i="6"/>
  <c r="S339" i="6"/>
  <c r="S357" i="6"/>
  <c r="S366" i="6"/>
  <c r="S375" i="6"/>
  <c r="S393" i="6"/>
  <c r="S402" i="6"/>
  <c r="S411" i="6"/>
  <c r="S429" i="6"/>
  <c r="S438" i="6"/>
  <c r="S447" i="6"/>
  <c r="S456" i="6"/>
  <c r="S465" i="6"/>
  <c r="S474" i="6"/>
  <c r="S483" i="6"/>
  <c r="S492" i="6"/>
  <c r="S501" i="6"/>
  <c r="S510" i="6"/>
  <c r="S519" i="6"/>
  <c r="S528" i="6"/>
  <c r="S537" i="6"/>
  <c r="S546" i="6"/>
  <c r="S555" i="6"/>
  <c r="S564" i="6"/>
  <c r="S573" i="6"/>
  <c r="S582" i="6"/>
  <c r="S591" i="6"/>
  <c r="S600" i="6"/>
  <c r="S609" i="6"/>
  <c r="S618" i="6"/>
  <c r="S627" i="6"/>
  <c r="S636" i="6"/>
  <c r="S645" i="6"/>
  <c r="S654" i="6"/>
  <c r="S663" i="6"/>
  <c r="S672" i="6"/>
  <c r="S681" i="6"/>
  <c r="S690" i="6"/>
  <c r="S699" i="6"/>
  <c r="S708" i="6"/>
  <c r="S717" i="6"/>
  <c r="S726" i="6"/>
  <c r="S735" i="6"/>
  <c r="S744" i="6"/>
  <c r="S753" i="6"/>
  <c r="S762" i="6"/>
  <c r="S771" i="6"/>
  <c r="S780" i="6"/>
  <c r="S789" i="6"/>
  <c r="S798" i="6"/>
  <c r="S807" i="6"/>
  <c r="S816" i="6"/>
  <c r="S825" i="6"/>
  <c r="S834" i="6"/>
  <c r="S843" i="6"/>
  <c r="S852" i="6"/>
  <c r="Q2" i="6"/>
  <c r="V1046" i="6"/>
  <c r="V21" i="6"/>
  <c r="V974" i="6"/>
  <c r="V1004" i="6"/>
  <c r="V926" i="6"/>
  <c r="V31" i="6"/>
  <c r="V890" i="6"/>
  <c r="V36" i="6"/>
  <c r="V4" i="6"/>
  <c r="V674" i="6"/>
  <c r="V1114" i="6"/>
  <c r="V242" i="6"/>
  <c r="V386" i="6"/>
  <c r="V950" i="6"/>
  <c r="V425" i="6"/>
  <c r="V34" i="6"/>
  <c r="V230" i="6"/>
  <c r="V194" i="6"/>
  <c r="V224" i="6"/>
  <c r="V12" i="6"/>
  <c r="V78" i="6"/>
  <c r="V284" i="6"/>
  <c r="V212" i="6"/>
  <c r="V374" i="6"/>
  <c r="V338" i="6"/>
  <c r="V806" i="6"/>
  <c r="V902" i="6"/>
  <c r="V536" i="6"/>
  <c r="V150" i="6"/>
  <c r="V186" i="6"/>
  <c r="V680" i="6"/>
  <c r="V866" i="6"/>
  <c r="V932" i="6"/>
  <c r="V1034" i="6"/>
  <c r="V860" i="6"/>
  <c r="V6" i="6"/>
  <c r="V326" i="6"/>
  <c r="V611" i="6"/>
  <c r="V10" i="6"/>
  <c r="V722" i="6"/>
  <c r="V114" i="6"/>
  <c r="V428" i="6"/>
  <c r="V120" i="6"/>
  <c r="V500" i="6"/>
  <c r="V686" i="6"/>
  <c r="V896" i="6"/>
  <c r="V189" i="6"/>
  <c r="V182" i="6"/>
  <c r="V1108" i="6"/>
  <c r="V9" i="6"/>
  <c r="V296" i="6"/>
  <c r="V188" i="6"/>
  <c r="V404" i="6"/>
  <c r="V620" i="6"/>
  <c r="V1154" i="6"/>
  <c r="V656" i="6"/>
  <c r="V590" i="6"/>
  <c r="V32" i="6"/>
  <c r="V410" i="6"/>
  <c r="V1162" i="6"/>
  <c r="V116" i="6"/>
  <c r="V80" i="6"/>
  <c r="V146" i="6"/>
  <c r="V11" i="6"/>
  <c r="V23" i="6"/>
  <c r="V5" i="6"/>
  <c r="V1170" i="6"/>
  <c r="V62" i="6"/>
  <c r="V74" i="6"/>
  <c r="V134" i="6"/>
  <c r="V20" i="6"/>
  <c r="V26" i="6"/>
  <c r="V92" i="6"/>
  <c r="V50" i="6"/>
  <c r="V14" i="6"/>
  <c r="V777" i="6"/>
  <c r="V25" i="6"/>
  <c r="V564" i="6"/>
  <c r="V468" i="6"/>
  <c r="V37" i="6"/>
  <c r="V714" i="6"/>
  <c r="V572" i="6"/>
  <c r="V844" i="6"/>
  <c r="V35" i="6"/>
  <c r="V234" i="6"/>
  <c r="V390" i="6"/>
  <c r="V712" i="6"/>
  <c r="V7" i="6"/>
  <c r="V633" i="6"/>
  <c r="V126" i="6"/>
  <c r="V15" i="6"/>
  <c r="V344" i="6"/>
  <c r="V46" i="6" l="1"/>
  <c r="V750" i="6"/>
  <c r="V334" i="6"/>
  <c r="V676" i="6"/>
  <c r="V1058" i="6"/>
  <c r="V225" i="6"/>
  <c r="V190" i="6"/>
  <c r="V886" i="6"/>
  <c r="V646" i="6"/>
  <c r="V200" i="6"/>
  <c r="V443" i="6"/>
  <c r="V560" i="6"/>
  <c r="V1189" i="6"/>
  <c r="V698" i="6"/>
  <c r="V574" i="6"/>
  <c r="V293" i="6"/>
  <c r="V179" i="6"/>
  <c r="V105" i="6"/>
  <c r="V766" i="6"/>
  <c r="V469" i="6"/>
  <c r="V788" i="6"/>
  <c r="V158" i="6"/>
  <c r="V396" i="6"/>
  <c r="V467" i="6"/>
  <c r="V117" i="6"/>
  <c r="V308" i="6"/>
  <c r="V949" i="6"/>
  <c r="V251" i="6"/>
  <c r="V515" i="6"/>
  <c r="V268" i="6"/>
  <c r="V559" i="6"/>
  <c r="V297" i="6"/>
  <c r="V820" i="6"/>
  <c r="V909" i="6"/>
  <c r="V1063" i="6"/>
  <c r="V464" i="6"/>
  <c r="V639" i="6"/>
  <c r="V518" i="6"/>
  <c r="V289" i="6"/>
  <c r="V703" i="6"/>
  <c r="V1153" i="6"/>
  <c r="V1159" i="6"/>
  <c r="V653" i="6"/>
  <c r="V1099" i="6"/>
  <c r="V967" i="6"/>
  <c r="V881" i="6"/>
  <c r="V997" i="6"/>
  <c r="V665" i="6"/>
  <c r="V306" i="6"/>
  <c r="V365" i="6"/>
  <c r="V956" i="6"/>
  <c r="V173" i="6"/>
  <c r="V145" i="6"/>
  <c r="V789" i="6"/>
  <c r="V649" i="6"/>
  <c r="V818" i="6"/>
  <c r="V754" i="6"/>
  <c r="V39" i="6"/>
  <c r="V371" i="6"/>
  <c r="V1070" i="6"/>
  <c r="V263" i="6"/>
  <c r="V826" i="6"/>
  <c r="V817" i="6"/>
  <c r="V191" i="6"/>
  <c r="V752" i="6"/>
  <c r="V524" i="6"/>
  <c r="V416" i="6"/>
  <c r="V659" i="6"/>
  <c r="V360" i="6"/>
  <c r="V561" i="6"/>
  <c r="V250" i="6"/>
  <c r="V619" i="6"/>
  <c r="V688" i="6"/>
  <c r="V1133" i="6"/>
  <c r="V418" i="6"/>
  <c r="V431" i="6"/>
  <c r="V968" i="6"/>
  <c r="V738" i="6"/>
  <c r="V552" i="6"/>
  <c r="V1021" i="6"/>
  <c r="V321" i="6"/>
  <c r="V1149" i="6"/>
  <c r="V815" i="6"/>
  <c r="V794" i="6"/>
  <c r="V44" i="6"/>
  <c r="V292" i="6"/>
  <c r="V119" i="6"/>
  <c r="V368" i="6"/>
  <c r="V596" i="6"/>
  <c r="V1135" i="6"/>
  <c r="V380" i="6"/>
  <c r="V1095" i="6"/>
  <c r="V1078" i="6"/>
  <c r="V47" i="6"/>
  <c r="V796" i="6"/>
  <c r="V726" i="6"/>
  <c r="V310" i="6"/>
  <c r="V642" i="6"/>
  <c r="V929" i="6"/>
  <c r="V811" i="6"/>
  <c r="V222" i="6"/>
  <c r="V916" i="6"/>
  <c r="V810" i="6"/>
  <c r="V139" i="6"/>
  <c r="V597" i="6"/>
  <c r="V1052" i="6"/>
  <c r="V1182" i="6"/>
  <c r="V299" i="6"/>
  <c r="V269" i="6"/>
  <c r="V746" i="6"/>
  <c r="V517" i="6"/>
  <c r="V273" i="6"/>
  <c r="V824" i="6"/>
  <c r="V236" i="6"/>
  <c r="V97" i="6"/>
  <c r="V1121" i="6"/>
  <c r="V432" i="6"/>
  <c r="V172" i="6"/>
  <c r="V1007" i="6"/>
  <c r="V585" i="6"/>
  <c r="V835" i="6"/>
  <c r="V366" i="6"/>
  <c r="V272" i="6"/>
  <c r="V935" i="6"/>
  <c r="V987" i="6"/>
  <c r="V1113" i="6"/>
  <c r="V784" i="6"/>
  <c r="V1084" i="6"/>
  <c r="V64" i="6"/>
  <c r="V888" i="6"/>
  <c r="V447" i="6"/>
  <c r="V717" i="6"/>
  <c r="V931" i="6"/>
  <c r="V954" i="6"/>
  <c r="V873" i="6"/>
  <c r="V197" i="6"/>
  <c r="V623" i="6"/>
  <c r="V68" i="6"/>
  <c r="V647" i="6"/>
  <c r="V677" i="6"/>
  <c r="V459" i="6"/>
  <c r="V846" i="6"/>
  <c r="V959" i="6"/>
  <c r="V452" i="6"/>
  <c r="V1129" i="6"/>
  <c r="V166" i="6"/>
  <c r="V819" i="6"/>
  <c r="V973" i="6"/>
  <c r="V287" i="6"/>
  <c r="V1001" i="6"/>
  <c r="V373" i="6"/>
  <c r="V899" i="6"/>
  <c r="V434" i="6"/>
  <c r="V170" i="6"/>
  <c r="V609" i="6"/>
  <c r="V663" i="6"/>
  <c r="V869" i="6"/>
  <c r="V147" i="6"/>
  <c r="V430" i="6"/>
  <c r="V828" i="6"/>
  <c r="V641" i="6"/>
  <c r="V476" i="6"/>
  <c r="V1186" i="6"/>
  <c r="V333" i="6"/>
  <c r="V836" i="6"/>
  <c r="V947" i="6"/>
  <c r="V216" i="6"/>
  <c r="V478" i="6"/>
  <c r="V359" i="6"/>
  <c r="V1064" i="6"/>
  <c r="V857" i="6"/>
  <c r="V720" i="6"/>
  <c r="V465" i="6"/>
  <c r="V681" i="6"/>
  <c r="V1019" i="6"/>
  <c r="V709" i="6"/>
  <c r="V53" i="6"/>
  <c r="V702" i="6"/>
  <c r="V482" i="6"/>
  <c r="V322" i="6"/>
  <c r="V608" i="6"/>
  <c r="V1018" i="6"/>
  <c r="V904" i="6"/>
  <c r="V229" i="6"/>
  <c r="V1035" i="6"/>
  <c r="V861" i="6"/>
  <c r="V433" i="6"/>
  <c r="V1195" i="6"/>
  <c r="V125" i="6"/>
  <c r="V563" i="6"/>
  <c r="V906" i="6"/>
  <c r="V985" i="6"/>
  <c r="V645" i="6"/>
  <c r="V483" i="6"/>
  <c r="V298" i="6"/>
  <c r="V122" i="6"/>
  <c r="V131" i="6"/>
  <c r="V578" i="6"/>
  <c r="V281" i="6"/>
  <c r="V551" i="6"/>
  <c r="V919" i="6"/>
  <c r="V405" i="6"/>
  <c r="V1082" i="6"/>
  <c r="V169" i="6"/>
  <c r="V55" i="6"/>
  <c r="V1062" i="6"/>
  <c r="V347" i="6"/>
  <c r="V377" i="6"/>
  <c r="V1040" i="6"/>
  <c r="V436" i="6"/>
  <c r="V648" i="6"/>
  <c r="V800" i="6"/>
  <c r="V579" i="6"/>
  <c r="V707" i="6"/>
  <c r="V1205" i="6"/>
  <c r="V610" i="6"/>
  <c r="V383" i="6"/>
  <c r="V199" i="6"/>
  <c r="V183" i="6"/>
  <c r="V612" i="6"/>
  <c r="V556" i="6"/>
  <c r="V226" i="6"/>
  <c r="V733" i="6"/>
  <c r="V941" i="6"/>
  <c r="V1185" i="6"/>
  <c r="V1022" i="6"/>
  <c r="V112" i="6"/>
  <c r="V343" i="6"/>
  <c r="V687" i="6"/>
  <c r="V309" i="6"/>
  <c r="V917" i="6"/>
  <c r="V276" i="6"/>
  <c r="V988" i="6"/>
  <c r="V874" i="6"/>
  <c r="V879" i="6"/>
  <c r="V1158" i="6"/>
  <c r="V196" i="6"/>
  <c r="V539" i="6"/>
  <c r="V636" i="6"/>
  <c r="V282" i="6"/>
  <c r="V238" i="6"/>
  <c r="V791" i="6"/>
  <c r="V231" i="6"/>
  <c r="V294" i="6"/>
  <c r="V336" i="6"/>
  <c r="V535" i="6"/>
  <c r="V753" i="6"/>
  <c r="V474" i="6"/>
  <c r="V549" i="6"/>
  <c r="V66" i="6"/>
  <c r="V417" i="6"/>
  <c r="V460" i="6"/>
  <c r="V348" i="6"/>
  <c r="V355" i="6"/>
  <c r="V991" i="6"/>
  <c r="V421" i="6"/>
  <c r="V210" i="6"/>
  <c r="V494" i="6"/>
  <c r="V851" i="6"/>
  <c r="V1202" i="6"/>
  <c r="V802" i="6"/>
  <c r="V1038" i="6"/>
  <c r="V671" i="6"/>
  <c r="V785" i="6"/>
  <c r="V493" i="6"/>
  <c r="V349" i="6"/>
  <c r="V118" i="6"/>
  <c r="V708" i="6"/>
  <c r="V73" i="6"/>
  <c r="V774" i="6"/>
  <c r="V56" i="6"/>
  <c r="V605" i="6"/>
  <c r="V1111" i="6"/>
  <c r="V247" i="6"/>
  <c r="V831" i="6"/>
  <c r="V765" i="6"/>
  <c r="V638" i="6"/>
  <c r="V892" i="6"/>
  <c r="V1011" i="6"/>
  <c r="V513" i="6"/>
  <c r="V635" i="6"/>
  <c r="V615" i="6"/>
  <c r="V849" i="6"/>
  <c r="V510" i="6"/>
  <c r="V266" i="6"/>
  <c r="V75" i="6"/>
  <c r="V60" i="6"/>
  <c r="V220" i="6"/>
  <c r="V715" i="6"/>
  <c r="V375" i="6"/>
  <c r="V164" i="6"/>
  <c r="V744" i="6"/>
  <c r="V803" i="6"/>
  <c r="V1003" i="6"/>
  <c r="V208" i="6"/>
  <c r="V963" i="6"/>
  <c r="V243" i="6"/>
  <c r="V451" i="6"/>
  <c r="V745" i="6"/>
  <c r="V989" i="6"/>
  <c r="V1072" i="6"/>
  <c r="V555" i="6"/>
  <c r="V747" i="6"/>
  <c r="V227" i="6"/>
  <c r="V367" i="6"/>
  <c r="V1109" i="6"/>
  <c r="V215" i="6"/>
  <c r="V716" i="6"/>
  <c r="V923" i="6"/>
  <c r="V739" i="6"/>
  <c r="V856" i="6"/>
  <c r="V108" i="6"/>
  <c r="V290" i="6"/>
  <c r="V440" i="6"/>
  <c r="V314" i="6"/>
  <c r="V723" i="6"/>
  <c r="V1117" i="6"/>
  <c r="V664" i="6"/>
  <c r="V693" i="6"/>
  <c r="V261" i="6"/>
  <c r="V953" i="6"/>
  <c r="V1091" i="6"/>
  <c r="V924" i="6"/>
  <c r="V682" i="6"/>
  <c r="V938" i="6"/>
  <c r="V872" i="6"/>
  <c r="V761" i="6"/>
  <c r="V672" i="6"/>
  <c r="V992" i="6"/>
  <c r="V795" i="6"/>
  <c r="V862" i="6"/>
  <c r="V758" i="6"/>
  <c r="V994" i="6"/>
  <c r="V594" i="6"/>
  <c r="V1206" i="6"/>
  <c r="V137" i="6"/>
  <c r="V749" i="6"/>
  <c r="V884" i="6"/>
  <c r="V724" i="6"/>
  <c r="V486" i="6"/>
  <c r="V598" i="6"/>
  <c r="V867" i="6"/>
  <c r="V49" i="6"/>
  <c r="V983" i="6"/>
  <c r="V1013" i="6"/>
  <c r="V492" i="6"/>
  <c r="V644" i="6"/>
  <c r="V140" i="6"/>
  <c r="V662" i="6"/>
  <c r="V914" i="6"/>
  <c r="V111" i="6"/>
  <c r="V69" i="6"/>
  <c r="V767" i="6"/>
  <c r="V786" i="6"/>
  <c r="V391" i="6"/>
  <c r="V185" i="6"/>
  <c r="V521" i="6"/>
  <c r="V214" i="6"/>
  <c r="V1088" i="6"/>
  <c r="V981" i="6"/>
  <c r="V1098" i="6"/>
  <c r="V1045" i="6"/>
  <c r="V1169" i="6"/>
  <c r="V1134" i="6"/>
  <c r="V446" i="6"/>
  <c r="V1201" i="6"/>
  <c r="V1008" i="6"/>
  <c r="V394" i="6"/>
  <c r="V927" i="6"/>
  <c r="V799" i="6"/>
  <c r="V553" i="6"/>
  <c r="V325" i="6"/>
  <c r="V718" i="6"/>
  <c r="V1057" i="6"/>
  <c r="V58" i="6"/>
  <c r="V1096" i="6"/>
  <c r="V958" i="6"/>
  <c r="V113" i="6"/>
  <c r="V568" i="6"/>
  <c r="V388" i="6"/>
  <c r="V324" i="6"/>
  <c r="V602" i="6"/>
  <c r="V543" i="6"/>
  <c r="V922" i="6"/>
  <c r="V481" i="6"/>
  <c r="V271" i="6"/>
  <c r="V823" i="6"/>
  <c r="V1138" i="6"/>
  <c r="V376" i="6"/>
  <c r="V877" i="6"/>
  <c r="V142" i="6"/>
  <c r="V996" i="6"/>
  <c r="V558" i="6"/>
  <c r="V675" i="6"/>
  <c r="V865" i="6"/>
  <c r="V395" i="6"/>
  <c r="V479" i="6"/>
  <c r="V161" i="6"/>
  <c r="V584" i="6"/>
  <c r="V1106" i="6"/>
  <c r="V542" i="6"/>
  <c r="V990" i="6"/>
  <c r="V141" i="6"/>
  <c r="V768" i="6"/>
  <c r="V840" i="6"/>
  <c r="V697" i="6"/>
  <c r="V466" i="6"/>
  <c r="V531" i="6"/>
  <c r="V254" i="6"/>
  <c r="V1120" i="6"/>
  <c r="V393" i="6"/>
  <c r="V713" i="6"/>
  <c r="V1150" i="6"/>
  <c r="V65" i="6"/>
  <c r="V699" i="6"/>
  <c r="V104" i="6"/>
  <c r="V305" i="6"/>
  <c r="V503" i="6"/>
  <c r="V123" i="6"/>
  <c r="V530" i="6"/>
  <c r="V315" i="6"/>
  <c r="V379" i="6"/>
  <c r="V622" i="6"/>
  <c r="V283" i="6"/>
  <c r="V203" i="6"/>
  <c r="V679" i="6"/>
  <c r="V1076" i="6"/>
  <c r="V372" i="6"/>
  <c r="V456" i="6"/>
  <c r="V103" i="6"/>
  <c r="V783" i="6"/>
  <c r="V960" i="6"/>
  <c r="V167" i="6"/>
  <c r="V740" i="6"/>
  <c r="V448" i="6"/>
  <c r="V415" i="6"/>
  <c r="V332" i="6"/>
  <c r="V171" i="6"/>
  <c r="V858" i="6"/>
  <c r="V399" i="6"/>
  <c r="V385" i="6"/>
  <c r="V903" i="6"/>
  <c r="V845" i="6"/>
  <c r="V313" i="6"/>
  <c r="V278" i="6"/>
  <c r="V581" i="6"/>
  <c r="V235" i="6"/>
  <c r="V83" i="6"/>
  <c r="V618" i="6"/>
  <c r="V533" i="6"/>
  <c r="V157" i="6"/>
  <c r="V233" i="6"/>
  <c r="V1180" i="6"/>
  <c r="V1132" i="6"/>
  <c r="V782" i="6"/>
  <c r="V695" i="6"/>
  <c r="V587" i="6"/>
  <c r="V756" i="6"/>
  <c r="V781" i="6"/>
  <c r="V691" i="6"/>
  <c r="V413" i="6"/>
  <c r="V115" i="6"/>
  <c r="V1069" i="6"/>
  <c r="V667" i="6"/>
  <c r="V1086" i="6"/>
  <c r="V1171" i="6"/>
  <c r="V617" i="6"/>
  <c r="V357" i="6"/>
  <c r="V812" i="6"/>
  <c r="V249" i="6"/>
  <c r="V411" i="6"/>
  <c r="V471" i="6"/>
  <c r="V127" i="6"/>
  <c r="V670" i="6"/>
  <c r="V666" i="6"/>
  <c r="V1181" i="6"/>
  <c r="V180" i="6"/>
  <c r="V1141" i="6"/>
  <c r="V51" i="6"/>
  <c r="V839" i="6"/>
  <c r="V100" i="6"/>
  <c r="V177" i="6"/>
  <c r="V1015" i="6"/>
  <c r="V295" i="6"/>
  <c r="V82" i="6"/>
  <c r="V455" i="6"/>
  <c r="V110" i="6"/>
  <c r="V719" i="6"/>
  <c r="V280" i="6"/>
  <c r="V787" i="6"/>
  <c r="V403" i="6"/>
  <c r="V838" i="6"/>
  <c r="V673" i="6"/>
  <c r="V1053" i="6"/>
  <c r="V397" i="6"/>
  <c r="V1029" i="6"/>
  <c r="V825" i="6"/>
  <c r="V1041" i="6"/>
  <c r="V942" i="6"/>
  <c r="V629" i="6"/>
  <c r="V362" i="6"/>
  <c r="V107" i="6"/>
  <c r="V72" i="6"/>
  <c r="V995" i="6"/>
  <c r="V497" i="6"/>
  <c r="V725" i="6"/>
  <c r="V562" i="6"/>
  <c r="V41" i="6"/>
  <c r="V1059" i="6"/>
  <c r="V241" i="6"/>
  <c r="V409" i="6"/>
  <c r="V741" i="6"/>
  <c r="V625" i="6"/>
  <c r="V71" i="6"/>
  <c r="V1110" i="6"/>
  <c r="V1207" i="6"/>
  <c r="V353" i="6"/>
  <c r="V690" i="6"/>
  <c r="V94" i="6"/>
  <c r="V1089" i="6"/>
  <c r="V1055" i="6"/>
  <c r="V913" i="6"/>
  <c r="V302" i="6"/>
  <c r="V977" i="6"/>
  <c r="V1071" i="6"/>
  <c r="V537" i="6"/>
  <c r="V178" i="6"/>
  <c r="V438" i="6"/>
  <c r="V1016" i="6"/>
  <c r="V930" i="6"/>
  <c r="V742" i="6"/>
  <c r="V921" i="6"/>
  <c r="V1006" i="6"/>
  <c r="V501" i="6"/>
  <c r="V1065" i="6"/>
  <c r="V1043" i="6"/>
  <c r="V449" i="6"/>
  <c r="V312" i="6"/>
  <c r="V1126" i="6"/>
  <c r="V1028" i="6"/>
  <c r="V473" i="6"/>
  <c r="V328" i="6"/>
  <c r="V514" i="6"/>
  <c r="V527" i="6"/>
  <c r="V1026" i="6"/>
  <c r="V1079" i="6"/>
  <c r="V1054" i="6"/>
  <c r="V1125" i="6"/>
  <c r="V356" i="6"/>
  <c r="V472" i="6"/>
  <c r="V61" i="6"/>
  <c r="V265" i="6"/>
  <c r="V776" i="6"/>
  <c r="V320" i="6"/>
  <c r="V797" i="6"/>
  <c r="V412" i="6"/>
  <c r="V1039" i="6"/>
  <c r="V387" i="6"/>
  <c r="V961" i="6"/>
  <c r="V593" i="6"/>
  <c r="V882" i="6"/>
  <c r="V401" i="6"/>
  <c r="V427" i="6"/>
  <c r="V630" i="6"/>
  <c r="V201" i="6"/>
  <c r="V728" i="6"/>
  <c r="V520" i="6"/>
  <c r="V1192" i="6"/>
  <c r="V154" i="6"/>
  <c r="V419" i="6"/>
  <c r="V407" i="6"/>
  <c r="V529" i="6"/>
  <c r="V246" i="6"/>
  <c r="V822" i="6"/>
  <c r="V944" i="6"/>
  <c r="V323" i="6"/>
  <c r="V863" i="6"/>
  <c r="V704" i="6"/>
  <c r="V253" i="6"/>
  <c r="V406" i="6"/>
  <c r="V400" i="6"/>
  <c r="V1027" i="6"/>
  <c r="V661" i="6"/>
  <c r="V993" i="6"/>
  <c r="V402" i="6"/>
  <c r="V57" i="6"/>
  <c r="V952" i="6"/>
  <c r="V1023" i="6"/>
  <c r="V512" i="6"/>
  <c r="V606" i="6"/>
  <c r="V843" i="6"/>
  <c r="V721" i="6"/>
  <c r="V489" i="6"/>
  <c r="V63" i="6"/>
  <c r="V223" i="6"/>
  <c r="V962" i="6"/>
  <c r="V129" i="6"/>
  <c r="V731" i="6"/>
  <c r="V576" i="6"/>
  <c r="V1090" i="6"/>
  <c r="V442" i="6"/>
  <c r="V705" i="6"/>
  <c r="V727" i="6"/>
  <c r="V589" i="6"/>
  <c r="V91" i="6"/>
  <c r="V897" i="6"/>
  <c r="V121" i="6"/>
  <c r="V470" i="6"/>
  <c r="V96" i="6"/>
  <c r="V291" i="6"/>
  <c r="V829" i="6"/>
  <c r="V198" i="6"/>
  <c r="V1081" i="6"/>
  <c r="V1077" i="6"/>
  <c r="V507" i="6"/>
  <c r="V270" i="6"/>
  <c r="V1087" i="6"/>
  <c r="V311" i="6"/>
  <c r="V743" i="6"/>
  <c r="V816" i="6"/>
  <c r="V130" i="6"/>
  <c r="V213" i="6"/>
  <c r="V978" i="6"/>
  <c r="V591" i="6"/>
  <c r="V450" i="6"/>
  <c r="V908" i="6"/>
  <c r="V148" i="6"/>
  <c r="V651" i="6"/>
  <c r="V601" i="6"/>
  <c r="V341" i="6"/>
  <c r="V769" i="6"/>
  <c r="V614" i="6"/>
  <c r="V801" i="6"/>
  <c r="V335" i="6"/>
  <c r="V90" i="6"/>
  <c r="V495" i="6"/>
  <c r="V1130" i="6"/>
  <c r="V491" i="6"/>
  <c r="V779" i="6"/>
  <c r="V195" i="6"/>
  <c r="V599" i="6"/>
  <c r="V544" i="6"/>
  <c r="V814" i="6"/>
  <c r="V603" i="6"/>
  <c r="V260" i="6"/>
  <c r="V871" i="6"/>
  <c r="V541" i="6"/>
  <c r="V205" i="6"/>
  <c r="V911" i="6"/>
  <c r="V85" i="6"/>
  <c r="V933" i="6"/>
  <c r="V1049" i="6"/>
  <c r="V595" i="6"/>
  <c r="V307" i="6"/>
  <c r="V277" i="6"/>
  <c r="V898" i="6"/>
  <c r="V631" i="6"/>
  <c r="V951" i="6"/>
  <c r="V1118" i="6"/>
  <c r="V979" i="6"/>
  <c r="V855" i="6"/>
  <c r="V955" i="6"/>
  <c r="V267" i="6"/>
  <c r="V1075" i="6"/>
  <c r="V920" i="6"/>
  <c r="V133" i="6"/>
  <c r="V971" i="6"/>
  <c r="V193" i="6"/>
  <c r="V759" i="6"/>
  <c r="V279" i="6"/>
  <c r="V939" i="6"/>
  <c r="V893" i="6"/>
  <c r="V1031" i="6"/>
  <c r="V1010" i="6"/>
  <c r="V842" i="6"/>
  <c r="V207" i="6"/>
  <c r="V809" i="6"/>
  <c r="V485" i="6"/>
  <c r="V345" i="6"/>
  <c r="V701" i="6"/>
  <c r="V821" i="6"/>
  <c r="V600" i="6"/>
  <c r="V830" i="6"/>
  <c r="V807" i="6"/>
  <c r="V889" i="6"/>
  <c r="V143" i="6"/>
  <c r="V755" i="6"/>
  <c r="V477" i="6"/>
  <c r="V915" i="6"/>
  <c r="V1097" i="6"/>
  <c r="V369" i="6"/>
  <c r="V875" i="6"/>
  <c r="V59" i="6"/>
  <c r="V1177" i="6"/>
  <c r="V833" i="6"/>
  <c r="V771" i="6"/>
  <c r="V982" i="6"/>
  <c r="V735" i="6"/>
  <c r="V643" i="6"/>
  <c r="V475" i="6"/>
  <c r="V570" i="6"/>
  <c r="V461" i="6"/>
  <c r="V301" i="6"/>
  <c r="V81" i="6"/>
  <c r="V827" i="6"/>
  <c r="V1037" i="6"/>
  <c r="V95" i="6"/>
  <c r="V350" i="6"/>
  <c r="V1156" i="6"/>
  <c r="V683" i="6"/>
  <c r="V206" i="6"/>
  <c r="V437" i="6"/>
  <c r="V805" i="6"/>
  <c r="V285" i="6"/>
  <c r="V1025" i="6"/>
  <c r="V685" i="6"/>
  <c r="V274" i="6"/>
  <c r="V964" i="6"/>
  <c r="V1074" i="6"/>
  <c r="V624" i="6"/>
  <c r="V239" i="6"/>
  <c r="V1067" i="6"/>
  <c r="V528" i="6"/>
  <c r="V573" i="6"/>
  <c r="V711" i="6"/>
  <c r="V1051" i="6"/>
  <c r="V534" i="6"/>
  <c r="V435" i="6"/>
  <c r="V1047" i="6"/>
  <c r="V42" i="6"/>
  <c r="V894" i="6"/>
  <c r="V79" i="6"/>
  <c r="V980" i="6"/>
  <c r="V1147" i="6"/>
  <c r="V217" i="6"/>
  <c r="V1005" i="6"/>
  <c r="V575" i="6"/>
  <c r="V655" i="6"/>
  <c r="V764" i="6"/>
  <c r="V1009" i="6"/>
  <c r="V445" i="6"/>
  <c r="V565" i="6"/>
  <c r="V149" i="6"/>
  <c r="V176" i="6"/>
  <c r="V984" i="6"/>
  <c r="V1194" i="6"/>
  <c r="V1146" i="6"/>
  <c r="V925" i="6"/>
  <c r="V1093" i="6"/>
  <c r="V965" i="6"/>
  <c r="V692" i="6"/>
  <c r="V905" i="6"/>
  <c r="V155" i="6"/>
  <c r="V1017" i="6"/>
  <c r="V976" i="6"/>
  <c r="V571" i="6"/>
  <c r="V330" i="6"/>
  <c r="V151" i="6"/>
  <c r="V657" i="6"/>
  <c r="V910" i="6"/>
  <c r="V999" i="6"/>
  <c r="V1123" i="6"/>
  <c r="V1142" i="6"/>
  <c r="V303" i="6"/>
  <c r="V423" i="6"/>
  <c r="V38" i="6"/>
  <c r="V891" i="6"/>
  <c r="V526" i="6"/>
  <c r="V209" i="6"/>
  <c r="V109" i="6"/>
  <c r="U2" i="6"/>
  <c r="V2" i="6" s="1"/>
  <c r="O2" i="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<sst xmlns="http://schemas.openxmlformats.org/spreadsheetml/2006/main" count="1044" uniqueCount="660">
  <si>
    <t>Alice</t>
  </si>
  <si>
    <t>Miguel</t>
  </si>
  <si>
    <t>Sophia</t>
  </si>
  <si>
    <t>Arthur</t>
  </si>
  <si>
    <t>Helena</t>
  </si>
  <si>
    <t>Bernardo</t>
  </si>
  <si>
    <t>Valentina</t>
  </si>
  <si>
    <t>Heitor</t>
  </si>
  <si>
    <t>Laura</t>
  </si>
  <si>
    <t>Davi</t>
  </si>
  <si>
    <t>Isabella</t>
  </si>
  <si>
    <t>Lorenzo</t>
  </si>
  <si>
    <t>Manuela</t>
  </si>
  <si>
    <t>Théo</t>
  </si>
  <si>
    <t>Júlia</t>
  </si>
  <si>
    <t>Pedro</t>
  </si>
  <si>
    <t>Heloísa</t>
  </si>
  <si>
    <t>Gabriel</t>
  </si>
  <si>
    <t>Luiza</t>
  </si>
  <si>
    <t>Enzo</t>
  </si>
  <si>
    <t>Maria Luiza</t>
  </si>
  <si>
    <t>Matheus</t>
  </si>
  <si>
    <t>Lorena</t>
  </si>
  <si>
    <t>Lucas</t>
  </si>
  <si>
    <t>Lívia</t>
  </si>
  <si>
    <t>Benjamin</t>
  </si>
  <si>
    <t>Giovanna</t>
  </si>
  <si>
    <t>Nicolas</t>
  </si>
  <si>
    <t>Maria Eduarda</t>
  </si>
  <si>
    <t>Guilherme</t>
  </si>
  <si>
    <t>Beatriz</t>
  </si>
  <si>
    <t>Rafael</t>
  </si>
  <si>
    <t>Maria Clara</t>
  </si>
  <si>
    <t>Joaquim</t>
  </si>
  <si>
    <t>Cecília</t>
  </si>
  <si>
    <t>Samuel</t>
  </si>
  <si>
    <t>Eloá</t>
  </si>
  <si>
    <t>Enzo Gabriel</t>
  </si>
  <si>
    <t>Lara</t>
  </si>
  <si>
    <t>João Miguel</t>
  </si>
  <si>
    <t>Maria Júlia</t>
  </si>
  <si>
    <t>Henrique</t>
  </si>
  <si>
    <t>Isadora</t>
  </si>
  <si>
    <t>Gustavo</t>
  </si>
  <si>
    <t>Mariana</t>
  </si>
  <si>
    <t>Murilo</t>
  </si>
  <si>
    <t>Emanuelly</t>
  </si>
  <si>
    <t>Pedro Henrique</t>
  </si>
  <si>
    <t>Ana Júlia</t>
  </si>
  <si>
    <t>Pietro</t>
  </si>
  <si>
    <t>Ana Luiza</t>
  </si>
  <si>
    <t>Lucca</t>
  </si>
  <si>
    <t>Ana Clara</t>
  </si>
  <si>
    <t>Felipe</t>
  </si>
  <si>
    <t>Melissa</t>
  </si>
  <si>
    <t>João Pedro</t>
  </si>
  <si>
    <t>Yasmin</t>
  </si>
  <si>
    <t>Isaac</t>
  </si>
  <si>
    <t>Maria Alice</t>
  </si>
  <si>
    <t>Benício</t>
  </si>
  <si>
    <t>Isabelly</t>
  </si>
  <si>
    <t>Daniel</t>
  </si>
  <si>
    <t>Lavínia</t>
  </si>
  <si>
    <t>Anthony</t>
  </si>
  <si>
    <t>Esther</t>
  </si>
  <si>
    <t>Leonardo</t>
  </si>
  <si>
    <t>Sarah</t>
  </si>
  <si>
    <t>Davi Lucca</t>
  </si>
  <si>
    <t>Elisa</t>
  </si>
  <si>
    <t>Bryan</t>
  </si>
  <si>
    <t>Antonella</t>
  </si>
  <si>
    <t>Eduardo</t>
  </si>
  <si>
    <t>Rafaela</t>
  </si>
  <si>
    <t>João Lucas</t>
  </si>
  <si>
    <t>Maria Cecília</t>
  </si>
  <si>
    <t>Victor</t>
  </si>
  <si>
    <t>Liz</t>
  </si>
  <si>
    <t>João</t>
  </si>
  <si>
    <t>Marina</t>
  </si>
  <si>
    <t>Cauã</t>
  </si>
  <si>
    <t>Nicole</t>
  </si>
  <si>
    <t>Antônio</t>
  </si>
  <si>
    <t>Maitê</t>
  </si>
  <si>
    <t>Vicente</t>
  </si>
  <si>
    <t>Isis</t>
  </si>
  <si>
    <t>Caleb</t>
  </si>
  <si>
    <t>Alícia</t>
  </si>
  <si>
    <t>Gael</t>
  </si>
  <si>
    <t>Luna</t>
  </si>
  <si>
    <t>Bento</t>
  </si>
  <si>
    <t>Rebeca</t>
  </si>
  <si>
    <t>Caio</t>
  </si>
  <si>
    <t>Agatha</t>
  </si>
  <si>
    <t>Emanuel</t>
  </si>
  <si>
    <t>Letícia</t>
  </si>
  <si>
    <t>Vinícius</t>
  </si>
  <si>
    <t>João Guilherme</t>
  </si>
  <si>
    <t>Gabriela</t>
  </si>
  <si>
    <t>Davi Lucas</t>
  </si>
  <si>
    <t>Ana Laura</t>
  </si>
  <si>
    <t>Noah</t>
  </si>
  <si>
    <t>Catarina</t>
  </si>
  <si>
    <t>João Gabriel</t>
  </si>
  <si>
    <t>Clara</t>
  </si>
  <si>
    <t>João Victor</t>
  </si>
  <si>
    <t>Ana Beatriz</t>
  </si>
  <si>
    <t>Luiz Miguel</t>
  </si>
  <si>
    <t>Vitória</t>
  </si>
  <si>
    <t>Francisco</t>
  </si>
  <si>
    <t>Olívia</t>
  </si>
  <si>
    <t>Kaique</t>
  </si>
  <si>
    <t>Maria Fernanda</t>
  </si>
  <si>
    <t>Otávio</t>
  </si>
  <si>
    <t>Emilly</t>
  </si>
  <si>
    <t>Augusto</t>
  </si>
  <si>
    <t>Maria Valentina</t>
  </si>
  <si>
    <t>Levi</t>
  </si>
  <si>
    <t>Milena</t>
  </si>
  <si>
    <t>Yuri</t>
  </si>
  <si>
    <t>Maria Helena</t>
  </si>
  <si>
    <t>Enrico</t>
  </si>
  <si>
    <t>Bianca</t>
  </si>
  <si>
    <t>Thiago</t>
  </si>
  <si>
    <t>Larissa</t>
  </si>
  <si>
    <t>Ian</t>
  </si>
  <si>
    <t>Mirella</t>
  </si>
  <si>
    <t>Victor Hugo</t>
  </si>
  <si>
    <t>Maria Flor</t>
  </si>
  <si>
    <t>Thomas</t>
  </si>
  <si>
    <t>Allana</t>
  </si>
  <si>
    <t>Henry</t>
  </si>
  <si>
    <t>Ana Sophia</t>
  </si>
  <si>
    <t>Luiz Felipe</t>
  </si>
  <si>
    <t>Clarice</t>
  </si>
  <si>
    <t>Ryan</t>
  </si>
  <si>
    <t>Pietra</t>
  </si>
  <si>
    <t>Arthur Miguel</t>
  </si>
  <si>
    <t>Maria Vitória</t>
  </si>
  <si>
    <t>Davi Luiz</t>
  </si>
  <si>
    <t>Maya</t>
  </si>
  <si>
    <t>Nathan</t>
  </si>
  <si>
    <t>Laís</t>
  </si>
  <si>
    <t>Pedro Lucas</t>
  </si>
  <si>
    <t>Ayla</t>
  </si>
  <si>
    <t>Davi Miguel</t>
  </si>
  <si>
    <t>Ana Lívia</t>
  </si>
  <si>
    <t>Raul</t>
  </si>
  <si>
    <t>Eduarda</t>
  </si>
  <si>
    <t>Pedro Miguel</t>
  </si>
  <si>
    <t>Mariah</t>
  </si>
  <si>
    <t>Luiz Henrique</t>
  </si>
  <si>
    <t>Stella</t>
  </si>
  <si>
    <t>Luan</t>
  </si>
  <si>
    <t>Ana</t>
  </si>
  <si>
    <t>Erick</t>
  </si>
  <si>
    <t>Gabrielly</t>
  </si>
  <si>
    <t>Martin</t>
  </si>
  <si>
    <t>Sophie</t>
  </si>
  <si>
    <t>Bruno</t>
  </si>
  <si>
    <t>Carolina</t>
  </si>
  <si>
    <t>Rodrigo</t>
  </si>
  <si>
    <t>Maria Laura</t>
  </si>
  <si>
    <t>Luiz Gustavo</t>
  </si>
  <si>
    <t>Maria Heloísa</t>
  </si>
  <si>
    <t>Arthur Gabriel</t>
  </si>
  <si>
    <t>Maria Sophia</t>
  </si>
  <si>
    <t>Breno</t>
  </si>
  <si>
    <t>Fernanda</t>
  </si>
  <si>
    <t>Kauê</t>
  </si>
  <si>
    <t>Malu</t>
  </si>
  <si>
    <t>Enzo Miguel</t>
  </si>
  <si>
    <t>Analu</t>
  </si>
  <si>
    <t>Fernando</t>
  </si>
  <si>
    <t>Amanda</t>
  </si>
  <si>
    <t>Arthur Henrique</t>
  </si>
  <si>
    <t>Aurora</t>
  </si>
  <si>
    <t>Luiz Otávio</t>
  </si>
  <si>
    <t>Maria Isis</t>
  </si>
  <si>
    <t>Carlos Eduardo</t>
  </si>
  <si>
    <t>Louise</t>
  </si>
  <si>
    <t>Tomás</t>
  </si>
  <si>
    <t>Heloise</t>
  </si>
  <si>
    <t>Lucas Gabriel</t>
  </si>
  <si>
    <t>Ana Vitória</t>
  </si>
  <si>
    <t>André</t>
  </si>
  <si>
    <t>Ana Cecília</t>
  </si>
  <si>
    <t>José</t>
  </si>
  <si>
    <t>Ana Liz</t>
  </si>
  <si>
    <t>Yago</t>
  </si>
  <si>
    <t>Joana</t>
  </si>
  <si>
    <t>Danilo</t>
  </si>
  <si>
    <t>Luana</t>
  </si>
  <si>
    <t>Anthony Gabriel</t>
  </si>
  <si>
    <t>Antônia</t>
  </si>
  <si>
    <t>Ruan</t>
  </si>
  <si>
    <t>Isabel</t>
  </si>
  <si>
    <t>Miguel Henrique</t>
  </si>
  <si>
    <t>Bruna</t>
  </si>
  <si>
    <t>Oliver</t>
  </si>
  <si>
    <t>M</t>
  </si>
  <si>
    <t>F</t>
  </si>
  <si>
    <t>Maria</t>
  </si>
  <si>
    <t>Luisa</t>
  </si>
  <si>
    <t>Alana</t>
  </si>
  <si>
    <t>Abigail</t>
  </si>
  <si>
    <t>Ariela</t>
  </si>
  <si>
    <t>Iara</t>
  </si>
  <si>
    <t>Brenda</t>
  </si>
  <si>
    <t>Clarisse</t>
  </si>
  <si>
    <t>Lia</t>
  </si>
  <si>
    <t>Micaela</t>
  </si>
  <si>
    <t>Anita</t>
  </si>
  <si>
    <t>Eva</t>
  </si>
  <si>
    <t>Paloma</t>
  </si>
  <si>
    <t>Juliana</t>
  </si>
  <si>
    <t>Isa</t>
  </si>
  <si>
    <t>Alessandra</t>
  </si>
  <si>
    <t>Dulce</t>
  </si>
  <si>
    <t>Raquel</t>
  </si>
  <si>
    <t>Vitor</t>
  </si>
  <si>
    <t>Artur</t>
  </si>
  <si>
    <t>Theo</t>
  </si>
  <si>
    <t>Mateus</t>
  </si>
  <si>
    <t>Tiago</t>
  </si>
  <si>
    <t>Alexandre</t>
  </si>
  <si>
    <t>Martim</t>
  </si>
  <si>
    <t>Vinicios</t>
  </si>
  <si>
    <t>Kelvin</t>
  </si>
  <si>
    <t>Jonathan</t>
  </si>
  <si>
    <t>Manuel</t>
  </si>
  <si>
    <t>Marcelo</t>
  </si>
  <si>
    <t>Aquiles</t>
  </si>
  <si>
    <t>Pablo</t>
  </si>
  <si>
    <t>Carlos</t>
  </si>
  <si>
    <t>Wilian</t>
  </si>
  <si>
    <t>Alexander</t>
  </si>
  <si>
    <t>Renato</t>
  </si>
  <si>
    <t>Ágata</t>
  </si>
  <si>
    <t>Débora</t>
  </si>
  <si>
    <t>Ângelo</t>
  </si>
  <si>
    <t>Octávio</t>
  </si>
  <si>
    <t>Álvaro</t>
  </si>
  <si>
    <t>Júlio</t>
  </si>
  <si>
    <t>César</t>
  </si>
  <si>
    <t>Íris</t>
  </si>
  <si>
    <t>Alicia</t>
  </si>
  <si>
    <t>Ammanda</t>
  </si>
  <si>
    <t>Ananda</t>
  </si>
  <si>
    <t>Ana Carolina</t>
  </si>
  <si>
    <t>Anna Julia</t>
  </si>
  <si>
    <t>Bernnardo</t>
  </si>
  <si>
    <t>Byanca</t>
  </si>
  <si>
    <t>Cecilia</t>
  </si>
  <si>
    <t>Danniel</t>
  </si>
  <si>
    <t>Davi Luccas</t>
  </si>
  <si>
    <t>Eliza</t>
  </si>
  <si>
    <t>Aurorah</t>
  </si>
  <si>
    <t>Byatriz</t>
  </si>
  <si>
    <t>Danylo</t>
  </si>
  <si>
    <t>Emmanuel</t>
  </si>
  <si>
    <t>José Emanuel</t>
  </si>
  <si>
    <t>Enzzo</t>
  </si>
  <si>
    <t>Filipe</t>
  </si>
  <si>
    <t>Fellipe</t>
  </si>
  <si>
    <t>Fernando Manuel</t>
  </si>
  <si>
    <t>José Francisco</t>
  </si>
  <si>
    <t>Francisco Emanuel</t>
  </si>
  <si>
    <t>Giovana</t>
  </si>
  <si>
    <t>Guilherme Augusto</t>
  </si>
  <si>
    <t>Hector</t>
  </si>
  <si>
    <t>Heloísa Helena</t>
  </si>
  <si>
    <t>Isabelle</t>
  </si>
  <si>
    <t>Isabely</t>
  </si>
  <si>
    <t>Isys</t>
  </si>
  <si>
    <t>Joanna</t>
  </si>
  <si>
    <t>João Vitor</t>
  </si>
  <si>
    <t>João Luccas</t>
  </si>
  <si>
    <t>João Paulo</t>
  </si>
  <si>
    <t>José Heleno</t>
  </si>
  <si>
    <t>Júlia Clara</t>
  </si>
  <si>
    <t>Larisa</t>
  </si>
  <si>
    <t>Levy</t>
  </si>
  <si>
    <t>Lorenna</t>
  </si>
  <si>
    <t>Lorenzo Augusto</t>
  </si>
  <si>
    <t>Luanna</t>
  </si>
  <si>
    <t>Luccas</t>
  </si>
  <si>
    <t>Maria Carolina</t>
  </si>
  <si>
    <t>Marianna</t>
  </si>
  <si>
    <t>Mariane</t>
  </si>
  <si>
    <t>Marinah</t>
  </si>
  <si>
    <t>Matheus Bruno</t>
  </si>
  <si>
    <t>Melyssa</t>
  </si>
  <si>
    <t>Miguelito</t>
  </si>
  <si>
    <t>Rebecca</t>
  </si>
  <si>
    <t>Sammuel</t>
  </si>
  <si>
    <t>Tomas</t>
  </si>
  <si>
    <t>Vicent</t>
  </si>
  <si>
    <t>Victória</t>
  </si>
  <si>
    <t>Yasmini</t>
  </si>
  <si>
    <t>Caue</t>
  </si>
  <si>
    <t>Kauã</t>
  </si>
  <si>
    <t>Katarina</t>
  </si>
  <si>
    <t>Katerine</t>
  </si>
  <si>
    <t>Kamille</t>
  </si>
  <si>
    <t>Kamilla</t>
  </si>
  <si>
    <t>Camila</t>
  </si>
  <si>
    <t>Caroline</t>
  </si>
  <si>
    <t>Anna Carolina</t>
  </si>
  <si>
    <t>Anna Carolinna</t>
  </si>
  <si>
    <t>Anne Caroline</t>
  </si>
  <si>
    <t>Ane Caroline</t>
  </si>
  <si>
    <t>Ana Caroline</t>
  </si>
  <si>
    <t>Augusta</t>
  </si>
  <si>
    <t>Vera Lucia</t>
  </si>
  <si>
    <t>Aline</t>
  </si>
  <si>
    <t>Alini</t>
  </si>
  <si>
    <t>Marta</t>
  </si>
  <si>
    <t>Francisca</t>
  </si>
  <si>
    <t>Kleriston</t>
  </si>
  <si>
    <t>Malco</t>
  </si>
  <si>
    <t>Flávio</t>
  </si>
  <si>
    <t>Flavio</t>
  </si>
  <si>
    <t>Flaviano</t>
  </si>
  <si>
    <t>Henrico</t>
  </si>
  <si>
    <t>Cloe</t>
  </si>
  <si>
    <t>Kloe</t>
  </si>
  <si>
    <t>Adélia</t>
  </si>
  <si>
    <t>Adélio</t>
  </si>
  <si>
    <t>Bartolomeo</t>
  </si>
  <si>
    <t>Péricles</t>
  </si>
  <si>
    <t>Cristóvão</t>
  </si>
  <si>
    <t>Domingos</t>
  </si>
  <si>
    <t>Vagner</t>
  </si>
  <si>
    <t>Wagner</t>
  </si>
  <si>
    <t>Bárbara</t>
  </si>
  <si>
    <t>Vanessa</t>
  </si>
  <si>
    <t>Kelly</t>
  </si>
  <si>
    <t>Adelaide</t>
  </si>
  <si>
    <t>Rainah</t>
  </si>
  <si>
    <t>Michel</t>
  </si>
  <si>
    <t>Michael</t>
  </si>
  <si>
    <t>sobrenome</t>
  </si>
  <si>
    <t>Oliveira</t>
  </si>
  <si>
    <t>Silva</t>
  </si>
  <si>
    <t>Araújo</t>
  </si>
  <si>
    <t>Santos</t>
  </si>
  <si>
    <t>de Oliveira</t>
  </si>
  <si>
    <t>Pedrosa</t>
  </si>
  <si>
    <t>Pedroso</t>
  </si>
  <si>
    <t>dos Santos</t>
  </si>
  <si>
    <t>Vieira</t>
  </si>
  <si>
    <t>Almeida</t>
  </si>
  <si>
    <t>Alves</t>
  </si>
  <si>
    <t>Andrade</t>
  </si>
  <si>
    <t>Barbosa</t>
  </si>
  <si>
    <t>Barros</t>
  </si>
  <si>
    <t>Batista</t>
  </si>
  <si>
    <t>Bactista</t>
  </si>
  <si>
    <t>Barboza</t>
  </si>
  <si>
    <t>Borges</t>
  </si>
  <si>
    <t>Campos</t>
  </si>
  <si>
    <t>Cardoso</t>
  </si>
  <si>
    <t>Cardozo</t>
  </si>
  <si>
    <t>Carvalho</t>
  </si>
  <si>
    <t>Castro</t>
  </si>
  <si>
    <t>Costa</t>
  </si>
  <si>
    <t>Machado</t>
  </si>
  <si>
    <t>Dias</t>
  </si>
  <si>
    <t>Duarte</t>
  </si>
  <si>
    <t>Freitas</t>
  </si>
  <si>
    <t>Fernandes</t>
  </si>
  <si>
    <t>Ferreira</t>
  </si>
  <si>
    <t>Garcia</t>
  </si>
  <si>
    <t>Gomes</t>
  </si>
  <si>
    <t>Gonçalves</t>
  </si>
  <si>
    <t>Lima</t>
  </si>
  <si>
    <t>Lopes</t>
  </si>
  <si>
    <t>Marques</t>
  </si>
  <si>
    <t>Martins</t>
  </si>
  <si>
    <t>Medeiros</t>
  </si>
  <si>
    <t>Melo</t>
  </si>
  <si>
    <t>Mendes</t>
  </si>
  <si>
    <t>Miranda</t>
  </si>
  <si>
    <t>Monteiro</t>
  </si>
  <si>
    <t>Moraes</t>
  </si>
  <si>
    <t>Morais</t>
  </si>
  <si>
    <t>Moreira</t>
  </si>
  <si>
    <t>Moura</t>
  </si>
  <si>
    <t>Nascimento</t>
  </si>
  <si>
    <t>Nunes</t>
  </si>
  <si>
    <t>Pereira</t>
  </si>
  <si>
    <t>Ramos</t>
  </si>
  <si>
    <t>Reis</t>
  </si>
  <si>
    <t>Ribeiro</t>
  </si>
  <si>
    <t>Rocha</t>
  </si>
  <si>
    <t>Santana</t>
  </si>
  <si>
    <t>Soares</t>
  </si>
  <si>
    <t>Souza</t>
  </si>
  <si>
    <t>Sousa</t>
  </si>
  <si>
    <t>Teixeira</t>
  </si>
  <si>
    <t>Alcantara</t>
  </si>
  <si>
    <t>Frois</t>
  </si>
  <si>
    <t>Frasão</t>
  </si>
  <si>
    <t>Rossi</t>
  </si>
  <si>
    <t>Russo</t>
  </si>
  <si>
    <t>Ferrari</t>
  </si>
  <si>
    <t>Esposito</t>
  </si>
  <si>
    <t>Bianchi</t>
  </si>
  <si>
    <t>Romano</t>
  </si>
  <si>
    <t>Colombo</t>
  </si>
  <si>
    <t>Ricci</t>
  </si>
  <si>
    <t>Marino</t>
  </si>
  <si>
    <t>Greco</t>
  </si>
  <si>
    <t>Gallo</t>
  </si>
  <si>
    <t>Conti</t>
  </si>
  <si>
    <t>De Luca</t>
  </si>
  <si>
    <t>Mancini</t>
  </si>
  <si>
    <t>Giordano</t>
  </si>
  <si>
    <t>Rizzo</t>
  </si>
  <si>
    <t>Lombardi</t>
  </si>
  <si>
    <t>Moretti</t>
  </si>
  <si>
    <t>Barbieri</t>
  </si>
  <si>
    <t>Fontana</t>
  </si>
  <si>
    <t>Santoro</t>
  </si>
  <si>
    <t>Mariani</t>
  </si>
  <si>
    <t>Rinaldi</t>
  </si>
  <si>
    <t>Caruso</t>
  </si>
  <si>
    <t>Ferrara</t>
  </si>
  <si>
    <t>Galli</t>
  </si>
  <si>
    <t>Martini</t>
  </si>
  <si>
    <t>Leone</t>
  </si>
  <si>
    <t>Longo</t>
  </si>
  <si>
    <t>Martinelli</t>
  </si>
  <si>
    <t>Brasil</t>
  </si>
  <si>
    <t>Salvador</t>
  </si>
  <si>
    <t>Testa</t>
  </si>
  <si>
    <t>Mazza</t>
  </si>
  <si>
    <t>Negrão</t>
  </si>
  <si>
    <t>Monti</t>
  </si>
  <si>
    <t>Pellegrini</t>
  </si>
  <si>
    <t>Costatini</t>
  </si>
  <si>
    <t>Battaglia</t>
  </si>
  <si>
    <t>Farina</t>
  </si>
  <si>
    <t>Aguiar</t>
  </si>
  <si>
    <t>Abranches</t>
  </si>
  <si>
    <t>Albuquerque</t>
  </si>
  <si>
    <t>Alencar</t>
  </si>
  <si>
    <t>Andrioli</t>
  </si>
  <si>
    <t>Alvaregna</t>
  </si>
  <si>
    <t>Alvarenga</t>
  </si>
  <si>
    <t>Alvim</t>
  </si>
  <si>
    <t>Aleluia</t>
  </si>
  <si>
    <t>Amor</t>
  </si>
  <si>
    <t>Pinto</t>
  </si>
  <si>
    <t>Anunciação</t>
  </si>
  <si>
    <t>Anjos</t>
  </si>
  <si>
    <t>Aragão</t>
  </si>
  <si>
    <t>Arruda</t>
  </si>
  <si>
    <t>Azeredo</t>
  </si>
  <si>
    <t>Asvilla</t>
  </si>
  <si>
    <t>Auth</t>
  </si>
  <si>
    <t>Badu</t>
  </si>
  <si>
    <t>Bandeira</t>
  </si>
  <si>
    <t>Barreto</t>
  </si>
  <si>
    <t>Barroso</t>
  </si>
  <si>
    <t>Bermudes</t>
  </si>
  <si>
    <t>Bicalho</t>
  </si>
  <si>
    <t>Bispo</t>
  </si>
  <si>
    <t>Borba</t>
  </si>
  <si>
    <t>Botelho</t>
  </si>
  <si>
    <t>Braga</t>
  </si>
  <si>
    <t>Bragança</t>
  </si>
  <si>
    <t>Paulista</t>
  </si>
  <si>
    <t>Brasão</t>
  </si>
  <si>
    <t>Brito</t>
  </si>
  <si>
    <t>Cabral</t>
  </si>
  <si>
    <t>Café</t>
  </si>
  <si>
    <t>Camacho</t>
  </si>
  <si>
    <t>Camargo</t>
  </si>
  <si>
    <t>Caminha</t>
  </si>
  <si>
    <t>Camões</t>
  </si>
  <si>
    <t>Cândido</t>
  </si>
  <si>
    <t>Carneiro</t>
  </si>
  <si>
    <t>Chaves</t>
  </si>
  <si>
    <t>Coelho</t>
  </si>
  <si>
    <t>Cunha</t>
  </si>
  <si>
    <t>Dantas</t>
  </si>
  <si>
    <t>Evangelista</t>
  </si>
  <si>
    <t>Esteves</t>
  </si>
  <si>
    <t>Faria</t>
  </si>
  <si>
    <t>Farias</t>
  </si>
  <si>
    <t>Faro</t>
  </si>
  <si>
    <t>Ferrão</t>
  </si>
  <si>
    <t>Figo</t>
  </si>
  <si>
    <t>Furtado</t>
  </si>
  <si>
    <t>Gouveia</t>
  </si>
  <si>
    <t>Holanda</t>
  </si>
  <si>
    <t>Ildelfonso</t>
  </si>
  <si>
    <t>Junqueira</t>
  </si>
  <si>
    <t>Leite</t>
  </si>
  <si>
    <t>Leitão</t>
  </si>
  <si>
    <t>Luz</t>
  </si>
  <si>
    <t>Madureira</t>
  </si>
  <si>
    <t>Malafaia</t>
  </si>
  <si>
    <t>Mello</t>
  </si>
  <si>
    <t>Morato</t>
  </si>
  <si>
    <t>Negreiros</t>
  </si>
  <si>
    <t>Noronha</t>
  </si>
  <si>
    <t>Padrão</t>
  </si>
  <si>
    <t>Pasquim</t>
  </si>
  <si>
    <t>Peçanha</t>
  </si>
  <si>
    <t>Pimenta</t>
  </si>
  <si>
    <t>Pimentel</t>
  </si>
  <si>
    <t>Pinheiro</t>
  </si>
  <si>
    <t>Poeta</t>
  </si>
  <si>
    <t>Rodrigues</t>
  </si>
  <si>
    <t>Resende</t>
  </si>
  <si>
    <t>Rangel</t>
  </si>
  <si>
    <t>Sá</t>
  </si>
  <si>
    <t>Sacramento</t>
  </si>
  <si>
    <t>Santacruz</t>
  </si>
  <si>
    <t>Saragoça</t>
  </si>
  <si>
    <t>Seixas</t>
  </si>
  <si>
    <t>Serra</t>
  </si>
  <si>
    <t>Simões</t>
  </si>
  <si>
    <t>Siqueira</t>
  </si>
  <si>
    <t>Trindade</t>
  </si>
  <si>
    <t>Tavarez</t>
  </si>
  <si>
    <t>Tavares</t>
  </si>
  <si>
    <t>Veiga</t>
  </si>
  <si>
    <t>Vaz</t>
  </si>
  <si>
    <t>Natália</t>
  </si>
  <si>
    <t>Nathália</t>
  </si>
  <si>
    <t>Eslovênia</t>
  </si>
  <si>
    <t>Eliezer</t>
  </si>
  <si>
    <t>Zila</t>
  </si>
  <si>
    <t>Rachel</t>
  </si>
  <si>
    <t>Frankin</t>
  </si>
  <si>
    <t>Abel</t>
  </si>
  <si>
    <t>Muricy</t>
  </si>
  <si>
    <t>Desiré</t>
  </si>
  <si>
    <t>Gloria</t>
  </si>
  <si>
    <t>Maria Glória</t>
  </si>
  <si>
    <t>Glória Maria</t>
  </si>
  <si>
    <t>Madalena</t>
  </si>
  <si>
    <t>Maria Madalena</t>
  </si>
  <si>
    <t>Deborah</t>
  </si>
  <si>
    <t>Joanah</t>
  </si>
  <si>
    <t>Claudia</t>
  </si>
  <si>
    <t>Claudio</t>
  </si>
  <si>
    <t>Administrativo</t>
  </si>
  <si>
    <t>Financeiro</t>
  </si>
  <si>
    <t>Recursos Humanos</t>
  </si>
  <si>
    <t>Comercial</t>
  </si>
  <si>
    <t>Operacional</t>
  </si>
  <si>
    <t>Contábil</t>
  </si>
  <si>
    <t>Auditoria</t>
  </si>
  <si>
    <t>Tecnologia da Informação</t>
  </si>
  <si>
    <t>Jurídico</t>
  </si>
  <si>
    <t>Comunicação &amp; Marketing</t>
  </si>
  <si>
    <t>Vendas</t>
  </si>
  <si>
    <t>Fundamental</t>
  </si>
  <si>
    <t>Ensino Médio</t>
  </si>
  <si>
    <t>Superior</t>
  </si>
  <si>
    <t>Pós-graduação</t>
  </si>
  <si>
    <t>Mestrado</t>
  </si>
  <si>
    <t>Doutorado</t>
  </si>
  <si>
    <t>Junior</t>
  </si>
  <si>
    <t>Pleno</t>
  </si>
  <si>
    <t>Senior</t>
  </si>
  <si>
    <t>Analista</t>
  </si>
  <si>
    <t>Especialista</t>
  </si>
  <si>
    <t>Coordenador</t>
  </si>
  <si>
    <t>Gerente</t>
  </si>
  <si>
    <t>Diretor</t>
  </si>
  <si>
    <t>Vice-Presidente</t>
  </si>
  <si>
    <t>Presidente</t>
  </si>
  <si>
    <t>Presidencia</t>
  </si>
  <si>
    <t>Zil</t>
  </si>
  <si>
    <t>Estagiário</t>
  </si>
  <si>
    <t>Trainee</t>
  </si>
  <si>
    <t>Secretária Bilíngue</t>
  </si>
  <si>
    <t>ACME Corporation</t>
  </si>
  <si>
    <t>Queries</t>
  </si>
  <si>
    <t>Fernando Mariano</t>
  </si>
  <si>
    <t>Lavignia</t>
  </si>
  <si>
    <t>Maryah</t>
  </si>
  <si>
    <t>Natanael</t>
  </si>
  <si>
    <t>Peter</t>
  </si>
  <si>
    <t>queries</t>
  </si>
  <si>
    <t>id_company_fk</t>
  </si>
  <si>
    <t>race</t>
  </si>
  <si>
    <t>id_race_fk</t>
  </si>
  <si>
    <t>gender</t>
  </si>
  <si>
    <t>id_gender_fk</t>
  </si>
  <si>
    <t>employee_name</t>
  </si>
  <si>
    <t>id_department_fk</t>
  </si>
  <si>
    <t>department</t>
  </si>
  <si>
    <t>id_name_pk</t>
  </si>
  <si>
    <t>name</t>
  </si>
  <si>
    <t>id_lastname_pk</t>
  </si>
  <si>
    <t>lastname</t>
  </si>
  <si>
    <t>id_company_pk</t>
  </si>
  <si>
    <t>company</t>
  </si>
  <si>
    <t>id_gender_pk</t>
  </si>
  <si>
    <t>id_race_pk</t>
  </si>
  <si>
    <t>id_department_pk</t>
  </si>
  <si>
    <t>Female</t>
  </si>
  <si>
    <t>Male</t>
  </si>
  <si>
    <t>id_education_pk</t>
  </si>
  <si>
    <t>education</t>
  </si>
  <si>
    <t>id_role_pk</t>
  </si>
  <si>
    <t>role</t>
  </si>
  <si>
    <t>id_level_pk</t>
  </si>
  <si>
    <t>level</t>
  </si>
  <si>
    <t>id_employee_pk</t>
  </si>
  <si>
    <t>flg_active</t>
  </si>
  <si>
    <t>birthdate</t>
  </si>
  <si>
    <t>id_education_fk</t>
  </si>
  <si>
    <t>id_role_fk</t>
  </si>
  <si>
    <t>id_level_fk</t>
  </si>
  <si>
    <t>salary</t>
  </si>
  <si>
    <t>Branco</t>
  </si>
  <si>
    <t>Preto</t>
  </si>
  <si>
    <t>Pardo</t>
  </si>
  <si>
    <t>Amarelo</t>
  </si>
  <si>
    <t>Indígena</t>
  </si>
  <si>
    <t>id_name_fk</t>
  </si>
  <si>
    <t>id_marital_status_pk</t>
  </si>
  <si>
    <t>marital_status</t>
  </si>
  <si>
    <t>Viúvo(a)</t>
  </si>
  <si>
    <t>Separado(a)</t>
  </si>
  <si>
    <t>Solteiro(a)</t>
  </si>
  <si>
    <t>Casado(a)</t>
  </si>
  <si>
    <t>Divorciado(a)</t>
  </si>
  <si>
    <t>id_country_pk</t>
  </si>
  <si>
    <t>country</t>
  </si>
  <si>
    <t>Portugal</t>
  </si>
  <si>
    <t>id_country_fk</t>
  </si>
  <si>
    <t>id_state_pk</t>
  </si>
  <si>
    <t>state</t>
  </si>
  <si>
    <t>Santarém</t>
  </si>
  <si>
    <t>Leiria</t>
  </si>
  <si>
    <t>Coimbra</t>
  </si>
  <si>
    <t>Viseu</t>
  </si>
  <si>
    <t>Castelo Branco</t>
  </si>
  <si>
    <t>Beja</t>
  </si>
  <si>
    <t>Portalegre</t>
  </si>
  <si>
    <t>Guarda</t>
  </si>
  <si>
    <t>Vila Real</t>
  </si>
  <si>
    <t>Viana do Castelo</t>
  </si>
  <si>
    <t>Lisboa</t>
  </si>
  <si>
    <t>Porto</t>
  </si>
  <si>
    <t>Setúbal</t>
  </si>
  <si>
    <t>Aveiro</t>
  </si>
  <si>
    <t>Évora</t>
  </si>
  <si>
    <t>id_state_fk</t>
  </si>
  <si>
    <t>Região Autónoma da Madeira</t>
  </si>
  <si>
    <t>Região Autónoma dos Açores</t>
  </si>
  <si>
    <t>date_of_hire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</si>
</sst>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00000"/>
    <numFmt numFmtId="165" formatCode="[$€-2]\ #,##0.0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sz val="8"/>
      <color theme="1"/>
      <name val="Arial"/>
      <family val="2"/>
    </font>
    <font>
      <sz val="8"/>
      <color theme="1"/>
      <name val="Times New Roman"/>
      <family val="1"/>
    </font>
    <font>
      <b/>
      <sz val="8"/>
      <color theme="1"/>
      <name val="Arial"/>
      <family val="2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165" fontId="2" fillId="0" borderId="0" xfId="0" applyNumberFormat="1" applyFont="1" applyProtection="1">
      <protection hidden="1"/>
    </xf>
    <xf numFmtId="0" fontId="1" fillId="0" borderId="0" xfId="0" applyFont="1" applyProtection="1">
      <protection hidden="1"/>
    </xf>
    <xf numFmtId="1" fontId="1" fillId="0" borderId="0" xfId="0" applyNumberFormat="1" applyFont="1" applyProtection="1">
      <protection hidden="1"/>
    </xf>
    <xf numFmtId="165" fontId="1" fillId="0" borderId="0" xfId="0" applyNumberFormat="1" applyFont="1" applyProtection="1">
      <protection hidden="1"/>
    </xf>
    <xf numFmtId="164" fontId="2" fillId="0" borderId="0" xfId="0" applyNumberFormat="1" applyFont="1" applyProtection="1">
      <protection hidden="1"/>
    </xf>
    <xf numFmtId="1" fontId="2" fillId="0" borderId="0" xfId="0" applyNumberFormat="1" applyFont="1" applyProtection="1">
      <protection hidden="1"/>
    </xf>
    <xf numFmtId="0" fontId="2" fillId="0" borderId="0" xfId="0" applyFont="1" applyProtection="1">
      <protection hidden="1"/>
    </xf>
    <xf numFmtId="14" fontId="2" fillId="0" borderId="0" xfId="0" applyNumberFormat="1" applyFont="1" applyProtection="1">
      <protection hidden="1"/>
    </xf>
    <xf numFmtId="0" fontId="4" fillId="0" borderId="0" xfId="0" applyFont="1" applyProtection="1">
      <protection hidden="1"/>
    </xf>
    <xf numFmtId="0" fontId="3" fillId="0" borderId="0" xfId="0" applyFont="1" applyProtection="1">
      <protection hidden="1"/>
    </xf>
    <xf numFmtId="0" fontId="5" fillId="0" borderId="0" xfId="0" applyFont="1" applyProtection="1">
      <protection hidden="1"/>
    </xf>
    <xf numFmtId="0" fontId="1" fillId="0" borderId="1" xfId="0" applyFont="1" applyBorder="1" applyProtection="1">
      <protection hidden="1"/>
    </xf>
    <xf numFmtId="0" fontId="1" fillId="0" borderId="2" xfId="0" applyFont="1" applyBorder="1" applyProtection="1">
      <protection hidden="1"/>
    </xf>
    <xf numFmtId="0" fontId="6" fillId="0" borderId="1" xfId="0" applyFont="1" applyBorder="1"/>
    <xf numFmtId="0" fontId="6" fillId="0" borderId="3" xfId="0" applyFont="1" applyBorder="1"/>
    <xf numFmtId="0" fontId="6" fillId="0" borderId="2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78119-B2DE-473E-B9A0-A3C2902BFAD8}">
  <sheetPr>
    <tabColor rgb="FFFFC000"/>
  </sheetPr>
  <dimension ref="A1:E364"/>
  <sheetViews>
    <sheetView workbookViewId="0">
      <pane xSplit="4" ySplit="1" topLeftCell="E277" activePane="bottomRight" state="frozen"/>
      <selection pane="topRight" activeCell="D1" sqref="D1"/>
      <selection pane="bottomLeft" activeCell="A2" sqref="A2"/>
      <selection pane="bottomRight" activeCell="B1" sqref="B1"/>
    </sheetView>
  </sheetViews>
  <sheetFormatPr defaultRowHeight="14.25" x14ac:dyDescent="0.2"/>
  <cols>
    <col min="1" max="1" width="15.5703125" style="7" bestFit="1" customWidth="1"/>
    <col min="2" max="2" width="19.42578125" style="7" bestFit="1" customWidth="1"/>
    <col min="3" max="3" width="16.7109375" style="7" bestFit="1" customWidth="1"/>
    <col min="4" max="4" width="10.5703125" style="7" bestFit="1" customWidth="1"/>
    <col min="5" max="5" width="77.7109375" style="9" hidden="1" customWidth="1"/>
    <col min="6" max="16384" width="9.140625" style="7"/>
  </cols>
  <sheetData>
    <row r="1" spans="1:5" ht="15" x14ac:dyDescent="0.25">
      <c r="A1" s="2" t="s">
        <v>598</v>
      </c>
      <c r="B1" s="2" t="s">
        <v>599</v>
      </c>
      <c r="C1" s="2" t="s">
        <v>594</v>
      </c>
      <c r="D1" s="2" t="s">
        <v>593</v>
      </c>
      <c r="E1" s="2" t="s">
        <v>583</v>
      </c>
    </row>
    <row r="2" spans="1:5" x14ac:dyDescent="0.2">
      <c r="A2" s="7">
        <f>ROW()</f>
        <v>2</v>
      </c>
      <c r="B2" s="7" t="s">
        <v>538</v>
      </c>
      <c r="C2" s="7" t="s">
        <v>199</v>
      </c>
      <c r="D2" s="7" t="str">
        <f>VLOOKUP($C2,Gender!$A:$B,2,FALSE)</f>
        <v>Male</v>
      </c>
      <c r="E2" s="9" t="str">
        <f>"INSERT INTO auxiliar.dim_names (" &amp; $A$1 &amp; ", " &amp;$B$1 &amp; ", " &amp; $C$1 &amp;  ") VALUES (" &amp; $A2 &amp; ", '" &amp; $B2 &amp; "', '" &amp; $C2 &amp; "');"</f>
        <v>INSERT INTO auxiliar.dim_names (id_name_pk, name, id_gender_fk) VALUES (2, 'Abel', 'M');</v>
      </c>
    </row>
    <row r="3" spans="1:5" x14ac:dyDescent="0.2">
      <c r="A3" s="7">
        <f>ROW()</f>
        <v>3</v>
      </c>
      <c r="B3" s="7" t="s">
        <v>204</v>
      </c>
      <c r="C3" s="7" t="s">
        <v>200</v>
      </c>
      <c r="D3" s="7" t="str">
        <f>VLOOKUP($C3,Gender!$A:$B,2,FALSE)</f>
        <v>Female</v>
      </c>
      <c r="E3" s="9" t="str">
        <f t="shared" ref="E3:E66" si="0">"INSERT INTO auxiliar.dim_names (" &amp; $A$1 &amp; ", " &amp;$B$1 &amp; ", " &amp; $C$1 &amp;  ") VALUES (" &amp; $A3 &amp; ", '" &amp; $B3 &amp; "', '" &amp; $C3 &amp; "');"</f>
        <v>INSERT INTO auxiliar.dim_names (id_name_pk, name, id_gender_fk) VALUES (3, 'Abigail', 'F');</v>
      </c>
    </row>
    <row r="4" spans="1:5" x14ac:dyDescent="0.2">
      <c r="A4" s="7">
        <f>ROW()</f>
        <v>4</v>
      </c>
      <c r="B4" s="7" t="s">
        <v>337</v>
      </c>
      <c r="C4" s="7" t="s">
        <v>200</v>
      </c>
      <c r="D4" s="7" t="str">
        <f>VLOOKUP($C4,Gender!$A:$B,2,FALSE)</f>
        <v>Female</v>
      </c>
      <c r="E4" s="9" t="str">
        <f t="shared" si="0"/>
        <v>INSERT INTO auxiliar.dim_names (id_name_pk, name, id_gender_fk) VALUES (4, 'Adelaide', 'F');</v>
      </c>
    </row>
    <row r="5" spans="1:5" x14ac:dyDescent="0.2">
      <c r="A5" s="7">
        <f>ROW()</f>
        <v>5</v>
      </c>
      <c r="B5" s="7" t="s">
        <v>326</v>
      </c>
      <c r="C5" s="7" t="s">
        <v>200</v>
      </c>
      <c r="D5" s="7" t="str">
        <f>VLOOKUP($C5,Gender!$A:$B,2,FALSE)</f>
        <v>Female</v>
      </c>
      <c r="E5" s="9" t="str">
        <f t="shared" si="0"/>
        <v>INSERT INTO auxiliar.dim_names (id_name_pk, name, id_gender_fk) VALUES (5, 'Adélia', 'F');</v>
      </c>
    </row>
    <row r="6" spans="1:5" x14ac:dyDescent="0.2">
      <c r="A6" s="7">
        <f>ROW()</f>
        <v>6</v>
      </c>
      <c r="B6" s="7" t="s">
        <v>327</v>
      </c>
      <c r="C6" s="7" t="s">
        <v>199</v>
      </c>
      <c r="D6" s="7" t="str">
        <f>VLOOKUP($C6,Gender!$A:$B,2,FALSE)</f>
        <v>Male</v>
      </c>
      <c r="E6" s="9" t="str">
        <f t="shared" si="0"/>
        <v>INSERT INTO auxiliar.dim_names (id_name_pk, name, id_gender_fk) VALUES (6, 'Adélio', 'M');</v>
      </c>
    </row>
    <row r="7" spans="1:5" x14ac:dyDescent="0.2">
      <c r="A7" s="7">
        <f>ROW()</f>
        <v>7</v>
      </c>
      <c r="B7" s="7" t="s">
        <v>237</v>
      </c>
      <c r="C7" s="7" t="s">
        <v>200</v>
      </c>
      <c r="D7" s="7" t="str">
        <f>VLOOKUP($C7,Gender!$A:$B,2,FALSE)</f>
        <v>Female</v>
      </c>
      <c r="E7" s="9" t="str">
        <f t="shared" si="0"/>
        <v>INSERT INTO auxiliar.dim_names (id_name_pk, name, id_gender_fk) VALUES (7, 'Ágata', 'F');</v>
      </c>
    </row>
    <row r="8" spans="1:5" x14ac:dyDescent="0.2">
      <c r="A8" s="7">
        <f>ROW()</f>
        <v>8</v>
      </c>
      <c r="B8" s="7" t="s">
        <v>92</v>
      </c>
      <c r="C8" s="7" t="s">
        <v>200</v>
      </c>
      <c r="D8" s="7" t="str">
        <f>VLOOKUP($C8,Gender!$A:$B,2,FALSE)</f>
        <v>Female</v>
      </c>
      <c r="E8" s="9" t="str">
        <f t="shared" si="0"/>
        <v>INSERT INTO auxiliar.dim_names (id_name_pk, name, id_gender_fk) VALUES (8, 'Agatha', 'F');</v>
      </c>
    </row>
    <row r="9" spans="1:5" x14ac:dyDescent="0.2">
      <c r="A9" s="7">
        <f>ROW()</f>
        <v>9</v>
      </c>
      <c r="B9" s="7" t="s">
        <v>203</v>
      </c>
      <c r="C9" s="7" t="s">
        <v>200</v>
      </c>
      <c r="D9" s="7" t="str">
        <f>VLOOKUP($C9,Gender!$A:$B,2,FALSE)</f>
        <v>Female</v>
      </c>
      <c r="E9" s="9" t="str">
        <f t="shared" si="0"/>
        <v>INSERT INTO auxiliar.dim_names (id_name_pk, name, id_gender_fk) VALUES (9, 'Alana', 'F');</v>
      </c>
    </row>
    <row r="10" spans="1:5" x14ac:dyDescent="0.2">
      <c r="A10" s="7">
        <f>ROW()</f>
        <v>10</v>
      </c>
      <c r="B10" s="7" t="s">
        <v>216</v>
      </c>
      <c r="C10" s="7" t="s">
        <v>200</v>
      </c>
      <c r="D10" s="7" t="str">
        <f>VLOOKUP($C10,Gender!$A:$B,2,FALSE)</f>
        <v>Female</v>
      </c>
      <c r="E10" s="9" t="str">
        <f t="shared" si="0"/>
        <v>INSERT INTO auxiliar.dim_names (id_name_pk, name, id_gender_fk) VALUES (10, 'Alessandra', 'F');</v>
      </c>
    </row>
    <row r="11" spans="1:5" x14ac:dyDescent="0.2">
      <c r="A11" s="7">
        <f>ROW()</f>
        <v>11</v>
      </c>
      <c r="B11" s="7" t="s">
        <v>235</v>
      </c>
      <c r="C11" s="7" t="s">
        <v>199</v>
      </c>
      <c r="D11" s="7" t="str">
        <f>VLOOKUP($C11,Gender!$A:$B,2,FALSE)</f>
        <v>Male</v>
      </c>
      <c r="E11" s="9" t="str">
        <f t="shared" si="0"/>
        <v>INSERT INTO auxiliar.dim_names (id_name_pk, name, id_gender_fk) VALUES (11, 'Alexander', 'M');</v>
      </c>
    </row>
    <row r="12" spans="1:5" x14ac:dyDescent="0.2">
      <c r="A12" s="7">
        <f>ROW()</f>
        <v>12</v>
      </c>
      <c r="B12" s="7" t="s">
        <v>224</v>
      </c>
      <c r="C12" s="7" t="s">
        <v>199</v>
      </c>
      <c r="D12" s="7" t="str">
        <f>VLOOKUP($C12,Gender!$A:$B,2,FALSE)</f>
        <v>Male</v>
      </c>
      <c r="E12" s="9" t="str">
        <f t="shared" si="0"/>
        <v>INSERT INTO auxiliar.dim_names (id_name_pk, name, id_gender_fk) VALUES (12, 'Alexandre', 'M');</v>
      </c>
    </row>
    <row r="13" spans="1:5" x14ac:dyDescent="0.2">
      <c r="A13" s="7">
        <f>ROW()</f>
        <v>13</v>
      </c>
      <c r="B13" s="7" t="s">
        <v>0</v>
      </c>
      <c r="C13" s="7" t="s">
        <v>200</v>
      </c>
      <c r="D13" s="7" t="str">
        <f>VLOOKUP($C13,Gender!$A:$B,2,FALSE)</f>
        <v>Female</v>
      </c>
      <c r="E13" s="9" t="str">
        <f t="shared" si="0"/>
        <v>INSERT INTO auxiliar.dim_names (id_name_pk, name, id_gender_fk) VALUES (13, 'Alice', 'F');</v>
      </c>
    </row>
    <row r="14" spans="1:5" x14ac:dyDescent="0.2">
      <c r="A14" s="7">
        <f>ROW()</f>
        <v>14</v>
      </c>
      <c r="B14" s="7" t="s">
        <v>245</v>
      </c>
      <c r="C14" s="7" t="s">
        <v>200</v>
      </c>
      <c r="D14" s="7" t="str">
        <f>VLOOKUP($C14,Gender!$A:$B,2,FALSE)</f>
        <v>Female</v>
      </c>
      <c r="E14" s="9" t="str">
        <f t="shared" si="0"/>
        <v>INSERT INTO auxiliar.dim_names (id_name_pk, name, id_gender_fk) VALUES (14, 'Alicia', 'F');</v>
      </c>
    </row>
    <row r="15" spans="1:5" x14ac:dyDescent="0.2">
      <c r="A15" s="7">
        <f>ROW()</f>
        <v>15</v>
      </c>
      <c r="B15" s="7" t="s">
        <v>86</v>
      </c>
      <c r="C15" s="7" t="s">
        <v>200</v>
      </c>
      <c r="D15" s="7" t="str">
        <f>VLOOKUP($C15,Gender!$A:$B,2,FALSE)</f>
        <v>Female</v>
      </c>
      <c r="E15" s="9" t="str">
        <f t="shared" si="0"/>
        <v>INSERT INTO auxiliar.dim_names (id_name_pk, name, id_gender_fk) VALUES (15, 'Alícia', 'F');</v>
      </c>
    </row>
    <row r="16" spans="1:5" x14ac:dyDescent="0.2">
      <c r="A16" s="7">
        <f>ROW()</f>
        <v>16</v>
      </c>
      <c r="B16" s="7" t="s">
        <v>314</v>
      </c>
      <c r="C16" s="7" t="s">
        <v>200</v>
      </c>
      <c r="D16" s="7" t="str">
        <f>VLOOKUP($C16,Gender!$A:$B,2,FALSE)</f>
        <v>Female</v>
      </c>
      <c r="E16" s="9" t="str">
        <f t="shared" si="0"/>
        <v>INSERT INTO auxiliar.dim_names (id_name_pk, name, id_gender_fk) VALUES (16, 'Aline', 'F');</v>
      </c>
    </row>
    <row r="17" spans="1:5" x14ac:dyDescent="0.2">
      <c r="A17" s="7">
        <f>ROW()</f>
        <v>17</v>
      </c>
      <c r="B17" s="7" t="s">
        <v>315</v>
      </c>
      <c r="C17" s="7" t="s">
        <v>200</v>
      </c>
      <c r="D17" s="7" t="str">
        <f>VLOOKUP($C17,Gender!$A:$B,2,FALSE)</f>
        <v>Female</v>
      </c>
      <c r="E17" s="9" t="str">
        <f t="shared" si="0"/>
        <v>INSERT INTO auxiliar.dim_names (id_name_pk, name, id_gender_fk) VALUES (17, 'Alini', 'F');</v>
      </c>
    </row>
    <row r="18" spans="1:5" x14ac:dyDescent="0.2">
      <c r="A18" s="7">
        <f>ROW()</f>
        <v>18</v>
      </c>
      <c r="B18" s="7" t="s">
        <v>129</v>
      </c>
      <c r="C18" s="7" t="s">
        <v>200</v>
      </c>
      <c r="D18" s="7" t="str">
        <f>VLOOKUP($C18,Gender!$A:$B,2,FALSE)</f>
        <v>Female</v>
      </c>
      <c r="E18" s="9" t="str">
        <f t="shared" si="0"/>
        <v>INSERT INTO auxiliar.dim_names (id_name_pk, name, id_gender_fk) VALUES (18, 'Allana', 'F');</v>
      </c>
    </row>
    <row r="19" spans="1:5" x14ac:dyDescent="0.2">
      <c r="A19" s="7">
        <f>ROW()</f>
        <v>19</v>
      </c>
      <c r="B19" s="7" t="s">
        <v>241</v>
      </c>
      <c r="C19" s="7" t="s">
        <v>199</v>
      </c>
      <c r="D19" s="7" t="str">
        <f>VLOOKUP($C19,Gender!$A:$B,2,FALSE)</f>
        <v>Male</v>
      </c>
      <c r="E19" s="9" t="str">
        <f t="shared" si="0"/>
        <v>INSERT INTO auxiliar.dim_names (id_name_pk, name, id_gender_fk) VALUES (19, 'Álvaro', 'M');</v>
      </c>
    </row>
    <row r="20" spans="1:5" x14ac:dyDescent="0.2">
      <c r="A20" s="7">
        <f>ROW()</f>
        <v>20</v>
      </c>
      <c r="B20" s="7" t="s">
        <v>173</v>
      </c>
      <c r="C20" s="7" t="s">
        <v>200</v>
      </c>
      <c r="D20" s="7" t="str">
        <f>VLOOKUP($C20,Gender!$A:$B,2,FALSE)</f>
        <v>Female</v>
      </c>
      <c r="E20" s="9" t="str">
        <f t="shared" si="0"/>
        <v>INSERT INTO auxiliar.dim_names (id_name_pk, name, id_gender_fk) VALUES (20, 'Amanda', 'F');</v>
      </c>
    </row>
    <row r="21" spans="1:5" x14ac:dyDescent="0.2">
      <c r="A21" s="7">
        <f>ROW()</f>
        <v>21</v>
      </c>
      <c r="B21" s="7" t="s">
        <v>246</v>
      </c>
      <c r="C21" s="7" t="s">
        <v>200</v>
      </c>
      <c r="D21" s="7" t="str">
        <f>VLOOKUP($C21,Gender!$A:$B,2,FALSE)</f>
        <v>Female</v>
      </c>
      <c r="E21" s="9" t="str">
        <f t="shared" si="0"/>
        <v>INSERT INTO auxiliar.dim_names (id_name_pk, name, id_gender_fk) VALUES (21, 'Ammanda', 'F');</v>
      </c>
    </row>
    <row r="22" spans="1:5" x14ac:dyDescent="0.2">
      <c r="A22" s="7">
        <f>ROW()</f>
        <v>22</v>
      </c>
      <c r="B22" s="7" t="s">
        <v>153</v>
      </c>
      <c r="C22" s="7" t="s">
        <v>200</v>
      </c>
      <c r="D22" s="7" t="str">
        <f>VLOOKUP($C22,Gender!$A:$B,2,FALSE)</f>
        <v>Female</v>
      </c>
      <c r="E22" s="9" t="str">
        <f t="shared" si="0"/>
        <v>INSERT INTO auxiliar.dim_names (id_name_pk, name, id_gender_fk) VALUES (22, 'Ana', 'F');</v>
      </c>
    </row>
    <row r="23" spans="1:5" x14ac:dyDescent="0.2">
      <c r="A23" s="7">
        <f>ROW()</f>
        <v>23</v>
      </c>
      <c r="B23" s="7" t="s">
        <v>105</v>
      </c>
      <c r="C23" s="7" t="s">
        <v>200</v>
      </c>
      <c r="D23" s="7" t="str">
        <f>VLOOKUP($C23,Gender!$A:$B,2,FALSE)</f>
        <v>Female</v>
      </c>
      <c r="E23" s="9" t="str">
        <f t="shared" si="0"/>
        <v>INSERT INTO auxiliar.dim_names (id_name_pk, name, id_gender_fk) VALUES (23, 'Ana Beatriz', 'F');</v>
      </c>
    </row>
    <row r="24" spans="1:5" x14ac:dyDescent="0.2">
      <c r="A24" s="7">
        <f>ROW()</f>
        <v>24</v>
      </c>
      <c r="B24" s="7" t="s">
        <v>248</v>
      </c>
      <c r="C24" s="7" t="s">
        <v>200</v>
      </c>
      <c r="D24" s="7" t="str">
        <f>VLOOKUP($C24,Gender!$A:$B,2,FALSE)</f>
        <v>Female</v>
      </c>
      <c r="E24" s="9" t="str">
        <f t="shared" si="0"/>
        <v>INSERT INTO auxiliar.dim_names (id_name_pk, name, id_gender_fk) VALUES (24, 'Ana Carolina', 'F');</v>
      </c>
    </row>
    <row r="25" spans="1:5" x14ac:dyDescent="0.2">
      <c r="A25" s="7">
        <f>ROW()</f>
        <v>25</v>
      </c>
      <c r="B25" s="7" t="s">
        <v>311</v>
      </c>
      <c r="C25" s="7" t="s">
        <v>200</v>
      </c>
      <c r="D25" s="7" t="str">
        <f>VLOOKUP($C25,Gender!$A:$B,2,FALSE)</f>
        <v>Female</v>
      </c>
      <c r="E25" s="9" t="str">
        <f t="shared" si="0"/>
        <v>INSERT INTO auxiliar.dim_names (id_name_pk, name, id_gender_fk) VALUES (25, 'Ana Caroline', 'F');</v>
      </c>
    </row>
    <row r="26" spans="1:5" x14ac:dyDescent="0.2">
      <c r="A26" s="7">
        <f>ROW()</f>
        <v>26</v>
      </c>
      <c r="B26" s="7" t="s">
        <v>185</v>
      </c>
      <c r="C26" s="7" t="s">
        <v>200</v>
      </c>
      <c r="D26" s="7" t="str">
        <f>VLOOKUP($C26,Gender!$A:$B,2,FALSE)</f>
        <v>Female</v>
      </c>
      <c r="E26" s="9" t="str">
        <f t="shared" si="0"/>
        <v>INSERT INTO auxiliar.dim_names (id_name_pk, name, id_gender_fk) VALUES (26, 'Ana Cecília', 'F');</v>
      </c>
    </row>
    <row r="27" spans="1:5" x14ac:dyDescent="0.2">
      <c r="A27" s="7">
        <f>ROW()</f>
        <v>27</v>
      </c>
      <c r="B27" s="7" t="s">
        <v>52</v>
      </c>
      <c r="C27" s="7" t="s">
        <v>200</v>
      </c>
      <c r="D27" s="7" t="str">
        <f>VLOOKUP($C27,Gender!$A:$B,2,FALSE)</f>
        <v>Female</v>
      </c>
      <c r="E27" s="9" t="str">
        <f t="shared" si="0"/>
        <v>INSERT INTO auxiliar.dim_names (id_name_pk, name, id_gender_fk) VALUES (27, 'Ana Clara', 'F');</v>
      </c>
    </row>
    <row r="28" spans="1:5" x14ac:dyDescent="0.2">
      <c r="A28" s="7">
        <f>ROW()</f>
        <v>28</v>
      </c>
      <c r="B28" s="7" t="s">
        <v>48</v>
      </c>
      <c r="C28" s="7" t="s">
        <v>200</v>
      </c>
      <c r="D28" s="7" t="str">
        <f>VLOOKUP($C28,Gender!$A:$B,2,FALSE)</f>
        <v>Female</v>
      </c>
      <c r="E28" s="9" t="str">
        <f t="shared" si="0"/>
        <v>INSERT INTO auxiliar.dim_names (id_name_pk, name, id_gender_fk) VALUES (28, 'Ana Júlia', 'F');</v>
      </c>
    </row>
    <row r="29" spans="1:5" x14ac:dyDescent="0.2">
      <c r="A29" s="7">
        <f>ROW()</f>
        <v>29</v>
      </c>
      <c r="B29" s="7" t="s">
        <v>99</v>
      </c>
      <c r="C29" s="7" t="s">
        <v>200</v>
      </c>
      <c r="D29" s="7" t="str">
        <f>VLOOKUP($C29,Gender!$A:$B,2,FALSE)</f>
        <v>Female</v>
      </c>
      <c r="E29" s="9" t="str">
        <f t="shared" si="0"/>
        <v>INSERT INTO auxiliar.dim_names (id_name_pk, name, id_gender_fk) VALUES (29, 'Ana Laura', 'F');</v>
      </c>
    </row>
    <row r="30" spans="1:5" x14ac:dyDescent="0.2">
      <c r="A30" s="7">
        <f>ROW()</f>
        <v>30</v>
      </c>
      <c r="B30" s="7" t="s">
        <v>145</v>
      </c>
      <c r="C30" s="7" t="s">
        <v>200</v>
      </c>
      <c r="D30" s="7" t="str">
        <f>VLOOKUP($C30,Gender!$A:$B,2,FALSE)</f>
        <v>Female</v>
      </c>
      <c r="E30" s="9" t="str">
        <f t="shared" si="0"/>
        <v>INSERT INTO auxiliar.dim_names (id_name_pk, name, id_gender_fk) VALUES (30, 'Ana Lívia', 'F');</v>
      </c>
    </row>
    <row r="31" spans="1:5" x14ac:dyDescent="0.2">
      <c r="A31" s="7">
        <f>ROW()</f>
        <v>31</v>
      </c>
      <c r="B31" s="7" t="s">
        <v>187</v>
      </c>
      <c r="C31" s="7" t="s">
        <v>200</v>
      </c>
      <c r="D31" s="7" t="str">
        <f>VLOOKUP($C31,Gender!$A:$B,2,FALSE)</f>
        <v>Female</v>
      </c>
      <c r="E31" s="9" t="str">
        <f t="shared" si="0"/>
        <v>INSERT INTO auxiliar.dim_names (id_name_pk, name, id_gender_fk) VALUES (31, 'Ana Liz', 'F');</v>
      </c>
    </row>
    <row r="32" spans="1:5" x14ac:dyDescent="0.2">
      <c r="A32" s="7">
        <f>ROW()</f>
        <v>32</v>
      </c>
      <c r="B32" s="7" t="s">
        <v>50</v>
      </c>
      <c r="C32" s="7" t="s">
        <v>200</v>
      </c>
      <c r="D32" s="7" t="str">
        <f>VLOOKUP($C32,Gender!$A:$B,2,FALSE)</f>
        <v>Female</v>
      </c>
      <c r="E32" s="9" t="str">
        <f t="shared" si="0"/>
        <v>INSERT INTO auxiliar.dim_names (id_name_pk, name, id_gender_fk) VALUES (32, 'Ana Luiza', 'F');</v>
      </c>
    </row>
    <row r="33" spans="1:5" x14ac:dyDescent="0.2">
      <c r="A33" s="7">
        <f>ROW()</f>
        <v>33</v>
      </c>
      <c r="B33" s="7" t="s">
        <v>131</v>
      </c>
      <c r="C33" s="7" t="s">
        <v>200</v>
      </c>
      <c r="D33" s="7" t="str">
        <f>VLOOKUP($C33,Gender!$A:$B,2,FALSE)</f>
        <v>Female</v>
      </c>
      <c r="E33" s="9" t="str">
        <f t="shared" si="0"/>
        <v>INSERT INTO auxiliar.dim_names (id_name_pk, name, id_gender_fk) VALUES (33, 'Ana Sophia', 'F');</v>
      </c>
    </row>
    <row r="34" spans="1:5" x14ac:dyDescent="0.2">
      <c r="A34" s="7">
        <f>ROW()</f>
        <v>34</v>
      </c>
      <c r="B34" s="7" t="s">
        <v>183</v>
      </c>
      <c r="C34" s="7" t="s">
        <v>200</v>
      </c>
      <c r="D34" s="7" t="str">
        <f>VLOOKUP($C34,Gender!$A:$B,2,FALSE)</f>
        <v>Female</v>
      </c>
      <c r="E34" s="9" t="str">
        <f t="shared" si="0"/>
        <v>INSERT INTO auxiliar.dim_names (id_name_pk, name, id_gender_fk) VALUES (34, 'Ana Vitória', 'F');</v>
      </c>
    </row>
    <row r="35" spans="1:5" x14ac:dyDescent="0.2">
      <c r="A35" s="7">
        <f>ROW()</f>
        <v>35</v>
      </c>
      <c r="B35" s="7" t="s">
        <v>171</v>
      </c>
      <c r="C35" s="7" t="s">
        <v>200</v>
      </c>
      <c r="D35" s="7" t="str">
        <f>VLOOKUP($C35,Gender!$A:$B,2,FALSE)</f>
        <v>Female</v>
      </c>
      <c r="E35" s="9" t="str">
        <f t="shared" si="0"/>
        <v>INSERT INTO auxiliar.dim_names (id_name_pk, name, id_gender_fk) VALUES (35, 'Analu', 'F');</v>
      </c>
    </row>
    <row r="36" spans="1:5" x14ac:dyDescent="0.2">
      <c r="A36" s="7">
        <f>ROW()</f>
        <v>36</v>
      </c>
      <c r="B36" s="7" t="s">
        <v>247</v>
      </c>
      <c r="C36" s="7" t="s">
        <v>200</v>
      </c>
      <c r="D36" s="7" t="str">
        <f>VLOOKUP($C36,Gender!$A:$B,2,FALSE)</f>
        <v>Female</v>
      </c>
      <c r="E36" s="9" t="str">
        <f t="shared" si="0"/>
        <v>INSERT INTO auxiliar.dim_names (id_name_pk, name, id_gender_fk) VALUES (36, 'Ananda', 'F');</v>
      </c>
    </row>
    <row r="37" spans="1:5" x14ac:dyDescent="0.2">
      <c r="A37" s="7">
        <f>ROW()</f>
        <v>37</v>
      </c>
      <c r="B37" s="7" t="s">
        <v>184</v>
      </c>
      <c r="C37" s="7" t="s">
        <v>199</v>
      </c>
      <c r="D37" s="7" t="str">
        <f>VLOOKUP($C37,Gender!$A:$B,2,FALSE)</f>
        <v>Male</v>
      </c>
      <c r="E37" s="9" t="str">
        <f t="shared" si="0"/>
        <v>INSERT INTO auxiliar.dim_names (id_name_pk, name, id_gender_fk) VALUES (37, 'André', 'M');</v>
      </c>
    </row>
    <row r="38" spans="1:5" x14ac:dyDescent="0.2">
      <c r="A38" s="7">
        <f>ROW()</f>
        <v>38</v>
      </c>
      <c r="B38" s="7" t="s">
        <v>310</v>
      </c>
      <c r="C38" s="7" t="s">
        <v>200</v>
      </c>
      <c r="D38" s="7" t="str">
        <f>VLOOKUP($C38,Gender!$A:$B,2,FALSE)</f>
        <v>Female</v>
      </c>
      <c r="E38" s="9" t="str">
        <f t="shared" si="0"/>
        <v>INSERT INTO auxiliar.dim_names (id_name_pk, name, id_gender_fk) VALUES (38, 'Ane Caroline', 'F');</v>
      </c>
    </row>
    <row r="39" spans="1:5" x14ac:dyDescent="0.2">
      <c r="A39" s="7">
        <f>ROW()</f>
        <v>39</v>
      </c>
      <c r="B39" s="7" t="s">
        <v>239</v>
      </c>
      <c r="C39" s="7" t="s">
        <v>199</v>
      </c>
      <c r="D39" s="7" t="str">
        <f>VLOOKUP($C39,Gender!$A:$B,2,FALSE)</f>
        <v>Male</v>
      </c>
      <c r="E39" s="9" t="str">
        <f t="shared" si="0"/>
        <v>INSERT INTO auxiliar.dim_names (id_name_pk, name, id_gender_fk) VALUES (39, 'Ângelo', 'M');</v>
      </c>
    </row>
    <row r="40" spans="1:5" x14ac:dyDescent="0.2">
      <c r="A40" s="7">
        <f>ROW()</f>
        <v>40</v>
      </c>
      <c r="B40" s="7" t="s">
        <v>211</v>
      </c>
      <c r="C40" s="7" t="s">
        <v>200</v>
      </c>
      <c r="D40" s="7" t="str">
        <f>VLOOKUP($C40,Gender!$A:$B,2,FALSE)</f>
        <v>Female</v>
      </c>
      <c r="E40" s="9" t="str">
        <f t="shared" si="0"/>
        <v>INSERT INTO auxiliar.dim_names (id_name_pk, name, id_gender_fk) VALUES (40, 'Anita', 'F');</v>
      </c>
    </row>
    <row r="41" spans="1:5" x14ac:dyDescent="0.2">
      <c r="A41" s="7">
        <f>ROW()</f>
        <v>41</v>
      </c>
      <c r="B41" s="7" t="s">
        <v>307</v>
      </c>
      <c r="C41" s="7" t="s">
        <v>200</v>
      </c>
      <c r="D41" s="7" t="str">
        <f>VLOOKUP($C41,Gender!$A:$B,2,FALSE)</f>
        <v>Female</v>
      </c>
      <c r="E41" s="9" t="str">
        <f t="shared" si="0"/>
        <v>INSERT INTO auxiliar.dim_names (id_name_pk, name, id_gender_fk) VALUES (41, 'Anna Carolina', 'F');</v>
      </c>
    </row>
    <row r="42" spans="1:5" x14ac:dyDescent="0.2">
      <c r="A42" s="7">
        <f>ROW()</f>
        <v>42</v>
      </c>
      <c r="B42" s="7" t="s">
        <v>308</v>
      </c>
      <c r="C42" s="7" t="s">
        <v>200</v>
      </c>
      <c r="D42" s="7" t="str">
        <f>VLOOKUP($C42,Gender!$A:$B,2,FALSE)</f>
        <v>Female</v>
      </c>
      <c r="E42" s="9" t="str">
        <f t="shared" si="0"/>
        <v>INSERT INTO auxiliar.dim_names (id_name_pk, name, id_gender_fk) VALUES (42, 'Anna Carolinna', 'F');</v>
      </c>
    </row>
    <row r="43" spans="1:5" x14ac:dyDescent="0.2">
      <c r="A43" s="7">
        <f>ROW()</f>
        <v>43</v>
      </c>
      <c r="B43" s="7" t="s">
        <v>249</v>
      </c>
      <c r="C43" s="7" t="s">
        <v>200</v>
      </c>
      <c r="D43" s="7" t="str">
        <f>VLOOKUP($C43,Gender!$A:$B,2,FALSE)</f>
        <v>Female</v>
      </c>
      <c r="E43" s="9" t="str">
        <f t="shared" si="0"/>
        <v>INSERT INTO auxiliar.dim_names (id_name_pk, name, id_gender_fk) VALUES (43, 'Anna Julia', 'F');</v>
      </c>
    </row>
    <row r="44" spans="1:5" x14ac:dyDescent="0.2">
      <c r="A44" s="7">
        <f>ROW()</f>
        <v>44</v>
      </c>
      <c r="B44" s="7" t="s">
        <v>309</v>
      </c>
      <c r="C44" s="7" t="s">
        <v>200</v>
      </c>
      <c r="D44" s="7" t="str">
        <f>VLOOKUP($C44,Gender!$A:$B,2,FALSE)</f>
        <v>Female</v>
      </c>
      <c r="E44" s="9" t="str">
        <f t="shared" si="0"/>
        <v>INSERT INTO auxiliar.dim_names (id_name_pk, name, id_gender_fk) VALUES (44, 'Anne Caroline', 'F');</v>
      </c>
    </row>
    <row r="45" spans="1:5" x14ac:dyDescent="0.2">
      <c r="A45" s="7">
        <f>ROW()</f>
        <v>45</v>
      </c>
      <c r="B45" s="7" t="s">
        <v>63</v>
      </c>
      <c r="C45" s="7" t="s">
        <v>199</v>
      </c>
      <c r="D45" s="7" t="str">
        <f>VLOOKUP($C45,Gender!$A:$B,2,FALSE)</f>
        <v>Male</v>
      </c>
      <c r="E45" s="9" t="str">
        <f t="shared" si="0"/>
        <v>INSERT INTO auxiliar.dim_names (id_name_pk, name, id_gender_fk) VALUES (45, 'Anthony', 'M');</v>
      </c>
    </row>
    <row r="46" spans="1:5" x14ac:dyDescent="0.2">
      <c r="A46" s="7">
        <f>ROW()</f>
        <v>46</v>
      </c>
      <c r="B46" s="7" t="s">
        <v>192</v>
      </c>
      <c r="C46" s="7" t="s">
        <v>199</v>
      </c>
      <c r="D46" s="7" t="str">
        <f>VLOOKUP($C46,Gender!$A:$B,2,FALSE)</f>
        <v>Male</v>
      </c>
      <c r="E46" s="9" t="str">
        <f t="shared" si="0"/>
        <v>INSERT INTO auxiliar.dim_names (id_name_pk, name, id_gender_fk) VALUES (46, 'Anthony Gabriel', 'M');</v>
      </c>
    </row>
    <row r="47" spans="1:5" x14ac:dyDescent="0.2">
      <c r="A47" s="7">
        <f>ROW()</f>
        <v>47</v>
      </c>
      <c r="B47" s="7" t="s">
        <v>70</v>
      </c>
      <c r="C47" s="7" t="s">
        <v>200</v>
      </c>
      <c r="D47" s="7" t="str">
        <f>VLOOKUP($C47,Gender!$A:$B,2,FALSE)</f>
        <v>Female</v>
      </c>
      <c r="E47" s="9" t="str">
        <f t="shared" si="0"/>
        <v>INSERT INTO auxiliar.dim_names (id_name_pk, name, id_gender_fk) VALUES (47, 'Antonella', 'F');</v>
      </c>
    </row>
    <row r="48" spans="1:5" x14ac:dyDescent="0.2">
      <c r="A48" s="7">
        <f>ROW()</f>
        <v>48</v>
      </c>
      <c r="B48" s="7" t="s">
        <v>193</v>
      </c>
      <c r="C48" s="7" t="s">
        <v>200</v>
      </c>
      <c r="D48" s="7" t="str">
        <f>VLOOKUP($C48,Gender!$A:$B,2,FALSE)</f>
        <v>Female</v>
      </c>
      <c r="E48" s="9" t="str">
        <f t="shared" si="0"/>
        <v>INSERT INTO auxiliar.dim_names (id_name_pk, name, id_gender_fk) VALUES (48, 'Antônia', 'F');</v>
      </c>
    </row>
    <row r="49" spans="1:5" x14ac:dyDescent="0.2">
      <c r="A49" s="7">
        <f>ROW()</f>
        <v>49</v>
      </c>
      <c r="B49" s="7" t="s">
        <v>81</v>
      </c>
      <c r="C49" s="7" t="s">
        <v>199</v>
      </c>
      <c r="D49" s="7" t="str">
        <f>VLOOKUP($C49,Gender!$A:$B,2,FALSE)</f>
        <v>Male</v>
      </c>
      <c r="E49" s="9" t="str">
        <f t="shared" si="0"/>
        <v>INSERT INTO auxiliar.dim_names (id_name_pk, name, id_gender_fk) VALUES (49, 'Antônio', 'M');</v>
      </c>
    </row>
    <row r="50" spans="1:5" x14ac:dyDescent="0.2">
      <c r="A50" s="7">
        <f>ROW()</f>
        <v>50</v>
      </c>
      <c r="B50" s="7" t="s">
        <v>231</v>
      </c>
      <c r="C50" s="7" t="s">
        <v>199</v>
      </c>
      <c r="D50" s="7" t="str">
        <f>VLOOKUP($C50,Gender!$A:$B,2,FALSE)</f>
        <v>Male</v>
      </c>
      <c r="E50" s="9" t="str">
        <f t="shared" si="0"/>
        <v>INSERT INTO auxiliar.dim_names (id_name_pk, name, id_gender_fk) VALUES (50, 'Aquiles', 'M');</v>
      </c>
    </row>
    <row r="51" spans="1:5" x14ac:dyDescent="0.2">
      <c r="A51" s="7">
        <f>ROW()</f>
        <v>51</v>
      </c>
      <c r="B51" s="7" t="s">
        <v>205</v>
      </c>
      <c r="C51" s="7" t="s">
        <v>200</v>
      </c>
      <c r="D51" s="7" t="str">
        <f>VLOOKUP($C51,Gender!$A:$B,2,FALSE)</f>
        <v>Female</v>
      </c>
      <c r="E51" s="9" t="str">
        <f t="shared" si="0"/>
        <v>INSERT INTO auxiliar.dim_names (id_name_pk, name, id_gender_fk) VALUES (51, 'Ariela', 'F');</v>
      </c>
    </row>
    <row r="52" spans="1:5" x14ac:dyDescent="0.2">
      <c r="A52" s="7">
        <f>ROW()</f>
        <v>52</v>
      </c>
      <c r="B52" s="7" t="s">
        <v>3</v>
      </c>
      <c r="C52" s="7" t="s">
        <v>199</v>
      </c>
      <c r="D52" s="7" t="str">
        <f>VLOOKUP($C52,Gender!$A:$B,2,FALSE)</f>
        <v>Male</v>
      </c>
      <c r="E52" s="9" t="str">
        <f t="shared" si="0"/>
        <v>INSERT INTO auxiliar.dim_names (id_name_pk, name, id_gender_fk) VALUES (52, 'Arthur', 'M');</v>
      </c>
    </row>
    <row r="53" spans="1:5" x14ac:dyDescent="0.2">
      <c r="A53" s="7">
        <f>ROW()</f>
        <v>53</v>
      </c>
      <c r="B53" s="7" t="s">
        <v>164</v>
      </c>
      <c r="C53" s="7" t="s">
        <v>199</v>
      </c>
      <c r="D53" s="7" t="str">
        <f>VLOOKUP($C53,Gender!$A:$B,2,FALSE)</f>
        <v>Male</v>
      </c>
      <c r="E53" s="9" t="str">
        <f t="shared" si="0"/>
        <v>INSERT INTO auxiliar.dim_names (id_name_pk, name, id_gender_fk) VALUES (53, 'Arthur Gabriel', 'M');</v>
      </c>
    </row>
    <row r="54" spans="1:5" x14ac:dyDescent="0.2">
      <c r="A54" s="7">
        <f>ROW()</f>
        <v>54</v>
      </c>
      <c r="B54" s="7" t="s">
        <v>174</v>
      </c>
      <c r="C54" s="7" t="s">
        <v>199</v>
      </c>
      <c r="D54" s="7" t="str">
        <f>VLOOKUP($C54,Gender!$A:$B,2,FALSE)</f>
        <v>Male</v>
      </c>
      <c r="E54" s="9" t="str">
        <f t="shared" si="0"/>
        <v>INSERT INTO auxiliar.dim_names (id_name_pk, name, id_gender_fk) VALUES (54, 'Arthur Henrique', 'M');</v>
      </c>
    </row>
    <row r="55" spans="1:5" x14ac:dyDescent="0.2">
      <c r="A55" s="7">
        <f>ROW()</f>
        <v>55</v>
      </c>
      <c r="B55" s="7" t="s">
        <v>136</v>
      </c>
      <c r="C55" s="7" t="s">
        <v>199</v>
      </c>
      <c r="D55" s="7" t="str">
        <f>VLOOKUP($C55,Gender!$A:$B,2,FALSE)</f>
        <v>Male</v>
      </c>
      <c r="E55" s="9" t="str">
        <f t="shared" si="0"/>
        <v>INSERT INTO auxiliar.dim_names (id_name_pk, name, id_gender_fk) VALUES (55, 'Arthur Miguel', 'M');</v>
      </c>
    </row>
    <row r="56" spans="1:5" x14ac:dyDescent="0.2">
      <c r="A56" s="7">
        <f>ROW()</f>
        <v>56</v>
      </c>
      <c r="B56" s="7" t="s">
        <v>220</v>
      </c>
      <c r="C56" s="7" t="s">
        <v>199</v>
      </c>
      <c r="D56" s="7" t="str">
        <f>VLOOKUP($C56,Gender!$A:$B,2,FALSE)</f>
        <v>Male</v>
      </c>
      <c r="E56" s="9" t="str">
        <f t="shared" si="0"/>
        <v>INSERT INTO auxiliar.dim_names (id_name_pk, name, id_gender_fk) VALUES (56, 'Artur', 'M');</v>
      </c>
    </row>
    <row r="57" spans="1:5" x14ac:dyDescent="0.2">
      <c r="A57" s="7">
        <f>ROW()</f>
        <v>57</v>
      </c>
      <c r="B57" s="7" t="s">
        <v>312</v>
      </c>
      <c r="C57" s="7" t="s">
        <v>200</v>
      </c>
      <c r="D57" s="7" t="str">
        <f>VLOOKUP($C57,Gender!$A:$B,2,FALSE)</f>
        <v>Female</v>
      </c>
      <c r="E57" s="9" t="str">
        <f t="shared" si="0"/>
        <v>INSERT INTO auxiliar.dim_names (id_name_pk, name, id_gender_fk) VALUES (57, 'Augusta', 'F');</v>
      </c>
    </row>
    <row r="58" spans="1:5" x14ac:dyDescent="0.2">
      <c r="A58" s="7">
        <f>ROW()</f>
        <v>58</v>
      </c>
      <c r="B58" s="7" t="s">
        <v>114</v>
      </c>
      <c r="C58" s="7" t="s">
        <v>199</v>
      </c>
      <c r="D58" s="7" t="str">
        <f>VLOOKUP($C58,Gender!$A:$B,2,FALSE)</f>
        <v>Male</v>
      </c>
      <c r="E58" s="9" t="str">
        <f t="shared" si="0"/>
        <v>INSERT INTO auxiliar.dim_names (id_name_pk, name, id_gender_fk) VALUES (58, 'Augusto', 'M');</v>
      </c>
    </row>
    <row r="59" spans="1:5" x14ac:dyDescent="0.2">
      <c r="A59" s="7">
        <f>ROW()</f>
        <v>59</v>
      </c>
      <c r="B59" s="7" t="s">
        <v>175</v>
      </c>
      <c r="C59" s="7" t="s">
        <v>200</v>
      </c>
      <c r="D59" s="7" t="str">
        <f>VLOOKUP($C59,Gender!$A:$B,2,FALSE)</f>
        <v>Female</v>
      </c>
      <c r="E59" s="9" t="str">
        <f t="shared" si="0"/>
        <v>INSERT INTO auxiliar.dim_names (id_name_pk, name, id_gender_fk) VALUES (59, 'Aurora', 'F');</v>
      </c>
    </row>
    <row r="60" spans="1:5" x14ac:dyDescent="0.2">
      <c r="A60" s="7">
        <f>ROW()</f>
        <v>60</v>
      </c>
      <c r="B60" s="7" t="s">
        <v>256</v>
      </c>
      <c r="C60" s="7" t="s">
        <v>200</v>
      </c>
      <c r="D60" s="7" t="str">
        <f>VLOOKUP($C60,Gender!$A:$B,2,FALSE)</f>
        <v>Female</v>
      </c>
      <c r="E60" s="9" t="str">
        <f t="shared" si="0"/>
        <v>INSERT INTO auxiliar.dim_names (id_name_pk, name, id_gender_fk) VALUES (60, 'Aurorah', 'F');</v>
      </c>
    </row>
    <row r="61" spans="1:5" x14ac:dyDescent="0.2">
      <c r="A61" s="7">
        <f>ROW()</f>
        <v>61</v>
      </c>
      <c r="B61" s="7" t="s">
        <v>143</v>
      </c>
      <c r="C61" s="7" t="s">
        <v>200</v>
      </c>
      <c r="D61" s="7" t="str">
        <f>VLOOKUP($C61,Gender!$A:$B,2,FALSE)</f>
        <v>Female</v>
      </c>
      <c r="E61" s="9" t="str">
        <f t="shared" si="0"/>
        <v>INSERT INTO auxiliar.dim_names (id_name_pk, name, id_gender_fk) VALUES (61, 'Ayla', 'F');</v>
      </c>
    </row>
    <row r="62" spans="1:5" x14ac:dyDescent="0.2">
      <c r="A62" s="7">
        <f>ROW()</f>
        <v>62</v>
      </c>
      <c r="B62" s="7" t="s">
        <v>334</v>
      </c>
      <c r="C62" s="7" t="s">
        <v>200</v>
      </c>
      <c r="D62" s="7" t="str">
        <f>VLOOKUP($C62,Gender!$A:$B,2,FALSE)</f>
        <v>Female</v>
      </c>
      <c r="E62" s="9" t="str">
        <f t="shared" si="0"/>
        <v>INSERT INTO auxiliar.dim_names (id_name_pk, name, id_gender_fk) VALUES (62, 'Bárbara', 'F');</v>
      </c>
    </row>
    <row r="63" spans="1:5" x14ac:dyDescent="0.2">
      <c r="A63" s="7">
        <f>ROW()</f>
        <v>63</v>
      </c>
      <c r="B63" s="7" t="s">
        <v>328</v>
      </c>
      <c r="C63" s="7" t="s">
        <v>199</v>
      </c>
      <c r="D63" s="7" t="str">
        <f>VLOOKUP($C63,Gender!$A:$B,2,FALSE)</f>
        <v>Male</v>
      </c>
      <c r="E63" s="9" t="str">
        <f t="shared" si="0"/>
        <v>INSERT INTO auxiliar.dim_names (id_name_pk, name, id_gender_fk) VALUES (63, 'Bartolomeo', 'M');</v>
      </c>
    </row>
    <row r="64" spans="1:5" x14ac:dyDescent="0.2">
      <c r="A64" s="7">
        <f>ROW()</f>
        <v>64</v>
      </c>
      <c r="B64" s="7" t="s">
        <v>30</v>
      </c>
      <c r="C64" s="7" t="s">
        <v>200</v>
      </c>
      <c r="D64" s="7" t="str">
        <f>VLOOKUP($C64,Gender!$A:$B,2,FALSE)</f>
        <v>Female</v>
      </c>
      <c r="E64" s="9" t="str">
        <f t="shared" si="0"/>
        <v>INSERT INTO auxiliar.dim_names (id_name_pk, name, id_gender_fk) VALUES (64, 'Beatriz', 'F');</v>
      </c>
    </row>
    <row r="65" spans="1:5" x14ac:dyDescent="0.2">
      <c r="A65" s="7">
        <f>ROW()</f>
        <v>65</v>
      </c>
      <c r="B65" s="7" t="s">
        <v>59</v>
      </c>
      <c r="C65" s="7" t="s">
        <v>199</v>
      </c>
      <c r="D65" s="7" t="str">
        <f>VLOOKUP($C65,Gender!$A:$B,2,FALSE)</f>
        <v>Male</v>
      </c>
      <c r="E65" s="9" t="str">
        <f t="shared" si="0"/>
        <v>INSERT INTO auxiliar.dim_names (id_name_pk, name, id_gender_fk) VALUES (65, 'Benício', 'M');</v>
      </c>
    </row>
    <row r="66" spans="1:5" x14ac:dyDescent="0.2">
      <c r="A66" s="7">
        <f>ROW()</f>
        <v>66</v>
      </c>
      <c r="B66" s="7" t="s">
        <v>25</v>
      </c>
      <c r="C66" s="7" t="s">
        <v>199</v>
      </c>
      <c r="D66" s="7" t="str">
        <f>VLOOKUP($C66,Gender!$A:$B,2,FALSE)</f>
        <v>Male</v>
      </c>
      <c r="E66" s="9" t="str">
        <f t="shared" si="0"/>
        <v>INSERT INTO auxiliar.dim_names (id_name_pk, name, id_gender_fk) VALUES (66, 'Benjamin', 'M');</v>
      </c>
    </row>
    <row r="67" spans="1:5" x14ac:dyDescent="0.2">
      <c r="A67" s="7">
        <f>ROW()</f>
        <v>67</v>
      </c>
      <c r="B67" s="7" t="s">
        <v>89</v>
      </c>
      <c r="C67" s="7" t="s">
        <v>199</v>
      </c>
      <c r="D67" s="7" t="str">
        <f>VLOOKUP($C67,Gender!$A:$B,2,FALSE)</f>
        <v>Male</v>
      </c>
      <c r="E67" s="9" t="str">
        <f t="shared" ref="E67:E130" si="1">"INSERT INTO auxiliar.dim_names (" &amp; $A$1 &amp; ", " &amp;$B$1 &amp; ", " &amp; $C$1 &amp;  ") VALUES (" &amp; $A67 &amp; ", '" &amp; $B67 &amp; "', '" &amp; $C67 &amp; "');"</f>
        <v>INSERT INTO auxiliar.dim_names (id_name_pk, name, id_gender_fk) VALUES (67, 'Bento', 'M');</v>
      </c>
    </row>
    <row r="68" spans="1:5" x14ac:dyDescent="0.2">
      <c r="A68" s="7">
        <f>ROW()</f>
        <v>68</v>
      </c>
      <c r="B68" s="7" t="s">
        <v>5</v>
      </c>
      <c r="C68" s="7" t="s">
        <v>199</v>
      </c>
      <c r="D68" s="7" t="str">
        <f>VLOOKUP($C68,Gender!$A:$B,2,FALSE)</f>
        <v>Male</v>
      </c>
      <c r="E68" s="9" t="str">
        <f t="shared" si="1"/>
        <v>INSERT INTO auxiliar.dim_names (id_name_pk, name, id_gender_fk) VALUES (68, 'Bernardo', 'M');</v>
      </c>
    </row>
    <row r="69" spans="1:5" x14ac:dyDescent="0.2">
      <c r="A69" s="7">
        <f>ROW()</f>
        <v>69</v>
      </c>
      <c r="B69" s="7" t="s">
        <v>250</v>
      </c>
      <c r="C69" s="7" t="s">
        <v>199</v>
      </c>
      <c r="D69" s="7" t="str">
        <f>VLOOKUP($C69,Gender!$A:$B,2,FALSE)</f>
        <v>Male</v>
      </c>
      <c r="E69" s="9" t="str">
        <f t="shared" si="1"/>
        <v>INSERT INTO auxiliar.dim_names (id_name_pk, name, id_gender_fk) VALUES (69, 'Bernnardo', 'M');</v>
      </c>
    </row>
    <row r="70" spans="1:5" x14ac:dyDescent="0.2">
      <c r="A70" s="7">
        <f>ROW()</f>
        <v>70</v>
      </c>
      <c r="B70" s="7" t="s">
        <v>121</v>
      </c>
      <c r="C70" s="7" t="s">
        <v>200</v>
      </c>
      <c r="D70" s="7" t="str">
        <f>VLOOKUP($C70,Gender!$A:$B,2,FALSE)</f>
        <v>Female</v>
      </c>
      <c r="E70" s="9" t="str">
        <f t="shared" si="1"/>
        <v>INSERT INTO auxiliar.dim_names (id_name_pk, name, id_gender_fk) VALUES (70, 'Bianca', 'F');</v>
      </c>
    </row>
    <row r="71" spans="1:5" x14ac:dyDescent="0.2">
      <c r="A71" s="7">
        <f>ROW()</f>
        <v>71</v>
      </c>
      <c r="B71" s="7" t="s">
        <v>207</v>
      </c>
      <c r="C71" s="7" t="s">
        <v>200</v>
      </c>
      <c r="D71" s="7" t="str">
        <f>VLOOKUP($C71,Gender!$A:$B,2,FALSE)</f>
        <v>Female</v>
      </c>
      <c r="E71" s="9" t="str">
        <f t="shared" si="1"/>
        <v>INSERT INTO auxiliar.dim_names (id_name_pk, name, id_gender_fk) VALUES (71, 'Brenda', 'F');</v>
      </c>
    </row>
    <row r="72" spans="1:5" x14ac:dyDescent="0.2">
      <c r="A72" s="7">
        <f>ROW()</f>
        <v>72</v>
      </c>
      <c r="B72" s="7" t="s">
        <v>166</v>
      </c>
      <c r="C72" s="7" t="s">
        <v>199</v>
      </c>
      <c r="D72" s="7" t="str">
        <f>VLOOKUP($C72,Gender!$A:$B,2,FALSE)</f>
        <v>Male</v>
      </c>
      <c r="E72" s="9" t="str">
        <f t="shared" si="1"/>
        <v>INSERT INTO auxiliar.dim_names (id_name_pk, name, id_gender_fk) VALUES (72, 'Breno', 'M');</v>
      </c>
    </row>
    <row r="73" spans="1:5" x14ac:dyDescent="0.2">
      <c r="A73" s="7">
        <f>ROW()</f>
        <v>73</v>
      </c>
      <c r="B73" s="7" t="s">
        <v>197</v>
      </c>
      <c r="C73" s="7" t="s">
        <v>200</v>
      </c>
      <c r="D73" s="7" t="str">
        <f>VLOOKUP($C73,Gender!$A:$B,2,FALSE)</f>
        <v>Female</v>
      </c>
      <c r="E73" s="9" t="str">
        <f t="shared" si="1"/>
        <v>INSERT INTO auxiliar.dim_names (id_name_pk, name, id_gender_fk) VALUES (73, 'Bruna', 'F');</v>
      </c>
    </row>
    <row r="74" spans="1:5" x14ac:dyDescent="0.2">
      <c r="A74" s="7">
        <f>ROW()</f>
        <v>74</v>
      </c>
      <c r="B74" s="7" t="s">
        <v>158</v>
      </c>
      <c r="C74" s="7" t="s">
        <v>199</v>
      </c>
      <c r="D74" s="7" t="str">
        <f>VLOOKUP($C74,Gender!$A:$B,2,FALSE)</f>
        <v>Male</v>
      </c>
      <c r="E74" s="9" t="str">
        <f t="shared" si="1"/>
        <v>INSERT INTO auxiliar.dim_names (id_name_pk, name, id_gender_fk) VALUES (74, 'Bruno', 'M');</v>
      </c>
    </row>
    <row r="75" spans="1:5" x14ac:dyDescent="0.2">
      <c r="A75" s="7">
        <f>ROW()</f>
        <v>75</v>
      </c>
      <c r="B75" s="7" t="s">
        <v>69</v>
      </c>
      <c r="C75" s="7" t="s">
        <v>199</v>
      </c>
      <c r="D75" s="7" t="str">
        <f>VLOOKUP($C75,Gender!$A:$B,2,FALSE)</f>
        <v>Male</v>
      </c>
      <c r="E75" s="9" t="str">
        <f t="shared" si="1"/>
        <v>INSERT INTO auxiliar.dim_names (id_name_pk, name, id_gender_fk) VALUES (75, 'Bryan', 'M');</v>
      </c>
    </row>
    <row r="76" spans="1:5" x14ac:dyDescent="0.2">
      <c r="A76" s="7">
        <f>ROW()</f>
        <v>76</v>
      </c>
      <c r="B76" s="7" t="s">
        <v>251</v>
      </c>
      <c r="C76" s="7" t="s">
        <v>200</v>
      </c>
      <c r="D76" s="7" t="str">
        <f>VLOOKUP($C76,Gender!$A:$B,2,FALSE)</f>
        <v>Female</v>
      </c>
      <c r="E76" s="9" t="str">
        <f t="shared" si="1"/>
        <v>INSERT INTO auxiliar.dim_names (id_name_pk, name, id_gender_fk) VALUES (76, 'Byanca', 'F');</v>
      </c>
    </row>
    <row r="77" spans="1:5" x14ac:dyDescent="0.2">
      <c r="A77" s="7">
        <f>ROW()</f>
        <v>77</v>
      </c>
      <c r="B77" s="7" t="s">
        <v>257</v>
      </c>
      <c r="C77" s="7" t="s">
        <v>200</v>
      </c>
      <c r="D77" s="7" t="str">
        <f>VLOOKUP($C77,Gender!$A:$B,2,FALSE)</f>
        <v>Female</v>
      </c>
      <c r="E77" s="9" t="str">
        <f t="shared" si="1"/>
        <v>INSERT INTO auxiliar.dim_names (id_name_pk, name, id_gender_fk) VALUES (77, 'Byatriz', 'F');</v>
      </c>
    </row>
    <row r="78" spans="1:5" x14ac:dyDescent="0.2">
      <c r="A78" s="7">
        <f>ROW()</f>
        <v>78</v>
      </c>
      <c r="B78" s="7" t="s">
        <v>91</v>
      </c>
      <c r="C78" s="7" t="s">
        <v>199</v>
      </c>
      <c r="D78" s="7" t="str">
        <f>VLOOKUP($C78,Gender!$A:$B,2,FALSE)</f>
        <v>Male</v>
      </c>
      <c r="E78" s="9" t="str">
        <f t="shared" si="1"/>
        <v>INSERT INTO auxiliar.dim_names (id_name_pk, name, id_gender_fk) VALUES (78, 'Caio', 'M');</v>
      </c>
    </row>
    <row r="79" spans="1:5" x14ac:dyDescent="0.2">
      <c r="A79" s="7">
        <f>ROW()</f>
        <v>79</v>
      </c>
      <c r="B79" s="7" t="s">
        <v>85</v>
      </c>
      <c r="C79" s="7" t="s">
        <v>199</v>
      </c>
      <c r="D79" s="7" t="str">
        <f>VLOOKUP($C79,Gender!$A:$B,2,FALSE)</f>
        <v>Male</v>
      </c>
      <c r="E79" s="9" t="str">
        <f t="shared" si="1"/>
        <v>INSERT INTO auxiliar.dim_names (id_name_pk, name, id_gender_fk) VALUES (79, 'Caleb', 'M');</v>
      </c>
    </row>
    <row r="80" spans="1:5" x14ac:dyDescent="0.2">
      <c r="A80" s="7">
        <f>ROW()</f>
        <v>80</v>
      </c>
      <c r="B80" s="7" t="s">
        <v>305</v>
      </c>
      <c r="C80" s="7" t="s">
        <v>200</v>
      </c>
      <c r="D80" s="7" t="str">
        <f>VLOOKUP($C80,Gender!$A:$B,2,FALSE)</f>
        <v>Female</v>
      </c>
      <c r="E80" s="9" t="str">
        <f t="shared" si="1"/>
        <v>INSERT INTO auxiliar.dim_names (id_name_pk, name, id_gender_fk) VALUES (80, 'Camila', 'F');</v>
      </c>
    </row>
    <row r="81" spans="1:5" x14ac:dyDescent="0.2">
      <c r="A81" s="7">
        <f>ROW()</f>
        <v>81</v>
      </c>
      <c r="B81" s="7" t="s">
        <v>233</v>
      </c>
      <c r="C81" s="7" t="s">
        <v>199</v>
      </c>
      <c r="D81" s="7" t="str">
        <f>VLOOKUP($C81,Gender!$A:$B,2,FALSE)</f>
        <v>Male</v>
      </c>
      <c r="E81" s="9" t="str">
        <f t="shared" si="1"/>
        <v>INSERT INTO auxiliar.dim_names (id_name_pk, name, id_gender_fk) VALUES (81, 'Carlos', 'M');</v>
      </c>
    </row>
    <row r="82" spans="1:5" x14ac:dyDescent="0.2">
      <c r="A82" s="7">
        <f>ROW()</f>
        <v>82</v>
      </c>
      <c r="B82" s="7" t="s">
        <v>178</v>
      </c>
      <c r="C82" s="7" t="s">
        <v>199</v>
      </c>
      <c r="D82" s="7" t="str">
        <f>VLOOKUP($C82,Gender!$A:$B,2,FALSE)</f>
        <v>Male</v>
      </c>
      <c r="E82" s="9" t="str">
        <f t="shared" si="1"/>
        <v>INSERT INTO auxiliar.dim_names (id_name_pk, name, id_gender_fk) VALUES (82, 'Carlos Eduardo', 'M');</v>
      </c>
    </row>
    <row r="83" spans="1:5" x14ac:dyDescent="0.2">
      <c r="A83" s="7">
        <f>ROW()</f>
        <v>83</v>
      </c>
      <c r="B83" s="7" t="s">
        <v>159</v>
      </c>
      <c r="C83" s="7" t="s">
        <v>200</v>
      </c>
      <c r="D83" s="7" t="str">
        <f>VLOOKUP($C83,Gender!$A:$B,2,FALSE)</f>
        <v>Female</v>
      </c>
      <c r="E83" s="9" t="str">
        <f t="shared" si="1"/>
        <v>INSERT INTO auxiliar.dim_names (id_name_pk, name, id_gender_fk) VALUES (83, 'Carolina', 'F');</v>
      </c>
    </row>
    <row r="84" spans="1:5" x14ac:dyDescent="0.2">
      <c r="A84" s="7">
        <f>ROW()</f>
        <v>84</v>
      </c>
      <c r="B84" s="7" t="s">
        <v>306</v>
      </c>
      <c r="C84" s="7" t="s">
        <v>200</v>
      </c>
      <c r="D84" s="7" t="str">
        <f>VLOOKUP($C84,Gender!$A:$B,2,FALSE)</f>
        <v>Female</v>
      </c>
      <c r="E84" s="9" t="str">
        <f t="shared" si="1"/>
        <v>INSERT INTO auxiliar.dim_names (id_name_pk, name, id_gender_fk) VALUES (84, 'Caroline', 'F');</v>
      </c>
    </row>
    <row r="85" spans="1:5" x14ac:dyDescent="0.2">
      <c r="A85" s="7">
        <f>ROW()</f>
        <v>85</v>
      </c>
      <c r="B85" s="7" t="s">
        <v>101</v>
      </c>
      <c r="C85" s="7" t="s">
        <v>200</v>
      </c>
      <c r="D85" s="7" t="str">
        <f>VLOOKUP($C85,Gender!$A:$B,2,FALSE)</f>
        <v>Female</v>
      </c>
      <c r="E85" s="9" t="str">
        <f t="shared" si="1"/>
        <v>INSERT INTO auxiliar.dim_names (id_name_pk, name, id_gender_fk) VALUES (85, 'Catarina', 'F');</v>
      </c>
    </row>
    <row r="86" spans="1:5" x14ac:dyDescent="0.2">
      <c r="A86" s="7">
        <f>ROW()</f>
        <v>86</v>
      </c>
      <c r="B86" s="7" t="s">
        <v>79</v>
      </c>
      <c r="C86" s="7" t="s">
        <v>199</v>
      </c>
      <c r="D86" s="7" t="str">
        <f>VLOOKUP($C86,Gender!$A:$B,2,FALSE)</f>
        <v>Male</v>
      </c>
      <c r="E86" s="9" t="str">
        <f t="shared" si="1"/>
        <v>INSERT INTO auxiliar.dim_names (id_name_pk, name, id_gender_fk) VALUES (86, 'Cauã', 'M');</v>
      </c>
    </row>
    <row r="87" spans="1:5" x14ac:dyDescent="0.2">
      <c r="A87" s="7">
        <f>ROW()</f>
        <v>87</v>
      </c>
      <c r="B87" s="7" t="s">
        <v>299</v>
      </c>
      <c r="C87" s="7" t="s">
        <v>199</v>
      </c>
      <c r="D87" s="7" t="str">
        <f>VLOOKUP($C87,Gender!$A:$B,2,FALSE)</f>
        <v>Male</v>
      </c>
      <c r="E87" s="9" t="str">
        <f t="shared" si="1"/>
        <v>INSERT INTO auxiliar.dim_names (id_name_pk, name, id_gender_fk) VALUES (87, 'Caue', 'M');</v>
      </c>
    </row>
    <row r="88" spans="1:5" x14ac:dyDescent="0.2">
      <c r="A88" s="7">
        <f>ROW()</f>
        <v>88</v>
      </c>
      <c r="B88" s="7" t="s">
        <v>252</v>
      </c>
      <c r="C88" s="7" t="s">
        <v>200</v>
      </c>
      <c r="D88" s="7" t="str">
        <f>VLOOKUP($C88,Gender!$A:$B,2,FALSE)</f>
        <v>Female</v>
      </c>
      <c r="E88" s="9" t="str">
        <f t="shared" si="1"/>
        <v>INSERT INTO auxiliar.dim_names (id_name_pk, name, id_gender_fk) VALUES (88, 'Cecilia', 'F');</v>
      </c>
    </row>
    <row r="89" spans="1:5" x14ac:dyDescent="0.2">
      <c r="A89" s="7">
        <f>ROW()</f>
        <v>89</v>
      </c>
      <c r="B89" s="7" t="s">
        <v>34</v>
      </c>
      <c r="C89" s="7" t="s">
        <v>200</v>
      </c>
      <c r="D89" s="7" t="str">
        <f>VLOOKUP($C89,Gender!$A:$B,2,FALSE)</f>
        <v>Female</v>
      </c>
      <c r="E89" s="9" t="str">
        <f t="shared" si="1"/>
        <v>INSERT INTO auxiliar.dim_names (id_name_pk, name, id_gender_fk) VALUES (89, 'Cecília', 'F');</v>
      </c>
    </row>
    <row r="90" spans="1:5" x14ac:dyDescent="0.2">
      <c r="A90" s="7">
        <f>ROW()</f>
        <v>90</v>
      </c>
      <c r="B90" s="7" t="s">
        <v>243</v>
      </c>
      <c r="C90" s="7" t="s">
        <v>199</v>
      </c>
      <c r="D90" s="7" t="str">
        <f>VLOOKUP($C90,Gender!$A:$B,2,FALSE)</f>
        <v>Male</v>
      </c>
      <c r="E90" s="9" t="str">
        <f t="shared" si="1"/>
        <v>INSERT INTO auxiliar.dim_names (id_name_pk, name, id_gender_fk) VALUES (90, 'César', 'M');</v>
      </c>
    </row>
    <row r="91" spans="1:5" x14ac:dyDescent="0.2">
      <c r="A91" s="7">
        <f>ROW()</f>
        <v>91</v>
      </c>
      <c r="B91" s="7" t="s">
        <v>103</v>
      </c>
      <c r="C91" s="7" t="s">
        <v>200</v>
      </c>
      <c r="D91" s="7" t="str">
        <f>VLOOKUP($C91,Gender!$A:$B,2,FALSE)</f>
        <v>Female</v>
      </c>
      <c r="E91" s="9" t="str">
        <f t="shared" si="1"/>
        <v>INSERT INTO auxiliar.dim_names (id_name_pk, name, id_gender_fk) VALUES (91, 'Clara', 'F');</v>
      </c>
    </row>
    <row r="92" spans="1:5" x14ac:dyDescent="0.2">
      <c r="A92" s="7">
        <f>ROW()</f>
        <v>92</v>
      </c>
      <c r="B92" s="7" t="s">
        <v>133</v>
      </c>
      <c r="C92" s="7" t="s">
        <v>200</v>
      </c>
      <c r="D92" s="7" t="str">
        <f>VLOOKUP($C92,Gender!$A:$B,2,FALSE)</f>
        <v>Female</v>
      </c>
      <c r="E92" s="9" t="str">
        <f t="shared" si="1"/>
        <v>INSERT INTO auxiliar.dim_names (id_name_pk, name, id_gender_fk) VALUES (92, 'Clarice', 'F');</v>
      </c>
    </row>
    <row r="93" spans="1:5" x14ac:dyDescent="0.2">
      <c r="A93" s="7">
        <f>ROW()</f>
        <v>93</v>
      </c>
      <c r="B93" s="7" t="s">
        <v>208</v>
      </c>
      <c r="C93" s="7" t="s">
        <v>200</v>
      </c>
      <c r="D93" s="7" t="str">
        <f>VLOOKUP($C93,Gender!$A:$B,2,FALSE)</f>
        <v>Female</v>
      </c>
      <c r="E93" s="9" t="str">
        <f t="shared" si="1"/>
        <v>INSERT INTO auxiliar.dim_names (id_name_pk, name, id_gender_fk) VALUES (93, 'Clarisse', 'F');</v>
      </c>
    </row>
    <row r="94" spans="1:5" x14ac:dyDescent="0.2">
      <c r="A94" s="7">
        <f>ROW()</f>
        <v>94</v>
      </c>
      <c r="B94" s="7" t="s">
        <v>548</v>
      </c>
      <c r="C94" s="7" t="s">
        <v>200</v>
      </c>
      <c r="D94" s="7" t="str">
        <f>VLOOKUP($C94,Gender!$A:$B,2,FALSE)</f>
        <v>Female</v>
      </c>
      <c r="E94" s="9" t="str">
        <f t="shared" si="1"/>
        <v>INSERT INTO auxiliar.dim_names (id_name_pk, name, id_gender_fk) VALUES (94, 'Claudia', 'F');</v>
      </c>
    </row>
    <row r="95" spans="1:5" x14ac:dyDescent="0.2">
      <c r="A95" s="7">
        <f>ROW()</f>
        <v>95</v>
      </c>
      <c r="B95" s="7" t="s">
        <v>549</v>
      </c>
      <c r="C95" s="7" t="s">
        <v>199</v>
      </c>
      <c r="D95" s="7" t="str">
        <f>VLOOKUP($C95,Gender!$A:$B,2,FALSE)</f>
        <v>Male</v>
      </c>
      <c r="E95" s="9" t="str">
        <f t="shared" si="1"/>
        <v>INSERT INTO auxiliar.dim_names (id_name_pk, name, id_gender_fk) VALUES (95, 'Claudio', 'M');</v>
      </c>
    </row>
    <row r="96" spans="1:5" x14ac:dyDescent="0.2">
      <c r="A96" s="7">
        <f>ROW()</f>
        <v>96</v>
      </c>
      <c r="B96" s="7" t="s">
        <v>324</v>
      </c>
      <c r="C96" s="7" t="s">
        <v>200</v>
      </c>
      <c r="D96" s="7" t="str">
        <f>VLOOKUP($C96,Gender!$A:$B,2,FALSE)</f>
        <v>Female</v>
      </c>
      <c r="E96" s="9" t="str">
        <f t="shared" si="1"/>
        <v>INSERT INTO auxiliar.dim_names (id_name_pk, name, id_gender_fk) VALUES (96, 'Cloe', 'F');</v>
      </c>
    </row>
    <row r="97" spans="1:5" x14ac:dyDescent="0.2">
      <c r="A97" s="7">
        <f>ROW()</f>
        <v>97</v>
      </c>
      <c r="B97" s="7" t="s">
        <v>330</v>
      </c>
      <c r="C97" s="7" t="s">
        <v>199</v>
      </c>
      <c r="D97" s="7" t="str">
        <f>VLOOKUP($C97,Gender!$A:$B,2,FALSE)</f>
        <v>Male</v>
      </c>
      <c r="E97" s="9" t="str">
        <f t="shared" si="1"/>
        <v>INSERT INTO auxiliar.dim_names (id_name_pk, name, id_gender_fk) VALUES (97, 'Cristóvão', 'M');</v>
      </c>
    </row>
    <row r="98" spans="1:5" x14ac:dyDescent="0.2">
      <c r="A98" s="7">
        <f>ROW()</f>
        <v>98</v>
      </c>
      <c r="B98" s="7" t="s">
        <v>61</v>
      </c>
      <c r="C98" s="7" t="s">
        <v>199</v>
      </c>
      <c r="D98" s="7" t="str">
        <f>VLOOKUP($C98,Gender!$A:$B,2,FALSE)</f>
        <v>Male</v>
      </c>
      <c r="E98" s="9" t="str">
        <f t="shared" si="1"/>
        <v>INSERT INTO auxiliar.dim_names (id_name_pk, name, id_gender_fk) VALUES (98, 'Daniel', 'M');</v>
      </c>
    </row>
    <row r="99" spans="1:5" x14ac:dyDescent="0.2">
      <c r="A99" s="7">
        <f>ROW()</f>
        <v>99</v>
      </c>
      <c r="B99" s="7" t="s">
        <v>190</v>
      </c>
      <c r="C99" s="7" t="s">
        <v>199</v>
      </c>
      <c r="D99" s="7" t="str">
        <f>VLOOKUP($C99,Gender!$A:$B,2,FALSE)</f>
        <v>Male</v>
      </c>
      <c r="E99" s="9" t="str">
        <f t="shared" si="1"/>
        <v>INSERT INTO auxiliar.dim_names (id_name_pk, name, id_gender_fk) VALUES (99, 'Danilo', 'M');</v>
      </c>
    </row>
    <row r="100" spans="1:5" x14ac:dyDescent="0.2">
      <c r="A100" s="7">
        <f>ROW()</f>
        <v>100</v>
      </c>
      <c r="B100" s="7" t="s">
        <v>253</v>
      </c>
      <c r="C100" s="7" t="s">
        <v>199</v>
      </c>
      <c r="D100" s="7" t="str">
        <f>VLOOKUP($C100,Gender!$A:$B,2,FALSE)</f>
        <v>Male</v>
      </c>
      <c r="E100" s="9" t="str">
        <f t="shared" si="1"/>
        <v>INSERT INTO auxiliar.dim_names (id_name_pk, name, id_gender_fk) VALUES (100, 'Danniel', 'M');</v>
      </c>
    </row>
    <row r="101" spans="1:5" x14ac:dyDescent="0.2">
      <c r="A101" s="7">
        <f>ROW()</f>
        <v>101</v>
      </c>
      <c r="B101" s="7" t="s">
        <v>258</v>
      </c>
      <c r="C101" s="7" t="s">
        <v>199</v>
      </c>
      <c r="D101" s="7" t="str">
        <f>VLOOKUP($C101,Gender!$A:$B,2,FALSE)</f>
        <v>Male</v>
      </c>
      <c r="E101" s="9" t="str">
        <f t="shared" si="1"/>
        <v>INSERT INTO auxiliar.dim_names (id_name_pk, name, id_gender_fk) VALUES (101, 'Danylo', 'M');</v>
      </c>
    </row>
    <row r="102" spans="1:5" x14ac:dyDescent="0.2">
      <c r="A102" s="7">
        <f>ROW()</f>
        <v>102</v>
      </c>
      <c r="B102" s="7" t="s">
        <v>9</v>
      </c>
      <c r="C102" s="7" t="s">
        <v>199</v>
      </c>
      <c r="D102" s="7" t="str">
        <f>VLOOKUP($C102,Gender!$A:$B,2,FALSE)</f>
        <v>Male</v>
      </c>
      <c r="E102" s="9" t="str">
        <f t="shared" si="1"/>
        <v>INSERT INTO auxiliar.dim_names (id_name_pk, name, id_gender_fk) VALUES (102, 'Davi', 'M');</v>
      </c>
    </row>
    <row r="103" spans="1:5" x14ac:dyDescent="0.2">
      <c r="A103" s="7">
        <f>ROW()</f>
        <v>103</v>
      </c>
      <c r="B103" s="7" t="s">
        <v>98</v>
      </c>
      <c r="C103" s="7" t="s">
        <v>199</v>
      </c>
      <c r="D103" s="7" t="str">
        <f>VLOOKUP($C103,Gender!$A:$B,2,FALSE)</f>
        <v>Male</v>
      </c>
      <c r="E103" s="9" t="str">
        <f t="shared" si="1"/>
        <v>INSERT INTO auxiliar.dim_names (id_name_pk, name, id_gender_fk) VALUES (103, 'Davi Lucas', 'M');</v>
      </c>
    </row>
    <row r="104" spans="1:5" x14ac:dyDescent="0.2">
      <c r="A104" s="7">
        <f>ROW()</f>
        <v>104</v>
      </c>
      <c r="B104" s="7" t="s">
        <v>67</v>
      </c>
      <c r="C104" s="7" t="s">
        <v>199</v>
      </c>
      <c r="D104" s="7" t="str">
        <f>VLOOKUP($C104,Gender!$A:$B,2,FALSE)</f>
        <v>Male</v>
      </c>
      <c r="E104" s="9" t="str">
        <f t="shared" si="1"/>
        <v>INSERT INTO auxiliar.dim_names (id_name_pk, name, id_gender_fk) VALUES (104, 'Davi Lucca', 'M');</v>
      </c>
    </row>
    <row r="105" spans="1:5" x14ac:dyDescent="0.2">
      <c r="A105" s="7">
        <f>ROW()</f>
        <v>105</v>
      </c>
      <c r="B105" s="7" t="s">
        <v>254</v>
      </c>
      <c r="C105" s="7" t="s">
        <v>199</v>
      </c>
      <c r="D105" s="7" t="str">
        <f>VLOOKUP($C105,Gender!$A:$B,2,FALSE)</f>
        <v>Male</v>
      </c>
      <c r="E105" s="9" t="str">
        <f t="shared" si="1"/>
        <v>INSERT INTO auxiliar.dim_names (id_name_pk, name, id_gender_fk) VALUES (105, 'Davi Luccas', 'M');</v>
      </c>
    </row>
    <row r="106" spans="1:5" x14ac:dyDescent="0.2">
      <c r="A106" s="7">
        <f>ROW()</f>
        <v>106</v>
      </c>
      <c r="B106" s="7" t="s">
        <v>138</v>
      </c>
      <c r="C106" s="7" t="s">
        <v>199</v>
      </c>
      <c r="D106" s="7" t="str">
        <f>VLOOKUP($C106,Gender!$A:$B,2,FALSE)</f>
        <v>Male</v>
      </c>
      <c r="E106" s="9" t="str">
        <f t="shared" si="1"/>
        <v>INSERT INTO auxiliar.dim_names (id_name_pk, name, id_gender_fk) VALUES (106, 'Davi Luiz', 'M');</v>
      </c>
    </row>
    <row r="107" spans="1:5" x14ac:dyDescent="0.2">
      <c r="A107" s="7">
        <f>ROW()</f>
        <v>107</v>
      </c>
      <c r="B107" s="7" t="s">
        <v>144</v>
      </c>
      <c r="C107" s="7" t="s">
        <v>199</v>
      </c>
      <c r="D107" s="7" t="str">
        <f>VLOOKUP($C107,Gender!$A:$B,2,FALSE)</f>
        <v>Male</v>
      </c>
      <c r="E107" s="9" t="str">
        <f t="shared" si="1"/>
        <v>INSERT INTO auxiliar.dim_names (id_name_pk, name, id_gender_fk) VALUES (107, 'Davi Miguel', 'M');</v>
      </c>
    </row>
    <row r="108" spans="1:5" x14ac:dyDescent="0.2">
      <c r="A108" s="7">
        <f>ROW()</f>
        <v>108</v>
      </c>
      <c r="B108" s="7" t="s">
        <v>238</v>
      </c>
      <c r="C108" s="7" t="s">
        <v>200</v>
      </c>
      <c r="D108" s="7" t="str">
        <f>VLOOKUP($C108,Gender!$A:$B,2,FALSE)</f>
        <v>Female</v>
      </c>
      <c r="E108" s="9" t="str">
        <f t="shared" si="1"/>
        <v>INSERT INTO auxiliar.dim_names (id_name_pk, name, id_gender_fk) VALUES (108, 'Débora', 'F');</v>
      </c>
    </row>
    <row r="109" spans="1:5" x14ac:dyDescent="0.2">
      <c r="A109" s="7">
        <f>ROW()</f>
        <v>109</v>
      </c>
      <c r="B109" s="7" t="s">
        <v>546</v>
      </c>
      <c r="C109" s="7" t="s">
        <v>200</v>
      </c>
      <c r="D109" s="7" t="str">
        <f>VLOOKUP($C109,Gender!$A:$B,2,FALSE)</f>
        <v>Female</v>
      </c>
      <c r="E109" s="9" t="str">
        <f t="shared" si="1"/>
        <v>INSERT INTO auxiliar.dim_names (id_name_pk, name, id_gender_fk) VALUES (109, 'Deborah', 'F');</v>
      </c>
    </row>
    <row r="110" spans="1:5" x14ac:dyDescent="0.2">
      <c r="A110" s="7">
        <f>ROW()</f>
        <v>110</v>
      </c>
      <c r="B110" s="7" t="s">
        <v>540</v>
      </c>
      <c r="C110" s="7" t="s">
        <v>200</v>
      </c>
      <c r="D110" s="7" t="str">
        <f>VLOOKUP($C110,Gender!$A:$B,2,FALSE)</f>
        <v>Female</v>
      </c>
      <c r="E110" s="9" t="str">
        <f t="shared" si="1"/>
        <v>INSERT INTO auxiliar.dim_names (id_name_pk, name, id_gender_fk) VALUES (110, 'Desiré', 'F');</v>
      </c>
    </row>
    <row r="111" spans="1:5" x14ac:dyDescent="0.2">
      <c r="A111" s="7">
        <f>ROW()</f>
        <v>111</v>
      </c>
      <c r="B111" s="7" t="s">
        <v>331</v>
      </c>
      <c r="C111" s="7" t="s">
        <v>199</v>
      </c>
      <c r="D111" s="7" t="str">
        <f>VLOOKUP($C111,Gender!$A:$B,2,FALSE)</f>
        <v>Male</v>
      </c>
      <c r="E111" s="9" t="str">
        <f t="shared" si="1"/>
        <v>INSERT INTO auxiliar.dim_names (id_name_pk, name, id_gender_fk) VALUES (111, 'Domingos', 'M');</v>
      </c>
    </row>
    <row r="112" spans="1:5" x14ac:dyDescent="0.2">
      <c r="A112" s="7">
        <f>ROW()</f>
        <v>112</v>
      </c>
      <c r="B112" s="7" t="s">
        <v>217</v>
      </c>
      <c r="C112" s="7" t="s">
        <v>200</v>
      </c>
      <c r="D112" s="7" t="str">
        <f>VLOOKUP($C112,Gender!$A:$B,2,FALSE)</f>
        <v>Female</v>
      </c>
      <c r="E112" s="9" t="str">
        <f t="shared" si="1"/>
        <v>INSERT INTO auxiliar.dim_names (id_name_pk, name, id_gender_fk) VALUES (112, 'Dulce', 'F');</v>
      </c>
    </row>
    <row r="113" spans="1:5" x14ac:dyDescent="0.2">
      <c r="A113" s="7">
        <f>ROW()</f>
        <v>113</v>
      </c>
      <c r="B113" s="7" t="s">
        <v>147</v>
      </c>
      <c r="C113" s="7" t="s">
        <v>200</v>
      </c>
      <c r="D113" s="7" t="str">
        <f>VLOOKUP($C113,Gender!$A:$B,2,FALSE)</f>
        <v>Female</v>
      </c>
      <c r="E113" s="9" t="str">
        <f t="shared" si="1"/>
        <v>INSERT INTO auxiliar.dim_names (id_name_pk, name, id_gender_fk) VALUES (113, 'Eduarda', 'F');</v>
      </c>
    </row>
    <row r="114" spans="1:5" x14ac:dyDescent="0.2">
      <c r="A114" s="7">
        <f>ROW()</f>
        <v>114</v>
      </c>
      <c r="B114" s="7" t="s">
        <v>71</v>
      </c>
      <c r="C114" s="7" t="s">
        <v>199</v>
      </c>
      <c r="D114" s="7" t="str">
        <f>VLOOKUP($C114,Gender!$A:$B,2,FALSE)</f>
        <v>Male</v>
      </c>
      <c r="E114" s="9" t="str">
        <f t="shared" si="1"/>
        <v>INSERT INTO auxiliar.dim_names (id_name_pk, name, id_gender_fk) VALUES (114, 'Eduardo', 'M');</v>
      </c>
    </row>
    <row r="115" spans="1:5" x14ac:dyDescent="0.2">
      <c r="A115" s="7">
        <f>ROW()</f>
        <v>115</v>
      </c>
      <c r="B115" s="7" t="s">
        <v>534</v>
      </c>
      <c r="C115" s="7" t="s">
        <v>199</v>
      </c>
      <c r="D115" s="7" t="str">
        <f>VLOOKUP($C115,Gender!$A:$B,2,FALSE)</f>
        <v>Male</v>
      </c>
      <c r="E115" s="9" t="str">
        <f t="shared" si="1"/>
        <v>INSERT INTO auxiliar.dim_names (id_name_pk, name, id_gender_fk) VALUES (115, 'Eliezer', 'M');</v>
      </c>
    </row>
    <row r="116" spans="1:5" x14ac:dyDescent="0.2">
      <c r="A116" s="7">
        <f>ROW()</f>
        <v>116</v>
      </c>
      <c r="B116" s="7" t="s">
        <v>68</v>
      </c>
      <c r="C116" s="7" t="s">
        <v>200</v>
      </c>
      <c r="D116" s="7" t="str">
        <f>VLOOKUP($C116,Gender!$A:$B,2,FALSE)</f>
        <v>Female</v>
      </c>
      <c r="E116" s="9" t="str">
        <f t="shared" si="1"/>
        <v>INSERT INTO auxiliar.dim_names (id_name_pk, name, id_gender_fk) VALUES (116, 'Elisa', 'F');</v>
      </c>
    </row>
    <row r="117" spans="1:5" x14ac:dyDescent="0.2">
      <c r="A117" s="7">
        <f>ROW()</f>
        <v>117</v>
      </c>
      <c r="B117" s="7" t="s">
        <v>255</v>
      </c>
      <c r="C117" s="7" t="s">
        <v>200</v>
      </c>
      <c r="D117" s="7" t="str">
        <f>VLOOKUP($C117,Gender!$A:$B,2,FALSE)</f>
        <v>Female</v>
      </c>
      <c r="E117" s="9" t="str">
        <f t="shared" si="1"/>
        <v>INSERT INTO auxiliar.dim_names (id_name_pk, name, id_gender_fk) VALUES (117, 'Eliza', 'F');</v>
      </c>
    </row>
    <row r="118" spans="1:5" x14ac:dyDescent="0.2">
      <c r="A118" s="7">
        <f>ROW()</f>
        <v>118</v>
      </c>
      <c r="B118" s="7" t="s">
        <v>36</v>
      </c>
      <c r="C118" s="7" t="s">
        <v>200</v>
      </c>
      <c r="D118" s="7" t="str">
        <f>VLOOKUP($C118,Gender!$A:$B,2,FALSE)</f>
        <v>Female</v>
      </c>
      <c r="E118" s="9" t="str">
        <f t="shared" si="1"/>
        <v>INSERT INTO auxiliar.dim_names (id_name_pk, name, id_gender_fk) VALUES (118, 'Eloá', 'F');</v>
      </c>
    </row>
    <row r="119" spans="1:5" x14ac:dyDescent="0.2">
      <c r="A119" s="7">
        <f>ROW()</f>
        <v>119</v>
      </c>
      <c r="B119" s="7" t="s">
        <v>93</v>
      </c>
      <c r="C119" s="7" t="s">
        <v>199</v>
      </c>
      <c r="D119" s="7" t="str">
        <f>VLOOKUP($C119,Gender!$A:$B,2,FALSE)</f>
        <v>Male</v>
      </c>
      <c r="E119" s="9" t="str">
        <f t="shared" si="1"/>
        <v>INSERT INTO auxiliar.dim_names (id_name_pk, name, id_gender_fk) VALUES (119, 'Emanuel', 'M');</v>
      </c>
    </row>
    <row r="120" spans="1:5" x14ac:dyDescent="0.2">
      <c r="A120" s="7">
        <f>ROW()</f>
        <v>120</v>
      </c>
      <c r="B120" s="7" t="s">
        <v>46</v>
      </c>
      <c r="C120" s="7" t="s">
        <v>200</v>
      </c>
      <c r="D120" s="7" t="str">
        <f>VLOOKUP($C120,Gender!$A:$B,2,FALSE)</f>
        <v>Female</v>
      </c>
      <c r="E120" s="9" t="str">
        <f t="shared" si="1"/>
        <v>INSERT INTO auxiliar.dim_names (id_name_pk, name, id_gender_fk) VALUES (120, 'Emanuelly', 'F');</v>
      </c>
    </row>
    <row r="121" spans="1:5" x14ac:dyDescent="0.2">
      <c r="A121" s="7">
        <f>ROW()</f>
        <v>121</v>
      </c>
      <c r="B121" s="7" t="s">
        <v>113</v>
      </c>
      <c r="C121" s="7" t="s">
        <v>200</v>
      </c>
      <c r="D121" s="7" t="str">
        <f>VLOOKUP($C121,Gender!$A:$B,2,FALSE)</f>
        <v>Female</v>
      </c>
      <c r="E121" s="9" t="str">
        <f t="shared" si="1"/>
        <v>INSERT INTO auxiliar.dim_names (id_name_pk, name, id_gender_fk) VALUES (121, 'Emilly', 'F');</v>
      </c>
    </row>
    <row r="122" spans="1:5" x14ac:dyDescent="0.2">
      <c r="A122" s="7">
        <f>ROW()</f>
        <v>122</v>
      </c>
      <c r="B122" s="7" t="s">
        <v>259</v>
      </c>
      <c r="C122" s="7" t="s">
        <v>199</v>
      </c>
      <c r="D122" s="7" t="str">
        <f>VLOOKUP($C122,Gender!$A:$B,2,FALSE)</f>
        <v>Male</v>
      </c>
      <c r="E122" s="9" t="str">
        <f t="shared" si="1"/>
        <v>INSERT INTO auxiliar.dim_names (id_name_pk, name, id_gender_fk) VALUES (122, 'Emmanuel', 'M');</v>
      </c>
    </row>
    <row r="123" spans="1:5" x14ac:dyDescent="0.2">
      <c r="A123" s="7">
        <f>ROW()</f>
        <v>123</v>
      </c>
      <c r="B123" s="7" t="s">
        <v>120</v>
      </c>
      <c r="C123" s="7" t="s">
        <v>199</v>
      </c>
      <c r="D123" s="7" t="str">
        <f>VLOOKUP($C123,Gender!$A:$B,2,FALSE)</f>
        <v>Male</v>
      </c>
      <c r="E123" s="9" t="str">
        <f t="shared" si="1"/>
        <v>INSERT INTO auxiliar.dim_names (id_name_pk, name, id_gender_fk) VALUES (123, 'Enrico', 'M');</v>
      </c>
    </row>
    <row r="124" spans="1:5" x14ac:dyDescent="0.2">
      <c r="A124" s="7">
        <f>ROW()</f>
        <v>124</v>
      </c>
      <c r="B124" s="7" t="s">
        <v>19</v>
      </c>
      <c r="C124" s="7" t="s">
        <v>199</v>
      </c>
      <c r="D124" s="7" t="str">
        <f>VLOOKUP($C124,Gender!$A:$B,2,FALSE)</f>
        <v>Male</v>
      </c>
      <c r="E124" s="9" t="str">
        <f t="shared" si="1"/>
        <v>INSERT INTO auxiliar.dim_names (id_name_pk, name, id_gender_fk) VALUES (124, 'Enzo', 'M');</v>
      </c>
    </row>
    <row r="125" spans="1:5" x14ac:dyDescent="0.2">
      <c r="A125" s="7">
        <f>ROW()</f>
        <v>125</v>
      </c>
      <c r="B125" s="7" t="s">
        <v>37</v>
      </c>
      <c r="C125" s="7" t="s">
        <v>199</v>
      </c>
      <c r="D125" s="7" t="str">
        <f>VLOOKUP($C125,Gender!$A:$B,2,FALSE)</f>
        <v>Male</v>
      </c>
      <c r="E125" s="9" t="str">
        <f t="shared" si="1"/>
        <v>INSERT INTO auxiliar.dim_names (id_name_pk, name, id_gender_fk) VALUES (125, 'Enzo Gabriel', 'M');</v>
      </c>
    </row>
    <row r="126" spans="1:5" x14ac:dyDescent="0.2">
      <c r="A126" s="7">
        <f>ROW()</f>
        <v>126</v>
      </c>
      <c r="B126" s="7" t="s">
        <v>170</v>
      </c>
      <c r="C126" s="7" t="s">
        <v>199</v>
      </c>
      <c r="D126" s="7" t="str">
        <f>VLOOKUP($C126,Gender!$A:$B,2,FALSE)</f>
        <v>Male</v>
      </c>
      <c r="E126" s="9" t="str">
        <f t="shared" si="1"/>
        <v>INSERT INTO auxiliar.dim_names (id_name_pk, name, id_gender_fk) VALUES (126, 'Enzo Miguel', 'M');</v>
      </c>
    </row>
    <row r="127" spans="1:5" x14ac:dyDescent="0.2">
      <c r="A127" s="7">
        <f>ROW()</f>
        <v>127</v>
      </c>
      <c r="B127" s="7" t="s">
        <v>261</v>
      </c>
      <c r="C127" s="7" t="s">
        <v>199</v>
      </c>
      <c r="D127" s="7" t="str">
        <f>VLOOKUP($C127,Gender!$A:$B,2,FALSE)</f>
        <v>Male</v>
      </c>
      <c r="E127" s="9" t="str">
        <f t="shared" si="1"/>
        <v>INSERT INTO auxiliar.dim_names (id_name_pk, name, id_gender_fk) VALUES (127, 'Enzzo', 'M');</v>
      </c>
    </row>
    <row r="128" spans="1:5" x14ac:dyDescent="0.2">
      <c r="A128" s="7">
        <f>ROW()</f>
        <v>128</v>
      </c>
      <c r="B128" s="7" t="s">
        <v>154</v>
      </c>
      <c r="C128" s="7" t="s">
        <v>199</v>
      </c>
      <c r="D128" s="7" t="str">
        <f>VLOOKUP($C128,Gender!$A:$B,2,FALSE)</f>
        <v>Male</v>
      </c>
      <c r="E128" s="9" t="str">
        <f t="shared" si="1"/>
        <v>INSERT INTO auxiliar.dim_names (id_name_pk, name, id_gender_fk) VALUES (128, 'Erick', 'M');</v>
      </c>
    </row>
    <row r="129" spans="1:5" x14ac:dyDescent="0.2">
      <c r="A129" s="7">
        <f>ROW()</f>
        <v>129</v>
      </c>
      <c r="B129" s="7" t="s">
        <v>533</v>
      </c>
      <c r="C129" s="7" t="s">
        <v>200</v>
      </c>
      <c r="D129" s="7" t="str">
        <f>VLOOKUP($C129,Gender!$A:$B,2,FALSE)</f>
        <v>Female</v>
      </c>
      <c r="E129" s="9" t="str">
        <f t="shared" si="1"/>
        <v>INSERT INTO auxiliar.dim_names (id_name_pk, name, id_gender_fk) VALUES (129, 'Eslovênia', 'F');</v>
      </c>
    </row>
    <row r="130" spans="1:5" x14ac:dyDescent="0.2">
      <c r="A130" s="7">
        <f>ROW()</f>
        <v>130</v>
      </c>
      <c r="B130" s="7" t="s">
        <v>64</v>
      </c>
      <c r="C130" s="7" t="s">
        <v>200</v>
      </c>
      <c r="D130" s="7" t="str">
        <f>VLOOKUP($C130,Gender!$A:$B,2,FALSE)</f>
        <v>Female</v>
      </c>
      <c r="E130" s="9" t="str">
        <f t="shared" si="1"/>
        <v>INSERT INTO auxiliar.dim_names (id_name_pk, name, id_gender_fk) VALUES (130, 'Esther', 'F');</v>
      </c>
    </row>
    <row r="131" spans="1:5" x14ac:dyDescent="0.2">
      <c r="A131" s="7">
        <f>ROW()</f>
        <v>131</v>
      </c>
      <c r="B131" s="7" t="s">
        <v>212</v>
      </c>
      <c r="C131" s="7" t="s">
        <v>200</v>
      </c>
      <c r="D131" s="7" t="str">
        <f>VLOOKUP($C131,Gender!$A:$B,2,FALSE)</f>
        <v>Female</v>
      </c>
      <c r="E131" s="9" t="str">
        <f t="shared" ref="E131:E194" si="2">"INSERT INTO auxiliar.dim_names (" &amp; $A$1 &amp; ", " &amp;$B$1 &amp; ", " &amp; $C$1 &amp;  ") VALUES (" &amp; $A131 &amp; ", '" &amp; $B131 &amp; "', '" &amp; $C131 &amp; "');"</f>
        <v>INSERT INTO auxiliar.dim_names (id_name_pk, name, id_gender_fk) VALUES (131, 'Eva', 'F');</v>
      </c>
    </row>
    <row r="132" spans="1:5" x14ac:dyDescent="0.2">
      <c r="A132" s="7">
        <f>ROW()</f>
        <v>132</v>
      </c>
      <c r="B132" s="7" t="s">
        <v>53</v>
      </c>
      <c r="C132" s="7" t="s">
        <v>199</v>
      </c>
      <c r="D132" s="7" t="str">
        <f>VLOOKUP($C132,Gender!$A:$B,2,FALSE)</f>
        <v>Male</v>
      </c>
      <c r="E132" s="9" t="str">
        <f t="shared" si="2"/>
        <v>INSERT INTO auxiliar.dim_names (id_name_pk, name, id_gender_fk) VALUES (132, 'Felipe', 'M');</v>
      </c>
    </row>
    <row r="133" spans="1:5" x14ac:dyDescent="0.2">
      <c r="A133" s="7">
        <f>ROW()</f>
        <v>133</v>
      </c>
      <c r="B133" s="7" t="s">
        <v>263</v>
      </c>
      <c r="C133" s="7" t="s">
        <v>199</v>
      </c>
      <c r="D133" s="7" t="str">
        <f>VLOOKUP($C133,Gender!$A:$B,2,FALSE)</f>
        <v>Male</v>
      </c>
      <c r="E133" s="9" t="str">
        <f t="shared" si="2"/>
        <v>INSERT INTO auxiliar.dim_names (id_name_pk, name, id_gender_fk) VALUES (133, 'Fellipe', 'M');</v>
      </c>
    </row>
    <row r="134" spans="1:5" x14ac:dyDescent="0.2">
      <c r="A134" s="7">
        <f>ROW()</f>
        <v>134</v>
      </c>
      <c r="B134" s="7" t="s">
        <v>167</v>
      </c>
      <c r="C134" s="7" t="s">
        <v>200</v>
      </c>
      <c r="D134" s="7" t="str">
        <f>VLOOKUP($C134,Gender!$A:$B,2,FALSE)</f>
        <v>Female</v>
      </c>
      <c r="E134" s="9" t="str">
        <f t="shared" si="2"/>
        <v>INSERT INTO auxiliar.dim_names (id_name_pk, name, id_gender_fk) VALUES (134, 'Fernanda', 'F');</v>
      </c>
    </row>
    <row r="135" spans="1:5" x14ac:dyDescent="0.2">
      <c r="A135" s="7">
        <f>ROW()</f>
        <v>135</v>
      </c>
      <c r="B135" s="7" t="s">
        <v>172</v>
      </c>
      <c r="C135" s="7" t="s">
        <v>199</v>
      </c>
      <c r="D135" s="7" t="str">
        <f>VLOOKUP($C135,Gender!$A:$B,2,FALSE)</f>
        <v>Male</v>
      </c>
      <c r="E135" s="9" t="str">
        <f t="shared" si="2"/>
        <v>INSERT INTO auxiliar.dim_names (id_name_pk, name, id_gender_fk) VALUES (135, 'Fernando', 'M');</v>
      </c>
    </row>
    <row r="136" spans="1:5" x14ac:dyDescent="0.2">
      <c r="A136" s="7">
        <f>ROW()</f>
        <v>136</v>
      </c>
      <c r="B136" s="7" t="s">
        <v>584</v>
      </c>
      <c r="C136" s="7" t="s">
        <v>199</v>
      </c>
      <c r="D136" s="7" t="str">
        <f>VLOOKUP($C136,Gender!$A:$B,2,FALSE)</f>
        <v>Male</v>
      </c>
      <c r="E136" s="9" t="str">
        <f t="shared" si="2"/>
        <v>INSERT INTO auxiliar.dim_names (id_name_pk, name, id_gender_fk) VALUES (136, 'Fernando Mariano', 'M');</v>
      </c>
    </row>
    <row r="137" spans="1:5" x14ac:dyDescent="0.2">
      <c r="A137" s="7">
        <f>ROW()</f>
        <v>137</v>
      </c>
      <c r="B137" s="7" t="s">
        <v>264</v>
      </c>
      <c r="C137" s="7" t="s">
        <v>199</v>
      </c>
      <c r="D137" s="7" t="str">
        <f>VLOOKUP($C137,Gender!$A:$B,2,FALSE)</f>
        <v>Male</v>
      </c>
      <c r="E137" s="9" t="str">
        <f t="shared" si="2"/>
        <v>INSERT INTO auxiliar.dim_names (id_name_pk, name, id_gender_fk) VALUES (137, 'Fernando Manuel', 'M');</v>
      </c>
    </row>
    <row r="138" spans="1:5" x14ac:dyDescent="0.2">
      <c r="A138" s="7">
        <f>ROW()</f>
        <v>138</v>
      </c>
      <c r="B138" s="7" t="s">
        <v>262</v>
      </c>
      <c r="C138" s="7" t="s">
        <v>199</v>
      </c>
      <c r="D138" s="7" t="str">
        <f>VLOOKUP($C138,Gender!$A:$B,2,FALSE)</f>
        <v>Male</v>
      </c>
      <c r="E138" s="9" t="str">
        <f t="shared" si="2"/>
        <v>INSERT INTO auxiliar.dim_names (id_name_pk, name, id_gender_fk) VALUES (138, 'Filipe', 'M');</v>
      </c>
    </row>
    <row r="139" spans="1:5" x14ac:dyDescent="0.2">
      <c r="A139" s="7">
        <f>ROW()</f>
        <v>139</v>
      </c>
      <c r="B139" s="7" t="s">
        <v>322</v>
      </c>
      <c r="C139" s="7" t="s">
        <v>199</v>
      </c>
      <c r="D139" s="7" t="str">
        <f>VLOOKUP($C139,Gender!$A:$B,2,FALSE)</f>
        <v>Male</v>
      </c>
      <c r="E139" s="9" t="str">
        <f t="shared" si="2"/>
        <v>INSERT INTO auxiliar.dim_names (id_name_pk, name, id_gender_fk) VALUES (139, 'Flaviano', 'M');</v>
      </c>
    </row>
    <row r="140" spans="1:5" x14ac:dyDescent="0.2">
      <c r="A140" s="7">
        <f>ROW()</f>
        <v>140</v>
      </c>
      <c r="B140" s="7" t="s">
        <v>321</v>
      </c>
      <c r="C140" s="7" t="s">
        <v>199</v>
      </c>
      <c r="D140" s="7" t="str">
        <f>VLOOKUP($C140,Gender!$A:$B,2,FALSE)</f>
        <v>Male</v>
      </c>
      <c r="E140" s="9" t="str">
        <f t="shared" si="2"/>
        <v>INSERT INTO auxiliar.dim_names (id_name_pk, name, id_gender_fk) VALUES (140, 'Flavio', 'M');</v>
      </c>
    </row>
    <row r="141" spans="1:5" x14ac:dyDescent="0.2">
      <c r="A141" s="7">
        <f>ROW()</f>
        <v>141</v>
      </c>
      <c r="B141" s="7" t="s">
        <v>320</v>
      </c>
      <c r="C141" s="7" t="s">
        <v>199</v>
      </c>
      <c r="D141" s="7" t="str">
        <f>VLOOKUP($C141,Gender!$A:$B,2,FALSE)</f>
        <v>Male</v>
      </c>
      <c r="E141" s="9" t="str">
        <f t="shared" si="2"/>
        <v>INSERT INTO auxiliar.dim_names (id_name_pk, name, id_gender_fk) VALUES (141, 'Flávio', 'M');</v>
      </c>
    </row>
    <row r="142" spans="1:5" x14ac:dyDescent="0.2">
      <c r="A142" s="7">
        <f>ROW()</f>
        <v>142</v>
      </c>
      <c r="B142" s="7" t="s">
        <v>317</v>
      </c>
      <c r="C142" s="7" t="s">
        <v>200</v>
      </c>
      <c r="D142" s="7" t="str">
        <f>VLOOKUP($C142,Gender!$A:$B,2,FALSE)</f>
        <v>Female</v>
      </c>
      <c r="E142" s="9" t="str">
        <f t="shared" si="2"/>
        <v>INSERT INTO auxiliar.dim_names (id_name_pk, name, id_gender_fk) VALUES (142, 'Francisca', 'F');</v>
      </c>
    </row>
    <row r="143" spans="1:5" x14ac:dyDescent="0.2">
      <c r="A143" s="7">
        <f>ROW()</f>
        <v>143</v>
      </c>
      <c r="B143" s="7" t="s">
        <v>108</v>
      </c>
      <c r="C143" s="7" t="s">
        <v>199</v>
      </c>
      <c r="D143" s="7" t="str">
        <f>VLOOKUP($C143,Gender!$A:$B,2,FALSE)</f>
        <v>Male</v>
      </c>
      <c r="E143" s="9" t="str">
        <f t="shared" si="2"/>
        <v>INSERT INTO auxiliar.dim_names (id_name_pk, name, id_gender_fk) VALUES (143, 'Francisco', 'M');</v>
      </c>
    </row>
    <row r="144" spans="1:5" x14ac:dyDescent="0.2">
      <c r="A144" s="7">
        <f>ROW()</f>
        <v>144</v>
      </c>
      <c r="B144" s="7" t="s">
        <v>266</v>
      </c>
      <c r="C144" s="7" t="s">
        <v>199</v>
      </c>
      <c r="D144" s="7" t="str">
        <f>VLOOKUP($C144,Gender!$A:$B,2,FALSE)</f>
        <v>Male</v>
      </c>
      <c r="E144" s="9" t="str">
        <f t="shared" si="2"/>
        <v>INSERT INTO auxiliar.dim_names (id_name_pk, name, id_gender_fk) VALUES (144, 'Francisco Emanuel', 'M');</v>
      </c>
    </row>
    <row r="145" spans="1:5" x14ac:dyDescent="0.2">
      <c r="A145" s="7">
        <f>ROW()</f>
        <v>145</v>
      </c>
      <c r="B145" s="7" t="s">
        <v>537</v>
      </c>
      <c r="C145" s="7" t="s">
        <v>199</v>
      </c>
      <c r="D145" s="7" t="str">
        <f>VLOOKUP($C145,Gender!$A:$B,2,FALSE)</f>
        <v>Male</v>
      </c>
      <c r="E145" s="9" t="str">
        <f t="shared" si="2"/>
        <v>INSERT INTO auxiliar.dim_names (id_name_pk, name, id_gender_fk) VALUES (145, 'Frankin', 'M');</v>
      </c>
    </row>
    <row r="146" spans="1:5" x14ac:dyDescent="0.2">
      <c r="A146" s="7">
        <f>ROW()</f>
        <v>146</v>
      </c>
      <c r="B146" s="7" t="s">
        <v>17</v>
      </c>
      <c r="C146" s="7" t="s">
        <v>199</v>
      </c>
      <c r="D146" s="7" t="str">
        <f>VLOOKUP($C146,Gender!$A:$B,2,FALSE)</f>
        <v>Male</v>
      </c>
      <c r="E146" s="9" t="str">
        <f t="shared" si="2"/>
        <v>INSERT INTO auxiliar.dim_names (id_name_pk, name, id_gender_fk) VALUES (146, 'Gabriel', 'M');</v>
      </c>
    </row>
    <row r="147" spans="1:5" x14ac:dyDescent="0.2">
      <c r="A147" s="7">
        <f>ROW()</f>
        <v>147</v>
      </c>
      <c r="B147" s="7" t="s">
        <v>97</v>
      </c>
      <c r="C147" s="7" t="s">
        <v>200</v>
      </c>
      <c r="D147" s="7" t="str">
        <f>VLOOKUP($C147,Gender!$A:$B,2,FALSE)</f>
        <v>Female</v>
      </c>
      <c r="E147" s="9" t="str">
        <f t="shared" si="2"/>
        <v>INSERT INTO auxiliar.dim_names (id_name_pk, name, id_gender_fk) VALUES (147, 'Gabriela', 'F');</v>
      </c>
    </row>
    <row r="148" spans="1:5" x14ac:dyDescent="0.2">
      <c r="A148" s="7">
        <f>ROW()</f>
        <v>148</v>
      </c>
      <c r="B148" s="7" t="s">
        <v>155</v>
      </c>
      <c r="C148" s="7" t="s">
        <v>200</v>
      </c>
      <c r="D148" s="7" t="str">
        <f>VLOOKUP($C148,Gender!$A:$B,2,FALSE)</f>
        <v>Female</v>
      </c>
      <c r="E148" s="9" t="str">
        <f t="shared" si="2"/>
        <v>INSERT INTO auxiliar.dim_names (id_name_pk, name, id_gender_fk) VALUES (148, 'Gabrielly', 'F');</v>
      </c>
    </row>
    <row r="149" spans="1:5" x14ac:dyDescent="0.2">
      <c r="A149" s="7">
        <f>ROW()</f>
        <v>149</v>
      </c>
      <c r="B149" s="7" t="s">
        <v>87</v>
      </c>
      <c r="C149" s="7" t="s">
        <v>199</v>
      </c>
      <c r="D149" s="7" t="str">
        <f>VLOOKUP($C149,Gender!$A:$B,2,FALSE)</f>
        <v>Male</v>
      </c>
      <c r="E149" s="9" t="str">
        <f t="shared" si="2"/>
        <v>INSERT INTO auxiliar.dim_names (id_name_pk, name, id_gender_fk) VALUES (149, 'Gael', 'M');</v>
      </c>
    </row>
    <row r="150" spans="1:5" x14ac:dyDescent="0.2">
      <c r="A150" s="7">
        <f>ROW()</f>
        <v>150</v>
      </c>
      <c r="B150" s="7" t="s">
        <v>267</v>
      </c>
      <c r="C150" s="7" t="s">
        <v>200</v>
      </c>
      <c r="D150" s="7" t="str">
        <f>VLOOKUP($C150,Gender!$A:$B,2,FALSE)</f>
        <v>Female</v>
      </c>
      <c r="E150" s="9" t="str">
        <f t="shared" si="2"/>
        <v>INSERT INTO auxiliar.dim_names (id_name_pk, name, id_gender_fk) VALUES (150, 'Giovana', 'F');</v>
      </c>
    </row>
    <row r="151" spans="1:5" x14ac:dyDescent="0.2">
      <c r="A151" s="7">
        <f>ROW()</f>
        <v>151</v>
      </c>
      <c r="B151" s="7" t="s">
        <v>26</v>
      </c>
      <c r="C151" s="7" t="s">
        <v>200</v>
      </c>
      <c r="D151" s="7" t="str">
        <f>VLOOKUP($C151,Gender!$A:$B,2,FALSE)</f>
        <v>Female</v>
      </c>
      <c r="E151" s="9" t="str">
        <f t="shared" si="2"/>
        <v>INSERT INTO auxiliar.dim_names (id_name_pk, name, id_gender_fk) VALUES (151, 'Giovanna', 'F');</v>
      </c>
    </row>
    <row r="152" spans="1:5" x14ac:dyDescent="0.2">
      <c r="A152" s="7">
        <f>ROW()</f>
        <v>152</v>
      </c>
      <c r="B152" s="7" t="s">
        <v>541</v>
      </c>
      <c r="C152" s="7" t="s">
        <v>200</v>
      </c>
      <c r="D152" s="7" t="str">
        <f>VLOOKUP($C152,Gender!$A:$B,2,FALSE)</f>
        <v>Female</v>
      </c>
      <c r="E152" s="9" t="str">
        <f t="shared" si="2"/>
        <v>INSERT INTO auxiliar.dim_names (id_name_pk, name, id_gender_fk) VALUES (152, 'Gloria', 'F');</v>
      </c>
    </row>
    <row r="153" spans="1:5" x14ac:dyDescent="0.2">
      <c r="A153" s="7">
        <f>ROW()</f>
        <v>153</v>
      </c>
      <c r="B153" s="7" t="s">
        <v>543</v>
      </c>
      <c r="C153" s="7" t="s">
        <v>200</v>
      </c>
      <c r="D153" s="7" t="str">
        <f>VLOOKUP($C153,Gender!$A:$B,2,FALSE)</f>
        <v>Female</v>
      </c>
      <c r="E153" s="9" t="str">
        <f t="shared" si="2"/>
        <v>INSERT INTO auxiliar.dim_names (id_name_pk, name, id_gender_fk) VALUES (153, 'Glória Maria', 'F');</v>
      </c>
    </row>
    <row r="154" spans="1:5" x14ac:dyDescent="0.2">
      <c r="A154" s="7">
        <f>ROW()</f>
        <v>154</v>
      </c>
      <c r="B154" s="7" t="s">
        <v>29</v>
      </c>
      <c r="C154" s="7" t="s">
        <v>199</v>
      </c>
      <c r="D154" s="7" t="str">
        <f>VLOOKUP($C154,Gender!$A:$B,2,FALSE)</f>
        <v>Male</v>
      </c>
      <c r="E154" s="9" t="str">
        <f t="shared" si="2"/>
        <v>INSERT INTO auxiliar.dim_names (id_name_pk, name, id_gender_fk) VALUES (154, 'Guilherme', 'M');</v>
      </c>
    </row>
    <row r="155" spans="1:5" x14ac:dyDescent="0.2">
      <c r="A155" s="7">
        <f>ROW()</f>
        <v>155</v>
      </c>
      <c r="B155" s="7" t="s">
        <v>268</v>
      </c>
      <c r="C155" s="7" t="s">
        <v>199</v>
      </c>
      <c r="D155" s="7" t="str">
        <f>VLOOKUP($C155,Gender!$A:$B,2,FALSE)</f>
        <v>Male</v>
      </c>
      <c r="E155" s="9" t="str">
        <f t="shared" si="2"/>
        <v>INSERT INTO auxiliar.dim_names (id_name_pk, name, id_gender_fk) VALUES (155, 'Guilherme Augusto', 'M');</v>
      </c>
    </row>
    <row r="156" spans="1:5" x14ac:dyDescent="0.2">
      <c r="A156" s="7">
        <f>ROW()</f>
        <v>156</v>
      </c>
      <c r="B156" s="7" t="s">
        <v>43</v>
      </c>
      <c r="C156" s="7" t="s">
        <v>199</v>
      </c>
      <c r="D156" s="7" t="str">
        <f>VLOOKUP($C156,Gender!$A:$B,2,FALSE)</f>
        <v>Male</v>
      </c>
      <c r="E156" s="9" t="str">
        <f t="shared" si="2"/>
        <v>INSERT INTO auxiliar.dim_names (id_name_pk, name, id_gender_fk) VALUES (156, 'Gustavo', 'M');</v>
      </c>
    </row>
    <row r="157" spans="1:5" x14ac:dyDescent="0.2">
      <c r="A157" s="7">
        <f>ROW()</f>
        <v>157</v>
      </c>
      <c r="B157" s="7" t="s">
        <v>269</v>
      </c>
      <c r="C157" s="7" t="s">
        <v>199</v>
      </c>
      <c r="D157" s="7" t="str">
        <f>VLOOKUP($C157,Gender!$A:$B,2,FALSE)</f>
        <v>Male</v>
      </c>
      <c r="E157" s="9" t="str">
        <f t="shared" si="2"/>
        <v>INSERT INTO auxiliar.dim_names (id_name_pk, name, id_gender_fk) VALUES (157, 'Hector', 'M');</v>
      </c>
    </row>
    <row r="158" spans="1:5" x14ac:dyDescent="0.2">
      <c r="A158" s="7">
        <f>ROW()</f>
        <v>158</v>
      </c>
      <c r="B158" s="7" t="s">
        <v>7</v>
      </c>
      <c r="C158" s="7" t="s">
        <v>199</v>
      </c>
      <c r="D158" s="7" t="str">
        <f>VLOOKUP($C158,Gender!$A:$B,2,FALSE)</f>
        <v>Male</v>
      </c>
      <c r="E158" s="9" t="str">
        <f t="shared" si="2"/>
        <v>INSERT INTO auxiliar.dim_names (id_name_pk, name, id_gender_fk) VALUES (158, 'Heitor', 'M');</v>
      </c>
    </row>
    <row r="159" spans="1:5" x14ac:dyDescent="0.2">
      <c r="A159" s="7">
        <f>ROW()</f>
        <v>159</v>
      </c>
      <c r="B159" s="7" t="s">
        <v>4</v>
      </c>
      <c r="C159" s="7" t="s">
        <v>200</v>
      </c>
      <c r="D159" s="7" t="str">
        <f>VLOOKUP($C159,Gender!$A:$B,2,FALSE)</f>
        <v>Female</v>
      </c>
      <c r="E159" s="9" t="str">
        <f t="shared" si="2"/>
        <v>INSERT INTO auxiliar.dim_names (id_name_pk, name, id_gender_fk) VALUES (159, 'Helena', 'F');</v>
      </c>
    </row>
    <row r="160" spans="1:5" x14ac:dyDescent="0.2">
      <c r="A160" s="7">
        <f>ROW()</f>
        <v>160</v>
      </c>
      <c r="B160" s="7" t="s">
        <v>16</v>
      </c>
      <c r="C160" s="7" t="s">
        <v>200</v>
      </c>
      <c r="D160" s="7" t="str">
        <f>VLOOKUP($C160,Gender!$A:$B,2,FALSE)</f>
        <v>Female</v>
      </c>
      <c r="E160" s="9" t="str">
        <f t="shared" si="2"/>
        <v>INSERT INTO auxiliar.dim_names (id_name_pk, name, id_gender_fk) VALUES (160, 'Heloísa', 'F');</v>
      </c>
    </row>
    <row r="161" spans="1:5" x14ac:dyDescent="0.2">
      <c r="A161" s="7">
        <f>ROW()</f>
        <v>161</v>
      </c>
      <c r="B161" s="7" t="s">
        <v>270</v>
      </c>
      <c r="C161" s="7" t="s">
        <v>200</v>
      </c>
      <c r="D161" s="7" t="str">
        <f>VLOOKUP($C161,Gender!$A:$B,2,FALSE)</f>
        <v>Female</v>
      </c>
      <c r="E161" s="9" t="str">
        <f t="shared" si="2"/>
        <v>INSERT INTO auxiliar.dim_names (id_name_pk, name, id_gender_fk) VALUES (161, 'Heloísa Helena', 'F');</v>
      </c>
    </row>
    <row r="162" spans="1:5" x14ac:dyDescent="0.2">
      <c r="A162" s="7">
        <f>ROW()</f>
        <v>162</v>
      </c>
      <c r="B162" s="7" t="s">
        <v>181</v>
      </c>
      <c r="C162" s="7" t="s">
        <v>200</v>
      </c>
      <c r="D162" s="7" t="str">
        <f>VLOOKUP($C162,Gender!$A:$B,2,FALSE)</f>
        <v>Female</v>
      </c>
      <c r="E162" s="9" t="str">
        <f t="shared" si="2"/>
        <v>INSERT INTO auxiliar.dim_names (id_name_pk, name, id_gender_fk) VALUES (162, 'Heloise', 'F');</v>
      </c>
    </row>
    <row r="163" spans="1:5" x14ac:dyDescent="0.2">
      <c r="A163" s="7">
        <f>ROW()</f>
        <v>163</v>
      </c>
      <c r="B163" s="7" t="s">
        <v>323</v>
      </c>
      <c r="C163" s="7" t="s">
        <v>199</v>
      </c>
      <c r="D163" s="7" t="str">
        <f>VLOOKUP($C163,Gender!$A:$B,2,FALSE)</f>
        <v>Male</v>
      </c>
      <c r="E163" s="9" t="str">
        <f t="shared" si="2"/>
        <v>INSERT INTO auxiliar.dim_names (id_name_pk, name, id_gender_fk) VALUES (163, 'Henrico', 'M');</v>
      </c>
    </row>
    <row r="164" spans="1:5" x14ac:dyDescent="0.2">
      <c r="A164" s="7">
        <f>ROW()</f>
        <v>164</v>
      </c>
      <c r="B164" s="7" t="s">
        <v>41</v>
      </c>
      <c r="C164" s="7" t="s">
        <v>199</v>
      </c>
      <c r="D164" s="7" t="str">
        <f>VLOOKUP($C164,Gender!$A:$B,2,FALSE)</f>
        <v>Male</v>
      </c>
      <c r="E164" s="9" t="str">
        <f t="shared" si="2"/>
        <v>INSERT INTO auxiliar.dim_names (id_name_pk, name, id_gender_fk) VALUES (164, 'Henrique', 'M');</v>
      </c>
    </row>
    <row r="165" spans="1:5" x14ac:dyDescent="0.2">
      <c r="A165" s="7">
        <f>ROW()</f>
        <v>165</v>
      </c>
      <c r="B165" s="7" t="s">
        <v>130</v>
      </c>
      <c r="C165" s="7" t="s">
        <v>199</v>
      </c>
      <c r="D165" s="7" t="str">
        <f>VLOOKUP($C165,Gender!$A:$B,2,FALSE)</f>
        <v>Male</v>
      </c>
      <c r="E165" s="9" t="str">
        <f t="shared" si="2"/>
        <v>INSERT INTO auxiliar.dim_names (id_name_pk, name, id_gender_fk) VALUES (165, 'Henry', 'M');</v>
      </c>
    </row>
    <row r="166" spans="1:5" x14ac:dyDescent="0.2">
      <c r="A166" s="7">
        <f>ROW()</f>
        <v>166</v>
      </c>
      <c r="B166" s="7" t="s">
        <v>124</v>
      </c>
      <c r="C166" s="7" t="s">
        <v>199</v>
      </c>
      <c r="D166" s="7" t="str">
        <f>VLOOKUP($C166,Gender!$A:$B,2,FALSE)</f>
        <v>Male</v>
      </c>
      <c r="E166" s="9" t="str">
        <f t="shared" si="2"/>
        <v>INSERT INTO auxiliar.dim_names (id_name_pk, name, id_gender_fk) VALUES (166, 'Ian', 'M');</v>
      </c>
    </row>
    <row r="167" spans="1:5" x14ac:dyDescent="0.2">
      <c r="A167" s="7">
        <f>ROW()</f>
        <v>167</v>
      </c>
      <c r="B167" s="7" t="s">
        <v>206</v>
      </c>
      <c r="C167" s="7" t="s">
        <v>200</v>
      </c>
      <c r="D167" s="7" t="str">
        <f>VLOOKUP($C167,Gender!$A:$B,2,FALSE)</f>
        <v>Female</v>
      </c>
      <c r="E167" s="9" t="str">
        <f t="shared" si="2"/>
        <v>INSERT INTO auxiliar.dim_names (id_name_pk, name, id_gender_fk) VALUES (167, 'Iara', 'F');</v>
      </c>
    </row>
    <row r="168" spans="1:5" x14ac:dyDescent="0.2">
      <c r="A168" s="7">
        <f>ROW()</f>
        <v>168</v>
      </c>
      <c r="B168" s="7" t="s">
        <v>244</v>
      </c>
      <c r="C168" s="7" t="s">
        <v>200</v>
      </c>
      <c r="D168" s="7" t="str">
        <f>VLOOKUP($C168,Gender!$A:$B,2,FALSE)</f>
        <v>Female</v>
      </c>
      <c r="E168" s="9" t="str">
        <f t="shared" si="2"/>
        <v>INSERT INTO auxiliar.dim_names (id_name_pk, name, id_gender_fk) VALUES (168, 'Íris', 'F');</v>
      </c>
    </row>
    <row r="169" spans="1:5" x14ac:dyDescent="0.2">
      <c r="A169" s="7">
        <f>ROW()</f>
        <v>169</v>
      </c>
      <c r="B169" s="7" t="s">
        <v>215</v>
      </c>
      <c r="C169" s="7" t="s">
        <v>200</v>
      </c>
      <c r="D169" s="7" t="str">
        <f>VLOOKUP($C169,Gender!$A:$B,2,FALSE)</f>
        <v>Female</v>
      </c>
      <c r="E169" s="9" t="str">
        <f t="shared" si="2"/>
        <v>INSERT INTO auxiliar.dim_names (id_name_pk, name, id_gender_fk) VALUES (169, 'Isa', 'F');</v>
      </c>
    </row>
    <row r="170" spans="1:5" x14ac:dyDescent="0.2">
      <c r="A170" s="7">
        <f>ROW()</f>
        <v>170</v>
      </c>
      <c r="B170" s="7" t="s">
        <v>57</v>
      </c>
      <c r="C170" s="7" t="s">
        <v>199</v>
      </c>
      <c r="D170" s="7" t="str">
        <f>VLOOKUP($C170,Gender!$A:$B,2,FALSE)</f>
        <v>Male</v>
      </c>
      <c r="E170" s="9" t="str">
        <f t="shared" si="2"/>
        <v>INSERT INTO auxiliar.dim_names (id_name_pk, name, id_gender_fk) VALUES (170, 'Isaac', 'M');</v>
      </c>
    </row>
    <row r="171" spans="1:5" x14ac:dyDescent="0.2">
      <c r="A171" s="7">
        <f>ROW()</f>
        <v>171</v>
      </c>
      <c r="B171" s="7" t="s">
        <v>195</v>
      </c>
      <c r="C171" s="7" t="s">
        <v>200</v>
      </c>
      <c r="D171" s="7" t="str">
        <f>VLOOKUP($C171,Gender!$A:$B,2,FALSE)</f>
        <v>Female</v>
      </c>
      <c r="E171" s="9" t="str">
        <f t="shared" si="2"/>
        <v>INSERT INTO auxiliar.dim_names (id_name_pk, name, id_gender_fk) VALUES (171, 'Isabel', 'F');</v>
      </c>
    </row>
    <row r="172" spans="1:5" x14ac:dyDescent="0.2">
      <c r="A172" s="7">
        <f>ROW()</f>
        <v>172</v>
      </c>
      <c r="B172" s="7" t="s">
        <v>10</v>
      </c>
      <c r="C172" s="7" t="s">
        <v>200</v>
      </c>
      <c r="D172" s="7" t="str">
        <f>VLOOKUP($C172,Gender!$A:$B,2,FALSE)</f>
        <v>Female</v>
      </c>
      <c r="E172" s="9" t="str">
        <f t="shared" si="2"/>
        <v>INSERT INTO auxiliar.dim_names (id_name_pk, name, id_gender_fk) VALUES (172, 'Isabella', 'F');</v>
      </c>
    </row>
    <row r="173" spans="1:5" x14ac:dyDescent="0.2">
      <c r="A173" s="7">
        <f>ROW()</f>
        <v>173</v>
      </c>
      <c r="B173" s="7" t="s">
        <v>271</v>
      </c>
      <c r="C173" s="7" t="s">
        <v>200</v>
      </c>
      <c r="D173" s="7" t="str">
        <f>VLOOKUP($C173,Gender!$A:$B,2,FALSE)</f>
        <v>Female</v>
      </c>
      <c r="E173" s="9" t="str">
        <f t="shared" si="2"/>
        <v>INSERT INTO auxiliar.dim_names (id_name_pk, name, id_gender_fk) VALUES (173, 'Isabelle', 'F');</v>
      </c>
    </row>
    <row r="174" spans="1:5" x14ac:dyDescent="0.2">
      <c r="A174" s="7">
        <f>ROW()</f>
        <v>174</v>
      </c>
      <c r="B174" s="7" t="s">
        <v>60</v>
      </c>
      <c r="C174" s="7" t="s">
        <v>200</v>
      </c>
      <c r="D174" s="7" t="str">
        <f>VLOOKUP($C174,Gender!$A:$B,2,FALSE)</f>
        <v>Female</v>
      </c>
      <c r="E174" s="9" t="str">
        <f t="shared" si="2"/>
        <v>INSERT INTO auxiliar.dim_names (id_name_pk, name, id_gender_fk) VALUES (174, 'Isabelly', 'F');</v>
      </c>
    </row>
    <row r="175" spans="1:5" x14ac:dyDescent="0.2">
      <c r="A175" s="7">
        <f>ROW()</f>
        <v>175</v>
      </c>
      <c r="B175" s="7" t="s">
        <v>272</v>
      </c>
      <c r="C175" s="7" t="s">
        <v>200</v>
      </c>
      <c r="D175" s="7" t="str">
        <f>VLOOKUP($C175,Gender!$A:$B,2,FALSE)</f>
        <v>Female</v>
      </c>
      <c r="E175" s="9" t="str">
        <f t="shared" si="2"/>
        <v>INSERT INTO auxiliar.dim_names (id_name_pk, name, id_gender_fk) VALUES (175, 'Isabely', 'F');</v>
      </c>
    </row>
    <row r="176" spans="1:5" x14ac:dyDescent="0.2">
      <c r="A176" s="7">
        <f>ROW()</f>
        <v>176</v>
      </c>
      <c r="B176" s="7" t="s">
        <v>42</v>
      </c>
      <c r="C176" s="7" t="s">
        <v>200</v>
      </c>
      <c r="D176" s="7" t="str">
        <f>VLOOKUP($C176,Gender!$A:$B,2,FALSE)</f>
        <v>Female</v>
      </c>
      <c r="E176" s="9" t="str">
        <f t="shared" si="2"/>
        <v>INSERT INTO auxiliar.dim_names (id_name_pk, name, id_gender_fk) VALUES (176, 'Isadora', 'F');</v>
      </c>
    </row>
    <row r="177" spans="1:5" x14ac:dyDescent="0.2">
      <c r="A177" s="7">
        <f>ROW()</f>
        <v>177</v>
      </c>
      <c r="B177" s="7" t="s">
        <v>84</v>
      </c>
      <c r="C177" s="7" t="s">
        <v>200</v>
      </c>
      <c r="D177" s="7" t="str">
        <f>VLOOKUP($C177,Gender!$A:$B,2,FALSE)</f>
        <v>Female</v>
      </c>
      <c r="E177" s="9" t="str">
        <f t="shared" si="2"/>
        <v>INSERT INTO auxiliar.dim_names (id_name_pk, name, id_gender_fk) VALUES (177, 'Isis', 'F');</v>
      </c>
    </row>
    <row r="178" spans="1:5" x14ac:dyDescent="0.2">
      <c r="A178" s="7">
        <f>ROW()</f>
        <v>178</v>
      </c>
      <c r="B178" s="7" t="s">
        <v>273</v>
      </c>
      <c r="C178" s="7" t="s">
        <v>200</v>
      </c>
      <c r="D178" s="7" t="str">
        <f>VLOOKUP($C178,Gender!$A:$B,2,FALSE)</f>
        <v>Female</v>
      </c>
      <c r="E178" s="9" t="str">
        <f t="shared" si="2"/>
        <v>INSERT INTO auxiliar.dim_names (id_name_pk, name, id_gender_fk) VALUES (178, 'Isys', 'F');</v>
      </c>
    </row>
    <row r="179" spans="1:5" x14ac:dyDescent="0.2">
      <c r="A179" s="7">
        <f>ROW()</f>
        <v>179</v>
      </c>
      <c r="B179" s="7" t="s">
        <v>189</v>
      </c>
      <c r="C179" s="7" t="s">
        <v>200</v>
      </c>
      <c r="D179" s="7" t="str">
        <f>VLOOKUP($C179,Gender!$A:$B,2,FALSE)</f>
        <v>Female</v>
      </c>
      <c r="E179" s="9" t="str">
        <f t="shared" si="2"/>
        <v>INSERT INTO auxiliar.dim_names (id_name_pk, name, id_gender_fk) VALUES (179, 'Joana', 'F');</v>
      </c>
    </row>
    <row r="180" spans="1:5" x14ac:dyDescent="0.2">
      <c r="A180" s="7">
        <f>ROW()</f>
        <v>180</v>
      </c>
      <c r="B180" s="7" t="s">
        <v>547</v>
      </c>
      <c r="C180" s="7" t="s">
        <v>200</v>
      </c>
      <c r="D180" s="7" t="str">
        <f>VLOOKUP($C180,Gender!$A:$B,2,FALSE)</f>
        <v>Female</v>
      </c>
      <c r="E180" s="9" t="str">
        <f t="shared" si="2"/>
        <v>INSERT INTO auxiliar.dim_names (id_name_pk, name, id_gender_fk) VALUES (180, 'Joanah', 'F');</v>
      </c>
    </row>
    <row r="181" spans="1:5" x14ac:dyDescent="0.2">
      <c r="A181" s="7">
        <f>ROW()</f>
        <v>181</v>
      </c>
      <c r="B181" s="7" t="s">
        <v>274</v>
      </c>
      <c r="C181" s="7" t="s">
        <v>200</v>
      </c>
      <c r="D181" s="7" t="str">
        <f>VLOOKUP($C181,Gender!$A:$B,2,FALSE)</f>
        <v>Female</v>
      </c>
      <c r="E181" s="9" t="str">
        <f t="shared" si="2"/>
        <v>INSERT INTO auxiliar.dim_names (id_name_pk, name, id_gender_fk) VALUES (181, 'Joanna', 'F');</v>
      </c>
    </row>
    <row r="182" spans="1:5" x14ac:dyDescent="0.2">
      <c r="A182" s="7">
        <f>ROW()</f>
        <v>182</v>
      </c>
      <c r="B182" s="7" t="s">
        <v>77</v>
      </c>
      <c r="C182" s="7" t="s">
        <v>199</v>
      </c>
      <c r="D182" s="7" t="str">
        <f>VLOOKUP($C182,Gender!$A:$B,2,FALSE)</f>
        <v>Male</v>
      </c>
      <c r="E182" s="9" t="str">
        <f t="shared" si="2"/>
        <v>INSERT INTO auxiliar.dim_names (id_name_pk, name, id_gender_fk) VALUES (182, 'João', 'M');</v>
      </c>
    </row>
    <row r="183" spans="1:5" x14ac:dyDescent="0.2">
      <c r="A183" s="7">
        <f>ROW()</f>
        <v>183</v>
      </c>
      <c r="B183" s="7" t="s">
        <v>102</v>
      </c>
      <c r="C183" s="7" t="s">
        <v>199</v>
      </c>
      <c r="D183" s="7" t="str">
        <f>VLOOKUP($C183,Gender!$A:$B,2,FALSE)</f>
        <v>Male</v>
      </c>
      <c r="E183" s="9" t="str">
        <f t="shared" si="2"/>
        <v>INSERT INTO auxiliar.dim_names (id_name_pk, name, id_gender_fk) VALUES (183, 'João Gabriel', 'M');</v>
      </c>
    </row>
    <row r="184" spans="1:5" x14ac:dyDescent="0.2">
      <c r="A184" s="7">
        <f>ROW()</f>
        <v>184</v>
      </c>
      <c r="B184" s="7" t="s">
        <v>96</v>
      </c>
      <c r="C184" s="7" t="s">
        <v>199</v>
      </c>
      <c r="D184" s="7" t="str">
        <f>VLOOKUP($C184,Gender!$A:$B,2,FALSE)</f>
        <v>Male</v>
      </c>
      <c r="E184" s="9" t="str">
        <f t="shared" si="2"/>
        <v>INSERT INTO auxiliar.dim_names (id_name_pk, name, id_gender_fk) VALUES (184, 'João Guilherme', 'M');</v>
      </c>
    </row>
    <row r="185" spans="1:5" x14ac:dyDescent="0.2">
      <c r="A185" s="7">
        <f>ROW()</f>
        <v>185</v>
      </c>
      <c r="B185" s="7" t="s">
        <v>73</v>
      </c>
      <c r="C185" s="7" t="s">
        <v>199</v>
      </c>
      <c r="D185" s="7" t="str">
        <f>VLOOKUP($C185,Gender!$A:$B,2,FALSE)</f>
        <v>Male</v>
      </c>
      <c r="E185" s="9" t="str">
        <f t="shared" si="2"/>
        <v>INSERT INTO auxiliar.dim_names (id_name_pk, name, id_gender_fk) VALUES (185, 'João Lucas', 'M');</v>
      </c>
    </row>
    <row r="186" spans="1:5" x14ac:dyDescent="0.2">
      <c r="A186" s="7">
        <f>ROW()</f>
        <v>186</v>
      </c>
      <c r="B186" s="7" t="s">
        <v>276</v>
      </c>
      <c r="C186" s="7" t="s">
        <v>199</v>
      </c>
      <c r="D186" s="7" t="str">
        <f>VLOOKUP($C186,Gender!$A:$B,2,FALSE)</f>
        <v>Male</v>
      </c>
      <c r="E186" s="9" t="str">
        <f t="shared" si="2"/>
        <v>INSERT INTO auxiliar.dim_names (id_name_pk, name, id_gender_fk) VALUES (186, 'João Luccas', 'M');</v>
      </c>
    </row>
    <row r="187" spans="1:5" x14ac:dyDescent="0.2">
      <c r="A187" s="7">
        <f>ROW()</f>
        <v>187</v>
      </c>
      <c r="B187" s="7" t="s">
        <v>39</v>
      </c>
      <c r="C187" s="7" t="s">
        <v>199</v>
      </c>
      <c r="D187" s="7" t="str">
        <f>VLOOKUP($C187,Gender!$A:$B,2,FALSE)</f>
        <v>Male</v>
      </c>
      <c r="E187" s="9" t="str">
        <f t="shared" si="2"/>
        <v>INSERT INTO auxiliar.dim_names (id_name_pk, name, id_gender_fk) VALUES (187, 'João Miguel', 'M');</v>
      </c>
    </row>
    <row r="188" spans="1:5" x14ac:dyDescent="0.2">
      <c r="A188" s="7">
        <f>ROW()</f>
        <v>188</v>
      </c>
      <c r="B188" s="7" t="s">
        <v>277</v>
      </c>
      <c r="C188" s="7" t="s">
        <v>199</v>
      </c>
      <c r="D188" s="7" t="str">
        <f>VLOOKUP($C188,Gender!$A:$B,2,FALSE)</f>
        <v>Male</v>
      </c>
      <c r="E188" s="9" t="str">
        <f t="shared" si="2"/>
        <v>INSERT INTO auxiliar.dim_names (id_name_pk, name, id_gender_fk) VALUES (188, 'João Paulo', 'M');</v>
      </c>
    </row>
    <row r="189" spans="1:5" x14ac:dyDescent="0.2">
      <c r="A189" s="7">
        <f>ROW()</f>
        <v>189</v>
      </c>
      <c r="B189" s="7" t="s">
        <v>55</v>
      </c>
      <c r="C189" s="7" t="s">
        <v>199</v>
      </c>
      <c r="D189" s="7" t="str">
        <f>VLOOKUP($C189,Gender!$A:$B,2,FALSE)</f>
        <v>Male</v>
      </c>
      <c r="E189" s="9" t="str">
        <f t="shared" si="2"/>
        <v>INSERT INTO auxiliar.dim_names (id_name_pk, name, id_gender_fk) VALUES (189, 'João Pedro', 'M');</v>
      </c>
    </row>
    <row r="190" spans="1:5" x14ac:dyDescent="0.2">
      <c r="A190" s="7">
        <f>ROW()</f>
        <v>190</v>
      </c>
      <c r="B190" s="7" t="s">
        <v>104</v>
      </c>
      <c r="C190" s="7" t="s">
        <v>199</v>
      </c>
      <c r="D190" s="7" t="str">
        <f>VLOOKUP($C190,Gender!$A:$B,2,FALSE)</f>
        <v>Male</v>
      </c>
      <c r="E190" s="9" t="str">
        <f t="shared" si="2"/>
        <v>INSERT INTO auxiliar.dim_names (id_name_pk, name, id_gender_fk) VALUES (190, 'João Victor', 'M');</v>
      </c>
    </row>
    <row r="191" spans="1:5" x14ac:dyDescent="0.2">
      <c r="A191" s="7">
        <f>ROW()</f>
        <v>191</v>
      </c>
      <c r="B191" s="7" t="s">
        <v>275</v>
      </c>
      <c r="C191" s="7" t="s">
        <v>199</v>
      </c>
      <c r="D191" s="7" t="str">
        <f>VLOOKUP($C191,Gender!$A:$B,2,FALSE)</f>
        <v>Male</v>
      </c>
      <c r="E191" s="9" t="str">
        <f t="shared" si="2"/>
        <v>INSERT INTO auxiliar.dim_names (id_name_pk, name, id_gender_fk) VALUES (191, 'João Vitor', 'M');</v>
      </c>
    </row>
    <row r="192" spans="1:5" x14ac:dyDescent="0.2">
      <c r="A192" s="7">
        <f>ROW()</f>
        <v>192</v>
      </c>
      <c r="B192" s="7" t="s">
        <v>33</v>
      </c>
      <c r="C192" s="7" t="s">
        <v>199</v>
      </c>
      <c r="D192" s="7" t="str">
        <f>VLOOKUP($C192,Gender!$A:$B,2,FALSE)</f>
        <v>Male</v>
      </c>
      <c r="E192" s="9" t="str">
        <f t="shared" si="2"/>
        <v>INSERT INTO auxiliar.dim_names (id_name_pk, name, id_gender_fk) VALUES (192, 'Joaquim', 'M');</v>
      </c>
    </row>
    <row r="193" spans="1:5" x14ac:dyDescent="0.2">
      <c r="A193" s="7">
        <f>ROW()</f>
        <v>193</v>
      </c>
      <c r="B193" s="7" t="s">
        <v>228</v>
      </c>
      <c r="C193" s="7" t="s">
        <v>199</v>
      </c>
      <c r="D193" s="7" t="str">
        <f>VLOOKUP($C193,Gender!$A:$B,2,FALSE)</f>
        <v>Male</v>
      </c>
      <c r="E193" s="9" t="str">
        <f t="shared" si="2"/>
        <v>INSERT INTO auxiliar.dim_names (id_name_pk, name, id_gender_fk) VALUES (193, 'Jonathan', 'M');</v>
      </c>
    </row>
    <row r="194" spans="1:5" x14ac:dyDescent="0.2">
      <c r="A194" s="7">
        <f>ROW()</f>
        <v>194</v>
      </c>
      <c r="B194" s="7" t="s">
        <v>186</v>
      </c>
      <c r="C194" s="7" t="s">
        <v>199</v>
      </c>
      <c r="D194" s="7" t="str">
        <f>VLOOKUP($C194,Gender!$A:$B,2,FALSE)</f>
        <v>Male</v>
      </c>
      <c r="E194" s="9" t="str">
        <f t="shared" si="2"/>
        <v>INSERT INTO auxiliar.dim_names (id_name_pk, name, id_gender_fk) VALUES (194, 'José', 'M');</v>
      </c>
    </row>
    <row r="195" spans="1:5" x14ac:dyDescent="0.2">
      <c r="A195" s="7">
        <f>ROW()</f>
        <v>195</v>
      </c>
      <c r="B195" s="7" t="s">
        <v>260</v>
      </c>
      <c r="C195" s="7" t="s">
        <v>199</v>
      </c>
      <c r="D195" s="7" t="str">
        <f>VLOOKUP($C195,Gender!$A:$B,2,FALSE)</f>
        <v>Male</v>
      </c>
      <c r="E195" s="9" t="str">
        <f t="shared" ref="E195:E258" si="3">"INSERT INTO auxiliar.dim_names (" &amp; $A$1 &amp; ", " &amp;$B$1 &amp; ", " &amp; $C$1 &amp;  ") VALUES (" &amp; $A195 &amp; ", '" &amp; $B195 &amp; "', '" &amp; $C195 &amp; "');"</f>
        <v>INSERT INTO auxiliar.dim_names (id_name_pk, name, id_gender_fk) VALUES (195, 'José Emanuel', 'M');</v>
      </c>
    </row>
    <row r="196" spans="1:5" x14ac:dyDescent="0.2">
      <c r="A196" s="7">
        <f>ROW()</f>
        <v>196</v>
      </c>
      <c r="B196" s="7" t="s">
        <v>265</v>
      </c>
      <c r="C196" s="7" t="s">
        <v>199</v>
      </c>
      <c r="D196" s="7" t="str">
        <f>VLOOKUP($C196,Gender!$A:$B,2,FALSE)</f>
        <v>Male</v>
      </c>
      <c r="E196" s="9" t="str">
        <f t="shared" si="3"/>
        <v>INSERT INTO auxiliar.dim_names (id_name_pk, name, id_gender_fk) VALUES (196, 'José Francisco', 'M');</v>
      </c>
    </row>
    <row r="197" spans="1:5" x14ac:dyDescent="0.2">
      <c r="A197" s="7">
        <f>ROW()</f>
        <v>197</v>
      </c>
      <c r="B197" s="7" t="s">
        <v>278</v>
      </c>
      <c r="C197" s="7" t="s">
        <v>199</v>
      </c>
      <c r="D197" s="7" t="str">
        <f>VLOOKUP($C197,Gender!$A:$B,2,FALSE)</f>
        <v>Male</v>
      </c>
      <c r="E197" s="9" t="str">
        <f t="shared" si="3"/>
        <v>INSERT INTO auxiliar.dim_names (id_name_pk, name, id_gender_fk) VALUES (197, 'José Heleno', 'M');</v>
      </c>
    </row>
    <row r="198" spans="1:5" x14ac:dyDescent="0.2">
      <c r="A198" s="7">
        <f>ROW()</f>
        <v>198</v>
      </c>
      <c r="B198" s="7" t="s">
        <v>14</v>
      </c>
      <c r="C198" s="7" t="s">
        <v>200</v>
      </c>
      <c r="D198" s="7" t="str">
        <f>VLOOKUP($C198,Gender!$A:$B,2,FALSE)</f>
        <v>Female</v>
      </c>
      <c r="E198" s="9" t="str">
        <f t="shared" si="3"/>
        <v>INSERT INTO auxiliar.dim_names (id_name_pk, name, id_gender_fk) VALUES (198, 'Júlia', 'F');</v>
      </c>
    </row>
    <row r="199" spans="1:5" x14ac:dyDescent="0.2">
      <c r="A199" s="7">
        <f>ROW()</f>
        <v>199</v>
      </c>
      <c r="B199" s="7" t="s">
        <v>279</v>
      </c>
      <c r="C199" s="7" t="s">
        <v>200</v>
      </c>
      <c r="D199" s="7" t="str">
        <f>VLOOKUP($C199,Gender!$A:$B,2,FALSE)</f>
        <v>Female</v>
      </c>
      <c r="E199" s="9" t="str">
        <f t="shared" si="3"/>
        <v>INSERT INTO auxiliar.dim_names (id_name_pk, name, id_gender_fk) VALUES (199, 'Júlia Clara', 'F');</v>
      </c>
    </row>
    <row r="200" spans="1:5" x14ac:dyDescent="0.2">
      <c r="A200" s="7">
        <f>ROW()</f>
        <v>200</v>
      </c>
      <c r="B200" s="7" t="s">
        <v>214</v>
      </c>
      <c r="C200" s="7" t="s">
        <v>200</v>
      </c>
      <c r="D200" s="7" t="str">
        <f>VLOOKUP($C200,Gender!$A:$B,2,FALSE)</f>
        <v>Female</v>
      </c>
      <c r="E200" s="9" t="str">
        <f t="shared" si="3"/>
        <v>INSERT INTO auxiliar.dim_names (id_name_pk, name, id_gender_fk) VALUES (200, 'Juliana', 'F');</v>
      </c>
    </row>
    <row r="201" spans="1:5" x14ac:dyDescent="0.2">
      <c r="A201" s="7">
        <f>ROW()</f>
        <v>201</v>
      </c>
      <c r="B201" s="7" t="s">
        <v>242</v>
      </c>
      <c r="C201" s="7" t="s">
        <v>199</v>
      </c>
      <c r="D201" s="7" t="str">
        <f>VLOOKUP($C201,Gender!$A:$B,2,FALSE)</f>
        <v>Male</v>
      </c>
      <c r="E201" s="9" t="str">
        <f t="shared" si="3"/>
        <v>INSERT INTO auxiliar.dim_names (id_name_pk, name, id_gender_fk) VALUES (201, 'Júlio', 'M');</v>
      </c>
    </row>
    <row r="202" spans="1:5" x14ac:dyDescent="0.2">
      <c r="A202" s="7">
        <f>ROW()</f>
        <v>202</v>
      </c>
      <c r="B202" s="7" t="s">
        <v>110</v>
      </c>
      <c r="C202" s="7" t="s">
        <v>199</v>
      </c>
      <c r="D202" s="7" t="str">
        <f>VLOOKUP($C202,Gender!$A:$B,2,FALSE)</f>
        <v>Male</v>
      </c>
      <c r="E202" s="9" t="str">
        <f t="shared" si="3"/>
        <v>INSERT INTO auxiliar.dim_names (id_name_pk, name, id_gender_fk) VALUES (202, 'Kaique', 'M');</v>
      </c>
    </row>
    <row r="203" spans="1:5" x14ac:dyDescent="0.2">
      <c r="A203" s="7">
        <f>ROW()</f>
        <v>203</v>
      </c>
      <c r="B203" s="7" t="s">
        <v>304</v>
      </c>
      <c r="C203" s="7" t="s">
        <v>200</v>
      </c>
      <c r="D203" s="7" t="str">
        <f>VLOOKUP($C203,Gender!$A:$B,2,FALSE)</f>
        <v>Female</v>
      </c>
      <c r="E203" s="9" t="str">
        <f t="shared" si="3"/>
        <v>INSERT INTO auxiliar.dim_names (id_name_pk, name, id_gender_fk) VALUES (203, 'Kamilla', 'F');</v>
      </c>
    </row>
    <row r="204" spans="1:5" x14ac:dyDescent="0.2">
      <c r="A204" s="7">
        <f>ROW()</f>
        <v>204</v>
      </c>
      <c r="B204" s="7" t="s">
        <v>303</v>
      </c>
      <c r="C204" s="7" t="s">
        <v>200</v>
      </c>
      <c r="D204" s="7" t="str">
        <f>VLOOKUP($C204,Gender!$A:$B,2,FALSE)</f>
        <v>Female</v>
      </c>
      <c r="E204" s="9" t="str">
        <f t="shared" si="3"/>
        <v>INSERT INTO auxiliar.dim_names (id_name_pk, name, id_gender_fk) VALUES (204, 'Kamille', 'F');</v>
      </c>
    </row>
    <row r="205" spans="1:5" x14ac:dyDescent="0.2">
      <c r="A205" s="7">
        <f>ROW()</f>
        <v>205</v>
      </c>
      <c r="B205" s="7" t="s">
        <v>301</v>
      </c>
      <c r="C205" s="7" t="s">
        <v>200</v>
      </c>
      <c r="D205" s="7" t="str">
        <f>VLOOKUP($C205,Gender!$A:$B,2,FALSE)</f>
        <v>Female</v>
      </c>
      <c r="E205" s="9" t="str">
        <f t="shared" si="3"/>
        <v>INSERT INTO auxiliar.dim_names (id_name_pk, name, id_gender_fk) VALUES (205, 'Katarina', 'F');</v>
      </c>
    </row>
    <row r="206" spans="1:5" x14ac:dyDescent="0.2">
      <c r="A206" s="7">
        <f>ROW()</f>
        <v>206</v>
      </c>
      <c r="B206" s="7" t="s">
        <v>302</v>
      </c>
      <c r="C206" s="7" t="s">
        <v>200</v>
      </c>
      <c r="D206" s="7" t="str">
        <f>VLOOKUP($C206,Gender!$A:$B,2,FALSE)</f>
        <v>Female</v>
      </c>
      <c r="E206" s="9" t="str">
        <f t="shared" si="3"/>
        <v>INSERT INTO auxiliar.dim_names (id_name_pk, name, id_gender_fk) VALUES (206, 'Katerine', 'F');</v>
      </c>
    </row>
    <row r="207" spans="1:5" x14ac:dyDescent="0.2">
      <c r="A207" s="7">
        <f>ROW()</f>
        <v>207</v>
      </c>
      <c r="B207" s="7" t="s">
        <v>300</v>
      </c>
      <c r="C207" s="7" t="s">
        <v>199</v>
      </c>
      <c r="D207" s="7" t="str">
        <f>VLOOKUP($C207,Gender!$A:$B,2,FALSE)</f>
        <v>Male</v>
      </c>
      <c r="E207" s="9" t="str">
        <f t="shared" si="3"/>
        <v>INSERT INTO auxiliar.dim_names (id_name_pk, name, id_gender_fk) VALUES (207, 'Kauã', 'M');</v>
      </c>
    </row>
    <row r="208" spans="1:5" x14ac:dyDescent="0.2">
      <c r="A208" s="7">
        <f>ROW()</f>
        <v>208</v>
      </c>
      <c r="B208" s="7" t="s">
        <v>168</v>
      </c>
      <c r="C208" s="7" t="s">
        <v>199</v>
      </c>
      <c r="D208" s="7" t="str">
        <f>VLOOKUP($C208,Gender!$A:$B,2,FALSE)</f>
        <v>Male</v>
      </c>
      <c r="E208" s="9" t="str">
        <f t="shared" si="3"/>
        <v>INSERT INTO auxiliar.dim_names (id_name_pk, name, id_gender_fk) VALUES (208, 'Kauê', 'M');</v>
      </c>
    </row>
    <row r="209" spans="1:5" x14ac:dyDescent="0.2">
      <c r="A209" s="7">
        <f>ROW()</f>
        <v>209</v>
      </c>
      <c r="B209" s="7" t="s">
        <v>336</v>
      </c>
      <c r="C209" s="7" t="s">
        <v>200</v>
      </c>
      <c r="D209" s="7" t="str">
        <f>VLOOKUP($C209,Gender!$A:$B,2,FALSE)</f>
        <v>Female</v>
      </c>
      <c r="E209" s="9" t="str">
        <f t="shared" si="3"/>
        <v>INSERT INTO auxiliar.dim_names (id_name_pk, name, id_gender_fk) VALUES (209, 'Kelly', 'F');</v>
      </c>
    </row>
    <row r="210" spans="1:5" x14ac:dyDescent="0.2">
      <c r="A210" s="7">
        <f>ROW()</f>
        <v>210</v>
      </c>
      <c r="B210" s="7" t="s">
        <v>227</v>
      </c>
      <c r="C210" s="7" t="s">
        <v>199</v>
      </c>
      <c r="D210" s="7" t="str">
        <f>VLOOKUP($C210,Gender!$A:$B,2,FALSE)</f>
        <v>Male</v>
      </c>
      <c r="E210" s="9" t="str">
        <f t="shared" si="3"/>
        <v>INSERT INTO auxiliar.dim_names (id_name_pk, name, id_gender_fk) VALUES (210, 'Kelvin', 'M');</v>
      </c>
    </row>
    <row r="211" spans="1:5" x14ac:dyDescent="0.2">
      <c r="A211" s="7">
        <f>ROW()</f>
        <v>211</v>
      </c>
      <c r="B211" s="7" t="s">
        <v>318</v>
      </c>
      <c r="C211" s="7" t="s">
        <v>199</v>
      </c>
      <c r="D211" s="7" t="str">
        <f>VLOOKUP($C211,Gender!$A:$B,2,FALSE)</f>
        <v>Male</v>
      </c>
      <c r="E211" s="9" t="str">
        <f t="shared" si="3"/>
        <v>INSERT INTO auxiliar.dim_names (id_name_pk, name, id_gender_fk) VALUES (211, 'Kleriston', 'M');</v>
      </c>
    </row>
    <row r="212" spans="1:5" x14ac:dyDescent="0.2">
      <c r="A212" s="7">
        <f>ROW()</f>
        <v>212</v>
      </c>
      <c r="B212" s="7" t="s">
        <v>325</v>
      </c>
      <c r="C212" s="7" t="s">
        <v>200</v>
      </c>
      <c r="D212" s="7" t="str">
        <f>VLOOKUP($C212,Gender!$A:$B,2,FALSE)</f>
        <v>Female</v>
      </c>
      <c r="E212" s="9" t="str">
        <f t="shared" si="3"/>
        <v>INSERT INTO auxiliar.dim_names (id_name_pk, name, id_gender_fk) VALUES (212, 'Kloe', 'F');</v>
      </c>
    </row>
    <row r="213" spans="1:5" x14ac:dyDescent="0.2">
      <c r="A213" s="7">
        <f>ROW()</f>
        <v>213</v>
      </c>
      <c r="B213" s="7" t="s">
        <v>141</v>
      </c>
      <c r="C213" s="7" t="s">
        <v>200</v>
      </c>
      <c r="D213" s="7" t="str">
        <f>VLOOKUP($C213,Gender!$A:$B,2,FALSE)</f>
        <v>Female</v>
      </c>
      <c r="E213" s="9" t="str">
        <f t="shared" si="3"/>
        <v>INSERT INTO auxiliar.dim_names (id_name_pk, name, id_gender_fk) VALUES (213, 'Laís', 'F');</v>
      </c>
    </row>
    <row r="214" spans="1:5" x14ac:dyDescent="0.2">
      <c r="A214" s="7">
        <f>ROW()</f>
        <v>214</v>
      </c>
      <c r="B214" s="7" t="s">
        <v>38</v>
      </c>
      <c r="C214" s="7" t="s">
        <v>200</v>
      </c>
      <c r="D214" s="7" t="str">
        <f>VLOOKUP($C214,Gender!$A:$B,2,FALSE)</f>
        <v>Female</v>
      </c>
      <c r="E214" s="9" t="str">
        <f t="shared" si="3"/>
        <v>INSERT INTO auxiliar.dim_names (id_name_pk, name, id_gender_fk) VALUES (214, 'Lara', 'F');</v>
      </c>
    </row>
    <row r="215" spans="1:5" x14ac:dyDescent="0.2">
      <c r="A215" s="7">
        <f>ROW()</f>
        <v>215</v>
      </c>
      <c r="B215" s="7" t="s">
        <v>280</v>
      </c>
      <c r="C215" s="7" t="s">
        <v>200</v>
      </c>
      <c r="D215" s="7" t="str">
        <f>VLOOKUP($C215,Gender!$A:$B,2,FALSE)</f>
        <v>Female</v>
      </c>
      <c r="E215" s="9" t="str">
        <f t="shared" si="3"/>
        <v>INSERT INTO auxiliar.dim_names (id_name_pk, name, id_gender_fk) VALUES (215, 'Larisa', 'F');</v>
      </c>
    </row>
    <row r="216" spans="1:5" x14ac:dyDescent="0.2">
      <c r="A216" s="7">
        <f>ROW()</f>
        <v>216</v>
      </c>
      <c r="B216" s="7" t="s">
        <v>123</v>
      </c>
      <c r="C216" s="7" t="s">
        <v>200</v>
      </c>
      <c r="D216" s="7" t="str">
        <f>VLOOKUP($C216,Gender!$A:$B,2,FALSE)</f>
        <v>Female</v>
      </c>
      <c r="E216" s="9" t="str">
        <f t="shared" si="3"/>
        <v>INSERT INTO auxiliar.dim_names (id_name_pk, name, id_gender_fk) VALUES (216, 'Larissa', 'F');</v>
      </c>
    </row>
    <row r="217" spans="1:5" x14ac:dyDescent="0.2">
      <c r="A217" s="7">
        <f>ROW()</f>
        <v>217</v>
      </c>
      <c r="B217" s="7" t="s">
        <v>8</v>
      </c>
      <c r="C217" s="7" t="s">
        <v>200</v>
      </c>
      <c r="D217" s="7" t="str">
        <f>VLOOKUP($C217,Gender!$A:$B,2,FALSE)</f>
        <v>Female</v>
      </c>
      <c r="E217" s="9" t="str">
        <f t="shared" si="3"/>
        <v>INSERT INTO auxiliar.dim_names (id_name_pk, name, id_gender_fk) VALUES (217, 'Laura', 'F');</v>
      </c>
    </row>
    <row r="218" spans="1:5" x14ac:dyDescent="0.2">
      <c r="A218" s="7">
        <f>ROW()</f>
        <v>218</v>
      </c>
      <c r="B218" s="7" t="s">
        <v>62</v>
      </c>
      <c r="C218" s="7" t="s">
        <v>200</v>
      </c>
      <c r="D218" s="7" t="str">
        <f>VLOOKUP($C218,Gender!$A:$B,2,FALSE)</f>
        <v>Female</v>
      </c>
      <c r="E218" s="9" t="str">
        <f t="shared" si="3"/>
        <v>INSERT INTO auxiliar.dim_names (id_name_pk, name, id_gender_fk) VALUES (218, 'Lavínia', 'F');</v>
      </c>
    </row>
    <row r="219" spans="1:5" x14ac:dyDescent="0.2">
      <c r="A219" s="7">
        <f>ROW()</f>
        <v>219</v>
      </c>
      <c r="B219" s="7" t="s">
        <v>585</v>
      </c>
      <c r="C219" s="7" t="s">
        <v>200</v>
      </c>
      <c r="D219" s="7" t="str">
        <f>VLOOKUP($C219,Gender!$A:$B,2,FALSE)</f>
        <v>Female</v>
      </c>
      <c r="E219" s="9" t="str">
        <f t="shared" si="3"/>
        <v>INSERT INTO auxiliar.dim_names (id_name_pk, name, id_gender_fk) VALUES (219, 'Lavignia', 'F');</v>
      </c>
    </row>
    <row r="220" spans="1:5" x14ac:dyDescent="0.2">
      <c r="A220" s="7">
        <f>ROW()</f>
        <v>220</v>
      </c>
      <c r="B220" s="7" t="s">
        <v>65</v>
      </c>
      <c r="C220" s="7" t="s">
        <v>199</v>
      </c>
      <c r="D220" s="7" t="str">
        <f>VLOOKUP($C220,Gender!$A:$B,2,FALSE)</f>
        <v>Male</v>
      </c>
      <c r="E220" s="9" t="str">
        <f t="shared" si="3"/>
        <v>INSERT INTO auxiliar.dim_names (id_name_pk, name, id_gender_fk) VALUES (220, 'Leonardo', 'M');</v>
      </c>
    </row>
    <row r="221" spans="1:5" x14ac:dyDescent="0.2">
      <c r="A221" s="7">
        <f>ROW()</f>
        <v>221</v>
      </c>
      <c r="B221" s="7" t="s">
        <v>94</v>
      </c>
      <c r="C221" s="7" t="s">
        <v>200</v>
      </c>
      <c r="D221" s="7" t="str">
        <f>VLOOKUP($C221,Gender!$A:$B,2,FALSE)</f>
        <v>Female</v>
      </c>
      <c r="E221" s="9" t="str">
        <f t="shared" si="3"/>
        <v>INSERT INTO auxiliar.dim_names (id_name_pk, name, id_gender_fk) VALUES (221, 'Letícia', 'F');</v>
      </c>
    </row>
    <row r="222" spans="1:5" x14ac:dyDescent="0.2">
      <c r="A222" s="7">
        <f>ROW()</f>
        <v>222</v>
      </c>
      <c r="B222" s="7" t="s">
        <v>116</v>
      </c>
      <c r="C222" s="7" t="s">
        <v>199</v>
      </c>
      <c r="D222" s="7" t="str">
        <f>VLOOKUP($C222,Gender!$A:$B,2,FALSE)</f>
        <v>Male</v>
      </c>
      <c r="E222" s="9" t="str">
        <f t="shared" si="3"/>
        <v>INSERT INTO auxiliar.dim_names (id_name_pk, name, id_gender_fk) VALUES (222, 'Levi', 'M');</v>
      </c>
    </row>
    <row r="223" spans="1:5" x14ac:dyDescent="0.2">
      <c r="A223" s="7">
        <f>ROW()</f>
        <v>223</v>
      </c>
      <c r="B223" s="7" t="s">
        <v>281</v>
      </c>
      <c r="C223" s="7" t="s">
        <v>199</v>
      </c>
      <c r="D223" s="7" t="str">
        <f>VLOOKUP($C223,Gender!$A:$B,2,FALSE)</f>
        <v>Male</v>
      </c>
      <c r="E223" s="9" t="str">
        <f t="shared" si="3"/>
        <v>INSERT INTO auxiliar.dim_names (id_name_pk, name, id_gender_fk) VALUES (223, 'Levy', 'M');</v>
      </c>
    </row>
    <row r="224" spans="1:5" x14ac:dyDescent="0.2">
      <c r="A224" s="7">
        <f>ROW()</f>
        <v>224</v>
      </c>
      <c r="B224" s="7" t="s">
        <v>209</v>
      </c>
      <c r="C224" s="7" t="s">
        <v>200</v>
      </c>
      <c r="D224" s="7" t="str">
        <f>VLOOKUP($C224,Gender!$A:$B,2,FALSE)</f>
        <v>Female</v>
      </c>
      <c r="E224" s="9" t="str">
        <f t="shared" si="3"/>
        <v>INSERT INTO auxiliar.dim_names (id_name_pk, name, id_gender_fk) VALUES (224, 'Lia', 'F');</v>
      </c>
    </row>
    <row r="225" spans="1:5" x14ac:dyDescent="0.2">
      <c r="A225" s="7">
        <f>ROW()</f>
        <v>225</v>
      </c>
      <c r="B225" s="7" t="s">
        <v>24</v>
      </c>
      <c r="C225" s="7" t="s">
        <v>200</v>
      </c>
      <c r="D225" s="7" t="str">
        <f>VLOOKUP($C225,Gender!$A:$B,2,FALSE)</f>
        <v>Female</v>
      </c>
      <c r="E225" s="9" t="str">
        <f t="shared" si="3"/>
        <v>INSERT INTO auxiliar.dim_names (id_name_pk, name, id_gender_fk) VALUES (225, 'Lívia', 'F');</v>
      </c>
    </row>
    <row r="226" spans="1:5" x14ac:dyDescent="0.2">
      <c r="A226" s="7">
        <f>ROW()</f>
        <v>226</v>
      </c>
      <c r="B226" s="7" t="s">
        <v>76</v>
      </c>
      <c r="C226" s="7" t="s">
        <v>200</v>
      </c>
      <c r="D226" s="7" t="str">
        <f>VLOOKUP($C226,Gender!$A:$B,2,FALSE)</f>
        <v>Female</v>
      </c>
      <c r="E226" s="9" t="str">
        <f t="shared" si="3"/>
        <v>INSERT INTO auxiliar.dim_names (id_name_pk, name, id_gender_fk) VALUES (226, 'Liz', 'F');</v>
      </c>
    </row>
    <row r="227" spans="1:5" x14ac:dyDescent="0.2">
      <c r="A227" s="7">
        <f>ROW()</f>
        <v>227</v>
      </c>
      <c r="B227" s="7" t="s">
        <v>22</v>
      </c>
      <c r="C227" s="7" t="s">
        <v>200</v>
      </c>
      <c r="D227" s="7" t="str">
        <f>VLOOKUP($C227,Gender!$A:$B,2,FALSE)</f>
        <v>Female</v>
      </c>
      <c r="E227" s="9" t="str">
        <f t="shared" si="3"/>
        <v>INSERT INTO auxiliar.dim_names (id_name_pk, name, id_gender_fk) VALUES (227, 'Lorena', 'F');</v>
      </c>
    </row>
    <row r="228" spans="1:5" x14ac:dyDescent="0.2">
      <c r="A228" s="7">
        <f>ROW()</f>
        <v>228</v>
      </c>
      <c r="B228" s="7" t="s">
        <v>282</v>
      </c>
      <c r="C228" s="7" t="s">
        <v>200</v>
      </c>
      <c r="D228" s="7" t="str">
        <f>VLOOKUP($C228,Gender!$A:$B,2,FALSE)</f>
        <v>Female</v>
      </c>
      <c r="E228" s="9" t="str">
        <f t="shared" si="3"/>
        <v>INSERT INTO auxiliar.dim_names (id_name_pk, name, id_gender_fk) VALUES (228, 'Lorenna', 'F');</v>
      </c>
    </row>
    <row r="229" spans="1:5" x14ac:dyDescent="0.2">
      <c r="A229" s="7">
        <f>ROW()</f>
        <v>229</v>
      </c>
      <c r="B229" s="7" t="s">
        <v>11</v>
      </c>
      <c r="C229" s="7" t="s">
        <v>199</v>
      </c>
      <c r="D229" s="7" t="str">
        <f>VLOOKUP($C229,Gender!$A:$B,2,FALSE)</f>
        <v>Male</v>
      </c>
      <c r="E229" s="9" t="str">
        <f t="shared" si="3"/>
        <v>INSERT INTO auxiliar.dim_names (id_name_pk, name, id_gender_fk) VALUES (229, 'Lorenzo', 'M');</v>
      </c>
    </row>
    <row r="230" spans="1:5" x14ac:dyDescent="0.2">
      <c r="A230" s="7">
        <f>ROW()</f>
        <v>230</v>
      </c>
      <c r="B230" s="7" t="s">
        <v>283</v>
      </c>
      <c r="C230" s="7" t="s">
        <v>199</v>
      </c>
      <c r="D230" s="7" t="str">
        <f>VLOOKUP($C230,Gender!$A:$B,2,FALSE)</f>
        <v>Male</v>
      </c>
      <c r="E230" s="9" t="str">
        <f t="shared" si="3"/>
        <v>INSERT INTO auxiliar.dim_names (id_name_pk, name, id_gender_fk) VALUES (230, 'Lorenzo Augusto', 'M');</v>
      </c>
    </row>
    <row r="231" spans="1:5" x14ac:dyDescent="0.2">
      <c r="A231" s="7">
        <f>ROW()</f>
        <v>231</v>
      </c>
      <c r="B231" s="7" t="s">
        <v>179</v>
      </c>
      <c r="C231" s="7" t="s">
        <v>200</v>
      </c>
      <c r="D231" s="7" t="str">
        <f>VLOOKUP($C231,Gender!$A:$B,2,FALSE)</f>
        <v>Female</v>
      </c>
      <c r="E231" s="9" t="str">
        <f t="shared" si="3"/>
        <v>INSERT INTO auxiliar.dim_names (id_name_pk, name, id_gender_fk) VALUES (231, 'Louise', 'F');</v>
      </c>
    </row>
    <row r="232" spans="1:5" x14ac:dyDescent="0.2">
      <c r="A232" s="7">
        <f>ROW()</f>
        <v>232</v>
      </c>
      <c r="B232" s="7" t="s">
        <v>152</v>
      </c>
      <c r="C232" s="7" t="s">
        <v>199</v>
      </c>
      <c r="D232" s="7" t="str">
        <f>VLOOKUP($C232,Gender!$A:$B,2,FALSE)</f>
        <v>Male</v>
      </c>
      <c r="E232" s="9" t="str">
        <f t="shared" si="3"/>
        <v>INSERT INTO auxiliar.dim_names (id_name_pk, name, id_gender_fk) VALUES (232, 'Luan', 'M');</v>
      </c>
    </row>
    <row r="233" spans="1:5" x14ac:dyDescent="0.2">
      <c r="A233" s="7">
        <f>ROW()</f>
        <v>233</v>
      </c>
      <c r="B233" s="7" t="s">
        <v>191</v>
      </c>
      <c r="C233" s="7" t="s">
        <v>200</v>
      </c>
      <c r="D233" s="7" t="str">
        <f>VLOOKUP($C233,Gender!$A:$B,2,FALSE)</f>
        <v>Female</v>
      </c>
      <c r="E233" s="9" t="str">
        <f t="shared" si="3"/>
        <v>INSERT INTO auxiliar.dim_names (id_name_pk, name, id_gender_fk) VALUES (233, 'Luana', 'F');</v>
      </c>
    </row>
    <row r="234" spans="1:5" x14ac:dyDescent="0.2">
      <c r="A234" s="7">
        <f>ROW()</f>
        <v>234</v>
      </c>
      <c r="B234" s="7" t="s">
        <v>284</v>
      </c>
      <c r="C234" s="7" t="s">
        <v>200</v>
      </c>
      <c r="D234" s="7" t="str">
        <f>VLOOKUP($C234,Gender!$A:$B,2,FALSE)</f>
        <v>Female</v>
      </c>
      <c r="E234" s="9" t="str">
        <f t="shared" si="3"/>
        <v>INSERT INTO auxiliar.dim_names (id_name_pk, name, id_gender_fk) VALUES (234, 'Luanna', 'F');</v>
      </c>
    </row>
    <row r="235" spans="1:5" x14ac:dyDescent="0.2">
      <c r="A235" s="7">
        <f>ROW()</f>
        <v>235</v>
      </c>
      <c r="B235" s="7" t="s">
        <v>23</v>
      </c>
      <c r="C235" s="7" t="s">
        <v>199</v>
      </c>
      <c r="D235" s="7" t="str">
        <f>VLOOKUP($C235,Gender!$A:$B,2,FALSE)</f>
        <v>Male</v>
      </c>
      <c r="E235" s="9" t="str">
        <f t="shared" si="3"/>
        <v>INSERT INTO auxiliar.dim_names (id_name_pk, name, id_gender_fk) VALUES (235, 'Lucas', 'M');</v>
      </c>
    </row>
    <row r="236" spans="1:5" x14ac:dyDescent="0.2">
      <c r="A236" s="7">
        <f>ROW()</f>
        <v>236</v>
      </c>
      <c r="B236" s="7" t="s">
        <v>182</v>
      </c>
      <c r="C236" s="7" t="s">
        <v>199</v>
      </c>
      <c r="D236" s="7" t="str">
        <f>VLOOKUP($C236,Gender!$A:$B,2,FALSE)</f>
        <v>Male</v>
      </c>
      <c r="E236" s="9" t="str">
        <f t="shared" si="3"/>
        <v>INSERT INTO auxiliar.dim_names (id_name_pk, name, id_gender_fk) VALUES (236, 'Lucas Gabriel', 'M');</v>
      </c>
    </row>
    <row r="237" spans="1:5" x14ac:dyDescent="0.2">
      <c r="A237" s="7">
        <f>ROW()</f>
        <v>237</v>
      </c>
      <c r="B237" s="7" t="s">
        <v>51</v>
      </c>
      <c r="C237" s="7" t="s">
        <v>199</v>
      </c>
      <c r="D237" s="7" t="str">
        <f>VLOOKUP($C237,Gender!$A:$B,2,FALSE)</f>
        <v>Male</v>
      </c>
      <c r="E237" s="9" t="str">
        <f t="shared" si="3"/>
        <v>INSERT INTO auxiliar.dim_names (id_name_pk, name, id_gender_fk) VALUES (237, 'Lucca', 'M');</v>
      </c>
    </row>
    <row r="238" spans="1:5" x14ac:dyDescent="0.2">
      <c r="A238" s="7">
        <f>ROW()</f>
        <v>238</v>
      </c>
      <c r="B238" s="7" t="s">
        <v>285</v>
      </c>
      <c r="C238" s="7" t="s">
        <v>199</v>
      </c>
      <c r="D238" s="7" t="str">
        <f>VLOOKUP($C238,Gender!$A:$B,2,FALSE)</f>
        <v>Male</v>
      </c>
      <c r="E238" s="9" t="str">
        <f t="shared" si="3"/>
        <v>INSERT INTO auxiliar.dim_names (id_name_pk, name, id_gender_fk) VALUES (238, 'Luccas', 'M');</v>
      </c>
    </row>
    <row r="239" spans="1:5" x14ac:dyDescent="0.2">
      <c r="A239" s="7">
        <f>ROW()</f>
        <v>239</v>
      </c>
      <c r="B239" s="7" t="s">
        <v>202</v>
      </c>
      <c r="C239" s="7" t="s">
        <v>200</v>
      </c>
      <c r="D239" s="7" t="str">
        <f>VLOOKUP($C239,Gender!$A:$B,2,FALSE)</f>
        <v>Female</v>
      </c>
      <c r="E239" s="9" t="str">
        <f t="shared" si="3"/>
        <v>INSERT INTO auxiliar.dim_names (id_name_pk, name, id_gender_fk) VALUES (239, 'Luisa', 'F');</v>
      </c>
    </row>
    <row r="240" spans="1:5" x14ac:dyDescent="0.2">
      <c r="A240" s="7">
        <f>ROW()</f>
        <v>240</v>
      </c>
      <c r="B240" s="7" t="s">
        <v>132</v>
      </c>
      <c r="C240" s="7" t="s">
        <v>199</v>
      </c>
      <c r="D240" s="7" t="str">
        <f>VLOOKUP($C240,Gender!$A:$B,2,FALSE)</f>
        <v>Male</v>
      </c>
      <c r="E240" s="9" t="str">
        <f t="shared" si="3"/>
        <v>INSERT INTO auxiliar.dim_names (id_name_pk, name, id_gender_fk) VALUES (240, 'Luiz Felipe', 'M');</v>
      </c>
    </row>
    <row r="241" spans="1:5" x14ac:dyDescent="0.2">
      <c r="A241" s="7">
        <f>ROW()</f>
        <v>241</v>
      </c>
      <c r="B241" s="7" t="s">
        <v>162</v>
      </c>
      <c r="C241" s="7" t="s">
        <v>199</v>
      </c>
      <c r="D241" s="7" t="str">
        <f>VLOOKUP($C241,Gender!$A:$B,2,FALSE)</f>
        <v>Male</v>
      </c>
      <c r="E241" s="9" t="str">
        <f t="shared" si="3"/>
        <v>INSERT INTO auxiliar.dim_names (id_name_pk, name, id_gender_fk) VALUES (241, 'Luiz Gustavo', 'M');</v>
      </c>
    </row>
    <row r="242" spans="1:5" x14ac:dyDescent="0.2">
      <c r="A242" s="7">
        <f>ROW()</f>
        <v>242</v>
      </c>
      <c r="B242" s="7" t="s">
        <v>150</v>
      </c>
      <c r="C242" s="7" t="s">
        <v>199</v>
      </c>
      <c r="D242" s="7" t="str">
        <f>VLOOKUP($C242,Gender!$A:$B,2,FALSE)</f>
        <v>Male</v>
      </c>
      <c r="E242" s="9" t="str">
        <f t="shared" si="3"/>
        <v>INSERT INTO auxiliar.dim_names (id_name_pk, name, id_gender_fk) VALUES (242, 'Luiz Henrique', 'M');</v>
      </c>
    </row>
    <row r="243" spans="1:5" x14ac:dyDescent="0.2">
      <c r="A243" s="7">
        <f>ROW()</f>
        <v>243</v>
      </c>
      <c r="B243" s="7" t="s">
        <v>106</v>
      </c>
      <c r="C243" s="7" t="s">
        <v>199</v>
      </c>
      <c r="D243" s="7" t="str">
        <f>VLOOKUP($C243,Gender!$A:$B,2,FALSE)</f>
        <v>Male</v>
      </c>
      <c r="E243" s="9" t="str">
        <f t="shared" si="3"/>
        <v>INSERT INTO auxiliar.dim_names (id_name_pk, name, id_gender_fk) VALUES (243, 'Luiz Miguel', 'M');</v>
      </c>
    </row>
    <row r="244" spans="1:5" x14ac:dyDescent="0.2">
      <c r="A244" s="7">
        <f>ROW()</f>
        <v>244</v>
      </c>
      <c r="B244" s="7" t="s">
        <v>176</v>
      </c>
      <c r="C244" s="7" t="s">
        <v>199</v>
      </c>
      <c r="D244" s="7" t="str">
        <f>VLOOKUP($C244,Gender!$A:$B,2,FALSE)</f>
        <v>Male</v>
      </c>
      <c r="E244" s="9" t="str">
        <f t="shared" si="3"/>
        <v>INSERT INTO auxiliar.dim_names (id_name_pk, name, id_gender_fk) VALUES (244, 'Luiz Otávio', 'M');</v>
      </c>
    </row>
    <row r="245" spans="1:5" x14ac:dyDescent="0.2">
      <c r="A245" s="7">
        <f>ROW()</f>
        <v>245</v>
      </c>
      <c r="B245" s="7" t="s">
        <v>18</v>
      </c>
      <c r="C245" s="7" t="s">
        <v>200</v>
      </c>
      <c r="D245" s="7" t="str">
        <f>VLOOKUP($C245,Gender!$A:$B,2,FALSE)</f>
        <v>Female</v>
      </c>
      <c r="E245" s="9" t="str">
        <f t="shared" si="3"/>
        <v>INSERT INTO auxiliar.dim_names (id_name_pk, name, id_gender_fk) VALUES (245, 'Luiza', 'F');</v>
      </c>
    </row>
    <row r="246" spans="1:5" x14ac:dyDescent="0.2">
      <c r="A246" s="7">
        <f>ROW()</f>
        <v>246</v>
      </c>
      <c r="B246" s="7" t="s">
        <v>88</v>
      </c>
      <c r="C246" s="7" t="s">
        <v>200</v>
      </c>
      <c r="D246" s="7" t="str">
        <f>VLOOKUP($C246,Gender!$A:$B,2,FALSE)</f>
        <v>Female</v>
      </c>
      <c r="E246" s="9" t="str">
        <f t="shared" si="3"/>
        <v>INSERT INTO auxiliar.dim_names (id_name_pk, name, id_gender_fk) VALUES (246, 'Luna', 'F');</v>
      </c>
    </row>
    <row r="247" spans="1:5" x14ac:dyDescent="0.2">
      <c r="A247" s="7">
        <f>ROW()</f>
        <v>247</v>
      </c>
      <c r="B247" s="7" t="s">
        <v>544</v>
      </c>
      <c r="C247" s="7" t="s">
        <v>200</v>
      </c>
      <c r="D247" s="7" t="str">
        <f>VLOOKUP($C247,Gender!$A:$B,2,FALSE)</f>
        <v>Female</v>
      </c>
      <c r="E247" s="9" t="str">
        <f t="shared" si="3"/>
        <v>INSERT INTO auxiliar.dim_names (id_name_pk, name, id_gender_fk) VALUES (247, 'Madalena', 'F');</v>
      </c>
    </row>
    <row r="248" spans="1:5" x14ac:dyDescent="0.2">
      <c r="A248" s="7">
        <f>ROW()</f>
        <v>248</v>
      </c>
      <c r="B248" s="7" t="s">
        <v>82</v>
      </c>
      <c r="C248" s="7" t="s">
        <v>200</v>
      </c>
      <c r="D248" s="7" t="str">
        <f>VLOOKUP($C248,Gender!$A:$B,2,FALSE)</f>
        <v>Female</v>
      </c>
      <c r="E248" s="9" t="str">
        <f t="shared" si="3"/>
        <v>INSERT INTO auxiliar.dim_names (id_name_pk, name, id_gender_fk) VALUES (248, 'Maitê', 'F');</v>
      </c>
    </row>
    <row r="249" spans="1:5" x14ac:dyDescent="0.2">
      <c r="A249" s="7">
        <f>ROW()</f>
        <v>249</v>
      </c>
      <c r="B249" s="7" t="s">
        <v>319</v>
      </c>
      <c r="C249" s="7" t="s">
        <v>199</v>
      </c>
      <c r="D249" s="7" t="str">
        <f>VLOOKUP($C249,Gender!$A:$B,2,FALSE)</f>
        <v>Male</v>
      </c>
      <c r="E249" s="9" t="str">
        <f t="shared" si="3"/>
        <v>INSERT INTO auxiliar.dim_names (id_name_pk, name, id_gender_fk) VALUES (249, 'Malco', 'M');</v>
      </c>
    </row>
    <row r="250" spans="1:5" x14ac:dyDescent="0.2">
      <c r="A250" s="7">
        <f>ROW()</f>
        <v>250</v>
      </c>
      <c r="B250" s="7" t="s">
        <v>169</v>
      </c>
      <c r="C250" s="7" t="s">
        <v>200</v>
      </c>
      <c r="D250" s="7" t="str">
        <f>VLOOKUP($C250,Gender!$A:$B,2,FALSE)</f>
        <v>Female</v>
      </c>
      <c r="E250" s="9" t="str">
        <f t="shared" si="3"/>
        <v>INSERT INTO auxiliar.dim_names (id_name_pk, name, id_gender_fk) VALUES (250, 'Malu', 'F');</v>
      </c>
    </row>
    <row r="251" spans="1:5" x14ac:dyDescent="0.2">
      <c r="A251" s="7">
        <f>ROW()</f>
        <v>251</v>
      </c>
      <c r="B251" s="7" t="s">
        <v>229</v>
      </c>
      <c r="C251" s="7" t="s">
        <v>199</v>
      </c>
      <c r="D251" s="7" t="str">
        <f>VLOOKUP($C251,Gender!$A:$B,2,FALSE)</f>
        <v>Male</v>
      </c>
      <c r="E251" s="9" t="str">
        <f t="shared" si="3"/>
        <v>INSERT INTO auxiliar.dim_names (id_name_pk, name, id_gender_fk) VALUES (251, 'Manuel', 'M');</v>
      </c>
    </row>
    <row r="252" spans="1:5" x14ac:dyDescent="0.2">
      <c r="A252" s="7">
        <f>ROW()</f>
        <v>252</v>
      </c>
      <c r="B252" s="7" t="s">
        <v>12</v>
      </c>
      <c r="C252" s="7" t="s">
        <v>200</v>
      </c>
      <c r="D252" s="7" t="str">
        <f>VLOOKUP($C252,Gender!$A:$B,2,FALSE)</f>
        <v>Female</v>
      </c>
      <c r="E252" s="9" t="str">
        <f t="shared" si="3"/>
        <v>INSERT INTO auxiliar.dim_names (id_name_pk, name, id_gender_fk) VALUES (252, 'Manuela', 'F');</v>
      </c>
    </row>
    <row r="253" spans="1:5" x14ac:dyDescent="0.2">
      <c r="A253" s="7">
        <f>ROW()</f>
        <v>253</v>
      </c>
      <c r="B253" s="7" t="s">
        <v>230</v>
      </c>
      <c r="C253" s="7" t="s">
        <v>199</v>
      </c>
      <c r="D253" s="7" t="str">
        <f>VLOOKUP($C253,Gender!$A:$B,2,FALSE)</f>
        <v>Male</v>
      </c>
      <c r="E253" s="9" t="str">
        <f t="shared" si="3"/>
        <v>INSERT INTO auxiliar.dim_names (id_name_pk, name, id_gender_fk) VALUES (253, 'Marcelo', 'M');</v>
      </c>
    </row>
    <row r="254" spans="1:5" x14ac:dyDescent="0.2">
      <c r="A254" s="7">
        <f>ROW()</f>
        <v>254</v>
      </c>
      <c r="B254" s="7" t="s">
        <v>201</v>
      </c>
      <c r="C254" s="7" t="s">
        <v>200</v>
      </c>
      <c r="D254" s="7" t="str">
        <f>VLOOKUP($C254,Gender!$A:$B,2,FALSE)</f>
        <v>Female</v>
      </c>
      <c r="E254" s="9" t="str">
        <f t="shared" si="3"/>
        <v>INSERT INTO auxiliar.dim_names (id_name_pk, name, id_gender_fk) VALUES (254, 'Maria', 'F');</v>
      </c>
    </row>
    <row r="255" spans="1:5" x14ac:dyDescent="0.2">
      <c r="A255" s="7">
        <f>ROW()</f>
        <v>255</v>
      </c>
      <c r="B255" s="7" t="s">
        <v>58</v>
      </c>
      <c r="C255" s="7" t="s">
        <v>200</v>
      </c>
      <c r="D255" s="7" t="str">
        <f>VLOOKUP($C255,Gender!$A:$B,2,FALSE)</f>
        <v>Female</v>
      </c>
      <c r="E255" s="9" t="str">
        <f t="shared" si="3"/>
        <v>INSERT INTO auxiliar.dim_names (id_name_pk, name, id_gender_fk) VALUES (255, 'Maria Alice', 'F');</v>
      </c>
    </row>
    <row r="256" spans="1:5" x14ac:dyDescent="0.2">
      <c r="A256" s="7">
        <f>ROW()</f>
        <v>256</v>
      </c>
      <c r="B256" s="7" t="s">
        <v>286</v>
      </c>
      <c r="C256" s="7" t="s">
        <v>200</v>
      </c>
      <c r="D256" s="7" t="str">
        <f>VLOOKUP($C256,Gender!$A:$B,2,FALSE)</f>
        <v>Female</v>
      </c>
      <c r="E256" s="9" t="str">
        <f t="shared" si="3"/>
        <v>INSERT INTO auxiliar.dim_names (id_name_pk, name, id_gender_fk) VALUES (256, 'Maria Carolina', 'F');</v>
      </c>
    </row>
    <row r="257" spans="1:5" x14ac:dyDescent="0.2">
      <c r="A257" s="7">
        <f>ROW()</f>
        <v>257</v>
      </c>
      <c r="B257" s="7" t="s">
        <v>74</v>
      </c>
      <c r="C257" s="7" t="s">
        <v>200</v>
      </c>
      <c r="D257" s="7" t="str">
        <f>VLOOKUP($C257,Gender!$A:$B,2,FALSE)</f>
        <v>Female</v>
      </c>
      <c r="E257" s="9" t="str">
        <f t="shared" si="3"/>
        <v>INSERT INTO auxiliar.dim_names (id_name_pk, name, id_gender_fk) VALUES (257, 'Maria Cecília', 'F');</v>
      </c>
    </row>
    <row r="258" spans="1:5" x14ac:dyDescent="0.2">
      <c r="A258" s="7">
        <f>ROW()</f>
        <v>258</v>
      </c>
      <c r="B258" s="7" t="s">
        <v>32</v>
      </c>
      <c r="C258" s="7" t="s">
        <v>200</v>
      </c>
      <c r="D258" s="7" t="str">
        <f>VLOOKUP($C258,Gender!$A:$B,2,FALSE)</f>
        <v>Female</v>
      </c>
      <c r="E258" s="9" t="str">
        <f t="shared" si="3"/>
        <v>INSERT INTO auxiliar.dim_names (id_name_pk, name, id_gender_fk) VALUES (258, 'Maria Clara', 'F');</v>
      </c>
    </row>
    <row r="259" spans="1:5" x14ac:dyDescent="0.2">
      <c r="A259" s="7">
        <f>ROW()</f>
        <v>259</v>
      </c>
      <c r="B259" s="7" t="s">
        <v>28</v>
      </c>
      <c r="C259" s="7" t="s">
        <v>200</v>
      </c>
      <c r="D259" s="7" t="str">
        <f>VLOOKUP($C259,Gender!$A:$B,2,FALSE)</f>
        <v>Female</v>
      </c>
      <c r="E259" s="9" t="str">
        <f t="shared" ref="E259:E322" si="4">"INSERT INTO auxiliar.dim_names (" &amp; $A$1 &amp; ", " &amp;$B$1 &amp; ", " &amp; $C$1 &amp;  ") VALUES (" &amp; $A259 &amp; ", '" &amp; $B259 &amp; "', '" &amp; $C259 &amp; "');"</f>
        <v>INSERT INTO auxiliar.dim_names (id_name_pk, name, id_gender_fk) VALUES (259, 'Maria Eduarda', 'F');</v>
      </c>
    </row>
    <row r="260" spans="1:5" x14ac:dyDescent="0.2">
      <c r="A260" s="7">
        <f>ROW()</f>
        <v>260</v>
      </c>
      <c r="B260" s="7" t="s">
        <v>111</v>
      </c>
      <c r="C260" s="7" t="s">
        <v>200</v>
      </c>
      <c r="D260" s="7" t="str">
        <f>VLOOKUP($C260,Gender!$A:$B,2,FALSE)</f>
        <v>Female</v>
      </c>
      <c r="E260" s="9" t="str">
        <f t="shared" si="4"/>
        <v>INSERT INTO auxiliar.dim_names (id_name_pk, name, id_gender_fk) VALUES (260, 'Maria Fernanda', 'F');</v>
      </c>
    </row>
    <row r="261" spans="1:5" x14ac:dyDescent="0.2">
      <c r="A261" s="7">
        <f>ROW()</f>
        <v>261</v>
      </c>
      <c r="B261" s="7" t="s">
        <v>127</v>
      </c>
      <c r="C261" s="7" t="s">
        <v>200</v>
      </c>
      <c r="D261" s="7" t="str">
        <f>VLOOKUP($C261,Gender!$A:$B,2,FALSE)</f>
        <v>Female</v>
      </c>
      <c r="E261" s="9" t="str">
        <f t="shared" si="4"/>
        <v>INSERT INTO auxiliar.dim_names (id_name_pk, name, id_gender_fk) VALUES (261, 'Maria Flor', 'F');</v>
      </c>
    </row>
    <row r="262" spans="1:5" x14ac:dyDescent="0.2">
      <c r="A262" s="7">
        <f>ROW()</f>
        <v>262</v>
      </c>
      <c r="B262" s="7" t="s">
        <v>542</v>
      </c>
      <c r="C262" s="7" t="s">
        <v>200</v>
      </c>
      <c r="D262" s="7" t="str">
        <f>VLOOKUP($C262,Gender!$A:$B,2,FALSE)</f>
        <v>Female</v>
      </c>
      <c r="E262" s="9" t="str">
        <f t="shared" si="4"/>
        <v>INSERT INTO auxiliar.dim_names (id_name_pk, name, id_gender_fk) VALUES (262, 'Maria Glória', 'F');</v>
      </c>
    </row>
    <row r="263" spans="1:5" x14ac:dyDescent="0.2">
      <c r="A263" s="7">
        <f>ROW()</f>
        <v>263</v>
      </c>
      <c r="B263" s="7" t="s">
        <v>119</v>
      </c>
      <c r="C263" s="7" t="s">
        <v>200</v>
      </c>
      <c r="D263" s="7" t="str">
        <f>VLOOKUP($C263,Gender!$A:$B,2,FALSE)</f>
        <v>Female</v>
      </c>
      <c r="E263" s="9" t="str">
        <f t="shared" si="4"/>
        <v>INSERT INTO auxiliar.dim_names (id_name_pk, name, id_gender_fk) VALUES (263, 'Maria Helena', 'F');</v>
      </c>
    </row>
    <row r="264" spans="1:5" x14ac:dyDescent="0.2">
      <c r="A264" s="7">
        <f>ROW()</f>
        <v>264</v>
      </c>
      <c r="B264" s="7" t="s">
        <v>163</v>
      </c>
      <c r="C264" s="7" t="s">
        <v>200</v>
      </c>
      <c r="D264" s="7" t="str">
        <f>VLOOKUP($C264,Gender!$A:$B,2,FALSE)</f>
        <v>Female</v>
      </c>
      <c r="E264" s="9" t="str">
        <f t="shared" si="4"/>
        <v>INSERT INTO auxiliar.dim_names (id_name_pk, name, id_gender_fk) VALUES (264, 'Maria Heloísa', 'F');</v>
      </c>
    </row>
    <row r="265" spans="1:5" x14ac:dyDescent="0.2">
      <c r="A265" s="7">
        <f>ROW()</f>
        <v>265</v>
      </c>
      <c r="B265" s="7" t="s">
        <v>177</v>
      </c>
      <c r="C265" s="7" t="s">
        <v>200</v>
      </c>
      <c r="D265" s="7" t="str">
        <f>VLOOKUP($C265,Gender!$A:$B,2,FALSE)</f>
        <v>Female</v>
      </c>
      <c r="E265" s="9" t="str">
        <f t="shared" si="4"/>
        <v>INSERT INTO auxiliar.dim_names (id_name_pk, name, id_gender_fk) VALUES (265, 'Maria Isis', 'F');</v>
      </c>
    </row>
    <row r="266" spans="1:5" x14ac:dyDescent="0.2">
      <c r="A266" s="7">
        <f>ROW()</f>
        <v>266</v>
      </c>
      <c r="B266" s="7" t="s">
        <v>40</v>
      </c>
      <c r="C266" s="7" t="s">
        <v>200</v>
      </c>
      <c r="D266" s="7" t="str">
        <f>VLOOKUP($C266,Gender!$A:$B,2,FALSE)</f>
        <v>Female</v>
      </c>
      <c r="E266" s="9" t="str">
        <f t="shared" si="4"/>
        <v>INSERT INTO auxiliar.dim_names (id_name_pk, name, id_gender_fk) VALUES (266, 'Maria Júlia', 'F');</v>
      </c>
    </row>
    <row r="267" spans="1:5" x14ac:dyDescent="0.2">
      <c r="A267" s="7">
        <f>ROW()</f>
        <v>267</v>
      </c>
      <c r="B267" s="7" t="s">
        <v>161</v>
      </c>
      <c r="C267" s="7" t="s">
        <v>200</v>
      </c>
      <c r="D267" s="7" t="str">
        <f>VLOOKUP($C267,Gender!$A:$B,2,FALSE)</f>
        <v>Female</v>
      </c>
      <c r="E267" s="9" t="str">
        <f t="shared" si="4"/>
        <v>INSERT INTO auxiliar.dim_names (id_name_pk, name, id_gender_fk) VALUES (267, 'Maria Laura', 'F');</v>
      </c>
    </row>
    <row r="268" spans="1:5" x14ac:dyDescent="0.2">
      <c r="A268" s="7">
        <f>ROW()</f>
        <v>268</v>
      </c>
      <c r="B268" s="7" t="s">
        <v>20</v>
      </c>
      <c r="C268" s="7" t="s">
        <v>200</v>
      </c>
      <c r="D268" s="7" t="str">
        <f>VLOOKUP($C268,Gender!$A:$B,2,FALSE)</f>
        <v>Female</v>
      </c>
      <c r="E268" s="9" t="str">
        <f t="shared" si="4"/>
        <v>INSERT INTO auxiliar.dim_names (id_name_pk, name, id_gender_fk) VALUES (268, 'Maria Luiza', 'F');</v>
      </c>
    </row>
    <row r="269" spans="1:5" x14ac:dyDescent="0.2">
      <c r="A269" s="7">
        <f>ROW()</f>
        <v>269</v>
      </c>
      <c r="B269" s="7" t="s">
        <v>545</v>
      </c>
      <c r="C269" s="7" t="s">
        <v>200</v>
      </c>
      <c r="D269" s="7" t="str">
        <f>VLOOKUP($C269,Gender!$A:$B,2,FALSE)</f>
        <v>Female</v>
      </c>
      <c r="E269" s="9" t="str">
        <f t="shared" si="4"/>
        <v>INSERT INTO auxiliar.dim_names (id_name_pk, name, id_gender_fk) VALUES (269, 'Maria Madalena', 'F');</v>
      </c>
    </row>
    <row r="270" spans="1:5" x14ac:dyDescent="0.2">
      <c r="A270" s="7">
        <f>ROW()</f>
        <v>270</v>
      </c>
      <c r="B270" s="7" t="s">
        <v>165</v>
      </c>
      <c r="C270" s="7" t="s">
        <v>200</v>
      </c>
      <c r="D270" s="7" t="str">
        <f>VLOOKUP($C270,Gender!$A:$B,2,FALSE)</f>
        <v>Female</v>
      </c>
      <c r="E270" s="9" t="str">
        <f t="shared" si="4"/>
        <v>INSERT INTO auxiliar.dim_names (id_name_pk, name, id_gender_fk) VALUES (270, 'Maria Sophia', 'F');</v>
      </c>
    </row>
    <row r="271" spans="1:5" x14ac:dyDescent="0.2">
      <c r="A271" s="7">
        <f>ROW()</f>
        <v>271</v>
      </c>
      <c r="B271" s="7" t="s">
        <v>115</v>
      </c>
      <c r="C271" s="7" t="s">
        <v>200</v>
      </c>
      <c r="D271" s="7" t="str">
        <f>VLOOKUP($C271,Gender!$A:$B,2,FALSE)</f>
        <v>Female</v>
      </c>
      <c r="E271" s="9" t="str">
        <f t="shared" si="4"/>
        <v>INSERT INTO auxiliar.dim_names (id_name_pk, name, id_gender_fk) VALUES (271, 'Maria Valentina', 'F');</v>
      </c>
    </row>
    <row r="272" spans="1:5" x14ac:dyDescent="0.2">
      <c r="A272" s="7">
        <f>ROW()</f>
        <v>272</v>
      </c>
      <c r="B272" s="7" t="s">
        <v>137</v>
      </c>
      <c r="C272" s="7" t="s">
        <v>200</v>
      </c>
      <c r="D272" s="7" t="str">
        <f>VLOOKUP($C272,Gender!$A:$B,2,FALSE)</f>
        <v>Female</v>
      </c>
      <c r="E272" s="9" t="str">
        <f t="shared" si="4"/>
        <v>INSERT INTO auxiliar.dim_names (id_name_pk, name, id_gender_fk) VALUES (272, 'Maria Vitória', 'F');</v>
      </c>
    </row>
    <row r="273" spans="1:5" x14ac:dyDescent="0.2">
      <c r="A273" s="7">
        <f>ROW()</f>
        <v>273</v>
      </c>
      <c r="B273" s="7" t="s">
        <v>149</v>
      </c>
      <c r="C273" s="7" t="s">
        <v>200</v>
      </c>
      <c r="D273" s="7" t="str">
        <f>VLOOKUP($C273,Gender!$A:$B,2,FALSE)</f>
        <v>Female</v>
      </c>
      <c r="E273" s="9" t="str">
        <f t="shared" si="4"/>
        <v>INSERT INTO auxiliar.dim_names (id_name_pk, name, id_gender_fk) VALUES (273, 'Mariah', 'F');</v>
      </c>
    </row>
    <row r="274" spans="1:5" x14ac:dyDescent="0.2">
      <c r="A274" s="7">
        <f>ROW()</f>
        <v>274</v>
      </c>
      <c r="B274" s="7" t="s">
        <v>586</v>
      </c>
      <c r="C274" s="7" t="s">
        <v>200</v>
      </c>
      <c r="D274" s="7" t="str">
        <f>VLOOKUP($C274,Gender!$A:$B,2,FALSE)</f>
        <v>Female</v>
      </c>
      <c r="E274" s="9" t="str">
        <f t="shared" si="4"/>
        <v>INSERT INTO auxiliar.dim_names (id_name_pk, name, id_gender_fk) VALUES (274, 'Maryah', 'F');</v>
      </c>
    </row>
    <row r="275" spans="1:5" x14ac:dyDescent="0.2">
      <c r="A275" s="7">
        <f>ROW()</f>
        <v>275</v>
      </c>
      <c r="B275" s="7" t="s">
        <v>44</v>
      </c>
      <c r="C275" s="7" t="s">
        <v>200</v>
      </c>
      <c r="D275" s="7" t="str">
        <f>VLOOKUP($C275,Gender!$A:$B,2,FALSE)</f>
        <v>Female</v>
      </c>
      <c r="E275" s="9" t="str">
        <f t="shared" si="4"/>
        <v>INSERT INTO auxiliar.dim_names (id_name_pk, name, id_gender_fk) VALUES (275, 'Mariana', 'F');</v>
      </c>
    </row>
    <row r="276" spans="1:5" x14ac:dyDescent="0.2">
      <c r="A276" s="7">
        <f>ROW()</f>
        <v>276</v>
      </c>
      <c r="B276" s="7" t="s">
        <v>288</v>
      </c>
      <c r="C276" s="7" t="s">
        <v>200</v>
      </c>
      <c r="D276" s="7" t="str">
        <f>VLOOKUP($C276,Gender!$A:$B,2,FALSE)</f>
        <v>Female</v>
      </c>
      <c r="E276" s="9" t="str">
        <f t="shared" si="4"/>
        <v>INSERT INTO auxiliar.dim_names (id_name_pk, name, id_gender_fk) VALUES (276, 'Mariane', 'F');</v>
      </c>
    </row>
    <row r="277" spans="1:5" x14ac:dyDescent="0.2">
      <c r="A277" s="7">
        <f>ROW()</f>
        <v>277</v>
      </c>
      <c r="B277" s="7" t="s">
        <v>287</v>
      </c>
      <c r="C277" s="7" t="s">
        <v>200</v>
      </c>
      <c r="D277" s="7" t="str">
        <f>VLOOKUP($C277,Gender!$A:$B,2,FALSE)</f>
        <v>Female</v>
      </c>
      <c r="E277" s="9" t="str">
        <f t="shared" si="4"/>
        <v>INSERT INTO auxiliar.dim_names (id_name_pk, name, id_gender_fk) VALUES (277, 'Marianna', 'F');</v>
      </c>
    </row>
    <row r="278" spans="1:5" x14ac:dyDescent="0.2">
      <c r="A278" s="7">
        <f>ROW()</f>
        <v>278</v>
      </c>
      <c r="B278" s="7" t="s">
        <v>78</v>
      </c>
      <c r="C278" s="7" t="s">
        <v>200</v>
      </c>
      <c r="D278" s="7" t="str">
        <f>VLOOKUP($C278,Gender!$A:$B,2,FALSE)</f>
        <v>Female</v>
      </c>
      <c r="E278" s="9" t="str">
        <f t="shared" si="4"/>
        <v>INSERT INTO auxiliar.dim_names (id_name_pk, name, id_gender_fk) VALUES (278, 'Marina', 'F');</v>
      </c>
    </row>
    <row r="279" spans="1:5" x14ac:dyDescent="0.2">
      <c r="A279" s="7">
        <f>ROW()</f>
        <v>279</v>
      </c>
      <c r="B279" s="7" t="s">
        <v>289</v>
      </c>
      <c r="C279" s="7" t="s">
        <v>200</v>
      </c>
      <c r="D279" s="7" t="str">
        <f>VLOOKUP($C279,Gender!$A:$B,2,FALSE)</f>
        <v>Female</v>
      </c>
      <c r="E279" s="9" t="str">
        <f t="shared" si="4"/>
        <v>INSERT INTO auxiliar.dim_names (id_name_pk, name, id_gender_fk) VALUES (279, 'Marinah', 'F');</v>
      </c>
    </row>
    <row r="280" spans="1:5" x14ac:dyDescent="0.2">
      <c r="A280" s="7">
        <f>ROW()</f>
        <v>280</v>
      </c>
      <c r="B280" s="7" t="s">
        <v>316</v>
      </c>
      <c r="C280" s="7" t="s">
        <v>200</v>
      </c>
      <c r="D280" s="7" t="str">
        <f>VLOOKUP($C280,Gender!$A:$B,2,FALSE)</f>
        <v>Female</v>
      </c>
      <c r="E280" s="9" t="str">
        <f t="shared" si="4"/>
        <v>INSERT INTO auxiliar.dim_names (id_name_pk, name, id_gender_fk) VALUES (280, 'Marta', 'F');</v>
      </c>
    </row>
    <row r="281" spans="1:5" x14ac:dyDescent="0.2">
      <c r="A281" s="7">
        <f>ROW()</f>
        <v>281</v>
      </c>
      <c r="B281" s="7" t="s">
        <v>225</v>
      </c>
      <c r="C281" s="7" t="s">
        <v>199</v>
      </c>
      <c r="D281" s="7" t="str">
        <f>VLOOKUP($C281,Gender!$A:$B,2,FALSE)</f>
        <v>Male</v>
      </c>
      <c r="E281" s="9" t="str">
        <f t="shared" si="4"/>
        <v>INSERT INTO auxiliar.dim_names (id_name_pk, name, id_gender_fk) VALUES (281, 'Martim', 'M');</v>
      </c>
    </row>
    <row r="282" spans="1:5" x14ac:dyDescent="0.2">
      <c r="A282" s="7">
        <f>ROW()</f>
        <v>282</v>
      </c>
      <c r="B282" s="7" t="s">
        <v>156</v>
      </c>
      <c r="C282" s="7" t="s">
        <v>199</v>
      </c>
      <c r="D282" s="7" t="str">
        <f>VLOOKUP($C282,Gender!$A:$B,2,FALSE)</f>
        <v>Male</v>
      </c>
      <c r="E282" s="9" t="str">
        <f t="shared" si="4"/>
        <v>INSERT INTO auxiliar.dim_names (id_name_pk, name, id_gender_fk) VALUES (282, 'Martin', 'M');</v>
      </c>
    </row>
    <row r="283" spans="1:5" x14ac:dyDescent="0.2">
      <c r="A283" s="7">
        <f>ROW()</f>
        <v>283</v>
      </c>
      <c r="B283" s="7" t="s">
        <v>222</v>
      </c>
      <c r="C283" s="7" t="s">
        <v>199</v>
      </c>
      <c r="D283" s="7" t="str">
        <f>VLOOKUP($C283,Gender!$A:$B,2,FALSE)</f>
        <v>Male</v>
      </c>
      <c r="E283" s="9" t="str">
        <f t="shared" si="4"/>
        <v>INSERT INTO auxiliar.dim_names (id_name_pk, name, id_gender_fk) VALUES (283, 'Mateus', 'M');</v>
      </c>
    </row>
    <row r="284" spans="1:5" x14ac:dyDescent="0.2">
      <c r="A284" s="7">
        <f>ROW()</f>
        <v>284</v>
      </c>
      <c r="B284" s="7" t="s">
        <v>21</v>
      </c>
      <c r="C284" s="7" t="s">
        <v>199</v>
      </c>
      <c r="D284" s="7" t="str">
        <f>VLOOKUP($C284,Gender!$A:$B,2,FALSE)</f>
        <v>Male</v>
      </c>
      <c r="E284" s="9" t="str">
        <f t="shared" si="4"/>
        <v>INSERT INTO auxiliar.dim_names (id_name_pk, name, id_gender_fk) VALUES (284, 'Matheus', 'M');</v>
      </c>
    </row>
    <row r="285" spans="1:5" x14ac:dyDescent="0.2">
      <c r="A285" s="7">
        <f>ROW()</f>
        <v>285</v>
      </c>
      <c r="B285" s="7" t="s">
        <v>290</v>
      </c>
      <c r="C285" s="7" t="s">
        <v>199</v>
      </c>
      <c r="D285" s="7" t="str">
        <f>VLOOKUP($C285,Gender!$A:$B,2,FALSE)</f>
        <v>Male</v>
      </c>
      <c r="E285" s="9" t="str">
        <f t="shared" si="4"/>
        <v>INSERT INTO auxiliar.dim_names (id_name_pk, name, id_gender_fk) VALUES (285, 'Matheus Bruno', 'M');</v>
      </c>
    </row>
    <row r="286" spans="1:5" x14ac:dyDescent="0.2">
      <c r="A286" s="7">
        <f>ROW()</f>
        <v>286</v>
      </c>
      <c r="B286" s="7" t="s">
        <v>139</v>
      </c>
      <c r="C286" s="7" t="s">
        <v>200</v>
      </c>
      <c r="D286" s="7" t="str">
        <f>VLOOKUP($C286,Gender!$A:$B,2,FALSE)</f>
        <v>Female</v>
      </c>
      <c r="E286" s="9" t="str">
        <f t="shared" si="4"/>
        <v>INSERT INTO auxiliar.dim_names (id_name_pk, name, id_gender_fk) VALUES (286, 'Maya', 'F');</v>
      </c>
    </row>
    <row r="287" spans="1:5" x14ac:dyDescent="0.2">
      <c r="A287" s="7">
        <f>ROW()</f>
        <v>287</v>
      </c>
      <c r="B287" s="7" t="s">
        <v>54</v>
      </c>
      <c r="C287" s="7" t="s">
        <v>200</v>
      </c>
      <c r="D287" s="7" t="str">
        <f>VLOOKUP($C287,Gender!$A:$B,2,FALSE)</f>
        <v>Female</v>
      </c>
      <c r="E287" s="9" t="str">
        <f t="shared" si="4"/>
        <v>INSERT INTO auxiliar.dim_names (id_name_pk, name, id_gender_fk) VALUES (287, 'Melissa', 'F');</v>
      </c>
    </row>
    <row r="288" spans="1:5" x14ac:dyDescent="0.2">
      <c r="A288" s="7">
        <f>ROW()</f>
        <v>288</v>
      </c>
      <c r="B288" s="7" t="s">
        <v>291</v>
      </c>
      <c r="C288" s="7" t="s">
        <v>200</v>
      </c>
      <c r="D288" s="7" t="str">
        <f>VLOOKUP($C288,Gender!$A:$B,2,FALSE)</f>
        <v>Female</v>
      </c>
      <c r="E288" s="9" t="str">
        <f t="shared" si="4"/>
        <v>INSERT INTO auxiliar.dim_names (id_name_pk, name, id_gender_fk) VALUES (288, 'Melyssa', 'F');</v>
      </c>
    </row>
    <row r="289" spans="1:5" x14ac:dyDescent="0.2">
      <c r="A289" s="7">
        <f>ROW()</f>
        <v>289</v>
      </c>
      <c r="B289" s="7" t="s">
        <v>210</v>
      </c>
      <c r="C289" s="7" t="s">
        <v>200</v>
      </c>
      <c r="D289" s="7" t="str">
        <f>VLOOKUP($C289,Gender!$A:$B,2,FALSE)</f>
        <v>Female</v>
      </c>
      <c r="E289" s="9" t="str">
        <f t="shared" si="4"/>
        <v>INSERT INTO auxiliar.dim_names (id_name_pk, name, id_gender_fk) VALUES (289, 'Micaela', 'F');</v>
      </c>
    </row>
    <row r="290" spans="1:5" x14ac:dyDescent="0.2">
      <c r="A290" s="7">
        <f>ROW()</f>
        <v>290</v>
      </c>
      <c r="B290" s="7" t="s">
        <v>340</v>
      </c>
      <c r="C290" s="7" t="s">
        <v>199</v>
      </c>
      <c r="D290" s="7" t="str">
        <f>VLOOKUP($C290,Gender!$A:$B,2,FALSE)</f>
        <v>Male</v>
      </c>
      <c r="E290" s="9" t="str">
        <f t="shared" si="4"/>
        <v>INSERT INTO auxiliar.dim_names (id_name_pk, name, id_gender_fk) VALUES (290, 'Michael', 'M');</v>
      </c>
    </row>
    <row r="291" spans="1:5" x14ac:dyDescent="0.2">
      <c r="A291" s="7">
        <f>ROW()</f>
        <v>291</v>
      </c>
      <c r="B291" s="7" t="s">
        <v>339</v>
      </c>
      <c r="C291" s="7" t="s">
        <v>199</v>
      </c>
      <c r="D291" s="7" t="str">
        <f>VLOOKUP($C291,Gender!$A:$B,2,FALSE)</f>
        <v>Male</v>
      </c>
      <c r="E291" s="9" t="str">
        <f t="shared" si="4"/>
        <v>INSERT INTO auxiliar.dim_names (id_name_pk, name, id_gender_fk) VALUES (291, 'Michel', 'M');</v>
      </c>
    </row>
    <row r="292" spans="1:5" x14ac:dyDescent="0.2">
      <c r="A292" s="7">
        <f>ROW()</f>
        <v>292</v>
      </c>
      <c r="B292" s="7" t="s">
        <v>1</v>
      </c>
      <c r="C292" s="7" t="s">
        <v>199</v>
      </c>
      <c r="D292" s="7" t="str">
        <f>VLOOKUP($C292,Gender!$A:$B,2,FALSE)</f>
        <v>Male</v>
      </c>
      <c r="E292" s="9" t="str">
        <f t="shared" si="4"/>
        <v>INSERT INTO auxiliar.dim_names (id_name_pk, name, id_gender_fk) VALUES (292, 'Miguel', 'M');</v>
      </c>
    </row>
    <row r="293" spans="1:5" x14ac:dyDescent="0.2">
      <c r="A293" s="7">
        <f>ROW()</f>
        <v>293</v>
      </c>
      <c r="B293" s="7" t="s">
        <v>196</v>
      </c>
      <c r="C293" s="7" t="s">
        <v>199</v>
      </c>
      <c r="D293" s="7" t="str">
        <f>VLOOKUP($C293,Gender!$A:$B,2,FALSE)</f>
        <v>Male</v>
      </c>
      <c r="E293" s="9" t="str">
        <f t="shared" si="4"/>
        <v>INSERT INTO auxiliar.dim_names (id_name_pk, name, id_gender_fk) VALUES (293, 'Miguel Henrique', 'M');</v>
      </c>
    </row>
    <row r="294" spans="1:5" x14ac:dyDescent="0.2">
      <c r="A294" s="7">
        <f>ROW()</f>
        <v>294</v>
      </c>
      <c r="B294" s="7" t="s">
        <v>292</v>
      </c>
      <c r="C294" s="7" t="s">
        <v>199</v>
      </c>
      <c r="D294" s="7" t="str">
        <f>VLOOKUP($C294,Gender!$A:$B,2,FALSE)</f>
        <v>Male</v>
      </c>
      <c r="E294" s="9" t="str">
        <f t="shared" si="4"/>
        <v>INSERT INTO auxiliar.dim_names (id_name_pk, name, id_gender_fk) VALUES (294, 'Miguelito', 'M');</v>
      </c>
    </row>
    <row r="295" spans="1:5" x14ac:dyDescent="0.2">
      <c r="A295" s="7">
        <f>ROW()</f>
        <v>295</v>
      </c>
      <c r="B295" s="7" t="s">
        <v>117</v>
      </c>
      <c r="C295" s="7" t="s">
        <v>200</v>
      </c>
      <c r="D295" s="7" t="str">
        <f>VLOOKUP($C295,Gender!$A:$B,2,FALSE)</f>
        <v>Female</v>
      </c>
      <c r="E295" s="9" t="str">
        <f t="shared" si="4"/>
        <v>INSERT INTO auxiliar.dim_names (id_name_pk, name, id_gender_fk) VALUES (295, 'Milena', 'F');</v>
      </c>
    </row>
    <row r="296" spans="1:5" x14ac:dyDescent="0.2">
      <c r="A296" s="7">
        <f>ROW()</f>
        <v>296</v>
      </c>
      <c r="B296" s="7" t="s">
        <v>125</v>
      </c>
      <c r="C296" s="7" t="s">
        <v>200</v>
      </c>
      <c r="D296" s="7" t="str">
        <f>VLOOKUP($C296,Gender!$A:$B,2,FALSE)</f>
        <v>Female</v>
      </c>
      <c r="E296" s="9" t="str">
        <f t="shared" si="4"/>
        <v>INSERT INTO auxiliar.dim_names (id_name_pk, name, id_gender_fk) VALUES (296, 'Mirella', 'F');</v>
      </c>
    </row>
    <row r="297" spans="1:5" x14ac:dyDescent="0.2">
      <c r="A297" s="7">
        <f>ROW()</f>
        <v>297</v>
      </c>
      <c r="B297" s="7" t="s">
        <v>539</v>
      </c>
      <c r="C297" s="7" t="s">
        <v>199</v>
      </c>
      <c r="D297" s="7" t="str">
        <f>VLOOKUP($C297,Gender!$A:$B,2,FALSE)</f>
        <v>Male</v>
      </c>
      <c r="E297" s="9" t="str">
        <f t="shared" si="4"/>
        <v>INSERT INTO auxiliar.dim_names (id_name_pk, name, id_gender_fk) VALUES (297, 'Muricy', 'M');</v>
      </c>
    </row>
    <row r="298" spans="1:5" x14ac:dyDescent="0.2">
      <c r="A298" s="7">
        <f>ROW()</f>
        <v>298</v>
      </c>
      <c r="B298" s="7" t="s">
        <v>45</v>
      </c>
      <c r="C298" s="7" t="s">
        <v>199</v>
      </c>
      <c r="D298" s="7" t="str">
        <f>VLOOKUP($C298,Gender!$A:$B,2,FALSE)</f>
        <v>Male</v>
      </c>
      <c r="E298" s="9" t="str">
        <f t="shared" si="4"/>
        <v>INSERT INTO auxiliar.dim_names (id_name_pk, name, id_gender_fk) VALUES (298, 'Murilo', 'M');</v>
      </c>
    </row>
    <row r="299" spans="1:5" x14ac:dyDescent="0.2">
      <c r="A299" s="7">
        <f>ROW()</f>
        <v>299</v>
      </c>
      <c r="B299" s="7" t="s">
        <v>531</v>
      </c>
      <c r="C299" s="7" t="s">
        <v>200</v>
      </c>
      <c r="D299" s="7" t="str">
        <f>VLOOKUP($C299,Gender!$A:$B,2,FALSE)</f>
        <v>Female</v>
      </c>
      <c r="E299" s="9" t="str">
        <f t="shared" si="4"/>
        <v>INSERT INTO auxiliar.dim_names (id_name_pk, name, id_gender_fk) VALUES (299, 'Natália', 'F');</v>
      </c>
    </row>
    <row r="300" spans="1:5" x14ac:dyDescent="0.2">
      <c r="A300" s="7">
        <f>ROW()</f>
        <v>300</v>
      </c>
      <c r="B300" s="7" t="s">
        <v>532</v>
      </c>
      <c r="C300" s="7" t="s">
        <v>200</v>
      </c>
      <c r="D300" s="7" t="str">
        <f>VLOOKUP($C300,Gender!$A:$B,2,FALSE)</f>
        <v>Female</v>
      </c>
      <c r="E300" s="9" t="str">
        <f t="shared" si="4"/>
        <v>INSERT INTO auxiliar.dim_names (id_name_pk, name, id_gender_fk) VALUES (300, 'Nathália', 'F');</v>
      </c>
    </row>
    <row r="301" spans="1:5" x14ac:dyDescent="0.2">
      <c r="A301" s="7">
        <f>ROW()</f>
        <v>301</v>
      </c>
      <c r="B301" s="7" t="s">
        <v>587</v>
      </c>
      <c r="C301" s="7" t="s">
        <v>199</v>
      </c>
      <c r="D301" s="7" t="str">
        <f>VLOOKUP($C301,Gender!$A:$B,2,FALSE)</f>
        <v>Male</v>
      </c>
      <c r="E301" s="9" t="str">
        <f t="shared" si="4"/>
        <v>INSERT INTO auxiliar.dim_names (id_name_pk, name, id_gender_fk) VALUES (301, 'Natanael', 'M');</v>
      </c>
    </row>
    <row r="302" spans="1:5" x14ac:dyDescent="0.2">
      <c r="A302" s="7">
        <f>ROW()</f>
        <v>302</v>
      </c>
      <c r="B302" s="7" t="s">
        <v>140</v>
      </c>
      <c r="C302" s="7" t="s">
        <v>199</v>
      </c>
      <c r="D302" s="7" t="str">
        <f>VLOOKUP($C302,Gender!$A:$B,2,FALSE)</f>
        <v>Male</v>
      </c>
      <c r="E302" s="9" t="str">
        <f t="shared" si="4"/>
        <v>INSERT INTO auxiliar.dim_names (id_name_pk, name, id_gender_fk) VALUES (302, 'Nathan', 'M');</v>
      </c>
    </row>
    <row r="303" spans="1:5" x14ac:dyDescent="0.2">
      <c r="A303" s="7">
        <f>ROW()</f>
        <v>303</v>
      </c>
      <c r="B303" s="7" t="s">
        <v>27</v>
      </c>
      <c r="C303" s="7" t="s">
        <v>199</v>
      </c>
      <c r="D303" s="7" t="str">
        <f>VLOOKUP($C303,Gender!$A:$B,2,FALSE)</f>
        <v>Male</v>
      </c>
      <c r="E303" s="9" t="str">
        <f t="shared" si="4"/>
        <v>INSERT INTO auxiliar.dim_names (id_name_pk, name, id_gender_fk) VALUES (303, 'Nicolas', 'M');</v>
      </c>
    </row>
    <row r="304" spans="1:5" x14ac:dyDescent="0.2">
      <c r="A304" s="7">
        <f>ROW()</f>
        <v>304</v>
      </c>
      <c r="B304" s="7" t="s">
        <v>80</v>
      </c>
      <c r="C304" s="7" t="s">
        <v>200</v>
      </c>
      <c r="D304" s="7" t="str">
        <f>VLOOKUP($C304,Gender!$A:$B,2,FALSE)</f>
        <v>Female</v>
      </c>
      <c r="E304" s="9" t="str">
        <f t="shared" si="4"/>
        <v>INSERT INTO auxiliar.dim_names (id_name_pk, name, id_gender_fk) VALUES (304, 'Nicole', 'F');</v>
      </c>
    </row>
    <row r="305" spans="1:5" x14ac:dyDescent="0.2">
      <c r="A305" s="7">
        <f>ROW()</f>
        <v>305</v>
      </c>
      <c r="B305" s="7" t="s">
        <v>100</v>
      </c>
      <c r="C305" s="7" t="s">
        <v>199</v>
      </c>
      <c r="D305" s="7" t="str">
        <f>VLOOKUP($C305,Gender!$A:$B,2,FALSE)</f>
        <v>Male</v>
      </c>
      <c r="E305" s="9" t="str">
        <f t="shared" si="4"/>
        <v>INSERT INTO auxiliar.dim_names (id_name_pk, name, id_gender_fk) VALUES (305, 'Noah', 'M');</v>
      </c>
    </row>
    <row r="306" spans="1:5" x14ac:dyDescent="0.2">
      <c r="A306" s="7">
        <f>ROW()</f>
        <v>306</v>
      </c>
      <c r="B306" s="7" t="s">
        <v>240</v>
      </c>
      <c r="C306" s="7" t="s">
        <v>199</v>
      </c>
      <c r="D306" s="7" t="str">
        <f>VLOOKUP($C306,Gender!$A:$B,2,FALSE)</f>
        <v>Male</v>
      </c>
      <c r="E306" s="9" t="str">
        <f t="shared" si="4"/>
        <v>INSERT INTO auxiliar.dim_names (id_name_pk, name, id_gender_fk) VALUES (306, 'Octávio', 'M');</v>
      </c>
    </row>
    <row r="307" spans="1:5" x14ac:dyDescent="0.2">
      <c r="A307" s="7">
        <f>ROW()</f>
        <v>307</v>
      </c>
      <c r="B307" s="7" t="s">
        <v>198</v>
      </c>
      <c r="C307" s="7" t="s">
        <v>199</v>
      </c>
      <c r="D307" s="7" t="str">
        <f>VLOOKUP($C307,Gender!$A:$B,2,FALSE)</f>
        <v>Male</v>
      </c>
      <c r="E307" s="9" t="str">
        <f t="shared" si="4"/>
        <v>INSERT INTO auxiliar.dim_names (id_name_pk, name, id_gender_fk) VALUES (307, 'Oliver', 'M');</v>
      </c>
    </row>
    <row r="308" spans="1:5" x14ac:dyDescent="0.2">
      <c r="A308" s="7">
        <f>ROW()</f>
        <v>308</v>
      </c>
      <c r="B308" s="7" t="s">
        <v>109</v>
      </c>
      <c r="C308" s="7" t="s">
        <v>200</v>
      </c>
      <c r="D308" s="7" t="str">
        <f>VLOOKUP($C308,Gender!$A:$B,2,FALSE)</f>
        <v>Female</v>
      </c>
      <c r="E308" s="9" t="str">
        <f t="shared" si="4"/>
        <v>INSERT INTO auxiliar.dim_names (id_name_pk, name, id_gender_fk) VALUES (308, 'Olívia', 'F');</v>
      </c>
    </row>
    <row r="309" spans="1:5" x14ac:dyDescent="0.2">
      <c r="A309" s="7">
        <f>ROW()</f>
        <v>309</v>
      </c>
      <c r="B309" s="7" t="s">
        <v>112</v>
      </c>
      <c r="C309" s="7" t="s">
        <v>199</v>
      </c>
      <c r="D309" s="7" t="str">
        <f>VLOOKUP($C309,Gender!$A:$B,2,FALSE)</f>
        <v>Male</v>
      </c>
      <c r="E309" s="9" t="str">
        <f t="shared" si="4"/>
        <v>INSERT INTO auxiliar.dim_names (id_name_pk, name, id_gender_fk) VALUES (309, 'Otávio', 'M');</v>
      </c>
    </row>
    <row r="310" spans="1:5" x14ac:dyDescent="0.2">
      <c r="A310" s="7">
        <f>ROW()</f>
        <v>310</v>
      </c>
      <c r="B310" s="7" t="s">
        <v>232</v>
      </c>
      <c r="C310" s="7" t="s">
        <v>199</v>
      </c>
      <c r="D310" s="7" t="str">
        <f>VLOOKUP($C310,Gender!$A:$B,2,FALSE)</f>
        <v>Male</v>
      </c>
      <c r="E310" s="9" t="str">
        <f t="shared" si="4"/>
        <v>INSERT INTO auxiliar.dim_names (id_name_pk, name, id_gender_fk) VALUES (310, 'Pablo', 'M');</v>
      </c>
    </row>
    <row r="311" spans="1:5" x14ac:dyDescent="0.2">
      <c r="A311" s="7">
        <f>ROW()</f>
        <v>311</v>
      </c>
      <c r="B311" s="7" t="s">
        <v>213</v>
      </c>
      <c r="C311" s="7" t="s">
        <v>200</v>
      </c>
      <c r="D311" s="7" t="str">
        <f>VLOOKUP($C311,Gender!$A:$B,2,FALSE)</f>
        <v>Female</v>
      </c>
      <c r="E311" s="9" t="str">
        <f t="shared" si="4"/>
        <v>INSERT INTO auxiliar.dim_names (id_name_pk, name, id_gender_fk) VALUES (311, 'Paloma', 'F');</v>
      </c>
    </row>
    <row r="312" spans="1:5" x14ac:dyDescent="0.2">
      <c r="A312" s="7">
        <f>ROW()</f>
        <v>312</v>
      </c>
      <c r="B312" s="7" t="s">
        <v>588</v>
      </c>
      <c r="C312" s="7" t="s">
        <v>199</v>
      </c>
      <c r="D312" s="7" t="str">
        <f>VLOOKUP($C312,Gender!$A:$B,2,FALSE)</f>
        <v>Male</v>
      </c>
      <c r="E312" s="9" t="str">
        <f t="shared" si="4"/>
        <v>INSERT INTO auxiliar.dim_names (id_name_pk, name, id_gender_fk) VALUES (312, 'Peter', 'M');</v>
      </c>
    </row>
    <row r="313" spans="1:5" x14ac:dyDescent="0.2">
      <c r="A313" s="7">
        <f>ROW()</f>
        <v>313</v>
      </c>
      <c r="B313" s="7" t="s">
        <v>15</v>
      </c>
      <c r="C313" s="7" t="s">
        <v>199</v>
      </c>
      <c r="D313" s="7" t="str">
        <f>VLOOKUP($C313,Gender!$A:$B,2,FALSE)</f>
        <v>Male</v>
      </c>
      <c r="E313" s="9" t="str">
        <f t="shared" si="4"/>
        <v>INSERT INTO auxiliar.dim_names (id_name_pk, name, id_gender_fk) VALUES (313, 'Pedro', 'M');</v>
      </c>
    </row>
    <row r="314" spans="1:5" x14ac:dyDescent="0.2">
      <c r="A314" s="7">
        <f>ROW()</f>
        <v>314</v>
      </c>
      <c r="B314" s="7" t="s">
        <v>47</v>
      </c>
      <c r="C314" s="7" t="s">
        <v>199</v>
      </c>
      <c r="D314" s="7" t="str">
        <f>VLOOKUP($C314,Gender!$A:$B,2,FALSE)</f>
        <v>Male</v>
      </c>
      <c r="E314" s="9" t="str">
        <f t="shared" si="4"/>
        <v>INSERT INTO auxiliar.dim_names (id_name_pk, name, id_gender_fk) VALUES (314, 'Pedro Henrique', 'M');</v>
      </c>
    </row>
    <row r="315" spans="1:5" x14ac:dyDescent="0.2">
      <c r="A315" s="7">
        <f>ROW()</f>
        <v>315</v>
      </c>
      <c r="B315" s="7" t="s">
        <v>142</v>
      </c>
      <c r="C315" s="7" t="s">
        <v>199</v>
      </c>
      <c r="D315" s="7" t="str">
        <f>VLOOKUP($C315,Gender!$A:$B,2,FALSE)</f>
        <v>Male</v>
      </c>
      <c r="E315" s="9" t="str">
        <f t="shared" si="4"/>
        <v>INSERT INTO auxiliar.dim_names (id_name_pk, name, id_gender_fk) VALUES (315, 'Pedro Lucas', 'M');</v>
      </c>
    </row>
    <row r="316" spans="1:5" x14ac:dyDescent="0.2">
      <c r="A316" s="7">
        <f>ROW()</f>
        <v>316</v>
      </c>
      <c r="B316" s="7" t="s">
        <v>148</v>
      </c>
      <c r="C316" s="7" t="s">
        <v>199</v>
      </c>
      <c r="D316" s="7" t="str">
        <f>VLOOKUP($C316,Gender!$A:$B,2,FALSE)</f>
        <v>Male</v>
      </c>
      <c r="E316" s="9" t="str">
        <f t="shared" si="4"/>
        <v>INSERT INTO auxiliar.dim_names (id_name_pk, name, id_gender_fk) VALUES (316, 'Pedro Miguel', 'M');</v>
      </c>
    </row>
    <row r="317" spans="1:5" x14ac:dyDescent="0.2">
      <c r="A317" s="7">
        <f>ROW()</f>
        <v>317</v>
      </c>
      <c r="B317" s="7" t="s">
        <v>329</v>
      </c>
      <c r="C317" s="7" t="s">
        <v>199</v>
      </c>
      <c r="D317" s="7" t="str">
        <f>VLOOKUP($C317,Gender!$A:$B,2,FALSE)</f>
        <v>Male</v>
      </c>
      <c r="E317" s="9" t="str">
        <f t="shared" si="4"/>
        <v>INSERT INTO auxiliar.dim_names (id_name_pk, name, id_gender_fk) VALUES (317, 'Péricles', 'M');</v>
      </c>
    </row>
    <row r="318" spans="1:5" x14ac:dyDescent="0.2">
      <c r="A318" s="7">
        <f>ROW()</f>
        <v>318</v>
      </c>
      <c r="B318" s="7" t="s">
        <v>135</v>
      </c>
      <c r="C318" s="7" t="s">
        <v>200</v>
      </c>
      <c r="D318" s="7" t="str">
        <f>VLOOKUP($C318,Gender!$A:$B,2,FALSE)</f>
        <v>Female</v>
      </c>
      <c r="E318" s="9" t="str">
        <f t="shared" si="4"/>
        <v>INSERT INTO auxiliar.dim_names (id_name_pk, name, id_gender_fk) VALUES (318, 'Pietra', 'F');</v>
      </c>
    </row>
    <row r="319" spans="1:5" x14ac:dyDescent="0.2">
      <c r="A319" s="7">
        <f>ROW()</f>
        <v>319</v>
      </c>
      <c r="B319" s="7" t="s">
        <v>49</v>
      </c>
      <c r="C319" s="7" t="s">
        <v>199</v>
      </c>
      <c r="D319" s="7" t="str">
        <f>VLOOKUP($C319,Gender!$A:$B,2,FALSE)</f>
        <v>Male</v>
      </c>
      <c r="E319" s="9" t="str">
        <f t="shared" si="4"/>
        <v>INSERT INTO auxiliar.dim_names (id_name_pk, name, id_gender_fk) VALUES (319, 'Pietro', 'M');</v>
      </c>
    </row>
    <row r="320" spans="1:5" x14ac:dyDescent="0.2">
      <c r="A320" s="7">
        <f>ROW()</f>
        <v>320</v>
      </c>
      <c r="B320" s="7" t="s">
        <v>536</v>
      </c>
      <c r="C320" s="7" t="s">
        <v>200</v>
      </c>
      <c r="D320" s="7" t="str">
        <f>VLOOKUP($C320,Gender!$A:$B,2,FALSE)</f>
        <v>Female</v>
      </c>
      <c r="E320" s="9" t="str">
        <f t="shared" si="4"/>
        <v>INSERT INTO auxiliar.dim_names (id_name_pk, name, id_gender_fk) VALUES (320, 'Rachel', 'F');</v>
      </c>
    </row>
    <row r="321" spans="1:5" x14ac:dyDescent="0.2">
      <c r="A321" s="7">
        <f>ROW()</f>
        <v>321</v>
      </c>
      <c r="B321" s="7" t="s">
        <v>31</v>
      </c>
      <c r="C321" s="7" t="s">
        <v>199</v>
      </c>
      <c r="D321" s="7" t="str">
        <f>VLOOKUP($C321,Gender!$A:$B,2,FALSE)</f>
        <v>Male</v>
      </c>
      <c r="E321" s="9" t="str">
        <f t="shared" si="4"/>
        <v>INSERT INTO auxiliar.dim_names (id_name_pk, name, id_gender_fk) VALUES (321, 'Rafael', 'M');</v>
      </c>
    </row>
    <row r="322" spans="1:5" x14ac:dyDescent="0.2">
      <c r="A322" s="7">
        <f>ROW()</f>
        <v>322</v>
      </c>
      <c r="B322" s="7" t="s">
        <v>72</v>
      </c>
      <c r="C322" s="7" t="s">
        <v>200</v>
      </c>
      <c r="D322" s="7" t="str">
        <f>VLOOKUP($C322,Gender!$A:$B,2,FALSE)</f>
        <v>Female</v>
      </c>
      <c r="E322" s="9" t="str">
        <f t="shared" si="4"/>
        <v>INSERT INTO auxiliar.dim_names (id_name_pk, name, id_gender_fk) VALUES (322, 'Rafaela', 'F');</v>
      </c>
    </row>
    <row r="323" spans="1:5" x14ac:dyDescent="0.2">
      <c r="A323" s="7">
        <f>ROW()</f>
        <v>323</v>
      </c>
      <c r="B323" s="7" t="s">
        <v>338</v>
      </c>
      <c r="C323" s="7" t="s">
        <v>200</v>
      </c>
      <c r="D323" s="7" t="str">
        <f>VLOOKUP($C323,Gender!$A:$B,2,FALSE)</f>
        <v>Female</v>
      </c>
      <c r="E323" s="9" t="str">
        <f t="shared" ref="E323:E364" si="5">"INSERT INTO auxiliar.dim_names (" &amp; $A$1 &amp; ", " &amp;$B$1 &amp; ", " &amp; $C$1 &amp;  ") VALUES (" &amp; $A323 &amp; ", '" &amp; $B323 &amp; "', '" &amp; $C323 &amp; "');"</f>
        <v>INSERT INTO auxiliar.dim_names (id_name_pk, name, id_gender_fk) VALUES (323, 'Rainah', 'F');</v>
      </c>
    </row>
    <row r="324" spans="1:5" x14ac:dyDescent="0.2">
      <c r="A324" s="7">
        <f>ROW()</f>
        <v>324</v>
      </c>
      <c r="B324" s="7" t="s">
        <v>218</v>
      </c>
      <c r="C324" s="7" t="s">
        <v>200</v>
      </c>
      <c r="D324" s="7" t="str">
        <f>VLOOKUP($C324,Gender!$A:$B,2,FALSE)</f>
        <v>Female</v>
      </c>
      <c r="E324" s="9" t="str">
        <f t="shared" si="5"/>
        <v>INSERT INTO auxiliar.dim_names (id_name_pk, name, id_gender_fk) VALUES (324, 'Raquel', 'F');</v>
      </c>
    </row>
    <row r="325" spans="1:5" x14ac:dyDescent="0.2">
      <c r="A325" s="7">
        <f>ROW()</f>
        <v>325</v>
      </c>
      <c r="B325" s="7" t="s">
        <v>146</v>
      </c>
      <c r="C325" s="7" t="s">
        <v>199</v>
      </c>
      <c r="D325" s="7" t="str">
        <f>VLOOKUP($C325,Gender!$A:$B,2,FALSE)</f>
        <v>Male</v>
      </c>
      <c r="E325" s="9" t="str">
        <f t="shared" si="5"/>
        <v>INSERT INTO auxiliar.dim_names (id_name_pk, name, id_gender_fk) VALUES (325, 'Raul', 'M');</v>
      </c>
    </row>
    <row r="326" spans="1:5" x14ac:dyDescent="0.2">
      <c r="A326" s="7">
        <f>ROW()</f>
        <v>326</v>
      </c>
      <c r="B326" s="7" t="s">
        <v>90</v>
      </c>
      <c r="C326" s="7" t="s">
        <v>200</v>
      </c>
      <c r="D326" s="7" t="str">
        <f>VLOOKUP($C326,Gender!$A:$B,2,FALSE)</f>
        <v>Female</v>
      </c>
      <c r="E326" s="9" t="str">
        <f t="shared" si="5"/>
        <v>INSERT INTO auxiliar.dim_names (id_name_pk, name, id_gender_fk) VALUES (326, 'Rebeca', 'F');</v>
      </c>
    </row>
    <row r="327" spans="1:5" x14ac:dyDescent="0.2">
      <c r="A327" s="7">
        <f>ROW()</f>
        <v>327</v>
      </c>
      <c r="B327" s="7" t="s">
        <v>293</v>
      </c>
      <c r="C327" s="7" t="s">
        <v>200</v>
      </c>
      <c r="D327" s="7" t="str">
        <f>VLOOKUP($C327,Gender!$A:$B,2,FALSE)</f>
        <v>Female</v>
      </c>
      <c r="E327" s="9" t="str">
        <f t="shared" si="5"/>
        <v>INSERT INTO auxiliar.dim_names (id_name_pk, name, id_gender_fk) VALUES (327, 'Rebecca', 'F');</v>
      </c>
    </row>
    <row r="328" spans="1:5" x14ac:dyDescent="0.2">
      <c r="A328" s="7">
        <f>ROW()</f>
        <v>328</v>
      </c>
      <c r="B328" s="7" t="s">
        <v>236</v>
      </c>
      <c r="C328" s="7" t="s">
        <v>199</v>
      </c>
      <c r="D328" s="7" t="str">
        <f>VLOOKUP($C328,Gender!$A:$B,2,FALSE)</f>
        <v>Male</v>
      </c>
      <c r="E328" s="9" t="str">
        <f t="shared" si="5"/>
        <v>INSERT INTO auxiliar.dim_names (id_name_pk, name, id_gender_fk) VALUES (328, 'Renato', 'M');</v>
      </c>
    </row>
    <row r="329" spans="1:5" x14ac:dyDescent="0.2">
      <c r="A329" s="7">
        <f>ROW()</f>
        <v>329</v>
      </c>
      <c r="B329" s="7" t="s">
        <v>160</v>
      </c>
      <c r="C329" s="7" t="s">
        <v>199</v>
      </c>
      <c r="D329" s="7" t="str">
        <f>VLOOKUP($C329,Gender!$A:$B,2,FALSE)</f>
        <v>Male</v>
      </c>
      <c r="E329" s="9" t="str">
        <f t="shared" si="5"/>
        <v>INSERT INTO auxiliar.dim_names (id_name_pk, name, id_gender_fk) VALUES (329, 'Rodrigo', 'M');</v>
      </c>
    </row>
    <row r="330" spans="1:5" x14ac:dyDescent="0.2">
      <c r="A330" s="7">
        <f>ROW()</f>
        <v>330</v>
      </c>
      <c r="B330" s="7" t="s">
        <v>194</v>
      </c>
      <c r="C330" s="7" t="s">
        <v>199</v>
      </c>
      <c r="D330" s="7" t="str">
        <f>VLOOKUP($C330,Gender!$A:$B,2,FALSE)</f>
        <v>Male</v>
      </c>
      <c r="E330" s="9" t="str">
        <f t="shared" si="5"/>
        <v>INSERT INTO auxiliar.dim_names (id_name_pk, name, id_gender_fk) VALUES (330, 'Ruan', 'M');</v>
      </c>
    </row>
    <row r="331" spans="1:5" x14ac:dyDescent="0.2">
      <c r="A331" s="7">
        <f>ROW()</f>
        <v>331</v>
      </c>
      <c r="B331" s="7" t="s">
        <v>134</v>
      </c>
      <c r="C331" s="7" t="s">
        <v>199</v>
      </c>
      <c r="D331" s="7" t="str">
        <f>VLOOKUP($C331,Gender!$A:$B,2,FALSE)</f>
        <v>Male</v>
      </c>
      <c r="E331" s="9" t="str">
        <f t="shared" si="5"/>
        <v>INSERT INTO auxiliar.dim_names (id_name_pk, name, id_gender_fk) VALUES (331, 'Ryan', 'M');</v>
      </c>
    </row>
    <row r="332" spans="1:5" x14ac:dyDescent="0.2">
      <c r="A332" s="7">
        <f>ROW()</f>
        <v>332</v>
      </c>
      <c r="B332" s="7" t="s">
        <v>294</v>
      </c>
      <c r="C332" s="7" t="s">
        <v>199</v>
      </c>
      <c r="D332" s="7" t="str">
        <f>VLOOKUP($C332,Gender!$A:$B,2,FALSE)</f>
        <v>Male</v>
      </c>
      <c r="E332" s="9" t="str">
        <f t="shared" si="5"/>
        <v>INSERT INTO auxiliar.dim_names (id_name_pk, name, id_gender_fk) VALUES (332, 'Sammuel', 'M');</v>
      </c>
    </row>
    <row r="333" spans="1:5" x14ac:dyDescent="0.2">
      <c r="A333" s="7">
        <f>ROW()</f>
        <v>333</v>
      </c>
      <c r="B333" s="7" t="s">
        <v>35</v>
      </c>
      <c r="C333" s="7" t="s">
        <v>199</v>
      </c>
      <c r="D333" s="7" t="str">
        <f>VLOOKUP($C333,Gender!$A:$B,2,FALSE)</f>
        <v>Male</v>
      </c>
      <c r="E333" s="9" t="str">
        <f t="shared" si="5"/>
        <v>INSERT INTO auxiliar.dim_names (id_name_pk, name, id_gender_fk) VALUES (333, 'Samuel', 'M');</v>
      </c>
    </row>
    <row r="334" spans="1:5" x14ac:dyDescent="0.2">
      <c r="A334" s="7">
        <f>ROW()</f>
        <v>334</v>
      </c>
      <c r="B334" s="7" t="s">
        <v>66</v>
      </c>
      <c r="C334" s="7" t="s">
        <v>200</v>
      </c>
      <c r="D334" s="7" t="str">
        <f>VLOOKUP($C334,Gender!$A:$B,2,FALSE)</f>
        <v>Female</v>
      </c>
      <c r="E334" s="9" t="str">
        <f t="shared" si="5"/>
        <v>INSERT INTO auxiliar.dim_names (id_name_pk, name, id_gender_fk) VALUES (334, 'Sarah', 'F');</v>
      </c>
    </row>
    <row r="335" spans="1:5" x14ac:dyDescent="0.2">
      <c r="A335" s="7">
        <f>ROW()</f>
        <v>335</v>
      </c>
      <c r="B335" s="7" t="s">
        <v>2</v>
      </c>
      <c r="C335" s="7" t="s">
        <v>200</v>
      </c>
      <c r="D335" s="7" t="str">
        <f>VLOOKUP($C335,Gender!$A:$B,2,FALSE)</f>
        <v>Female</v>
      </c>
      <c r="E335" s="9" t="str">
        <f t="shared" si="5"/>
        <v>INSERT INTO auxiliar.dim_names (id_name_pk, name, id_gender_fk) VALUES (335, 'Sophia', 'F');</v>
      </c>
    </row>
    <row r="336" spans="1:5" x14ac:dyDescent="0.2">
      <c r="A336" s="7">
        <f>ROW()</f>
        <v>336</v>
      </c>
      <c r="B336" s="7" t="s">
        <v>157</v>
      </c>
      <c r="C336" s="7" t="s">
        <v>200</v>
      </c>
      <c r="D336" s="7" t="str">
        <f>VLOOKUP($C336,Gender!$A:$B,2,FALSE)</f>
        <v>Female</v>
      </c>
      <c r="E336" s="9" t="str">
        <f t="shared" si="5"/>
        <v>INSERT INTO auxiliar.dim_names (id_name_pk, name, id_gender_fk) VALUES (336, 'Sophie', 'F');</v>
      </c>
    </row>
    <row r="337" spans="1:5" x14ac:dyDescent="0.2">
      <c r="A337" s="7">
        <f>ROW()</f>
        <v>337</v>
      </c>
      <c r="B337" s="7" t="s">
        <v>151</v>
      </c>
      <c r="C337" s="7" t="s">
        <v>200</v>
      </c>
      <c r="D337" s="7" t="str">
        <f>VLOOKUP($C337,Gender!$A:$B,2,FALSE)</f>
        <v>Female</v>
      </c>
      <c r="E337" s="9" t="str">
        <f t="shared" si="5"/>
        <v>INSERT INTO auxiliar.dim_names (id_name_pk, name, id_gender_fk) VALUES (337, 'Stella', 'F');</v>
      </c>
    </row>
    <row r="338" spans="1:5" x14ac:dyDescent="0.2">
      <c r="A338" s="7">
        <f>ROW()</f>
        <v>338</v>
      </c>
      <c r="B338" s="7" t="s">
        <v>221</v>
      </c>
      <c r="C338" s="7" t="s">
        <v>199</v>
      </c>
      <c r="D338" s="7" t="str">
        <f>VLOOKUP($C338,Gender!$A:$B,2,FALSE)</f>
        <v>Male</v>
      </c>
      <c r="E338" s="9" t="str">
        <f t="shared" si="5"/>
        <v>INSERT INTO auxiliar.dim_names (id_name_pk, name, id_gender_fk) VALUES (338, 'Theo', 'M');</v>
      </c>
    </row>
    <row r="339" spans="1:5" x14ac:dyDescent="0.2">
      <c r="A339" s="7">
        <f>ROW()</f>
        <v>339</v>
      </c>
      <c r="B339" s="7" t="s">
        <v>13</v>
      </c>
      <c r="C339" s="7" t="s">
        <v>199</v>
      </c>
      <c r="D339" s="7" t="str">
        <f>VLOOKUP($C339,Gender!$A:$B,2,FALSE)</f>
        <v>Male</v>
      </c>
      <c r="E339" s="9" t="str">
        <f t="shared" si="5"/>
        <v>INSERT INTO auxiliar.dim_names (id_name_pk, name, id_gender_fk) VALUES (339, 'Théo', 'M');</v>
      </c>
    </row>
    <row r="340" spans="1:5" x14ac:dyDescent="0.2">
      <c r="A340" s="7">
        <f>ROW()</f>
        <v>340</v>
      </c>
      <c r="B340" s="7" t="s">
        <v>122</v>
      </c>
      <c r="C340" s="7" t="s">
        <v>199</v>
      </c>
      <c r="D340" s="7" t="str">
        <f>VLOOKUP($C340,Gender!$A:$B,2,FALSE)</f>
        <v>Male</v>
      </c>
      <c r="E340" s="9" t="str">
        <f t="shared" si="5"/>
        <v>INSERT INTO auxiliar.dim_names (id_name_pk, name, id_gender_fk) VALUES (340, 'Thiago', 'M');</v>
      </c>
    </row>
    <row r="341" spans="1:5" x14ac:dyDescent="0.2">
      <c r="A341" s="7">
        <f>ROW()</f>
        <v>341</v>
      </c>
      <c r="B341" s="7" t="s">
        <v>128</v>
      </c>
      <c r="C341" s="7" t="s">
        <v>199</v>
      </c>
      <c r="D341" s="7" t="str">
        <f>VLOOKUP($C341,Gender!$A:$B,2,FALSE)</f>
        <v>Male</v>
      </c>
      <c r="E341" s="9" t="str">
        <f t="shared" si="5"/>
        <v>INSERT INTO auxiliar.dim_names (id_name_pk, name, id_gender_fk) VALUES (341, 'Thomas', 'M');</v>
      </c>
    </row>
    <row r="342" spans="1:5" x14ac:dyDescent="0.2">
      <c r="A342" s="7">
        <f>ROW()</f>
        <v>342</v>
      </c>
      <c r="B342" s="7" t="s">
        <v>223</v>
      </c>
      <c r="C342" s="7" t="s">
        <v>199</v>
      </c>
      <c r="D342" s="7" t="str">
        <f>VLOOKUP($C342,Gender!$A:$B,2,FALSE)</f>
        <v>Male</v>
      </c>
      <c r="E342" s="9" t="str">
        <f t="shared" si="5"/>
        <v>INSERT INTO auxiliar.dim_names (id_name_pk, name, id_gender_fk) VALUES (342, 'Tiago', 'M');</v>
      </c>
    </row>
    <row r="343" spans="1:5" x14ac:dyDescent="0.2">
      <c r="A343" s="7">
        <f>ROW()</f>
        <v>343</v>
      </c>
      <c r="B343" s="7" t="s">
        <v>295</v>
      </c>
      <c r="C343" s="7" t="s">
        <v>199</v>
      </c>
      <c r="D343" s="7" t="str">
        <f>VLOOKUP($C343,Gender!$A:$B,2,FALSE)</f>
        <v>Male</v>
      </c>
      <c r="E343" s="9" t="str">
        <f t="shared" si="5"/>
        <v>INSERT INTO auxiliar.dim_names (id_name_pk, name, id_gender_fk) VALUES (343, 'Tomas', 'M');</v>
      </c>
    </row>
    <row r="344" spans="1:5" x14ac:dyDescent="0.2">
      <c r="A344" s="7">
        <f>ROW()</f>
        <v>344</v>
      </c>
      <c r="B344" s="7" t="s">
        <v>180</v>
      </c>
      <c r="C344" s="7" t="s">
        <v>199</v>
      </c>
      <c r="D344" s="7" t="str">
        <f>VLOOKUP($C344,Gender!$A:$B,2,FALSE)</f>
        <v>Male</v>
      </c>
      <c r="E344" s="9" t="str">
        <f t="shared" si="5"/>
        <v>INSERT INTO auxiliar.dim_names (id_name_pk, name, id_gender_fk) VALUES (344, 'Tomás', 'M');</v>
      </c>
    </row>
    <row r="345" spans="1:5" x14ac:dyDescent="0.2">
      <c r="A345" s="7">
        <f>ROW()</f>
        <v>345</v>
      </c>
      <c r="B345" s="7" t="s">
        <v>332</v>
      </c>
      <c r="C345" s="7" t="s">
        <v>199</v>
      </c>
      <c r="D345" s="7" t="str">
        <f>VLOOKUP($C345,Gender!$A:$B,2,FALSE)</f>
        <v>Male</v>
      </c>
      <c r="E345" s="9" t="str">
        <f t="shared" si="5"/>
        <v>INSERT INTO auxiliar.dim_names (id_name_pk, name, id_gender_fk) VALUES (345, 'Vagner', 'M');</v>
      </c>
    </row>
    <row r="346" spans="1:5" x14ac:dyDescent="0.2">
      <c r="A346" s="7">
        <f>ROW()</f>
        <v>346</v>
      </c>
      <c r="B346" s="7" t="s">
        <v>6</v>
      </c>
      <c r="C346" s="7" t="s">
        <v>200</v>
      </c>
      <c r="D346" s="7" t="str">
        <f>VLOOKUP($C346,Gender!$A:$B,2,FALSE)</f>
        <v>Female</v>
      </c>
      <c r="E346" s="9" t="str">
        <f t="shared" si="5"/>
        <v>INSERT INTO auxiliar.dim_names (id_name_pk, name, id_gender_fk) VALUES (346, 'Valentina', 'F');</v>
      </c>
    </row>
    <row r="347" spans="1:5" x14ac:dyDescent="0.2">
      <c r="A347" s="7">
        <f>ROW()</f>
        <v>347</v>
      </c>
      <c r="B347" s="7" t="s">
        <v>335</v>
      </c>
      <c r="C347" s="7" t="s">
        <v>200</v>
      </c>
      <c r="D347" s="7" t="str">
        <f>VLOOKUP($C347,Gender!$A:$B,2,FALSE)</f>
        <v>Female</v>
      </c>
      <c r="E347" s="9" t="str">
        <f t="shared" si="5"/>
        <v>INSERT INTO auxiliar.dim_names (id_name_pk, name, id_gender_fk) VALUES (347, 'Vanessa', 'F');</v>
      </c>
    </row>
    <row r="348" spans="1:5" x14ac:dyDescent="0.2">
      <c r="A348" s="7">
        <f>ROW()</f>
        <v>348</v>
      </c>
      <c r="B348" s="7" t="s">
        <v>313</v>
      </c>
      <c r="C348" s="7" t="s">
        <v>200</v>
      </c>
      <c r="D348" s="7" t="str">
        <f>VLOOKUP($C348,Gender!$A:$B,2,FALSE)</f>
        <v>Female</v>
      </c>
      <c r="E348" s="9" t="str">
        <f t="shared" si="5"/>
        <v>INSERT INTO auxiliar.dim_names (id_name_pk, name, id_gender_fk) VALUES (348, 'Vera Lucia', 'F');</v>
      </c>
    </row>
    <row r="349" spans="1:5" x14ac:dyDescent="0.2">
      <c r="A349" s="7">
        <f>ROW()</f>
        <v>349</v>
      </c>
      <c r="B349" s="7" t="s">
        <v>296</v>
      </c>
      <c r="C349" s="7" t="s">
        <v>199</v>
      </c>
      <c r="D349" s="7" t="str">
        <f>VLOOKUP($C349,Gender!$A:$B,2,FALSE)</f>
        <v>Male</v>
      </c>
      <c r="E349" s="9" t="str">
        <f t="shared" si="5"/>
        <v>INSERT INTO auxiliar.dim_names (id_name_pk, name, id_gender_fk) VALUES (349, 'Vicent', 'M');</v>
      </c>
    </row>
    <row r="350" spans="1:5" x14ac:dyDescent="0.2">
      <c r="A350" s="7">
        <f>ROW()</f>
        <v>350</v>
      </c>
      <c r="B350" s="7" t="s">
        <v>83</v>
      </c>
      <c r="C350" s="7" t="s">
        <v>199</v>
      </c>
      <c r="D350" s="7" t="str">
        <f>VLOOKUP($C350,Gender!$A:$B,2,FALSE)</f>
        <v>Male</v>
      </c>
      <c r="E350" s="9" t="str">
        <f t="shared" si="5"/>
        <v>INSERT INTO auxiliar.dim_names (id_name_pk, name, id_gender_fk) VALUES (350, 'Vicente', 'M');</v>
      </c>
    </row>
    <row r="351" spans="1:5" x14ac:dyDescent="0.2">
      <c r="A351" s="7">
        <f>ROW()</f>
        <v>351</v>
      </c>
      <c r="B351" s="7" t="s">
        <v>75</v>
      </c>
      <c r="C351" s="7" t="s">
        <v>199</v>
      </c>
      <c r="D351" s="7" t="str">
        <f>VLOOKUP($C351,Gender!$A:$B,2,FALSE)</f>
        <v>Male</v>
      </c>
      <c r="E351" s="9" t="str">
        <f t="shared" si="5"/>
        <v>INSERT INTO auxiliar.dim_names (id_name_pk, name, id_gender_fk) VALUES (351, 'Victor', 'M');</v>
      </c>
    </row>
    <row r="352" spans="1:5" x14ac:dyDescent="0.2">
      <c r="A352" s="7">
        <f>ROW()</f>
        <v>352</v>
      </c>
      <c r="B352" s="7" t="s">
        <v>126</v>
      </c>
      <c r="C352" s="7" t="s">
        <v>199</v>
      </c>
      <c r="D352" s="7" t="str">
        <f>VLOOKUP($C352,Gender!$A:$B,2,FALSE)</f>
        <v>Male</v>
      </c>
      <c r="E352" s="9" t="str">
        <f t="shared" si="5"/>
        <v>INSERT INTO auxiliar.dim_names (id_name_pk, name, id_gender_fk) VALUES (352, 'Victor Hugo', 'M');</v>
      </c>
    </row>
    <row r="353" spans="1:5" x14ac:dyDescent="0.2">
      <c r="A353" s="7">
        <f>ROW()</f>
        <v>353</v>
      </c>
      <c r="B353" s="7" t="s">
        <v>297</v>
      </c>
      <c r="C353" s="7" t="s">
        <v>200</v>
      </c>
      <c r="D353" s="7" t="str">
        <f>VLOOKUP($C353,Gender!$A:$B,2,FALSE)</f>
        <v>Female</v>
      </c>
      <c r="E353" s="9" t="str">
        <f t="shared" si="5"/>
        <v>INSERT INTO auxiliar.dim_names (id_name_pk, name, id_gender_fk) VALUES (353, 'Victória', 'F');</v>
      </c>
    </row>
    <row r="354" spans="1:5" x14ac:dyDescent="0.2">
      <c r="A354" s="7">
        <f>ROW()</f>
        <v>354</v>
      </c>
      <c r="B354" s="7" t="s">
        <v>226</v>
      </c>
      <c r="C354" s="7" t="s">
        <v>199</v>
      </c>
      <c r="D354" s="7" t="str">
        <f>VLOOKUP($C354,Gender!$A:$B,2,FALSE)</f>
        <v>Male</v>
      </c>
      <c r="E354" s="9" t="str">
        <f t="shared" si="5"/>
        <v>INSERT INTO auxiliar.dim_names (id_name_pk, name, id_gender_fk) VALUES (354, 'Vinicios', 'M');</v>
      </c>
    </row>
    <row r="355" spans="1:5" x14ac:dyDescent="0.2">
      <c r="A355" s="7">
        <f>ROW()</f>
        <v>355</v>
      </c>
      <c r="B355" s="7" t="s">
        <v>95</v>
      </c>
      <c r="C355" s="7" t="s">
        <v>199</v>
      </c>
      <c r="D355" s="7" t="str">
        <f>VLOOKUP($C355,Gender!$A:$B,2,FALSE)</f>
        <v>Male</v>
      </c>
      <c r="E355" s="9" t="str">
        <f t="shared" si="5"/>
        <v>INSERT INTO auxiliar.dim_names (id_name_pk, name, id_gender_fk) VALUES (355, 'Vinícius', 'M');</v>
      </c>
    </row>
    <row r="356" spans="1:5" x14ac:dyDescent="0.2">
      <c r="A356" s="7">
        <f>ROW()</f>
        <v>356</v>
      </c>
      <c r="B356" s="7" t="s">
        <v>219</v>
      </c>
      <c r="C356" s="7" t="s">
        <v>199</v>
      </c>
      <c r="D356" s="7" t="str">
        <f>VLOOKUP($C356,Gender!$A:$B,2,FALSE)</f>
        <v>Male</v>
      </c>
      <c r="E356" s="9" t="str">
        <f t="shared" si="5"/>
        <v>INSERT INTO auxiliar.dim_names (id_name_pk, name, id_gender_fk) VALUES (356, 'Vitor', 'M');</v>
      </c>
    </row>
    <row r="357" spans="1:5" x14ac:dyDescent="0.2">
      <c r="A357" s="7">
        <f>ROW()</f>
        <v>357</v>
      </c>
      <c r="B357" s="7" t="s">
        <v>107</v>
      </c>
      <c r="C357" s="7" t="s">
        <v>200</v>
      </c>
      <c r="D357" s="7" t="str">
        <f>VLOOKUP($C357,Gender!$A:$B,2,FALSE)</f>
        <v>Female</v>
      </c>
      <c r="E357" s="9" t="str">
        <f t="shared" si="5"/>
        <v>INSERT INTO auxiliar.dim_names (id_name_pk, name, id_gender_fk) VALUES (357, 'Vitória', 'F');</v>
      </c>
    </row>
    <row r="358" spans="1:5" x14ac:dyDescent="0.2">
      <c r="A358" s="7">
        <f>ROW()</f>
        <v>358</v>
      </c>
      <c r="B358" s="7" t="s">
        <v>333</v>
      </c>
      <c r="C358" s="7" t="s">
        <v>199</v>
      </c>
      <c r="D358" s="7" t="str">
        <f>VLOOKUP($C358,Gender!$A:$B,2,FALSE)</f>
        <v>Male</v>
      </c>
      <c r="E358" s="9" t="str">
        <f t="shared" si="5"/>
        <v>INSERT INTO auxiliar.dim_names (id_name_pk, name, id_gender_fk) VALUES (358, 'Wagner', 'M');</v>
      </c>
    </row>
    <row r="359" spans="1:5" x14ac:dyDescent="0.2">
      <c r="A359" s="7">
        <f>ROW()</f>
        <v>359</v>
      </c>
      <c r="B359" s="7" t="s">
        <v>234</v>
      </c>
      <c r="C359" s="7" t="s">
        <v>199</v>
      </c>
      <c r="D359" s="7" t="str">
        <f>VLOOKUP($C359,Gender!$A:$B,2,FALSE)</f>
        <v>Male</v>
      </c>
      <c r="E359" s="9" t="str">
        <f t="shared" si="5"/>
        <v>INSERT INTO auxiliar.dim_names (id_name_pk, name, id_gender_fk) VALUES (359, 'Wilian', 'M');</v>
      </c>
    </row>
    <row r="360" spans="1:5" x14ac:dyDescent="0.2">
      <c r="A360" s="7">
        <f>ROW()</f>
        <v>360</v>
      </c>
      <c r="B360" s="7" t="s">
        <v>188</v>
      </c>
      <c r="C360" s="7" t="s">
        <v>199</v>
      </c>
      <c r="D360" s="7" t="str">
        <f>VLOOKUP($C360,Gender!$A:$B,2,FALSE)</f>
        <v>Male</v>
      </c>
      <c r="E360" s="9" t="str">
        <f t="shared" si="5"/>
        <v>INSERT INTO auxiliar.dim_names (id_name_pk, name, id_gender_fk) VALUES (360, 'Yago', 'M');</v>
      </c>
    </row>
    <row r="361" spans="1:5" x14ac:dyDescent="0.2">
      <c r="A361" s="7">
        <f>ROW()</f>
        <v>361</v>
      </c>
      <c r="B361" s="7" t="s">
        <v>56</v>
      </c>
      <c r="C361" s="7" t="s">
        <v>200</v>
      </c>
      <c r="D361" s="7" t="str">
        <f>VLOOKUP($C361,Gender!$A:$B,2,FALSE)</f>
        <v>Female</v>
      </c>
      <c r="E361" s="9" t="str">
        <f t="shared" si="5"/>
        <v>INSERT INTO auxiliar.dim_names (id_name_pk, name, id_gender_fk) VALUES (361, 'Yasmin', 'F');</v>
      </c>
    </row>
    <row r="362" spans="1:5" x14ac:dyDescent="0.2">
      <c r="A362" s="7">
        <f>ROW()</f>
        <v>362</v>
      </c>
      <c r="B362" s="7" t="s">
        <v>298</v>
      </c>
      <c r="C362" s="7" t="s">
        <v>200</v>
      </c>
      <c r="D362" s="7" t="str">
        <f>VLOOKUP($C362,Gender!$A:$B,2,FALSE)</f>
        <v>Female</v>
      </c>
      <c r="E362" s="9" t="str">
        <f t="shared" si="5"/>
        <v>INSERT INTO auxiliar.dim_names (id_name_pk, name, id_gender_fk) VALUES (362, 'Yasmini', 'F');</v>
      </c>
    </row>
    <row r="363" spans="1:5" x14ac:dyDescent="0.2">
      <c r="A363" s="7">
        <f>ROW()</f>
        <v>363</v>
      </c>
      <c r="B363" s="7" t="s">
        <v>118</v>
      </c>
      <c r="C363" s="7" t="s">
        <v>199</v>
      </c>
      <c r="D363" s="7" t="str">
        <f>VLOOKUP($C363,Gender!$A:$B,2,FALSE)</f>
        <v>Male</v>
      </c>
      <c r="E363" s="9" t="str">
        <f t="shared" si="5"/>
        <v>INSERT INTO auxiliar.dim_names (id_name_pk, name, id_gender_fk) VALUES (363, 'Yuri', 'M');</v>
      </c>
    </row>
    <row r="364" spans="1:5" x14ac:dyDescent="0.2">
      <c r="A364" s="7">
        <f>ROW()</f>
        <v>364</v>
      </c>
      <c r="B364" s="7" t="s">
        <v>535</v>
      </c>
      <c r="C364" s="7" t="s">
        <v>200</v>
      </c>
      <c r="D364" s="7" t="str">
        <f>VLOOKUP($C364,Gender!$A:$B,2,FALSE)</f>
        <v>Female</v>
      </c>
      <c r="E364" s="9" t="str">
        <f t="shared" si="5"/>
        <v>INSERT INTO auxiliar.dim_names (id_name_pk, name, id_gender_fk) VALUES (364, 'Zila', 'F');</v>
      </c>
    </row>
  </sheetData>
  <autoFilter ref="A1:D1" xr:uid="{EA078119-B2DE-473E-B9A0-A3C2902BFAD8}"/>
  <sortState xmlns:xlrd2="http://schemas.microsoft.com/office/spreadsheetml/2017/richdata2" ref="A2:D364">
    <sortCondition ref="B1:B364"/>
  </sortState>
  <pageMargins left="0.7" right="0.7" top="0.75" bottom="0.75" header="0.3" footer="0.3"/>
  <pageSetup paperSize="9" orientation="portrait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3A583B8-D601-4E5D-86A1-86CB5339550A}">
          <x14:formula1>
            <xm:f>Gender!$A:$A</xm:f>
          </x14:formula1>
          <xm:sqref>C2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7AD940-7762-483B-BFA2-B7BC27962B86}">
  <sheetPr>
    <tabColor rgb="FFFFC000"/>
  </sheetPr>
  <dimension ref="A1:C192"/>
  <sheetViews>
    <sheetView workbookViewId="0">
      <pane xSplit="2" ySplit="1" topLeftCell="C150" activePane="bottomRight" state="frozen"/>
      <selection pane="topRight" activeCell="C1" sqref="C1"/>
      <selection pane="bottomLeft" activeCell="A2" sqref="A2"/>
      <selection pane="bottomRight"/>
    </sheetView>
  </sheetViews>
  <sheetFormatPr defaultRowHeight="14.25" x14ac:dyDescent="0.2"/>
  <cols>
    <col min="1" max="1" width="21.5703125" style="7" bestFit="1" customWidth="1"/>
    <col min="2" max="2" width="14.7109375" style="7" bestFit="1" customWidth="1"/>
    <col min="3" max="3" width="68.7109375" style="9" hidden="1" customWidth="1"/>
    <col min="4" max="16384" width="9.140625" style="7"/>
  </cols>
  <sheetData>
    <row r="1" spans="1:3" ht="15" x14ac:dyDescent="0.25">
      <c r="A1" s="2" t="s">
        <v>600</v>
      </c>
      <c r="B1" s="2" t="s">
        <v>601</v>
      </c>
      <c r="C1" s="2" t="s">
        <v>583</v>
      </c>
    </row>
    <row r="2" spans="1:3" x14ac:dyDescent="0.2">
      <c r="A2" s="7">
        <f>ROW()</f>
        <v>2</v>
      </c>
      <c r="B2" s="7" t="s">
        <v>444</v>
      </c>
      <c r="C2" s="9" t="str">
        <f>"INSERT INTO auxiliar.dim_lastnames (" &amp;$A$1 &amp; ", " &amp; $B$1 &amp; ") VALUES (" &amp;$A2 &amp; ", '" &amp;$B2 &amp; "');"</f>
        <v>INSERT INTO auxiliar.dim_lastnames (id_lastname_pk, lastname) VALUES (2, 'Abranches');</v>
      </c>
    </row>
    <row r="3" spans="1:3" x14ac:dyDescent="0.2">
      <c r="A3" s="7">
        <f>ROW()</f>
        <v>3</v>
      </c>
      <c r="B3" s="7" t="s">
        <v>443</v>
      </c>
      <c r="C3" s="9" t="str">
        <f t="shared" ref="C3:C66" si="0">"INSERT INTO auxiliar.dim_lastnames (" &amp;$A$1 &amp; ", " &amp; $B$1 &amp; ") VALUES (" &amp;$A3 &amp; ", '" &amp;$B3 &amp; "');"</f>
        <v>INSERT INTO auxiliar.dim_lastnames (id_lastname_pk, lastname) VALUES (3, 'Aguiar');</v>
      </c>
    </row>
    <row r="4" spans="1:3" x14ac:dyDescent="0.2">
      <c r="A4" s="7">
        <f>ROW()</f>
        <v>4</v>
      </c>
      <c r="B4" s="7" t="s">
        <v>445</v>
      </c>
      <c r="C4" s="9" t="str">
        <f t="shared" si="0"/>
        <v>INSERT INTO auxiliar.dim_lastnames (id_lastname_pk, lastname) VALUES (4, 'Albuquerque');</v>
      </c>
    </row>
    <row r="5" spans="1:3" x14ac:dyDescent="0.2">
      <c r="A5" s="7">
        <f>ROW()</f>
        <v>5</v>
      </c>
      <c r="B5" s="7" t="s">
        <v>400</v>
      </c>
      <c r="C5" s="9" t="str">
        <f t="shared" si="0"/>
        <v>INSERT INTO auxiliar.dim_lastnames (id_lastname_pk, lastname) VALUES (5, 'Alcantara');</v>
      </c>
    </row>
    <row r="6" spans="1:3" x14ac:dyDescent="0.2">
      <c r="A6" s="7">
        <f>ROW()</f>
        <v>6</v>
      </c>
      <c r="B6" s="7" t="s">
        <v>451</v>
      </c>
      <c r="C6" s="9" t="str">
        <f t="shared" si="0"/>
        <v>INSERT INTO auxiliar.dim_lastnames (id_lastname_pk, lastname) VALUES (6, 'Aleluia');</v>
      </c>
    </row>
    <row r="7" spans="1:3" x14ac:dyDescent="0.2">
      <c r="A7" s="7">
        <f>ROW()</f>
        <v>7</v>
      </c>
      <c r="B7" s="7" t="s">
        <v>446</v>
      </c>
      <c r="C7" s="9" t="str">
        <f t="shared" si="0"/>
        <v>INSERT INTO auxiliar.dim_lastnames (id_lastname_pk, lastname) VALUES (7, 'Alencar');</v>
      </c>
    </row>
    <row r="8" spans="1:3" x14ac:dyDescent="0.2">
      <c r="A8" s="7">
        <f>ROW()</f>
        <v>8</v>
      </c>
      <c r="B8" s="7" t="s">
        <v>351</v>
      </c>
      <c r="C8" s="9" t="str">
        <f t="shared" si="0"/>
        <v>INSERT INTO auxiliar.dim_lastnames (id_lastname_pk, lastname) VALUES (8, 'Almeida');</v>
      </c>
    </row>
    <row r="9" spans="1:3" x14ac:dyDescent="0.2">
      <c r="A9" s="7">
        <f>ROW()</f>
        <v>9</v>
      </c>
      <c r="B9" s="7" t="s">
        <v>448</v>
      </c>
      <c r="C9" s="9" t="str">
        <f t="shared" si="0"/>
        <v>INSERT INTO auxiliar.dim_lastnames (id_lastname_pk, lastname) VALUES (9, 'Alvaregna');</v>
      </c>
    </row>
    <row r="10" spans="1:3" x14ac:dyDescent="0.2">
      <c r="A10" s="7">
        <f>ROW()</f>
        <v>10</v>
      </c>
      <c r="B10" s="7" t="s">
        <v>449</v>
      </c>
      <c r="C10" s="9" t="str">
        <f t="shared" si="0"/>
        <v>INSERT INTO auxiliar.dim_lastnames (id_lastname_pk, lastname) VALUES (10, 'Alvarenga');</v>
      </c>
    </row>
    <row r="11" spans="1:3" x14ac:dyDescent="0.2">
      <c r="A11" s="7">
        <f>ROW()</f>
        <v>11</v>
      </c>
      <c r="B11" s="7" t="s">
        <v>352</v>
      </c>
      <c r="C11" s="9" t="str">
        <f t="shared" si="0"/>
        <v>INSERT INTO auxiliar.dim_lastnames (id_lastname_pk, lastname) VALUES (11, 'Alves');</v>
      </c>
    </row>
    <row r="12" spans="1:3" x14ac:dyDescent="0.2">
      <c r="A12" s="7">
        <f>ROW()</f>
        <v>12</v>
      </c>
      <c r="B12" s="7" t="s">
        <v>450</v>
      </c>
      <c r="C12" s="9" t="str">
        <f t="shared" si="0"/>
        <v>INSERT INTO auxiliar.dim_lastnames (id_lastname_pk, lastname) VALUES (12, 'Alvim');</v>
      </c>
    </row>
    <row r="13" spans="1:3" x14ac:dyDescent="0.2">
      <c r="A13" s="7">
        <f>ROW()</f>
        <v>13</v>
      </c>
      <c r="B13" s="7" t="s">
        <v>452</v>
      </c>
      <c r="C13" s="9" t="str">
        <f t="shared" si="0"/>
        <v>INSERT INTO auxiliar.dim_lastnames (id_lastname_pk, lastname) VALUES (13, 'Amor');</v>
      </c>
    </row>
    <row r="14" spans="1:3" x14ac:dyDescent="0.2">
      <c r="A14" s="7">
        <f>ROW()</f>
        <v>14</v>
      </c>
      <c r="B14" s="7" t="s">
        <v>353</v>
      </c>
      <c r="C14" s="9" t="str">
        <f t="shared" si="0"/>
        <v>INSERT INTO auxiliar.dim_lastnames (id_lastname_pk, lastname) VALUES (14, 'Andrade');</v>
      </c>
    </row>
    <row r="15" spans="1:3" x14ac:dyDescent="0.2">
      <c r="A15" s="7">
        <f>ROW()</f>
        <v>15</v>
      </c>
      <c r="B15" s="7" t="s">
        <v>447</v>
      </c>
      <c r="C15" s="9" t="str">
        <f t="shared" si="0"/>
        <v>INSERT INTO auxiliar.dim_lastnames (id_lastname_pk, lastname) VALUES (15, 'Andrioli');</v>
      </c>
    </row>
    <row r="16" spans="1:3" x14ac:dyDescent="0.2">
      <c r="A16" s="7">
        <f>ROW()</f>
        <v>16</v>
      </c>
      <c r="B16" s="7" t="s">
        <v>455</v>
      </c>
      <c r="C16" s="9" t="str">
        <f t="shared" si="0"/>
        <v>INSERT INTO auxiliar.dim_lastnames (id_lastname_pk, lastname) VALUES (16, 'Anjos');</v>
      </c>
    </row>
    <row r="17" spans="1:3" x14ac:dyDescent="0.2">
      <c r="A17" s="7">
        <f>ROW()</f>
        <v>17</v>
      </c>
      <c r="B17" s="7" t="s">
        <v>454</v>
      </c>
      <c r="C17" s="9" t="str">
        <f t="shared" si="0"/>
        <v>INSERT INTO auxiliar.dim_lastnames (id_lastname_pk, lastname) VALUES (17, 'Anunciação');</v>
      </c>
    </row>
    <row r="18" spans="1:3" x14ac:dyDescent="0.2">
      <c r="A18" s="7">
        <f>ROW()</f>
        <v>18</v>
      </c>
      <c r="B18" s="7" t="s">
        <v>456</v>
      </c>
      <c r="C18" s="9" t="str">
        <f t="shared" si="0"/>
        <v>INSERT INTO auxiliar.dim_lastnames (id_lastname_pk, lastname) VALUES (18, 'Aragão');</v>
      </c>
    </row>
    <row r="19" spans="1:3" x14ac:dyDescent="0.2">
      <c r="A19" s="7">
        <f>ROW()</f>
        <v>19</v>
      </c>
      <c r="B19" s="7" t="s">
        <v>344</v>
      </c>
      <c r="C19" s="9" t="str">
        <f t="shared" si="0"/>
        <v>INSERT INTO auxiliar.dim_lastnames (id_lastname_pk, lastname) VALUES (19, 'Araújo');</v>
      </c>
    </row>
    <row r="20" spans="1:3" x14ac:dyDescent="0.2">
      <c r="A20" s="7">
        <f>ROW()</f>
        <v>20</v>
      </c>
      <c r="B20" s="7" t="s">
        <v>457</v>
      </c>
      <c r="C20" s="9" t="str">
        <f t="shared" si="0"/>
        <v>INSERT INTO auxiliar.dim_lastnames (id_lastname_pk, lastname) VALUES (20, 'Arruda');</v>
      </c>
    </row>
    <row r="21" spans="1:3" x14ac:dyDescent="0.2">
      <c r="A21" s="7">
        <f>ROW()</f>
        <v>21</v>
      </c>
      <c r="B21" s="7" t="s">
        <v>459</v>
      </c>
      <c r="C21" s="9" t="str">
        <f t="shared" si="0"/>
        <v>INSERT INTO auxiliar.dim_lastnames (id_lastname_pk, lastname) VALUES (21, 'Asvilla');</v>
      </c>
    </row>
    <row r="22" spans="1:3" x14ac:dyDescent="0.2">
      <c r="A22" s="7">
        <f>ROW()</f>
        <v>22</v>
      </c>
      <c r="B22" s="7" t="s">
        <v>460</v>
      </c>
      <c r="C22" s="9" t="str">
        <f t="shared" si="0"/>
        <v>INSERT INTO auxiliar.dim_lastnames (id_lastname_pk, lastname) VALUES (22, 'Auth');</v>
      </c>
    </row>
    <row r="23" spans="1:3" x14ac:dyDescent="0.2">
      <c r="A23" s="7">
        <f>ROW()</f>
        <v>23</v>
      </c>
      <c r="B23" s="7" t="s">
        <v>458</v>
      </c>
      <c r="C23" s="9" t="str">
        <f t="shared" si="0"/>
        <v>INSERT INTO auxiliar.dim_lastnames (id_lastname_pk, lastname) VALUES (23, 'Azeredo');</v>
      </c>
    </row>
    <row r="24" spans="1:3" x14ac:dyDescent="0.2">
      <c r="A24" s="7">
        <f>ROW()</f>
        <v>24</v>
      </c>
      <c r="B24" s="7" t="s">
        <v>357</v>
      </c>
      <c r="C24" s="9" t="str">
        <f t="shared" si="0"/>
        <v>INSERT INTO auxiliar.dim_lastnames (id_lastname_pk, lastname) VALUES (24, 'Bactista');</v>
      </c>
    </row>
    <row r="25" spans="1:3" x14ac:dyDescent="0.2">
      <c r="A25" s="7">
        <f>ROW()</f>
        <v>25</v>
      </c>
      <c r="B25" s="7" t="s">
        <v>461</v>
      </c>
      <c r="C25" s="9" t="str">
        <f t="shared" si="0"/>
        <v>INSERT INTO auxiliar.dim_lastnames (id_lastname_pk, lastname) VALUES (25, 'Badu');</v>
      </c>
    </row>
    <row r="26" spans="1:3" x14ac:dyDescent="0.2">
      <c r="A26" s="7">
        <f>ROW()</f>
        <v>26</v>
      </c>
      <c r="B26" s="7" t="s">
        <v>462</v>
      </c>
      <c r="C26" s="9" t="str">
        <f t="shared" si="0"/>
        <v>INSERT INTO auxiliar.dim_lastnames (id_lastname_pk, lastname) VALUES (26, 'Bandeira');</v>
      </c>
    </row>
    <row r="27" spans="1:3" x14ac:dyDescent="0.2">
      <c r="A27" s="7">
        <f>ROW()</f>
        <v>27</v>
      </c>
      <c r="B27" s="7" t="s">
        <v>421</v>
      </c>
      <c r="C27" s="9" t="str">
        <f t="shared" si="0"/>
        <v>INSERT INTO auxiliar.dim_lastnames (id_lastname_pk, lastname) VALUES (27, 'Barbieri');</v>
      </c>
    </row>
    <row r="28" spans="1:3" x14ac:dyDescent="0.2">
      <c r="A28" s="7">
        <f>ROW()</f>
        <v>28</v>
      </c>
      <c r="B28" s="7" t="s">
        <v>354</v>
      </c>
      <c r="C28" s="9" t="str">
        <f t="shared" si="0"/>
        <v>INSERT INTO auxiliar.dim_lastnames (id_lastname_pk, lastname) VALUES (28, 'Barbosa');</v>
      </c>
    </row>
    <row r="29" spans="1:3" x14ac:dyDescent="0.2">
      <c r="A29" s="7">
        <f>ROW()</f>
        <v>29</v>
      </c>
      <c r="B29" s="7" t="s">
        <v>358</v>
      </c>
      <c r="C29" s="9" t="str">
        <f t="shared" si="0"/>
        <v>INSERT INTO auxiliar.dim_lastnames (id_lastname_pk, lastname) VALUES (29, 'Barboza');</v>
      </c>
    </row>
    <row r="30" spans="1:3" x14ac:dyDescent="0.2">
      <c r="A30" s="7">
        <f>ROW()</f>
        <v>30</v>
      </c>
      <c r="B30" s="7" t="s">
        <v>463</v>
      </c>
      <c r="C30" s="9" t="str">
        <f t="shared" si="0"/>
        <v>INSERT INTO auxiliar.dim_lastnames (id_lastname_pk, lastname) VALUES (30, 'Barreto');</v>
      </c>
    </row>
    <row r="31" spans="1:3" x14ac:dyDescent="0.2">
      <c r="A31" s="7">
        <f>ROW()</f>
        <v>31</v>
      </c>
      <c r="B31" s="7" t="s">
        <v>355</v>
      </c>
      <c r="C31" s="9" t="str">
        <f t="shared" si="0"/>
        <v>INSERT INTO auxiliar.dim_lastnames (id_lastname_pk, lastname) VALUES (31, 'Barros');</v>
      </c>
    </row>
    <row r="32" spans="1:3" x14ac:dyDescent="0.2">
      <c r="A32" s="7">
        <f>ROW()</f>
        <v>32</v>
      </c>
      <c r="B32" s="7" t="s">
        <v>464</v>
      </c>
      <c r="C32" s="9" t="str">
        <f t="shared" si="0"/>
        <v>INSERT INTO auxiliar.dim_lastnames (id_lastname_pk, lastname) VALUES (32, 'Barroso');</v>
      </c>
    </row>
    <row r="33" spans="1:3" x14ac:dyDescent="0.2">
      <c r="A33" s="7">
        <f>ROW()</f>
        <v>33</v>
      </c>
      <c r="B33" s="7" t="s">
        <v>356</v>
      </c>
      <c r="C33" s="9" t="str">
        <f t="shared" si="0"/>
        <v>INSERT INTO auxiliar.dim_lastnames (id_lastname_pk, lastname) VALUES (33, 'Batista');</v>
      </c>
    </row>
    <row r="34" spans="1:3" x14ac:dyDescent="0.2">
      <c r="A34" s="7">
        <f>ROW()</f>
        <v>34</v>
      </c>
      <c r="B34" s="7" t="s">
        <v>441</v>
      </c>
      <c r="C34" s="9" t="str">
        <f t="shared" si="0"/>
        <v>INSERT INTO auxiliar.dim_lastnames (id_lastname_pk, lastname) VALUES (34, 'Battaglia');</v>
      </c>
    </row>
    <row r="35" spans="1:3" x14ac:dyDescent="0.2">
      <c r="A35" s="7">
        <f>ROW()</f>
        <v>35</v>
      </c>
      <c r="B35" s="7" t="s">
        <v>465</v>
      </c>
      <c r="C35" s="9" t="str">
        <f t="shared" si="0"/>
        <v>INSERT INTO auxiliar.dim_lastnames (id_lastname_pk, lastname) VALUES (35, 'Bermudes');</v>
      </c>
    </row>
    <row r="36" spans="1:3" x14ac:dyDescent="0.2">
      <c r="A36" s="7">
        <f>ROW()</f>
        <v>36</v>
      </c>
      <c r="B36" s="7" t="s">
        <v>407</v>
      </c>
      <c r="C36" s="9" t="str">
        <f t="shared" si="0"/>
        <v>INSERT INTO auxiliar.dim_lastnames (id_lastname_pk, lastname) VALUES (36, 'Bianchi');</v>
      </c>
    </row>
    <row r="37" spans="1:3" x14ac:dyDescent="0.2">
      <c r="A37" s="7">
        <f>ROW()</f>
        <v>37</v>
      </c>
      <c r="B37" s="7" t="s">
        <v>466</v>
      </c>
      <c r="C37" s="9" t="str">
        <f t="shared" si="0"/>
        <v>INSERT INTO auxiliar.dim_lastnames (id_lastname_pk, lastname) VALUES (37, 'Bicalho');</v>
      </c>
    </row>
    <row r="38" spans="1:3" x14ac:dyDescent="0.2">
      <c r="A38" s="7">
        <f>ROW()</f>
        <v>38</v>
      </c>
      <c r="B38" s="7" t="s">
        <v>467</v>
      </c>
      <c r="C38" s="9" t="str">
        <f t="shared" si="0"/>
        <v>INSERT INTO auxiliar.dim_lastnames (id_lastname_pk, lastname) VALUES (38, 'Bispo');</v>
      </c>
    </row>
    <row r="39" spans="1:3" x14ac:dyDescent="0.2">
      <c r="A39" s="7">
        <f>ROW()</f>
        <v>39</v>
      </c>
      <c r="B39" s="7" t="s">
        <v>468</v>
      </c>
      <c r="C39" s="9" t="str">
        <f t="shared" si="0"/>
        <v>INSERT INTO auxiliar.dim_lastnames (id_lastname_pk, lastname) VALUES (39, 'Borba');</v>
      </c>
    </row>
    <row r="40" spans="1:3" x14ac:dyDescent="0.2">
      <c r="A40" s="7">
        <f>ROW()</f>
        <v>40</v>
      </c>
      <c r="B40" s="7" t="s">
        <v>359</v>
      </c>
      <c r="C40" s="9" t="str">
        <f t="shared" si="0"/>
        <v>INSERT INTO auxiliar.dim_lastnames (id_lastname_pk, lastname) VALUES (40, 'Borges');</v>
      </c>
    </row>
    <row r="41" spans="1:3" x14ac:dyDescent="0.2">
      <c r="A41" s="7">
        <f>ROW()</f>
        <v>41</v>
      </c>
      <c r="B41" s="7" t="s">
        <v>469</v>
      </c>
      <c r="C41" s="9" t="str">
        <f t="shared" si="0"/>
        <v>INSERT INTO auxiliar.dim_lastnames (id_lastname_pk, lastname) VALUES (41, 'Botelho');</v>
      </c>
    </row>
    <row r="42" spans="1:3" x14ac:dyDescent="0.2">
      <c r="A42" s="7">
        <f>ROW()</f>
        <v>42</v>
      </c>
      <c r="B42" s="7" t="s">
        <v>470</v>
      </c>
      <c r="C42" s="9" t="str">
        <f t="shared" si="0"/>
        <v>INSERT INTO auxiliar.dim_lastnames (id_lastname_pk, lastname) VALUES (42, 'Braga');</v>
      </c>
    </row>
    <row r="43" spans="1:3" x14ac:dyDescent="0.2">
      <c r="A43" s="7">
        <f>ROW()</f>
        <v>43</v>
      </c>
      <c r="B43" s="7" t="s">
        <v>471</v>
      </c>
      <c r="C43" s="9" t="str">
        <f t="shared" si="0"/>
        <v>INSERT INTO auxiliar.dim_lastnames (id_lastname_pk, lastname) VALUES (43, 'Bragança');</v>
      </c>
    </row>
    <row r="44" spans="1:3" x14ac:dyDescent="0.2">
      <c r="A44" s="7">
        <f>ROW()</f>
        <v>44</v>
      </c>
      <c r="B44" s="7" t="s">
        <v>473</v>
      </c>
      <c r="C44" s="9" t="str">
        <f t="shared" si="0"/>
        <v>INSERT INTO auxiliar.dim_lastnames (id_lastname_pk, lastname) VALUES (44, 'Brasão');</v>
      </c>
    </row>
    <row r="45" spans="1:3" x14ac:dyDescent="0.2">
      <c r="A45" s="7">
        <f>ROW()</f>
        <v>45</v>
      </c>
      <c r="B45" s="7" t="s">
        <v>433</v>
      </c>
      <c r="C45" s="9" t="str">
        <f t="shared" si="0"/>
        <v>INSERT INTO auxiliar.dim_lastnames (id_lastname_pk, lastname) VALUES (45, 'Brasil');</v>
      </c>
    </row>
    <row r="46" spans="1:3" x14ac:dyDescent="0.2">
      <c r="A46" s="7">
        <f>ROW()</f>
        <v>46</v>
      </c>
      <c r="B46" s="7" t="s">
        <v>474</v>
      </c>
      <c r="C46" s="9" t="str">
        <f t="shared" si="0"/>
        <v>INSERT INTO auxiliar.dim_lastnames (id_lastname_pk, lastname) VALUES (46, 'Brito');</v>
      </c>
    </row>
    <row r="47" spans="1:3" x14ac:dyDescent="0.2">
      <c r="A47" s="7">
        <f>ROW()</f>
        <v>47</v>
      </c>
      <c r="B47" s="7" t="s">
        <v>475</v>
      </c>
      <c r="C47" s="9" t="str">
        <f t="shared" si="0"/>
        <v>INSERT INTO auxiliar.dim_lastnames (id_lastname_pk, lastname) VALUES (47, 'Cabral');</v>
      </c>
    </row>
    <row r="48" spans="1:3" x14ac:dyDescent="0.2">
      <c r="A48" s="7">
        <f>ROW()</f>
        <v>48</v>
      </c>
      <c r="B48" s="7" t="s">
        <v>476</v>
      </c>
      <c r="C48" s="9" t="str">
        <f t="shared" si="0"/>
        <v>INSERT INTO auxiliar.dim_lastnames (id_lastname_pk, lastname) VALUES (48, 'Café');</v>
      </c>
    </row>
    <row r="49" spans="1:3" x14ac:dyDescent="0.2">
      <c r="A49" s="7">
        <f>ROW()</f>
        <v>49</v>
      </c>
      <c r="B49" s="7" t="s">
        <v>477</v>
      </c>
      <c r="C49" s="9" t="str">
        <f t="shared" si="0"/>
        <v>INSERT INTO auxiliar.dim_lastnames (id_lastname_pk, lastname) VALUES (49, 'Camacho');</v>
      </c>
    </row>
    <row r="50" spans="1:3" x14ac:dyDescent="0.2">
      <c r="A50" s="7">
        <f>ROW()</f>
        <v>50</v>
      </c>
      <c r="B50" s="7" t="s">
        <v>478</v>
      </c>
      <c r="C50" s="9" t="str">
        <f t="shared" si="0"/>
        <v>INSERT INTO auxiliar.dim_lastnames (id_lastname_pk, lastname) VALUES (50, 'Camargo');</v>
      </c>
    </row>
    <row r="51" spans="1:3" x14ac:dyDescent="0.2">
      <c r="A51" s="7">
        <f>ROW()</f>
        <v>51</v>
      </c>
      <c r="B51" s="7" t="s">
        <v>479</v>
      </c>
      <c r="C51" s="9" t="str">
        <f t="shared" si="0"/>
        <v>INSERT INTO auxiliar.dim_lastnames (id_lastname_pk, lastname) VALUES (51, 'Caminha');</v>
      </c>
    </row>
    <row r="52" spans="1:3" x14ac:dyDescent="0.2">
      <c r="A52" s="7">
        <f>ROW()</f>
        <v>52</v>
      </c>
      <c r="B52" s="7" t="s">
        <v>480</v>
      </c>
      <c r="C52" s="9" t="str">
        <f t="shared" si="0"/>
        <v>INSERT INTO auxiliar.dim_lastnames (id_lastname_pk, lastname) VALUES (52, 'Camões');</v>
      </c>
    </row>
    <row r="53" spans="1:3" x14ac:dyDescent="0.2">
      <c r="A53" s="7">
        <f>ROW()</f>
        <v>53</v>
      </c>
      <c r="B53" s="7" t="s">
        <v>360</v>
      </c>
      <c r="C53" s="9" t="str">
        <f t="shared" si="0"/>
        <v>INSERT INTO auxiliar.dim_lastnames (id_lastname_pk, lastname) VALUES (53, 'Campos');</v>
      </c>
    </row>
    <row r="54" spans="1:3" x14ac:dyDescent="0.2">
      <c r="A54" s="7">
        <f>ROW()</f>
        <v>54</v>
      </c>
      <c r="B54" s="7" t="s">
        <v>481</v>
      </c>
      <c r="C54" s="9" t="str">
        <f t="shared" si="0"/>
        <v>INSERT INTO auxiliar.dim_lastnames (id_lastname_pk, lastname) VALUES (54, 'Cândido');</v>
      </c>
    </row>
    <row r="55" spans="1:3" x14ac:dyDescent="0.2">
      <c r="A55" s="7">
        <f>ROW()</f>
        <v>55</v>
      </c>
      <c r="B55" s="7" t="s">
        <v>361</v>
      </c>
      <c r="C55" s="9" t="str">
        <f t="shared" si="0"/>
        <v>INSERT INTO auxiliar.dim_lastnames (id_lastname_pk, lastname) VALUES (55, 'Cardoso');</v>
      </c>
    </row>
    <row r="56" spans="1:3" x14ac:dyDescent="0.2">
      <c r="A56" s="7">
        <f>ROW()</f>
        <v>56</v>
      </c>
      <c r="B56" s="7" t="s">
        <v>362</v>
      </c>
      <c r="C56" s="9" t="str">
        <f t="shared" si="0"/>
        <v>INSERT INTO auxiliar.dim_lastnames (id_lastname_pk, lastname) VALUES (56, 'Cardozo');</v>
      </c>
    </row>
    <row r="57" spans="1:3" x14ac:dyDescent="0.2">
      <c r="A57" s="7">
        <f>ROW()</f>
        <v>57</v>
      </c>
      <c r="B57" s="7" t="s">
        <v>482</v>
      </c>
      <c r="C57" s="9" t="str">
        <f t="shared" si="0"/>
        <v>INSERT INTO auxiliar.dim_lastnames (id_lastname_pk, lastname) VALUES (57, 'Carneiro');</v>
      </c>
    </row>
    <row r="58" spans="1:3" x14ac:dyDescent="0.2">
      <c r="A58" s="7">
        <f>ROW()</f>
        <v>58</v>
      </c>
      <c r="B58" s="7" t="s">
        <v>426</v>
      </c>
      <c r="C58" s="9" t="str">
        <f t="shared" si="0"/>
        <v>INSERT INTO auxiliar.dim_lastnames (id_lastname_pk, lastname) VALUES (58, 'Caruso');</v>
      </c>
    </row>
    <row r="59" spans="1:3" x14ac:dyDescent="0.2">
      <c r="A59" s="7">
        <f>ROW()</f>
        <v>59</v>
      </c>
      <c r="B59" s="7" t="s">
        <v>363</v>
      </c>
      <c r="C59" s="9" t="str">
        <f t="shared" si="0"/>
        <v>INSERT INTO auxiliar.dim_lastnames (id_lastname_pk, lastname) VALUES (59, 'Carvalho');</v>
      </c>
    </row>
    <row r="60" spans="1:3" x14ac:dyDescent="0.2">
      <c r="A60" s="7">
        <f>ROW()</f>
        <v>60</v>
      </c>
      <c r="B60" s="7" t="s">
        <v>364</v>
      </c>
      <c r="C60" s="9" t="str">
        <f t="shared" si="0"/>
        <v>INSERT INTO auxiliar.dim_lastnames (id_lastname_pk, lastname) VALUES (60, 'Castro');</v>
      </c>
    </row>
    <row r="61" spans="1:3" x14ac:dyDescent="0.2">
      <c r="A61" s="7">
        <f>ROW()</f>
        <v>61</v>
      </c>
      <c r="B61" s="7" t="s">
        <v>483</v>
      </c>
      <c r="C61" s="9" t="str">
        <f t="shared" si="0"/>
        <v>INSERT INTO auxiliar.dim_lastnames (id_lastname_pk, lastname) VALUES (61, 'Chaves');</v>
      </c>
    </row>
    <row r="62" spans="1:3" x14ac:dyDescent="0.2">
      <c r="A62" s="7">
        <f>ROW()</f>
        <v>62</v>
      </c>
      <c r="B62" s="7" t="s">
        <v>484</v>
      </c>
      <c r="C62" s="9" t="str">
        <f t="shared" si="0"/>
        <v>INSERT INTO auxiliar.dim_lastnames (id_lastname_pk, lastname) VALUES (62, 'Coelho');</v>
      </c>
    </row>
    <row r="63" spans="1:3" x14ac:dyDescent="0.2">
      <c r="A63" s="7">
        <f>ROW()</f>
        <v>63</v>
      </c>
      <c r="B63" s="7" t="s">
        <v>409</v>
      </c>
      <c r="C63" s="9" t="str">
        <f t="shared" si="0"/>
        <v>INSERT INTO auxiliar.dim_lastnames (id_lastname_pk, lastname) VALUES (63, 'Colombo');</v>
      </c>
    </row>
    <row r="64" spans="1:3" x14ac:dyDescent="0.2">
      <c r="A64" s="7">
        <f>ROW()</f>
        <v>64</v>
      </c>
      <c r="B64" s="7" t="s">
        <v>414</v>
      </c>
      <c r="C64" s="9" t="str">
        <f t="shared" si="0"/>
        <v>INSERT INTO auxiliar.dim_lastnames (id_lastname_pk, lastname) VALUES (64, 'Conti');</v>
      </c>
    </row>
    <row r="65" spans="1:3" x14ac:dyDescent="0.2">
      <c r="A65" s="7">
        <f>ROW()</f>
        <v>65</v>
      </c>
      <c r="B65" s="7" t="s">
        <v>365</v>
      </c>
      <c r="C65" s="9" t="str">
        <f t="shared" si="0"/>
        <v>INSERT INTO auxiliar.dim_lastnames (id_lastname_pk, lastname) VALUES (65, 'Costa');</v>
      </c>
    </row>
    <row r="66" spans="1:3" x14ac:dyDescent="0.2">
      <c r="A66" s="7">
        <f>ROW()</f>
        <v>66</v>
      </c>
      <c r="B66" s="7" t="s">
        <v>440</v>
      </c>
      <c r="C66" s="9" t="str">
        <f t="shared" si="0"/>
        <v>INSERT INTO auxiliar.dim_lastnames (id_lastname_pk, lastname) VALUES (66, 'Costatini');</v>
      </c>
    </row>
    <row r="67" spans="1:3" x14ac:dyDescent="0.2">
      <c r="A67" s="7">
        <f>ROW()</f>
        <v>67</v>
      </c>
      <c r="B67" s="7" t="s">
        <v>485</v>
      </c>
      <c r="C67" s="9" t="str">
        <f t="shared" ref="C67:C130" si="1">"INSERT INTO auxiliar.dim_lastnames (" &amp;$A$1 &amp; ", " &amp; $B$1 &amp; ") VALUES (" &amp;$A67 &amp; ", '" &amp;$B67 &amp; "');"</f>
        <v>INSERT INTO auxiliar.dim_lastnames (id_lastname_pk, lastname) VALUES (67, 'Cunha');</v>
      </c>
    </row>
    <row r="68" spans="1:3" x14ac:dyDescent="0.2">
      <c r="A68" s="7">
        <f>ROW()</f>
        <v>68</v>
      </c>
      <c r="B68" s="7" t="s">
        <v>486</v>
      </c>
      <c r="C68" s="9" t="str">
        <f t="shared" si="1"/>
        <v>INSERT INTO auxiliar.dim_lastnames (id_lastname_pk, lastname) VALUES (68, 'Dantas');</v>
      </c>
    </row>
    <row r="69" spans="1:3" x14ac:dyDescent="0.2">
      <c r="A69" s="7">
        <f>ROW()</f>
        <v>69</v>
      </c>
      <c r="B69" s="7" t="s">
        <v>415</v>
      </c>
      <c r="C69" s="9" t="str">
        <f t="shared" si="1"/>
        <v>INSERT INTO auxiliar.dim_lastnames (id_lastname_pk, lastname) VALUES (69, 'De Luca');</v>
      </c>
    </row>
    <row r="70" spans="1:3" x14ac:dyDescent="0.2">
      <c r="A70" s="7">
        <f>ROW()</f>
        <v>70</v>
      </c>
      <c r="B70" s="7" t="s">
        <v>346</v>
      </c>
      <c r="C70" s="9" t="str">
        <f t="shared" si="1"/>
        <v>INSERT INTO auxiliar.dim_lastnames (id_lastname_pk, lastname) VALUES (70, 'de Oliveira');</v>
      </c>
    </row>
    <row r="71" spans="1:3" x14ac:dyDescent="0.2">
      <c r="A71" s="7">
        <f>ROW()</f>
        <v>71</v>
      </c>
      <c r="B71" s="7" t="s">
        <v>367</v>
      </c>
      <c r="C71" s="9" t="str">
        <f t="shared" si="1"/>
        <v>INSERT INTO auxiliar.dim_lastnames (id_lastname_pk, lastname) VALUES (71, 'Dias');</v>
      </c>
    </row>
    <row r="72" spans="1:3" x14ac:dyDescent="0.2">
      <c r="A72" s="7">
        <f>ROW()</f>
        <v>72</v>
      </c>
      <c r="B72" s="7" t="s">
        <v>349</v>
      </c>
      <c r="C72" s="9" t="str">
        <f t="shared" si="1"/>
        <v>INSERT INTO auxiliar.dim_lastnames (id_lastname_pk, lastname) VALUES (72, 'dos Santos');</v>
      </c>
    </row>
    <row r="73" spans="1:3" x14ac:dyDescent="0.2">
      <c r="A73" s="7">
        <f>ROW()</f>
        <v>73</v>
      </c>
      <c r="B73" s="7" t="s">
        <v>368</v>
      </c>
      <c r="C73" s="9" t="str">
        <f t="shared" si="1"/>
        <v>INSERT INTO auxiliar.dim_lastnames (id_lastname_pk, lastname) VALUES (73, 'Duarte');</v>
      </c>
    </row>
    <row r="74" spans="1:3" x14ac:dyDescent="0.2">
      <c r="A74" s="7">
        <f>ROW()</f>
        <v>74</v>
      </c>
      <c r="B74" s="7" t="s">
        <v>406</v>
      </c>
      <c r="C74" s="9" t="str">
        <f t="shared" si="1"/>
        <v>INSERT INTO auxiliar.dim_lastnames (id_lastname_pk, lastname) VALUES (74, 'Esposito');</v>
      </c>
    </row>
    <row r="75" spans="1:3" x14ac:dyDescent="0.2">
      <c r="A75" s="7">
        <f>ROW()</f>
        <v>75</v>
      </c>
      <c r="B75" s="7" t="s">
        <v>488</v>
      </c>
      <c r="C75" s="9" t="str">
        <f t="shared" si="1"/>
        <v>INSERT INTO auxiliar.dim_lastnames (id_lastname_pk, lastname) VALUES (75, 'Esteves');</v>
      </c>
    </row>
    <row r="76" spans="1:3" x14ac:dyDescent="0.2">
      <c r="A76" s="7">
        <f>ROW()</f>
        <v>76</v>
      </c>
      <c r="B76" s="7" t="s">
        <v>487</v>
      </c>
      <c r="C76" s="9" t="str">
        <f t="shared" si="1"/>
        <v>INSERT INTO auxiliar.dim_lastnames (id_lastname_pk, lastname) VALUES (76, 'Evangelista');</v>
      </c>
    </row>
    <row r="77" spans="1:3" x14ac:dyDescent="0.2">
      <c r="A77" s="7">
        <f>ROW()</f>
        <v>77</v>
      </c>
      <c r="B77" s="7" t="s">
        <v>489</v>
      </c>
      <c r="C77" s="9" t="str">
        <f t="shared" si="1"/>
        <v>INSERT INTO auxiliar.dim_lastnames (id_lastname_pk, lastname) VALUES (77, 'Faria');</v>
      </c>
    </row>
    <row r="78" spans="1:3" x14ac:dyDescent="0.2">
      <c r="A78" s="7">
        <f>ROW()</f>
        <v>78</v>
      </c>
      <c r="B78" s="7" t="s">
        <v>490</v>
      </c>
      <c r="C78" s="9" t="str">
        <f t="shared" si="1"/>
        <v>INSERT INTO auxiliar.dim_lastnames (id_lastname_pk, lastname) VALUES (78, 'Farias');</v>
      </c>
    </row>
    <row r="79" spans="1:3" x14ac:dyDescent="0.2">
      <c r="A79" s="7">
        <f>ROW()</f>
        <v>79</v>
      </c>
      <c r="B79" s="7" t="s">
        <v>442</v>
      </c>
      <c r="C79" s="9" t="str">
        <f t="shared" si="1"/>
        <v>INSERT INTO auxiliar.dim_lastnames (id_lastname_pk, lastname) VALUES (79, 'Farina');</v>
      </c>
    </row>
    <row r="80" spans="1:3" x14ac:dyDescent="0.2">
      <c r="A80" s="7">
        <f>ROW()</f>
        <v>80</v>
      </c>
      <c r="B80" s="7" t="s">
        <v>491</v>
      </c>
      <c r="C80" s="9" t="str">
        <f t="shared" si="1"/>
        <v>INSERT INTO auxiliar.dim_lastnames (id_lastname_pk, lastname) VALUES (80, 'Faro');</v>
      </c>
    </row>
    <row r="81" spans="1:3" x14ac:dyDescent="0.2">
      <c r="A81" s="7">
        <f>ROW()</f>
        <v>81</v>
      </c>
      <c r="B81" s="7" t="s">
        <v>370</v>
      </c>
      <c r="C81" s="9" t="str">
        <f t="shared" si="1"/>
        <v>INSERT INTO auxiliar.dim_lastnames (id_lastname_pk, lastname) VALUES (81, 'Fernandes');</v>
      </c>
    </row>
    <row r="82" spans="1:3" x14ac:dyDescent="0.2">
      <c r="A82" s="7">
        <f>ROW()</f>
        <v>82</v>
      </c>
      <c r="B82" s="7" t="s">
        <v>492</v>
      </c>
      <c r="C82" s="9" t="str">
        <f t="shared" si="1"/>
        <v>INSERT INTO auxiliar.dim_lastnames (id_lastname_pk, lastname) VALUES (82, 'Ferrão');</v>
      </c>
    </row>
    <row r="83" spans="1:3" x14ac:dyDescent="0.2">
      <c r="A83" s="7">
        <f>ROW()</f>
        <v>83</v>
      </c>
      <c r="B83" s="7" t="s">
        <v>427</v>
      </c>
      <c r="C83" s="9" t="str">
        <f t="shared" si="1"/>
        <v>INSERT INTO auxiliar.dim_lastnames (id_lastname_pk, lastname) VALUES (83, 'Ferrara');</v>
      </c>
    </row>
    <row r="84" spans="1:3" x14ac:dyDescent="0.2">
      <c r="A84" s="7">
        <f>ROW()</f>
        <v>84</v>
      </c>
      <c r="B84" s="7" t="s">
        <v>405</v>
      </c>
      <c r="C84" s="9" t="str">
        <f t="shared" si="1"/>
        <v>INSERT INTO auxiliar.dim_lastnames (id_lastname_pk, lastname) VALUES (84, 'Ferrari');</v>
      </c>
    </row>
    <row r="85" spans="1:3" x14ac:dyDescent="0.2">
      <c r="A85" s="7">
        <f>ROW()</f>
        <v>85</v>
      </c>
      <c r="B85" s="7" t="s">
        <v>371</v>
      </c>
      <c r="C85" s="9" t="str">
        <f t="shared" si="1"/>
        <v>INSERT INTO auxiliar.dim_lastnames (id_lastname_pk, lastname) VALUES (85, 'Ferreira');</v>
      </c>
    </row>
    <row r="86" spans="1:3" x14ac:dyDescent="0.2">
      <c r="A86" s="7">
        <f>ROW()</f>
        <v>86</v>
      </c>
      <c r="B86" s="7" t="s">
        <v>493</v>
      </c>
      <c r="C86" s="9" t="str">
        <f t="shared" si="1"/>
        <v>INSERT INTO auxiliar.dim_lastnames (id_lastname_pk, lastname) VALUES (86, 'Figo');</v>
      </c>
    </row>
    <row r="87" spans="1:3" x14ac:dyDescent="0.2">
      <c r="A87" s="7">
        <f>ROW()</f>
        <v>87</v>
      </c>
      <c r="B87" s="7" t="s">
        <v>422</v>
      </c>
      <c r="C87" s="9" t="str">
        <f t="shared" si="1"/>
        <v>INSERT INTO auxiliar.dim_lastnames (id_lastname_pk, lastname) VALUES (87, 'Fontana');</v>
      </c>
    </row>
    <row r="88" spans="1:3" x14ac:dyDescent="0.2">
      <c r="A88" s="7">
        <f>ROW()</f>
        <v>88</v>
      </c>
      <c r="B88" s="7" t="s">
        <v>402</v>
      </c>
      <c r="C88" s="9" t="str">
        <f t="shared" si="1"/>
        <v>INSERT INTO auxiliar.dim_lastnames (id_lastname_pk, lastname) VALUES (88, 'Frasão');</v>
      </c>
    </row>
    <row r="89" spans="1:3" x14ac:dyDescent="0.2">
      <c r="A89" s="7">
        <f>ROW()</f>
        <v>89</v>
      </c>
      <c r="B89" s="7" t="s">
        <v>369</v>
      </c>
      <c r="C89" s="9" t="str">
        <f t="shared" si="1"/>
        <v>INSERT INTO auxiliar.dim_lastnames (id_lastname_pk, lastname) VALUES (89, 'Freitas');</v>
      </c>
    </row>
    <row r="90" spans="1:3" x14ac:dyDescent="0.2">
      <c r="A90" s="7">
        <f>ROW()</f>
        <v>90</v>
      </c>
      <c r="B90" s="7" t="s">
        <v>401</v>
      </c>
      <c r="C90" s="9" t="str">
        <f t="shared" si="1"/>
        <v>INSERT INTO auxiliar.dim_lastnames (id_lastname_pk, lastname) VALUES (90, 'Frois');</v>
      </c>
    </row>
    <row r="91" spans="1:3" x14ac:dyDescent="0.2">
      <c r="A91" s="7">
        <f>ROW()</f>
        <v>91</v>
      </c>
      <c r="B91" s="7" t="s">
        <v>494</v>
      </c>
      <c r="C91" s="9" t="str">
        <f t="shared" si="1"/>
        <v>INSERT INTO auxiliar.dim_lastnames (id_lastname_pk, lastname) VALUES (91, 'Furtado');</v>
      </c>
    </row>
    <row r="92" spans="1:3" x14ac:dyDescent="0.2">
      <c r="A92" s="7">
        <f>ROW()</f>
        <v>92</v>
      </c>
      <c r="B92" s="7" t="s">
        <v>428</v>
      </c>
      <c r="C92" s="9" t="str">
        <f t="shared" si="1"/>
        <v>INSERT INTO auxiliar.dim_lastnames (id_lastname_pk, lastname) VALUES (92, 'Galli');</v>
      </c>
    </row>
    <row r="93" spans="1:3" x14ac:dyDescent="0.2">
      <c r="A93" s="7">
        <f>ROW()</f>
        <v>93</v>
      </c>
      <c r="B93" s="7" t="s">
        <v>413</v>
      </c>
      <c r="C93" s="9" t="str">
        <f t="shared" si="1"/>
        <v>INSERT INTO auxiliar.dim_lastnames (id_lastname_pk, lastname) VALUES (93, 'Gallo');</v>
      </c>
    </row>
    <row r="94" spans="1:3" x14ac:dyDescent="0.2">
      <c r="A94" s="7">
        <f>ROW()</f>
        <v>94</v>
      </c>
      <c r="B94" s="7" t="s">
        <v>372</v>
      </c>
      <c r="C94" s="9" t="str">
        <f t="shared" si="1"/>
        <v>INSERT INTO auxiliar.dim_lastnames (id_lastname_pk, lastname) VALUES (94, 'Garcia');</v>
      </c>
    </row>
    <row r="95" spans="1:3" x14ac:dyDescent="0.2">
      <c r="A95" s="7">
        <f>ROW()</f>
        <v>95</v>
      </c>
      <c r="B95" s="7" t="s">
        <v>417</v>
      </c>
      <c r="C95" s="9" t="str">
        <f t="shared" si="1"/>
        <v>INSERT INTO auxiliar.dim_lastnames (id_lastname_pk, lastname) VALUES (95, 'Giordano');</v>
      </c>
    </row>
    <row r="96" spans="1:3" x14ac:dyDescent="0.2">
      <c r="A96" s="7">
        <f>ROW()</f>
        <v>96</v>
      </c>
      <c r="B96" s="7" t="s">
        <v>373</v>
      </c>
      <c r="C96" s="9" t="str">
        <f t="shared" si="1"/>
        <v>INSERT INTO auxiliar.dim_lastnames (id_lastname_pk, lastname) VALUES (96, 'Gomes');</v>
      </c>
    </row>
    <row r="97" spans="1:3" x14ac:dyDescent="0.2">
      <c r="A97" s="7">
        <f>ROW()</f>
        <v>97</v>
      </c>
      <c r="B97" s="7" t="s">
        <v>374</v>
      </c>
      <c r="C97" s="9" t="str">
        <f t="shared" si="1"/>
        <v>INSERT INTO auxiliar.dim_lastnames (id_lastname_pk, lastname) VALUES (97, 'Gonçalves');</v>
      </c>
    </row>
    <row r="98" spans="1:3" x14ac:dyDescent="0.2">
      <c r="A98" s="7">
        <f>ROW()</f>
        <v>98</v>
      </c>
      <c r="B98" s="7" t="s">
        <v>495</v>
      </c>
      <c r="C98" s="9" t="str">
        <f t="shared" si="1"/>
        <v>INSERT INTO auxiliar.dim_lastnames (id_lastname_pk, lastname) VALUES (98, 'Gouveia');</v>
      </c>
    </row>
    <row r="99" spans="1:3" x14ac:dyDescent="0.2">
      <c r="A99" s="7">
        <f>ROW()</f>
        <v>99</v>
      </c>
      <c r="B99" s="7" t="s">
        <v>412</v>
      </c>
      <c r="C99" s="9" t="str">
        <f t="shared" si="1"/>
        <v>INSERT INTO auxiliar.dim_lastnames (id_lastname_pk, lastname) VALUES (99, 'Greco');</v>
      </c>
    </row>
    <row r="100" spans="1:3" x14ac:dyDescent="0.2">
      <c r="A100" s="7">
        <f>ROW()</f>
        <v>100</v>
      </c>
      <c r="B100" s="7" t="s">
        <v>496</v>
      </c>
      <c r="C100" s="9" t="str">
        <f t="shared" si="1"/>
        <v>INSERT INTO auxiliar.dim_lastnames (id_lastname_pk, lastname) VALUES (100, 'Holanda');</v>
      </c>
    </row>
    <row r="101" spans="1:3" x14ac:dyDescent="0.2">
      <c r="A101" s="7">
        <f>ROW()</f>
        <v>101</v>
      </c>
      <c r="B101" s="7" t="s">
        <v>497</v>
      </c>
      <c r="C101" s="9" t="str">
        <f t="shared" si="1"/>
        <v>INSERT INTO auxiliar.dim_lastnames (id_lastname_pk, lastname) VALUES (101, 'Ildelfonso');</v>
      </c>
    </row>
    <row r="102" spans="1:3" x14ac:dyDescent="0.2">
      <c r="A102" s="7">
        <f>ROW()</f>
        <v>102</v>
      </c>
      <c r="B102" s="7" t="s">
        <v>498</v>
      </c>
      <c r="C102" s="9" t="str">
        <f t="shared" si="1"/>
        <v>INSERT INTO auxiliar.dim_lastnames (id_lastname_pk, lastname) VALUES (102, 'Junqueira');</v>
      </c>
    </row>
    <row r="103" spans="1:3" x14ac:dyDescent="0.2">
      <c r="A103" s="7">
        <f>ROW()</f>
        <v>103</v>
      </c>
      <c r="B103" s="7" t="s">
        <v>500</v>
      </c>
      <c r="C103" s="9" t="str">
        <f t="shared" si="1"/>
        <v>INSERT INTO auxiliar.dim_lastnames (id_lastname_pk, lastname) VALUES (103, 'Leitão');</v>
      </c>
    </row>
    <row r="104" spans="1:3" x14ac:dyDescent="0.2">
      <c r="A104" s="7">
        <f>ROW()</f>
        <v>104</v>
      </c>
      <c r="B104" s="7" t="s">
        <v>499</v>
      </c>
      <c r="C104" s="9" t="str">
        <f t="shared" si="1"/>
        <v>INSERT INTO auxiliar.dim_lastnames (id_lastname_pk, lastname) VALUES (104, 'Leite');</v>
      </c>
    </row>
    <row r="105" spans="1:3" x14ac:dyDescent="0.2">
      <c r="A105" s="7">
        <f>ROW()</f>
        <v>105</v>
      </c>
      <c r="B105" s="7" t="s">
        <v>430</v>
      </c>
      <c r="C105" s="9" t="str">
        <f t="shared" si="1"/>
        <v>INSERT INTO auxiliar.dim_lastnames (id_lastname_pk, lastname) VALUES (105, 'Leone');</v>
      </c>
    </row>
    <row r="106" spans="1:3" x14ac:dyDescent="0.2">
      <c r="A106" s="7">
        <f>ROW()</f>
        <v>106</v>
      </c>
      <c r="B106" s="7" t="s">
        <v>375</v>
      </c>
      <c r="C106" s="9" t="str">
        <f t="shared" si="1"/>
        <v>INSERT INTO auxiliar.dim_lastnames (id_lastname_pk, lastname) VALUES (106, 'Lima');</v>
      </c>
    </row>
    <row r="107" spans="1:3" x14ac:dyDescent="0.2">
      <c r="A107" s="7">
        <f>ROW()</f>
        <v>107</v>
      </c>
      <c r="B107" s="7" t="s">
        <v>419</v>
      </c>
      <c r="C107" s="9" t="str">
        <f t="shared" si="1"/>
        <v>INSERT INTO auxiliar.dim_lastnames (id_lastname_pk, lastname) VALUES (107, 'Lombardi');</v>
      </c>
    </row>
    <row r="108" spans="1:3" x14ac:dyDescent="0.2">
      <c r="A108" s="7">
        <f>ROW()</f>
        <v>108</v>
      </c>
      <c r="B108" s="7" t="s">
        <v>431</v>
      </c>
      <c r="C108" s="9" t="str">
        <f t="shared" si="1"/>
        <v>INSERT INTO auxiliar.dim_lastnames (id_lastname_pk, lastname) VALUES (108, 'Longo');</v>
      </c>
    </row>
    <row r="109" spans="1:3" x14ac:dyDescent="0.2">
      <c r="A109" s="7">
        <f>ROW()</f>
        <v>109</v>
      </c>
      <c r="B109" s="7" t="s">
        <v>376</v>
      </c>
      <c r="C109" s="9" t="str">
        <f t="shared" si="1"/>
        <v>INSERT INTO auxiliar.dim_lastnames (id_lastname_pk, lastname) VALUES (109, 'Lopes');</v>
      </c>
    </row>
    <row r="110" spans="1:3" x14ac:dyDescent="0.2">
      <c r="A110" s="7">
        <f>ROW()</f>
        <v>110</v>
      </c>
      <c r="B110" s="7" t="s">
        <v>501</v>
      </c>
      <c r="C110" s="9" t="str">
        <f t="shared" si="1"/>
        <v>INSERT INTO auxiliar.dim_lastnames (id_lastname_pk, lastname) VALUES (110, 'Luz');</v>
      </c>
    </row>
    <row r="111" spans="1:3" x14ac:dyDescent="0.2">
      <c r="A111" s="7">
        <f>ROW()</f>
        <v>111</v>
      </c>
      <c r="B111" s="7" t="s">
        <v>366</v>
      </c>
      <c r="C111" s="9" t="str">
        <f t="shared" si="1"/>
        <v>INSERT INTO auxiliar.dim_lastnames (id_lastname_pk, lastname) VALUES (111, 'Machado');</v>
      </c>
    </row>
    <row r="112" spans="1:3" x14ac:dyDescent="0.2">
      <c r="A112" s="7">
        <f>ROW()</f>
        <v>112</v>
      </c>
      <c r="B112" s="7" t="s">
        <v>502</v>
      </c>
      <c r="C112" s="9" t="str">
        <f t="shared" si="1"/>
        <v>INSERT INTO auxiliar.dim_lastnames (id_lastname_pk, lastname) VALUES (112, 'Madureira');</v>
      </c>
    </row>
    <row r="113" spans="1:3" x14ac:dyDescent="0.2">
      <c r="A113" s="7">
        <f>ROW()</f>
        <v>113</v>
      </c>
      <c r="B113" s="7" t="s">
        <v>503</v>
      </c>
      <c r="C113" s="9" t="str">
        <f t="shared" si="1"/>
        <v>INSERT INTO auxiliar.dim_lastnames (id_lastname_pk, lastname) VALUES (113, 'Malafaia');</v>
      </c>
    </row>
    <row r="114" spans="1:3" x14ac:dyDescent="0.2">
      <c r="A114" s="7">
        <f>ROW()</f>
        <v>114</v>
      </c>
      <c r="B114" s="7" t="s">
        <v>416</v>
      </c>
      <c r="C114" s="9" t="str">
        <f t="shared" si="1"/>
        <v>INSERT INTO auxiliar.dim_lastnames (id_lastname_pk, lastname) VALUES (114, 'Mancini');</v>
      </c>
    </row>
    <row r="115" spans="1:3" x14ac:dyDescent="0.2">
      <c r="A115" s="7">
        <f>ROW()</f>
        <v>115</v>
      </c>
      <c r="B115" s="7" t="s">
        <v>424</v>
      </c>
      <c r="C115" s="9" t="str">
        <f t="shared" si="1"/>
        <v>INSERT INTO auxiliar.dim_lastnames (id_lastname_pk, lastname) VALUES (115, 'Mariani');</v>
      </c>
    </row>
    <row r="116" spans="1:3" x14ac:dyDescent="0.2">
      <c r="A116" s="7">
        <f>ROW()</f>
        <v>116</v>
      </c>
      <c r="B116" s="7" t="s">
        <v>411</v>
      </c>
      <c r="C116" s="9" t="str">
        <f t="shared" si="1"/>
        <v>INSERT INTO auxiliar.dim_lastnames (id_lastname_pk, lastname) VALUES (116, 'Marino');</v>
      </c>
    </row>
    <row r="117" spans="1:3" x14ac:dyDescent="0.2">
      <c r="A117" s="7">
        <f>ROW()</f>
        <v>117</v>
      </c>
      <c r="B117" s="7" t="s">
        <v>377</v>
      </c>
      <c r="C117" s="9" t="str">
        <f t="shared" si="1"/>
        <v>INSERT INTO auxiliar.dim_lastnames (id_lastname_pk, lastname) VALUES (117, 'Marques');</v>
      </c>
    </row>
    <row r="118" spans="1:3" x14ac:dyDescent="0.2">
      <c r="A118" s="7">
        <f>ROW()</f>
        <v>118</v>
      </c>
      <c r="B118" s="7" t="s">
        <v>432</v>
      </c>
      <c r="C118" s="9" t="str">
        <f t="shared" si="1"/>
        <v>INSERT INTO auxiliar.dim_lastnames (id_lastname_pk, lastname) VALUES (118, 'Martinelli');</v>
      </c>
    </row>
    <row r="119" spans="1:3" x14ac:dyDescent="0.2">
      <c r="A119" s="7">
        <f>ROW()</f>
        <v>119</v>
      </c>
      <c r="B119" s="7" t="s">
        <v>429</v>
      </c>
      <c r="C119" s="9" t="str">
        <f t="shared" si="1"/>
        <v>INSERT INTO auxiliar.dim_lastnames (id_lastname_pk, lastname) VALUES (119, 'Martini');</v>
      </c>
    </row>
    <row r="120" spans="1:3" x14ac:dyDescent="0.2">
      <c r="A120" s="7">
        <f>ROW()</f>
        <v>120</v>
      </c>
      <c r="B120" s="7" t="s">
        <v>378</v>
      </c>
      <c r="C120" s="9" t="str">
        <f t="shared" si="1"/>
        <v>INSERT INTO auxiliar.dim_lastnames (id_lastname_pk, lastname) VALUES (120, 'Martins');</v>
      </c>
    </row>
    <row r="121" spans="1:3" x14ac:dyDescent="0.2">
      <c r="A121" s="7">
        <f>ROW()</f>
        <v>121</v>
      </c>
      <c r="B121" s="7" t="s">
        <v>436</v>
      </c>
      <c r="C121" s="9" t="str">
        <f t="shared" si="1"/>
        <v>INSERT INTO auxiliar.dim_lastnames (id_lastname_pk, lastname) VALUES (121, 'Mazza');</v>
      </c>
    </row>
    <row r="122" spans="1:3" x14ac:dyDescent="0.2">
      <c r="A122" s="7">
        <f>ROW()</f>
        <v>122</v>
      </c>
      <c r="B122" s="7" t="s">
        <v>379</v>
      </c>
      <c r="C122" s="9" t="str">
        <f t="shared" si="1"/>
        <v>INSERT INTO auxiliar.dim_lastnames (id_lastname_pk, lastname) VALUES (122, 'Medeiros');</v>
      </c>
    </row>
    <row r="123" spans="1:3" x14ac:dyDescent="0.2">
      <c r="A123" s="7">
        <f>ROW()</f>
        <v>123</v>
      </c>
      <c r="B123" s="7" t="s">
        <v>504</v>
      </c>
      <c r="C123" s="9" t="str">
        <f t="shared" si="1"/>
        <v>INSERT INTO auxiliar.dim_lastnames (id_lastname_pk, lastname) VALUES (123, 'Mello');</v>
      </c>
    </row>
    <row r="124" spans="1:3" x14ac:dyDescent="0.2">
      <c r="A124" s="7">
        <f>ROW()</f>
        <v>124</v>
      </c>
      <c r="B124" s="7" t="s">
        <v>380</v>
      </c>
      <c r="C124" s="9" t="str">
        <f t="shared" si="1"/>
        <v>INSERT INTO auxiliar.dim_lastnames (id_lastname_pk, lastname) VALUES (124, 'Melo');</v>
      </c>
    </row>
    <row r="125" spans="1:3" x14ac:dyDescent="0.2">
      <c r="A125" s="7">
        <f>ROW()</f>
        <v>125</v>
      </c>
      <c r="B125" s="7" t="s">
        <v>381</v>
      </c>
      <c r="C125" s="9" t="str">
        <f t="shared" si="1"/>
        <v>INSERT INTO auxiliar.dim_lastnames (id_lastname_pk, lastname) VALUES (125, 'Mendes');</v>
      </c>
    </row>
    <row r="126" spans="1:3" x14ac:dyDescent="0.2">
      <c r="A126" s="7">
        <f>ROW()</f>
        <v>126</v>
      </c>
      <c r="B126" s="7" t="s">
        <v>382</v>
      </c>
      <c r="C126" s="9" t="str">
        <f t="shared" si="1"/>
        <v>INSERT INTO auxiliar.dim_lastnames (id_lastname_pk, lastname) VALUES (126, 'Miranda');</v>
      </c>
    </row>
    <row r="127" spans="1:3" x14ac:dyDescent="0.2">
      <c r="A127" s="7">
        <f>ROW()</f>
        <v>127</v>
      </c>
      <c r="B127" s="7" t="s">
        <v>383</v>
      </c>
      <c r="C127" s="9" t="str">
        <f t="shared" si="1"/>
        <v>INSERT INTO auxiliar.dim_lastnames (id_lastname_pk, lastname) VALUES (127, 'Monteiro');</v>
      </c>
    </row>
    <row r="128" spans="1:3" x14ac:dyDescent="0.2">
      <c r="A128" s="7">
        <f>ROW()</f>
        <v>128</v>
      </c>
      <c r="B128" s="7" t="s">
        <v>438</v>
      </c>
      <c r="C128" s="9" t="str">
        <f t="shared" si="1"/>
        <v>INSERT INTO auxiliar.dim_lastnames (id_lastname_pk, lastname) VALUES (128, 'Monti');</v>
      </c>
    </row>
    <row r="129" spans="1:3" x14ac:dyDescent="0.2">
      <c r="A129" s="7">
        <f>ROW()</f>
        <v>129</v>
      </c>
      <c r="B129" s="7" t="s">
        <v>384</v>
      </c>
      <c r="C129" s="9" t="str">
        <f t="shared" si="1"/>
        <v>INSERT INTO auxiliar.dim_lastnames (id_lastname_pk, lastname) VALUES (129, 'Moraes');</v>
      </c>
    </row>
    <row r="130" spans="1:3" x14ac:dyDescent="0.2">
      <c r="A130" s="7">
        <f>ROW()</f>
        <v>130</v>
      </c>
      <c r="B130" s="7" t="s">
        <v>385</v>
      </c>
      <c r="C130" s="9" t="str">
        <f t="shared" si="1"/>
        <v>INSERT INTO auxiliar.dim_lastnames (id_lastname_pk, lastname) VALUES (130, 'Morais');</v>
      </c>
    </row>
    <row r="131" spans="1:3" x14ac:dyDescent="0.2">
      <c r="A131" s="7">
        <f>ROW()</f>
        <v>131</v>
      </c>
      <c r="B131" s="7" t="s">
        <v>505</v>
      </c>
      <c r="C131" s="9" t="str">
        <f t="shared" ref="C131:C192" si="2">"INSERT INTO auxiliar.dim_lastnames (" &amp;$A$1 &amp; ", " &amp; $B$1 &amp; ") VALUES (" &amp;$A131 &amp; ", '" &amp;$B131 &amp; "');"</f>
        <v>INSERT INTO auxiliar.dim_lastnames (id_lastname_pk, lastname) VALUES (131, 'Morato');</v>
      </c>
    </row>
    <row r="132" spans="1:3" x14ac:dyDescent="0.2">
      <c r="A132" s="7">
        <f>ROW()</f>
        <v>132</v>
      </c>
      <c r="B132" s="7" t="s">
        <v>386</v>
      </c>
      <c r="C132" s="9" t="str">
        <f t="shared" si="2"/>
        <v>INSERT INTO auxiliar.dim_lastnames (id_lastname_pk, lastname) VALUES (132, 'Moreira');</v>
      </c>
    </row>
    <row r="133" spans="1:3" x14ac:dyDescent="0.2">
      <c r="A133" s="7">
        <f>ROW()</f>
        <v>133</v>
      </c>
      <c r="B133" s="7" t="s">
        <v>420</v>
      </c>
      <c r="C133" s="9" t="str">
        <f t="shared" si="2"/>
        <v>INSERT INTO auxiliar.dim_lastnames (id_lastname_pk, lastname) VALUES (133, 'Moretti');</v>
      </c>
    </row>
    <row r="134" spans="1:3" x14ac:dyDescent="0.2">
      <c r="A134" s="7">
        <f>ROW()</f>
        <v>134</v>
      </c>
      <c r="B134" s="7" t="s">
        <v>387</v>
      </c>
      <c r="C134" s="9" t="str">
        <f t="shared" si="2"/>
        <v>INSERT INTO auxiliar.dim_lastnames (id_lastname_pk, lastname) VALUES (134, 'Moura');</v>
      </c>
    </row>
    <row r="135" spans="1:3" x14ac:dyDescent="0.2">
      <c r="A135" s="7">
        <f>ROW()</f>
        <v>135</v>
      </c>
      <c r="B135" s="7" t="s">
        <v>388</v>
      </c>
      <c r="C135" s="9" t="str">
        <f t="shared" si="2"/>
        <v>INSERT INTO auxiliar.dim_lastnames (id_lastname_pk, lastname) VALUES (135, 'Nascimento');</v>
      </c>
    </row>
    <row r="136" spans="1:3" x14ac:dyDescent="0.2">
      <c r="A136" s="7">
        <f>ROW()</f>
        <v>136</v>
      </c>
      <c r="B136" s="7" t="s">
        <v>437</v>
      </c>
      <c r="C136" s="9" t="str">
        <f t="shared" si="2"/>
        <v>INSERT INTO auxiliar.dim_lastnames (id_lastname_pk, lastname) VALUES (136, 'Negrão');</v>
      </c>
    </row>
    <row r="137" spans="1:3" x14ac:dyDescent="0.2">
      <c r="A137" s="7">
        <f>ROW()</f>
        <v>137</v>
      </c>
      <c r="B137" s="7" t="s">
        <v>506</v>
      </c>
      <c r="C137" s="9" t="str">
        <f t="shared" si="2"/>
        <v>INSERT INTO auxiliar.dim_lastnames (id_lastname_pk, lastname) VALUES (137, 'Negreiros');</v>
      </c>
    </row>
    <row r="138" spans="1:3" x14ac:dyDescent="0.2">
      <c r="A138" s="7">
        <f>ROW()</f>
        <v>138</v>
      </c>
      <c r="B138" s="7" t="s">
        <v>507</v>
      </c>
      <c r="C138" s="9" t="str">
        <f t="shared" si="2"/>
        <v>INSERT INTO auxiliar.dim_lastnames (id_lastname_pk, lastname) VALUES (138, 'Noronha');</v>
      </c>
    </row>
    <row r="139" spans="1:3" x14ac:dyDescent="0.2">
      <c r="A139" s="7">
        <f>ROW()</f>
        <v>139</v>
      </c>
      <c r="B139" s="7" t="s">
        <v>389</v>
      </c>
      <c r="C139" s="9" t="str">
        <f t="shared" si="2"/>
        <v>INSERT INTO auxiliar.dim_lastnames (id_lastname_pk, lastname) VALUES (139, 'Nunes');</v>
      </c>
    </row>
    <row r="140" spans="1:3" x14ac:dyDescent="0.2">
      <c r="A140" s="7">
        <f>ROW()</f>
        <v>140</v>
      </c>
      <c r="B140" s="7" t="s">
        <v>342</v>
      </c>
      <c r="C140" s="9" t="str">
        <f t="shared" si="2"/>
        <v>INSERT INTO auxiliar.dim_lastnames (id_lastname_pk, lastname) VALUES (140, 'Oliveira');</v>
      </c>
    </row>
    <row r="141" spans="1:3" x14ac:dyDescent="0.2">
      <c r="A141" s="7">
        <f>ROW()</f>
        <v>141</v>
      </c>
      <c r="B141" s="7" t="s">
        <v>508</v>
      </c>
      <c r="C141" s="9" t="str">
        <f t="shared" si="2"/>
        <v>INSERT INTO auxiliar.dim_lastnames (id_lastname_pk, lastname) VALUES (141, 'Padrão');</v>
      </c>
    </row>
    <row r="142" spans="1:3" x14ac:dyDescent="0.2">
      <c r="A142" s="7">
        <f>ROW()</f>
        <v>142</v>
      </c>
      <c r="B142" s="7" t="s">
        <v>509</v>
      </c>
      <c r="C142" s="9" t="str">
        <f t="shared" si="2"/>
        <v>INSERT INTO auxiliar.dim_lastnames (id_lastname_pk, lastname) VALUES (142, 'Pasquim');</v>
      </c>
    </row>
    <row r="143" spans="1:3" x14ac:dyDescent="0.2">
      <c r="A143" s="7">
        <f>ROW()</f>
        <v>143</v>
      </c>
      <c r="B143" s="7" t="s">
        <v>472</v>
      </c>
      <c r="C143" s="9" t="str">
        <f t="shared" si="2"/>
        <v>INSERT INTO auxiliar.dim_lastnames (id_lastname_pk, lastname) VALUES (143, 'Paulista');</v>
      </c>
    </row>
    <row r="144" spans="1:3" x14ac:dyDescent="0.2">
      <c r="A144" s="7">
        <f>ROW()</f>
        <v>144</v>
      </c>
      <c r="B144" s="7" t="s">
        <v>510</v>
      </c>
      <c r="C144" s="9" t="str">
        <f t="shared" si="2"/>
        <v>INSERT INTO auxiliar.dim_lastnames (id_lastname_pk, lastname) VALUES (144, 'Peçanha');</v>
      </c>
    </row>
    <row r="145" spans="1:3" x14ac:dyDescent="0.2">
      <c r="A145" s="7">
        <f>ROW()</f>
        <v>145</v>
      </c>
      <c r="B145" s="7" t="s">
        <v>347</v>
      </c>
      <c r="C145" s="9" t="str">
        <f t="shared" si="2"/>
        <v>INSERT INTO auxiliar.dim_lastnames (id_lastname_pk, lastname) VALUES (145, 'Pedrosa');</v>
      </c>
    </row>
    <row r="146" spans="1:3" x14ac:dyDescent="0.2">
      <c r="A146" s="7">
        <f>ROW()</f>
        <v>146</v>
      </c>
      <c r="B146" s="7" t="s">
        <v>348</v>
      </c>
      <c r="C146" s="9" t="str">
        <f t="shared" si="2"/>
        <v>INSERT INTO auxiliar.dim_lastnames (id_lastname_pk, lastname) VALUES (146, 'Pedroso');</v>
      </c>
    </row>
    <row r="147" spans="1:3" x14ac:dyDescent="0.2">
      <c r="A147" s="7">
        <f>ROW()</f>
        <v>147</v>
      </c>
      <c r="B147" s="7" t="s">
        <v>439</v>
      </c>
      <c r="C147" s="9" t="str">
        <f t="shared" si="2"/>
        <v>INSERT INTO auxiliar.dim_lastnames (id_lastname_pk, lastname) VALUES (147, 'Pellegrini');</v>
      </c>
    </row>
    <row r="148" spans="1:3" x14ac:dyDescent="0.2">
      <c r="A148" s="7">
        <f>ROW()</f>
        <v>148</v>
      </c>
      <c r="B148" s="7" t="s">
        <v>390</v>
      </c>
      <c r="C148" s="9" t="str">
        <f t="shared" si="2"/>
        <v>INSERT INTO auxiliar.dim_lastnames (id_lastname_pk, lastname) VALUES (148, 'Pereira');</v>
      </c>
    </row>
    <row r="149" spans="1:3" x14ac:dyDescent="0.2">
      <c r="A149" s="7">
        <f>ROW()</f>
        <v>149</v>
      </c>
      <c r="B149" s="7" t="s">
        <v>511</v>
      </c>
      <c r="C149" s="9" t="str">
        <f t="shared" si="2"/>
        <v>INSERT INTO auxiliar.dim_lastnames (id_lastname_pk, lastname) VALUES (149, 'Pimenta');</v>
      </c>
    </row>
    <row r="150" spans="1:3" x14ac:dyDescent="0.2">
      <c r="A150" s="7">
        <f>ROW()</f>
        <v>150</v>
      </c>
      <c r="B150" s="7" t="s">
        <v>512</v>
      </c>
      <c r="C150" s="9" t="str">
        <f t="shared" si="2"/>
        <v>INSERT INTO auxiliar.dim_lastnames (id_lastname_pk, lastname) VALUES (150, 'Pimentel');</v>
      </c>
    </row>
    <row r="151" spans="1:3" x14ac:dyDescent="0.2">
      <c r="A151" s="7">
        <f>ROW()</f>
        <v>151</v>
      </c>
      <c r="B151" s="7" t="s">
        <v>513</v>
      </c>
      <c r="C151" s="9" t="str">
        <f t="shared" si="2"/>
        <v>INSERT INTO auxiliar.dim_lastnames (id_lastname_pk, lastname) VALUES (151, 'Pinheiro');</v>
      </c>
    </row>
    <row r="152" spans="1:3" x14ac:dyDescent="0.2">
      <c r="A152" s="7">
        <f>ROW()</f>
        <v>152</v>
      </c>
      <c r="B152" s="7" t="s">
        <v>453</v>
      </c>
      <c r="C152" s="9" t="str">
        <f t="shared" si="2"/>
        <v>INSERT INTO auxiliar.dim_lastnames (id_lastname_pk, lastname) VALUES (152, 'Pinto');</v>
      </c>
    </row>
    <row r="153" spans="1:3" x14ac:dyDescent="0.2">
      <c r="A153" s="7">
        <f>ROW()</f>
        <v>153</v>
      </c>
      <c r="B153" s="7" t="s">
        <v>514</v>
      </c>
      <c r="C153" s="9" t="str">
        <f t="shared" si="2"/>
        <v>INSERT INTO auxiliar.dim_lastnames (id_lastname_pk, lastname) VALUES (153, 'Poeta');</v>
      </c>
    </row>
    <row r="154" spans="1:3" x14ac:dyDescent="0.2">
      <c r="A154" s="7">
        <f>ROW()</f>
        <v>154</v>
      </c>
      <c r="B154" s="7" t="s">
        <v>391</v>
      </c>
      <c r="C154" s="9" t="str">
        <f t="shared" si="2"/>
        <v>INSERT INTO auxiliar.dim_lastnames (id_lastname_pk, lastname) VALUES (154, 'Ramos');</v>
      </c>
    </row>
    <row r="155" spans="1:3" x14ac:dyDescent="0.2">
      <c r="A155" s="7">
        <f>ROW()</f>
        <v>155</v>
      </c>
      <c r="B155" s="7" t="s">
        <v>517</v>
      </c>
      <c r="C155" s="9" t="str">
        <f t="shared" si="2"/>
        <v>INSERT INTO auxiliar.dim_lastnames (id_lastname_pk, lastname) VALUES (155, 'Rangel');</v>
      </c>
    </row>
    <row r="156" spans="1:3" x14ac:dyDescent="0.2">
      <c r="A156" s="7">
        <f>ROW()</f>
        <v>156</v>
      </c>
      <c r="B156" s="7" t="s">
        <v>392</v>
      </c>
      <c r="C156" s="9" t="str">
        <f t="shared" si="2"/>
        <v>INSERT INTO auxiliar.dim_lastnames (id_lastname_pk, lastname) VALUES (156, 'Reis');</v>
      </c>
    </row>
    <row r="157" spans="1:3" x14ac:dyDescent="0.2">
      <c r="A157" s="7">
        <f>ROW()</f>
        <v>157</v>
      </c>
      <c r="B157" s="7" t="s">
        <v>516</v>
      </c>
      <c r="C157" s="9" t="str">
        <f t="shared" si="2"/>
        <v>INSERT INTO auxiliar.dim_lastnames (id_lastname_pk, lastname) VALUES (157, 'Resende');</v>
      </c>
    </row>
    <row r="158" spans="1:3" x14ac:dyDescent="0.2">
      <c r="A158" s="7">
        <f>ROW()</f>
        <v>158</v>
      </c>
      <c r="B158" s="7" t="s">
        <v>393</v>
      </c>
      <c r="C158" s="9" t="str">
        <f t="shared" si="2"/>
        <v>INSERT INTO auxiliar.dim_lastnames (id_lastname_pk, lastname) VALUES (158, 'Ribeiro');</v>
      </c>
    </row>
    <row r="159" spans="1:3" x14ac:dyDescent="0.2">
      <c r="A159" s="7">
        <f>ROW()</f>
        <v>159</v>
      </c>
      <c r="B159" s="7" t="s">
        <v>410</v>
      </c>
      <c r="C159" s="9" t="str">
        <f t="shared" si="2"/>
        <v>INSERT INTO auxiliar.dim_lastnames (id_lastname_pk, lastname) VALUES (159, 'Ricci');</v>
      </c>
    </row>
    <row r="160" spans="1:3" x14ac:dyDescent="0.2">
      <c r="A160" s="7">
        <f>ROW()</f>
        <v>160</v>
      </c>
      <c r="B160" s="7" t="s">
        <v>425</v>
      </c>
      <c r="C160" s="9" t="str">
        <f t="shared" si="2"/>
        <v>INSERT INTO auxiliar.dim_lastnames (id_lastname_pk, lastname) VALUES (160, 'Rinaldi');</v>
      </c>
    </row>
    <row r="161" spans="1:3" x14ac:dyDescent="0.2">
      <c r="A161" s="7">
        <f>ROW()</f>
        <v>161</v>
      </c>
      <c r="B161" s="7" t="s">
        <v>418</v>
      </c>
      <c r="C161" s="9" t="str">
        <f t="shared" si="2"/>
        <v>INSERT INTO auxiliar.dim_lastnames (id_lastname_pk, lastname) VALUES (161, 'Rizzo');</v>
      </c>
    </row>
    <row r="162" spans="1:3" x14ac:dyDescent="0.2">
      <c r="A162" s="7">
        <f>ROW()</f>
        <v>162</v>
      </c>
      <c r="B162" s="7" t="s">
        <v>394</v>
      </c>
      <c r="C162" s="9" t="str">
        <f t="shared" si="2"/>
        <v>INSERT INTO auxiliar.dim_lastnames (id_lastname_pk, lastname) VALUES (162, 'Rocha');</v>
      </c>
    </row>
    <row r="163" spans="1:3" x14ac:dyDescent="0.2">
      <c r="A163" s="7">
        <f>ROW()</f>
        <v>163</v>
      </c>
      <c r="B163" s="7" t="s">
        <v>515</v>
      </c>
      <c r="C163" s="9" t="str">
        <f t="shared" si="2"/>
        <v>INSERT INTO auxiliar.dim_lastnames (id_lastname_pk, lastname) VALUES (163, 'Rodrigues');</v>
      </c>
    </row>
    <row r="164" spans="1:3" x14ac:dyDescent="0.2">
      <c r="A164" s="7">
        <f>ROW()</f>
        <v>164</v>
      </c>
      <c r="B164" s="7" t="s">
        <v>408</v>
      </c>
      <c r="C164" s="9" t="str">
        <f t="shared" si="2"/>
        <v>INSERT INTO auxiliar.dim_lastnames (id_lastname_pk, lastname) VALUES (164, 'Romano');</v>
      </c>
    </row>
    <row r="165" spans="1:3" x14ac:dyDescent="0.2">
      <c r="A165" s="7">
        <f>ROW()</f>
        <v>165</v>
      </c>
      <c r="B165" s="7" t="s">
        <v>403</v>
      </c>
      <c r="C165" s="9" t="str">
        <f t="shared" si="2"/>
        <v>INSERT INTO auxiliar.dim_lastnames (id_lastname_pk, lastname) VALUES (165, 'Rossi');</v>
      </c>
    </row>
    <row r="166" spans="1:3" x14ac:dyDescent="0.2">
      <c r="A166" s="7">
        <f>ROW()</f>
        <v>166</v>
      </c>
      <c r="B166" s="7" t="s">
        <v>404</v>
      </c>
      <c r="C166" s="9" t="str">
        <f t="shared" si="2"/>
        <v>INSERT INTO auxiliar.dim_lastnames (id_lastname_pk, lastname) VALUES (166, 'Russo');</v>
      </c>
    </row>
    <row r="167" spans="1:3" x14ac:dyDescent="0.2">
      <c r="A167" s="7">
        <f>ROW()</f>
        <v>167</v>
      </c>
      <c r="B167" s="7" t="s">
        <v>518</v>
      </c>
      <c r="C167" s="9" t="str">
        <f t="shared" si="2"/>
        <v>INSERT INTO auxiliar.dim_lastnames (id_lastname_pk, lastname) VALUES (167, 'Sá');</v>
      </c>
    </row>
    <row r="168" spans="1:3" x14ac:dyDescent="0.2">
      <c r="A168" s="7">
        <f>ROW()</f>
        <v>168</v>
      </c>
      <c r="B168" s="7" t="s">
        <v>519</v>
      </c>
      <c r="C168" s="9" t="str">
        <f t="shared" si="2"/>
        <v>INSERT INTO auxiliar.dim_lastnames (id_lastname_pk, lastname) VALUES (168, 'Sacramento');</v>
      </c>
    </row>
    <row r="169" spans="1:3" x14ac:dyDescent="0.2">
      <c r="A169" s="7">
        <f>ROW()</f>
        <v>169</v>
      </c>
      <c r="B169" s="7" t="s">
        <v>434</v>
      </c>
      <c r="C169" s="9" t="str">
        <f t="shared" si="2"/>
        <v>INSERT INTO auxiliar.dim_lastnames (id_lastname_pk, lastname) VALUES (169, 'Salvador');</v>
      </c>
    </row>
    <row r="170" spans="1:3" x14ac:dyDescent="0.2">
      <c r="A170" s="7">
        <f>ROW()</f>
        <v>170</v>
      </c>
      <c r="B170" s="7" t="s">
        <v>520</v>
      </c>
      <c r="C170" s="9" t="str">
        <f t="shared" si="2"/>
        <v>INSERT INTO auxiliar.dim_lastnames (id_lastname_pk, lastname) VALUES (170, 'Santacruz');</v>
      </c>
    </row>
    <row r="171" spans="1:3" x14ac:dyDescent="0.2">
      <c r="A171" s="7">
        <f>ROW()</f>
        <v>171</v>
      </c>
      <c r="B171" s="7" t="s">
        <v>395</v>
      </c>
      <c r="C171" s="9" t="str">
        <f t="shared" si="2"/>
        <v>INSERT INTO auxiliar.dim_lastnames (id_lastname_pk, lastname) VALUES (171, 'Santana');</v>
      </c>
    </row>
    <row r="172" spans="1:3" x14ac:dyDescent="0.2">
      <c r="A172" s="7">
        <f>ROW()</f>
        <v>172</v>
      </c>
      <c r="B172" s="7" t="s">
        <v>423</v>
      </c>
      <c r="C172" s="9" t="str">
        <f t="shared" si="2"/>
        <v>INSERT INTO auxiliar.dim_lastnames (id_lastname_pk, lastname) VALUES (172, 'Santoro');</v>
      </c>
    </row>
    <row r="173" spans="1:3" x14ac:dyDescent="0.2">
      <c r="A173" s="7">
        <f>ROW()</f>
        <v>173</v>
      </c>
      <c r="B173" s="7" t="s">
        <v>345</v>
      </c>
      <c r="C173" s="9" t="str">
        <f t="shared" si="2"/>
        <v>INSERT INTO auxiliar.dim_lastnames (id_lastname_pk, lastname) VALUES (173, 'Santos');</v>
      </c>
    </row>
    <row r="174" spans="1:3" x14ac:dyDescent="0.2">
      <c r="A174" s="7">
        <f>ROW()</f>
        <v>174</v>
      </c>
      <c r="B174" s="7" t="s">
        <v>521</v>
      </c>
      <c r="C174" s="9" t="str">
        <f t="shared" si="2"/>
        <v>INSERT INTO auxiliar.dim_lastnames (id_lastname_pk, lastname) VALUES (174, 'Saragoça');</v>
      </c>
    </row>
    <row r="175" spans="1:3" x14ac:dyDescent="0.2">
      <c r="A175" s="7">
        <f>ROW()</f>
        <v>175</v>
      </c>
      <c r="B175" s="7" t="s">
        <v>522</v>
      </c>
      <c r="C175" s="9" t="str">
        <f t="shared" si="2"/>
        <v>INSERT INTO auxiliar.dim_lastnames (id_lastname_pk, lastname) VALUES (175, 'Seixas');</v>
      </c>
    </row>
    <row r="176" spans="1:3" x14ac:dyDescent="0.2">
      <c r="A176" s="7">
        <f>ROW()</f>
        <v>176</v>
      </c>
      <c r="B176" s="7" t="s">
        <v>523</v>
      </c>
      <c r="C176" s="9" t="str">
        <f t="shared" si="2"/>
        <v>INSERT INTO auxiliar.dim_lastnames (id_lastname_pk, lastname) VALUES (176, 'Serra');</v>
      </c>
    </row>
    <row r="177" spans="1:3" x14ac:dyDescent="0.2">
      <c r="A177" s="7">
        <f>ROW()</f>
        <v>177</v>
      </c>
      <c r="B177" s="7" t="s">
        <v>343</v>
      </c>
      <c r="C177" s="9" t="str">
        <f t="shared" si="2"/>
        <v>INSERT INTO auxiliar.dim_lastnames (id_lastname_pk, lastname) VALUES (177, 'Silva');</v>
      </c>
    </row>
    <row r="178" spans="1:3" x14ac:dyDescent="0.2">
      <c r="A178" s="7">
        <f>ROW()</f>
        <v>178</v>
      </c>
      <c r="B178" s="7" t="s">
        <v>524</v>
      </c>
      <c r="C178" s="9" t="str">
        <f t="shared" si="2"/>
        <v>INSERT INTO auxiliar.dim_lastnames (id_lastname_pk, lastname) VALUES (178, 'Simões');</v>
      </c>
    </row>
    <row r="179" spans="1:3" x14ac:dyDescent="0.2">
      <c r="A179" s="7">
        <f>ROW()</f>
        <v>179</v>
      </c>
      <c r="B179" s="7" t="s">
        <v>525</v>
      </c>
      <c r="C179" s="9" t="str">
        <f t="shared" si="2"/>
        <v>INSERT INTO auxiliar.dim_lastnames (id_lastname_pk, lastname) VALUES (179, 'Siqueira');</v>
      </c>
    </row>
    <row r="180" spans="1:3" x14ac:dyDescent="0.2">
      <c r="A180" s="7">
        <f>ROW()</f>
        <v>180</v>
      </c>
      <c r="B180" s="7" t="s">
        <v>396</v>
      </c>
      <c r="C180" s="9" t="str">
        <f t="shared" si="2"/>
        <v>INSERT INTO auxiliar.dim_lastnames (id_lastname_pk, lastname) VALUES (180, 'Soares');</v>
      </c>
    </row>
    <row r="181" spans="1:3" x14ac:dyDescent="0.2">
      <c r="A181" s="7">
        <f>ROW()</f>
        <v>181</v>
      </c>
      <c r="B181" s="7" t="s">
        <v>341</v>
      </c>
      <c r="C181" s="9" t="str">
        <f t="shared" si="2"/>
        <v>INSERT INTO auxiliar.dim_lastnames (id_lastname_pk, lastname) VALUES (181, 'sobrenome');</v>
      </c>
    </row>
    <row r="182" spans="1:3" x14ac:dyDescent="0.2">
      <c r="A182" s="7">
        <f>ROW()</f>
        <v>182</v>
      </c>
      <c r="B182" s="7" t="s">
        <v>398</v>
      </c>
      <c r="C182" s="9" t="str">
        <f t="shared" si="2"/>
        <v>INSERT INTO auxiliar.dim_lastnames (id_lastname_pk, lastname) VALUES (182, 'Sousa');</v>
      </c>
    </row>
    <row r="183" spans="1:3" x14ac:dyDescent="0.2">
      <c r="A183" s="7">
        <f>ROW()</f>
        <v>183</v>
      </c>
      <c r="B183" s="7" t="s">
        <v>397</v>
      </c>
      <c r="C183" s="9" t="str">
        <f t="shared" si="2"/>
        <v>INSERT INTO auxiliar.dim_lastnames (id_lastname_pk, lastname) VALUES (183, 'Souza');</v>
      </c>
    </row>
    <row r="184" spans="1:3" x14ac:dyDescent="0.2">
      <c r="A184" s="7">
        <f>ROW()</f>
        <v>184</v>
      </c>
      <c r="B184" s="7" t="s">
        <v>528</v>
      </c>
      <c r="C184" s="9" t="str">
        <f t="shared" si="2"/>
        <v>INSERT INTO auxiliar.dim_lastnames (id_lastname_pk, lastname) VALUES (184, 'Tavares');</v>
      </c>
    </row>
    <row r="185" spans="1:3" x14ac:dyDescent="0.2">
      <c r="A185" s="7">
        <f>ROW()</f>
        <v>185</v>
      </c>
      <c r="B185" s="7" t="s">
        <v>527</v>
      </c>
      <c r="C185" s="9" t="str">
        <f t="shared" si="2"/>
        <v>INSERT INTO auxiliar.dim_lastnames (id_lastname_pk, lastname) VALUES (185, 'Tavarez');</v>
      </c>
    </row>
    <row r="186" spans="1:3" x14ac:dyDescent="0.2">
      <c r="A186" s="7">
        <f>ROW()</f>
        <v>186</v>
      </c>
      <c r="B186" s="7" t="s">
        <v>399</v>
      </c>
      <c r="C186" s="9" t="str">
        <f t="shared" si="2"/>
        <v>INSERT INTO auxiliar.dim_lastnames (id_lastname_pk, lastname) VALUES (186, 'Teixeira');</v>
      </c>
    </row>
    <row r="187" spans="1:3" x14ac:dyDescent="0.2">
      <c r="A187" s="7">
        <f>ROW()</f>
        <v>187</v>
      </c>
      <c r="B187" s="7" t="s">
        <v>435</v>
      </c>
      <c r="C187" s="9" t="str">
        <f t="shared" si="2"/>
        <v>INSERT INTO auxiliar.dim_lastnames (id_lastname_pk, lastname) VALUES (187, 'Testa');</v>
      </c>
    </row>
    <row r="188" spans="1:3" x14ac:dyDescent="0.2">
      <c r="A188" s="7">
        <f>ROW()</f>
        <v>188</v>
      </c>
      <c r="B188" s="7" t="s">
        <v>526</v>
      </c>
      <c r="C188" s="9" t="str">
        <f t="shared" si="2"/>
        <v>INSERT INTO auxiliar.dim_lastnames (id_lastname_pk, lastname) VALUES (188, 'Trindade');</v>
      </c>
    </row>
    <row r="189" spans="1:3" x14ac:dyDescent="0.2">
      <c r="A189" s="7">
        <f>ROW()</f>
        <v>189</v>
      </c>
      <c r="B189" s="7" t="s">
        <v>530</v>
      </c>
      <c r="C189" s="9" t="str">
        <f t="shared" si="2"/>
        <v>INSERT INTO auxiliar.dim_lastnames (id_lastname_pk, lastname) VALUES (189, 'Vaz');</v>
      </c>
    </row>
    <row r="190" spans="1:3" x14ac:dyDescent="0.2">
      <c r="A190" s="7">
        <f>ROW()</f>
        <v>190</v>
      </c>
      <c r="B190" s="7" t="s">
        <v>529</v>
      </c>
      <c r="C190" s="9" t="str">
        <f t="shared" si="2"/>
        <v>INSERT INTO auxiliar.dim_lastnames (id_lastname_pk, lastname) VALUES (190, 'Veiga');</v>
      </c>
    </row>
    <row r="191" spans="1:3" x14ac:dyDescent="0.2">
      <c r="A191" s="7">
        <f>ROW()</f>
        <v>191</v>
      </c>
      <c r="B191" s="7" t="s">
        <v>350</v>
      </c>
      <c r="C191" s="9" t="str">
        <f t="shared" si="2"/>
        <v>INSERT INTO auxiliar.dim_lastnames (id_lastname_pk, lastname) VALUES (191, 'Vieira');</v>
      </c>
    </row>
    <row r="192" spans="1:3" x14ac:dyDescent="0.2">
      <c r="A192" s="7">
        <f>ROW()</f>
        <v>192</v>
      </c>
      <c r="B192" s="7" t="s">
        <v>578</v>
      </c>
      <c r="C192" s="9" t="str">
        <f t="shared" si="2"/>
        <v>INSERT INTO auxiliar.dim_lastnames (id_lastname_pk, lastname) VALUES (192, 'Zil');</v>
      </c>
    </row>
  </sheetData>
  <autoFilter ref="A1:B1" xr:uid="{9F7AD940-7762-483B-BFA2-B7BC27962B86}"/>
  <sortState xmlns:xlrd2="http://schemas.microsoft.com/office/spreadsheetml/2017/richdata2" ref="B2:B191">
    <sortCondition ref="B2:B19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63368D-6027-4F73-AC7D-EBF6B1467D87}">
  <sheetPr>
    <tabColor rgb="FFFFC000"/>
  </sheetPr>
  <dimension ref="A1:C2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/>
    </sheetView>
  </sheetViews>
  <sheetFormatPr defaultRowHeight="14.25" x14ac:dyDescent="0.2"/>
  <cols>
    <col min="1" max="1" width="18.7109375" style="7" bestFit="1" customWidth="1"/>
    <col min="2" max="2" width="18.5703125" style="7" bestFit="1" customWidth="1"/>
    <col min="3" max="3" width="69.85546875" style="9" hidden="1" customWidth="1"/>
    <col min="4" max="16384" width="9.140625" style="7"/>
  </cols>
  <sheetData>
    <row r="1" spans="1:3" ht="15" x14ac:dyDescent="0.25">
      <c r="A1" s="2" t="s">
        <v>602</v>
      </c>
      <c r="B1" s="2" t="s">
        <v>603</v>
      </c>
      <c r="C1" s="2" t="s">
        <v>583</v>
      </c>
    </row>
    <row r="2" spans="1:3" x14ac:dyDescent="0.2">
      <c r="A2" s="7">
        <f>ROW()</f>
        <v>2</v>
      </c>
      <c r="B2" s="7" t="s">
        <v>582</v>
      </c>
      <c r="C2" s="9" t="str">
        <f>"INSERT INTO acme.dim_companies (" &amp;$A$1 &amp; ", " &amp; $B$1 &amp; ") VALUES (" &amp; $A2 &amp; ", '" &amp; B2 &amp; "');"</f>
        <v>INSERT INTO acme.dim_companies (id_company_pk, company) VALUES (2, 'ACME Corporation');</v>
      </c>
    </row>
  </sheetData>
  <autoFilter ref="A1:B1" xr:uid="{0763368D-6027-4F73-AC7D-EBF6B1467D87}"/>
  <pageMargins left="0.7" right="0.7" top="0.75" bottom="0.75" header="0.3" footer="0.3"/>
  <pageSetup paperSize="9"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0E8748-4108-4B36-B981-AC68DFC11A62}">
  <sheetPr>
    <tabColor rgb="FFFFC000"/>
  </sheetPr>
  <dimension ref="A1:C3"/>
  <sheetViews>
    <sheetView zoomScaleNormal="100" workbookViewId="0">
      <pane xSplit="2" ySplit="1" topLeftCell="C2" activePane="bottomRight" state="frozen"/>
      <selection pane="topRight" activeCell="C1" sqref="C1"/>
      <selection pane="bottomLeft" activeCell="A2" sqref="A2"/>
      <selection pane="bottomRight"/>
    </sheetView>
  </sheetViews>
  <sheetFormatPr defaultRowHeight="14.25" x14ac:dyDescent="0.2"/>
  <cols>
    <col min="1" max="1" width="17.28515625" style="7" bestFit="1" customWidth="1"/>
    <col min="2" max="2" width="10.5703125" style="7" bestFit="1" customWidth="1"/>
    <col min="3" max="3" width="59.42578125" style="9" hidden="1" customWidth="1"/>
    <col min="4" max="16384" width="9.140625" style="7"/>
  </cols>
  <sheetData>
    <row r="1" spans="1:3" s="2" customFormat="1" ht="15" x14ac:dyDescent="0.25">
      <c r="A1" s="2" t="s">
        <v>604</v>
      </c>
      <c r="B1" s="2" t="s">
        <v>593</v>
      </c>
      <c r="C1" s="2" t="s">
        <v>583</v>
      </c>
    </row>
    <row r="2" spans="1:3" x14ac:dyDescent="0.2">
      <c r="A2" s="7" t="s">
        <v>200</v>
      </c>
      <c r="B2" s="7" t="s">
        <v>607</v>
      </c>
      <c r="C2" s="9" t="str">
        <f>"INSERT INTO acme.dim_genders (" &amp; $A$1 &amp; ", " &amp; $B$1 &amp; ") VALUES ('" &amp;$A2 &amp; "','" &amp; $B2 &amp; "');"</f>
        <v>INSERT INTO acme.dim_genders (id_gender_pk, gender) VALUES ('F','Female');</v>
      </c>
    </row>
    <row r="3" spans="1:3" x14ac:dyDescent="0.2">
      <c r="A3" s="7" t="s">
        <v>199</v>
      </c>
      <c r="B3" s="7" t="s">
        <v>608</v>
      </c>
      <c r="C3" s="9" t="str">
        <f>"INSERT INTO acme.dim_genders (" &amp; $A$1 &amp; ", " &amp; $B$1 &amp; ") VALUES ('" &amp;$A3 &amp; "','" &amp; $B3 &amp; "');"</f>
        <v>INSERT INTO acme.dim_genders (id_gender_pk, gender) VALUES ('M','Male');</v>
      </c>
    </row>
  </sheetData>
  <autoFilter ref="A1:B1" xr:uid="{F20E8748-4108-4B36-B981-AC68DFC11A62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A5DCB9-E0D2-438A-8FF0-3D875FF32FD8}">
  <sheetPr>
    <tabColor rgb="FFFFC000"/>
  </sheetPr>
  <dimension ref="A1:C6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/>
    </sheetView>
  </sheetViews>
  <sheetFormatPr defaultColWidth="12.85546875" defaultRowHeight="14.25" x14ac:dyDescent="0.2"/>
  <cols>
    <col min="1" max="1" width="14.28515625" style="7" bestFit="1" customWidth="1"/>
    <col min="2" max="2" width="8.7109375" style="7" bestFit="1" customWidth="1"/>
    <col min="3" max="3" width="64.85546875" style="9" hidden="1" customWidth="1"/>
    <col min="4" max="16384" width="12.85546875" style="7"/>
  </cols>
  <sheetData>
    <row r="1" spans="1:3" ht="15" x14ac:dyDescent="0.25">
      <c r="A1" s="2" t="s">
        <v>605</v>
      </c>
      <c r="B1" s="2" t="s">
        <v>591</v>
      </c>
      <c r="C1" s="2" t="s">
        <v>589</v>
      </c>
    </row>
    <row r="2" spans="1:3" x14ac:dyDescent="0.2">
      <c r="A2" s="7">
        <f>ROW()</f>
        <v>2</v>
      </c>
      <c r="B2" s="7" t="s">
        <v>622</v>
      </c>
      <c r="C2" s="9" t="str">
        <f>"INSERT INTO acme.dim_races (" &amp;$A$1 &amp; ", " &amp; $B$1 &amp; ") VALUES (" &amp; A2 &amp; ", '" &amp; B2 &amp; "');"</f>
        <v>INSERT INTO acme.dim_races (id_race_pk, race) VALUES (2, 'Branco');</v>
      </c>
    </row>
    <row r="3" spans="1:3" x14ac:dyDescent="0.2">
      <c r="A3" s="7">
        <f>ROW()</f>
        <v>3</v>
      </c>
      <c r="B3" s="7" t="s">
        <v>623</v>
      </c>
      <c r="C3" s="9" t="str">
        <f t="shared" ref="C3:C6" si="0">"INSERT INTO acme.dim_races (" &amp;$A$1 &amp; ", " &amp; $B$1 &amp; ") VALUES (" &amp; A3 &amp; ", '" &amp; B3 &amp; "');"</f>
        <v>INSERT INTO acme.dim_races (id_race_pk, race) VALUES (3, 'Preto');</v>
      </c>
    </row>
    <row r="4" spans="1:3" x14ac:dyDescent="0.2">
      <c r="A4" s="7">
        <f>ROW()</f>
        <v>4</v>
      </c>
      <c r="B4" s="7" t="s">
        <v>624</v>
      </c>
      <c r="C4" s="9" t="str">
        <f t="shared" si="0"/>
        <v>INSERT INTO acme.dim_races (id_race_pk, race) VALUES (4, 'Pardo');</v>
      </c>
    </row>
    <row r="5" spans="1:3" x14ac:dyDescent="0.2">
      <c r="A5" s="7">
        <f>ROW()</f>
        <v>5</v>
      </c>
      <c r="B5" s="7" t="s">
        <v>625</v>
      </c>
      <c r="C5" s="9" t="str">
        <f t="shared" si="0"/>
        <v>INSERT INTO acme.dim_races (id_race_pk, race) VALUES (5, 'Amarelo');</v>
      </c>
    </row>
    <row r="6" spans="1:3" x14ac:dyDescent="0.2">
      <c r="A6" s="7">
        <f>ROW()</f>
        <v>6</v>
      </c>
      <c r="B6" s="7" t="s">
        <v>626</v>
      </c>
      <c r="C6" s="9" t="str">
        <f t="shared" si="0"/>
        <v>INSERT INTO acme.dim_races (id_race_pk, race) VALUES (6, 'Indígena');</v>
      </c>
    </row>
  </sheetData>
  <autoFilter ref="A1:B1" xr:uid="{0FA5DCB9-E0D2-438A-8FF0-3D875FF32FD8}"/>
  <pageMargins left="0.7" right="0.7" top="0.75" bottom="0.75" header="0.3" footer="0.3"/>
  <pageSetup paperSize="9" orientation="portrait" horizontalDpi="4294967293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3ACC74-E9CE-4DBF-8E8A-6DEF6CAC3B8F}">
  <sheetPr>
    <tabColor theme="7"/>
  </sheetPr>
  <dimension ref="A1:C13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/>
    </sheetView>
  </sheetViews>
  <sheetFormatPr defaultRowHeight="14.25" x14ac:dyDescent="0.2"/>
  <cols>
    <col min="1" max="1" width="21.7109375" style="7" bestFit="1" customWidth="1"/>
    <col min="2" max="2" width="26" style="7" bestFit="1" customWidth="1"/>
    <col min="3" max="3" width="80.28515625" style="9" hidden="1" customWidth="1"/>
    <col min="4" max="16384" width="9.140625" style="7"/>
  </cols>
  <sheetData>
    <row r="1" spans="1:3" ht="15" x14ac:dyDescent="0.25">
      <c r="A1" s="2" t="s">
        <v>606</v>
      </c>
      <c r="B1" s="2" t="s">
        <v>597</v>
      </c>
      <c r="C1" s="2" t="s">
        <v>583</v>
      </c>
    </row>
    <row r="2" spans="1:3" x14ac:dyDescent="0.2">
      <c r="A2" s="7">
        <f>ROW()</f>
        <v>2</v>
      </c>
      <c r="B2" s="7" t="s">
        <v>577</v>
      </c>
      <c r="C2" s="9" t="str">
        <f>"INSERT INTO acme.dim_departments ("&amp; $A$1 &amp; ", " &amp; $B$1 &amp; ") VALUES (" &amp; $A2 &amp; ", '" &amp; $B2 &amp; "');"</f>
        <v>INSERT INTO acme.dim_departments (id_department_pk, department) VALUES (2, 'Presidencia');</v>
      </c>
    </row>
    <row r="3" spans="1:3" x14ac:dyDescent="0.2">
      <c r="A3" s="7">
        <f>ROW()</f>
        <v>3</v>
      </c>
      <c r="B3" s="7" t="s">
        <v>550</v>
      </c>
      <c r="C3" s="9" t="str">
        <f t="shared" ref="C3:C13" si="0">"INSERT INTO acme.dim_departments ("&amp; $A$1 &amp; ", " &amp; $B$1 &amp; ") VALUES (" &amp; $A3 &amp; ", '" &amp; $B3 &amp; "');"</f>
        <v>INSERT INTO acme.dim_departments (id_department_pk, department) VALUES (3, 'Administrativo');</v>
      </c>
    </row>
    <row r="4" spans="1:3" x14ac:dyDescent="0.2">
      <c r="A4" s="7">
        <f>ROW()</f>
        <v>4</v>
      </c>
      <c r="B4" s="7" t="s">
        <v>551</v>
      </c>
      <c r="C4" s="9" t="str">
        <f t="shared" si="0"/>
        <v>INSERT INTO acme.dim_departments (id_department_pk, department) VALUES (4, 'Financeiro');</v>
      </c>
    </row>
    <row r="5" spans="1:3" x14ac:dyDescent="0.2">
      <c r="A5" s="7">
        <f>ROW()</f>
        <v>5</v>
      </c>
      <c r="B5" s="7" t="s">
        <v>552</v>
      </c>
      <c r="C5" s="9" t="str">
        <f t="shared" si="0"/>
        <v>INSERT INTO acme.dim_departments (id_department_pk, department) VALUES (5, 'Recursos Humanos');</v>
      </c>
    </row>
    <row r="6" spans="1:3" x14ac:dyDescent="0.2">
      <c r="A6" s="7">
        <f>ROW()</f>
        <v>6</v>
      </c>
      <c r="B6" s="7" t="s">
        <v>553</v>
      </c>
      <c r="C6" s="9" t="str">
        <f t="shared" si="0"/>
        <v>INSERT INTO acme.dim_departments (id_department_pk, department) VALUES (6, 'Comercial');</v>
      </c>
    </row>
    <row r="7" spans="1:3" x14ac:dyDescent="0.2">
      <c r="A7" s="7">
        <f>ROW()</f>
        <v>7</v>
      </c>
      <c r="B7" s="7" t="s">
        <v>554</v>
      </c>
      <c r="C7" s="9" t="str">
        <f t="shared" si="0"/>
        <v>INSERT INTO acme.dim_departments (id_department_pk, department) VALUES (7, 'Operacional');</v>
      </c>
    </row>
    <row r="8" spans="1:3" x14ac:dyDescent="0.2">
      <c r="A8" s="7">
        <f>ROW()</f>
        <v>8</v>
      </c>
      <c r="B8" s="7" t="s">
        <v>559</v>
      </c>
      <c r="C8" s="9" t="str">
        <f t="shared" si="0"/>
        <v>INSERT INTO acme.dim_departments (id_department_pk, department) VALUES (8, 'Comunicação &amp; Marketing');</v>
      </c>
    </row>
    <row r="9" spans="1:3" x14ac:dyDescent="0.2">
      <c r="A9" s="7">
        <f>ROW()</f>
        <v>9</v>
      </c>
      <c r="B9" s="7" t="s">
        <v>555</v>
      </c>
      <c r="C9" s="9" t="str">
        <f t="shared" si="0"/>
        <v>INSERT INTO acme.dim_departments (id_department_pk, department) VALUES (9, 'Contábil');</v>
      </c>
    </row>
    <row r="10" spans="1:3" x14ac:dyDescent="0.2">
      <c r="A10" s="7">
        <f>ROW()</f>
        <v>10</v>
      </c>
      <c r="B10" s="7" t="s">
        <v>556</v>
      </c>
      <c r="C10" s="9" t="str">
        <f t="shared" si="0"/>
        <v>INSERT INTO acme.dim_departments (id_department_pk, department) VALUES (10, 'Auditoria');</v>
      </c>
    </row>
    <row r="11" spans="1:3" x14ac:dyDescent="0.2">
      <c r="A11" s="7">
        <f>ROW()</f>
        <v>11</v>
      </c>
      <c r="B11" s="7" t="s">
        <v>557</v>
      </c>
      <c r="C11" s="9" t="str">
        <f t="shared" si="0"/>
        <v>INSERT INTO acme.dim_departments (id_department_pk, department) VALUES (11, 'Tecnologia da Informação');</v>
      </c>
    </row>
    <row r="12" spans="1:3" x14ac:dyDescent="0.2">
      <c r="A12" s="7">
        <f>ROW()</f>
        <v>12</v>
      </c>
      <c r="B12" s="7" t="s">
        <v>558</v>
      </c>
      <c r="C12" s="9" t="str">
        <f t="shared" si="0"/>
        <v>INSERT INTO acme.dim_departments (id_department_pk, department) VALUES (12, 'Jurídico');</v>
      </c>
    </row>
    <row r="13" spans="1:3" x14ac:dyDescent="0.2">
      <c r="A13" s="7">
        <f>ROW()</f>
        <v>13</v>
      </c>
      <c r="B13" s="7" t="s">
        <v>560</v>
      </c>
      <c r="C13" s="9" t="str">
        <f t="shared" si="0"/>
        <v>INSERT INTO acme.dim_departments (id_department_pk, department) VALUES (13, 'Vendas');</v>
      </c>
    </row>
  </sheetData>
  <autoFilter ref="A1:B1" xr:uid="{713ACC74-E9CE-4DBF-8E8A-6DEF6CAC3B8F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0F8144-F7D5-42F9-9B1A-1529367AC879}">
  <sheetPr>
    <tabColor rgb="FFFFC000"/>
  </sheetPr>
  <dimension ref="A1:C7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/>
    </sheetView>
  </sheetViews>
  <sheetFormatPr defaultRowHeight="14.25" x14ac:dyDescent="0.2"/>
  <cols>
    <col min="1" max="1" width="20.140625" style="7" bestFit="1" customWidth="1"/>
    <col min="2" max="2" width="15.42578125" style="7" bestFit="1" customWidth="1"/>
    <col min="3" max="3" width="66" style="9" hidden="1" customWidth="1"/>
    <col min="4" max="16384" width="9.140625" style="7"/>
  </cols>
  <sheetData>
    <row r="1" spans="1:3" ht="15" x14ac:dyDescent="0.25">
      <c r="A1" s="2" t="s">
        <v>609</v>
      </c>
      <c r="B1" s="2" t="s">
        <v>610</v>
      </c>
      <c r="C1" s="2" t="s">
        <v>583</v>
      </c>
    </row>
    <row r="2" spans="1:3" x14ac:dyDescent="0.2">
      <c r="A2" s="7">
        <f>ROW()</f>
        <v>2</v>
      </c>
      <c r="B2" s="7" t="s">
        <v>561</v>
      </c>
      <c r="C2" s="9" t="str">
        <f>"INSERT INTO acme.dim_education (" &amp; $A$1 &amp; "," &amp; $B$1 &amp; ") VALUES (" &amp; $A2 &amp; ", '" &amp; $B2 &amp; "');"</f>
        <v>INSERT INTO acme.dim_education (id_education_pk,education) VALUES (2, 'Fundamental');</v>
      </c>
    </row>
    <row r="3" spans="1:3" x14ac:dyDescent="0.2">
      <c r="A3" s="7">
        <f>ROW()</f>
        <v>3</v>
      </c>
      <c r="B3" s="7" t="s">
        <v>562</v>
      </c>
      <c r="C3" s="9" t="str">
        <f t="shared" ref="C3:C7" si="0">"INSERT INTO acme.dim_education (" &amp; $A$1 &amp; "," &amp; $B$1 &amp; ") VALUES (" &amp; $A3 &amp; ", '" &amp; $B3 &amp; "');"</f>
        <v>INSERT INTO acme.dim_education (id_education_pk,education) VALUES (3, 'Ensino Médio');</v>
      </c>
    </row>
    <row r="4" spans="1:3" x14ac:dyDescent="0.2">
      <c r="A4" s="7">
        <f>ROW()</f>
        <v>4</v>
      </c>
      <c r="B4" s="7" t="s">
        <v>563</v>
      </c>
      <c r="C4" s="9" t="str">
        <f t="shared" si="0"/>
        <v>INSERT INTO acme.dim_education (id_education_pk,education) VALUES (4, 'Superior');</v>
      </c>
    </row>
    <row r="5" spans="1:3" x14ac:dyDescent="0.2">
      <c r="A5" s="7">
        <f>ROW()</f>
        <v>5</v>
      </c>
      <c r="B5" s="7" t="s">
        <v>564</v>
      </c>
      <c r="C5" s="9" t="str">
        <f t="shared" si="0"/>
        <v>INSERT INTO acme.dim_education (id_education_pk,education) VALUES (5, 'Pós-graduação');</v>
      </c>
    </row>
    <row r="6" spans="1:3" x14ac:dyDescent="0.2">
      <c r="A6" s="7">
        <f>ROW()</f>
        <v>6</v>
      </c>
      <c r="B6" s="7" t="s">
        <v>565</v>
      </c>
      <c r="C6" s="9" t="str">
        <f t="shared" si="0"/>
        <v>INSERT INTO acme.dim_education (id_education_pk,education) VALUES (6, 'Mestrado');</v>
      </c>
    </row>
    <row r="7" spans="1:3" x14ac:dyDescent="0.2">
      <c r="A7" s="7">
        <f>ROW()</f>
        <v>7</v>
      </c>
      <c r="B7" s="7" t="s">
        <v>566</v>
      </c>
      <c r="C7" s="9" t="str">
        <f t="shared" si="0"/>
        <v>INSERT INTO acme.dim_education (id_education_pk,education) VALUES (7, 'Doutorado');</v>
      </c>
    </row>
  </sheetData>
  <autoFilter ref="A1:B1" xr:uid="{130F8144-F7D5-42F9-9B1A-1529367AC879}"/>
  <pageMargins left="0.7" right="0.7" top="0.75" bottom="0.75" header="0.3" footer="0.3"/>
  <pageSetup paperSize="9" orientation="portrait" horizontalDpi="4294967293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784AD-E24A-4573-99F4-F5DC6FED1268}">
  <sheetPr>
    <tabColor rgb="FFFFC000"/>
  </sheetPr>
  <dimension ref="A1:C1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5" sqref="A5"/>
    </sheetView>
  </sheetViews>
  <sheetFormatPr defaultRowHeight="14.25" x14ac:dyDescent="0.2"/>
  <cols>
    <col min="1" max="1" width="15.7109375" style="7" bestFit="1" customWidth="1"/>
    <col min="2" max="2" width="18.7109375" style="7" bestFit="1" customWidth="1"/>
    <col min="3" max="3" width="59.5703125" style="9" hidden="1" customWidth="1"/>
    <col min="4" max="16384" width="9.140625" style="7"/>
  </cols>
  <sheetData>
    <row r="1" spans="1:3" ht="15" x14ac:dyDescent="0.25">
      <c r="A1" s="2" t="s">
        <v>611</v>
      </c>
      <c r="B1" s="2" t="s">
        <v>612</v>
      </c>
      <c r="C1" s="2" t="s">
        <v>583</v>
      </c>
    </row>
    <row r="2" spans="1:3" x14ac:dyDescent="0.2">
      <c r="A2" s="7">
        <f>ROW()</f>
        <v>2</v>
      </c>
      <c r="B2" s="7" t="s">
        <v>576</v>
      </c>
      <c r="C2" s="9" t="str">
        <f>"INSERT INTO acme.dim_roles (" &amp; $A$1 &amp; ", " &amp; $B$1 &amp; ") VALUES (" &amp; A2 &amp; ", '" &amp; B2 &amp; "');"</f>
        <v>INSERT INTO acme.dim_roles (id_role_pk, role) VALUES (2, 'Presidente');</v>
      </c>
    </row>
    <row r="3" spans="1:3" x14ac:dyDescent="0.2">
      <c r="A3" s="7">
        <f>ROW()</f>
        <v>3</v>
      </c>
      <c r="B3" s="7" t="s">
        <v>575</v>
      </c>
      <c r="C3" s="9" t="str">
        <f t="shared" ref="C3:C11" si="0">"INSERT INTO acme.dim_roles (" &amp; $A$1 &amp; ", " &amp; $B$1 &amp; ") VALUES (" &amp; A3 &amp; ", '" &amp; B3 &amp; "');"</f>
        <v>INSERT INTO acme.dim_roles (id_role_pk, role) VALUES (3, 'Vice-Presidente');</v>
      </c>
    </row>
    <row r="4" spans="1:3" x14ac:dyDescent="0.2">
      <c r="A4" s="7">
        <f>ROW()</f>
        <v>4</v>
      </c>
      <c r="B4" s="7" t="s">
        <v>574</v>
      </c>
      <c r="C4" s="9" t="str">
        <f t="shared" si="0"/>
        <v>INSERT INTO acme.dim_roles (id_role_pk, role) VALUES (4, 'Diretor');</v>
      </c>
    </row>
    <row r="5" spans="1:3" x14ac:dyDescent="0.2">
      <c r="A5" s="7">
        <f>ROW()</f>
        <v>5</v>
      </c>
      <c r="B5" s="7" t="s">
        <v>581</v>
      </c>
      <c r="C5" s="9" t="str">
        <f t="shared" si="0"/>
        <v>INSERT INTO acme.dim_roles (id_role_pk, role) VALUES (5, 'Secretária Bilíngue');</v>
      </c>
    </row>
    <row r="6" spans="1:3" x14ac:dyDescent="0.2">
      <c r="A6" s="7">
        <f>ROW()</f>
        <v>6</v>
      </c>
      <c r="B6" s="7" t="s">
        <v>579</v>
      </c>
      <c r="C6" s="9" t="str">
        <f t="shared" si="0"/>
        <v>INSERT INTO acme.dim_roles (id_role_pk, role) VALUES (6, 'Estagiário');</v>
      </c>
    </row>
    <row r="7" spans="1:3" x14ac:dyDescent="0.2">
      <c r="A7" s="7">
        <f>ROW()</f>
        <v>7</v>
      </c>
      <c r="B7" s="7" t="s">
        <v>580</v>
      </c>
      <c r="C7" s="9" t="str">
        <f t="shared" si="0"/>
        <v>INSERT INTO acme.dim_roles (id_role_pk, role) VALUES (7, 'Trainee');</v>
      </c>
    </row>
    <row r="8" spans="1:3" x14ac:dyDescent="0.2">
      <c r="A8" s="7">
        <f>ROW()</f>
        <v>8</v>
      </c>
      <c r="B8" s="7" t="s">
        <v>570</v>
      </c>
      <c r="C8" s="9" t="str">
        <f t="shared" si="0"/>
        <v>INSERT INTO acme.dim_roles (id_role_pk, role) VALUES (8, 'Analista');</v>
      </c>
    </row>
    <row r="9" spans="1:3" x14ac:dyDescent="0.2">
      <c r="A9" s="7">
        <f>ROW()</f>
        <v>9</v>
      </c>
      <c r="B9" s="7" t="s">
        <v>571</v>
      </c>
      <c r="C9" s="9" t="str">
        <f t="shared" si="0"/>
        <v>INSERT INTO acme.dim_roles (id_role_pk, role) VALUES (9, 'Especialista');</v>
      </c>
    </row>
    <row r="10" spans="1:3" x14ac:dyDescent="0.2">
      <c r="A10" s="7">
        <f>ROW()</f>
        <v>10</v>
      </c>
      <c r="B10" s="7" t="s">
        <v>572</v>
      </c>
      <c r="C10" s="9" t="str">
        <f t="shared" si="0"/>
        <v>INSERT INTO acme.dim_roles (id_role_pk, role) VALUES (10, 'Coordenador');</v>
      </c>
    </row>
    <row r="11" spans="1:3" x14ac:dyDescent="0.2">
      <c r="A11" s="7">
        <f>ROW()</f>
        <v>11</v>
      </c>
      <c r="B11" s="7" t="s">
        <v>573</v>
      </c>
      <c r="C11" s="9" t="str">
        <f t="shared" si="0"/>
        <v>INSERT INTO acme.dim_roles (id_role_pk, role) VALUES (11, 'Gerente');</v>
      </c>
    </row>
  </sheetData>
  <autoFilter ref="A1:B1" xr:uid="{EDF784AD-E24A-4573-99F4-F5DC6FED1268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AD3E2A-E217-40CA-9FB8-A0ED83185776}">
  <sheetPr>
    <tabColor rgb="FFFFC000"/>
  </sheetPr>
  <dimension ref="A1:C4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RowHeight="14.25" x14ac:dyDescent="0.2"/>
  <cols>
    <col min="1" max="1" width="14.85546875" style="7" bestFit="1" customWidth="1"/>
    <col min="2" max="2" width="9.140625" style="7"/>
    <col min="3" max="3" width="51.85546875" style="9" bestFit="1" customWidth="1"/>
    <col min="4" max="16384" width="9.140625" style="7"/>
  </cols>
  <sheetData>
    <row r="1" spans="1:3" ht="15" x14ac:dyDescent="0.25">
      <c r="A1" s="2" t="s">
        <v>613</v>
      </c>
      <c r="B1" s="2" t="s">
        <v>614</v>
      </c>
      <c r="C1" s="2" t="s">
        <v>583</v>
      </c>
    </row>
    <row r="2" spans="1:3" x14ac:dyDescent="0.2">
      <c r="A2" s="7">
        <f>ROW()</f>
        <v>2</v>
      </c>
      <c r="B2" s="7" t="s">
        <v>567</v>
      </c>
      <c r="C2" s="9" t="str">
        <f>"INSERT INTO acme.dim_levels (" &amp; $A$1 &amp; ", " &amp; $B$1 &amp; ") VALUES (" &amp; $A2 &amp; ", '" &amp; $B2 &amp; "');"</f>
        <v>INSERT INTO acme.dim_levels (id_level_pk, level) VALUES (2, 'Junior');</v>
      </c>
    </row>
    <row r="3" spans="1:3" x14ac:dyDescent="0.2">
      <c r="A3" s="7">
        <f>ROW()</f>
        <v>3</v>
      </c>
      <c r="B3" s="7" t="s">
        <v>568</v>
      </c>
      <c r="C3" s="9" t="str">
        <f t="shared" ref="C3:C4" si="0">"INSERT INTO acme.dim_levels (" &amp; $A$1 &amp; ", " &amp; $B$1 &amp; ") VALUES (" &amp; $A3 &amp; ", '" &amp; $B3 &amp; "');"</f>
        <v>INSERT INTO acme.dim_levels (id_level_pk, level) VALUES (3, 'Pleno');</v>
      </c>
    </row>
    <row r="4" spans="1:3" x14ac:dyDescent="0.2">
      <c r="A4" s="7">
        <f>ROW()</f>
        <v>4</v>
      </c>
      <c r="B4" s="7" t="s">
        <v>569</v>
      </c>
      <c r="C4" s="9" t="str">
        <f t="shared" si="0"/>
        <v>INSERT INTO acme.dim_levels (id_level_pk, level) VALUES (4, 'Senior');</v>
      </c>
    </row>
  </sheetData>
  <autoFilter ref="A1:B1" xr:uid="{09AD3E2A-E217-40CA-9FB8-A0ED83185776}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EB6FC5-3819-4B5F-A519-489231026500}">
  <sheetPr>
    <tabColor theme="7"/>
  </sheetPr>
  <dimension ref="A1:C6"/>
  <sheetViews>
    <sheetView workbookViewId="0"/>
  </sheetViews>
  <sheetFormatPr defaultRowHeight="14.25" x14ac:dyDescent="0.2"/>
  <cols>
    <col min="1" max="1" width="24.28515625" style="7" bestFit="1" customWidth="1"/>
    <col min="2" max="2" width="19" style="7" bestFit="1" customWidth="1"/>
    <col min="3" max="3" width="103.42578125" style="9" bestFit="1" customWidth="1"/>
    <col min="4" max="16384" width="9.140625" style="7"/>
  </cols>
  <sheetData>
    <row r="1" spans="1:3" s="2" customFormat="1" ht="15.75" thickBot="1" x14ac:dyDescent="0.3">
      <c r="A1" s="12" t="s">
        <v>628</v>
      </c>
      <c r="B1" s="13" t="s">
        <v>629</v>
      </c>
      <c r="C1" s="2" t="s">
        <v>583</v>
      </c>
    </row>
    <row r="2" spans="1:3" x14ac:dyDescent="0.2">
      <c r="A2" s="7">
        <f>ROW()</f>
        <v>2</v>
      </c>
      <c r="B2" s="7" t="s">
        <v>632</v>
      </c>
      <c r="C2" s="9" t="str">
        <f>"INSERT INTO acme.dim_marital_status ("</f>
        <v>INSERT INTO acme.dim_marital_status (</v>
      </c>
    </row>
    <row r="3" spans="1:3" x14ac:dyDescent="0.2">
      <c r="A3" s="7">
        <f>ROW()</f>
        <v>3</v>
      </c>
      <c r="B3" s="7" t="s">
        <v>633</v>
      </c>
      <c r="C3" s="9" t="str">
        <f t="shared" ref="C3:C6" si="0">"INSERT INTO acme.dim_marital_status ("</f>
        <v>INSERT INTO acme.dim_marital_status (</v>
      </c>
    </row>
    <row r="4" spans="1:3" x14ac:dyDescent="0.2">
      <c r="A4" s="7">
        <f>ROW()</f>
        <v>4</v>
      </c>
      <c r="B4" s="7" t="s">
        <v>630</v>
      </c>
      <c r="C4" s="9" t="str">
        <f t="shared" si="0"/>
        <v>INSERT INTO acme.dim_marital_status (</v>
      </c>
    </row>
    <row r="5" spans="1:3" x14ac:dyDescent="0.2">
      <c r="A5" s="7">
        <f>ROW()</f>
        <v>5</v>
      </c>
      <c r="B5" s="7" t="s">
        <v>631</v>
      </c>
      <c r="C5" s="9" t="str">
        <f t="shared" si="0"/>
        <v>INSERT INTO acme.dim_marital_status (</v>
      </c>
    </row>
    <row r="6" spans="1:3" x14ac:dyDescent="0.2">
      <c r="A6" s="7">
        <f>ROW()</f>
        <v>6</v>
      </c>
      <c r="B6" s="7" t="s">
        <v>634</v>
      </c>
      <c r="C6" s="9" t="str">
        <f t="shared" si="0"/>
        <v>INSERT INTO acme.dim_marital_status (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21D46A-0326-49DB-B150-D4642D0BA823}">
  <sheetPr>
    <tabColor rgb="FFFFC000"/>
  </sheetPr>
  <dimension ref="A1:C2"/>
  <sheetViews>
    <sheetView workbookViewId="0"/>
  </sheetViews>
  <sheetFormatPr defaultRowHeight="15" x14ac:dyDescent="0.25"/>
  <cols>
    <col min="1" max="1" width="13.7109375" bestFit="1" customWidth="1"/>
    <col min="2" max="2" width="8.42578125" bestFit="1" customWidth="1"/>
  </cols>
  <sheetData>
    <row r="1" spans="1:3" x14ac:dyDescent="0.25">
      <c r="A1" t="s">
        <v>635</v>
      </c>
      <c r="B1" t="s">
        <v>636</v>
      </c>
      <c r="C1" t="s">
        <v>583</v>
      </c>
    </row>
    <row r="2" spans="1:3" x14ac:dyDescent="0.25">
      <c r="A2">
        <f>ROW()</f>
        <v>2</v>
      </c>
      <c r="B2" t="s">
        <v>637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4F6DD8-D0C8-4836-ACD1-36BAB0752B90}">
  <sheetPr>
    <tabColor rgb="FFFFC000"/>
  </sheetPr>
  <dimension ref="A1:C21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/>
    </sheetView>
  </sheetViews>
  <sheetFormatPr defaultRowHeight="15" x14ac:dyDescent="0.25"/>
  <cols>
    <col min="1" max="1" width="15.5703125" bestFit="1" customWidth="1"/>
    <col min="2" max="2" width="13.5703125" bestFit="1" customWidth="1"/>
    <col min="3" max="3" width="27.5703125" bestFit="1" customWidth="1"/>
  </cols>
  <sheetData>
    <row r="1" spans="1:3" ht="15.75" thickBot="1" x14ac:dyDescent="0.3">
      <c r="A1" s="14" t="s">
        <v>638</v>
      </c>
      <c r="B1" s="15" t="s">
        <v>639</v>
      </c>
      <c r="C1" s="16" t="s">
        <v>640</v>
      </c>
    </row>
    <row r="2" spans="1:3" x14ac:dyDescent="0.25">
      <c r="A2">
        <v>2</v>
      </c>
      <c r="B2">
        <f>ROW()</f>
        <v>2</v>
      </c>
      <c r="C2" t="s">
        <v>654</v>
      </c>
    </row>
    <row r="3" spans="1:3" x14ac:dyDescent="0.25">
      <c r="A3">
        <v>2</v>
      </c>
      <c r="B3">
        <f>ROW()</f>
        <v>3</v>
      </c>
      <c r="C3" t="s">
        <v>646</v>
      </c>
    </row>
    <row r="4" spans="1:3" x14ac:dyDescent="0.25">
      <c r="A4">
        <v>2</v>
      </c>
      <c r="B4">
        <f>ROW()</f>
        <v>4</v>
      </c>
      <c r="C4" t="s">
        <v>470</v>
      </c>
    </row>
    <row r="5" spans="1:3" x14ac:dyDescent="0.25">
      <c r="A5">
        <v>2</v>
      </c>
      <c r="B5">
        <f>ROW()</f>
        <v>5</v>
      </c>
      <c r="C5" t="s">
        <v>471</v>
      </c>
    </row>
    <row r="6" spans="1:3" x14ac:dyDescent="0.25">
      <c r="A6">
        <v>2</v>
      </c>
      <c r="B6">
        <f>ROW()</f>
        <v>6</v>
      </c>
      <c r="C6" t="s">
        <v>645</v>
      </c>
    </row>
    <row r="7" spans="1:3" x14ac:dyDescent="0.25">
      <c r="A7">
        <v>2</v>
      </c>
      <c r="B7">
        <f>ROW()</f>
        <v>7</v>
      </c>
      <c r="C7" t="s">
        <v>643</v>
      </c>
    </row>
    <row r="8" spans="1:3" x14ac:dyDescent="0.25">
      <c r="A8">
        <v>2</v>
      </c>
      <c r="B8">
        <f>ROW()</f>
        <v>8</v>
      </c>
      <c r="C8" t="s">
        <v>655</v>
      </c>
    </row>
    <row r="9" spans="1:3" x14ac:dyDescent="0.25">
      <c r="A9">
        <v>2</v>
      </c>
      <c r="B9">
        <f>ROW()</f>
        <v>9</v>
      </c>
      <c r="C9" t="s">
        <v>491</v>
      </c>
    </row>
    <row r="10" spans="1:3" x14ac:dyDescent="0.25">
      <c r="A10">
        <v>2</v>
      </c>
      <c r="B10">
        <f>ROW()</f>
        <v>10</v>
      </c>
      <c r="C10" t="s">
        <v>648</v>
      </c>
    </row>
    <row r="11" spans="1:3" x14ac:dyDescent="0.25">
      <c r="A11">
        <v>2</v>
      </c>
      <c r="B11">
        <f>ROW()</f>
        <v>11</v>
      </c>
      <c r="C11" t="s">
        <v>642</v>
      </c>
    </row>
    <row r="12" spans="1:3" x14ac:dyDescent="0.25">
      <c r="A12">
        <v>2</v>
      </c>
      <c r="B12">
        <f>ROW()</f>
        <v>12</v>
      </c>
      <c r="C12" t="s">
        <v>651</v>
      </c>
    </row>
    <row r="13" spans="1:3" x14ac:dyDescent="0.25">
      <c r="A13">
        <v>2</v>
      </c>
      <c r="B13">
        <f>ROW()</f>
        <v>13</v>
      </c>
      <c r="C13" t="s">
        <v>647</v>
      </c>
    </row>
    <row r="14" spans="1:3" x14ac:dyDescent="0.25">
      <c r="A14">
        <v>2</v>
      </c>
      <c r="B14">
        <f>ROW()</f>
        <v>14</v>
      </c>
      <c r="C14" t="s">
        <v>652</v>
      </c>
    </row>
    <row r="15" spans="1:3" x14ac:dyDescent="0.25">
      <c r="A15">
        <v>2</v>
      </c>
      <c r="B15">
        <f>ROW()</f>
        <v>15</v>
      </c>
      <c r="C15" t="s">
        <v>657</v>
      </c>
    </row>
    <row r="16" spans="1:3" x14ac:dyDescent="0.25">
      <c r="A16">
        <v>2</v>
      </c>
      <c r="B16">
        <f>ROW()</f>
        <v>16</v>
      </c>
      <c r="C16" t="s">
        <v>658</v>
      </c>
    </row>
    <row r="17" spans="1:3" x14ac:dyDescent="0.25">
      <c r="A17">
        <v>2</v>
      </c>
      <c r="B17">
        <f>ROW()</f>
        <v>17</v>
      </c>
      <c r="C17" t="s">
        <v>641</v>
      </c>
    </row>
    <row r="18" spans="1:3" x14ac:dyDescent="0.25">
      <c r="A18">
        <v>2</v>
      </c>
      <c r="B18">
        <f>ROW()</f>
        <v>18</v>
      </c>
      <c r="C18" t="s">
        <v>653</v>
      </c>
    </row>
    <row r="19" spans="1:3" x14ac:dyDescent="0.25">
      <c r="A19">
        <v>2</v>
      </c>
      <c r="B19">
        <f>ROW()</f>
        <v>19</v>
      </c>
      <c r="C19" t="s">
        <v>650</v>
      </c>
    </row>
    <row r="20" spans="1:3" x14ac:dyDescent="0.25">
      <c r="A20">
        <v>2</v>
      </c>
      <c r="B20">
        <f>ROW()</f>
        <v>20</v>
      </c>
      <c r="C20" t="s">
        <v>649</v>
      </c>
    </row>
    <row r="21" spans="1:3" x14ac:dyDescent="0.25">
      <c r="A21">
        <v>2</v>
      </c>
      <c r="B21">
        <f>ROW()</f>
        <v>21</v>
      </c>
      <c r="C21" t="s">
        <v>644</v>
      </c>
    </row>
  </sheetData>
  <autoFilter ref="A1:C1" xr:uid="{4B4F6DD8-D0C8-4836-ACD1-36BAB0752B90}"/>
  <sortState xmlns:xlrd2="http://schemas.microsoft.com/office/spreadsheetml/2017/richdata2" ref="A2:C21">
    <sortCondition ref="C1:C21"/>
  </sortState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772506-8D2D-4B51-A47A-3605CE599965}">
  <sheetPr>
    <tabColor rgb="FF0070C0"/>
  </sheetPr>
  <dimension ref="A1:V9991"/>
  <sheetViews>
    <sheetView tabSelected="1" zoomScaleNormal="100" workbookViewId="0"/>
  </sheetViews>
  <sheetFormatPr defaultRowHeight="14.25" x14ac:dyDescent="0.2"/>
  <cols>
    <col min="1" max="1" width="18.28515625" style="7" bestFit="1" customWidth="1"/>
    <col min="2" max="2" width="19.85546875" style="7" bestFit="1" customWidth="1"/>
    <col min="3" max="3" width="13.140625" style="6" bestFit="1" customWidth="1"/>
    <col min="4" max="4" width="14.7109375" style="7" bestFit="1" customWidth="1"/>
    <col min="5" max="5" width="37.7109375" style="7" bestFit="1" customWidth="1"/>
    <col min="6" max="6" width="17" style="7" bestFit="1" customWidth="1"/>
    <col min="7" max="7" width="17" style="7" customWidth="1"/>
    <col min="8" max="8" width="16.7109375" style="7" bestFit="1" customWidth="1"/>
    <col min="9" max="9" width="13.7109375" style="7" bestFit="1" customWidth="1"/>
    <col min="10" max="10" width="8.7109375" style="7" bestFit="1" customWidth="1"/>
    <col min="11" max="11" width="12.42578125" style="7" bestFit="1" customWidth="1"/>
    <col min="12" max="12" width="19.5703125" style="6" bestFit="1" customWidth="1"/>
    <col min="13" max="13" width="15.42578125" style="7" bestFit="1" customWidth="1"/>
    <col min="14" max="14" width="21.140625" style="7" bestFit="1" customWidth="1"/>
    <col min="15" max="15" width="26" style="7" bestFit="1" customWidth="1"/>
    <col min="16" max="16" width="13.28515625" style="6" bestFit="1" customWidth="1"/>
    <col min="17" max="17" width="18.7109375" style="7" bestFit="1" customWidth="1"/>
    <col min="18" max="18" width="14.28515625" style="7" bestFit="1" customWidth="1"/>
    <col min="19" max="19" width="8.28515625" style="7" bestFit="1" customWidth="1"/>
    <col min="20" max="20" width="16.140625" style="7" bestFit="1" customWidth="1"/>
    <col min="21" max="21" width="11.85546875" style="1" bestFit="1" customWidth="1"/>
    <col min="22" max="22" width="231.42578125" style="10" hidden="1" customWidth="1"/>
    <col min="23" max="16384" width="9.140625" style="7"/>
  </cols>
  <sheetData>
    <row r="1" spans="1:22" s="2" customFormat="1" ht="15" x14ac:dyDescent="0.25">
      <c r="A1" s="2" t="s">
        <v>590</v>
      </c>
      <c r="B1" s="2" t="s">
        <v>615</v>
      </c>
      <c r="C1" s="3" t="s">
        <v>616</v>
      </c>
      <c r="D1" s="2" t="s">
        <v>627</v>
      </c>
      <c r="E1" s="2" t="s">
        <v>595</v>
      </c>
      <c r="F1" s="2" t="s">
        <v>638</v>
      </c>
      <c r="G1" s="2" t="s">
        <v>656</v>
      </c>
      <c r="H1" s="2" t="s">
        <v>594</v>
      </c>
      <c r="I1" s="2" t="s">
        <v>592</v>
      </c>
      <c r="J1" s="2" t="s">
        <v>591</v>
      </c>
      <c r="K1" s="2" t="s">
        <v>617</v>
      </c>
      <c r="L1" s="3" t="s">
        <v>618</v>
      </c>
      <c r="M1" s="2" t="s">
        <v>610</v>
      </c>
      <c r="N1" s="2" t="s">
        <v>596</v>
      </c>
      <c r="O1" s="2" t="s">
        <v>597</v>
      </c>
      <c r="P1" s="3" t="s">
        <v>619</v>
      </c>
      <c r="Q1" s="2" t="s">
        <v>612</v>
      </c>
      <c r="R1" s="2" t="s">
        <v>620</v>
      </c>
      <c r="S1" s="2" t="s">
        <v>614</v>
      </c>
      <c r="T1" s="2" t="s">
        <v>659</v>
      </c>
      <c r="U1" s="4" t="s">
        <v>621</v>
      </c>
      <c r="V1" s="11" t="s">
        <v>583</v>
      </c>
    </row>
    <row r="2" spans="1:22" x14ac:dyDescent="0.2">
      <c r="A2" s="7">
        <v>2</v>
      </c>
      <c r="B2" s="5">
        <f>ROW() - 1</f>
        <v>1</v>
      </c>
      <c r="C2" s="6" t="b">
        <v>1</v>
      </c>
      <c r="D2" s="7">
        <f ca="1">IF(ROW()=2,125,IF(ROW()=3,67,IF(ROW()=4,13,RANDBETWEEN(2,COUNT(Name!$A:$A) + 1))))</f>
        <v>125</v>
      </c>
      <c r="E2" s="7" t="str">
        <f ca="1">VLOOKUP($D2,Name!$A:$B,2,FALSE) &amp; " " &amp; IF(ROW()=2,"de Orléans e Bragança",VLOOKUP(IF(ROW()=2,0,RANDBETWEEN(2,COUNT('Last name'!$A:$A) + 1)),'Last name'!$A:$B,2,FALSE) &amp; " " &amp; VLOOKUP(RANDBETWEEN(2,COUNT('Last name'!$A:$A) + 1),'Last name'!$A:$B,2,FALSE))</f>
        <v>Enzo Gabriel de Orléans e Bragança</v>
      </c>
      <c r="F2" s="7">
        <v>2</v>
      </c>
      <c r="G2" s="7" cm="1">
        <f t="array" aca="1" ref="G2" ca="1">INDEX(States!$B:$B,RANDBETWEEN(2,COUNTA(States!$B:$B)),1)</f>
        <v>16</v>
      </c>
      <c r="H2" s="7" t="str">
        <f ca="1">VLOOKUP($D2,Name!$A:$C,3,FALSE)</f>
        <v>M</v>
      </c>
      <c r="I2" s="7">
        <f ca="1" xml:space="preserve">
IF(AND($P2&gt;=2,$P2&lt;=5),
  2,
  IF(MOD(ROW(),383)=0,
    6 + N("Vermelho(a)"),
    IF(MOD(ROW(),19)=0,
      5 + N("Amarelho()"),
      IF(MOD(ROW(),11)=0,
        4,
        IF(MOD(ROW(),7)=0,
          3,
          2
        )
      )
    )
  )
)</f>
        <v>2</v>
      </c>
      <c r="J2" s="7" t="str">
        <f ca="1">VLOOKUP($I2,Race!$A:$B,2,FALSE)</f>
        <v>Branco</v>
      </c>
      <c r="K2" s="8">
        <f ca="1" xml:space="preserve">
IF($B2=2,
    TODAY()-16340,
    IF($P2=2,
        RANDBETWEEN(TODAY()-12418.5,TODAY()-6574.5),
        IF(OR($P2=3,$P2=4),
            RANDBETWEEN(TODAY()-16071,TODAY()-8766),
            IF(OR($P2=5,$P2=6,$P2=7),
                RANDBETWEEN(TODAY()-27393.75,TODAY()-12783.75),
                RANDBETWEEN(TODAY()-27393.75,TODAY()-10957.5)
            )
        )
    )
)</f>
        <v>36935</v>
      </c>
      <c r="L2" s="6">
        <f ca="1">IF(OR(ROW()=2,ROW()=3),7,IF(ROW()=4,4,RANDBETWEEN(4,COUNT(Education!$A:$A) + 1)))</f>
        <v>7</v>
      </c>
      <c r="M2" s="8" t="str">
        <f ca="1">VLOOKUP($L2,Education!$A:$B,2,FALSE)</f>
        <v>Doutorado</v>
      </c>
      <c r="N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2</v>
      </c>
      <c r="O2" s="7" t="str">
        <f ca="1">VLOOKUP($N2,Department!$A:$B,2,FALSE)</f>
        <v>Presidencia</v>
      </c>
      <c r="P2" s="6">
        <f ca="1" xml:space="preserve">
IF(ROW()=2,
  2,
  IF(ROW()=3,
    3,
    IF(ROW()=4,
      5,
      IF(AND(ROW() &gt;= 5, ROW()&lt;=15),
        4,
        IF(AND(ROW() &gt;= 16, ROW() &lt;= 26),
          11,
          IF(AND(ROW() &gt;= 27, ROW() &lt;= 37),
            10,
            IF(MOD(ROW(),2),
              8,
              RANDBETWEEN(6,9)
            )
          )
        )
      )
    )
  )
)</f>
        <v>2</v>
      </c>
      <c r="Q2" s="7" t="str">
        <f ca="1">VLOOKUP($P2,Role!$A:$B,2,FALSE)</f>
        <v>Presidente</v>
      </c>
      <c r="R2" s="7" t="str">
        <f ca="1">IF($P2=8,RANDBETWEEN(2,COUNT(Level!$A:$A) + 1),"")</f>
        <v/>
      </c>
      <c r="S2" s="7" t="str">
        <f ca="1">IF($R2&lt;&gt;"",VLOOKUP($R2,Level!$A:$B,2,FALSE),"")</f>
        <v/>
      </c>
      <c r="T2" s="8">
        <f ca="1">IF(OR($P2=2,$P2=3,$P2=4,$P2=5,$P2=11), 36161, IF(((TODAY() - $K2) / 365) &lt; 19, TODAY(), RANDBETWEEN(36161,TODAY())))</f>
        <v>36161</v>
      </c>
      <c r="U2" s="1">
        <f t="shared" ref="U2:U65" ca="1" si="0" xml:space="preserve">
IF($P2=2 + N("Presidente"),
  27000,
  IF($P2=3 + N("Vice-presidente"),
    23000,
    IF(OR($P2=5, $P2=10, $P2=9) + N("Secretária bilíngue ou coordenador ou especialista"),
      8000,
      IF($P2=4 + N("Diretor"),
        15000,
        IF($P2=11 + N("Gerente"),
          12000,
          IF($P2=6 + N("Estagiário"),
            705,
            IF($P2=7 + N("Trainee"),
              805,
              IF($P2=8 + N("Analista"),
                2000,
                605
              )
            )
          )
        )
      )
    )
  )
)
+
N("O trecho abaixo acrescenta no salário $500 por cada formação concluída")
+
IF($L2=4,
  500,
  IF($L2=5,
    1000,
    IF($L2=6,
      1500,
      IF($L2=7,
        2000,
        0
      )
    )
  )
)
+
N("Adicional no salário por área")
+
IF($N2=11 + N("Tecnologia da Informação"),
  120,
  IF($N2=13 + N("Vendas"),
    110,
    IF($N2=12 + N("Jurídico"),
      100,
      IF(OR($N2=5, $N2=6, $N2=8) + N("Recursos humanos ou comercial ou comunicação e marketing"),
        80,
        0
      )
    )
  )
)
+
N("Adicionando pegadinha")
+
IF(AND($N2=13, $L2=6, $P2=8, $R2=3) + N("Se for de vendas, com mestrado, analista sênior"),
  IF($I2=2,
    100,
    0
  )
  +
  IF($H2="M",
    200,
    0
  ),
  0
)</f>
        <v>29000</v>
      </c>
      <c r="V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$A2    &amp;
", "   &amp;
$B2    &amp;
", "   &amp;
$C2    &amp;
", '"  &amp;
$E2    &amp;
"', '" &amp;
$H2    &amp;
"', "  &amp;
$I2 &amp;
", CAST('"  &amp;
TEXT($K2,"aaaa-mm-dd") &amp;
"' AS DATE), " &amp;
$L2 &amp;
", " &amp;
$N2 &amp;
", " &amp;
$P2 &amp;
", " &amp;
IF($R2="","NULL",$R2) &amp;
", " &amp;
$U2 &amp;
");"</f>
        <v>INSERT INTO acme.fact_employees (id_company_fk, id_employee_pk, flg_active, employee_name, id_gender_fk, id_race_fk, birthdate, id_education_fk, id_department_fk, id_role_fk, id_level_fk, salary) VALUES (2, 1, TRUE, 'Enzo Gabriel de Orléans e Bragança', 'M', 2, CAST('2001-02-13' AS DATE), 7, 2, 2, NULL, 29000);</v>
      </c>
    </row>
    <row r="3" spans="1:22" x14ac:dyDescent="0.2">
      <c r="A3" s="7">
        <v>2</v>
      </c>
      <c r="B3" s="5">
        <f t="shared" ref="B3:B66" si="1">ROW() - 1</f>
        <v>2</v>
      </c>
      <c r="C3" s="6" t="b">
        <v>1</v>
      </c>
      <c r="D3" s="7">
        <f ca="1">IF(ROW()=2,125,IF(ROW()=3,67,IF(ROW()=4,13,RANDBETWEEN(2,COUNT(Name!$A:$A) + 1))))</f>
        <v>67</v>
      </c>
      <c r="E3" s="7" t="str">
        <f ca="1">VLOOKUP($D3,Name!$A:$B,2,FALSE) &amp; " " &amp; IF(ROW()=2,"de Orléans e Bragança",VLOOKUP(IF(ROW()=2,0,RANDBETWEEN(2,COUNT('Last name'!$A:$A) + 1)),'Last name'!$A:$B,2,FALSE) &amp; " " &amp; VLOOKUP(RANDBETWEEN(2,COUNT('Last name'!$A:$A) + 1),'Last name'!$A:$B,2,FALSE))</f>
        <v>Bento Bragança Anjos</v>
      </c>
      <c r="F3" s="7">
        <v>2</v>
      </c>
      <c r="G3" s="7" cm="1">
        <f t="array" aca="1" ref="G3" ca="1">INDEX(States!$B:$B,RANDBETWEEN(2,COUNTA(States!$B:$B)),1)</f>
        <v>10</v>
      </c>
      <c r="H3" s="7" t="str">
        <f ca="1">VLOOKUP($D3,Name!$A:$C,3,FALSE)</f>
        <v>M</v>
      </c>
      <c r="I3" s="7">
        <f t="shared" ref="I3:I66" ca="1" si="2" xml:space="preserve">
IF(AND($P3&gt;=2,$P3&lt;=5),
  2,
  IF(MOD(ROW(),383)=0,
    6 + N("Vermelho(a)"),
    IF(MOD(ROW(),19)=0,
      5 + N("Amarelho()"),
      IF(MOD(ROW(),11)=0,
        4,
        IF(MOD(ROW(),7)=0,
          3,
          2
        )
      )
    )
  )
)</f>
        <v>2</v>
      </c>
      <c r="J3" s="7" t="str">
        <f ca="1">VLOOKUP($I3,Race!$A:$B,2,FALSE)</f>
        <v>Branco</v>
      </c>
      <c r="K3" s="8">
        <f ca="1" xml:space="preserve">
IF($B3=2,
    TODAY()-16340,
    IF($P3=2,
        RANDBETWEEN(TODAY()-12418.5,TODAY()-6574.5),
        IF(OR($P3=3,$P3=4),
            RANDBETWEEN(TODAY()-16071,TODAY()-8766),
            IF(OR($P3=5,$P3=6,$P3=7),
                RANDBETWEEN(TODAY()-27393.75,TODAY()-12783.75),
                RANDBETWEEN(TODAY()-27393.75,TODAY()-10957.5)
            )
        )
    )
)</f>
        <v>28648</v>
      </c>
      <c r="L3" s="6">
        <f ca="1">IF(OR(ROW()=2,ROW()=3),7,IF(ROW()=4,4,RANDBETWEEN(4,COUNT(Education!$A:$A) + 1)))</f>
        <v>7</v>
      </c>
      <c r="M3" s="8" t="str">
        <f ca="1">VLOOKUP($L3,Education!$A:$B,2,FALSE)</f>
        <v>Doutorado</v>
      </c>
      <c r="N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2</v>
      </c>
      <c r="O3" s="7" t="str">
        <f ca="1">VLOOKUP($N3,Department!$A:$B,2,FALSE)</f>
        <v>Presidencia</v>
      </c>
      <c r="P3" s="6">
        <f t="shared" ref="P3:P66" ca="1" si="3" xml:space="preserve">
IF(ROW()=2,
  2,
  IF(ROW()=3,
    3,
    IF(ROW()=4,
      5,
      IF(AND(ROW() &gt;= 5, ROW()&lt;=15),
        4,
        IF(AND(ROW() &gt;= 16, ROW() &lt;= 26),
          11,
          IF(AND(ROW() &gt;= 27, ROW() &lt;= 37),
            10,
            IF(MOD(ROW(),2),
              8,
              RANDBETWEEN(6,9)
            )
          )
        )
      )
    )
  )
)</f>
        <v>3</v>
      </c>
      <c r="Q3" s="7" t="str">
        <f ca="1">VLOOKUP($P3,Role!$A:$B,2,FALSE)</f>
        <v>Vice-Presidente</v>
      </c>
      <c r="T3" s="8">
        <f t="shared" ref="T3:T66" ca="1" si="4">IF(OR($P3=2,$P3=3,$P3=4,$P3=5,$P3=11), 36161, IF(((TODAY() - $K3) / 365) &lt; 19, TODAY(), RANDBETWEEN(36161,TODAY())))</f>
        <v>36161</v>
      </c>
      <c r="U3" s="1">
        <f t="shared" ca="1" si="0"/>
        <v>25000</v>
      </c>
      <c r="V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$A3    &amp;
", "   &amp;
$B3    &amp;
", "   &amp;
$C3    &amp;
", '"  &amp;
$E3    &amp;
"', '" &amp;
$H3    &amp;
"', "  &amp;
$I3 &amp;
", CAST('"  &amp;
TEXT($K3,"aaaa-mm-dd") &amp;
"' AS DATE), " &amp;
$L3 &amp;
", " &amp;
$N3 &amp;
", " &amp;
$P3 &amp;
", " &amp;
IF($R3="","NULL",$R3) &amp;
", " &amp;
$U3 &amp;
");"</f>
        <v>INSERT INTO acme.fact_employees (id_company_fk, id_employee_pk, flg_active, employee_name, id_gender_fk, id_race_fk, birthdate, id_education_fk, id_department_fk, id_role_fk, id_level_fk, salary) VALUES (2, 2, TRUE, 'Bento Bragança Anjos', 'M', 2, CAST('1978-06-07' AS DATE), 7, 2, 3, NULL, 25000);</v>
      </c>
    </row>
    <row r="4" spans="1:22" x14ac:dyDescent="0.2">
      <c r="A4" s="7">
        <v>2</v>
      </c>
      <c r="B4" s="5">
        <f t="shared" si="1"/>
        <v>3</v>
      </c>
      <c r="C4" s="6" t="b">
        <v>1</v>
      </c>
      <c r="D4" s="7">
        <f ca="1">IF(ROW()=2,125,IF(ROW()=3,67,IF(ROW()=4,13,RANDBETWEEN(2,COUNT(Name!$A:$A) + 1))))</f>
        <v>13</v>
      </c>
      <c r="E4" s="7" t="str">
        <f ca="1">VLOOKUP($D4,Name!$A:$B,2,FALSE) &amp; " " &amp; IF(ROW()=2,"de Orléans e Bragança",VLOOKUP(IF(ROW()=2,0,RANDBETWEEN(2,COUNT('Last name'!$A:$A) + 1)),'Last name'!$A:$B,2,FALSE) &amp; " " &amp; VLOOKUP(RANDBETWEEN(2,COUNT('Last name'!$A:$A) + 1),'Last name'!$A:$B,2,FALSE))</f>
        <v>Alice Ferreira Malafaia</v>
      </c>
      <c r="F4" s="7">
        <v>2</v>
      </c>
      <c r="G4" s="7" cm="1">
        <f t="array" aca="1" ref="G4" ca="1">INDEX(States!$B:$B,RANDBETWEEN(2,COUNTA(States!$B:$B)),1)</f>
        <v>13</v>
      </c>
      <c r="H4" s="7" t="str">
        <f ca="1">VLOOKUP($D4,Name!$A:$C,3,FALSE)</f>
        <v>F</v>
      </c>
      <c r="I4" s="7">
        <f t="shared" ca="1" si="2"/>
        <v>2</v>
      </c>
      <c r="J4" s="7" t="str">
        <f ca="1">VLOOKUP($I4,Race!$A:$B,2,FALSE)</f>
        <v>Branco</v>
      </c>
      <c r="K4" s="8">
        <f ca="1" xml:space="preserve">
IF($B4=2,
    TODAY()-16340,
    IF($P4=2,
        RANDBETWEEN(TODAY()-12418.5,TODAY()-6574.5),
        IF(OR($P4=3,$P4=4),
            RANDBETWEEN(TODAY()-16071,TODAY()-8766),
            IF(OR($P4=5,$P4=6,$P4=7),
                RANDBETWEEN(TODAY()-27393.75,TODAY()-12783.75),
                RANDBETWEEN(TODAY()-27393.75,TODAY()-10957.5)
            )
        )
    )
)</f>
        <v>27456</v>
      </c>
      <c r="L4" s="6">
        <f ca="1">IF(OR(ROW()=2,ROW()=3),7,IF(ROW()=4,4,RANDBETWEEN(4,COUNT(Education!$A:$A) + 1)))</f>
        <v>4</v>
      </c>
      <c r="M4" s="8" t="str">
        <f ca="1">VLOOKUP($L4,Education!$A:$B,2,FALSE)</f>
        <v>Superior</v>
      </c>
      <c r="N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2</v>
      </c>
      <c r="O4" s="7" t="str">
        <f ca="1">VLOOKUP($N4,Department!$A:$B,2,FALSE)</f>
        <v>Presidencia</v>
      </c>
      <c r="P4" s="6">
        <f t="shared" ca="1" si="3"/>
        <v>5</v>
      </c>
      <c r="Q4" s="7" t="str">
        <f ca="1">VLOOKUP($P4,Role!$A:$B,2,FALSE)</f>
        <v>Secretária Bilíngue</v>
      </c>
      <c r="R4" s="7" t="str">
        <f ca="1">IF($P4=8,RANDBETWEEN(2,COUNT(Level!$A:$A) + 1),"")</f>
        <v/>
      </c>
      <c r="S4" s="7" t="str">
        <f ca="1">IF($R4&lt;&gt;"",VLOOKUP($R4,Level!$A:$B,2,FALSE),"")</f>
        <v/>
      </c>
      <c r="T4" s="8">
        <f t="shared" ca="1" si="4"/>
        <v>36161</v>
      </c>
      <c r="U4" s="1">
        <f t="shared" ca="1" si="0"/>
        <v>8500</v>
      </c>
      <c r="V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$A4    &amp;
", "   &amp;
$B4    &amp;
", "   &amp;
$C4    &amp;
", '"  &amp;
$E4    &amp;
"', '" &amp;
$H4    &amp;
"', "  &amp;
$I4 &amp;
", CAST('"  &amp;
TEXT($K4,"aaaa-mm-dd") &amp;
"' AS DATE), " &amp;
$L4 &amp;
", " &amp;
$N4 &amp;
", " &amp;
$P4 &amp;
", " &amp;
IF($R4="","NULL",$R4) &amp;
", " &amp;
$U4 &amp;
");"</f>
        <v>INSERT INTO acme.fact_employees (id_company_fk, id_employee_pk, flg_active, employee_name, id_gender_fk, id_race_fk, birthdate, id_education_fk, id_department_fk, id_role_fk, id_level_fk, salary) VALUES (2, 3, TRUE, 'Alice Ferreira Malafaia', 'F', 2, CAST('1975-03-03' AS DATE), 4, 2, 5, NULL, 8500);</v>
      </c>
    </row>
    <row r="5" spans="1:22" x14ac:dyDescent="0.2">
      <c r="A5" s="7">
        <v>2</v>
      </c>
      <c r="B5" s="5">
        <f t="shared" si="1"/>
        <v>4</v>
      </c>
      <c r="C5" s="6" t="b">
        <v>1</v>
      </c>
      <c r="D5" s="7">
        <f ca="1">IF(ROW()=2,125,IF(ROW()=3,67,IF(ROW()=4,13,RANDBETWEEN(2,COUNT(Name!$A:$A) + 1))))</f>
        <v>320</v>
      </c>
      <c r="E5" s="7" t="str">
        <f ca="1">VLOOKUP($D5,Name!$A:$B,2,FALSE) &amp; " " &amp; IF(ROW()=2,"de Orléans e Bragança",VLOOKUP(IF(ROW()=2,0,RANDBETWEEN(2,COUNT('Last name'!$A:$A) + 1)),'Last name'!$A:$B,2,FALSE) &amp; " " &amp; VLOOKUP(RANDBETWEEN(2,COUNT('Last name'!$A:$A) + 1),'Last name'!$A:$B,2,FALSE))</f>
        <v>Rachel Negrão Vaz</v>
      </c>
      <c r="F5" s="7">
        <v>2</v>
      </c>
      <c r="G5" s="7" cm="1">
        <f t="array" aca="1" ref="G5" ca="1">INDEX(States!$B:$B,RANDBETWEEN(2,COUNTA(States!$B:$B)),1)</f>
        <v>20</v>
      </c>
      <c r="H5" s="7" t="str">
        <f ca="1">VLOOKUP($D5,Name!$A:$C,3,FALSE)</f>
        <v>F</v>
      </c>
      <c r="I5" s="7">
        <f t="shared" ca="1" si="2"/>
        <v>2</v>
      </c>
      <c r="J5" s="7" t="str">
        <f ca="1">VLOOKUP($I5,Race!$A:$B,2,FALSE)</f>
        <v>Branco</v>
      </c>
      <c r="K5" s="8">
        <f ca="1" xml:space="preserve">
IF($B5=2,
    TODAY()-16340,
    IF($P5=2,
        RANDBETWEEN(TODAY()-12418.5,TODAY()-6574.5),
        IF(OR($P5=3,$P5=4),
            RANDBETWEEN(TODAY()-16071,TODAY()-8766),
            IF(OR($P5=5,$P5=6,$P5=7),
                RANDBETWEEN(TODAY()-27393.75,TODAY()-12783.75),
                RANDBETWEEN(TODAY()-27393.75,TODAY()-10957.5)
            )
        )
    )
)</f>
        <v>30599</v>
      </c>
      <c r="L5" s="6">
        <f ca="1">IF(OR(ROW()=2,ROW()=3),7,IF(ROW()=4,4,RANDBETWEEN(4,COUNT(Education!$A:$A) + 1)))</f>
        <v>4</v>
      </c>
      <c r="M5" s="8" t="str">
        <f ca="1">VLOOKUP($L5,Education!$A:$B,2,FALSE)</f>
        <v>Superior</v>
      </c>
      <c r="N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5" s="7" t="str">
        <f ca="1">VLOOKUP($N5,Department!$A:$B,2,FALSE)</f>
        <v>Administrativo</v>
      </c>
      <c r="P5" s="6">
        <f t="shared" ca="1" si="3"/>
        <v>4</v>
      </c>
      <c r="Q5" s="7" t="str">
        <f ca="1">VLOOKUP($P5,Role!$A:$B,2,FALSE)</f>
        <v>Diretor</v>
      </c>
      <c r="R5" s="7" t="str">
        <f ca="1">IF($P5=8,RANDBETWEEN(2,COUNT(Level!$A:$A) + 1),"")</f>
        <v/>
      </c>
      <c r="S5" s="7" t="str">
        <f ca="1">IF($R5&lt;&gt;"",VLOOKUP($R5,Level!$A:$B,2,FALSE),"")</f>
        <v/>
      </c>
      <c r="T5" s="8">
        <f t="shared" ca="1" si="4"/>
        <v>36161</v>
      </c>
      <c r="U5" s="1">
        <f t="shared" ca="1" si="0"/>
        <v>15500</v>
      </c>
      <c r="V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$A5    &amp;
", "   &amp;
$B5    &amp;
", "   &amp;
$C5    &amp;
", '"  &amp;
$E5    &amp;
"', '" &amp;
$H5    &amp;
"', "  &amp;
$I5 &amp;
", CAST('"  &amp;
TEXT($K5,"aaaa-mm-dd") &amp;
"' AS DATE), " &amp;
$L5 &amp;
", " &amp;
$N5 &amp;
", " &amp;
$P5 &amp;
", " &amp;
IF($R5="","NULL",$R5) &amp;
", " &amp;
$U5 &amp;
");"</f>
        <v>INSERT INTO acme.fact_employees (id_company_fk, id_employee_pk, flg_active, employee_name, id_gender_fk, id_race_fk, birthdate, id_education_fk, id_department_fk, id_role_fk, id_level_fk, salary) VALUES (2, 4, TRUE, 'Rachel Negrão Vaz', 'F', 2, CAST('1983-10-10' AS DATE), 4, 3, 4, NULL, 15500);</v>
      </c>
    </row>
    <row r="6" spans="1:22" x14ac:dyDescent="0.2">
      <c r="A6" s="7">
        <v>2</v>
      </c>
      <c r="B6" s="5">
        <f t="shared" si="1"/>
        <v>5</v>
      </c>
      <c r="C6" s="6" t="b">
        <v>1</v>
      </c>
      <c r="D6" s="7">
        <f ca="1">IF(ROW()=2,125,IF(ROW()=3,67,IF(ROW()=4,13,RANDBETWEEN(2,COUNT(Name!$A:$A) + 1))))</f>
        <v>291</v>
      </c>
      <c r="E6" s="7" t="str">
        <f ca="1">VLOOKUP($D6,Name!$A:$B,2,FALSE) &amp; " " &amp; IF(ROW()=2,"de Orléans e Bragança",VLOOKUP(IF(ROW()=2,0,RANDBETWEEN(2,COUNT('Last name'!$A:$A) + 1)),'Last name'!$A:$B,2,FALSE) &amp; " " &amp; VLOOKUP(RANDBETWEEN(2,COUNT('Last name'!$A:$A) + 1),'Last name'!$A:$B,2,FALSE))</f>
        <v>Michel Bandeira Araújo</v>
      </c>
      <c r="F6" s="7">
        <v>2</v>
      </c>
      <c r="G6" s="7" cm="1">
        <f t="array" aca="1" ref="G6" ca="1">INDEX(States!$B:$B,RANDBETWEEN(2,COUNTA(States!$B:$B)),1)</f>
        <v>20</v>
      </c>
      <c r="H6" s="7" t="str">
        <f ca="1">VLOOKUP($D6,Name!$A:$C,3,FALSE)</f>
        <v>M</v>
      </c>
      <c r="I6" s="7">
        <f t="shared" ca="1" si="2"/>
        <v>2</v>
      </c>
      <c r="J6" s="7" t="str">
        <f ca="1">VLOOKUP($I6,Race!$A:$B,2,FALSE)</f>
        <v>Branco</v>
      </c>
      <c r="K6" s="8">
        <f ca="1" xml:space="preserve">
IF($B6=2,
    TODAY()-16340,
    IF($P6=2,
        RANDBETWEEN(TODAY()-12418.5,TODAY()-6574.5),
        IF(OR($P6=3,$P6=4),
            RANDBETWEEN(TODAY()-16071,TODAY()-8766),
            IF(OR($P6=5,$P6=6,$P6=7),
                RANDBETWEEN(TODAY()-27393.75,TODAY()-12783.75),
                RANDBETWEEN(TODAY()-27393.75,TODAY()-10957.5)
            )
        )
    )
)</f>
        <v>29561</v>
      </c>
      <c r="L6" s="6">
        <f ca="1">IF(OR(ROW()=2,ROW()=3),7,IF(ROW()=4,4,RANDBETWEEN(4,COUNT(Education!$A:$A) + 1)))</f>
        <v>6</v>
      </c>
      <c r="M6" s="8" t="str">
        <f ca="1">VLOOKUP($L6,Education!$A:$B,2,FALSE)</f>
        <v>Mestrado</v>
      </c>
      <c r="N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6" s="7" t="str">
        <f ca="1">VLOOKUP($N6,Department!$A:$B,2,FALSE)</f>
        <v>Financeiro</v>
      </c>
      <c r="P6" s="6">
        <f t="shared" ca="1" si="3"/>
        <v>4</v>
      </c>
      <c r="Q6" s="7" t="str">
        <f ca="1">VLOOKUP($P6,Role!$A:$B,2,FALSE)</f>
        <v>Diretor</v>
      </c>
      <c r="R6" s="7" t="str">
        <f ca="1">IF($P6=8,RANDBETWEEN(2,COUNT(Level!$A:$A) + 1),"")</f>
        <v/>
      </c>
      <c r="S6" s="7" t="str">
        <f ca="1">IF($R6&lt;&gt;"",VLOOKUP($R6,Level!$A:$B,2,FALSE),"")</f>
        <v/>
      </c>
      <c r="T6" s="8">
        <f t="shared" ca="1" si="4"/>
        <v>36161</v>
      </c>
      <c r="U6" s="1">
        <f t="shared" ca="1" si="0"/>
        <v>16500</v>
      </c>
      <c r="V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$A6    &amp;
", "   &amp;
$B6    &amp;
", "   &amp;
$C6    &amp;
", '"  &amp;
$E6    &amp;
"', '" &amp;
$H6    &amp;
"', "  &amp;
$I6 &amp;
", CAST('"  &amp;
TEXT($K6,"aaaa-mm-dd") &amp;
"' AS DATE), " &amp;
$L6 &amp;
", " &amp;
$N6 &amp;
", " &amp;
$P6 &amp;
", " &amp;
IF($R6="","NULL",$R6) &amp;
", " &amp;
$U6 &amp;
");"</f>
        <v>INSERT INTO acme.fact_employees (id_company_fk, id_employee_pk, flg_active, employee_name, id_gender_fk, id_race_fk, birthdate, id_education_fk, id_department_fk, id_role_fk, id_level_fk, salary) VALUES (2, 5, TRUE, 'Michel Bandeira Araújo', 'M', 2, CAST('1980-12-06' AS DATE), 6, 4, 4, NULL, 16500);</v>
      </c>
    </row>
    <row r="7" spans="1:22" x14ac:dyDescent="0.2">
      <c r="A7" s="7">
        <v>2</v>
      </c>
      <c r="B7" s="5">
        <f t="shared" si="1"/>
        <v>6</v>
      </c>
      <c r="C7" s="6" t="b">
        <v>1</v>
      </c>
      <c r="D7" s="7">
        <f ca="1">IF(ROW()=2,125,IF(ROW()=3,67,IF(ROW()=4,13,RANDBETWEEN(2,COUNT(Name!$A:$A) + 1))))</f>
        <v>301</v>
      </c>
      <c r="E7" s="7" t="str">
        <f ca="1">VLOOKUP($D7,Name!$A:$B,2,FALSE) &amp; " " &amp; IF(ROW()=2,"de Orléans e Bragança",VLOOKUP(IF(ROW()=2,0,RANDBETWEEN(2,COUNT('Last name'!$A:$A) + 1)),'Last name'!$A:$B,2,FALSE) &amp; " " &amp; VLOOKUP(RANDBETWEEN(2,COUNT('Last name'!$A:$A) + 1),'Last name'!$A:$B,2,FALSE))</f>
        <v>Natanael Trindade Lombardi</v>
      </c>
      <c r="F7" s="7">
        <v>2</v>
      </c>
      <c r="G7" s="7" cm="1">
        <f t="array" aca="1" ref="G7" ca="1">INDEX(States!$B:$B,RANDBETWEEN(2,COUNTA(States!$B:$B)),1)</f>
        <v>8</v>
      </c>
      <c r="H7" s="7" t="str">
        <f ca="1">VLOOKUP($D7,Name!$A:$C,3,FALSE)</f>
        <v>M</v>
      </c>
      <c r="I7" s="7">
        <f t="shared" ca="1" si="2"/>
        <v>2</v>
      </c>
      <c r="J7" s="7" t="str">
        <f ca="1">VLOOKUP($I7,Race!$A:$B,2,FALSE)</f>
        <v>Branco</v>
      </c>
      <c r="K7" s="8">
        <f ca="1" xml:space="preserve">
IF($B7=2,
    TODAY()-16340,
    IF($P7=2,
        RANDBETWEEN(TODAY()-12418.5,TODAY()-6574.5),
        IF(OR($P7=3,$P7=4),
            RANDBETWEEN(TODAY()-16071,TODAY()-8766),
            IF(OR($P7=5,$P7=6,$P7=7),
                RANDBETWEEN(TODAY()-27393.75,TODAY()-12783.75),
                RANDBETWEEN(TODAY()-27393.75,TODAY()-10957.5)
            )
        )
    )
)</f>
        <v>35896</v>
      </c>
      <c r="L7" s="6">
        <f ca="1">IF(OR(ROW()=2,ROW()=3),7,IF(ROW()=4,4,RANDBETWEEN(4,COUNT(Education!$A:$A) + 1)))</f>
        <v>4</v>
      </c>
      <c r="M7" s="8" t="str">
        <f ca="1">VLOOKUP($L7,Education!$A:$B,2,FALSE)</f>
        <v>Superior</v>
      </c>
      <c r="N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7" s="7" t="str">
        <f ca="1">VLOOKUP($N7,Department!$A:$B,2,FALSE)</f>
        <v>Recursos Humanos</v>
      </c>
      <c r="P7" s="6">
        <f t="shared" ca="1" si="3"/>
        <v>4</v>
      </c>
      <c r="Q7" s="7" t="str">
        <f ca="1">VLOOKUP($P7,Role!$A:$B,2,FALSE)</f>
        <v>Diretor</v>
      </c>
      <c r="R7" s="7" t="str">
        <f ca="1">IF($P7=8,RANDBETWEEN(2,COUNT(Level!$A:$A) + 1),"")</f>
        <v/>
      </c>
      <c r="S7" s="7" t="str">
        <f ca="1">IF($R7&lt;&gt;"",VLOOKUP($R7,Level!$A:$B,2,FALSE),"")</f>
        <v/>
      </c>
      <c r="T7" s="8">
        <f t="shared" ca="1" si="4"/>
        <v>36161</v>
      </c>
      <c r="U7" s="1">
        <f t="shared" ca="1" si="0"/>
        <v>15580</v>
      </c>
      <c r="V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$A7    &amp;
", "   &amp;
$B7    &amp;
", "   &amp;
$C7    &amp;
", '"  &amp;
$E7    &amp;
"', '" &amp;
$H7    &amp;
"', "  &amp;
$I7 &amp;
", CAST('"  &amp;
TEXT($K7,"aaaa-mm-dd") &amp;
"' AS DATE), " &amp;
$L7 &amp;
", " &amp;
$N7 &amp;
", " &amp;
$P7 &amp;
", " &amp;
IF($R7="","NULL",$R7) &amp;
", " &amp;
$U7 &amp;
");"</f>
        <v>INSERT INTO acme.fact_employees (id_company_fk, id_employee_pk, flg_active, employee_name, id_gender_fk, id_race_fk, birthdate, id_education_fk, id_department_fk, id_role_fk, id_level_fk, salary) VALUES (2, 6, TRUE, 'Natanael Trindade Lombardi', 'M', 2, CAST('1998-04-11' AS DATE), 4, 5, 4, NULL, 15580);</v>
      </c>
    </row>
    <row r="8" spans="1:22" x14ac:dyDescent="0.2">
      <c r="A8" s="7">
        <v>2</v>
      </c>
      <c r="B8" s="5">
        <f t="shared" si="1"/>
        <v>7</v>
      </c>
      <c r="C8" s="6" t="b">
        <v>1</v>
      </c>
      <c r="D8" s="7">
        <f ca="1">IF(ROW()=2,125,IF(ROW()=3,67,IF(ROW()=4,13,RANDBETWEEN(2,COUNT(Name!$A:$A) + 1))))</f>
        <v>137</v>
      </c>
      <c r="E8" s="7" t="str">
        <f ca="1">VLOOKUP($D8,Name!$A:$B,2,FALSE) &amp; " " &amp; IF(ROW()=2,"de Orléans e Bragança",VLOOKUP(IF(ROW()=2,0,RANDBETWEEN(2,COUNT('Last name'!$A:$A) + 1)),'Last name'!$A:$B,2,FALSE) &amp; " " &amp; VLOOKUP(RANDBETWEEN(2,COUNT('Last name'!$A:$A) + 1),'Last name'!$A:$B,2,FALSE))</f>
        <v>Fernando Manuel Camões Rinaldi</v>
      </c>
      <c r="F8" s="7">
        <v>2</v>
      </c>
      <c r="G8" s="7" cm="1">
        <f t="array" aca="1" ref="G8" ca="1">INDEX(States!$B:$B,RANDBETWEEN(2,COUNTA(States!$B:$B)),1)</f>
        <v>10</v>
      </c>
      <c r="H8" s="7" t="str">
        <f ca="1">VLOOKUP($D8,Name!$A:$C,3,FALSE)</f>
        <v>M</v>
      </c>
      <c r="I8" s="7">
        <f t="shared" ca="1" si="2"/>
        <v>2</v>
      </c>
      <c r="J8" s="7" t="str">
        <f ca="1">VLOOKUP($I8,Race!$A:$B,2,FALSE)</f>
        <v>Branco</v>
      </c>
      <c r="K8" s="8">
        <f ca="1" xml:space="preserve">
IF($B8=2,
    TODAY()-16340,
    IF($P8=2,
        RANDBETWEEN(TODAY()-12418.5,TODAY()-6574.5),
        IF(OR($P8=3,$P8=4),
            RANDBETWEEN(TODAY()-16071,TODAY()-8766),
            IF(OR($P8=5,$P8=6,$P8=7),
                RANDBETWEEN(TODAY()-27393.75,TODAY()-12783.75),
                RANDBETWEEN(TODAY()-27393.75,TODAY()-10957.5)
            )
        )
    )
)</f>
        <v>29558</v>
      </c>
      <c r="L8" s="6">
        <f ca="1">IF(OR(ROW()=2,ROW()=3),7,IF(ROW()=4,4,RANDBETWEEN(4,COUNT(Education!$A:$A) + 1)))</f>
        <v>7</v>
      </c>
      <c r="M8" s="8" t="str">
        <f ca="1">VLOOKUP($L8,Education!$A:$B,2,FALSE)</f>
        <v>Doutorado</v>
      </c>
      <c r="N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6</v>
      </c>
      <c r="O8" s="7" t="str">
        <f ca="1">VLOOKUP($N8,Department!$A:$B,2,FALSE)</f>
        <v>Comercial</v>
      </c>
      <c r="P8" s="6">
        <f t="shared" ca="1" si="3"/>
        <v>4</v>
      </c>
      <c r="Q8" s="7" t="str">
        <f ca="1">VLOOKUP($P8,Role!$A:$B,2,FALSE)</f>
        <v>Diretor</v>
      </c>
      <c r="R8" s="7" t="str">
        <f ca="1">IF($P8=8,RANDBETWEEN(2,COUNT(Level!$A:$A) + 1),"")</f>
        <v/>
      </c>
      <c r="S8" s="7" t="str">
        <f ca="1">IF($R8&lt;&gt;"",VLOOKUP($R8,Level!$A:$B,2,FALSE),"")</f>
        <v/>
      </c>
      <c r="T8" s="8">
        <f t="shared" ca="1" si="4"/>
        <v>36161</v>
      </c>
      <c r="U8" s="1">
        <f t="shared" ca="1" si="0"/>
        <v>17080</v>
      </c>
      <c r="V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$A8    &amp;
", "   &amp;
$B8    &amp;
", "   &amp;
$C8    &amp;
", '"  &amp;
$E8    &amp;
"', '" &amp;
$H8    &amp;
"', "  &amp;
$I8 &amp;
", CAST('"  &amp;
TEXT($K8,"aaaa-mm-dd") &amp;
"' AS DATE), " &amp;
$L8 &amp;
", " &amp;
$N8 &amp;
", " &amp;
$P8 &amp;
", " &amp;
IF($R8="","NULL",$R8) &amp;
", " &amp;
$U8 &amp;
");"</f>
        <v>INSERT INTO acme.fact_employees (id_company_fk, id_employee_pk, flg_active, employee_name, id_gender_fk, id_race_fk, birthdate, id_education_fk, id_department_fk, id_role_fk, id_level_fk, salary) VALUES (2, 7, TRUE, 'Fernando Manuel Camões Rinaldi', 'M', 2, CAST('1980-12-03' AS DATE), 7, 6, 4, NULL, 17080);</v>
      </c>
    </row>
    <row r="9" spans="1:22" x14ac:dyDescent="0.2">
      <c r="A9" s="7">
        <v>2</v>
      </c>
      <c r="B9" s="5">
        <f t="shared" si="1"/>
        <v>8</v>
      </c>
      <c r="C9" s="6" t="b">
        <v>1</v>
      </c>
      <c r="D9" s="7">
        <f ca="1">IF(ROW()=2,125,IF(ROW()=3,67,IF(ROW()=4,13,RANDBETWEEN(2,COUNT(Name!$A:$A) + 1))))</f>
        <v>311</v>
      </c>
      <c r="E9" s="7" t="str">
        <f ca="1">VLOOKUP($D9,Name!$A:$B,2,FALSE) &amp; " " &amp; IF(ROW()=2,"de Orléans e Bragança",VLOOKUP(IF(ROW()=2,0,RANDBETWEEN(2,COUNT('Last name'!$A:$A) + 1)),'Last name'!$A:$B,2,FALSE) &amp; " " &amp; VLOOKUP(RANDBETWEEN(2,COUNT('Last name'!$A:$A) + 1),'Last name'!$A:$B,2,FALSE))</f>
        <v>Paloma Testa Rodrigues</v>
      </c>
      <c r="F9" s="7">
        <v>2</v>
      </c>
      <c r="G9" s="7" cm="1">
        <f t="array" aca="1" ref="G9" ca="1">INDEX(States!$B:$B,RANDBETWEEN(2,COUNTA(States!$B:$B)),1)</f>
        <v>19</v>
      </c>
      <c r="H9" s="7" t="str">
        <f ca="1">VLOOKUP($D9,Name!$A:$C,3,FALSE)</f>
        <v>F</v>
      </c>
      <c r="I9" s="7">
        <f t="shared" ca="1" si="2"/>
        <v>2</v>
      </c>
      <c r="J9" s="7" t="str">
        <f ca="1">VLOOKUP($I9,Race!$A:$B,2,FALSE)</f>
        <v>Branco</v>
      </c>
      <c r="K9" s="8">
        <f ca="1" xml:space="preserve">
IF($B9=2,
    TODAY()-16340,
    IF($P9=2,
        RANDBETWEEN(TODAY()-12418.5,TODAY()-6574.5),
        IF(OR($P9=3,$P9=4),
            RANDBETWEEN(TODAY()-16071,TODAY()-8766),
            IF(OR($P9=5,$P9=6,$P9=7),
                RANDBETWEEN(TODAY()-27393.75,TODAY()-12783.75),
                RANDBETWEEN(TODAY()-27393.75,TODAY()-10957.5)
            )
        )
    )
)</f>
        <v>35921</v>
      </c>
      <c r="L9" s="6">
        <f ca="1">IF(OR(ROW()=2,ROW()=3),7,IF(ROW()=4,4,RANDBETWEEN(4,COUNT(Education!$A:$A) + 1)))</f>
        <v>5</v>
      </c>
      <c r="M9" s="8" t="str">
        <f ca="1">VLOOKUP($L9,Education!$A:$B,2,FALSE)</f>
        <v>Pós-graduação</v>
      </c>
      <c r="N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7</v>
      </c>
      <c r="O9" s="7" t="str">
        <f ca="1">VLOOKUP($N9,Department!$A:$B,2,FALSE)</f>
        <v>Operacional</v>
      </c>
      <c r="P9" s="6">
        <f t="shared" ca="1" si="3"/>
        <v>4</v>
      </c>
      <c r="Q9" s="7" t="str">
        <f ca="1">VLOOKUP($P9,Role!$A:$B,2,FALSE)</f>
        <v>Diretor</v>
      </c>
      <c r="R9" s="7" t="str">
        <f ca="1">IF($P9=8,RANDBETWEEN(2,COUNT(Level!$A:$A) + 1),"")</f>
        <v/>
      </c>
      <c r="S9" s="7" t="str">
        <f ca="1">IF($R9&lt;&gt;"",VLOOKUP($R9,Level!$A:$B,2,FALSE),"")</f>
        <v/>
      </c>
      <c r="T9" s="8">
        <f t="shared" ca="1" si="4"/>
        <v>36161</v>
      </c>
      <c r="U9" s="1">
        <f t="shared" ca="1" si="0"/>
        <v>16000</v>
      </c>
      <c r="V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$A9    &amp;
", "   &amp;
$B9    &amp;
", "   &amp;
$C9    &amp;
", '"  &amp;
$E9    &amp;
"', '" &amp;
$H9    &amp;
"', "  &amp;
$I9 &amp;
", CAST('"  &amp;
TEXT($K9,"aaaa-mm-dd") &amp;
"' AS DATE), " &amp;
$L9 &amp;
", " &amp;
$N9 &amp;
", " &amp;
$P9 &amp;
", " &amp;
IF($R9="","NULL",$R9) &amp;
", " &amp;
$U9 &amp;
");"</f>
        <v>INSERT INTO acme.fact_employees (id_company_fk, id_employee_pk, flg_active, employee_name, id_gender_fk, id_race_fk, birthdate, id_education_fk, id_department_fk, id_role_fk, id_level_fk, salary) VALUES (2, 8, TRUE, 'Paloma Testa Rodrigues', 'F', 2, CAST('1998-05-06' AS DATE), 5, 7, 4, NULL, 16000);</v>
      </c>
    </row>
    <row r="10" spans="1:22" x14ac:dyDescent="0.2">
      <c r="A10" s="7">
        <v>2</v>
      </c>
      <c r="B10" s="5">
        <f t="shared" si="1"/>
        <v>9</v>
      </c>
      <c r="C10" s="6" t="b">
        <v>1</v>
      </c>
      <c r="D10" s="7">
        <f ca="1">IF(ROW()=2,125,IF(ROW()=3,67,IF(ROW()=4,13,RANDBETWEEN(2,COUNT(Name!$A:$A) + 1))))</f>
        <v>205</v>
      </c>
      <c r="E10" s="7" t="str">
        <f ca="1">VLOOKUP($D10,Name!$A:$B,2,FALSE) &amp; " " &amp; IF(ROW()=2,"de Orléans e Bragança",VLOOKUP(IF(ROW()=2,0,RANDBETWEEN(2,COUNT('Last name'!$A:$A) + 1)),'Last name'!$A:$B,2,FALSE) &amp; " " &amp; VLOOKUP(RANDBETWEEN(2,COUNT('Last name'!$A:$A) + 1),'Last name'!$A:$B,2,FALSE))</f>
        <v>Katarina Nascimento Melo</v>
      </c>
      <c r="F10" s="7">
        <v>2</v>
      </c>
      <c r="G10" s="7" cm="1">
        <f t="array" aca="1" ref="G10" ca="1">INDEX(States!$B:$B,RANDBETWEEN(2,COUNTA(States!$B:$B)),1)</f>
        <v>2</v>
      </c>
      <c r="H10" s="7" t="str">
        <f ca="1">VLOOKUP($D10,Name!$A:$C,3,FALSE)</f>
        <v>F</v>
      </c>
      <c r="I10" s="7">
        <f t="shared" ca="1" si="2"/>
        <v>2</v>
      </c>
      <c r="J10" s="7" t="str">
        <f ca="1">VLOOKUP($I10,Race!$A:$B,2,FALSE)</f>
        <v>Branco</v>
      </c>
      <c r="K10" s="8">
        <f ca="1" xml:space="preserve">
IF($B10=2,
    TODAY()-16340,
    IF($P10=2,
        RANDBETWEEN(TODAY()-12418.5,TODAY()-6574.5),
        IF(OR($P10=3,$P10=4),
            RANDBETWEEN(TODAY()-16071,TODAY()-8766),
            IF(OR($P10=5,$P10=6,$P10=7),
                RANDBETWEEN(TODAY()-27393.75,TODAY()-12783.75),
                RANDBETWEEN(TODAY()-27393.75,TODAY()-10957.5)
            )
        )
    )
)</f>
        <v>34740</v>
      </c>
      <c r="L10" s="6">
        <f ca="1">IF(OR(ROW()=2,ROW()=3),7,IF(ROW()=4,4,RANDBETWEEN(4,COUNT(Education!$A:$A) + 1)))</f>
        <v>4</v>
      </c>
      <c r="M10" s="8" t="str">
        <f ca="1">VLOOKUP($L10,Education!$A:$B,2,FALSE)</f>
        <v>Superior</v>
      </c>
      <c r="N1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10" s="7" t="str">
        <f ca="1">VLOOKUP($N10,Department!$A:$B,2,FALSE)</f>
        <v>Comunicação &amp; Marketing</v>
      </c>
      <c r="P10" s="6">
        <f t="shared" ca="1" si="3"/>
        <v>4</v>
      </c>
      <c r="Q10" s="7" t="str">
        <f ca="1">VLOOKUP($P10,Role!$A:$B,2,FALSE)</f>
        <v>Diretor</v>
      </c>
      <c r="R10" s="7" t="str">
        <f ca="1">IF($P10=8,RANDBETWEEN(2,COUNT(Level!$A:$A) + 1),"")</f>
        <v/>
      </c>
      <c r="S10" s="7" t="str">
        <f ca="1">IF($R10&lt;&gt;"",VLOOKUP($R10,Level!$A:$B,2,FALSE),"")</f>
        <v/>
      </c>
      <c r="T10" s="8">
        <f t="shared" ca="1" si="4"/>
        <v>36161</v>
      </c>
      <c r="U10" s="1">
        <f t="shared" ca="1" si="0"/>
        <v>15580</v>
      </c>
      <c r="V1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$A10    &amp;
", "   &amp;
$B10    &amp;
", "   &amp;
$C10    &amp;
", '"  &amp;
$E10    &amp;
"', '" &amp;
$H10    &amp;
"', "  &amp;
$I10 &amp;
", CAST('"  &amp;
TEXT($K10,"aaaa-mm-dd") &amp;
"' AS DATE), " &amp;
$L10 &amp;
", " &amp;
$N10 &amp;
", " &amp;
$P10 &amp;
", " &amp;
IF($R10="","NULL",$R10) &amp;
", " &amp;
$U10 &amp;
");"</f>
        <v>INSERT INTO acme.fact_employees (id_company_fk, id_employee_pk, flg_active, employee_name, id_gender_fk, id_race_fk, birthdate, id_education_fk, id_department_fk, id_role_fk, id_level_fk, salary) VALUES (2, 9, TRUE, 'Katarina Nascimento Melo', 'F', 2, CAST('1995-02-10' AS DATE), 4, 8, 4, NULL, 15580);</v>
      </c>
    </row>
    <row r="11" spans="1:22" x14ac:dyDescent="0.2">
      <c r="A11" s="7">
        <v>2</v>
      </c>
      <c r="B11" s="5">
        <f t="shared" si="1"/>
        <v>10</v>
      </c>
      <c r="C11" s="6" t="b">
        <v>1</v>
      </c>
      <c r="D11" s="7">
        <f ca="1">IF(ROW()=2,125,IF(ROW()=3,67,IF(ROW()=4,13,RANDBETWEEN(2,COUNT(Name!$A:$A) + 1))))</f>
        <v>177</v>
      </c>
      <c r="E11" s="7" t="str">
        <f ca="1">VLOOKUP($D11,Name!$A:$B,2,FALSE) &amp; " " &amp; IF(ROW()=2,"de Orléans e Bragança",VLOOKUP(IF(ROW()=2,0,RANDBETWEEN(2,COUNT('Last name'!$A:$A) + 1)),'Last name'!$A:$B,2,FALSE) &amp; " " &amp; VLOOKUP(RANDBETWEEN(2,COUNT('Last name'!$A:$A) + 1),'Last name'!$A:$B,2,FALSE))</f>
        <v>Isis Albuquerque Gallo</v>
      </c>
      <c r="F11" s="7">
        <v>2</v>
      </c>
      <c r="G11" s="7" cm="1">
        <f t="array" aca="1" ref="G11" ca="1">INDEX(States!$B:$B,RANDBETWEEN(2,COUNTA(States!$B:$B)),1)</f>
        <v>9</v>
      </c>
      <c r="H11" s="7" t="str">
        <f ca="1">VLOOKUP($D11,Name!$A:$C,3,FALSE)</f>
        <v>F</v>
      </c>
      <c r="I11" s="7">
        <f t="shared" ca="1" si="2"/>
        <v>2</v>
      </c>
      <c r="J11" s="7" t="str">
        <f ca="1">VLOOKUP($I11,Race!$A:$B,2,FALSE)</f>
        <v>Branco</v>
      </c>
      <c r="K11" s="8">
        <f ca="1" xml:space="preserve">
IF($B11=2,
    TODAY()-16340,
    IF($P11=2,
        RANDBETWEEN(TODAY()-12418.5,TODAY()-6574.5),
        IF(OR($P11=3,$P11=4),
            RANDBETWEEN(TODAY()-16071,TODAY()-8766),
            IF(OR($P11=5,$P11=6,$P11=7),
                RANDBETWEEN(TODAY()-27393.75,TODAY()-12783.75),
                RANDBETWEEN(TODAY()-27393.75,TODAY()-10957.5)
            )
        )
    )
)</f>
        <v>30513</v>
      </c>
      <c r="L11" s="6">
        <f ca="1">IF(OR(ROW()=2,ROW()=3),7,IF(ROW()=4,4,RANDBETWEEN(4,COUNT(Education!$A:$A) + 1)))</f>
        <v>6</v>
      </c>
      <c r="M11" s="8" t="str">
        <f ca="1">VLOOKUP($L11,Education!$A:$B,2,FALSE)</f>
        <v>Mestrado</v>
      </c>
      <c r="N1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11" s="7" t="str">
        <f ca="1">VLOOKUP($N11,Department!$A:$B,2,FALSE)</f>
        <v>Contábil</v>
      </c>
      <c r="P11" s="6">
        <f t="shared" ca="1" si="3"/>
        <v>4</v>
      </c>
      <c r="Q11" s="7" t="str">
        <f ca="1">VLOOKUP($P11,Role!$A:$B,2,FALSE)</f>
        <v>Diretor</v>
      </c>
      <c r="R11" s="7" t="str">
        <f ca="1">IF($P11=8,RANDBETWEEN(2,COUNT(Level!$A:$A) + 1),"")</f>
        <v/>
      </c>
      <c r="S11" s="7" t="str">
        <f ca="1">IF($R11&lt;&gt;"",VLOOKUP($R11,Level!$A:$B,2,FALSE),"")</f>
        <v/>
      </c>
      <c r="T11" s="8">
        <f t="shared" ca="1" si="4"/>
        <v>36161</v>
      </c>
      <c r="U11" s="1">
        <f t="shared" ca="1" si="0"/>
        <v>16500</v>
      </c>
      <c r="V1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$A11    &amp;
", "   &amp;
$B11    &amp;
", "   &amp;
$C11    &amp;
", '"  &amp;
$E11    &amp;
"', '" &amp;
$H11    &amp;
"', "  &amp;
$I11 &amp;
", CAST('"  &amp;
TEXT($K11,"aaaa-mm-dd") &amp;
"' AS DATE), " &amp;
$L11 &amp;
", " &amp;
$N11 &amp;
", " &amp;
$P11 &amp;
", " &amp;
IF($R11="","NULL",$R11) &amp;
", " &amp;
$U11 &amp;
");"</f>
        <v>INSERT INTO acme.fact_employees (id_company_fk, id_employee_pk, flg_active, employee_name, id_gender_fk, id_race_fk, birthdate, id_education_fk, id_department_fk, id_role_fk, id_level_fk, salary) VALUES (2, 10, TRUE, 'Isis Albuquerque Gallo', 'F', 2, CAST('1983-07-16' AS DATE), 6, 9, 4, NULL, 16500);</v>
      </c>
    </row>
    <row r="12" spans="1:22" x14ac:dyDescent="0.2">
      <c r="A12" s="7">
        <v>2</v>
      </c>
      <c r="B12" s="5">
        <f t="shared" si="1"/>
        <v>11</v>
      </c>
      <c r="C12" s="6" t="b">
        <v>1</v>
      </c>
      <c r="D12" s="7">
        <f ca="1">IF(ROW()=2,125,IF(ROW()=3,67,IF(ROW()=4,13,RANDBETWEEN(2,COUNT(Name!$A:$A) + 1))))</f>
        <v>152</v>
      </c>
      <c r="E12" s="7" t="str">
        <f ca="1">VLOOKUP($D12,Name!$A:$B,2,FALSE) &amp; " " &amp; IF(ROW()=2,"de Orléans e Bragança",VLOOKUP(IF(ROW()=2,0,RANDBETWEEN(2,COUNT('Last name'!$A:$A) + 1)),'Last name'!$A:$B,2,FALSE) &amp; " " &amp; VLOOKUP(RANDBETWEEN(2,COUNT('Last name'!$A:$A) + 1),'Last name'!$A:$B,2,FALSE))</f>
        <v>Gloria Siqueira Pedroso</v>
      </c>
      <c r="F12" s="7">
        <v>2</v>
      </c>
      <c r="G12" s="7" cm="1">
        <f t="array" aca="1" ref="G12" ca="1">INDEX(States!$B:$B,RANDBETWEEN(2,COUNTA(States!$B:$B)),1)</f>
        <v>14</v>
      </c>
      <c r="H12" s="7" t="str">
        <f ca="1">VLOOKUP($D12,Name!$A:$C,3,FALSE)</f>
        <v>F</v>
      </c>
      <c r="I12" s="7">
        <f t="shared" ca="1" si="2"/>
        <v>2</v>
      </c>
      <c r="J12" s="7" t="str">
        <f ca="1">VLOOKUP($I12,Race!$A:$B,2,FALSE)</f>
        <v>Branco</v>
      </c>
      <c r="K12" s="8">
        <f ca="1" xml:space="preserve">
IF($B12=2,
    TODAY()-16340,
    IF($P12=2,
        RANDBETWEEN(TODAY()-12418.5,TODAY()-6574.5),
        IF(OR($P12=3,$P12=4),
            RANDBETWEEN(TODAY()-16071,TODAY()-8766),
            IF(OR($P12=5,$P12=6,$P12=7),
                RANDBETWEEN(TODAY()-27393.75,TODAY()-12783.75),
                RANDBETWEEN(TODAY()-27393.75,TODAY()-10957.5)
            )
        )
    )
)</f>
        <v>32171</v>
      </c>
      <c r="L12" s="6">
        <f ca="1">IF(OR(ROW()=2,ROW()=3),7,IF(ROW()=4,4,RANDBETWEEN(4,COUNT(Education!$A:$A) + 1)))</f>
        <v>5</v>
      </c>
      <c r="M12" s="8" t="str">
        <f ca="1">VLOOKUP($L12,Education!$A:$B,2,FALSE)</f>
        <v>Pós-graduação</v>
      </c>
      <c r="N1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12" s="7" t="str">
        <f ca="1">VLOOKUP($N12,Department!$A:$B,2,FALSE)</f>
        <v>Auditoria</v>
      </c>
      <c r="P12" s="6">
        <f t="shared" ca="1" si="3"/>
        <v>4</v>
      </c>
      <c r="Q12" s="7" t="str">
        <f ca="1">VLOOKUP($P12,Role!$A:$B,2,FALSE)</f>
        <v>Diretor</v>
      </c>
      <c r="R12" s="7" t="str">
        <f ca="1">IF($P12=8,RANDBETWEEN(2,COUNT(Level!$A:$A) + 1),"")</f>
        <v/>
      </c>
      <c r="S12" s="7" t="str">
        <f ca="1">IF($R12&lt;&gt;"",VLOOKUP($R12,Level!$A:$B,2,FALSE),"")</f>
        <v/>
      </c>
      <c r="T12" s="8">
        <f t="shared" ca="1" si="4"/>
        <v>36161</v>
      </c>
      <c r="U12" s="1">
        <f t="shared" ca="1" si="0"/>
        <v>16000</v>
      </c>
      <c r="V1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$A12    &amp;
", "   &amp;
$B12    &amp;
", "   &amp;
$C12    &amp;
", '"  &amp;
$E12    &amp;
"', '" &amp;
$H12    &amp;
"', "  &amp;
$I12 &amp;
", CAST('"  &amp;
TEXT($K12,"aaaa-mm-dd") &amp;
"' AS DATE), " &amp;
$L12 &amp;
", " &amp;
$N12 &amp;
", " &amp;
$P12 &amp;
", " &amp;
IF($R12="","NULL",$R12) &amp;
", " &amp;
$U12 &amp;
");"</f>
        <v>INSERT INTO acme.fact_employees (id_company_fk, id_employee_pk, flg_active, employee_name, id_gender_fk, id_race_fk, birthdate, id_education_fk, id_department_fk, id_role_fk, id_level_fk, salary) VALUES (2, 11, TRUE, 'Gloria Siqueira Pedroso', 'F', 2, CAST('1988-01-29' AS DATE), 5, 10, 4, NULL, 16000);</v>
      </c>
    </row>
    <row r="13" spans="1:22" x14ac:dyDescent="0.2">
      <c r="A13" s="7">
        <v>2</v>
      </c>
      <c r="B13" s="5">
        <f t="shared" si="1"/>
        <v>12</v>
      </c>
      <c r="C13" s="6" t="b">
        <v>1</v>
      </c>
      <c r="D13" s="7">
        <f ca="1">IF(ROW()=2,125,IF(ROW()=3,67,IF(ROW()=4,13,RANDBETWEEN(2,COUNT(Name!$A:$A) + 1))))</f>
        <v>196</v>
      </c>
      <c r="E13" s="7" t="str">
        <f ca="1">VLOOKUP($D13,Name!$A:$B,2,FALSE) &amp; " " &amp; IF(ROW()=2,"de Orléans e Bragança",VLOOKUP(IF(ROW()=2,0,RANDBETWEEN(2,COUNT('Last name'!$A:$A) + 1)),'Last name'!$A:$B,2,FALSE) &amp; " " &amp; VLOOKUP(RANDBETWEEN(2,COUNT('Last name'!$A:$A) + 1),'Last name'!$A:$B,2,FALSE))</f>
        <v>José Francisco Amor Tavares</v>
      </c>
      <c r="F13" s="7">
        <v>2</v>
      </c>
      <c r="G13" s="7" cm="1">
        <f t="array" aca="1" ref="G13" ca="1">INDEX(States!$B:$B,RANDBETWEEN(2,COUNTA(States!$B:$B)),1)</f>
        <v>16</v>
      </c>
      <c r="H13" s="7" t="str">
        <f ca="1">VLOOKUP($D13,Name!$A:$C,3,FALSE)</f>
        <v>M</v>
      </c>
      <c r="I13" s="7">
        <f t="shared" ca="1" si="2"/>
        <v>2</v>
      </c>
      <c r="J13" s="7" t="str">
        <f ca="1">VLOOKUP($I13,Race!$A:$B,2,FALSE)</f>
        <v>Branco</v>
      </c>
      <c r="K13" s="8">
        <f ca="1" xml:space="preserve">
IF($B13=2,
    TODAY()-16340,
    IF($P13=2,
        RANDBETWEEN(TODAY()-12418.5,TODAY()-6574.5),
        IF(OR($P13=3,$P13=4),
            RANDBETWEEN(TODAY()-16071,TODAY()-8766),
            IF(OR($P13=5,$P13=6,$P13=7),
                RANDBETWEEN(TODAY()-27393.75,TODAY()-12783.75),
                RANDBETWEEN(TODAY()-27393.75,TODAY()-10957.5)
            )
        )
    )
)</f>
        <v>29175</v>
      </c>
      <c r="L13" s="6">
        <f ca="1">IF(OR(ROW()=2,ROW()=3),7,IF(ROW()=4,4,RANDBETWEEN(4,COUNT(Education!$A:$A) + 1)))</f>
        <v>7</v>
      </c>
      <c r="M13" s="8" t="str">
        <f ca="1">VLOOKUP($L13,Education!$A:$B,2,FALSE)</f>
        <v>Doutorado</v>
      </c>
      <c r="N1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13" s="7" t="str">
        <f ca="1">VLOOKUP($N13,Department!$A:$B,2,FALSE)</f>
        <v>Tecnologia da Informação</v>
      </c>
      <c r="P13" s="6">
        <f t="shared" ca="1" si="3"/>
        <v>4</v>
      </c>
      <c r="Q13" s="7" t="str">
        <f ca="1">VLOOKUP($P13,Role!$A:$B,2,FALSE)</f>
        <v>Diretor</v>
      </c>
      <c r="R13" s="7" t="str">
        <f ca="1">IF($P13=8,RANDBETWEEN(2,COUNT(Level!$A:$A) + 1),"")</f>
        <v/>
      </c>
      <c r="S13" s="7" t="str">
        <f ca="1">IF($R13&lt;&gt;"",VLOOKUP($R13,Level!$A:$B,2,FALSE),"")</f>
        <v/>
      </c>
      <c r="T13" s="8">
        <f t="shared" ca="1" si="4"/>
        <v>36161</v>
      </c>
      <c r="U13" s="1">
        <f t="shared" ca="1" si="0"/>
        <v>17120</v>
      </c>
      <c r="V1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$A13    &amp;
", "   &amp;
$B13    &amp;
", "   &amp;
$C13    &amp;
", '"  &amp;
$E13    &amp;
"', '" &amp;
$H13    &amp;
"', "  &amp;
$I13 &amp;
", CAST('"  &amp;
TEXT($K13,"aaaa-mm-dd") &amp;
"' AS DATE), " &amp;
$L13 &amp;
", " &amp;
$N13 &amp;
", " &amp;
$P13 &amp;
", " &amp;
IF($R13="","NULL",$R13) &amp;
", " &amp;
$U13 &amp;
");"</f>
        <v>INSERT INTO acme.fact_employees (id_company_fk, id_employee_pk, flg_active, employee_name, id_gender_fk, id_race_fk, birthdate, id_education_fk, id_department_fk, id_role_fk, id_level_fk, salary) VALUES (2, 12, TRUE, 'José Francisco Amor Tavares', 'M', 2, CAST('1979-11-16' AS DATE), 7, 11, 4, NULL, 17120);</v>
      </c>
    </row>
    <row r="14" spans="1:22" x14ac:dyDescent="0.2">
      <c r="A14" s="7">
        <v>2</v>
      </c>
      <c r="B14" s="5">
        <f t="shared" si="1"/>
        <v>13</v>
      </c>
      <c r="C14" s="6" t="b">
        <v>1</v>
      </c>
      <c r="D14" s="7">
        <f ca="1">IF(ROW()=2,125,IF(ROW()=3,67,IF(ROW()=4,13,RANDBETWEEN(2,COUNT(Name!$A:$A) + 1))))</f>
        <v>286</v>
      </c>
      <c r="E14" s="7" t="str">
        <f ca="1">VLOOKUP($D14,Name!$A:$B,2,FALSE)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Maya Esteves Medeiros</v>
      </c>
      <c r="F14" s="7">
        <v>2</v>
      </c>
      <c r="G14" s="7" cm="1">
        <f t="array" aca="1" ref="G14" ca="1">INDEX(States!$B:$B,RANDBETWEEN(2,COUNTA(States!$B:$B)),1)</f>
        <v>19</v>
      </c>
      <c r="H14" s="7" t="str">
        <f ca="1">VLOOKUP($D14,Name!$A:$C,3,FALSE)</f>
        <v>F</v>
      </c>
      <c r="I14" s="7">
        <f t="shared" ca="1" si="2"/>
        <v>2</v>
      </c>
      <c r="J14" s="7" t="str">
        <f ca="1">VLOOKUP($I14,Race!$A:$B,2,FALSE)</f>
        <v>Branco</v>
      </c>
      <c r="K14" s="8">
        <f ca="1" xml:space="preserve">
IF($B14=2,
    TODAY()-16340,
    IF($P14=2,
        RANDBETWEEN(TODAY()-12418.5,TODAY()-6574.5),
        IF(OR($P14=3,$P14=4),
            RANDBETWEEN(TODAY()-16071,TODAY()-8766),
            IF(OR($P14=5,$P14=6,$P14=7),
                RANDBETWEEN(TODAY()-27393.75,TODAY()-12783.75),
                RANDBETWEEN(TODAY()-27393.75,TODAY()-10957.5)
            )
        )
    )
)</f>
        <v>33912</v>
      </c>
      <c r="L14" s="6">
        <f ca="1">IF(OR(ROW()=2,ROW()=3),7,IF(ROW()=4,4,RANDBETWEEN(4,COUNT(Education!$A:$A) + 1)))</f>
        <v>5</v>
      </c>
      <c r="M14" s="8" t="str">
        <f ca="1">VLOOKUP($L14,Education!$A:$B,2,FALSE)</f>
        <v>Pós-graduação</v>
      </c>
      <c r="N1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12</v>
      </c>
      <c r="O14" s="7" t="str">
        <f ca="1">VLOOKUP($N14,Department!$A:$B,2,FALSE)</f>
        <v>Jurídico</v>
      </c>
      <c r="P14" s="6">
        <f t="shared" ca="1" si="3"/>
        <v>4</v>
      </c>
      <c r="Q14" s="7" t="str">
        <f ca="1">VLOOKUP($P14,Role!$A:$B,2,FALSE)</f>
        <v>Diretor</v>
      </c>
      <c r="R14" s="7" t="str">
        <f ca="1">IF($P14=8,RANDBETWEEN(2,COUNT(Level!$A:$A) + 1),"")</f>
        <v/>
      </c>
      <c r="S14" s="7" t="str">
        <f ca="1">IF($R14&lt;&gt;"",VLOOKUP($R14,Level!$A:$B,2,FALSE),"")</f>
        <v/>
      </c>
      <c r="T14" s="8">
        <f t="shared" ca="1" si="4"/>
        <v>36161</v>
      </c>
      <c r="U14" s="1">
        <f t="shared" ca="1" si="0"/>
        <v>16100</v>
      </c>
      <c r="V1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$A14    &amp;
", "   &amp;
$B14    &amp;
", "   &amp;
$C14    &amp;
", '"  &amp;
$E14    &amp;
"', '" &amp;
$H14    &amp;
"', "  &amp;
$I14 &amp;
", CAST('"  &amp;
TEXT($K14,"aaaa-mm-dd") &amp;
"' AS DATE), " &amp;
$L14 &amp;
", " &amp;
$N14 &amp;
", " &amp;
$P14 &amp;
", " &amp;
IF($R14="","NULL",$R14) &amp;
", " &amp;
$U14 &amp;
");"</f>
        <v>INSERT INTO acme.fact_employees (id_company_fk, id_employee_pk, flg_active, employee_name, id_gender_fk, id_race_fk, birthdate, id_education_fk, id_department_fk, id_role_fk, id_level_fk, salary) VALUES (2, 13, TRUE, 'Maya Esteves Medeiros', 'F', 2, CAST('1992-11-04' AS DATE), 5, 12, 4, NULL, 16100);</v>
      </c>
    </row>
    <row r="15" spans="1:22" x14ac:dyDescent="0.2">
      <c r="A15" s="7">
        <v>2</v>
      </c>
      <c r="B15" s="5">
        <f t="shared" si="1"/>
        <v>14</v>
      </c>
      <c r="C15" s="6" t="b">
        <v>1</v>
      </c>
      <c r="D15" s="7">
        <f ca="1">IF(ROW()=2,125,IF(ROW()=3,67,IF(ROW()=4,13,RANDBETWEEN(2,COUNT(Name!$A:$A) + 1))))</f>
        <v>154</v>
      </c>
      <c r="E15" s="7" t="str">
        <f ca="1">VLOOKUP($D15,Name!$A:$B,2,FALSE) &amp; " " &amp; IF(ROW()=2,"de Orléans e Bragança",VLOOKUP(IF(ROW()=2,0,RANDBETWEEN(2,COUNT('Last name'!$A:$A) + 1)),'Last name'!$A:$B,2,FALSE) &amp; " " &amp; VLOOKUP(RANDBETWEEN(2,COUNT('Last name'!$A:$A) + 1),'Last name'!$A:$B,2,FALSE))</f>
        <v>Guilherme Alves Santana</v>
      </c>
      <c r="F15" s="7">
        <v>2</v>
      </c>
      <c r="G15" s="7" cm="1">
        <f t="array" aca="1" ref="G15" ca="1">INDEX(States!$B:$B,RANDBETWEEN(2,COUNTA(States!$B:$B)),1)</f>
        <v>10</v>
      </c>
      <c r="H15" s="7" t="str">
        <f ca="1">VLOOKUP($D15,Name!$A:$C,3,FALSE)</f>
        <v>M</v>
      </c>
      <c r="I15" s="7">
        <f t="shared" ca="1" si="2"/>
        <v>2</v>
      </c>
      <c r="J15" s="7" t="str">
        <f ca="1">VLOOKUP($I15,Race!$A:$B,2,FALSE)</f>
        <v>Branco</v>
      </c>
      <c r="K15" s="8">
        <f ca="1" xml:space="preserve">
IF($B15=2,
    TODAY()-16340,
    IF($P15=2,
        RANDBETWEEN(TODAY()-12418.5,TODAY()-6574.5),
        IF(OR($P15=3,$P15=4),
            RANDBETWEEN(TODAY()-16071,TODAY()-8766),
            IF(OR($P15=5,$P15=6,$P15=7),
                RANDBETWEEN(TODAY()-27393.75,TODAY()-12783.75),
                RANDBETWEEN(TODAY()-27393.75,TODAY()-10957.5)
            )
        )
    )
)</f>
        <v>35712</v>
      </c>
      <c r="L15" s="6">
        <f ca="1">IF(OR(ROW()=2,ROW()=3),7,IF(ROW()=4,4,RANDBETWEEN(4,COUNT(Education!$A:$A) + 1)))</f>
        <v>6</v>
      </c>
      <c r="M15" s="8" t="str">
        <f ca="1">VLOOKUP($L15,Education!$A:$B,2,FALSE)</f>
        <v>Mestrado</v>
      </c>
      <c r="N1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15" s="7" t="str">
        <f ca="1">VLOOKUP($N15,Department!$A:$B,2,FALSE)</f>
        <v>Vendas</v>
      </c>
      <c r="P15" s="6">
        <f t="shared" ca="1" si="3"/>
        <v>4</v>
      </c>
      <c r="Q15" s="7" t="str">
        <f ca="1">VLOOKUP($P15,Role!$A:$B,2,FALSE)</f>
        <v>Diretor</v>
      </c>
      <c r="R15" s="7" t="str">
        <f ca="1">IF($P15=8,RANDBETWEEN(2,COUNT(Level!$A:$A) + 1),"")</f>
        <v/>
      </c>
      <c r="S15" s="7" t="str">
        <f ca="1">IF($R15&lt;&gt;"",VLOOKUP($R15,Level!$A:$B,2,FALSE),"")</f>
        <v/>
      </c>
      <c r="T15" s="8">
        <f t="shared" ca="1" si="4"/>
        <v>36161</v>
      </c>
      <c r="U15" s="1">
        <f t="shared" ca="1" si="0"/>
        <v>16610</v>
      </c>
      <c r="V1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$A15    &amp;
", "   &amp;
$B15    &amp;
", "   &amp;
$C15    &amp;
", '"  &amp;
$E15    &amp;
"', '" &amp;
$H15    &amp;
"', "  &amp;
$I15 &amp;
", CAST('"  &amp;
TEXT($K15,"aaaa-mm-dd") &amp;
"' AS DATE), " &amp;
$L15 &amp;
", " &amp;
$N15 &amp;
", " &amp;
$P15 &amp;
", " &amp;
IF($R15="","NULL",$R15) &amp;
", " &amp;
$U15 &amp;
");"</f>
        <v>INSERT INTO acme.fact_employees (id_company_fk, id_employee_pk, flg_active, employee_name, id_gender_fk, id_race_fk, birthdate, id_education_fk, id_department_fk, id_role_fk, id_level_fk, salary) VALUES (2, 14, TRUE, 'Guilherme Alves Santana', 'M', 2, CAST('1997-10-09' AS DATE), 6, 13, 4, NULL, 16610);</v>
      </c>
    </row>
    <row r="16" spans="1:22" x14ac:dyDescent="0.2">
      <c r="A16" s="7">
        <v>2</v>
      </c>
      <c r="B16" s="5">
        <f t="shared" si="1"/>
        <v>15</v>
      </c>
      <c r="C16" s="6" t="b">
        <v>1</v>
      </c>
      <c r="D16" s="7">
        <f ca="1">IF(ROW()=2,125,IF(ROW()=3,67,IF(ROW()=4,13,RANDBETWEEN(2,COUNT(Name!$A:$A) + 1))))</f>
        <v>100</v>
      </c>
      <c r="E16" s="7" t="str">
        <f ca="1">VLOOKUP($D16,Name!$A:$B,2,FALSE) &amp; " " &amp; IF(ROW()=2,"de Orléans e Bragança",VLOOKUP(IF(ROW()=2,0,RANDBETWEEN(2,COUNT('Last name'!$A:$A) + 1)),'Last name'!$A:$B,2,FALSE) &amp; " " &amp; VLOOKUP(RANDBETWEEN(2,COUNT('Last name'!$A:$A) + 1),'Last name'!$A:$B,2,FALSE))</f>
        <v>Danniel Barbosa Costatini</v>
      </c>
      <c r="F16" s="7">
        <v>2</v>
      </c>
      <c r="G16" s="7" cm="1">
        <f t="array" aca="1" ref="G16" ca="1">INDEX(States!$B:$B,RANDBETWEEN(2,COUNTA(States!$B:$B)),1)</f>
        <v>16</v>
      </c>
      <c r="H16" s="7" t="str">
        <f ca="1">VLOOKUP($D16,Name!$A:$C,3,FALSE)</f>
        <v>M</v>
      </c>
      <c r="I16" s="7">
        <f t="shared" ca="1" si="2"/>
        <v>2</v>
      </c>
      <c r="J16" s="7" t="str">
        <f ca="1">VLOOKUP($I16,Race!$A:$B,2,FALSE)</f>
        <v>Branco</v>
      </c>
      <c r="K16" s="8">
        <f ca="1" xml:space="preserve">
IF($B16=2,
    TODAY()-16340,
    IF($P16=2,
        RANDBETWEEN(TODAY()-12418.5,TODAY()-6574.5),
        IF(OR($P16=3,$P16=4),
            RANDBETWEEN(TODAY()-16071,TODAY()-8766),
            IF(OR($P16=5,$P16=6,$P16=7),
                RANDBETWEEN(TODAY()-27393.75,TODAY()-12783.75),
                RANDBETWEEN(TODAY()-27393.75,TODAY()-10957.5)
            )
        )
    )
)</f>
        <v>24787</v>
      </c>
      <c r="L16" s="6">
        <f ca="1">IF(OR(ROW()=2,ROW()=3),7,IF(ROW()=4,4,RANDBETWEEN(4,COUNT(Education!$A:$A) + 1)))</f>
        <v>6</v>
      </c>
      <c r="M16" s="8" t="str">
        <f ca="1">VLOOKUP($L16,Education!$A:$B,2,FALSE)</f>
        <v>Mestrado</v>
      </c>
      <c r="N1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16" s="7" t="str">
        <f ca="1">VLOOKUP($N16,Department!$A:$B,2,FALSE)</f>
        <v>Administrativo</v>
      </c>
      <c r="P16" s="6">
        <f t="shared" ca="1" si="3"/>
        <v>11</v>
      </c>
      <c r="Q16" s="7" t="str">
        <f ca="1">VLOOKUP($P16,Role!$A:$B,2,FALSE)</f>
        <v>Gerente</v>
      </c>
      <c r="R16" s="7" t="str">
        <f ca="1">IF($P16=8,RANDBETWEEN(2,COUNT(Level!$A:$A) + 1),"")</f>
        <v/>
      </c>
      <c r="S16" s="7" t="str">
        <f ca="1">IF($R16&lt;&gt;"",VLOOKUP($R16,Level!$A:$B,2,FALSE),"")</f>
        <v/>
      </c>
      <c r="T16" s="8">
        <f t="shared" ca="1" si="4"/>
        <v>36161</v>
      </c>
      <c r="U16" s="1">
        <f t="shared" ca="1" si="0"/>
        <v>13500</v>
      </c>
      <c r="V1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$A16    &amp;
", "   &amp;
$B16    &amp;
", "   &amp;
$C16    &amp;
", '"  &amp;
$E16    &amp;
"', '" &amp;
$H16    &amp;
"', "  &amp;
$I16 &amp;
", CAST('"  &amp;
TEXT($K16,"aaaa-mm-dd") &amp;
"' AS DATE), " &amp;
$L16 &amp;
", " &amp;
$N16 &amp;
", " &amp;
$P16 &amp;
", " &amp;
IF($R16="","NULL",$R16) &amp;
", " &amp;
$U16 &amp;
");"</f>
        <v>INSERT INTO acme.fact_employees (id_company_fk, id_employee_pk, flg_active, employee_name, id_gender_fk, id_race_fk, birthdate, id_education_fk, id_department_fk, id_role_fk, id_level_fk, salary) VALUES (2, 15, TRUE, 'Danniel Barbosa Costatini', 'M', 2, CAST('1967-11-11' AS DATE), 6, 3, 11, NULL, 13500);</v>
      </c>
    </row>
    <row r="17" spans="1:22" x14ac:dyDescent="0.2">
      <c r="A17" s="7">
        <v>2</v>
      </c>
      <c r="B17" s="5">
        <f t="shared" si="1"/>
        <v>16</v>
      </c>
      <c r="C17" s="6" t="b">
        <v>1</v>
      </c>
      <c r="D17" s="7">
        <f ca="1">IF(ROW()=2,125,IF(ROW()=3,67,IF(ROW()=4,13,RANDBETWEEN(2,COUNT(Name!$A:$A) + 1))))</f>
        <v>147</v>
      </c>
      <c r="E17" s="7" t="str">
        <f ca="1">VLOOKUP($D17,Name!$A:$B,2,FALSE) &amp; " " &amp; IF(ROW()=2,"de Orléans e Bragança",VLOOKUP(IF(ROW()=2,0,RANDBETWEEN(2,COUNT('Last name'!$A:$A) + 1)),'Last name'!$A:$B,2,FALSE) &amp; " " &amp; VLOOKUP(RANDBETWEEN(2,COUNT('Last name'!$A:$A) + 1),'Last name'!$A:$B,2,FALSE))</f>
        <v>Gabriela Salvador Abranches</v>
      </c>
      <c r="F17" s="7">
        <v>2</v>
      </c>
      <c r="G17" s="7" cm="1">
        <f t="array" aca="1" ref="G17" ca="1">INDEX(States!$B:$B,RANDBETWEEN(2,COUNTA(States!$B:$B)),1)</f>
        <v>8</v>
      </c>
      <c r="H17" s="7" t="str">
        <f ca="1">VLOOKUP($D17,Name!$A:$C,3,FALSE)</f>
        <v>F</v>
      </c>
      <c r="I17" s="7">
        <f t="shared" ca="1" si="2"/>
        <v>2</v>
      </c>
      <c r="J17" s="7" t="str">
        <f ca="1">VLOOKUP($I17,Race!$A:$B,2,FALSE)</f>
        <v>Branco</v>
      </c>
      <c r="K17" s="8">
        <f ca="1" xml:space="preserve">
IF($B17=2,
    TODAY()-16340,
    IF($P17=2,
        RANDBETWEEN(TODAY()-12418.5,TODAY()-6574.5),
        IF(OR($P17=3,$P17=4),
            RANDBETWEEN(TODAY()-16071,TODAY()-8766),
            IF(OR($P17=5,$P17=6,$P17=7),
                RANDBETWEEN(TODAY()-27393.75,TODAY()-12783.75),
                RANDBETWEEN(TODAY()-27393.75,TODAY()-10957.5)
            )
        )
    )
)</f>
        <v>24514</v>
      </c>
      <c r="L17" s="6">
        <f ca="1">IF(OR(ROW()=2,ROW()=3),7,IF(ROW()=4,4,RANDBETWEEN(4,COUNT(Education!$A:$A) + 1)))</f>
        <v>5</v>
      </c>
      <c r="M17" s="8" t="str">
        <f ca="1">VLOOKUP($L17,Education!$A:$B,2,FALSE)</f>
        <v>Pós-graduação</v>
      </c>
      <c r="N1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17" s="7" t="str">
        <f ca="1">VLOOKUP($N17,Department!$A:$B,2,FALSE)</f>
        <v>Financeiro</v>
      </c>
      <c r="P17" s="6">
        <f t="shared" ca="1" si="3"/>
        <v>11</v>
      </c>
      <c r="Q17" s="7" t="str">
        <f ca="1">VLOOKUP($P17,Role!$A:$B,2,FALSE)</f>
        <v>Gerente</v>
      </c>
      <c r="R17" s="7" t="str">
        <f ca="1">IF($P17=8,RANDBETWEEN(2,COUNT(Level!$A:$A) + 1),"")</f>
        <v/>
      </c>
      <c r="S17" s="7" t="str">
        <f ca="1">IF($R17&lt;&gt;"",VLOOKUP($R17,Level!$A:$B,2,FALSE),"")</f>
        <v/>
      </c>
      <c r="T17" s="8">
        <f t="shared" ca="1" si="4"/>
        <v>36161</v>
      </c>
      <c r="U17" s="1">
        <f t="shared" ca="1" si="0"/>
        <v>13000</v>
      </c>
      <c r="V1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$A17    &amp;
", "   &amp;
$B17    &amp;
", "   &amp;
$C17    &amp;
", '"  &amp;
$E17    &amp;
"', '" &amp;
$H17    &amp;
"', "  &amp;
$I17 &amp;
", CAST('"  &amp;
TEXT($K17,"aaaa-mm-dd") &amp;
"' AS DATE), " &amp;
$L17 &amp;
", " &amp;
$N17 &amp;
", " &amp;
$P17 &amp;
", " &amp;
IF($R17="","NULL",$R17) &amp;
", " &amp;
$U17 &amp;
");"</f>
        <v>INSERT INTO acme.fact_employees (id_company_fk, id_employee_pk, flg_active, employee_name, id_gender_fk, id_race_fk, birthdate, id_education_fk, id_department_fk, id_role_fk, id_level_fk, salary) VALUES (2, 16, TRUE, 'Gabriela Salvador Abranches', 'F', 2, CAST('1967-02-11' AS DATE), 5, 4, 11, NULL, 13000);</v>
      </c>
    </row>
    <row r="18" spans="1:22" x14ac:dyDescent="0.2">
      <c r="A18" s="7">
        <v>2</v>
      </c>
      <c r="B18" s="5">
        <f t="shared" si="1"/>
        <v>17</v>
      </c>
      <c r="C18" s="6" t="b">
        <v>1</v>
      </c>
      <c r="D18" s="7">
        <f ca="1">IF(ROW()=2,125,IF(ROW()=3,67,IF(ROW()=4,13,RANDBETWEEN(2,COUNT(Name!$A:$A) + 1))))</f>
        <v>18</v>
      </c>
      <c r="E18" s="7" t="str">
        <f ca="1">VLOOKUP($D18,Name!$A:$B,2,FALSE) &amp; " " &amp; IF(ROW()=2,"de Orléans e Bragança",VLOOKUP(IF(ROW()=2,0,RANDBETWEEN(2,COUNT('Last name'!$A:$A) + 1)),'Last name'!$A:$B,2,FALSE) &amp; " " &amp; VLOOKUP(RANDBETWEEN(2,COUNT('Last name'!$A:$A) + 1),'Last name'!$A:$B,2,FALSE))</f>
        <v>Allana Poeta Moreira</v>
      </c>
      <c r="F18" s="7">
        <v>2</v>
      </c>
      <c r="G18" s="7" cm="1">
        <f t="array" aca="1" ref="G18" ca="1">INDEX(States!$B:$B,RANDBETWEEN(2,COUNTA(States!$B:$B)),1)</f>
        <v>11</v>
      </c>
      <c r="H18" s="7" t="str">
        <f ca="1">VLOOKUP($D18,Name!$A:$C,3,FALSE)</f>
        <v>F</v>
      </c>
      <c r="I18" s="7">
        <f t="shared" ca="1" si="2"/>
        <v>2</v>
      </c>
      <c r="J18" s="7" t="str">
        <f ca="1">VLOOKUP($I18,Race!$A:$B,2,FALSE)</f>
        <v>Branco</v>
      </c>
      <c r="K18" s="8">
        <f ca="1" xml:space="preserve">
IF($B18=2,
    TODAY()-16340,
    IF($P18=2,
        RANDBETWEEN(TODAY()-12418.5,TODAY()-6574.5),
        IF(OR($P18=3,$P18=4),
            RANDBETWEEN(TODAY()-16071,TODAY()-8766),
            IF(OR($P18=5,$P18=6,$P18=7),
                RANDBETWEEN(TODAY()-27393.75,TODAY()-12783.75),
                RANDBETWEEN(TODAY()-27393.75,TODAY()-10957.5)
            )
        )
    )
)</f>
        <v>26008</v>
      </c>
      <c r="L18" s="6">
        <f ca="1">IF(OR(ROW()=2,ROW()=3),7,IF(ROW()=4,4,RANDBETWEEN(4,COUNT(Education!$A:$A) + 1)))</f>
        <v>7</v>
      </c>
      <c r="M18" s="8" t="str">
        <f ca="1">VLOOKUP($L18,Education!$A:$B,2,FALSE)</f>
        <v>Doutorado</v>
      </c>
      <c r="N1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18" s="7" t="str">
        <f ca="1">VLOOKUP($N18,Department!$A:$B,2,FALSE)</f>
        <v>Recursos Humanos</v>
      </c>
      <c r="P18" s="6">
        <f t="shared" ca="1" si="3"/>
        <v>11</v>
      </c>
      <c r="Q18" s="7" t="str">
        <f ca="1">VLOOKUP($P18,Role!$A:$B,2,FALSE)</f>
        <v>Gerente</v>
      </c>
      <c r="R18" s="7" t="str">
        <f ca="1">IF($P18=8,RANDBETWEEN(2,COUNT(Level!$A:$A) + 1),"")</f>
        <v/>
      </c>
      <c r="S18" s="7" t="str">
        <f ca="1">IF($R18&lt;&gt;"",VLOOKUP($R18,Level!$A:$B,2,FALSE),"")</f>
        <v/>
      </c>
      <c r="T18" s="8">
        <f t="shared" ca="1" si="4"/>
        <v>36161</v>
      </c>
      <c r="U18" s="1">
        <f t="shared" ca="1" si="0"/>
        <v>14080</v>
      </c>
      <c r="V1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$A18    &amp;
", "   &amp;
$B18    &amp;
", "   &amp;
$C18    &amp;
", '"  &amp;
$E18    &amp;
"', '" &amp;
$H18    &amp;
"', "  &amp;
$I18 &amp;
", CAST('"  &amp;
TEXT($K18,"aaaa-mm-dd") &amp;
"' AS DATE), " &amp;
$L18 &amp;
", " &amp;
$N18 &amp;
", " &amp;
$P18 &amp;
", " &amp;
IF($R18="","NULL",$R18) &amp;
", " &amp;
$U18 &amp;
");"</f>
        <v>INSERT INTO acme.fact_employees (id_company_fk, id_employee_pk, flg_active, employee_name, id_gender_fk, id_race_fk, birthdate, id_education_fk, id_department_fk, id_role_fk, id_level_fk, salary) VALUES (2, 17, TRUE, 'Allana Poeta Moreira', 'F', 2, CAST('1971-03-16' AS DATE), 7, 5, 11, NULL, 14080);</v>
      </c>
    </row>
    <row r="19" spans="1:22" x14ac:dyDescent="0.2">
      <c r="A19" s="7">
        <v>2</v>
      </c>
      <c r="B19" s="5">
        <f t="shared" si="1"/>
        <v>18</v>
      </c>
      <c r="C19" s="6" t="b">
        <v>1</v>
      </c>
      <c r="D19" s="7">
        <f ca="1">IF(ROW()=2,125,IF(ROW()=3,67,IF(ROW()=4,13,RANDBETWEEN(2,COUNT(Name!$A:$A) + 1))))</f>
        <v>133</v>
      </c>
      <c r="E19" s="7" t="str">
        <f ca="1">VLOOKUP($D19,Name!$A:$B,2,FALSE) &amp; " " &amp; IF(ROW()=2,"de Orléans e Bragança",VLOOKUP(IF(ROW()=2,0,RANDBETWEEN(2,COUNT('Last name'!$A:$A) + 1)),'Last name'!$A:$B,2,FALSE) &amp; " " &amp; VLOOKUP(RANDBETWEEN(2,COUNT('Last name'!$A:$A) + 1),'Last name'!$A:$B,2,FALSE))</f>
        <v>Fellipe Figo Mello</v>
      </c>
      <c r="F19" s="7">
        <v>2</v>
      </c>
      <c r="G19" s="7" cm="1">
        <f t="array" aca="1" ref="G19" ca="1">INDEX(States!$B:$B,RANDBETWEEN(2,COUNTA(States!$B:$B)),1)</f>
        <v>7</v>
      </c>
      <c r="H19" s="7" t="str">
        <f ca="1">VLOOKUP($D19,Name!$A:$C,3,FALSE)</f>
        <v>M</v>
      </c>
      <c r="I19" s="7">
        <f t="shared" ca="1" si="2"/>
        <v>5</v>
      </c>
      <c r="J19" s="7" t="str">
        <f ca="1">VLOOKUP($I19,Race!$A:$B,2,FALSE)</f>
        <v>Amarelo</v>
      </c>
      <c r="K19" s="8">
        <f ca="1" xml:space="preserve">
IF($B19=2,
    TODAY()-16340,
    IF($P19=2,
        RANDBETWEEN(TODAY()-12418.5,TODAY()-6574.5),
        IF(OR($P19=3,$P19=4),
            RANDBETWEEN(TODAY()-16071,TODAY()-8766),
            IF(OR($P19=5,$P19=6,$P19=7),
                RANDBETWEEN(TODAY()-27393.75,TODAY()-12783.75),
                RANDBETWEEN(TODAY()-27393.75,TODAY()-10957.5)
            )
        )
    )
)</f>
        <v>19212</v>
      </c>
      <c r="L19" s="6">
        <f ca="1">IF(OR(ROW()=2,ROW()=3),7,IF(ROW()=4,4,RANDBETWEEN(4,COUNT(Education!$A:$A) + 1)))</f>
        <v>5</v>
      </c>
      <c r="M19" s="8" t="str">
        <f ca="1">VLOOKUP($L19,Education!$A:$B,2,FALSE)</f>
        <v>Pós-graduação</v>
      </c>
      <c r="N1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6</v>
      </c>
      <c r="O19" s="7" t="str">
        <f ca="1">VLOOKUP($N19,Department!$A:$B,2,FALSE)</f>
        <v>Comercial</v>
      </c>
      <c r="P19" s="6">
        <f t="shared" ca="1" si="3"/>
        <v>11</v>
      </c>
      <c r="Q19" s="7" t="str">
        <f ca="1">VLOOKUP($P19,Role!$A:$B,2,FALSE)</f>
        <v>Gerente</v>
      </c>
      <c r="R19" s="7" t="str">
        <f ca="1">IF($P19=8,RANDBETWEEN(2,COUNT(Level!$A:$A) + 1),"")</f>
        <v/>
      </c>
      <c r="S19" s="7" t="str">
        <f ca="1">IF($R19&lt;&gt;"",VLOOKUP($R19,Level!$A:$B,2,FALSE),"")</f>
        <v/>
      </c>
      <c r="T19" s="8">
        <f t="shared" ca="1" si="4"/>
        <v>36161</v>
      </c>
      <c r="U19" s="1">
        <f t="shared" ca="1" si="0"/>
        <v>13080</v>
      </c>
      <c r="V1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$A19    &amp;
", "   &amp;
$B19    &amp;
", "   &amp;
$C19    &amp;
", '"  &amp;
$E19    &amp;
"', '" &amp;
$H19    &amp;
"', "  &amp;
$I19 &amp;
", CAST('"  &amp;
TEXT($K19,"aaaa-mm-dd") &amp;
"' AS DATE), " &amp;
$L19 &amp;
", " &amp;
$N19 &amp;
", " &amp;
$P19 &amp;
", " &amp;
IF($R19="","NULL",$R19) &amp;
", " &amp;
$U19 &amp;
");"</f>
        <v>INSERT INTO acme.fact_employees (id_company_fk, id_employee_pk, flg_active, employee_name, id_gender_fk, id_race_fk, birthdate, id_education_fk, id_department_fk, id_role_fk, id_level_fk, salary) VALUES (2, 18, TRUE, 'Fellipe Figo Mello', 'M', 5, CAST('1952-08-06' AS DATE), 5, 6, 11, NULL, 13080);</v>
      </c>
    </row>
    <row r="20" spans="1:22" x14ac:dyDescent="0.2">
      <c r="A20" s="7">
        <v>2</v>
      </c>
      <c r="B20" s="5">
        <f t="shared" si="1"/>
        <v>19</v>
      </c>
      <c r="C20" s="6" t="b">
        <v>1</v>
      </c>
      <c r="D20" s="7">
        <f ca="1">IF(ROW()=2,125,IF(ROW()=3,67,IF(ROW()=4,13,RANDBETWEEN(2,COUNT(Name!$A:$A) + 1))))</f>
        <v>17</v>
      </c>
      <c r="E20" s="7" t="str">
        <f ca="1">VLOOKUP($D20,Name!$A:$B,2,FALSE) &amp; " " &amp; IF(ROW()=2,"de Orléans e Bragança",VLOOKUP(IF(ROW()=2,0,RANDBETWEEN(2,COUNT('Last name'!$A:$A) + 1)),'Last name'!$A:$B,2,FALSE) &amp; " " &amp; VLOOKUP(RANDBETWEEN(2,COUNT('Last name'!$A:$A) + 1),'Last name'!$A:$B,2,FALSE))</f>
        <v>Alini Veiga Almeida</v>
      </c>
      <c r="F20" s="7">
        <v>2</v>
      </c>
      <c r="G20" s="7" cm="1">
        <f t="array" aca="1" ref="G20" ca="1">INDEX(States!$B:$B,RANDBETWEEN(2,COUNTA(States!$B:$B)),1)</f>
        <v>11</v>
      </c>
      <c r="H20" s="7" t="str">
        <f ca="1">VLOOKUP($D20,Name!$A:$C,3,FALSE)</f>
        <v>F</v>
      </c>
      <c r="I20" s="7">
        <f t="shared" ca="1" si="2"/>
        <v>2</v>
      </c>
      <c r="J20" s="7" t="str">
        <f ca="1">VLOOKUP($I20,Race!$A:$B,2,FALSE)</f>
        <v>Branco</v>
      </c>
      <c r="K20" s="8">
        <f ca="1" xml:space="preserve">
IF($B20=2,
    TODAY()-16340,
    IF($P20=2,
        RANDBETWEEN(TODAY()-12418.5,TODAY()-6574.5),
        IF(OR($P20=3,$P20=4),
            RANDBETWEEN(TODAY()-16071,TODAY()-8766),
            IF(OR($P20=5,$P20=6,$P20=7),
                RANDBETWEEN(TODAY()-27393.75,TODAY()-12783.75),
                RANDBETWEEN(TODAY()-27393.75,TODAY()-10957.5)
            )
        )
    )
)</f>
        <v>19463</v>
      </c>
      <c r="L20" s="6">
        <f ca="1">IF(OR(ROW()=2,ROW()=3),7,IF(ROW()=4,4,RANDBETWEEN(4,COUNT(Education!$A:$A) + 1)))</f>
        <v>5</v>
      </c>
      <c r="M20" s="8" t="str">
        <f ca="1">VLOOKUP($L20,Education!$A:$B,2,FALSE)</f>
        <v>Pós-graduação</v>
      </c>
      <c r="N2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7</v>
      </c>
      <c r="O20" s="7" t="str">
        <f ca="1">VLOOKUP($N20,Department!$A:$B,2,FALSE)</f>
        <v>Operacional</v>
      </c>
      <c r="P20" s="6">
        <f t="shared" ca="1" si="3"/>
        <v>11</v>
      </c>
      <c r="Q20" s="7" t="str">
        <f ca="1">VLOOKUP($P20,Role!$A:$B,2,FALSE)</f>
        <v>Gerente</v>
      </c>
      <c r="R20" s="7" t="str">
        <f ca="1">IF($P20=8,RANDBETWEEN(2,COUNT(Level!$A:$A) + 1),"")</f>
        <v/>
      </c>
      <c r="S20" s="7" t="str">
        <f ca="1">IF($R20&lt;&gt;"",VLOOKUP($R20,Level!$A:$B,2,FALSE),"")</f>
        <v/>
      </c>
      <c r="T20" s="8">
        <f t="shared" ca="1" si="4"/>
        <v>36161</v>
      </c>
      <c r="U20" s="1">
        <f t="shared" ca="1" si="0"/>
        <v>13000</v>
      </c>
      <c r="V2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$A20    &amp;
", "   &amp;
$B20    &amp;
", "   &amp;
$C20    &amp;
", '"  &amp;
$E20    &amp;
"', '" &amp;
$H20    &amp;
"', "  &amp;
$I20 &amp;
", CAST('"  &amp;
TEXT($K20,"aaaa-mm-dd") &amp;
"' AS DATE), " &amp;
$L20 &amp;
", " &amp;
$N20 &amp;
", " &amp;
$P20 &amp;
", " &amp;
IF($R20="","NULL",$R20) &amp;
", " &amp;
$U20 &amp;
");"</f>
        <v>INSERT INTO acme.fact_employees (id_company_fk, id_employee_pk, flg_active, employee_name, id_gender_fk, id_race_fk, birthdate, id_education_fk, id_department_fk, id_role_fk, id_level_fk, salary) VALUES (2, 19, TRUE, 'Alini Veiga Almeida', 'F', 2, CAST('1953-04-14' AS DATE), 5, 7, 11, NULL, 13000);</v>
      </c>
    </row>
    <row r="21" spans="1:22" x14ac:dyDescent="0.2">
      <c r="A21" s="7">
        <v>2</v>
      </c>
      <c r="B21" s="5">
        <f t="shared" si="1"/>
        <v>20</v>
      </c>
      <c r="C21" s="6" t="b">
        <v>1</v>
      </c>
      <c r="D21" s="7">
        <f ca="1">IF(ROW()=2,125,IF(ROW()=3,67,IF(ROW()=4,13,RANDBETWEEN(2,COUNT(Name!$A:$A) + 1))))</f>
        <v>67</v>
      </c>
      <c r="E21" s="7" t="str">
        <f ca="1">VLOOKUP($D21,Name!$A:$B,2,FALSE) &amp; " " &amp; IF(ROW()=2,"de Orléans e Bragança",VLOOKUP(IF(ROW()=2,0,RANDBETWEEN(2,COUNT('Last name'!$A:$A) + 1)),'Last name'!$A:$B,2,FALSE) &amp; " " &amp; VLOOKUP(RANDBETWEEN(2,COUNT('Last name'!$A:$A) + 1),'Last name'!$A:$B,2,FALSE))</f>
        <v>Bento Cabral Ricci</v>
      </c>
      <c r="F21" s="7">
        <v>2</v>
      </c>
      <c r="G21" s="7" cm="1">
        <f t="array" aca="1" ref="G21" ca="1">INDEX(States!$B:$B,RANDBETWEEN(2,COUNTA(States!$B:$B)),1)</f>
        <v>5</v>
      </c>
      <c r="H21" s="7" t="str">
        <f ca="1">VLOOKUP($D21,Name!$A:$C,3,FALSE)</f>
        <v>M</v>
      </c>
      <c r="I21" s="7">
        <f t="shared" ca="1" si="2"/>
        <v>3</v>
      </c>
      <c r="J21" s="7" t="str">
        <f ca="1">VLOOKUP($I21,Race!$A:$B,2,FALSE)</f>
        <v>Preto</v>
      </c>
      <c r="K21" s="8">
        <f ca="1" xml:space="preserve">
IF($B21=2,
    TODAY()-16340,
    IF($P21=2,
        RANDBETWEEN(TODAY()-12418.5,TODAY()-6574.5),
        IF(OR($P21=3,$P21=4),
            RANDBETWEEN(TODAY()-16071,TODAY()-8766),
            IF(OR($P21=5,$P21=6,$P21=7),
                RANDBETWEEN(TODAY()-27393.75,TODAY()-12783.75),
                RANDBETWEEN(TODAY()-27393.75,TODAY()-10957.5)
            )
        )
    )
)</f>
        <v>25009</v>
      </c>
      <c r="L21" s="6">
        <f ca="1">IF(OR(ROW()=2,ROW()=3),7,IF(ROW()=4,4,RANDBETWEEN(4,COUNT(Education!$A:$A) + 1)))</f>
        <v>7</v>
      </c>
      <c r="M21" s="8" t="str">
        <f ca="1">VLOOKUP($L21,Education!$A:$B,2,FALSE)</f>
        <v>Doutorado</v>
      </c>
      <c r="N2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21" s="7" t="str">
        <f ca="1">VLOOKUP($N21,Department!$A:$B,2,FALSE)</f>
        <v>Comunicação &amp; Marketing</v>
      </c>
      <c r="P21" s="6">
        <f t="shared" ca="1" si="3"/>
        <v>11</v>
      </c>
      <c r="Q21" s="7" t="str">
        <f ca="1">VLOOKUP($P21,Role!$A:$B,2,FALSE)</f>
        <v>Gerente</v>
      </c>
      <c r="R21" s="7" t="str">
        <f ca="1">IF($P21=8,RANDBETWEEN(2,COUNT(Level!$A:$A) + 1),"")</f>
        <v/>
      </c>
      <c r="S21" s="7" t="str">
        <f ca="1">IF($R21&lt;&gt;"",VLOOKUP($R21,Level!$A:$B,2,FALSE),"")</f>
        <v/>
      </c>
      <c r="T21" s="8">
        <f t="shared" ca="1" si="4"/>
        <v>36161</v>
      </c>
      <c r="U21" s="1">
        <f t="shared" ca="1" si="0"/>
        <v>14080</v>
      </c>
      <c r="V2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$A21    &amp;
", "   &amp;
$B21    &amp;
", "   &amp;
$C21    &amp;
", '"  &amp;
$E21    &amp;
"', '" &amp;
$H21    &amp;
"', "  &amp;
$I21 &amp;
", CAST('"  &amp;
TEXT($K21,"aaaa-mm-dd") &amp;
"' AS DATE), " &amp;
$L21 &amp;
", " &amp;
$N21 &amp;
", " &amp;
$P21 &amp;
", " &amp;
IF($R21="","NULL",$R21) &amp;
", " &amp;
$U21 &amp;
");"</f>
        <v>INSERT INTO acme.fact_employees (id_company_fk, id_employee_pk, flg_active, employee_name, id_gender_fk, id_race_fk, birthdate, id_education_fk, id_department_fk, id_role_fk, id_level_fk, salary) VALUES (2, 20, TRUE, 'Bento Cabral Ricci', 'M', 3, CAST('1968-06-20' AS DATE), 7, 8, 11, NULL, 14080);</v>
      </c>
    </row>
    <row r="22" spans="1:22" x14ac:dyDescent="0.2">
      <c r="A22" s="7">
        <v>2</v>
      </c>
      <c r="B22" s="5">
        <f t="shared" si="1"/>
        <v>21</v>
      </c>
      <c r="C22" s="6" t="b">
        <v>1</v>
      </c>
      <c r="D22" s="7">
        <f ca="1">IF(ROW()=2,125,IF(ROW()=3,67,IF(ROW()=4,13,RANDBETWEEN(2,COUNT(Name!$A:$A) + 1))))</f>
        <v>286</v>
      </c>
      <c r="E22" s="7" t="str">
        <f ca="1">VLOOKUP($D22,Name!$A:$B,2,FALSE)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Maya Mariani Peçanha</v>
      </c>
      <c r="F22" s="7">
        <v>2</v>
      </c>
      <c r="G22" s="7" cm="1">
        <f t="array" aca="1" ref="G22" ca="1">INDEX(States!$B:$B,RANDBETWEEN(2,COUNTA(States!$B:$B)),1)</f>
        <v>12</v>
      </c>
      <c r="H22" s="7" t="str">
        <f ca="1">VLOOKUP($D22,Name!$A:$C,3,FALSE)</f>
        <v>F</v>
      </c>
      <c r="I22" s="7">
        <f t="shared" ca="1" si="2"/>
        <v>4</v>
      </c>
      <c r="J22" s="7" t="str">
        <f ca="1">VLOOKUP($I22,Race!$A:$B,2,FALSE)</f>
        <v>Pardo</v>
      </c>
      <c r="K22" s="8">
        <f ca="1" xml:space="preserve">
IF($B22=2,
    TODAY()-16340,
    IF($P22=2,
        RANDBETWEEN(TODAY()-12418.5,TODAY()-6574.5),
        IF(OR($P22=3,$P22=4),
            RANDBETWEEN(TODAY()-16071,TODAY()-8766),
            IF(OR($P22=5,$P22=6,$P22=7),
                RANDBETWEEN(TODAY()-27393.75,TODAY()-12783.75),
                RANDBETWEEN(TODAY()-27393.75,TODAY()-10957.5)
            )
        )
    )
)</f>
        <v>31272</v>
      </c>
      <c r="L22" s="6">
        <f ca="1">IF(OR(ROW()=2,ROW()=3),7,IF(ROW()=4,4,RANDBETWEEN(4,COUNT(Education!$A:$A) + 1)))</f>
        <v>6</v>
      </c>
      <c r="M22" s="8" t="str">
        <f ca="1">VLOOKUP($L22,Education!$A:$B,2,FALSE)</f>
        <v>Mestrado</v>
      </c>
      <c r="N2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22" s="7" t="str">
        <f ca="1">VLOOKUP($N22,Department!$A:$B,2,FALSE)</f>
        <v>Contábil</v>
      </c>
      <c r="P22" s="6">
        <f t="shared" ca="1" si="3"/>
        <v>11</v>
      </c>
      <c r="Q22" s="7" t="str">
        <f ca="1">VLOOKUP($P22,Role!$A:$B,2,FALSE)</f>
        <v>Gerente</v>
      </c>
      <c r="R22" s="7" t="str">
        <f ca="1">IF($P22=8,RANDBETWEEN(2,COUNT(Level!$A:$A) + 1),"")</f>
        <v/>
      </c>
      <c r="S22" s="7" t="str">
        <f ca="1">IF($R22&lt;&gt;"",VLOOKUP($R22,Level!$A:$B,2,FALSE),"")</f>
        <v/>
      </c>
      <c r="T22" s="8">
        <f t="shared" ca="1" si="4"/>
        <v>36161</v>
      </c>
      <c r="U22" s="1">
        <f t="shared" ca="1" si="0"/>
        <v>13500</v>
      </c>
      <c r="V2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$A22    &amp;
", "   &amp;
$B22    &amp;
", "   &amp;
$C22    &amp;
", '"  &amp;
$E22    &amp;
"', '" &amp;
$H22    &amp;
"', "  &amp;
$I22 &amp;
", CAST('"  &amp;
TEXT($K22,"aaaa-mm-dd") &amp;
"' AS DATE), " &amp;
$L22 &amp;
", " &amp;
$N22 &amp;
", " &amp;
$P22 &amp;
", " &amp;
IF($R22="","NULL",$R22) &amp;
", " &amp;
$U22 &amp;
");"</f>
        <v>INSERT INTO acme.fact_employees (id_company_fk, id_employee_pk, flg_active, employee_name, id_gender_fk, id_race_fk, birthdate, id_education_fk, id_department_fk, id_role_fk, id_level_fk, salary) VALUES (2, 21, TRUE, 'Maya Mariani Peçanha', 'F', 4, CAST('1985-08-13' AS DATE), 6, 9, 11, NULL, 13500);</v>
      </c>
    </row>
    <row r="23" spans="1:22" x14ac:dyDescent="0.2">
      <c r="A23" s="7">
        <v>2</v>
      </c>
      <c r="B23" s="5">
        <f t="shared" si="1"/>
        <v>22</v>
      </c>
      <c r="C23" s="6" t="b">
        <v>1</v>
      </c>
      <c r="D23" s="7">
        <f ca="1">IF(ROW()=2,125,IF(ROW()=3,67,IF(ROW()=4,13,RANDBETWEEN(2,COUNT(Name!$A:$A) + 1))))</f>
        <v>53</v>
      </c>
      <c r="E23" s="7" t="str">
        <f ca="1">VLOOKUP($D23,Name!$A:$B,2,FALSE) &amp; " " &amp; IF(ROW()=2,"de Orléans e Bragança",VLOOKUP(IF(ROW()=2,0,RANDBETWEEN(2,COUNT('Last name'!$A:$A) + 1)),'Last name'!$A:$B,2,FALSE) &amp; " " &amp; VLOOKUP(RANDBETWEEN(2,COUNT('Last name'!$A:$A) + 1),'Last name'!$A:$B,2,FALSE))</f>
        <v>Arthur Gabriel Rossi Ramos</v>
      </c>
      <c r="F23" s="7">
        <v>2</v>
      </c>
      <c r="G23" s="7" cm="1">
        <f t="array" aca="1" ref="G23" ca="1">INDEX(States!$B:$B,RANDBETWEEN(2,COUNTA(States!$B:$B)),1)</f>
        <v>21</v>
      </c>
      <c r="H23" s="7" t="str">
        <f ca="1">VLOOKUP($D23,Name!$A:$C,3,FALSE)</f>
        <v>M</v>
      </c>
      <c r="I23" s="7">
        <f t="shared" ca="1" si="2"/>
        <v>2</v>
      </c>
      <c r="J23" s="7" t="str">
        <f ca="1">VLOOKUP($I23,Race!$A:$B,2,FALSE)</f>
        <v>Branco</v>
      </c>
      <c r="K23" s="8">
        <f ca="1" xml:space="preserve">
IF($B23=2,
    TODAY()-16340,
    IF($P23=2,
        RANDBETWEEN(TODAY()-12418.5,TODAY()-6574.5),
        IF(OR($P23=3,$P23=4),
            RANDBETWEEN(TODAY()-16071,TODAY()-8766),
            IF(OR($P23=5,$P23=6,$P23=7),
                RANDBETWEEN(TODAY()-27393.75,TODAY()-12783.75),
                RANDBETWEEN(TODAY()-27393.75,TODAY()-10957.5)
            )
        )
    )
)</f>
        <v>26031</v>
      </c>
      <c r="L23" s="6">
        <f ca="1">IF(OR(ROW()=2,ROW()=3),7,IF(ROW()=4,4,RANDBETWEEN(4,COUNT(Education!$A:$A) + 1)))</f>
        <v>6</v>
      </c>
      <c r="M23" s="8" t="str">
        <f ca="1">VLOOKUP($L23,Education!$A:$B,2,FALSE)</f>
        <v>Mestrado</v>
      </c>
      <c r="N2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23" s="7" t="str">
        <f ca="1">VLOOKUP($N23,Department!$A:$B,2,FALSE)</f>
        <v>Auditoria</v>
      </c>
      <c r="P23" s="6">
        <f t="shared" ca="1" si="3"/>
        <v>11</v>
      </c>
      <c r="Q23" s="7" t="str">
        <f ca="1">VLOOKUP($P23,Role!$A:$B,2,FALSE)</f>
        <v>Gerente</v>
      </c>
      <c r="R23" s="7" t="str">
        <f ca="1">IF($P23=8,RANDBETWEEN(2,COUNT(Level!$A:$A) + 1),"")</f>
        <v/>
      </c>
      <c r="S23" s="7" t="str">
        <f ca="1">IF($R23&lt;&gt;"",VLOOKUP($R23,Level!$A:$B,2,FALSE),"")</f>
        <v/>
      </c>
      <c r="T23" s="8">
        <f t="shared" ca="1" si="4"/>
        <v>36161</v>
      </c>
      <c r="U23" s="1">
        <f t="shared" ca="1" si="0"/>
        <v>13500</v>
      </c>
      <c r="V2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$A23    &amp;
", "   &amp;
$B23    &amp;
", "   &amp;
$C23    &amp;
", '"  &amp;
$E23    &amp;
"', '" &amp;
$H23    &amp;
"', "  &amp;
$I23 &amp;
", CAST('"  &amp;
TEXT($K23,"aaaa-mm-dd") &amp;
"' AS DATE), " &amp;
$L23 &amp;
", " &amp;
$N23 &amp;
", " &amp;
$P23 &amp;
", " &amp;
IF($R23="","NULL",$R23) &amp;
", " &amp;
$U23 &amp;
");"</f>
        <v>INSERT INTO acme.fact_employees (id_company_fk, id_employee_pk, flg_active, employee_name, id_gender_fk, id_race_fk, birthdate, id_education_fk, id_department_fk, id_role_fk, id_level_fk, salary) VALUES (2, 22, TRUE, 'Arthur Gabriel Rossi Ramos', 'M', 2, CAST('1971-04-08' AS DATE), 6, 10, 11, NULL, 13500);</v>
      </c>
    </row>
    <row r="24" spans="1:22" x14ac:dyDescent="0.2">
      <c r="A24" s="7">
        <v>2</v>
      </c>
      <c r="B24" s="5">
        <f t="shared" si="1"/>
        <v>23</v>
      </c>
      <c r="C24" s="6" t="b">
        <v>1</v>
      </c>
      <c r="D24" s="7">
        <f ca="1">IF(ROW()=2,125,IF(ROW()=3,67,IF(ROW()=4,13,RANDBETWEEN(2,COUNT(Name!$A:$A) + 1))))</f>
        <v>34</v>
      </c>
      <c r="E24" s="7" t="str">
        <f ca="1">VLOOKUP($D24,Name!$A:$B,2,FALSE) &amp; " " &amp; IF(ROW()=2,"de Orléans e Bragança",VLOOKUP(IF(ROW()=2,0,RANDBETWEEN(2,COUNT('Last name'!$A:$A) + 1)),'Last name'!$A:$B,2,FALSE) &amp; " " &amp; VLOOKUP(RANDBETWEEN(2,COUNT('Last name'!$A:$A) + 1),'Last name'!$A:$B,2,FALSE))</f>
        <v>Ana Vitória Nascimento Lombardi</v>
      </c>
      <c r="F24" s="7">
        <v>2</v>
      </c>
      <c r="G24" s="7" cm="1">
        <f t="array" aca="1" ref="G24" ca="1">INDEX(States!$B:$B,RANDBETWEEN(2,COUNTA(States!$B:$B)),1)</f>
        <v>19</v>
      </c>
      <c r="H24" s="7" t="str">
        <f ca="1">VLOOKUP($D24,Name!$A:$C,3,FALSE)</f>
        <v>F</v>
      </c>
      <c r="I24" s="7">
        <f t="shared" ca="1" si="2"/>
        <v>2</v>
      </c>
      <c r="J24" s="7" t="str">
        <f ca="1">VLOOKUP($I24,Race!$A:$B,2,FALSE)</f>
        <v>Branco</v>
      </c>
      <c r="K24" s="8">
        <f ca="1" xml:space="preserve">
IF($B24=2,
    TODAY()-16340,
    IF($P24=2,
        RANDBETWEEN(TODAY()-12418.5,TODAY()-6574.5),
        IF(OR($P24=3,$P24=4),
            RANDBETWEEN(TODAY()-16071,TODAY()-8766),
            IF(OR($P24=5,$P24=6,$P24=7),
                RANDBETWEEN(TODAY()-27393.75,TODAY()-12783.75),
                RANDBETWEEN(TODAY()-27393.75,TODAY()-10957.5)
            )
        )
    )
)</f>
        <v>34021</v>
      </c>
      <c r="L24" s="6">
        <f ca="1">IF(OR(ROW()=2,ROW()=3),7,IF(ROW()=4,4,RANDBETWEEN(4,COUNT(Education!$A:$A) + 1)))</f>
        <v>7</v>
      </c>
      <c r="M24" s="8" t="str">
        <f ca="1">VLOOKUP($L24,Education!$A:$B,2,FALSE)</f>
        <v>Doutorado</v>
      </c>
      <c r="N2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24" s="7" t="str">
        <f ca="1">VLOOKUP($N24,Department!$A:$B,2,FALSE)</f>
        <v>Tecnologia da Informação</v>
      </c>
      <c r="P24" s="6">
        <f t="shared" ca="1" si="3"/>
        <v>11</v>
      </c>
      <c r="Q24" s="7" t="str">
        <f ca="1">VLOOKUP($P24,Role!$A:$B,2,FALSE)</f>
        <v>Gerente</v>
      </c>
      <c r="R24" s="7" t="str">
        <f ca="1">IF($P24=8,RANDBETWEEN(2,COUNT(Level!$A:$A) + 1),"")</f>
        <v/>
      </c>
      <c r="S24" s="7" t="str">
        <f ca="1">IF($R24&lt;&gt;"",VLOOKUP($R24,Level!$A:$B,2,FALSE),"")</f>
        <v/>
      </c>
      <c r="T24" s="8">
        <f t="shared" ca="1" si="4"/>
        <v>36161</v>
      </c>
      <c r="U24" s="1">
        <f t="shared" ca="1" si="0"/>
        <v>14120</v>
      </c>
      <c r="V2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$A24    &amp;
", "   &amp;
$B24    &amp;
", "   &amp;
$C24    &amp;
", '"  &amp;
$E24    &amp;
"', '" &amp;
$H24    &amp;
"', "  &amp;
$I24 &amp;
", CAST('"  &amp;
TEXT($K24,"aaaa-mm-dd") &amp;
"' AS DATE), " &amp;
$L24 &amp;
", " &amp;
$N24 &amp;
", " &amp;
$P24 &amp;
", " &amp;
IF($R24="","NULL",$R24) &amp;
", " &amp;
$U24 &amp;
");"</f>
        <v>INSERT INTO acme.fact_employees (id_company_fk, id_employee_pk, flg_active, employee_name, id_gender_fk, id_race_fk, birthdate, id_education_fk, id_department_fk, id_role_fk, id_level_fk, salary) VALUES (2, 23, TRUE, 'Ana Vitória Nascimento Lombardi', 'F', 2, CAST('1993-02-21' AS DATE), 7, 11, 11, NULL, 14120);</v>
      </c>
    </row>
    <row r="25" spans="1:22" x14ac:dyDescent="0.2">
      <c r="A25" s="7">
        <v>2</v>
      </c>
      <c r="B25" s="5">
        <f t="shared" si="1"/>
        <v>24</v>
      </c>
      <c r="C25" s="6" t="b">
        <v>1</v>
      </c>
      <c r="D25" s="7">
        <f ca="1">IF(ROW()=2,125,IF(ROW()=3,67,IF(ROW()=4,13,RANDBETWEEN(2,COUNT(Name!$A:$A) + 1))))</f>
        <v>151</v>
      </c>
      <c r="E25" s="7" t="str">
        <f ca="1">VLOOKUP($D25,Name!$A:$B,2,FALSE) &amp; " " &amp; IF(ROW()=2,"de Orléans e Bragança",VLOOKUP(IF(ROW()=2,0,RANDBETWEEN(2,COUNT('Last name'!$A:$A) + 1)),'Last name'!$A:$B,2,FALSE) &amp; " " &amp; VLOOKUP(RANDBETWEEN(2,COUNT('Last name'!$A:$A) + 1),'Last name'!$A:$B,2,FALSE))</f>
        <v>Giovanna Rocha Russo</v>
      </c>
      <c r="F25" s="7">
        <v>2</v>
      </c>
      <c r="G25" s="7" cm="1">
        <f t="array" aca="1" ref="G25" ca="1">INDEX(States!$B:$B,RANDBETWEEN(2,COUNTA(States!$B:$B)),1)</f>
        <v>3</v>
      </c>
      <c r="H25" s="7" t="str">
        <f ca="1">VLOOKUP($D25,Name!$A:$C,3,FALSE)</f>
        <v>F</v>
      </c>
      <c r="I25" s="7">
        <f t="shared" ca="1" si="2"/>
        <v>2</v>
      </c>
      <c r="J25" s="7" t="str">
        <f ca="1">VLOOKUP($I25,Race!$A:$B,2,FALSE)</f>
        <v>Branco</v>
      </c>
      <c r="K25" s="8">
        <f ca="1" xml:space="preserve">
IF($B25=2,
    TODAY()-16340,
    IF($P25=2,
        RANDBETWEEN(TODAY()-12418.5,TODAY()-6574.5),
        IF(OR($P25=3,$P25=4),
            RANDBETWEEN(TODAY()-16071,TODAY()-8766),
            IF(OR($P25=5,$P25=6,$P25=7),
                RANDBETWEEN(TODAY()-27393.75,TODAY()-12783.75),
                RANDBETWEEN(TODAY()-27393.75,TODAY()-10957.5)
            )
        )
    )
)</f>
        <v>33117</v>
      </c>
      <c r="L25" s="6">
        <f ca="1">IF(OR(ROW()=2,ROW()=3),7,IF(ROW()=4,4,RANDBETWEEN(4,COUNT(Education!$A:$A) + 1)))</f>
        <v>4</v>
      </c>
      <c r="M25" s="8" t="str">
        <f ca="1">VLOOKUP($L25,Education!$A:$B,2,FALSE)</f>
        <v>Superior</v>
      </c>
      <c r="N2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12</v>
      </c>
      <c r="O25" s="7" t="str">
        <f ca="1">VLOOKUP($N25,Department!$A:$B,2,FALSE)</f>
        <v>Jurídico</v>
      </c>
      <c r="P25" s="6">
        <f t="shared" ca="1" si="3"/>
        <v>11</v>
      </c>
      <c r="Q25" s="7" t="str">
        <f ca="1">VLOOKUP($P25,Role!$A:$B,2,FALSE)</f>
        <v>Gerente</v>
      </c>
      <c r="R25" s="7" t="str">
        <f ca="1">IF($P25=8,RANDBETWEEN(2,COUNT(Level!$A:$A) + 1),"")</f>
        <v/>
      </c>
      <c r="S25" s="7" t="str">
        <f ca="1">IF($R25&lt;&gt;"",VLOOKUP($R25,Level!$A:$B,2,FALSE),"")</f>
        <v/>
      </c>
      <c r="T25" s="8">
        <f t="shared" ca="1" si="4"/>
        <v>36161</v>
      </c>
      <c r="U25" s="1">
        <f t="shared" ca="1" si="0"/>
        <v>12600</v>
      </c>
      <c r="V2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$A25    &amp;
", "   &amp;
$B25    &amp;
", "   &amp;
$C25    &amp;
", '"  &amp;
$E25    &amp;
"', '" &amp;
$H25    &amp;
"', "  &amp;
$I25 &amp;
", CAST('"  &amp;
TEXT($K25,"aaaa-mm-dd") &amp;
"' AS DATE), " &amp;
$L25 &amp;
", " &amp;
$N25 &amp;
", " &amp;
$P25 &amp;
", " &amp;
IF($R25="","NULL",$R25) &amp;
", " &amp;
$U25 &amp;
");"</f>
        <v>INSERT INTO acme.fact_employees (id_company_fk, id_employee_pk, flg_active, employee_name, id_gender_fk, id_race_fk, birthdate, id_education_fk, id_department_fk, id_role_fk, id_level_fk, salary) VALUES (2, 24, TRUE, 'Giovanna Rocha Russo', 'F', 2, CAST('1990-09-01' AS DATE), 4, 12, 11, NULL, 12600);</v>
      </c>
    </row>
    <row r="26" spans="1:22" x14ac:dyDescent="0.2">
      <c r="A26" s="7">
        <v>2</v>
      </c>
      <c r="B26" s="5">
        <f t="shared" si="1"/>
        <v>25</v>
      </c>
      <c r="C26" s="6" t="b">
        <v>1</v>
      </c>
      <c r="D26" s="7">
        <f ca="1">IF(ROW()=2,125,IF(ROW()=3,67,IF(ROW()=4,13,RANDBETWEEN(2,COUNT(Name!$A:$A) + 1))))</f>
        <v>52</v>
      </c>
      <c r="E26" s="7" t="str">
        <f ca="1">VLOOKUP($D26,Name!$A:$B,2,FALSE) &amp; " " &amp; IF(ROW()=2,"de Orléans e Bragança",VLOOKUP(IF(ROW()=2,0,RANDBETWEEN(2,COUNT('Last name'!$A:$A) + 1)),'Last name'!$A:$B,2,FALSE) &amp; " " &amp; VLOOKUP(RANDBETWEEN(2,COUNT('Last name'!$A:$A) + 1),'Last name'!$A:$B,2,FALSE))</f>
        <v>Arthur Campos Battaglia</v>
      </c>
      <c r="F26" s="7">
        <v>2</v>
      </c>
      <c r="G26" s="7" cm="1">
        <f t="array" aca="1" ref="G26" ca="1">INDEX(States!$B:$B,RANDBETWEEN(2,COUNTA(States!$B:$B)),1)</f>
        <v>9</v>
      </c>
      <c r="H26" s="7" t="str">
        <f ca="1">VLOOKUP($D26,Name!$A:$C,3,FALSE)</f>
        <v>M</v>
      </c>
      <c r="I26" s="7">
        <f t="shared" ca="1" si="2"/>
        <v>2</v>
      </c>
      <c r="J26" s="7" t="str">
        <f ca="1">VLOOKUP($I26,Race!$A:$B,2,FALSE)</f>
        <v>Branco</v>
      </c>
      <c r="K26" s="8">
        <f ca="1" xml:space="preserve">
IF($B26=2,
    TODAY()-16340,
    IF($P26=2,
        RANDBETWEEN(TODAY()-12418.5,TODAY()-6574.5),
        IF(OR($P26=3,$P26=4),
            RANDBETWEEN(TODAY()-16071,TODAY()-8766),
            IF(OR($P26=5,$P26=6,$P26=7),
                RANDBETWEEN(TODAY()-27393.75,TODAY()-12783.75),
                RANDBETWEEN(TODAY()-27393.75,TODAY()-10957.5)
            )
        )
    )
)</f>
        <v>25222</v>
      </c>
      <c r="L26" s="6">
        <f ca="1">IF(OR(ROW()=2,ROW()=3),7,IF(ROW()=4,4,RANDBETWEEN(4,COUNT(Education!$A:$A) + 1)))</f>
        <v>7</v>
      </c>
      <c r="M26" s="8" t="str">
        <f ca="1">VLOOKUP($L26,Education!$A:$B,2,FALSE)</f>
        <v>Doutorado</v>
      </c>
      <c r="N2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26" s="7" t="str">
        <f ca="1">VLOOKUP($N26,Department!$A:$B,2,FALSE)</f>
        <v>Vendas</v>
      </c>
      <c r="P26" s="6">
        <f t="shared" ca="1" si="3"/>
        <v>11</v>
      </c>
      <c r="Q26" s="7" t="str">
        <f ca="1">VLOOKUP($P26,Role!$A:$B,2,FALSE)</f>
        <v>Gerente</v>
      </c>
      <c r="R26" s="7" t="str">
        <f ca="1">IF($P26=8,RANDBETWEEN(2,COUNT(Level!$A:$A) + 1),"")</f>
        <v/>
      </c>
      <c r="S26" s="7" t="str">
        <f ca="1">IF($R26&lt;&gt;"",VLOOKUP($R26,Level!$A:$B,2,FALSE),"")</f>
        <v/>
      </c>
      <c r="T26" s="8">
        <f t="shared" ca="1" si="4"/>
        <v>36161</v>
      </c>
      <c r="U26" s="1">
        <f t="shared" ca="1" si="0"/>
        <v>14110</v>
      </c>
      <c r="V2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$A26    &amp;
", "   &amp;
$B26    &amp;
", "   &amp;
$C26    &amp;
", '"  &amp;
$E26    &amp;
"', '" &amp;
$H26    &amp;
"', "  &amp;
$I26 &amp;
", CAST('"  &amp;
TEXT($K26,"aaaa-mm-dd") &amp;
"' AS DATE), " &amp;
$L26 &amp;
", " &amp;
$N26 &amp;
", " &amp;
$P26 &amp;
", " &amp;
IF($R26="","NULL",$R26) &amp;
", " &amp;
$U26 &amp;
");"</f>
        <v>INSERT INTO acme.fact_employees (id_company_fk, id_employee_pk, flg_active, employee_name, id_gender_fk, id_race_fk, birthdate, id_education_fk, id_department_fk, id_role_fk, id_level_fk, salary) VALUES (2, 25, TRUE, 'Arthur Campos Battaglia', 'M', 2, CAST('1969-01-19' AS DATE), 7, 13, 11, NULL, 14110);</v>
      </c>
    </row>
    <row r="27" spans="1:22" x14ac:dyDescent="0.2">
      <c r="A27" s="7">
        <v>2</v>
      </c>
      <c r="B27" s="5">
        <f t="shared" si="1"/>
        <v>26</v>
      </c>
      <c r="C27" s="6" t="b">
        <v>1</v>
      </c>
      <c r="D27" s="7">
        <f ca="1">IF(ROW()=2,125,IF(ROW()=3,67,IF(ROW()=4,13,RANDBETWEEN(2,COUNT(Name!$A:$A) + 1))))</f>
        <v>70</v>
      </c>
      <c r="E27" s="7" t="str">
        <f ca="1">VLOOKUP($D27,Name!$A:$B,2,FALSE) &amp; " " &amp; IF(ROW()=2,"de Orléans e Bragança",VLOOKUP(IF(ROW()=2,0,RANDBETWEEN(2,COUNT('Last name'!$A:$A) + 1)),'Last name'!$A:$B,2,FALSE) &amp; " " &amp; VLOOKUP(RANDBETWEEN(2,COUNT('Last name'!$A:$A) + 1),'Last name'!$A:$B,2,FALSE))</f>
        <v>Bianca Ferreira De Luca</v>
      </c>
      <c r="F27" s="7">
        <v>2</v>
      </c>
      <c r="G27" s="7" cm="1">
        <f t="array" aca="1" ref="G27" ca="1">INDEX(States!$B:$B,RANDBETWEEN(2,COUNTA(States!$B:$B)),1)</f>
        <v>13</v>
      </c>
      <c r="H27" s="7" t="str">
        <f ca="1">VLOOKUP($D27,Name!$A:$C,3,FALSE)</f>
        <v>F</v>
      </c>
      <c r="I27" s="7">
        <f t="shared" ca="1" si="2"/>
        <v>2</v>
      </c>
      <c r="J27" s="7" t="str">
        <f ca="1">VLOOKUP($I27,Race!$A:$B,2,FALSE)</f>
        <v>Branco</v>
      </c>
      <c r="K27" s="8">
        <f ca="1" xml:space="preserve">
IF($B27=2,
    TODAY()-16340,
    IF($P27=2,
        RANDBETWEEN(TODAY()-12418.5,TODAY()-6574.5),
        IF(OR($P27=3,$P27=4),
            RANDBETWEEN(TODAY()-16071,TODAY()-8766),
            IF(OR($P27=5,$P27=6,$P27=7),
                RANDBETWEEN(TODAY()-27393.75,TODAY()-12783.75),
                RANDBETWEEN(TODAY()-27393.75,TODAY()-10957.5)
            )
        )
    )
)</f>
        <v>25819</v>
      </c>
      <c r="L27" s="6">
        <f ca="1">IF(OR(ROW()=2,ROW()=3),7,IF(ROW()=4,4,RANDBETWEEN(4,COUNT(Education!$A:$A) + 1)))</f>
        <v>6</v>
      </c>
      <c r="M27" s="8" t="str">
        <f ca="1">VLOOKUP($L27,Education!$A:$B,2,FALSE)</f>
        <v>Mestrado</v>
      </c>
      <c r="N2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27" s="7" t="str">
        <f ca="1">VLOOKUP($N27,Department!$A:$B,2,FALSE)</f>
        <v>Administrativo</v>
      </c>
      <c r="P27" s="6">
        <f t="shared" ca="1" si="3"/>
        <v>10</v>
      </c>
      <c r="Q27" s="7" t="str">
        <f ca="1">VLOOKUP($P27,Role!$A:$B,2,FALSE)</f>
        <v>Coordenador</v>
      </c>
      <c r="R27" s="7" t="str">
        <f ca="1">IF($P27=8,RANDBETWEEN(2,COUNT(Level!$A:$A) + 1),"")</f>
        <v/>
      </c>
      <c r="S27" s="7" t="str">
        <f ca="1">IF($R27&lt;&gt;"",VLOOKUP($R27,Level!$A:$B,2,FALSE),"")</f>
        <v/>
      </c>
      <c r="T27" s="8">
        <f t="shared" ca="1" si="4"/>
        <v>44525</v>
      </c>
      <c r="U27" s="1">
        <f t="shared" ca="1" si="0"/>
        <v>9500</v>
      </c>
      <c r="V2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$A27    &amp;
", "   &amp;
$B27    &amp;
", "   &amp;
$C27    &amp;
", '"  &amp;
$E27    &amp;
"', '" &amp;
$H27    &amp;
"', "  &amp;
$I27 &amp;
", CAST('"  &amp;
TEXT($K27,"aaaa-mm-dd") &amp;
"' AS DATE), " &amp;
$L27 &amp;
", " &amp;
$N27 &amp;
", " &amp;
$P27 &amp;
", " &amp;
IF($R27="","NULL",$R27) &amp;
", " &amp;
$U27 &amp;
");"</f>
        <v>INSERT INTO acme.fact_employees (id_company_fk, id_employee_pk, flg_active, employee_name, id_gender_fk, id_race_fk, birthdate, id_education_fk, id_department_fk, id_role_fk, id_level_fk, salary) VALUES (2, 26, TRUE, 'Bianca Ferreira De Luca', 'F', 2, CAST('1970-09-08' AS DATE), 6, 3, 10, NULL, 9500);</v>
      </c>
    </row>
    <row r="28" spans="1:22" x14ac:dyDescent="0.2">
      <c r="A28" s="7">
        <v>2</v>
      </c>
      <c r="B28" s="5">
        <f t="shared" si="1"/>
        <v>27</v>
      </c>
      <c r="C28" s="6" t="b">
        <v>1</v>
      </c>
      <c r="D28" s="7">
        <f ca="1">IF(ROW()=2,125,IF(ROW()=3,67,IF(ROW()=4,13,RANDBETWEEN(2,COUNT(Name!$A:$A) + 1))))</f>
        <v>196</v>
      </c>
      <c r="E28" s="7" t="str">
        <f ca="1">VLOOKUP($D28,Name!$A:$B,2,FALSE) &amp; " " &amp; IF(ROW()=2,"de Orléans e Bragança",VLOOKUP(IF(ROW()=2,0,RANDBETWEEN(2,COUNT('Last name'!$A:$A) + 1)),'Last name'!$A:$B,2,FALSE) &amp; " " &amp; VLOOKUP(RANDBETWEEN(2,COUNT('Last name'!$A:$A) + 1),'Last name'!$A:$B,2,FALSE))</f>
        <v>José Francisco Aleluia Ribeiro</v>
      </c>
      <c r="F28" s="7">
        <v>2</v>
      </c>
      <c r="G28" s="7" cm="1">
        <f t="array" aca="1" ref="G28" ca="1">INDEX(States!$B:$B,RANDBETWEEN(2,COUNTA(States!$B:$B)),1)</f>
        <v>17</v>
      </c>
      <c r="H28" s="7" t="str">
        <f ca="1">VLOOKUP($D28,Name!$A:$C,3,FALSE)</f>
        <v>M</v>
      </c>
      <c r="I28" s="7">
        <f t="shared" ca="1" si="2"/>
        <v>3</v>
      </c>
      <c r="J28" s="7" t="str">
        <f ca="1">VLOOKUP($I28,Race!$A:$B,2,FALSE)</f>
        <v>Preto</v>
      </c>
      <c r="K28" s="8">
        <f ca="1" xml:space="preserve">
IF($B28=2,
    TODAY()-16340,
    IF($P28=2,
        RANDBETWEEN(TODAY()-12418.5,TODAY()-6574.5),
        IF(OR($P28=3,$P28=4),
            RANDBETWEEN(TODAY()-16071,TODAY()-8766),
            IF(OR($P28=5,$P28=6,$P28=7),
                RANDBETWEEN(TODAY()-27393.75,TODAY()-12783.75),
                RANDBETWEEN(TODAY()-27393.75,TODAY()-10957.5)
            )
        )
    )
)</f>
        <v>30846</v>
      </c>
      <c r="L28" s="6">
        <f ca="1">IF(OR(ROW()=2,ROW()=3),7,IF(ROW()=4,4,RANDBETWEEN(4,COUNT(Education!$A:$A) + 1)))</f>
        <v>4</v>
      </c>
      <c r="M28" s="8" t="str">
        <f ca="1">VLOOKUP($L28,Education!$A:$B,2,FALSE)</f>
        <v>Superior</v>
      </c>
      <c r="N2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28" s="7" t="str">
        <f ca="1">VLOOKUP($N28,Department!$A:$B,2,FALSE)</f>
        <v>Financeiro</v>
      </c>
      <c r="P28" s="6">
        <f t="shared" ca="1" si="3"/>
        <v>10</v>
      </c>
      <c r="Q28" s="7" t="str">
        <f ca="1">VLOOKUP($P28,Role!$A:$B,2,FALSE)</f>
        <v>Coordenador</v>
      </c>
      <c r="R28" s="7" t="str">
        <f ca="1">IF($P28=8,RANDBETWEEN(2,COUNT(Level!$A:$A) + 1),"")</f>
        <v/>
      </c>
      <c r="S28" s="7" t="str">
        <f ca="1">IF($R28&lt;&gt;"",VLOOKUP($R28,Level!$A:$B,2,FALSE),"")</f>
        <v/>
      </c>
      <c r="T28" s="8">
        <f t="shared" ca="1" si="4"/>
        <v>44373</v>
      </c>
      <c r="U28" s="1">
        <f t="shared" ca="1" si="0"/>
        <v>8500</v>
      </c>
      <c r="V2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$A28    &amp;
", "   &amp;
$B28    &amp;
", "   &amp;
$C28    &amp;
", '"  &amp;
$E28    &amp;
"', '" &amp;
$H28    &amp;
"', "  &amp;
$I28 &amp;
", CAST('"  &amp;
TEXT($K28,"aaaa-mm-dd") &amp;
"' AS DATE), " &amp;
$L28 &amp;
", " &amp;
$N28 &amp;
", " &amp;
$P28 &amp;
", " &amp;
IF($R28="","NULL",$R28) &amp;
", " &amp;
$U28 &amp;
");"</f>
        <v>INSERT INTO acme.fact_employees (id_company_fk, id_employee_pk, flg_active, employee_name, id_gender_fk, id_race_fk, birthdate, id_education_fk, id_department_fk, id_role_fk, id_level_fk, salary) VALUES (2, 27, TRUE, 'José Francisco Aleluia Ribeiro', 'M', 3, CAST('1984-06-13' AS DATE), 4, 4, 10, NULL, 8500);</v>
      </c>
    </row>
    <row r="29" spans="1:22" x14ac:dyDescent="0.2">
      <c r="A29" s="7">
        <v>2</v>
      </c>
      <c r="B29" s="5">
        <f t="shared" si="1"/>
        <v>28</v>
      </c>
      <c r="C29" s="6" t="b">
        <v>1</v>
      </c>
      <c r="D29" s="7">
        <f ca="1">IF(ROW()=2,125,IF(ROW()=3,67,IF(ROW()=4,13,RANDBETWEEN(2,COUNT(Name!$A:$A) + 1))))</f>
        <v>42</v>
      </c>
      <c r="E29" s="7" t="str">
        <f ca="1">VLOOKUP($D29,Name!$A:$B,2,FALSE) &amp; " " &amp; IF(ROW()=2,"de Orléans e Bragança",VLOOKUP(IF(ROW()=2,0,RANDBETWEEN(2,COUNT('Last name'!$A:$A) + 1)),'Last name'!$A:$B,2,FALSE) &amp; " " &amp; VLOOKUP(RANDBETWEEN(2,COUNT('Last name'!$A:$A) + 1),'Last name'!$A:$B,2,FALSE))</f>
        <v>Anna Carolinna Melo Ferrão</v>
      </c>
      <c r="F29" s="7">
        <v>2</v>
      </c>
      <c r="G29" s="7" cm="1">
        <f t="array" aca="1" ref="G29" ca="1">INDEX(States!$B:$B,RANDBETWEEN(2,COUNTA(States!$B:$B)),1)</f>
        <v>9</v>
      </c>
      <c r="H29" s="7" t="str">
        <f ca="1">VLOOKUP($D29,Name!$A:$C,3,FALSE)</f>
        <v>F</v>
      </c>
      <c r="I29" s="7">
        <f t="shared" ca="1" si="2"/>
        <v>2</v>
      </c>
      <c r="J29" s="7" t="str">
        <f ca="1">VLOOKUP($I29,Race!$A:$B,2,FALSE)</f>
        <v>Branco</v>
      </c>
      <c r="K29" s="8">
        <f ca="1" xml:space="preserve">
IF($B29=2,
    TODAY()-16340,
    IF($P29=2,
        RANDBETWEEN(TODAY()-12418.5,TODAY()-6574.5),
        IF(OR($P29=3,$P29=4),
            RANDBETWEEN(TODAY()-16071,TODAY()-8766),
            IF(OR($P29=5,$P29=6,$P29=7),
                RANDBETWEEN(TODAY()-27393.75,TODAY()-12783.75),
                RANDBETWEEN(TODAY()-27393.75,TODAY()-10957.5)
            )
        )
    )
)</f>
        <v>29688</v>
      </c>
      <c r="L29" s="6">
        <f ca="1">IF(OR(ROW()=2,ROW()=3),7,IF(ROW()=4,4,RANDBETWEEN(4,COUNT(Education!$A:$A) + 1)))</f>
        <v>7</v>
      </c>
      <c r="M29" s="8" t="str">
        <f ca="1">VLOOKUP($L29,Education!$A:$B,2,FALSE)</f>
        <v>Doutorado</v>
      </c>
      <c r="N2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29" s="7" t="str">
        <f ca="1">VLOOKUP($N29,Department!$A:$B,2,FALSE)</f>
        <v>Recursos Humanos</v>
      </c>
      <c r="P29" s="6">
        <f t="shared" ca="1" si="3"/>
        <v>10</v>
      </c>
      <c r="Q29" s="7" t="str">
        <f ca="1">VLOOKUP($P29,Role!$A:$B,2,FALSE)</f>
        <v>Coordenador</v>
      </c>
      <c r="R29" s="7" t="str">
        <f ca="1">IF($P29=8,RANDBETWEEN(2,COUNT(Level!$A:$A) + 1),"")</f>
        <v/>
      </c>
      <c r="S29" s="7" t="str">
        <f ca="1">IF($R29&lt;&gt;"",VLOOKUP($R29,Level!$A:$B,2,FALSE),"")</f>
        <v/>
      </c>
      <c r="T29" s="8">
        <f t="shared" ca="1" si="4"/>
        <v>43310</v>
      </c>
      <c r="U29" s="1">
        <f t="shared" ca="1" si="0"/>
        <v>10080</v>
      </c>
      <c r="V2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$A29    &amp;
", "   &amp;
$B29    &amp;
", "   &amp;
$C29    &amp;
", '"  &amp;
$E29    &amp;
"', '" &amp;
$H29    &amp;
"', "  &amp;
$I29 &amp;
", CAST('"  &amp;
TEXT($K29,"aaaa-mm-dd") &amp;
"' AS DATE), " &amp;
$L29 &amp;
", " &amp;
$N29 &amp;
", " &amp;
$P29 &amp;
", " &amp;
IF($R29="","NULL",$R29) &amp;
", " &amp;
$U29 &amp;
");"</f>
        <v>INSERT INTO acme.fact_employees (id_company_fk, id_employee_pk, flg_active, employee_name, id_gender_fk, id_race_fk, birthdate, id_education_fk, id_department_fk, id_role_fk, id_level_fk, salary) VALUES (2, 28, TRUE, 'Anna Carolinna Melo Ferrão', 'F', 2, CAST('1981-04-12' AS DATE), 7, 5, 10, NULL, 10080);</v>
      </c>
    </row>
    <row r="30" spans="1:22" x14ac:dyDescent="0.2">
      <c r="A30" s="7">
        <v>2</v>
      </c>
      <c r="B30" s="5">
        <f t="shared" si="1"/>
        <v>29</v>
      </c>
      <c r="C30" s="6" t="b">
        <v>1</v>
      </c>
      <c r="D30" s="7">
        <f ca="1">IF(ROW()=2,125,IF(ROW()=3,67,IF(ROW()=4,13,RANDBETWEEN(2,COUNT(Name!$A:$A) + 1))))</f>
        <v>177</v>
      </c>
      <c r="E30" s="7" t="str">
        <f ca="1">VLOOKUP($D30,Name!$A:$B,2,FALSE) &amp; " " &amp; IF(ROW()=2,"de Orléans e Bragança",VLOOKUP(IF(ROW()=2,0,RANDBETWEEN(2,COUNT('Last name'!$A:$A) + 1)),'Last name'!$A:$B,2,FALSE) &amp; " " &amp; VLOOKUP(RANDBETWEEN(2,COUNT('Last name'!$A:$A) + 1),'Last name'!$A:$B,2,FALSE))</f>
        <v>Isis Peçanha Campos</v>
      </c>
      <c r="F30" s="7">
        <v>2</v>
      </c>
      <c r="G30" s="7" cm="1">
        <f t="array" aca="1" ref="G30" ca="1">INDEX(States!$B:$B,RANDBETWEEN(2,COUNTA(States!$B:$B)),1)</f>
        <v>8</v>
      </c>
      <c r="H30" s="7" t="str">
        <f ca="1">VLOOKUP($D30,Name!$A:$C,3,FALSE)</f>
        <v>F</v>
      </c>
      <c r="I30" s="7">
        <f t="shared" ca="1" si="2"/>
        <v>2</v>
      </c>
      <c r="J30" s="7" t="str">
        <f ca="1">VLOOKUP($I30,Race!$A:$B,2,FALSE)</f>
        <v>Branco</v>
      </c>
      <c r="K30" s="8">
        <f ca="1" xml:space="preserve">
IF($B30=2,
    TODAY()-16340,
    IF($P30=2,
        RANDBETWEEN(TODAY()-12418.5,TODAY()-6574.5),
        IF(OR($P30=3,$P30=4),
            RANDBETWEEN(TODAY()-16071,TODAY()-8766),
            IF(OR($P30=5,$P30=6,$P30=7),
                RANDBETWEEN(TODAY()-27393.75,TODAY()-12783.75),
                RANDBETWEEN(TODAY()-27393.75,TODAY()-10957.5)
            )
        )
    )
)</f>
        <v>26166</v>
      </c>
      <c r="L30" s="6">
        <f ca="1">IF(OR(ROW()=2,ROW()=3),7,IF(ROW()=4,4,RANDBETWEEN(4,COUNT(Education!$A:$A) + 1)))</f>
        <v>5</v>
      </c>
      <c r="M30" s="8" t="str">
        <f ca="1">VLOOKUP($L30,Education!$A:$B,2,FALSE)</f>
        <v>Pós-graduação</v>
      </c>
      <c r="N3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6</v>
      </c>
      <c r="O30" s="7" t="str">
        <f ca="1">VLOOKUP($N30,Department!$A:$B,2,FALSE)</f>
        <v>Comercial</v>
      </c>
      <c r="P30" s="6">
        <f t="shared" ca="1" si="3"/>
        <v>10</v>
      </c>
      <c r="Q30" s="7" t="str">
        <f ca="1">VLOOKUP($P30,Role!$A:$B,2,FALSE)</f>
        <v>Coordenador</v>
      </c>
      <c r="R30" s="7" t="str">
        <f ca="1">IF($P30=8,RANDBETWEEN(2,COUNT(Level!$A:$A) + 1),"")</f>
        <v/>
      </c>
      <c r="S30" s="7" t="str">
        <f ca="1">IF($R30&lt;&gt;"",VLOOKUP($R30,Level!$A:$B,2,FALSE),"")</f>
        <v/>
      </c>
      <c r="T30" s="8">
        <f t="shared" ca="1" si="4"/>
        <v>41727</v>
      </c>
      <c r="U30" s="1">
        <f t="shared" ca="1" si="0"/>
        <v>9080</v>
      </c>
      <c r="V3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$A30    &amp;
", "   &amp;
$B30    &amp;
", "   &amp;
$C30    &amp;
", '"  &amp;
$E30    &amp;
"', '" &amp;
$H30    &amp;
"', "  &amp;
$I30 &amp;
", CAST('"  &amp;
TEXT($K30,"aaaa-mm-dd") &amp;
"' AS DATE), " &amp;
$L30 &amp;
", " &amp;
$N30 &amp;
", " &amp;
$P30 &amp;
", " &amp;
IF($R30="","NULL",$R30) &amp;
", " &amp;
$U30 &amp;
");"</f>
        <v>INSERT INTO acme.fact_employees (id_company_fk, id_employee_pk, flg_active, employee_name, id_gender_fk, id_race_fk, birthdate, id_education_fk, id_department_fk, id_role_fk, id_level_fk, salary) VALUES (2, 29, TRUE, 'Isis Peçanha Campos', 'F', 2, CAST('1971-08-21' AS DATE), 5, 6, 10, NULL, 9080);</v>
      </c>
    </row>
    <row r="31" spans="1:22" x14ac:dyDescent="0.2">
      <c r="A31" s="7">
        <v>2</v>
      </c>
      <c r="B31" s="5">
        <f t="shared" si="1"/>
        <v>30</v>
      </c>
      <c r="C31" s="6" t="b">
        <v>1</v>
      </c>
      <c r="D31" s="7">
        <f ca="1">IF(ROW()=2,125,IF(ROW()=3,67,IF(ROW()=4,13,RANDBETWEEN(2,COUNT(Name!$A:$A) + 1))))</f>
        <v>61</v>
      </c>
      <c r="E31" s="7" t="str">
        <f ca="1">VLOOKUP($D31,Name!$A:$B,2,FALSE) &amp; " " &amp; IF(ROW()=2,"de Orléans e Bragança",VLOOKUP(IF(ROW()=2,0,RANDBETWEEN(2,COUNT('Last name'!$A:$A) + 1)),'Last name'!$A:$B,2,FALSE) &amp; " " &amp; VLOOKUP(RANDBETWEEN(2,COUNT('Last name'!$A:$A) + 1),'Last name'!$A:$B,2,FALSE))</f>
        <v>Ayla Santoro Lopes</v>
      </c>
      <c r="F31" s="7">
        <v>2</v>
      </c>
      <c r="G31" s="7" cm="1">
        <f t="array" aca="1" ref="G31" ca="1">INDEX(States!$B:$B,RANDBETWEEN(2,COUNTA(States!$B:$B)),1)</f>
        <v>5</v>
      </c>
      <c r="H31" s="7" t="str">
        <f ca="1">VLOOKUP($D31,Name!$A:$C,3,FALSE)</f>
        <v>F</v>
      </c>
      <c r="I31" s="7">
        <f t="shared" ca="1" si="2"/>
        <v>2</v>
      </c>
      <c r="J31" s="7" t="str">
        <f ca="1">VLOOKUP($I31,Race!$A:$B,2,FALSE)</f>
        <v>Branco</v>
      </c>
      <c r="K31" s="8">
        <f ca="1" xml:space="preserve">
IF($B31=2,
    TODAY()-16340,
    IF($P31=2,
        RANDBETWEEN(TODAY()-12418.5,TODAY()-6574.5),
        IF(OR($P31=3,$P31=4),
            RANDBETWEEN(TODAY()-16071,TODAY()-8766),
            IF(OR($P31=5,$P31=6,$P31=7),
                RANDBETWEEN(TODAY()-27393.75,TODAY()-12783.75),
                RANDBETWEEN(TODAY()-27393.75,TODAY()-10957.5)
            )
        )
    )
)</f>
        <v>22465</v>
      </c>
      <c r="L31" s="6">
        <f ca="1">IF(OR(ROW()=2,ROW()=3),7,IF(ROW()=4,4,RANDBETWEEN(4,COUNT(Education!$A:$A) + 1)))</f>
        <v>6</v>
      </c>
      <c r="M31" s="8" t="str">
        <f ca="1">VLOOKUP($L31,Education!$A:$B,2,FALSE)</f>
        <v>Mestrado</v>
      </c>
      <c r="N3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7</v>
      </c>
      <c r="O31" s="7" t="str">
        <f ca="1">VLOOKUP($N31,Department!$A:$B,2,FALSE)</f>
        <v>Operacional</v>
      </c>
      <c r="P31" s="6">
        <f t="shared" ca="1" si="3"/>
        <v>10</v>
      </c>
      <c r="Q31" s="7" t="str">
        <f ca="1">VLOOKUP($P31,Role!$A:$B,2,FALSE)</f>
        <v>Coordenador</v>
      </c>
      <c r="R31" s="7" t="str">
        <f ca="1">IF($P31=8,RANDBETWEEN(2,COUNT(Level!$A:$A) + 1),"")</f>
        <v/>
      </c>
      <c r="S31" s="7" t="str">
        <f ca="1">IF($R31&lt;&gt;"",VLOOKUP($R31,Level!$A:$B,2,FALSE),"")</f>
        <v/>
      </c>
      <c r="T31" s="8">
        <f t="shared" ca="1" si="4"/>
        <v>39013</v>
      </c>
      <c r="U31" s="1">
        <f t="shared" ca="1" si="0"/>
        <v>9500</v>
      </c>
      <c r="V3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$A31    &amp;
", "   &amp;
$B31    &amp;
", "   &amp;
$C31    &amp;
", '"  &amp;
$E31    &amp;
"', '" &amp;
$H31    &amp;
"', "  &amp;
$I31 &amp;
", CAST('"  &amp;
TEXT($K31,"aaaa-mm-dd") &amp;
"' AS DATE), " &amp;
$L31 &amp;
", " &amp;
$N31 &amp;
", " &amp;
$P31 &amp;
", " &amp;
IF($R31="","NULL",$R31) &amp;
", " &amp;
$U31 &amp;
");"</f>
        <v>INSERT INTO acme.fact_employees (id_company_fk, id_employee_pk, flg_active, employee_name, id_gender_fk, id_race_fk, birthdate, id_education_fk, id_department_fk, id_role_fk, id_level_fk, salary) VALUES (2, 30, TRUE, 'Ayla Santoro Lopes', 'F', 2, CAST('1961-07-03' AS DATE), 6, 7, 10, NULL, 9500);</v>
      </c>
    </row>
    <row r="32" spans="1:22" x14ac:dyDescent="0.2">
      <c r="A32" s="7">
        <v>2</v>
      </c>
      <c r="B32" s="5">
        <f t="shared" si="1"/>
        <v>31</v>
      </c>
      <c r="C32" s="6" t="b">
        <v>1</v>
      </c>
      <c r="D32" s="7">
        <f ca="1">IF(ROW()=2,125,IF(ROW()=3,67,IF(ROW()=4,13,RANDBETWEEN(2,COUNT(Name!$A:$A) + 1))))</f>
        <v>61</v>
      </c>
      <c r="E32" s="7" t="str">
        <f ca="1">VLOOKUP($D32,Name!$A:$B,2,FALSE) &amp; " " &amp; IF(ROW()=2,"de Orléans e Bragança",VLOOKUP(IF(ROW()=2,0,RANDBETWEEN(2,COUNT('Last name'!$A:$A) + 1)),'Last name'!$A:$B,2,FALSE) &amp; " " &amp; VLOOKUP(RANDBETWEEN(2,COUNT('Last name'!$A:$A) + 1),'Last name'!$A:$B,2,FALSE))</f>
        <v>Ayla Machado Martini</v>
      </c>
      <c r="F32" s="7">
        <v>2</v>
      </c>
      <c r="G32" s="7" cm="1">
        <f t="array" aca="1" ref="G32" ca="1">INDEX(States!$B:$B,RANDBETWEEN(2,COUNTA(States!$B:$B)),1)</f>
        <v>13</v>
      </c>
      <c r="H32" s="7" t="str">
        <f ca="1">VLOOKUP($D32,Name!$A:$C,3,FALSE)</f>
        <v>F</v>
      </c>
      <c r="I32" s="7">
        <f t="shared" ca="1" si="2"/>
        <v>2</v>
      </c>
      <c r="J32" s="7" t="str">
        <f ca="1">VLOOKUP($I32,Race!$A:$B,2,FALSE)</f>
        <v>Branco</v>
      </c>
      <c r="K32" s="8">
        <f ca="1" xml:space="preserve">
IF($B32=2,
    TODAY()-16340,
    IF($P32=2,
        RANDBETWEEN(TODAY()-12418.5,TODAY()-6574.5),
        IF(OR($P32=3,$P32=4),
            RANDBETWEEN(TODAY()-16071,TODAY()-8766),
            IF(OR($P32=5,$P32=6,$P32=7),
                RANDBETWEEN(TODAY()-27393.75,TODAY()-12783.75),
                RANDBETWEEN(TODAY()-27393.75,TODAY()-10957.5)
            )
        )
    )
)</f>
        <v>21915</v>
      </c>
      <c r="L32" s="6">
        <f ca="1">IF(OR(ROW()=2,ROW()=3),7,IF(ROW()=4,4,RANDBETWEEN(4,COUNT(Education!$A:$A) + 1)))</f>
        <v>6</v>
      </c>
      <c r="M32" s="8" t="str">
        <f ca="1">VLOOKUP($L32,Education!$A:$B,2,FALSE)</f>
        <v>Mestrado</v>
      </c>
      <c r="N3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32" s="7" t="str">
        <f ca="1">VLOOKUP($N32,Department!$A:$B,2,FALSE)</f>
        <v>Comunicação &amp; Marketing</v>
      </c>
      <c r="P32" s="6">
        <f t="shared" ca="1" si="3"/>
        <v>10</v>
      </c>
      <c r="Q32" s="7" t="str">
        <f ca="1">VLOOKUP($P32,Role!$A:$B,2,FALSE)</f>
        <v>Coordenador</v>
      </c>
      <c r="R32" s="7" t="str">
        <f ca="1">IF($P32=8,RANDBETWEEN(2,COUNT(Level!$A:$A) + 1),"")</f>
        <v/>
      </c>
      <c r="S32" s="7" t="str">
        <f ca="1">IF($R32&lt;&gt;"",VLOOKUP($R32,Level!$A:$B,2,FALSE),"")</f>
        <v/>
      </c>
      <c r="T32" s="8">
        <f t="shared" ca="1" si="4"/>
        <v>44322</v>
      </c>
      <c r="U32" s="1">
        <f t="shared" ca="1" si="0"/>
        <v>9580</v>
      </c>
      <c r="V3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$A32    &amp;
", "   &amp;
$B32    &amp;
", "   &amp;
$C32    &amp;
", '"  &amp;
$E32    &amp;
"', '" &amp;
$H32    &amp;
"', "  &amp;
$I32 &amp;
", CAST('"  &amp;
TEXT($K32,"aaaa-mm-dd") &amp;
"' AS DATE), " &amp;
$L32 &amp;
", " &amp;
$N32 &amp;
", " &amp;
$P32 &amp;
", " &amp;
IF($R32="","NULL",$R32) &amp;
", " &amp;
$U32 &amp;
");"</f>
        <v>INSERT INTO acme.fact_employees (id_company_fk, id_employee_pk, flg_active, employee_name, id_gender_fk, id_race_fk, birthdate, id_education_fk, id_department_fk, id_role_fk, id_level_fk, salary) VALUES (2, 31, TRUE, 'Ayla Machado Martini', 'F', 2, CAST('1959-12-31' AS DATE), 6, 8, 10, NULL, 9580);</v>
      </c>
    </row>
    <row r="33" spans="1:22" x14ac:dyDescent="0.2">
      <c r="A33" s="7">
        <v>2</v>
      </c>
      <c r="B33" s="5">
        <f t="shared" si="1"/>
        <v>32</v>
      </c>
      <c r="C33" s="6" t="b">
        <v>1</v>
      </c>
      <c r="D33" s="7">
        <f ca="1">IF(ROW()=2,125,IF(ROW()=3,67,IF(ROW()=4,13,RANDBETWEEN(2,COUNT(Name!$A:$A) + 1))))</f>
        <v>133</v>
      </c>
      <c r="E33" s="7" t="str">
        <f ca="1">VLOOKUP($D33,Name!$A:$B,2,FALSE) &amp; " " &amp; IF(ROW()=2,"de Orléans e Bragança",VLOOKUP(IF(ROW()=2,0,RANDBETWEEN(2,COUNT('Last name'!$A:$A) + 1)),'Last name'!$A:$B,2,FALSE) &amp; " " &amp; VLOOKUP(RANDBETWEEN(2,COUNT('Last name'!$A:$A) + 1),'Last name'!$A:$B,2,FALSE))</f>
        <v>Fellipe Auth Gomes</v>
      </c>
      <c r="F33" s="7">
        <v>2</v>
      </c>
      <c r="G33" s="7" cm="1">
        <f t="array" aca="1" ref="G33" ca="1">INDEX(States!$B:$B,RANDBETWEEN(2,COUNTA(States!$B:$B)),1)</f>
        <v>3</v>
      </c>
      <c r="H33" s="7" t="str">
        <f ca="1">VLOOKUP($D33,Name!$A:$C,3,FALSE)</f>
        <v>M</v>
      </c>
      <c r="I33" s="7">
        <f t="shared" ca="1" si="2"/>
        <v>4</v>
      </c>
      <c r="J33" s="7" t="str">
        <f ca="1">VLOOKUP($I33,Race!$A:$B,2,FALSE)</f>
        <v>Pardo</v>
      </c>
      <c r="K33" s="8">
        <f ca="1" xml:space="preserve">
IF($B33=2,
    TODAY()-16340,
    IF($P33=2,
        RANDBETWEEN(TODAY()-12418.5,TODAY()-6574.5),
        IF(OR($P33=3,$P33=4),
            RANDBETWEEN(TODAY()-16071,TODAY()-8766),
            IF(OR($P33=5,$P33=6,$P33=7),
                RANDBETWEEN(TODAY()-27393.75,TODAY()-12783.75),
                RANDBETWEEN(TODAY()-27393.75,TODAY()-10957.5)
            )
        )
    )
)</f>
        <v>20160</v>
      </c>
      <c r="L33" s="6">
        <f ca="1">IF(OR(ROW()=2,ROW()=3),7,IF(ROW()=4,4,RANDBETWEEN(4,COUNT(Education!$A:$A) + 1)))</f>
        <v>4</v>
      </c>
      <c r="M33" s="8" t="str">
        <f ca="1">VLOOKUP($L33,Education!$A:$B,2,FALSE)</f>
        <v>Superior</v>
      </c>
      <c r="N3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33" s="7" t="str">
        <f ca="1">VLOOKUP($N33,Department!$A:$B,2,FALSE)</f>
        <v>Contábil</v>
      </c>
      <c r="P33" s="6">
        <f t="shared" ca="1" si="3"/>
        <v>10</v>
      </c>
      <c r="Q33" s="7" t="str">
        <f ca="1">VLOOKUP($P33,Role!$A:$B,2,FALSE)</f>
        <v>Coordenador</v>
      </c>
      <c r="R33" s="7" t="str">
        <f ca="1">IF($P33=8,RANDBETWEEN(2,COUNT(Level!$A:$A) + 1),"")</f>
        <v/>
      </c>
      <c r="S33" s="7" t="str">
        <f ca="1">IF($R33&lt;&gt;"",VLOOKUP($R33,Level!$A:$B,2,FALSE),"")</f>
        <v/>
      </c>
      <c r="T33" s="8">
        <f t="shared" ca="1" si="4"/>
        <v>37555</v>
      </c>
      <c r="U33" s="1">
        <f t="shared" ca="1" si="0"/>
        <v>8500</v>
      </c>
      <c r="V3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$A33    &amp;
", "   &amp;
$B33    &amp;
", "   &amp;
$C33    &amp;
", '"  &amp;
$E33    &amp;
"', '" &amp;
$H33    &amp;
"', "  &amp;
$I33 &amp;
", CAST('"  &amp;
TEXT($K33,"aaaa-mm-dd") &amp;
"' AS DATE), " &amp;
$L33 &amp;
", " &amp;
$N33 &amp;
", " &amp;
$P33 &amp;
", " &amp;
IF($R33="","NULL",$R33) &amp;
", " &amp;
$U33 &amp;
");"</f>
        <v>INSERT INTO acme.fact_employees (id_company_fk, id_employee_pk, flg_active, employee_name, id_gender_fk, id_race_fk, birthdate, id_education_fk, id_department_fk, id_role_fk, id_level_fk, salary) VALUES (2, 32, TRUE, 'Fellipe Auth Gomes', 'M', 4, CAST('1955-03-12' AS DATE), 4, 9, 10, NULL, 8500);</v>
      </c>
    </row>
    <row r="34" spans="1:22" x14ac:dyDescent="0.2">
      <c r="A34" s="7">
        <v>2</v>
      </c>
      <c r="B34" s="5">
        <f t="shared" si="1"/>
        <v>33</v>
      </c>
      <c r="C34" s="6" t="b">
        <v>1</v>
      </c>
      <c r="D34" s="7">
        <f ca="1">IF(ROW()=2,125,IF(ROW()=3,67,IF(ROW()=4,13,RANDBETWEEN(2,COUNT(Name!$A:$A) + 1))))</f>
        <v>245</v>
      </c>
      <c r="E34" s="7" t="str">
        <f ca="1">VLOOKUP($D34,Name!$A:$B,2,FALSE) &amp; " " &amp; IF(ROW()=2,"de Orléans e Bragança",VLOOKUP(IF(ROW()=2,0,RANDBETWEEN(2,COUNT('Last name'!$A:$A) + 1)),'Last name'!$A:$B,2,FALSE) &amp; " " &amp; VLOOKUP(RANDBETWEEN(2,COUNT('Last name'!$A:$A) + 1),'Last name'!$A:$B,2,FALSE))</f>
        <v>Luiza Fontana Morato</v>
      </c>
      <c r="F34" s="7">
        <v>2</v>
      </c>
      <c r="G34" s="7" cm="1">
        <f t="array" aca="1" ref="G34" ca="1">INDEX(States!$B:$B,RANDBETWEEN(2,COUNTA(States!$B:$B)),1)</f>
        <v>4</v>
      </c>
      <c r="H34" s="7" t="str">
        <f ca="1">VLOOKUP($D34,Name!$A:$C,3,FALSE)</f>
        <v>F</v>
      </c>
      <c r="I34" s="7">
        <f t="shared" ca="1" si="2"/>
        <v>2</v>
      </c>
      <c r="J34" s="7" t="str">
        <f ca="1">VLOOKUP($I34,Race!$A:$B,2,FALSE)</f>
        <v>Branco</v>
      </c>
      <c r="K34" s="8">
        <f ca="1" xml:space="preserve">
IF($B34=2,
    TODAY()-16340,
    IF($P34=2,
        RANDBETWEEN(TODAY()-12418.5,TODAY()-6574.5),
        IF(OR($P34=3,$P34=4),
            RANDBETWEEN(TODAY()-16071,TODAY()-8766),
            IF(OR($P34=5,$P34=6,$P34=7),
                RANDBETWEEN(TODAY()-27393.75,TODAY()-12783.75),
                RANDBETWEEN(TODAY()-27393.75,TODAY()-10957.5)
            )
        )
    )
)</f>
        <v>29749</v>
      </c>
      <c r="L34" s="6">
        <f ca="1">IF(OR(ROW()=2,ROW()=3),7,IF(ROW()=4,4,RANDBETWEEN(4,COUNT(Education!$A:$A) + 1)))</f>
        <v>6</v>
      </c>
      <c r="M34" s="8" t="str">
        <f ca="1">VLOOKUP($L34,Education!$A:$B,2,FALSE)</f>
        <v>Mestrado</v>
      </c>
      <c r="N3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34" s="7" t="str">
        <f ca="1">VLOOKUP($N34,Department!$A:$B,2,FALSE)</f>
        <v>Auditoria</v>
      </c>
      <c r="P34" s="6">
        <f t="shared" ca="1" si="3"/>
        <v>10</v>
      </c>
      <c r="Q34" s="7" t="str">
        <f ca="1">VLOOKUP($P34,Role!$A:$B,2,FALSE)</f>
        <v>Coordenador</v>
      </c>
      <c r="R34" s="7" t="str">
        <f ca="1">IF($P34=8,RANDBETWEEN(2,COUNT(Level!$A:$A) + 1),"")</f>
        <v/>
      </c>
      <c r="S34" s="7" t="str">
        <f ca="1">IF($R34&lt;&gt;"",VLOOKUP($R34,Level!$A:$B,2,FALSE),"")</f>
        <v/>
      </c>
      <c r="T34" s="8">
        <f t="shared" ca="1" si="4"/>
        <v>42465</v>
      </c>
      <c r="U34" s="1">
        <f t="shared" ca="1" si="0"/>
        <v>9500</v>
      </c>
      <c r="V3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$A34    &amp;
", "   &amp;
$B34    &amp;
", "   &amp;
$C34    &amp;
", '"  &amp;
$E34    &amp;
"', '" &amp;
$H34    &amp;
"', "  &amp;
$I34 &amp;
", CAST('"  &amp;
TEXT($K34,"aaaa-mm-dd") &amp;
"' AS DATE), " &amp;
$L34 &amp;
", " &amp;
$N34 &amp;
", " &amp;
$P34 &amp;
", " &amp;
IF($R34="","NULL",$R34) &amp;
", " &amp;
$U34 &amp;
");"</f>
        <v>INSERT INTO acme.fact_employees (id_company_fk, id_employee_pk, flg_active, employee_name, id_gender_fk, id_race_fk, birthdate, id_education_fk, id_department_fk, id_role_fk, id_level_fk, salary) VALUES (2, 33, TRUE, 'Luiza Fontana Morato', 'F', 2, CAST('1981-06-12' AS DATE), 6, 10, 10, NULL, 9500);</v>
      </c>
    </row>
    <row r="35" spans="1:22" x14ac:dyDescent="0.2">
      <c r="A35" s="7">
        <v>2</v>
      </c>
      <c r="B35" s="5">
        <f t="shared" si="1"/>
        <v>34</v>
      </c>
      <c r="C35" s="6" t="b">
        <v>1</v>
      </c>
      <c r="D35" s="7">
        <f ca="1">IF(ROW()=2,125,IF(ROW()=3,67,IF(ROW()=4,13,RANDBETWEEN(2,COUNT(Name!$A:$A) + 1))))</f>
        <v>35</v>
      </c>
      <c r="E35" s="7" t="str">
        <f ca="1">VLOOKUP($D35,Name!$A:$B,2,FALSE) &amp; " " &amp; IF(ROW()=2,"de Orléans e Bragança",VLOOKUP(IF(ROW()=2,0,RANDBETWEEN(2,COUNT('Last name'!$A:$A) + 1)),'Last name'!$A:$B,2,FALSE) &amp; " " &amp; VLOOKUP(RANDBETWEEN(2,COUNT('Last name'!$A:$A) + 1),'Last name'!$A:$B,2,FALSE))</f>
        <v>Analu Leone Negrão</v>
      </c>
      <c r="F35" s="7">
        <v>2</v>
      </c>
      <c r="G35" s="7" cm="1">
        <f t="array" aca="1" ref="G35" ca="1">INDEX(States!$B:$B,RANDBETWEEN(2,COUNTA(States!$B:$B)),1)</f>
        <v>14</v>
      </c>
      <c r="H35" s="7" t="str">
        <f ca="1">VLOOKUP($D35,Name!$A:$C,3,FALSE)</f>
        <v>F</v>
      </c>
      <c r="I35" s="7">
        <f t="shared" ca="1" si="2"/>
        <v>3</v>
      </c>
      <c r="J35" s="7" t="str">
        <f ca="1">VLOOKUP($I35,Race!$A:$B,2,FALSE)</f>
        <v>Preto</v>
      </c>
      <c r="K35" s="8">
        <f ca="1" xml:space="preserve">
IF($B35=2,
    TODAY()-16340,
    IF($P35=2,
        RANDBETWEEN(TODAY()-12418.5,TODAY()-6574.5),
        IF(OR($P35=3,$P35=4),
            RANDBETWEEN(TODAY()-16071,TODAY()-8766),
            IF(OR($P35=5,$P35=6,$P35=7),
                RANDBETWEEN(TODAY()-27393.75,TODAY()-12783.75),
                RANDBETWEEN(TODAY()-27393.75,TODAY()-10957.5)
            )
        )
    )
)</f>
        <v>23493</v>
      </c>
      <c r="L35" s="6">
        <f ca="1">IF(OR(ROW()=2,ROW()=3),7,IF(ROW()=4,4,RANDBETWEEN(4,COUNT(Education!$A:$A) + 1)))</f>
        <v>7</v>
      </c>
      <c r="M35" s="8" t="str">
        <f ca="1">VLOOKUP($L35,Education!$A:$B,2,FALSE)</f>
        <v>Doutorado</v>
      </c>
      <c r="N3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35" s="7" t="str">
        <f ca="1">VLOOKUP($N35,Department!$A:$B,2,FALSE)</f>
        <v>Tecnologia da Informação</v>
      </c>
      <c r="P35" s="6">
        <f t="shared" ca="1" si="3"/>
        <v>10</v>
      </c>
      <c r="Q35" s="7" t="str">
        <f ca="1">VLOOKUP($P35,Role!$A:$B,2,FALSE)</f>
        <v>Coordenador</v>
      </c>
      <c r="R35" s="7" t="str">
        <f ca="1">IF($P35=8,RANDBETWEEN(2,COUNT(Level!$A:$A) + 1),"")</f>
        <v/>
      </c>
      <c r="S35" s="7" t="str">
        <f ca="1">IF($R35&lt;&gt;"",VLOOKUP($R35,Level!$A:$B,2,FALSE),"")</f>
        <v/>
      </c>
      <c r="T35" s="8">
        <f t="shared" ca="1" si="4"/>
        <v>42586</v>
      </c>
      <c r="U35" s="1">
        <f t="shared" ca="1" si="0"/>
        <v>10120</v>
      </c>
      <c r="V3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$A35    &amp;
", "   &amp;
$B35    &amp;
", "   &amp;
$C35    &amp;
", '"  &amp;
$E35    &amp;
"', '" &amp;
$H35    &amp;
"', "  &amp;
$I35 &amp;
", CAST('"  &amp;
TEXT($K35,"aaaa-mm-dd") &amp;
"' AS DATE), " &amp;
$L35 &amp;
", " &amp;
$N35 &amp;
", " &amp;
$P35 &amp;
", " &amp;
IF($R35="","NULL",$R35) &amp;
", " &amp;
$U35 &amp;
");"</f>
        <v>INSERT INTO acme.fact_employees (id_company_fk, id_employee_pk, flg_active, employee_name, id_gender_fk, id_race_fk, birthdate, id_education_fk, id_department_fk, id_role_fk, id_level_fk, salary) VALUES (2, 34, TRUE, 'Analu Leone Negrão', 'F', 3, CAST('1964-04-26' AS DATE), 7, 11, 10, NULL, 10120);</v>
      </c>
    </row>
    <row r="36" spans="1:22" x14ac:dyDescent="0.2">
      <c r="A36" s="7">
        <v>2</v>
      </c>
      <c r="B36" s="5">
        <f t="shared" si="1"/>
        <v>35</v>
      </c>
      <c r="C36" s="6" t="b">
        <v>1</v>
      </c>
      <c r="D36" s="7">
        <f ca="1">IF(ROW()=2,125,IF(ROW()=3,67,IF(ROW()=4,13,RANDBETWEEN(2,COUNT(Name!$A:$A) + 1))))</f>
        <v>116</v>
      </c>
      <c r="E36" s="7" t="str">
        <f ca="1">VLOOKUP($D36,Name!$A:$B,2,FALSE) &amp; " " &amp; IF(ROW()=2,"de Orléans e Bragança",VLOOKUP(IF(ROW()=2,0,RANDBETWEEN(2,COUNT('Last name'!$A:$A) + 1)),'Last name'!$A:$B,2,FALSE) &amp; " " &amp; VLOOKUP(RANDBETWEEN(2,COUNT('Last name'!$A:$A) + 1),'Last name'!$A:$B,2,FALSE))</f>
        <v>Elisa Holanda Pinheiro</v>
      </c>
      <c r="F36" s="7">
        <v>2</v>
      </c>
      <c r="G36" s="7" cm="1">
        <f t="array" aca="1" ref="G36" ca="1">INDEX(States!$B:$B,RANDBETWEEN(2,COUNTA(States!$B:$B)),1)</f>
        <v>7</v>
      </c>
      <c r="H36" s="7" t="str">
        <f ca="1">VLOOKUP($D36,Name!$A:$C,3,FALSE)</f>
        <v>F</v>
      </c>
      <c r="I36" s="7">
        <f t="shared" ca="1" si="2"/>
        <v>2</v>
      </c>
      <c r="J36" s="7" t="str">
        <f ca="1">VLOOKUP($I36,Race!$A:$B,2,FALSE)</f>
        <v>Branco</v>
      </c>
      <c r="K36" s="8">
        <f ca="1" xml:space="preserve">
IF($B36=2,
    TODAY()-16340,
    IF($P36=2,
        RANDBETWEEN(TODAY()-12418.5,TODAY()-6574.5),
        IF(OR($P36=3,$P36=4),
            RANDBETWEEN(TODAY()-16071,TODAY()-8766),
            IF(OR($P36=5,$P36=6,$P36=7),
                RANDBETWEEN(TODAY()-27393.75,TODAY()-12783.75),
                RANDBETWEEN(TODAY()-27393.75,TODAY()-10957.5)
            )
        )
    )
)</f>
        <v>28094</v>
      </c>
      <c r="L36" s="6">
        <f ca="1">IF(OR(ROW()=2,ROW()=3),7,IF(ROW()=4,4,RANDBETWEEN(4,COUNT(Education!$A:$A) + 1)))</f>
        <v>4</v>
      </c>
      <c r="M36" s="8" t="str">
        <f ca="1">VLOOKUP($L36,Education!$A:$B,2,FALSE)</f>
        <v>Superior</v>
      </c>
      <c r="N3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12</v>
      </c>
      <c r="O36" s="7" t="str">
        <f ca="1">VLOOKUP($N36,Department!$A:$B,2,FALSE)</f>
        <v>Jurídico</v>
      </c>
      <c r="P36" s="6">
        <f t="shared" ca="1" si="3"/>
        <v>10</v>
      </c>
      <c r="Q36" s="7" t="str">
        <f ca="1">VLOOKUP($P36,Role!$A:$B,2,FALSE)</f>
        <v>Coordenador</v>
      </c>
      <c r="R36" s="7" t="str">
        <f ca="1">IF($P36=8,RANDBETWEEN(2,COUNT(Level!$A:$A) + 1),"")</f>
        <v/>
      </c>
      <c r="S36" s="7" t="str">
        <f ca="1">IF($R36&lt;&gt;"",VLOOKUP($R36,Level!$A:$B,2,FALSE),"")</f>
        <v/>
      </c>
      <c r="T36" s="8">
        <f t="shared" ca="1" si="4"/>
        <v>38859</v>
      </c>
      <c r="U36" s="1">
        <f t="shared" ca="1" si="0"/>
        <v>8600</v>
      </c>
      <c r="V3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$A36    &amp;
", "   &amp;
$B36    &amp;
", "   &amp;
$C36    &amp;
", '"  &amp;
$E36    &amp;
"', '" &amp;
$H36    &amp;
"', "  &amp;
$I36 &amp;
", CAST('"  &amp;
TEXT($K36,"aaaa-mm-dd") &amp;
"' AS DATE), " &amp;
$L36 &amp;
", " &amp;
$N36 &amp;
", " &amp;
$P36 &amp;
", " &amp;
IF($R36="","NULL",$R36) &amp;
", " &amp;
$U36 &amp;
");"</f>
        <v>INSERT INTO acme.fact_employees (id_company_fk, id_employee_pk, flg_active, employee_name, id_gender_fk, id_race_fk, birthdate, id_education_fk, id_department_fk, id_role_fk, id_level_fk, salary) VALUES (2, 35, TRUE, 'Elisa Holanda Pinheiro', 'F', 2, CAST('1976-11-30' AS DATE), 4, 12, 10, NULL, 8600);</v>
      </c>
    </row>
    <row r="37" spans="1:22" x14ac:dyDescent="0.2">
      <c r="A37" s="7">
        <v>2</v>
      </c>
      <c r="B37" s="5">
        <f t="shared" si="1"/>
        <v>36</v>
      </c>
      <c r="C37" s="6" t="b">
        <v>1</v>
      </c>
      <c r="D37" s="7">
        <f ca="1">IF(ROW()=2,125,IF(ROW()=3,67,IF(ROW()=4,13,RANDBETWEEN(2,COUNT(Name!$A:$A) + 1))))</f>
        <v>214</v>
      </c>
      <c r="E37" s="7" t="str">
        <f ca="1">VLOOKUP($D37,Name!$A:$B,2,FALSE) &amp; " " &amp; IF(ROW()=2,"de Orléans e Bragança",VLOOKUP(IF(ROW()=2,0,RANDBETWEEN(2,COUNT('Last name'!$A:$A) + 1)),'Last name'!$A:$B,2,FALSE) &amp; " " &amp; VLOOKUP(RANDBETWEEN(2,COUNT('Last name'!$A:$A) + 1),'Last name'!$A:$B,2,FALSE))</f>
        <v>Lara Leitão Albuquerque</v>
      </c>
      <c r="F37" s="7">
        <v>2</v>
      </c>
      <c r="G37" s="7" cm="1">
        <f t="array" aca="1" ref="G37" ca="1">INDEX(States!$B:$B,RANDBETWEEN(2,COUNTA(States!$B:$B)),1)</f>
        <v>21</v>
      </c>
      <c r="H37" s="7" t="str">
        <f ca="1">VLOOKUP($D37,Name!$A:$C,3,FALSE)</f>
        <v>F</v>
      </c>
      <c r="I37" s="7">
        <f t="shared" ca="1" si="2"/>
        <v>2</v>
      </c>
      <c r="J37" s="7" t="str">
        <f ca="1">VLOOKUP($I37,Race!$A:$B,2,FALSE)</f>
        <v>Branco</v>
      </c>
      <c r="K37" s="8">
        <f ca="1" xml:space="preserve">
IF($B37=2,
    TODAY()-16340,
    IF($P37=2,
        RANDBETWEEN(TODAY()-12418.5,TODAY()-6574.5),
        IF(OR($P37=3,$P37=4),
            RANDBETWEEN(TODAY()-16071,TODAY()-8766),
            IF(OR($P37=5,$P37=6,$P37=7),
                RANDBETWEEN(TODAY()-27393.75,TODAY()-12783.75),
                RANDBETWEEN(TODAY()-27393.75,TODAY()-10957.5)
            )
        )
    )
)</f>
        <v>20573</v>
      </c>
      <c r="L37" s="6">
        <f ca="1">IF(OR(ROW()=2,ROW()=3),7,IF(ROW()=4,4,RANDBETWEEN(4,COUNT(Education!$A:$A) + 1)))</f>
        <v>5</v>
      </c>
      <c r="M37" s="8" t="str">
        <f ca="1">VLOOKUP($L37,Education!$A:$B,2,FALSE)</f>
        <v>Pós-graduação</v>
      </c>
      <c r="N3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37" s="7" t="str">
        <f ca="1">VLOOKUP($N37,Department!$A:$B,2,FALSE)</f>
        <v>Vendas</v>
      </c>
      <c r="P37" s="6">
        <f t="shared" ca="1" si="3"/>
        <v>10</v>
      </c>
      <c r="Q37" s="7" t="str">
        <f ca="1">VLOOKUP($P37,Role!$A:$B,2,FALSE)</f>
        <v>Coordenador</v>
      </c>
      <c r="R37" s="7" t="str">
        <f ca="1">IF($P37=8,RANDBETWEEN(2,COUNT(Level!$A:$A) + 1),"")</f>
        <v/>
      </c>
      <c r="S37" s="7" t="str">
        <f ca="1">IF($R37&lt;&gt;"",VLOOKUP($R37,Level!$A:$B,2,FALSE),"")</f>
        <v/>
      </c>
      <c r="T37" s="8">
        <f t="shared" ca="1" si="4"/>
        <v>44095</v>
      </c>
      <c r="U37" s="1">
        <f t="shared" ca="1" si="0"/>
        <v>9110</v>
      </c>
      <c r="V3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$A37    &amp;
", "   &amp;
$B37    &amp;
", "   &amp;
$C37    &amp;
", '"  &amp;
$E37    &amp;
"', '" &amp;
$H37    &amp;
"', "  &amp;
$I37 &amp;
", CAST('"  &amp;
TEXT($K37,"aaaa-mm-dd") &amp;
"' AS DATE), " &amp;
$L37 &amp;
", " &amp;
$N37 &amp;
", " &amp;
$P37 &amp;
", " &amp;
IF($R37="","NULL",$R37) &amp;
", " &amp;
$U37 &amp;
");"</f>
        <v>INSERT INTO acme.fact_employees (id_company_fk, id_employee_pk, flg_active, employee_name, id_gender_fk, id_race_fk, birthdate, id_education_fk, id_department_fk, id_role_fk, id_level_fk, salary) VALUES (2, 36, TRUE, 'Lara Leitão Albuquerque', 'F', 2, CAST('1956-04-28' AS DATE), 5, 13, 10, NULL, 9110);</v>
      </c>
    </row>
    <row r="38" spans="1:22" x14ac:dyDescent="0.2">
      <c r="A38" s="7">
        <v>2</v>
      </c>
      <c r="B38" s="5">
        <f t="shared" si="1"/>
        <v>37</v>
      </c>
      <c r="C38" s="6" t="b">
        <v>1</v>
      </c>
      <c r="D38" s="7">
        <f ca="1">IF(ROW()=2,125,IF(ROW()=3,67,IF(ROW()=4,13,RANDBETWEEN(2,COUNT(Name!$A:$A) + 1))))</f>
        <v>210</v>
      </c>
      <c r="E38" s="7" t="str">
        <f ca="1">VLOOKUP($D38,Name!$A:$B,2,FALSE) &amp; " " &amp; IF(ROW()=2,"de Orléans e Bragança",VLOOKUP(IF(ROW()=2,0,RANDBETWEEN(2,COUNT('Last name'!$A:$A) + 1)),'Last name'!$A:$B,2,FALSE) &amp; " " &amp; VLOOKUP(RANDBETWEEN(2,COUNT('Last name'!$A:$A) + 1),'Last name'!$A:$B,2,FALSE))</f>
        <v>Kelvin Saragoça Dantas</v>
      </c>
      <c r="F38" s="7">
        <v>2</v>
      </c>
      <c r="G38" s="7" cm="1">
        <f t="array" aca="1" ref="G38" ca="1">INDEX(States!$B:$B,RANDBETWEEN(2,COUNTA(States!$B:$B)),1)</f>
        <v>9</v>
      </c>
      <c r="H38" s="7" t="str">
        <f ca="1">VLOOKUP($D38,Name!$A:$C,3,FALSE)</f>
        <v>M</v>
      </c>
      <c r="I38" s="7">
        <f t="shared" ca="1" si="2"/>
        <v>5</v>
      </c>
      <c r="J38" s="7" t="str">
        <f ca="1">VLOOKUP($I38,Race!$A:$B,2,FALSE)</f>
        <v>Amarelo</v>
      </c>
      <c r="K38" s="8">
        <f ca="1" xml:space="preserve">
IF($B38=2,
    TODAY()-16340,
    IF($P38=2,
        RANDBETWEEN(TODAY()-12418.5,TODAY()-6574.5),
        IF(OR($P38=3,$P38=4),
            RANDBETWEEN(TODAY()-16071,TODAY()-8766),
            IF(OR($P38=5,$P38=6,$P38=7),
                RANDBETWEEN(TODAY()-27393.75,TODAY()-12783.75),
                RANDBETWEEN(TODAY()-27393.75,TODAY()-10957.5)
            )
        )
    )
)</f>
        <v>26696</v>
      </c>
      <c r="L38" s="6">
        <f ca="1">IF(OR(ROW()=2,ROW()=3),7,IF(ROW()=4,4,RANDBETWEEN(4,COUNT(Education!$A:$A) + 1)))</f>
        <v>6</v>
      </c>
      <c r="M38" s="8" t="str">
        <f ca="1">VLOOKUP($L38,Education!$A:$B,2,FALSE)</f>
        <v>Mestrado</v>
      </c>
      <c r="N3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38" s="7" t="str">
        <f ca="1">VLOOKUP($N38,Department!$A:$B,2,FALSE)</f>
        <v>Auditoria</v>
      </c>
      <c r="P38" s="6">
        <f t="shared" ca="1" si="3"/>
        <v>7</v>
      </c>
      <c r="Q38" s="7" t="str">
        <f ca="1">VLOOKUP($P38,Role!$A:$B,2,FALSE)</f>
        <v>Trainee</v>
      </c>
      <c r="R38" s="7" t="str">
        <f ca="1">IF($P38=8,RANDBETWEEN(2,COUNT(Level!$A:$A) + 1),"")</f>
        <v/>
      </c>
      <c r="S38" s="7" t="str">
        <f ca="1">IF($R38&lt;&gt;"",VLOOKUP($R38,Level!$A:$B,2,FALSE),"")</f>
        <v/>
      </c>
      <c r="T38" s="8">
        <f t="shared" ca="1" si="4"/>
        <v>43321</v>
      </c>
      <c r="U38" s="1">
        <f t="shared" ca="1" si="0"/>
        <v>2305</v>
      </c>
      <c r="V3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$A38    &amp;
", "   &amp;
$B38    &amp;
", "   &amp;
$C38    &amp;
", '"  &amp;
$E38    &amp;
"', '" &amp;
$H38    &amp;
"', "  &amp;
$I38 &amp;
", CAST('"  &amp;
TEXT($K38,"aaaa-mm-dd") &amp;
"' AS DATE), " &amp;
$L38 &amp;
", " &amp;
$N38 &amp;
", " &amp;
$P38 &amp;
", " &amp;
IF($R38="","NULL",$R38) &amp;
", " &amp;
$U38 &amp;
");"</f>
        <v>INSERT INTO acme.fact_employees (id_company_fk, id_employee_pk, flg_active, employee_name, id_gender_fk, id_race_fk, birthdate, id_education_fk, id_department_fk, id_role_fk, id_level_fk, salary) VALUES (2, 37, TRUE, 'Kelvin Saragoça Dantas', 'M', 5, CAST('1973-02-01' AS DATE), 6, 10, 7, NULL, 2305);</v>
      </c>
    </row>
    <row r="39" spans="1:22" x14ac:dyDescent="0.2">
      <c r="A39" s="7">
        <v>2</v>
      </c>
      <c r="B39" s="5">
        <f t="shared" si="1"/>
        <v>38</v>
      </c>
      <c r="C39" s="6" t="b">
        <v>1</v>
      </c>
      <c r="D39" s="7">
        <f ca="1">IF(ROW()=2,125,IF(ROW()=3,67,IF(ROW()=4,13,RANDBETWEEN(2,COUNT(Name!$A:$A) + 1))))</f>
        <v>79</v>
      </c>
      <c r="E39" s="7" t="str">
        <f ca="1">VLOOKUP($D39,Name!$A:$B,2,FALSE) &amp; " " &amp; IF(ROW()=2,"de Orléans e Bragança",VLOOKUP(IF(ROW()=2,0,RANDBETWEEN(2,COUNT('Last name'!$A:$A) + 1)),'Last name'!$A:$B,2,FALSE) &amp; " " &amp; VLOOKUP(RANDBETWEEN(2,COUNT('Last name'!$A:$A) + 1),'Last name'!$A:$B,2,FALSE))</f>
        <v>Caleb Borges Ribeiro</v>
      </c>
      <c r="F39" s="7">
        <v>2</v>
      </c>
      <c r="G39" s="7" cm="1">
        <f t="array" aca="1" ref="G39" ca="1">INDEX(States!$B:$B,RANDBETWEEN(2,COUNTA(States!$B:$B)),1)</f>
        <v>18</v>
      </c>
      <c r="H39" s="7" t="str">
        <f ca="1">VLOOKUP($D39,Name!$A:$C,3,FALSE)</f>
        <v>M</v>
      </c>
      <c r="I39" s="7">
        <f t="shared" ca="1" si="2"/>
        <v>2</v>
      </c>
      <c r="J39" s="7" t="str">
        <f ca="1">VLOOKUP($I39,Race!$A:$B,2,FALSE)</f>
        <v>Branco</v>
      </c>
      <c r="K39" s="8">
        <f ca="1" xml:space="preserve">
IF($B39=2,
    TODAY()-16340,
    IF($P39=2,
        RANDBETWEEN(TODAY()-12418.5,TODAY()-6574.5),
        IF(OR($P39=3,$P39=4),
            RANDBETWEEN(TODAY()-16071,TODAY()-8766),
            IF(OR($P39=5,$P39=6,$P39=7),
                RANDBETWEEN(TODAY()-27393.75,TODAY()-12783.75),
                RANDBETWEEN(TODAY()-27393.75,TODAY()-10957.5)
            )
        )
    )
)</f>
        <v>26250</v>
      </c>
      <c r="L39" s="6">
        <f ca="1">IF(OR(ROW()=2,ROW()=3),7,IF(ROW()=4,4,RANDBETWEEN(4,COUNT(Education!$A:$A) + 1)))</f>
        <v>4</v>
      </c>
      <c r="M39" s="8" t="str">
        <f ca="1">VLOOKUP($L39,Education!$A:$B,2,FALSE)</f>
        <v>Superior</v>
      </c>
      <c r="N3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39" s="7" t="str">
        <f ca="1">VLOOKUP($N39,Department!$A:$B,2,FALSE)</f>
        <v>Financeiro</v>
      </c>
      <c r="P39" s="6">
        <f t="shared" ca="1" si="3"/>
        <v>8</v>
      </c>
      <c r="Q39" s="7" t="str">
        <f ca="1">VLOOKUP($P39,Role!$A:$B,2,FALSE)</f>
        <v>Analista</v>
      </c>
      <c r="R39" s="7">
        <f ca="1">IF($P39=8,RANDBETWEEN(2,COUNT(Level!$A:$A) + 1),"")</f>
        <v>2</v>
      </c>
      <c r="S39" s="7" t="str">
        <f ca="1">IF($R39&lt;&gt;"",VLOOKUP($R39,Level!$A:$B,2,FALSE),"")</f>
        <v>Junior</v>
      </c>
      <c r="T39" s="8">
        <f t="shared" ca="1" si="4"/>
        <v>36848</v>
      </c>
      <c r="U39" s="1">
        <f t="shared" ca="1" si="0"/>
        <v>2500</v>
      </c>
      <c r="V3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$A39    &amp;
", "   &amp;
$B39    &amp;
", "   &amp;
$C39    &amp;
", '"  &amp;
$E39    &amp;
"', '" &amp;
$H39    &amp;
"', "  &amp;
$I39 &amp;
", CAST('"  &amp;
TEXT($K39,"aaaa-mm-dd") &amp;
"' AS DATE), " &amp;
$L39 &amp;
", " &amp;
$N39 &amp;
", " &amp;
$P39 &amp;
", " &amp;
IF($R39="","NULL",$R39) &amp;
", " &amp;
$U39 &amp;
");"</f>
        <v>INSERT INTO acme.fact_employees (id_company_fk, id_employee_pk, flg_active, employee_name, id_gender_fk, id_race_fk, birthdate, id_education_fk, id_department_fk, id_role_fk, id_level_fk, salary) VALUES (2, 38, TRUE, 'Caleb Borges Ribeiro', 'M', 2, CAST('1971-11-13' AS DATE), 4, 4, 8, 2, 2500);</v>
      </c>
    </row>
    <row r="40" spans="1:22" x14ac:dyDescent="0.2">
      <c r="A40" s="7">
        <v>2</v>
      </c>
      <c r="B40" s="5">
        <f t="shared" si="1"/>
        <v>39</v>
      </c>
      <c r="C40" s="6" t="b">
        <v>1</v>
      </c>
      <c r="D40" s="7">
        <f ca="1">IF(ROW()=2,125,IF(ROW()=3,67,IF(ROW()=4,13,RANDBETWEEN(2,COUNT(Name!$A:$A) + 1))))</f>
        <v>205</v>
      </c>
      <c r="E40" s="7" t="str">
        <f ca="1">VLOOKUP($D40,Name!$A:$B,2,FALSE) &amp; " " &amp; IF(ROW()=2,"de Orléans e Bragança",VLOOKUP(IF(ROW()=2,0,RANDBETWEEN(2,COUNT('Last name'!$A:$A) + 1)),'Last name'!$A:$B,2,FALSE) &amp; " " &amp; VLOOKUP(RANDBETWEEN(2,COUNT('Last name'!$A:$A) + 1),'Last name'!$A:$B,2,FALSE))</f>
        <v>Katarina Junqueira Dantas</v>
      </c>
      <c r="F40" s="7">
        <v>2</v>
      </c>
      <c r="G40" s="7" cm="1">
        <f t="array" aca="1" ref="G40" ca="1">INDEX(States!$B:$B,RANDBETWEEN(2,COUNTA(States!$B:$B)),1)</f>
        <v>12</v>
      </c>
      <c r="H40" s="7" t="str">
        <f ca="1">VLOOKUP($D40,Name!$A:$C,3,FALSE)</f>
        <v>F</v>
      </c>
      <c r="I40" s="7">
        <f t="shared" ca="1" si="2"/>
        <v>2</v>
      </c>
      <c r="J40" s="7" t="str">
        <f ca="1">VLOOKUP($I40,Race!$A:$B,2,FALSE)</f>
        <v>Branco</v>
      </c>
      <c r="K40" s="8">
        <f ca="1" xml:space="preserve">
IF($B40=2,
    TODAY()-16340,
    IF($P40=2,
        RANDBETWEEN(TODAY()-12418.5,TODAY()-6574.5),
        IF(OR($P40=3,$P40=4),
            RANDBETWEEN(TODAY()-16071,TODAY()-8766),
            IF(OR($P40=5,$P40=6,$P40=7),
                RANDBETWEEN(TODAY()-27393.75,TODAY()-12783.75),
                RANDBETWEEN(TODAY()-27393.75,TODAY()-10957.5)
            )
        )
    )
)</f>
        <v>25656</v>
      </c>
      <c r="L40" s="6">
        <f ca="1">IF(OR(ROW()=2,ROW()=3),7,IF(ROW()=4,4,RANDBETWEEN(4,COUNT(Education!$A:$A) + 1)))</f>
        <v>4</v>
      </c>
      <c r="M40" s="8" t="str">
        <f ca="1">VLOOKUP($L40,Education!$A:$B,2,FALSE)</f>
        <v>Superior</v>
      </c>
      <c r="N4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40" s="7" t="str">
        <f ca="1">VLOOKUP($N40,Department!$A:$B,2,FALSE)</f>
        <v>Financeiro</v>
      </c>
      <c r="P40" s="6">
        <f t="shared" ca="1" si="3"/>
        <v>9</v>
      </c>
      <c r="Q40" s="7" t="str">
        <f ca="1">VLOOKUP($P40,Role!$A:$B,2,FALSE)</f>
        <v>Especialista</v>
      </c>
      <c r="R40" s="7" t="str">
        <f ca="1">IF($P40=8,RANDBETWEEN(2,COUNT(Level!$A:$A) + 1),"")</f>
        <v/>
      </c>
      <c r="S40" s="7" t="str">
        <f ca="1">IF($R40&lt;&gt;"",VLOOKUP($R40,Level!$A:$B,2,FALSE),"")</f>
        <v/>
      </c>
      <c r="T40" s="8">
        <f t="shared" ca="1" si="4"/>
        <v>41559</v>
      </c>
      <c r="U40" s="1">
        <f t="shared" ca="1" si="0"/>
        <v>8500</v>
      </c>
      <c r="V4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$A40    &amp;
", "   &amp;
$B40    &amp;
", "   &amp;
$C40    &amp;
", '"  &amp;
$E40    &amp;
"', '" &amp;
$H40    &amp;
"', "  &amp;
$I40 &amp;
", CAST('"  &amp;
TEXT($K40,"aaaa-mm-dd") &amp;
"' AS DATE), " &amp;
$L40 &amp;
", " &amp;
$N40 &amp;
", " &amp;
$P40 &amp;
", " &amp;
IF($R40="","NULL",$R40) &amp;
", " &amp;
$U40 &amp;
");"</f>
        <v>INSERT INTO acme.fact_employees (id_company_fk, id_employee_pk, flg_active, employee_name, id_gender_fk, id_race_fk, birthdate, id_education_fk, id_department_fk, id_role_fk, id_level_fk, salary) VALUES (2, 39, TRUE, 'Katarina Junqueira Dantas', 'F', 2, CAST('1970-03-29' AS DATE), 4, 4, 9, NULL, 8500);</v>
      </c>
    </row>
    <row r="41" spans="1:22" x14ac:dyDescent="0.2">
      <c r="A41" s="7">
        <v>2</v>
      </c>
      <c r="B41" s="5">
        <f t="shared" si="1"/>
        <v>40</v>
      </c>
      <c r="C41" s="6" t="b">
        <v>1</v>
      </c>
      <c r="D41" s="7">
        <f ca="1">IF(ROW()=2,125,IF(ROW()=3,67,IF(ROW()=4,13,RANDBETWEEN(2,COUNT(Name!$A:$A) + 1))))</f>
        <v>175</v>
      </c>
      <c r="E41" s="7" t="str">
        <f ca="1">VLOOKUP($D41,Name!$A:$B,2,FALSE) &amp; " " &amp; IF(ROW()=2,"de Orléans e Bragança",VLOOKUP(IF(ROW()=2,0,RANDBETWEEN(2,COUNT('Last name'!$A:$A) + 1)),'Last name'!$A:$B,2,FALSE) &amp; " " &amp; VLOOKUP(RANDBETWEEN(2,COUNT('Last name'!$A:$A) + 1),'Last name'!$A:$B,2,FALSE))</f>
        <v>Isabely Esposito Amor</v>
      </c>
      <c r="F41" s="7">
        <v>2</v>
      </c>
      <c r="G41" s="7" cm="1">
        <f t="array" aca="1" ref="G41" ca="1">INDEX(States!$B:$B,RANDBETWEEN(2,COUNTA(States!$B:$B)),1)</f>
        <v>19</v>
      </c>
      <c r="H41" s="7" t="str">
        <f ca="1">VLOOKUP($D41,Name!$A:$C,3,FALSE)</f>
        <v>F</v>
      </c>
      <c r="I41" s="7">
        <f t="shared" ca="1" si="2"/>
        <v>2</v>
      </c>
      <c r="J41" s="7" t="str">
        <f ca="1">VLOOKUP($I41,Race!$A:$B,2,FALSE)</f>
        <v>Branco</v>
      </c>
      <c r="K41" s="8">
        <f ca="1" xml:space="preserve">
IF($B41=2,
    TODAY()-16340,
    IF($P41=2,
        RANDBETWEEN(TODAY()-12418.5,TODAY()-6574.5),
        IF(OR($P41=3,$P41=4),
            RANDBETWEEN(TODAY()-16071,TODAY()-8766),
            IF(OR($P41=5,$P41=6,$P41=7),
                RANDBETWEEN(TODAY()-27393.75,TODAY()-12783.75),
                RANDBETWEEN(TODAY()-27393.75,TODAY()-10957.5)
            )
        )
    )
)</f>
        <v>23104</v>
      </c>
      <c r="L41" s="6">
        <f ca="1">IF(OR(ROW()=2,ROW()=3),7,IF(ROW()=4,4,RANDBETWEEN(4,COUNT(Education!$A:$A) + 1)))</f>
        <v>5</v>
      </c>
      <c r="M41" s="8" t="str">
        <f ca="1">VLOOKUP($L41,Education!$A:$B,2,FALSE)</f>
        <v>Pós-graduação</v>
      </c>
      <c r="N4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12</v>
      </c>
      <c r="O41" s="7" t="str">
        <f ca="1">VLOOKUP($N41,Department!$A:$B,2,FALSE)</f>
        <v>Jurídico</v>
      </c>
      <c r="P41" s="6">
        <f t="shared" ca="1" si="3"/>
        <v>8</v>
      </c>
      <c r="Q41" s="7" t="str">
        <f ca="1">VLOOKUP($P41,Role!$A:$B,2,FALSE)</f>
        <v>Analista</v>
      </c>
      <c r="R41" s="7">
        <f ca="1">IF($P41=8,RANDBETWEEN(2,COUNT(Level!$A:$A) + 1),"")</f>
        <v>3</v>
      </c>
      <c r="S41" s="7" t="str">
        <f ca="1">IF($R41&lt;&gt;"",VLOOKUP($R41,Level!$A:$B,2,FALSE),"")</f>
        <v>Pleno</v>
      </c>
      <c r="T41" s="8">
        <f t="shared" ca="1" si="4"/>
        <v>42812</v>
      </c>
      <c r="U41" s="1">
        <f t="shared" ca="1" si="0"/>
        <v>3100</v>
      </c>
      <c r="V4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$A41    &amp;
", "   &amp;
$B41    &amp;
", "   &amp;
$C41    &amp;
", '"  &amp;
$E41    &amp;
"', '" &amp;
$H41    &amp;
"', "  &amp;
$I41 &amp;
", CAST('"  &amp;
TEXT($K41,"aaaa-mm-dd") &amp;
"' AS DATE), " &amp;
$L41 &amp;
", " &amp;
$N41 &amp;
", " &amp;
$P41 &amp;
", " &amp;
IF($R41="","NULL",$R41) &amp;
", " &amp;
$U41 &amp;
");"</f>
        <v>INSERT INTO acme.fact_employees (id_company_fk, id_employee_pk, flg_active, employee_name, id_gender_fk, id_race_fk, birthdate, id_education_fk, id_department_fk, id_role_fk, id_level_fk, salary) VALUES (2, 40, TRUE, 'Isabely Esposito Amor', 'F', 2, CAST('1963-04-03' AS DATE), 5, 12, 8, 3, 3100);</v>
      </c>
    </row>
    <row r="42" spans="1:22" x14ac:dyDescent="0.2">
      <c r="A42" s="7">
        <v>2</v>
      </c>
      <c r="B42" s="5">
        <f t="shared" si="1"/>
        <v>41</v>
      </c>
      <c r="C42" s="6" t="b">
        <v>1</v>
      </c>
      <c r="D42" s="7">
        <f ca="1">IF(ROW()=2,125,IF(ROW()=3,67,IF(ROW()=4,13,RANDBETWEEN(2,COUNT(Name!$A:$A) + 1))))</f>
        <v>95</v>
      </c>
      <c r="E42" s="7" t="str">
        <f ca="1">VLOOKUP($D42,Name!$A:$B,2,FALSE) &amp; " " &amp; IF(ROW()=2,"de Orléans e Bragança",VLOOKUP(IF(ROW()=2,0,RANDBETWEEN(2,COUNT('Last name'!$A:$A) + 1)),'Last name'!$A:$B,2,FALSE) &amp; " " &amp; VLOOKUP(RANDBETWEEN(2,COUNT('Last name'!$A:$A) + 1),'Last name'!$A:$B,2,FALSE))</f>
        <v>Claudio Negreiros Battaglia</v>
      </c>
      <c r="F42" s="7">
        <v>2</v>
      </c>
      <c r="G42" s="7" cm="1">
        <f t="array" aca="1" ref="G42" ca="1">INDEX(States!$B:$B,RANDBETWEEN(2,COUNTA(States!$B:$B)),1)</f>
        <v>4</v>
      </c>
      <c r="H42" s="7" t="str">
        <f ca="1">VLOOKUP($D42,Name!$A:$C,3,FALSE)</f>
        <v>M</v>
      </c>
      <c r="I42" s="7">
        <f t="shared" ca="1" si="2"/>
        <v>3</v>
      </c>
      <c r="J42" s="7" t="str">
        <f ca="1">VLOOKUP($I42,Race!$A:$B,2,FALSE)</f>
        <v>Preto</v>
      </c>
      <c r="K42" s="8">
        <f ca="1" xml:space="preserve">
IF($B42=2,
    TODAY()-16340,
    IF($P42=2,
        RANDBETWEEN(TODAY()-12418.5,TODAY()-6574.5),
        IF(OR($P42=3,$P42=4),
            RANDBETWEEN(TODAY()-16071,TODAY()-8766),
            IF(OR($P42=5,$P42=6,$P42=7),
                RANDBETWEEN(TODAY()-27393.75,TODAY()-12783.75),
                RANDBETWEEN(TODAY()-27393.75,TODAY()-10957.5)
            )
        )
    )
)</f>
        <v>25310</v>
      </c>
      <c r="L42" s="6">
        <f ca="1">IF(OR(ROW()=2,ROW()=3),7,IF(ROW()=4,4,RANDBETWEEN(4,COUNT(Education!$A:$A) + 1)))</f>
        <v>7</v>
      </c>
      <c r="M42" s="8" t="str">
        <f ca="1">VLOOKUP($L42,Education!$A:$B,2,FALSE)</f>
        <v>Doutorado</v>
      </c>
      <c r="N4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42" s="7" t="str">
        <f ca="1">VLOOKUP($N42,Department!$A:$B,2,FALSE)</f>
        <v>Recursos Humanos</v>
      </c>
      <c r="P42" s="6">
        <f t="shared" ca="1" si="3"/>
        <v>7</v>
      </c>
      <c r="Q42" s="7" t="str">
        <f ca="1">VLOOKUP($P42,Role!$A:$B,2,FALSE)</f>
        <v>Trainee</v>
      </c>
      <c r="R42" s="7" t="str">
        <f ca="1">IF($P42=8,RANDBETWEEN(2,COUNT(Level!$A:$A) + 1),"")</f>
        <v/>
      </c>
      <c r="S42" s="7" t="str">
        <f ca="1">IF($R42&lt;&gt;"",VLOOKUP($R42,Level!$A:$B,2,FALSE),"")</f>
        <v/>
      </c>
      <c r="T42" s="8">
        <f t="shared" ca="1" si="4"/>
        <v>40591</v>
      </c>
      <c r="U42" s="1">
        <f t="shared" ca="1" si="0"/>
        <v>2885</v>
      </c>
      <c r="V4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$A42    &amp;
", "   &amp;
$B42    &amp;
", "   &amp;
$C42    &amp;
", '"  &amp;
$E42    &amp;
"', '" &amp;
$H42    &amp;
"', "  &amp;
$I42 &amp;
", CAST('"  &amp;
TEXT($K42,"aaaa-mm-dd") &amp;
"' AS DATE), " &amp;
$L42 &amp;
", " &amp;
$N42 &amp;
", " &amp;
$P42 &amp;
", " &amp;
IF($R42="","NULL",$R42) &amp;
", " &amp;
$U42 &amp;
");"</f>
        <v>INSERT INTO acme.fact_employees (id_company_fk, id_employee_pk, flg_active, employee_name, id_gender_fk, id_race_fk, birthdate, id_education_fk, id_department_fk, id_role_fk, id_level_fk, salary) VALUES (2, 41, TRUE, 'Claudio Negreiros Battaglia', 'M', 3, CAST('1969-04-17' AS DATE), 7, 5, 7, NULL, 2885);</v>
      </c>
    </row>
    <row r="43" spans="1:22" x14ac:dyDescent="0.2">
      <c r="A43" s="7">
        <v>2</v>
      </c>
      <c r="B43" s="5">
        <f t="shared" si="1"/>
        <v>42</v>
      </c>
      <c r="C43" s="6" t="b">
        <v>1</v>
      </c>
      <c r="D43" s="7">
        <f ca="1">IF(ROW()=2,125,IF(ROW()=3,67,IF(ROW()=4,13,RANDBETWEEN(2,COUNT(Name!$A:$A) + 1))))</f>
        <v>130</v>
      </c>
      <c r="E43" s="7" t="str">
        <f ca="1">VLOOKUP($D43,Name!$A:$B,2,FALSE) &amp; " " &amp; IF(ROW()=2,"de Orléans e Bragança",VLOOKUP(IF(ROW()=2,0,RANDBETWEEN(2,COUNT('Last name'!$A:$A) + 1)),'Last name'!$A:$B,2,FALSE) &amp; " " &amp; VLOOKUP(RANDBETWEEN(2,COUNT('Last name'!$A:$A) + 1),'Last name'!$A:$B,2,FALSE))</f>
        <v>Esther Tavares Brasão</v>
      </c>
      <c r="F43" s="7">
        <v>2</v>
      </c>
      <c r="G43" s="7" cm="1">
        <f t="array" aca="1" ref="G43" ca="1">INDEX(States!$B:$B,RANDBETWEEN(2,COUNTA(States!$B:$B)),1)</f>
        <v>5</v>
      </c>
      <c r="H43" s="7" t="str">
        <f ca="1">VLOOKUP($D43,Name!$A:$C,3,FALSE)</f>
        <v>F</v>
      </c>
      <c r="I43" s="7">
        <f t="shared" ca="1" si="2"/>
        <v>2</v>
      </c>
      <c r="J43" s="7" t="str">
        <f ca="1">VLOOKUP($I43,Race!$A:$B,2,FALSE)</f>
        <v>Branco</v>
      </c>
      <c r="K43" s="8">
        <f ca="1" xml:space="preserve">
IF($B43=2,
    TODAY()-16340,
    IF($P43=2,
        RANDBETWEEN(TODAY()-12418.5,TODAY()-6574.5),
        IF(OR($P43=3,$P43=4),
            RANDBETWEEN(TODAY()-16071,TODAY()-8766),
            IF(OR($P43=5,$P43=6,$P43=7),
                RANDBETWEEN(TODAY()-27393.75,TODAY()-12783.75),
                RANDBETWEEN(TODAY()-27393.75,TODAY()-10957.5)
            )
        )
    )
)</f>
        <v>29969</v>
      </c>
      <c r="L43" s="6">
        <f ca="1">IF(OR(ROW()=2,ROW()=3),7,IF(ROW()=4,4,RANDBETWEEN(4,COUNT(Education!$A:$A) + 1)))</f>
        <v>5</v>
      </c>
      <c r="M43" s="8" t="str">
        <f ca="1">VLOOKUP($L43,Education!$A:$B,2,FALSE)</f>
        <v>Pós-graduação</v>
      </c>
      <c r="N4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43" s="7" t="str">
        <f ca="1">VLOOKUP($N43,Department!$A:$B,2,FALSE)</f>
        <v>Administrativo</v>
      </c>
      <c r="P43" s="6">
        <f t="shared" ca="1" si="3"/>
        <v>8</v>
      </c>
      <c r="Q43" s="7" t="str">
        <f ca="1">VLOOKUP($P43,Role!$A:$B,2,FALSE)</f>
        <v>Analista</v>
      </c>
      <c r="R43" s="7">
        <f ca="1">IF($P43=8,RANDBETWEEN(2,COUNT(Level!$A:$A) + 1),"")</f>
        <v>2</v>
      </c>
      <c r="S43" s="7" t="str">
        <f ca="1">IF($R43&lt;&gt;"",VLOOKUP($R43,Level!$A:$B,2,FALSE),"")</f>
        <v>Junior</v>
      </c>
      <c r="T43" s="8">
        <f t="shared" ca="1" si="4"/>
        <v>43242</v>
      </c>
      <c r="U43" s="1">
        <f t="shared" ca="1" si="0"/>
        <v>3000</v>
      </c>
      <c r="V4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$A43    &amp;
", "   &amp;
$B43    &amp;
", "   &amp;
$C43    &amp;
", '"  &amp;
$E43    &amp;
"', '" &amp;
$H43    &amp;
"', "  &amp;
$I43 &amp;
", CAST('"  &amp;
TEXT($K43,"aaaa-mm-dd") &amp;
"' AS DATE), " &amp;
$L43 &amp;
", " &amp;
$N43 &amp;
", " &amp;
$P43 &amp;
", " &amp;
IF($R43="","NULL",$R43) &amp;
", " &amp;
$U43 &amp;
");"</f>
        <v>INSERT INTO acme.fact_employees (id_company_fk, id_employee_pk, flg_active, employee_name, id_gender_fk, id_race_fk, birthdate, id_education_fk, id_department_fk, id_role_fk, id_level_fk, salary) VALUES (2, 42, TRUE, 'Esther Tavares Brasão', 'F', 2, CAST('1982-01-18' AS DATE), 5, 3, 8, 2, 3000);</v>
      </c>
    </row>
    <row r="44" spans="1:22" x14ac:dyDescent="0.2">
      <c r="A44" s="7">
        <v>2</v>
      </c>
      <c r="B44" s="5">
        <f t="shared" si="1"/>
        <v>43</v>
      </c>
      <c r="C44" s="6" t="b">
        <v>1</v>
      </c>
      <c r="D44" s="7">
        <f ca="1">IF(ROW()=2,125,IF(ROW()=3,67,IF(ROW()=4,13,RANDBETWEEN(2,COUNT(Name!$A:$A) + 1))))</f>
        <v>125</v>
      </c>
      <c r="E44" s="7" t="str">
        <f ca="1">VLOOKUP($D44,Name!$A:$B,2,FALSE) &amp; " " &amp; IF(ROW()=2,"de Orléans e Bragança",VLOOKUP(IF(ROW()=2,0,RANDBETWEEN(2,COUNT('Last name'!$A:$A) + 1)),'Last name'!$A:$B,2,FALSE) &amp; " " &amp; VLOOKUP(RANDBETWEEN(2,COUNT('Last name'!$A:$A) + 1),'Last name'!$A:$B,2,FALSE))</f>
        <v>Enzo Gabriel Moraes Azeredo</v>
      </c>
      <c r="F44" s="7">
        <v>2</v>
      </c>
      <c r="G44" s="7" cm="1">
        <f t="array" aca="1" ref="G44" ca="1">INDEX(States!$B:$B,RANDBETWEEN(2,COUNTA(States!$B:$B)),1)</f>
        <v>9</v>
      </c>
      <c r="H44" s="7" t="str">
        <f ca="1">VLOOKUP($D44,Name!$A:$C,3,FALSE)</f>
        <v>M</v>
      </c>
      <c r="I44" s="7">
        <f t="shared" ca="1" si="2"/>
        <v>4</v>
      </c>
      <c r="J44" s="7" t="str">
        <f ca="1">VLOOKUP($I44,Race!$A:$B,2,FALSE)</f>
        <v>Pardo</v>
      </c>
      <c r="K44" s="8">
        <f ca="1" xml:space="preserve">
IF($B44=2,
    TODAY()-16340,
    IF($P44=2,
        RANDBETWEEN(TODAY()-12418.5,TODAY()-6574.5),
        IF(OR($P44=3,$P44=4),
            RANDBETWEEN(TODAY()-16071,TODAY()-8766),
            IF(OR($P44=5,$P44=6,$P44=7),
                RANDBETWEEN(TODAY()-27393.75,TODAY()-12783.75),
                RANDBETWEEN(TODAY()-27393.75,TODAY()-10957.5)
            )
        )
    )
)</f>
        <v>21204</v>
      </c>
      <c r="L44" s="6">
        <f ca="1">IF(OR(ROW()=2,ROW()=3),7,IF(ROW()=4,4,RANDBETWEEN(4,COUNT(Education!$A:$A) + 1)))</f>
        <v>5</v>
      </c>
      <c r="M44" s="8" t="str">
        <f ca="1">VLOOKUP($L44,Education!$A:$B,2,FALSE)</f>
        <v>Pós-graduação</v>
      </c>
      <c r="N4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44" s="7" t="str">
        <f ca="1">VLOOKUP($N44,Department!$A:$B,2,FALSE)</f>
        <v>Contábil</v>
      </c>
      <c r="P44" s="6">
        <f t="shared" ca="1" si="3"/>
        <v>8</v>
      </c>
      <c r="Q44" s="7" t="str">
        <f ca="1">VLOOKUP($P44,Role!$A:$B,2,FALSE)</f>
        <v>Analista</v>
      </c>
      <c r="R44" s="7">
        <f ca="1">IF($P44=8,RANDBETWEEN(2,COUNT(Level!$A:$A) + 1),"")</f>
        <v>3</v>
      </c>
      <c r="S44" s="7" t="str">
        <f ca="1">IF($R44&lt;&gt;"",VLOOKUP($R44,Level!$A:$B,2,FALSE),"")</f>
        <v>Pleno</v>
      </c>
      <c r="T44" s="8">
        <f t="shared" ca="1" si="4"/>
        <v>36267</v>
      </c>
      <c r="U44" s="1">
        <f t="shared" ca="1" si="0"/>
        <v>3000</v>
      </c>
      <c r="V4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$A44    &amp;
", "   &amp;
$B44    &amp;
", "   &amp;
$C44    &amp;
", '"  &amp;
$E44    &amp;
"', '" &amp;
$H44    &amp;
"', "  &amp;
$I44 &amp;
", CAST('"  &amp;
TEXT($K44,"aaaa-mm-dd") &amp;
"' AS DATE), " &amp;
$L44 &amp;
", " &amp;
$N44 &amp;
", " &amp;
$P44 &amp;
", " &amp;
IF($R44="","NULL",$R44) &amp;
", " &amp;
$U44 &amp;
");"</f>
        <v>INSERT INTO acme.fact_employees (id_company_fk, id_employee_pk, flg_active, employee_name, id_gender_fk, id_race_fk, birthdate, id_education_fk, id_department_fk, id_role_fk, id_level_fk, salary) VALUES (2, 43, TRUE, 'Enzo Gabriel Moraes Azeredo', 'M', 4, CAST('1958-01-19' AS DATE), 5, 9, 8, 3, 3000);</v>
      </c>
    </row>
    <row r="45" spans="1:22" x14ac:dyDescent="0.2">
      <c r="A45" s="7">
        <v>2</v>
      </c>
      <c r="B45" s="5">
        <f t="shared" si="1"/>
        <v>44</v>
      </c>
      <c r="C45" s="6" t="b">
        <v>1</v>
      </c>
      <c r="D45" s="7">
        <f ca="1">IF(ROW()=2,125,IF(ROW()=3,67,IF(ROW()=4,13,RANDBETWEEN(2,COUNT(Name!$A:$A) + 1))))</f>
        <v>308</v>
      </c>
      <c r="E45" s="7" t="str">
        <f ca="1">VLOOKUP($D45,Name!$A:$B,2,FALSE) &amp; " " &amp; IF(ROW()=2,"de Orléans e Bragança",VLOOKUP(IF(ROW()=2,0,RANDBETWEEN(2,COUNT('Last name'!$A:$A) + 1)),'Last name'!$A:$B,2,FALSE) &amp; " " &amp; VLOOKUP(RANDBETWEEN(2,COUNT('Last name'!$A:$A) + 1),'Last name'!$A:$B,2,FALSE))</f>
        <v>Olívia Pinto Luz</v>
      </c>
      <c r="F45" s="7">
        <v>2</v>
      </c>
      <c r="G45" s="7" cm="1">
        <f t="array" aca="1" ref="G45" ca="1">INDEX(States!$B:$B,RANDBETWEEN(2,COUNTA(States!$B:$B)),1)</f>
        <v>17</v>
      </c>
      <c r="H45" s="7" t="str">
        <f ca="1">VLOOKUP($D45,Name!$A:$C,3,FALSE)</f>
        <v>F</v>
      </c>
      <c r="I45" s="7">
        <f t="shared" ca="1" si="2"/>
        <v>2</v>
      </c>
      <c r="J45" s="7" t="str">
        <f ca="1">VLOOKUP($I45,Race!$A:$B,2,FALSE)</f>
        <v>Branco</v>
      </c>
      <c r="K45" s="8">
        <f ca="1" xml:space="preserve">
IF($B45=2,
    TODAY()-16340,
    IF($P45=2,
        RANDBETWEEN(TODAY()-12418.5,TODAY()-6574.5),
        IF(OR($P45=3,$P45=4),
            RANDBETWEEN(TODAY()-16071,TODAY()-8766),
            IF(OR($P45=5,$P45=6,$P45=7),
                RANDBETWEEN(TODAY()-27393.75,TODAY()-12783.75),
                RANDBETWEEN(TODAY()-27393.75,TODAY()-10957.5)
            )
        )
    )
)</f>
        <v>28582</v>
      </c>
      <c r="L45" s="6">
        <f ca="1">IF(OR(ROW()=2,ROW()=3),7,IF(ROW()=4,4,RANDBETWEEN(4,COUNT(Education!$A:$A) + 1)))</f>
        <v>4</v>
      </c>
      <c r="M45" s="8" t="str">
        <f ca="1">VLOOKUP($L45,Education!$A:$B,2,FALSE)</f>
        <v>Superior</v>
      </c>
      <c r="N4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45" s="7" t="str">
        <f ca="1">VLOOKUP($N45,Department!$A:$B,2,FALSE)</f>
        <v>Tecnologia da Informação</v>
      </c>
      <c r="P45" s="6">
        <f t="shared" ca="1" si="3"/>
        <v>8</v>
      </c>
      <c r="Q45" s="7" t="str">
        <f ca="1">VLOOKUP($P45,Role!$A:$B,2,FALSE)</f>
        <v>Analista</v>
      </c>
      <c r="R45" s="7">
        <f ca="1">IF($P45=8,RANDBETWEEN(2,COUNT(Level!$A:$A) + 1),"")</f>
        <v>3</v>
      </c>
      <c r="S45" s="7" t="str">
        <f ca="1">IF($R45&lt;&gt;"",VLOOKUP($R45,Level!$A:$B,2,FALSE),"")</f>
        <v>Pleno</v>
      </c>
      <c r="T45" s="8">
        <f t="shared" ca="1" si="4"/>
        <v>43747</v>
      </c>
      <c r="U45" s="1">
        <f t="shared" ca="1" si="0"/>
        <v>2620</v>
      </c>
      <c r="V4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$A45    &amp;
", "   &amp;
$B45    &amp;
", "   &amp;
$C45    &amp;
", '"  &amp;
$E45    &amp;
"', '" &amp;
$H45    &amp;
"', "  &amp;
$I45 &amp;
", CAST('"  &amp;
TEXT($K45,"aaaa-mm-dd") &amp;
"' AS DATE), " &amp;
$L45 &amp;
", " &amp;
$N45 &amp;
", " &amp;
$P45 &amp;
", " &amp;
IF($R45="","NULL",$R45) &amp;
", " &amp;
$U45 &amp;
");"</f>
        <v>INSERT INTO acme.fact_employees (id_company_fk, id_employee_pk, flg_active, employee_name, id_gender_fk, id_race_fk, birthdate, id_education_fk, id_department_fk, id_role_fk, id_level_fk, salary) VALUES (2, 44, TRUE, 'Olívia Pinto Luz', 'F', 2, CAST('1978-04-02' AS DATE), 4, 11, 8, 3, 2620);</v>
      </c>
    </row>
    <row r="46" spans="1:22" x14ac:dyDescent="0.2">
      <c r="A46" s="7">
        <v>2</v>
      </c>
      <c r="B46" s="5">
        <f t="shared" si="1"/>
        <v>45</v>
      </c>
      <c r="C46" s="6" t="b">
        <v>1</v>
      </c>
      <c r="D46" s="7">
        <f ca="1">IF(ROW()=2,125,IF(ROW()=3,67,IF(ROW()=4,13,RANDBETWEEN(2,COUNT(Name!$A:$A) + 1))))</f>
        <v>29</v>
      </c>
      <c r="E46" s="7" t="str">
        <f ca="1">VLOOKUP($D46,Name!$A:$B,2,FALSE) &amp; " " &amp; IF(ROW()=2,"de Orléans e Bragança",VLOOKUP(IF(ROW()=2,0,RANDBETWEEN(2,COUNT('Last name'!$A:$A) + 1)),'Last name'!$A:$B,2,FALSE) &amp; " " &amp; VLOOKUP(RANDBETWEEN(2,COUNT('Last name'!$A:$A) + 1),'Last name'!$A:$B,2,FALSE))</f>
        <v>Ana Laura Alvarenga Camacho</v>
      </c>
      <c r="F46" s="7">
        <v>2</v>
      </c>
      <c r="G46" s="7" cm="1">
        <f t="array" aca="1" ref="G46" ca="1">INDEX(States!$B:$B,RANDBETWEEN(2,COUNTA(States!$B:$B)),1)</f>
        <v>3</v>
      </c>
      <c r="H46" s="7" t="str">
        <f ca="1">VLOOKUP($D46,Name!$A:$C,3,FALSE)</f>
        <v>F</v>
      </c>
      <c r="I46" s="7">
        <f t="shared" ca="1" si="2"/>
        <v>2</v>
      </c>
      <c r="J46" s="7" t="str">
        <f ca="1">VLOOKUP($I46,Race!$A:$B,2,FALSE)</f>
        <v>Branco</v>
      </c>
      <c r="K46" s="8">
        <f ca="1" xml:space="preserve">
IF($B46=2,
    TODAY()-16340,
    IF($P46=2,
        RANDBETWEEN(TODAY()-12418.5,TODAY()-6574.5),
        IF(OR($P46=3,$P46=4),
            RANDBETWEEN(TODAY()-16071,TODAY()-8766),
            IF(OR($P46=5,$P46=6,$P46=7),
                RANDBETWEEN(TODAY()-27393.75,TODAY()-12783.75),
                RANDBETWEEN(TODAY()-27393.75,TODAY()-10957.5)
            )
        )
    )
)</f>
        <v>31990</v>
      </c>
      <c r="L46" s="6">
        <f ca="1">IF(OR(ROW()=2,ROW()=3),7,IF(ROW()=4,4,RANDBETWEEN(4,COUNT(Education!$A:$A) + 1)))</f>
        <v>7</v>
      </c>
      <c r="M46" s="8" t="str">
        <f ca="1">VLOOKUP($L46,Education!$A:$B,2,FALSE)</f>
        <v>Doutorado</v>
      </c>
      <c r="N4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6</v>
      </c>
      <c r="O46" s="7" t="str">
        <f ca="1">VLOOKUP($N46,Department!$A:$B,2,FALSE)</f>
        <v>Comercial</v>
      </c>
      <c r="P46" s="6">
        <f t="shared" ca="1" si="3"/>
        <v>7</v>
      </c>
      <c r="Q46" s="7" t="str">
        <f ca="1">VLOOKUP($P46,Role!$A:$B,2,FALSE)</f>
        <v>Trainee</v>
      </c>
      <c r="R46" s="7" t="str">
        <f ca="1">IF($P46=8,RANDBETWEEN(2,COUNT(Level!$A:$A) + 1),"")</f>
        <v/>
      </c>
      <c r="S46" s="7" t="str">
        <f ca="1">IF($R46&lt;&gt;"",VLOOKUP($R46,Level!$A:$B,2,FALSE),"")</f>
        <v/>
      </c>
      <c r="T46" s="8">
        <f t="shared" ca="1" si="4"/>
        <v>37448</v>
      </c>
      <c r="U46" s="1">
        <f t="shared" ca="1" si="0"/>
        <v>2885</v>
      </c>
      <c r="V4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$A46    &amp;
", "   &amp;
$B46    &amp;
", "   &amp;
$C46    &amp;
", '"  &amp;
$E46    &amp;
"', '" &amp;
$H46    &amp;
"', "  &amp;
$I46 &amp;
", CAST('"  &amp;
TEXT($K46,"aaaa-mm-dd") &amp;
"' AS DATE), " &amp;
$L46 &amp;
", " &amp;
$N46 &amp;
", " &amp;
$P46 &amp;
", " &amp;
IF($R46="","NULL",$R46) &amp;
", " &amp;
$U46 &amp;
");"</f>
        <v>INSERT INTO acme.fact_employees (id_company_fk, id_employee_pk, flg_active, employee_name, id_gender_fk, id_race_fk, birthdate, id_education_fk, id_department_fk, id_role_fk, id_level_fk, salary) VALUES (2, 45, TRUE, 'Ana Laura Alvarenga Camacho', 'F', 2, CAST('1987-08-01' AS DATE), 7, 6, 7, NULL, 2885);</v>
      </c>
    </row>
    <row r="47" spans="1:22" x14ac:dyDescent="0.2">
      <c r="A47" s="7">
        <v>2</v>
      </c>
      <c r="B47" s="5">
        <f t="shared" si="1"/>
        <v>46</v>
      </c>
      <c r="C47" s="6" t="b">
        <v>1</v>
      </c>
      <c r="D47" s="7">
        <f ca="1">IF(ROW()=2,125,IF(ROW()=3,67,IF(ROW()=4,13,RANDBETWEEN(2,COUNT(Name!$A:$A) + 1))))</f>
        <v>148</v>
      </c>
      <c r="E47" s="7" t="str">
        <f ca="1">VLOOKUP($D47,Name!$A:$B,2,FALSE) &amp; " " &amp; IF(ROW()=2,"de Orléans e Bragança",VLOOKUP(IF(ROW()=2,0,RANDBETWEEN(2,COUNT('Last name'!$A:$A) + 1)),'Last name'!$A:$B,2,FALSE) &amp; " " &amp; VLOOKUP(RANDBETWEEN(2,COUNT('Last name'!$A:$A) + 1),'Last name'!$A:$B,2,FALSE))</f>
        <v>Gabrielly Greco Conti</v>
      </c>
      <c r="F47" s="7">
        <v>2</v>
      </c>
      <c r="G47" s="7" cm="1">
        <f t="array" aca="1" ref="G47" ca="1">INDEX(States!$B:$B,RANDBETWEEN(2,COUNTA(States!$B:$B)),1)</f>
        <v>11</v>
      </c>
      <c r="H47" s="7" t="str">
        <f ca="1">VLOOKUP($D47,Name!$A:$C,3,FALSE)</f>
        <v>F</v>
      </c>
      <c r="I47" s="7">
        <f t="shared" ca="1" si="2"/>
        <v>2</v>
      </c>
      <c r="J47" s="7" t="str">
        <f ca="1">VLOOKUP($I47,Race!$A:$B,2,FALSE)</f>
        <v>Branco</v>
      </c>
      <c r="K47" s="8">
        <f ca="1" xml:space="preserve">
IF($B47=2,
    TODAY()-16340,
    IF($P47=2,
        RANDBETWEEN(TODAY()-12418.5,TODAY()-6574.5),
        IF(OR($P47=3,$P47=4),
            RANDBETWEEN(TODAY()-16071,TODAY()-8766),
            IF(OR($P47=5,$P47=6,$P47=7),
                RANDBETWEEN(TODAY()-27393.75,TODAY()-12783.75),
                RANDBETWEEN(TODAY()-27393.75,TODAY()-10957.5)
            )
        )
    )
)</f>
        <v>33799</v>
      </c>
      <c r="L47" s="6">
        <f ca="1">IF(OR(ROW()=2,ROW()=3),7,IF(ROW()=4,4,RANDBETWEEN(4,COUNT(Education!$A:$A) + 1)))</f>
        <v>6</v>
      </c>
      <c r="M47" s="8" t="str">
        <f ca="1">VLOOKUP($L47,Education!$A:$B,2,FALSE)</f>
        <v>Mestrado</v>
      </c>
      <c r="N4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47" s="7" t="str">
        <f ca="1">VLOOKUP($N47,Department!$A:$B,2,FALSE)</f>
        <v>Recursos Humanos</v>
      </c>
      <c r="P47" s="6">
        <f t="shared" ca="1" si="3"/>
        <v>8</v>
      </c>
      <c r="Q47" s="7" t="str">
        <f ca="1">VLOOKUP($P47,Role!$A:$B,2,FALSE)</f>
        <v>Analista</v>
      </c>
      <c r="R47" s="7">
        <f ca="1">IF($P47=8,RANDBETWEEN(2,COUNT(Level!$A:$A) + 1),"")</f>
        <v>2</v>
      </c>
      <c r="S47" s="7" t="str">
        <f ca="1">IF($R47&lt;&gt;"",VLOOKUP($R47,Level!$A:$B,2,FALSE),"")</f>
        <v>Junior</v>
      </c>
      <c r="T47" s="8">
        <f t="shared" ca="1" si="4"/>
        <v>36849</v>
      </c>
      <c r="U47" s="1">
        <f t="shared" ca="1" si="0"/>
        <v>3580</v>
      </c>
      <c r="V4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$A47    &amp;
", "   &amp;
$B47    &amp;
", "   &amp;
$C47    &amp;
", '"  &amp;
$E47    &amp;
"', '" &amp;
$H47    &amp;
"', "  &amp;
$I47 &amp;
", CAST('"  &amp;
TEXT($K47,"aaaa-mm-dd") &amp;
"' AS DATE), " &amp;
$L47 &amp;
", " &amp;
$N47 &amp;
", " &amp;
$P47 &amp;
", " &amp;
IF($R47="","NULL",$R47) &amp;
", " &amp;
$U47 &amp;
");"</f>
        <v>INSERT INTO acme.fact_employees (id_company_fk, id_employee_pk, flg_active, employee_name, id_gender_fk, id_race_fk, birthdate, id_education_fk, id_department_fk, id_role_fk, id_level_fk, salary) VALUES (2, 46, TRUE, 'Gabrielly Greco Conti', 'F', 2, CAST('1992-07-14' AS DATE), 6, 5, 8, 2, 3580);</v>
      </c>
    </row>
    <row r="48" spans="1:22" x14ac:dyDescent="0.2">
      <c r="A48" s="7">
        <v>2</v>
      </c>
      <c r="B48" s="5">
        <f t="shared" si="1"/>
        <v>47</v>
      </c>
      <c r="C48" s="6" t="b">
        <v>1</v>
      </c>
      <c r="D48" s="7">
        <f ca="1">IF(ROW()=2,125,IF(ROW()=3,67,IF(ROW()=4,13,RANDBETWEEN(2,COUNT(Name!$A:$A) + 1))))</f>
        <v>30</v>
      </c>
      <c r="E48" s="7" t="str">
        <f ca="1">VLOOKUP($D48,Name!$A:$B,2,FALSE) &amp; " " &amp; IF(ROW()=2,"de Orléans e Bragança",VLOOKUP(IF(ROW()=2,0,RANDBETWEEN(2,COUNT('Last name'!$A:$A) + 1)),'Last name'!$A:$B,2,FALSE) &amp; " " &amp; VLOOKUP(RANDBETWEEN(2,COUNT('Last name'!$A:$A) + 1),'Last name'!$A:$B,2,FALSE))</f>
        <v>Ana Lívia Seixas Padrão</v>
      </c>
      <c r="F48" s="7">
        <v>2</v>
      </c>
      <c r="G48" s="7" cm="1">
        <f t="array" aca="1" ref="G48" ca="1">INDEX(States!$B:$B,RANDBETWEEN(2,COUNTA(States!$B:$B)),1)</f>
        <v>16</v>
      </c>
      <c r="H48" s="7" t="str">
        <f ca="1">VLOOKUP($D48,Name!$A:$C,3,FALSE)</f>
        <v>F</v>
      </c>
      <c r="I48" s="7">
        <f t="shared" ca="1" si="2"/>
        <v>2</v>
      </c>
      <c r="J48" s="7" t="str">
        <f ca="1">VLOOKUP($I48,Race!$A:$B,2,FALSE)</f>
        <v>Branco</v>
      </c>
      <c r="K48" s="8">
        <f ca="1" xml:space="preserve">
IF($B48=2,
    TODAY()-16340,
    IF($P48=2,
        RANDBETWEEN(TODAY()-12418.5,TODAY()-6574.5),
        IF(OR($P48=3,$P48=4),
            RANDBETWEEN(TODAY()-16071,TODAY()-8766),
            IF(OR($P48=5,$P48=6,$P48=7),
                RANDBETWEEN(TODAY()-27393.75,TODAY()-12783.75),
                RANDBETWEEN(TODAY()-27393.75,TODAY()-10957.5)
            )
        )
    )
)</f>
        <v>24472</v>
      </c>
      <c r="L48" s="6">
        <f ca="1">IF(OR(ROW()=2,ROW()=3),7,IF(ROW()=4,4,RANDBETWEEN(4,COUNT(Education!$A:$A) + 1)))</f>
        <v>4</v>
      </c>
      <c r="M48" s="8" t="str">
        <f ca="1">VLOOKUP($L48,Education!$A:$B,2,FALSE)</f>
        <v>Superior</v>
      </c>
      <c r="N4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48" s="7" t="str">
        <f ca="1">VLOOKUP($N48,Department!$A:$B,2,FALSE)</f>
        <v>Recursos Humanos</v>
      </c>
      <c r="P48" s="6">
        <f t="shared" ca="1" si="3"/>
        <v>7</v>
      </c>
      <c r="Q48" s="7" t="str">
        <f ca="1">VLOOKUP($P48,Role!$A:$B,2,FALSE)</f>
        <v>Trainee</v>
      </c>
      <c r="R48" s="7" t="str">
        <f ca="1">IF($P48=8,RANDBETWEEN(2,COUNT(Level!$A:$A) + 1),"")</f>
        <v/>
      </c>
      <c r="S48" s="7" t="str">
        <f ca="1">IF($R48&lt;&gt;"",VLOOKUP($R48,Level!$A:$B,2,FALSE),"")</f>
        <v/>
      </c>
      <c r="T48" s="8">
        <f t="shared" ca="1" si="4"/>
        <v>36339</v>
      </c>
      <c r="U48" s="1">
        <f t="shared" ca="1" si="0"/>
        <v>1385</v>
      </c>
      <c r="V4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$A48    &amp;
", "   &amp;
$B48    &amp;
", "   &amp;
$C48    &amp;
", '"  &amp;
$E48    &amp;
"', '" &amp;
$H48    &amp;
"', "  &amp;
$I48 &amp;
", CAST('"  &amp;
TEXT($K48,"aaaa-mm-dd") &amp;
"' AS DATE), " &amp;
$L48 &amp;
", " &amp;
$N48 &amp;
", " &amp;
$P48 &amp;
", " &amp;
IF($R48="","NULL",$R48) &amp;
", " &amp;
$U48 &amp;
");"</f>
        <v>INSERT INTO acme.fact_employees (id_company_fk, id_employee_pk, flg_active, employee_name, id_gender_fk, id_race_fk, birthdate, id_education_fk, id_department_fk, id_role_fk, id_level_fk, salary) VALUES (2, 47, TRUE, 'Ana Lívia Seixas Padrão', 'F', 2, CAST('1966-12-31' AS DATE), 4, 5, 7, NULL, 1385);</v>
      </c>
    </row>
    <row r="49" spans="1:22" x14ac:dyDescent="0.2">
      <c r="A49" s="7">
        <v>2</v>
      </c>
      <c r="B49" s="5">
        <f t="shared" si="1"/>
        <v>48</v>
      </c>
      <c r="C49" s="6" t="b">
        <v>1</v>
      </c>
      <c r="D49" s="7">
        <f ca="1">IF(ROW()=2,125,IF(ROW()=3,67,IF(ROW()=4,13,RANDBETWEEN(2,COUNT(Name!$A:$A) + 1))))</f>
        <v>36</v>
      </c>
      <c r="E49" s="7" t="str">
        <f ca="1">VLOOKUP($D49,Name!$A:$B,2,FALSE) &amp; " " &amp; IF(ROW()=2,"de Orléans e Bragança",VLOOKUP(IF(ROW()=2,0,RANDBETWEEN(2,COUNT('Last name'!$A:$A) + 1)),'Last name'!$A:$B,2,FALSE) &amp; " " &amp; VLOOKUP(RANDBETWEEN(2,COUNT('Last name'!$A:$A) + 1),'Last name'!$A:$B,2,FALSE))</f>
        <v>Ananda Seixas Pasquim</v>
      </c>
      <c r="F49" s="7">
        <v>2</v>
      </c>
      <c r="G49" s="7" cm="1">
        <f t="array" aca="1" ref="G49" ca="1">INDEX(States!$B:$B,RANDBETWEEN(2,COUNTA(States!$B:$B)),1)</f>
        <v>21</v>
      </c>
      <c r="H49" s="7" t="str">
        <f ca="1">VLOOKUP($D49,Name!$A:$C,3,FALSE)</f>
        <v>F</v>
      </c>
      <c r="I49" s="7">
        <f t="shared" ca="1" si="2"/>
        <v>3</v>
      </c>
      <c r="J49" s="7" t="str">
        <f ca="1">VLOOKUP($I49,Race!$A:$B,2,FALSE)</f>
        <v>Preto</v>
      </c>
      <c r="K49" s="8">
        <f ca="1" xml:space="preserve">
IF($B49=2,
    TODAY()-16340,
    IF($P49=2,
        RANDBETWEEN(TODAY()-12418.5,TODAY()-6574.5),
        IF(OR($P49=3,$P49=4),
            RANDBETWEEN(TODAY()-16071,TODAY()-8766),
            IF(OR($P49=5,$P49=6,$P49=7),
                RANDBETWEEN(TODAY()-27393.75,TODAY()-12783.75),
                RANDBETWEEN(TODAY()-27393.75,TODAY()-10957.5)
            )
        )
    )
)</f>
        <v>25137</v>
      </c>
      <c r="L49" s="6">
        <f ca="1">IF(OR(ROW()=2,ROW()=3),7,IF(ROW()=4,4,RANDBETWEEN(4,COUNT(Education!$A:$A) + 1)))</f>
        <v>7</v>
      </c>
      <c r="M49" s="8" t="str">
        <f ca="1">VLOOKUP($L49,Education!$A:$B,2,FALSE)</f>
        <v>Doutorado</v>
      </c>
      <c r="N4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49" s="7" t="str">
        <f ca="1">VLOOKUP($N49,Department!$A:$B,2,FALSE)</f>
        <v>Financeiro</v>
      </c>
      <c r="P49" s="6">
        <f t="shared" ca="1" si="3"/>
        <v>8</v>
      </c>
      <c r="Q49" s="7" t="str">
        <f ca="1">VLOOKUP($P49,Role!$A:$B,2,FALSE)</f>
        <v>Analista</v>
      </c>
      <c r="R49" s="7">
        <f ca="1">IF($P49=8,RANDBETWEEN(2,COUNT(Level!$A:$A) + 1),"")</f>
        <v>4</v>
      </c>
      <c r="S49" s="7" t="str">
        <f ca="1">IF($R49&lt;&gt;"",VLOOKUP($R49,Level!$A:$B,2,FALSE),"")</f>
        <v>Senior</v>
      </c>
      <c r="T49" s="8">
        <f t="shared" ca="1" si="4"/>
        <v>41030</v>
      </c>
      <c r="U49" s="1">
        <f t="shared" ca="1" si="0"/>
        <v>4000</v>
      </c>
      <c r="V4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$A49    &amp;
", "   &amp;
$B49    &amp;
", "   &amp;
$C49    &amp;
", '"  &amp;
$E49    &amp;
"', '" &amp;
$H49    &amp;
"', "  &amp;
$I49 &amp;
", CAST('"  &amp;
TEXT($K49,"aaaa-mm-dd") &amp;
"' AS DATE), " &amp;
$L49 &amp;
", " &amp;
$N49 &amp;
", " &amp;
$P49 &amp;
", " &amp;
IF($R49="","NULL",$R49) &amp;
", " &amp;
$U49 &amp;
");"</f>
        <v>INSERT INTO acme.fact_employees (id_company_fk, id_employee_pk, flg_active, employee_name, id_gender_fk, id_race_fk, birthdate, id_education_fk, id_department_fk, id_role_fk, id_level_fk, salary) VALUES (2, 48, TRUE, 'Ananda Seixas Pasquim', 'F', 3, CAST('1968-10-26' AS DATE), 7, 4, 8, 4, 4000);</v>
      </c>
    </row>
    <row r="50" spans="1:22" x14ac:dyDescent="0.2">
      <c r="A50" s="7">
        <v>2</v>
      </c>
      <c r="B50" s="5">
        <f t="shared" si="1"/>
        <v>49</v>
      </c>
      <c r="C50" s="6" t="b">
        <v>1</v>
      </c>
      <c r="D50" s="7">
        <f ca="1">IF(ROW()=2,125,IF(ROW()=3,67,IF(ROW()=4,13,RANDBETWEEN(2,COUNT(Name!$A:$A) + 1))))</f>
        <v>307</v>
      </c>
      <c r="E50" s="7" t="str">
        <f ca="1">VLOOKUP($D50,Name!$A:$B,2,FALSE) &amp; " " &amp; IF(ROW()=2,"de Orléans e Bragança",VLOOKUP(IF(ROW()=2,0,RANDBETWEEN(2,COUNT('Last name'!$A:$A) + 1)),'Last name'!$A:$B,2,FALSE) &amp; " " &amp; VLOOKUP(RANDBETWEEN(2,COUNT('Last name'!$A:$A) + 1),'Last name'!$A:$B,2,FALSE))</f>
        <v>Oliver Esteves Lima</v>
      </c>
      <c r="F50" s="7">
        <v>2</v>
      </c>
      <c r="G50" s="7" cm="1">
        <f t="array" aca="1" ref="G50" ca="1">INDEX(States!$B:$B,RANDBETWEEN(2,COUNTA(States!$B:$B)),1)</f>
        <v>18</v>
      </c>
      <c r="H50" s="7" t="str">
        <f ca="1">VLOOKUP($D50,Name!$A:$C,3,FALSE)</f>
        <v>M</v>
      </c>
      <c r="I50" s="7">
        <f t="shared" ca="1" si="2"/>
        <v>2</v>
      </c>
      <c r="J50" s="7" t="str">
        <f ca="1">VLOOKUP($I50,Race!$A:$B,2,FALSE)</f>
        <v>Branco</v>
      </c>
      <c r="K50" s="8">
        <f ca="1" xml:space="preserve">
IF($B50=2,
    TODAY()-16340,
    IF($P50=2,
        RANDBETWEEN(TODAY()-12418.5,TODAY()-6574.5),
        IF(OR($P50=3,$P50=4),
            RANDBETWEEN(TODAY()-16071,TODAY()-8766),
            IF(OR($P50=5,$P50=6,$P50=7),
                RANDBETWEEN(TODAY()-27393.75,TODAY()-12783.75),
                RANDBETWEEN(TODAY()-27393.75,TODAY()-10957.5)
            )
        )
    )
)</f>
        <v>27295</v>
      </c>
      <c r="L50" s="6">
        <f ca="1">IF(OR(ROW()=2,ROW()=3),7,IF(ROW()=4,4,RANDBETWEEN(4,COUNT(Education!$A:$A) + 1)))</f>
        <v>7</v>
      </c>
      <c r="M50" s="8" t="str">
        <f ca="1">VLOOKUP($L50,Education!$A:$B,2,FALSE)</f>
        <v>Doutorado</v>
      </c>
      <c r="N5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50" s="7" t="str">
        <f ca="1">VLOOKUP($N50,Department!$A:$B,2,FALSE)</f>
        <v>Administrativo</v>
      </c>
      <c r="P50" s="6">
        <f t="shared" ca="1" si="3"/>
        <v>6</v>
      </c>
      <c r="Q50" s="7" t="str">
        <f ca="1">VLOOKUP($P50,Role!$A:$B,2,FALSE)</f>
        <v>Estagiário</v>
      </c>
      <c r="R50" s="7" t="str">
        <f ca="1">IF($P50=8,RANDBETWEEN(2,COUNT(Level!$A:$A) + 1),"")</f>
        <v/>
      </c>
      <c r="S50" s="7" t="str">
        <f ca="1">IF($R50&lt;&gt;"",VLOOKUP($R50,Level!$A:$B,2,FALSE),"")</f>
        <v/>
      </c>
      <c r="T50" s="8">
        <f t="shared" ca="1" si="4"/>
        <v>37830</v>
      </c>
      <c r="U50" s="1">
        <f t="shared" ca="1" si="0"/>
        <v>2705</v>
      </c>
      <c r="V5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$A50    &amp;
", "   &amp;
$B50    &amp;
", "   &amp;
$C50    &amp;
", '"  &amp;
$E50    &amp;
"', '" &amp;
$H50    &amp;
"', "  &amp;
$I50 &amp;
", CAST('"  &amp;
TEXT($K50,"aaaa-mm-dd") &amp;
"' AS DATE), " &amp;
$L50 &amp;
", " &amp;
$N50 &amp;
", " &amp;
$P50 &amp;
", " &amp;
IF($R50="","NULL",$R50) &amp;
", " &amp;
$U50 &amp;
");"</f>
        <v>INSERT INTO acme.fact_employees (id_company_fk, id_employee_pk, flg_active, employee_name, id_gender_fk, id_race_fk, birthdate, id_education_fk, id_department_fk, id_role_fk, id_level_fk, salary) VALUES (2, 49, TRUE, 'Oliver Esteves Lima', 'M', 2, CAST('1974-09-23' AS DATE), 7, 3, 6, NULL, 2705);</v>
      </c>
    </row>
    <row r="51" spans="1:22" x14ac:dyDescent="0.2">
      <c r="A51" s="7">
        <v>2</v>
      </c>
      <c r="B51" s="5">
        <f t="shared" si="1"/>
        <v>50</v>
      </c>
      <c r="C51" s="6" t="b">
        <v>1</v>
      </c>
      <c r="D51" s="7">
        <f ca="1">IF(ROW()=2,125,IF(ROW()=3,67,IF(ROW()=4,13,RANDBETWEEN(2,COUNT(Name!$A:$A) + 1))))</f>
        <v>180</v>
      </c>
      <c r="E51" s="7" t="str">
        <f ca="1">VLOOKUP($D51,Name!$A:$B,2,FALSE) &amp; " " &amp; IF(ROW()=2,"de Orléans e Bragança",VLOOKUP(IF(ROW()=2,0,RANDBETWEEN(2,COUNT('Last name'!$A:$A) + 1)),'Last name'!$A:$B,2,FALSE) &amp; " " &amp; VLOOKUP(RANDBETWEEN(2,COUNT('Last name'!$A:$A) + 1),'Last name'!$A:$B,2,FALSE))</f>
        <v>Joanah Medeiros Alvarenga</v>
      </c>
      <c r="F51" s="7">
        <v>2</v>
      </c>
      <c r="G51" s="7" cm="1">
        <f t="array" aca="1" ref="G51" ca="1">INDEX(States!$B:$B,RANDBETWEEN(2,COUNTA(States!$B:$B)),1)</f>
        <v>11</v>
      </c>
      <c r="H51" s="7" t="str">
        <f ca="1">VLOOKUP($D51,Name!$A:$C,3,FALSE)</f>
        <v>F</v>
      </c>
      <c r="I51" s="7">
        <f t="shared" ca="1" si="2"/>
        <v>2</v>
      </c>
      <c r="J51" s="7" t="str">
        <f ca="1">VLOOKUP($I51,Race!$A:$B,2,FALSE)</f>
        <v>Branco</v>
      </c>
      <c r="K51" s="8">
        <f ca="1" xml:space="preserve">
IF($B51=2,
    TODAY()-16340,
    IF($P51=2,
        RANDBETWEEN(TODAY()-12418.5,TODAY()-6574.5),
        IF(OR($P51=3,$P51=4),
            RANDBETWEEN(TODAY()-16071,TODAY()-8766),
            IF(OR($P51=5,$P51=6,$P51=7),
                RANDBETWEEN(TODAY()-27393.75,TODAY()-12783.75),
                RANDBETWEEN(TODAY()-27393.75,TODAY()-10957.5)
            )
        )
    )
)</f>
        <v>20318</v>
      </c>
      <c r="L51" s="6">
        <f ca="1">IF(OR(ROW()=2,ROW()=3),7,IF(ROW()=4,4,RANDBETWEEN(4,COUNT(Education!$A:$A) + 1)))</f>
        <v>6</v>
      </c>
      <c r="M51" s="8" t="str">
        <f ca="1">VLOOKUP($L51,Education!$A:$B,2,FALSE)</f>
        <v>Mestrado</v>
      </c>
      <c r="N5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51" s="7" t="str">
        <f ca="1">VLOOKUP($N51,Department!$A:$B,2,FALSE)</f>
        <v>Administrativo</v>
      </c>
      <c r="P51" s="6">
        <f t="shared" ca="1" si="3"/>
        <v>8</v>
      </c>
      <c r="Q51" s="7" t="str">
        <f ca="1">VLOOKUP($P51,Role!$A:$B,2,FALSE)</f>
        <v>Analista</v>
      </c>
      <c r="R51" s="7">
        <f ca="1">IF($P51=8,RANDBETWEEN(2,COUNT(Level!$A:$A) + 1),"")</f>
        <v>3</v>
      </c>
      <c r="S51" s="7" t="str">
        <f ca="1">IF($R51&lt;&gt;"",VLOOKUP($R51,Level!$A:$B,2,FALSE),"")</f>
        <v>Pleno</v>
      </c>
      <c r="T51" s="8">
        <f t="shared" ca="1" si="4"/>
        <v>38357</v>
      </c>
      <c r="U51" s="1">
        <f t="shared" ca="1" si="0"/>
        <v>3500</v>
      </c>
      <c r="V5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$A51    &amp;
", "   &amp;
$B51    &amp;
", "   &amp;
$C51    &amp;
", '"  &amp;
$E51    &amp;
"', '" &amp;
$H51    &amp;
"', "  &amp;
$I51 &amp;
", CAST('"  &amp;
TEXT($K51,"aaaa-mm-dd") &amp;
"' AS DATE), " &amp;
$L51 &amp;
", " &amp;
$N51 &amp;
", " &amp;
$P51 &amp;
", " &amp;
IF($R51="","NULL",$R51) &amp;
", " &amp;
$U51 &amp;
");"</f>
        <v>INSERT INTO acme.fact_employees (id_company_fk, id_employee_pk, flg_active, employee_name, id_gender_fk, id_race_fk, birthdate, id_education_fk, id_department_fk, id_role_fk, id_level_fk, salary) VALUES (2, 50, TRUE, 'Joanah Medeiros Alvarenga', 'F', 2, CAST('1955-08-17' AS DATE), 6, 3, 8, 3, 3500);</v>
      </c>
    </row>
    <row r="52" spans="1:22" x14ac:dyDescent="0.2">
      <c r="A52" s="7">
        <v>2</v>
      </c>
      <c r="B52" s="5">
        <f t="shared" si="1"/>
        <v>51</v>
      </c>
      <c r="C52" s="6" t="b">
        <v>1</v>
      </c>
      <c r="D52" s="7">
        <f ca="1">IF(ROW()=2,125,IF(ROW()=3,67,IF(ROW()=4,13,RANDBETWEEN(2,COUNT(Name!$A:$A) + 1))))</f>
        <v>213</v>
      </c>
      <c r="E52" s="7" t="str">
        <f ca="1">VLOOKUP($D52,Name!$A:$B,2,FALSE) &amp; " " &amp; IF(ROW()=2,"de Orléans e Bragança",VLOOKUP(IF(ROW()=2,0,RANDBETWEEN(2,COUNT('Last name'!$A:$A) + 1)),'Last name'!$A:$B,2,FALSE) &amp; " " &amp; VLOOKUP(RANDBETWEEN(2,COUNT('Last name'!$A:$A) + 1),'Last name'!$A:$B,2,FALSE))</f>
        <v>Laís Alves Alves</v>
      </c>
      <c r="F52" s="7">
        <v>2</v>
      </c>
      <c r="G52" s="7" cm="1">
        <f t="array" aca="1" ref="G52" ca="1">INDEX(States!$B:$B,RANDBETWEEN(2,COUNTA(States!$B:$B)),1)</f>
        <v>2</v>
      </c>
      <c r="H52" s="7" t="str">
        <f ca="1">VLOOKUP($D52,Name!$A:$C,3,FALSE)</f>
        <v>F</v>
      </c>
      <c r="I52" s="7">
        <f t="shared" ca="1" si="2"/>
        <v>2</v>
      </c>
      <c r="J52" s="7" t="str">
        <f ca="1">VLOOKUP($I52,Race!$A:$B,2,FALSE)</f>
        <v>Branco</v>
      </c>
      <c r="K52" s="8">
        <f ca="1" xml:space="preserve">
IF($B52=2,
    TODAY()-16340,
    IF($P52=2,
        RANDBETWEEN(TODAY()-12418.5,TODAY()-6574.5),
        IF(OR($P52=3,$P52=4),
            RANDBETWEEN(TODAY()-16071,TODAY()-8766),
            IF(OR($P52=5,$P52=6,$P52=7),
                RANDBETWEEN(TODAY()-27393.75,TODAY()-12783.75),
                RANDBETWEEN(TODAY()-27393.75,TODAY()-10957.5)
            )
        )
    )
)</f>
        <v>20859</v>
      </c>
      <c r="L52" s="6">
        <f ca="1">IF(OR(ROW()=2,ROW()=3),7,IF(ROW()=4,4,RANDBETWEEN(4,COUNT(Education!$A:$A) + 1)))</f>
        <v>5</v>
      </c>
      <c r="M52" s="8" t="str">
        <f ca="1">VLOOKUP($L52,Education!$A:$B,2,FALSE)</f>
        <v>Pós-graduação</v>
      </c>
      <c r="N5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52" s="7" t="str">
        <f ca="1">VLOOKUP($N52,Department!$A:$B,2,FALSE)</f>
        <v>Auditoria</v>
      </c>
      <c r="P52" s="6">
        <f t="shared" ca="1" si="3"/>
        <v>7</v>
      </c>
      <c r="Q52" s="7" t="str">
        <f ca="1">VLOOKUP($P52,Role!$A:$B,2,FALSE)</f>
        <v>Trainee</v>
      </c>
      <c r="R52" s="7" t="str">
        <f ca="1">IF($P52=8,RANDBETWEEN(2,COUNT(Level!$A:$A) + 1),"")</f>
        <v/>
      </c>
      <c r="S52" s="7" t="str">
        <f ca="1">IF($R52&lt;&gt;"",VLOOKUP($R52,Level!$A:$B,2,FALSE),"")</f>
        <v/>
      </c>
      <c r="T52" s="8">
        <f t="shared" ca="1" si="4"/>
        <v>44374</v>
      </c>
      <c r="U52" s="1">
        <f t="shared" ca="1" si="0"/>
        <v>1805</v>
      </c>
      <c r="V5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$A52    &amp;
", "   &amp;
$B52    &amp;
", "   &amp;
$C52    &amp;
", '"  &amp;
$E52    &amp;
"', '" &amp;
$H52    &amp;
"', "  &amp;
$I52 &amp;
", CAST('"  &amp;
TEXT($K52,"aaaa-mm-dd") &amp;
"' AS DATE), " &amp;
$L52 &amp;
", " &amp;
$N52 &amp;
", " &amp;
$P52 &amp;
", " &amp;
IF($R52="","NULL",$R52) &amp;
", " &amp;
$U52 &amp;
");"</f>
        <v>INSERT INTO acme.fact_employees (id_company_fk, id_employee_pk, flg_active, employee_name, id_gender_fk, id_race_fk, birthdate, id_education_fk, id_department_fk, id_role_fk, id_level_fk, salary) VALUES (2, 51, TRUE, 'Laís Alves Alves', 'F', 2, CAST('1957-02-08' AS DATE), 5, 10, 7, NULL, 1805);</v>
      </c>
    </row>
    <row r="53" spans="1:22" x14ac:dyDescent="0.2">
      <c r="A53" s="7">
        <v>2</v>
      </c>
      <c r="B53" s="5">
        <f t="shared" si="1"/>
        <v>52</v>
      </c>
      <c r="C53" s="6" t="b">
        <v>1</v>
      </c>
      <c r="D53" s="7">
        <f ca="1">IF(ROW()=2,125,IF(ROW()=3,67,IF(ROW()=4,13,RANDBETWEEN(2,COUNT(Name!$A:$A) + 1))))</f>
        <v>22</v>
      </c>
      <c r="E53" s="7" t="str">
        <f ca="1">VLOOKUP($D53,Name!$A:$B,2,FALSE) &amp; " " &amp; IF(ROW()=2,"de Orléans e Bragança",VLOOKUP(IF(ROW()=2,0,RANDBETWEEN(2,COUNT('Last name'!$A:$A) + 1)),'Last name'!$A:$B,2,FALSE) &amp; " " &amp; VLOOKUP(RANDBETWEEN(2,COUNT('Last name'!$A:$A) + 1),'Last name'!$A:$B,2,FALSE))</f>
        <v>Ana Ferreira Mariani</v>
      </c>
      <c r="F53" s="7">
        <v>2</v>
      </c>
      <c r="G53" s="7" cm="1">
        <f t="array" aca="1" ref="G53" ca="1">INDEX(States!$B:$B,RANDBETWEEN(2,COUNTA(States!$B:$B)),1)</f>
        <v>3</v>
      </c>
      <c r="H53" s="7" t="str">
        <f ca="1">VLOOKUP($D53,Name!$A:$C,3,FALSE)</f>
        <v>F</v>
      </c>
      <c r="I53" s="7">
        <f t="shared" ca="1" si="2"/>
        <v>2</v>
      </c>
      <c r="J53" s="7" t="str">
        <f ca="1">VLOOKUP($I53,Race!$A:$B,2,FALSE)</f>
        <v>Branco</v>
      </c>
      <c r="K53" s="8">
        <f ca="1" xml:space="preserve">
IF($B53=2,
    TODAY()-16340,
    IF($P53=2,
        RANDBETWEEN(TODAY()-12418.5,TODAY()-6574.5),
        IF(OR($P53=3,$P53=4),
            RANDBETWEEN(TODAY()-16071,TODAY()-8766),
            IF(OR($P53=5,$P53=6,$P53=7),
                RANDBETWEEN(TODAY()-27393.75,TODAY()-12783.75),
                RANDBETWEEN(TODAY()-27393.75,TODAY()-10957.5)
            )
        )
    )
)</f>
        <v>18968</v>
      </c>
      <c r="L53" s="6">
        <f ca="1">IF(OR(ROW()=2,ROW()=3),7,IF(ROW()=4,4,RANDBETWEEN(4,COUNT(Education!$A:$A) + 1)))</f>
        <v>4</v>
      </c>
      <c r="M53" s="8" t="str">
        <f ca="1">VLOOKUP($L53,Education!$A:$B,2,FALSE)</f>
        <v>Superior</v>
      </c>
      <c r="N5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53" s="7" t="str">
        <f ca="1">VLOOKUP($N53,Department!$A:$B,2,FALSE)</f>
        <v>Comunicação &amp; Marketing</v>
      </c>
      <c r="P53" s="6">
        <f t="shared" ca="1" si="3"/>
        <v>8</v>
      </c>
      <c r="Q53" s="7" t="str">
        <f ca="1">VLOOKUP($P53,Role!$A:$B,2,FALSE)</f>
        <v>Analista</v>
      </c>
      <c r="R53" s="7">
        <f ca="1">IF($P53=8,RANDBETWEEN(2,COUNT(Level!$A:$A) + 1),"")</f>
        <v>2</v>
      </c>
      <c r="S53" s="7" t="str">
        <f ca="1">IF($R53&lt;&gt;"",VLOOKUP($R53,Level!$A:$B,2,FALSE),"")</f>
        <v>Junior</v>
      </c>
      <c r="T53" s="8">
        <f t="shared" ca="1" si="4"/>
        <v>43539</v>
      </c>
      <c r="U53" s="1">
        <f t="shared" ca="1" si="0"/>
        <v>2580</v>
      </c>
      <c r="V5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$A53    &amp;
", "   &amp;
$B53    &amp;
", "   &amp;
$C53    &amp;
", '"  &amp;
$E53    &amp;
"', '" &amp;
$H53    &amp;
"', "  &amp;
$I53 &amp;
", CAST('"  &amp;
TEXT($K53,"aaaa-mm-dd") &amp;
"' AS DATE), " &amp;
$L53 &amp;
", " &amp;
$N53 &amp;
", " &amp;
$P53 &amp;
", " &amp;
IF($R53="","NULL",$R53) &amp;
", " &amp;
$U53 &amp;
");"</f>
        <v>INSERT INTO acme.fact_employees (id_company_fk, id_employee_pk, flg_active, employee_name, id_gender_fk, id_race_fk, birthdate, id_education_fk, id_department_fk, id_role_fk, id_level_fk, salary) VALUES (2, 52, TRUE, 'Ana Ferreira Mariani', 'F', 2, CAST('1951-12-06' AS DATE), 4, 8, 8, 2, 2580);</v>
      </c>
    </row>
    <row r="54" spans="1:22" x14ac:dyDescent="0.2">
      <c r="A54" s="7">
        <v>2</v>
      </c>
      <c r="B54" s="5">
        <f t="shared" si="1"/>
        <v>53</v>
      </c>
      <c r="C54" s="6" t="b">
        <v>1</v>
      </c>
      <c r="D54" s="7">
        <f ca="1">IF(ROW()=2,125,IF(ROW()=3,67,IF(ROW()=4,13,RANDBETWEEN(2,COUNT(Name!$A:$A) + 1))))</f>
        <v>322</v>
      </c>
      <c r="E54" s="7" t="str">
        <f ca="1">VLOOKUP($D54,Name!$A:$B,2,FALSE) &amp; " " &amp; IF(ROW()=2,"de Orléans e Bragança",VLOOKUP(IF(ROW()=2,0,RANDBETWEEN(2,COUNT('Last name'!$A:$A) + 1)),'Last name'!$A:$B,2,FALSE) &amp; " " &amp; VLOOKUP(RANDBETWEEN(2,COUNT('Last name'!$A:$A) + 1),'Last name'!$A:$B,2,FALSE))</f>
        <v>Rafaela Pimentel Colombo</v>
      </c>
      <c r="F54" s="7">
        <v>2</v>
      </c>
      <c r="G54" s="7" cm="1">
        <f t="array" aca="1" ref="G54" ca="1">INDEX(States!$B:$B,RANDBETWEEN(2,COUNTA(States!$B:$B)),1)</f>
        <v>19</v>
      </c>
      <c r="H54" s="7" t="str">
        <f ca="1">VLOOKUP($D54,Name!$A:$C,3,FALSE)</f>
        <v>F</v>
      </c>
      <c r="I54" s="7">
        <f t="shared" ca="1" si="2"/>
        <v>2</v>
      </c>
      <c r="J54" s="7" t="str">
        <f ca="1">VLOOKUP($I54,Race!$A:$B,2,FALSE)</f>
        <v>Branco</v>
      </c>
      <c r="K54" s="8">
        <f ca="1" xml:space="preserve">
IF($B54=2,
    TODAY()-16340,
    IF($P54=2,
        RANDBETWEEN(TODAY()-12418.5,TODAY()-6574.5),
        IF(OR($P54=3,$P54=4),
            RANDBETWEEN(TODAY()-16071,TODAY()-8766),
            IF(OR($P54=5,$P54=6,$P54=7),
                RANDBETWEEN(TODAY()-27393.75,TODAY()-12783.75),
                RANDBETWEEN(TODAY()-27393.75,TODAY()-10957.5)
            )
        )
    )
)</f>
        <v>30629</v>
      </c>
      <c r="L54" s="6">
        <f ca="1">IF(OR(ROW()=2,ROW()=3),7,IF(ROW()=4,4,RANDBETWEEN(4,COUNT(Education!$A:$A) + 1)))</f>
        <v>7</v>
      </c>
      <c r="M54" s="8" t="str">
        <f ca="1">VLOOKUP($L54,Education!$A:$B,2,FALSE)</f>
        <v>Doutorado</v>
      </c>
      <c r="N5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54" s="7" t="str">
        <f ca="1">VLOOKUP($N54,Department!$A:$B,2,FALSE)</f>
        <v>Administrativo</v>
      </c>
      <c r="P54" s="6">
        <f t="shared" ca="1" si="3"/>
        <v>7</v>
      </c>
      <c r="Q54" s="7" t="str">
        <f ca="1">VLOOKUP($P54,Role!$A:$B,2,FALSE)</f>
        <v>Trainee</v>
      </c>
      <c r="R54" s="7" t="str">
        <f ca="1">IF($P54=8,RANDBETWEEN(2,COUNT(Level!$A:$A) + 1),"")</f>
        <v/>
      </c>
      <c r="S54" s="7" t="str">
        <f ca="1">IF($R54&lt;&gt;"",VLOOKUP($R54,Level!$A:$B,2,FALSE),"")</f>
        <v/>
      </c>
      <c r="T54" s="8">
        <f t="shared" ca="1" si="4"/>
        <v>39502</v>
      </c>
      <c r="U54" s="1">
        <f t="shared" ca="1" si="0"/>
        <v>2805</v>
      </c>
      <c r="V5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$A54    &amp;
", "   &amp;
$B54    &amp;
", "   &amp;
$C54    &amp;
", '"  &amp;
$E54    &amp;
"', '" &amp;
$H54    &amp;
"', "  &amp;
$I54 &amp;
", CAST('"  &amp;
TEXT($K54,"aaaa-mm-dd") &amp;
"' AS DATE), " &amp;
$L54 &amp;
", " &amp;
$N54 &amp;
", " &amp;
$P54 &amp;
", " &amp;
IF($R54="","NULL",$R54) &amp;
", " &amp;
$U54 &amp;
");"</f>
        <v>INSERT INTO acme.fact_employees (id_company_fk, id_employee_pk, flg_active, employee_name, id_gender_fk, id_race_fk, birthdate, id_education_fk, id_department_fk, id_role_fk, id_level_fk, salary) VALUES (2, 53, TRUE, 'Rafaela Pimentel Colombo', 'F', 2, CAST('1983-11-09' AS DATE), 7, 3, 7, NULL, 2805);</v>
      </c>
    </row>
    <row r="55" spans="1:22" x14ac:dyDescent="0.2">
      <c r="A55" s="7">
        <v>2</v>
      </c>
      <c r="B55" s="5">
        <f t="shared" si="1"/>
        <v>54</v>
      </c>
      <c r="C55" s="6" t="b">
        <v>1</v>
      </c>
      <c r="D55" s="7">
        <f ca="1">IF(ROW()=2,125,IF(ROW()=3,67,IF(ROW()=4,13,RANDBETWEEN(2,COUNT(Name!$A:$A) + 1))))</f>
        <v>238</v>
      </c>
      <c r="E55" s="7" t="str">
        <f ca="1">VLOOKUP($D55,Name!$A:$B,2,FALSE) &amp; " " &amp; IF(ROW()=2,"de Orléans e Bragança",VLOOKUP(IF(ROW()=2,0,RANDBETWEEN(2,COUNT('Last name'!$A:$A) + 1)),'Last name'!$A:$B,2,FALSE) &amp; " " &amp; VLOOKUP(RANDBETWEEN(2,COUNT('Last name'!$A:$A) + 1),'Last name'!$A:$B,2,FALSE))</f>
        <v>Luccas Faria Pellegrini</v>
      </c>
      <c r="F55" s="7">
        <v>2</v>
      </c>
      <c r="G55" s="7" cm="1">
        <f t="array" aca="1" ref="G55" ca="1">INDEX(States!$B:$B,RANDBETWEEN(2,COUNTA(States!$B:$B)),1)</f>
        <v>18</v>
      </c>
      <c r="H55" s="7" t="str">
        <f ca="1">VLOOKUP($D55,Name!$A:$C,3,FALSE)</f>
        <v>M</v>
      </c>
      <c r="I55" s="7">
        <f t="shared" ca="1" si="2"/>
        <v>4</v>
      </c>
      <c r="J55" s="7" t="str">
        <f ca="1">VLOOKUP($I55,Race!$A:$B,2,FALSE)</f>
        <v>Pardo</v>
      </c>
      <c r="K55" s="8">
        <f ca="1" xml:space="preserve">
IF($B55=2,
    TODAY()-16340,
    IF($P55=2,
        RANDBETWEEN(TODAY()-12418.5,TODAY()-6574.5),
        IF(OR($P55=3,$P55=4),
            RANDBETWEEN(TODAY()-16071,TODAY()-8766),
            IF(OR($P55=5,$P55=6,$P55=7),
                RANDBETWEEN(TODAY()-27393.75,TODAY()-12783.75),
                RANDBETWEEN(TODAY()-27393.75,TODAY()-10957.5)
            )
        )
    )
)</f>
        <v>23993</v>
      </c>
      <c r="L55" s="6">
        <f ca="1">IF(OR(ROW()=2,ROW()=3),7,IF(ROW()=4,4,RANDBETWEEN(4,COUNT(Education!$A:$A) + 1)))</f>
        <v>7</v>
      </c>
      <c r="M55" s="8" t="str">
        <f ca="1">VLOOKUP($L55,Education!$A:$B,2,FALSE)</f>
        <v>Doutorado</v>
      </c>
      <c r="N5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55" s="7" t="str">
        <f ca="1">VLOOKUP($N55,Department!$A:$B,2,FALSE)</f>
        <v>Contábil</v>
      </c>
      <c r="P55" s="6">
        <f t="shared" ca="1" si="3"/>
        <v>8</v>
      </c>
      <c r="Q55" s="7" t="str">
        <f ca="1">VLOOKUP($P55,Role!$A:$B,2,FALSE)</f>
        <v>Analista</v>
      </c>
      <c r="R55" s="7">
        <f ca="1">IF($P55=8,RANDBETWEEN(2,COUNT(Level!$A:$A) + 1),"")</f>
        <v>3</v>
      </c>
      <c r="S55" s="7" t="str">
        <f ca="1">IF($R55&lt;&gt;"",VLOOKUP($R55,Level!$A:$B,2,FALSE),"")</f>
        <v>Pleno</v>
      </c>
      <c r="T55" s="8">
        <f t="shared" ca="1" si="4"/>
        <v>41664</v>
      </c>
      <c r="U55" s="1">
        <f t="shared" ca="1" si="0"/>
        <v>4000</v>
      </c>
      <c r="V5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$A55    &amp;
", "   &amp;
$B55    &amp;
", "   &amp;
$C55    &amp;
", '"  &amp;
$E55    &amp;
"', '" &amp;
$H55    &amp;
"', "  &amp;
$I55 &amp;
", CAST('"  &amp;
TEXT($K55,"aaaa-mm-dd") &amp;
"' AS DATE), " &amp;
$L55 &amp;
", " &amp;
$N55 &amp;
", " &amp;
$P55 &amp;
", " &amp;
IF($R55="","NULL",$R55) &amp;
", " &amp;
$U55 &amp;
");"</f>
        <v>INSERT INTO acme.fact_employees (id_company_fk, id_employee_pk, flg_active, employee_name, id_gender_fk, id_race_fk, birthdate, id_education_fk, id_department_fk, id_role_fk, id_level_fk, salary) VALUES (2, 54, TRUE, 'Luccas Faria Pellegrini', 'M', 4, CAST('1965-09-08' AS DATE), 7, 9, 8, 3, 4000);</v>
      </c>
    </row>
    <row r="56" spans="1:22" x14ac:dyDescent="0.2">
      <c r="A56" s="7">
        <v>2</v>
      </c>
      <c r="B56" s="5">
        <f t="shared" si="1"/>
        <v>55</v>
      </c>
      <c r="C56" s="6" t="b">
        <v>1</v>
      </c>
      <c r="D56" s="7">
        <f ca="1">IF(ROW()=2,125,IF(ROW()=3,67,IF(ROW()=4,13,RANDBETWEEN(2,COUNT(Name!$A:$A) + 1))))</f>
        <v>114</v>
      </c>
      <c r="E56" s="7" t="str">
        <f ca="1">VLOOKUP($D56,Name!$A:$B,2,FALSE) &amp; " " &amp; IF(ROW()=2,"de Orléans e Bragança",VLOOKUP(IF(ROW()=2,0,RANDBETWEEN(2,COUNT('Last name'!$A:$A) + 1)),'Last name'!$A:$B,2,FALSE) &amp; " " &amp; VLOOKUP(RANDBETWEEN(2,COUNT('Last name'!$A:$A) + 1),'Last name'!$A:$B,2,FALSE))</f>
        <v>Eduardo Botelho Pereira</v>
      </c>
      <c r="F56" s="7">
        <v>2</v>
      </c>
      <c r="G56" s="7" cm="1">
        <f t="array" aca="1" ref="G56" ca="1">INDEX(States!$B:$B,RANDBETWEEN(2,COUNTA(States!$B:$B)),1)</f>
        <v>20</v>
      </c>
      <c r="H56" s="7" t="str">
        <f ca="1">VLOOKUP($D56,Name!$A:$C,3,FALSE)</f>
        <v>M</v>
      </c>
      <c r="I56" s="7">
        <f t="shared" ca="1" si="2"/>
        <v>3</v>
      </c>
      <c r="J56" s="7" t="str">
        <f ca="1">VLOOKUP($I56,Race!$A:$B,2,FALSE)</f>
        <v>Preto</v>
      </c>
      <c r="K56" s="8">
        <f ca="1" xml:space="preserve">
IF($B56=2,
    TODAY()-16340,
    IF($P56=2,
        RANDBETWEEN(TODAY()-12418.5,TODAY()-6574.5),
        IF(OR($P56=3,$P56=4),
            RANDBETWEEN(TODAY()-16071,TODAY()-8766),
            IF(OR($P56=5,$P56=6,$P56=7),
                RANDBETWEEN(TODAY()-27393.75,TODAY()-12783.75),
                RANDBETWEEN(TODAY()-27393.75,TODAY()-10957.5)
            )
        )
    )
)</f>
        <v>30493</v>
      </c>
      <c r="L56" s="6">
        <f ca="1">IF(OR(ROW()=2,ROW()=3),7,IF(ROW()=4,4,RANDBETWEEN(4,COUNT(Education!$A:$A) + 1)))</f>
        <v>6</v>
      </c>
      <c r="M56" s="8" t="str">
        <f ca="1">VLOOKUP($L56,Education!$A:$B,2,FALSE)</f>
        <v>Mestrado</v>
      </c>
      <c r="N5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56" s="7" t="str">
        <f ca="1">VLOOKUP($N56,Department!$A:$B,2,FALSE)</f>
        <v>Administrativo</v>
      </c>
      <c r="P56" s="6">
        <f t="shared" ca="1" si="3"/>
        <v>8</v>
      </c>
      <c r="Q56" s="7" t="str">
        <f ca="1">VLOOKUP($P56,Role!$A:$B,2,FALSE)</f>
        <v>Analista</v>
      </c>
      <c r="R56" s="7">
        <f ca="1">IF($P56=8,RANDBETWEEN(2,COUNT(Level!$A:$A) + 1),"")</f>
        <v>3</v>
      </c>
      <c r="S56" s="7" t="str">
        <f ca="1">IF($R56&lt;&gt;"",VLOOKUP($R56,Level!$A:$B,2,FALSE),"")</f>
        <v>Pleno</v>
      </c>
      <c r="T56" s="8">
        <f t="shared" ca="1" si="4"/>
        <v>36192</v>
      </c>
      <c r="U56" s="1">
        <f t="shared" ca="1" si="0"/>
        <v>3500</v>
      </c>
      <c r="V5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$A56    &amp;
", "   &amp;
$B56    &amp;
", "   &amp;
$C56    &amp;
", '"  &amp;
$E56    &amp;
"', '" &amp;
$H56    &amp;
"', "  &amp;
$I56 &amp;
", CAST('"  &amp;
TEXT($K56,"aaaa-mm-dd") &amp;
"' AS DATE), " &amp;
$L56 &amp;
", " &amp;
$N56 &amp;
", " &amp;
$P56 &amp;
", " &amp;
IF($R56="","NULL",$R56) &amp;
", " &amp;
$U56 &amp;
");"</f>
        <v>INSERT INTO acme.fact_employees (id_company_fk, id_employee_pk, flg_active, employee_name, id_gender_fk, id_race_fk, birthdate, id_education_fk, id_department_fk, id_role_fk, id_level_fk, salary) VALUES (2, 55, TRUE, 'Eduardo Botelho Pereira', 'M', 3, CAST('1983-06-26' AS DATE), 6, 3, 8, 3, 3500);</v>
      </c>
    </row>
    <row r="57" spans="1:22" x14ac:dyDescent="0.2">
      <c r="A57" s="7">
        <v>2</v>
      </c>
      <c r="B57" s="5">
        <f t="shared" si="1"/>
        <v>56</v>
      </c>
      <c r="C57" s="6" t="b">
        <v>1</v>
      </c>
      <c r="D57" s="7">
        <f ca="1">IF(ROW()=2,125,IF(ROW()=3,67,IF(ROW()=4,13,RANDBETWEEN(2,COUNT(Name!$A:$A) + 1))))</f>
        <v>210</v>
      </c>
      <c r="E57" s="7" t="str">
        <f ca="1">VLOOKUP($D57,Name!$A:$B,2,FALSE) &amp; " " &amp; IF(ROW()=2,"de Orléans e Bragança",VLOOKUP(IF(ROW()=2,0,RANDBETWEEN(2,COUNT('Last name'!$A:$A) + 1)),'Last name'!$A:$B,2,FALSE) &amp; " " &amp; VLOOKUP(RANDBETWEEN(2,COUNT('Last name'!$A:$A) + 1),'Last name'!$A:$B,2,FALSE))</f>
        <v>Kelvin Rocha Garcia</v>
      </c>
      <c r="F57" s="7">
        <v>2</v>
      </c>
      <c r="G57" s="7" cm="1">
        <f t="array" aca="1" ref="G57" ca="1">INDEX(States!$B:$B,RANDBETWEEN(2,COUNTA(States!$B:$B)),1)</f>
        <v>21</v>
      </c>
      <c r="H57" s="7" t="str">
        <f ca="1">VLOOKUP($D57,Name!$A:$C,3,FALSE)</f>
        <v>M</v>
      </c>
      <c r="I57" s="7">
        <f t="shared" ca="1" si="2"/>
        <v>5</v>
      </c>
      <c r="J57" s="7" t="str">
        <f ca="1">VLOOKUP($I57,Race!$A:$B,2,FALSE)</f>
        <v>Amarelo</v>
      </c>
      <c r="K57" s="8">
        <f ca="1" xml:space="preserve">
IF($B57=2,
    TODAY()-16340,
    IF($P57=2,
        RANDBETWEEN(TODAY()-12418.5,TODAY()-6574.5),
        IF(OR($P57=3,$P57=4),
            RANDBETWEEN(TODAY()-16071,TODAY()-8766),
            IF(OR($P57=5,$P57=6,$P57=7),
                RANDBETWEEN(TODAY()-27393.75,TODAY()-12783.75),
                RANDBETWEEN(TODAY()-27393.75,TODAY()-10957.5)
            )
        )
    )
)</f>
        <v>32550</v>
      </c>
      <c r="L57" s="6">
        <f ca="1">IF(OR(ROW()=2,ROW()=3),7,IF(ROW()=4,4,RANDBETWEEN(4,COUNT(Education!$A:$A) + 1)))</f>
        <v>6</v>
      </c>
      <c r="M57" s="8" t="str">
        <f ca="1">VLOOKUP($L57,Education!$A:$B,2,FALSE)</f>
        <v>Mestrado</v>
      </c>
      <c r="N5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57" s="7" t="str">
        <f ca="1">VLOOKUP($N57,Department!$A:$B,2,FALSE)</f>
        <v>Comunicação &amp; Marketing</v>
      </c>
      <c r="P57" s="6">
        <f t="shared" ca="1" si="3"/>
        <v>8</v>
      </c>
      <c r="Q57" s="7" t="str">
        <f ca="1">VLOOKUP($P57,Role!$A:$B,2,FALSE)</f>
        <v>Analista</v>
      </c>
      <c r="R57" s="7">
        <f ca="1">IF($P57=8,RANDBETWEEN(2,COUNT(Level!$A:$A) + 1),"")</f>
        <v>3</v>
      </c>
      <c r="S57" s="7" t="str">
        <f ca="1">IF($R57&lt;&gt;"",VLOOKUP($R57,Level!$A:$B,2,FALSE),"")</f>
        <v>Pleno</v>
      </c>
      <c r="T57" s="8">
        <f t="shared" ca="1" si="4"/>
        <v>42764</v>
      </c>
      <c r="U57" s="1">
        <f t="shared" ca="1" si="0"/>
        <v>3580</v>
      </c>
      <c r="V5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$A57    &amp;
", "   &amp;
$B57    &amp;
", "   &amp;
$C57    &amp;
", '"  &amp;
$E57    &amp;
"', '" &amp;
$H57    &amp;
"', "  &amp;
$I57 &amp;
", CAST('"  &amp;
TEXT($K57,"aaaa-mm-dd") &amp;
"' AS DATE), " &amp;
$L57 &amp;
", " &amp;
$N57 &amp;
", " &amp;
$P57 &amp;
", " &amp;
IF($R57="","NULL",$R57) &amp;
", " &amp;
$U57 &amp;
");"</f>
        <v>INSERT INTO acme.fact_employees (id_company_fk, id_employee_pk, flg_active, employee_name, id_gender_fk, id_race_fk, birthdate, id_education_fk, id_department_fk, id_role_fk, id_level_fk, salary) VALUES (2, 56, TRUE, 'Kelvin Rocha Garcia', 'M', 5, CAST('1989-02-11' AS DATE), 6, 8, 8, 3, 3580);</v>
      </c>
    </row>
    <row r="58" spans="1:22" x14ac:dyDescent="0.2">
      <c r="A58" s="7">
        <v>2</v>
      </c>
      <c r="B58" s="5">
        <f t="shared" si="1"/>
        <v>57</v>
      </c>
      <c r="C58" s="6" t="b">
        <v>1</v>
      </c>
      <c r="D58" s="7">
        <f ca="1">IF(ROW()=2,125,IF(ROW()=3,67,IF(ROW()=4,13,RANDBETWEEN(2,COUNT(Name!$A:$A) + 1))))</f>
        <v>348</v>
      </c>
      <c r="E58" s="7" t="str">
        <f ca="1">VLOOKUP($D58,Name!$A:$B,2,FALSE) &amp; " " &amp; IF(ROW()=2,"de Orléans e Bragança",VLOOKUP(IF(ROW()=2,0,RANDBETWEEN(2,COUNT('Last name'!$A:$A) + 1)),'Last name'!$A:$B,2,FALSE) &amp; " " &amp; VLOOKUP(RANDBETWEEN(2,COUNT('Last name'!$A:$A) + 1),'Last name'!$A:$B,2,FALSE))</f>
        <v>Vera Lucia Fernandes Nascimento</v>
      </c>
      <c r="F58" s="7">
        <v>2</v>
      </c>
      <c r="G58" s="7" cm="1">
        <f t="array" aca="1" ref="G58" ca="1">INDEX(States!$B:$B,RANDBETWEEN(2,COUNTA(States!$B:$B)),1)</f>
        <v>20</v>
      </c>
      <c r="H58" s="7" t="str">
        <f ca="1">VLOOKUP($D58,Name!$A:$C,3,FALSE)</f>
        <v>F</v>
      </c>
      <c r="I58" s="7">
        <f t="shared" ca="1" si="2"/>
        <v>2</v>
      </c>
      <c r="J58" s="7" t="str">
        <f ca="1">VLOOKUP($I58,Race!$A:$B,2,FALSE)</f>
        <v>Branco</v>
      </c>
      <c r="K58" s="8">
        <f ca="1" xml:space="preserve">
IF($B58=2,
    TODAY()-16340,
    IF($P58=2,
        RANDBETWEEN(TODAY()-12418.5,TODAY()-6574.5),
        IF(OR($P58=3,$P58=4),
            RANDBETWEEN(TODAY()-16071,TODAY()-8766),
            IF(OR($P58=5,$P58=6,$P58=7),
                RANDBETWEEN(TODAY()-27393.75,TODAY()-12783.75),
                RANDBETWEEN(TODAY()-27393.75,TODAY()-10957.5)
            )
        )
    )
)</f>
        <v>20768</v>
      </c>
      <c r="L58" s="6">
        <f ca="1">IF(OR(ROW()=2,ROW()=3),7,IF(ROW()=4,4,RANDBETWEEN(4,COUNT(Education!$A:$A) + 1)))</f>
        <v>7</v>
      </c>
      <c r="M58" s="8" t="str">
        <f ca="1">VLOOKUP($L58,Education!$A:$B,2,FALSE)</f>
        <v>Doutorado</v>
      </c>
      <c r="N5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6</v>
      </c>
      <c r="O58" s="7" t="str">
        <f ca="1">VLOOKUP($N58,Department!$A:$B,2,FALSE)</f>
        <v>Comercial</v>
      </c>
      <c r="P58" s="6">
        <f t="shared" ca="1" si="3"/>
        <v>6</v>
      </c>
      <c r="Q58" s="7" t="str">
        <f ca="1">VLOOKUP($P58,Role!$A:$B,2,FALSE)</f>
        <v>Estagiário</v>
      </c>
      <c r="R58" s="7" t="str">
        <f ca="1">IF($P58=8,RANDBETWEEN(2,COUNT(Level!$A:$A) + 1),"")</f>
        <v/>
      </c>
      <c r="S58" s="7" t="str">
        <f ca="1">IF($R58&lt;&gt;"",VLOOKUP($R58,Level!$A:$B,2,FALSE),"")</f>
        <v/>
      </c>
      <c r="T58" s="8">
        <f t="shared" ca="1" si="4"/>
        <v>36544</v>
      </c>
      <c r="U58" s="1">
        <f t="shared" ca="1" si="0"/>
        <v>2785</v>
      </c>
      <c r="V5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$A58    &amp;
", "   &amp;
$B58    &amp;
", "   &amp;
$C58    &amp;
", '"  &amp;
$E58    &amp;
"', '" &amp;
$H58    &amp;
"', "  &amp;
$I58 &amp;
", CAST('"  &amp;
TEXT($K58,"aaaa-mm-dd") &amp;
"' AS DATE), " &amp;
$L58 &amp;
", " &amp;
$N58 &amp;
", " &amp;
$P58 &amp;
", " &amp;
IF($R58="","NULL",$R58) &amp;
", " &amp;
$U58 &amp;
");"</f>
        <v>INSERT INTO acme.fact_employees (id_company_fk, id_employee_pk, flg_active, employee_name, id_gender_fk, id_race_fk, birthdate, id_education_fk, id_department_fk, id_role_fk, id_level_fk, salary) VALUES (2, 57, TRUE, 'Vera Lucia Fernandes Nascimento', 'F', 2, CAST('1956-11-09' AS DATE), 7, 6, 6, NULL, 2785);</v>
      </c>
    </row>
    <row r="59" spans="1:22" x14ac:dyDescent="0.2">
      <c r="A59" s="7">
        <v>2</v>
      </c>
      <c r="B59" s="5">
        <f t="shared" si="1"/>
        <v>58</v>
      </c>
      <c r="C59" s="6" t="b">
        <v>1</v>
      </c>
      <c r="D59" s="7">
        <f ca="1">IF(ROW()=2,125,IF(ROW()=3,67,IF(ROW()=4,13,RANDBETWEEN(2,COUNT(Name!$A:$A) + 1))))</f>
        <v>30</v>
      </c>
      <c r="E59" s="7" t="str">
        <f ca="1">VLOOKUP($D59,Name!$A:$B,2,FALSE) &amp; " " &amp; IF(ROW()=2,"de Orléans e Bragança",VLOOKUP(IF(ROW()=2,0,RANDBETWEEN(2,COUNT('Last name'!$A:$A) + 1)),'Last name'!$A:$B,2,FALSE) &amp; " " &amp; VLOOKUP(RANDBETWEEN(2,COUNT('Last name'!$A:$A) + 1),'Last name'!$A:$B,2,FALSE))</f>
        <v>Ana Lívia De Luca Mello</v>
      </c>
      <c r="F59" s="7">
        <v>2</v>
      </c>
      <c r="G59" s="7" cm="1">
        <f t="array" aca="1" ref="G59" ca="1">INDEX(States!$B:$B,RANDBETWEEN(2,COUNTA(States!$B:$B)),1)</f>
        <v>13</v>
      </c>
      <c r="H59" s="7" t="str">
        <f ca="1">VLOOKUP($D59,Name!$A:$C,3,FALSE)</f>
        <v>F</v>
      </c>
      <c r="I59" s="7">
        <f t="shared" ca="1" si="2"/>
        <v>2</v>
      </c>
      <c r="J59" s="7" t="str">
        <f ca="1">VLOOKUP($I59,Race!$A:$B,2,FALSE)</f>
        <v>Branco</v>
      </c>
      <c r="K59" s="8">
        <f ca="1" xml:space="preserve">
IF($B59=2,
    TODAY()-16340,
    IF($P59=2,
        RANDBETWEEN(TODAY()-12418.5,TODAY()-6574.5),
        IF(OR($P59=3,$P59=4),
            RANDBETWEEN(TODAY()-16071,TODAY()-8766),
            IF(OR($P59=5,$P59=6,$P59=7),
                RANDBETWEEN(TODAY()-27393.75,TODAY()-12783.75),
                RANDBETWEEN(TODAY()-27393.75,TODAY()-10957.5)
            )
        )
    )
)</f>
        <v>20590</v>
      </c>
      <c r="L59" s="6">
        <f ca="1">IF(OR(ROW()=2,ROW()=3),7,IF(ROW()=4,4,RANDBETWEEN(4,COUNT(Education!$A:$A) + 1)))</f>
        <v>4</v>
      </c>
      <c r="M59" s="8" t="str">
        <f ca="1">VLOOKUP($L59,Education!$A:$B,2,FALSE)</f>
        <v>Superior</v>
      </c>
      <c r="N5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59" s="7" t="str">
        <f ca="1">VLOOKUP($N59,Department!$A:$B,2,FALSE)</f>
        <v>Vendas</v>
      </c>
      <c r="P59" s="6">
        <f t="shared" ca="1" si="3"/>
        <v>8</v>
      </c>
      <c r="Q59" s="7" t="str">
        <f ca="1">VLOOKUP($P59,Role!$A:$B,2,FALSE)</f>
        <v>Analista</v>
      </c>
      <c r="R59" s="7">
        <f ca="1">IF($P59=8,RANDBETWEEN(2,COUNT(Level!$A:$A) + 1),"")</f>
        <v>2</v>
      </c>
      <c r="S59" s="7" t="str">
        <f ca="1">IF($R59&lt;&gt;"",VLOOKUP($R59,Level!$A:$B,2,FALSE),"")</f>
        <v>Junior</v>
      </c>
      <c r="T59" s="8">
        <f t="shared" ca="1" si="4"/>
        <v>36611</v>
      </c>
      <c r="U59" s="1">
        <f t="shared" ca="1" si="0"/>
        <v>2610</v>
      </c>
      <c r="V5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$A59    &amp;
", "   &amp;
$B59    &amp;
", "   &amp;
$C59    &amp;
", '"  &amp;
$E59    &amp;
"', '" &amp;
$H59    &amp;
"', "  &amp;
$I59 &amp;
", CAST('"  &amp;
TEXT($K59,"aaaa-mm-dd") &amp;
"' AS DATE), " &amp;
$L59 &amp;
", " &amp;
$N59 &amp;
", " &amp;
$P59 &amp;
", " &amp;
IF($R59="","NULL",$R59) &amp;
", " &amp;
$U59 &amp;
");"</f>
        <v>INSERT INTO acme.fact_employees (id_company_fk, id_employee_pk, flg_active, employee_name, id_gender_fk, id_race_fk, birthdate, id_education_fk, id_department_fk, id_role_fk, id_level_fk, salary) VALUES (2, 58, TRUE, 'Ana Lívia De Luca Mello', 'F', 2, CAST('1956-05-15' AS DATE), 4, 13, 8, 2, 2610);</v>
      </c>
    </row>
    <row r="60" spans="1:22" x14ac:dyDescent="0.2">
      <c r="A60" s="7">
        <v>2</v>
      </c>
      <c r="B60" s="5">
        <f t="shared" si="1"/>
        <v>59</v>
      </c>
      <c r="C60" s="6" t="b">
        <v>1</v>
      </c>
      <c r="D60" s="7">
        <f ca="1">IF(ROW()=2,125,IF(ROW()=3,67,IF(ROW()=4,13,RANDBETWEEN(2,COUNT(Name!$A:$A) + 1))))</f>
        <v>260</v>
      </c>
      <c r="E60" s="7" t="str">
        <f ca="1">VLOOKUP($D60,Name!$A:$B,2,FALSE)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Maria Fernanda Dias de Oliveira</v>
      </c>
      <c r="F60" s="7">
        <v>2</v>
      </c>
      <c r="G60" s="7" cm="1">
        <f t="array" aca="1" ref="G60" ca="1">INDEX(States!$B:$B,RANDBETWEEN(2,COUNTA(States!$B:$B)),1)</f>
        <v>7</v>
      </c>
      <c r="H60" s="7" t="str">
        <f ca="1">VLOOKUP($D60,Name!$A:$C,3,FALSE)</f>
        <v>F</v>
      </c>
      <c r="I60" s="7">
        <f t="shared" ca="1" si="2"/>
        <v>2</v>
      </c>
      <c r="J60" s="7" t="str">
        <f ca="1">VLOOKUP($I60,Race!$A:$B,2,FALSE)</f>
        <v>Branco</v>
      </c>
      <c r="K60" s="8">
        <f ca="1" xml:space="preserve">
IF($B60=2,
    TODAY()-16340,
    IF($P60=2,
        RANDBETWEEN(TODAY()-12418.5,TODAY()-6574.5),
        IF(OR($P60=3,$P60=4),
            RANDBETWEEN(TODAY()-16071,TODAY()-8766),
            IF(OR($P60=5,$P60=6,$P60=7),
                RANDBETWEEN(TODAY()-27393.75,TODAY()-12783.75),
                RANDBETWEEN(TODAY()-27393.75,TODAY()-10957.5)
            )
        )
    )
)</f>
        <v>17652</v>
      </c>
      <c r="L60" s="6">
        <f ca="1">IF(OR(ROW()=2,ROW()=3),7,IF(ROW()=4,4,RANDBETWEEN(4,COUNT(Education!$A:$A) + 1)))</f>
        <v>5</v>
      </c>
      <c r="M60" s="8" t="str">
        <f ca="1">VLOOKUP($L60,Education!$A:$B,2,FALSE)</f>
        <v>Pós-graduação</v>
      </c>
      <c r="N6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60" s="7" t="str">
        <f ca="1">VLOOKUP($N60,Department!$A:$B,2,FALSE)</f>
        <v>Tecnologia da Informação</v>
      </c>
      <c r="P60" s="6">
        <f t="shared" ca="1" si="3"/>
        <v>8</v>
      </c>
      <c r="Q60" s="7" t="str">
        <f ca="1">VLOOKUP($P60,Role!$A:$B,2,FALSE)</f>
        <v>Analista</v>
      </c>
      <c r="R60" s="7">
        <f ca="1">IF($P60=8,RANDBETWEEN(2,COUNT(Level!$A:$A) + 1),"")</f>
        <v>4</v>
      </c>
      <c r="S60" s="7" t="str">
        <f ca="1">IF($R60&lt;&gt;"",VLOOKUP($R60,Level!$A:$B,2,FALSE),"")</f>
        <v>Senior</v>
      </c>
      <c r="T60" s="8">
        <f t="shared" ca="1" si="4"/>
        <v>40395</v>
      </c>
      <c r="U60" s="1">
        <f t="shared" ca="1" si="0"/>
        <v>3120</v>
      </c>
      <c r="V6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$A60    &amp;
", "   &amp;
$B60    &amp;
", "   &amp;
$C60    &amp;
", '"  &amp;
$E60    &amp;
"', '" &amp;
$H60    &amp;
"', "  &amp;
$I60 &amp;
", CAST('"  &amp;
TEXT($K60,"aaaa-mm-dd") &amp;
"' AS DATE), " &amp;
$L60 &amp;
", " &amp;
$N60 &amp;
", " &amp;
$P60 &amp;
", " &amp;
IF($R60="","NULL",$R60) &amp;
", " &amp;
$U60 &amp;
");"</f>
        <v>INSERT INTO acme.fact_employees (id_company_fk, id_employee_pk, flg_active, employee_name, id_gender_fk, id_race_fk, birthdate, id_education_fk, id_department_fk, id_role_fk, id_level_fk, salary) VALUES (2, 59, TRUE, 'Maria Fernanda Dias de Oliveira', 'F', 2, CAST('1948-04-29' AS DATE), 5, 11, 8, 4, 3120);</v>
      </c>
    </row>
    <row r="61" spans="1:22" x14ac:dyDescent="0.2">
      <c r="A61" s="7">
        <v>2</v>
      </c>
      <c r="B61" s="5">
        <f t="shared" si="1"/>
        <v>60</v>
      </c>
      <c r="C61" s="6" t="b">
        <v>1</v>
      </c>
      <c r="D61" s="7">
        <f ca="1">IF(ROW()=2,125,IF(ROW()=3,67,IF(ROW()=4,13,RANDBETWEEN(2,COUNT(Name!$A:$A) + 1))))</f>
        <v>30</v>
      </c>
      <c r="E61" s="7" t="str">
        <f ca="1">VLOOKUP($D61,Name!$A:$B,2,FALSE) &amp; " " &amp; IF(ROW()=2,"de Orléans e Bragança",VLOOKUP(IF(ROW()=2,0,RANDBETWEEN(2,COUNT('Last name'!$A:$A) + 1)),'Last name'!$A:$B,2,FALSE) &amp; " " &amp; VLOOKUP(RANDBETWEEN(2,COUNT('Last name'!$A:$A) + 1),'Last name'!$A:$B,2,FALSE))</f>
        <v>Ana Lívia Mariani Melo</v>
      </c>
      <c r="F61" s="7">
        <v>2</v>
      </c>
      <c r="G61" s="7" cm="1">
        <f t="array" aca="1" ref="G61" ca="1">INDEX(States!$B:$B,RANDBETWEEN(2,COUNTA(States!$B:$B)),1)</f>
        <v>20</v>
      </c>
      <c r="H61" s="7" t="str">
        <f ca="1">VLOOKUP($D61,Name!$A:$C,3,FALSE)</f>
        <v>F</v>
      </c>
      <c r="I61" s="7">
        <f t="shared" ca="1" si="2"/>
        <v>2</v>
      </c>
      <c r="J61" s="7" t="str">
        <f ca="1">VLOOKUP($I61,Race!$A:$B,2,FALSE)</f>
        <v>Branco</v>
      </c>
      <c r="K61" s="8">
        <f ca="1" xml:space="preserve">
IF($B61=2,
    TODAY()-16340,
    IF($P61=2,
        RANDBETWEEN(TODAY()-12418.5,TODAY()-6574.5),
        IF(OR($P61=3,$P61=4),
            RANDBETWEEN(TODAY()-16071,TODAY()-8766),
            IF(OR($P61=5,$P61=6,$P61=7),
                RANDBETWEEN(TODAY()-27393.75,TODAY()-12783.75),
                RANDBETWEEN(TODAY()-27393.75,TODAY()-10957.5)
            )
        )
    )
)</f>
        <v>22258</v>
      </c>
      <c r="L61" s="6">
        <f ca="1">IF(OR(ROW()=2,ROW()=3),7,IF(ROW()=4,4,RANDBETWEEN(4,COUNT(Education!$A:$A) + 1)))</f>
        <v>5</v>
      </c>
      <c r="M61" s="8" t="str">
        <f ca="1">VLOOKUP($L61,Education!$A:$B,2,FALSE)</f>
        <v>Pós-graduação</v>
      </c>
      <c r="N6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6</v>
      </c>
      <c r="O61" s="7" t="str">
        <f ca="1">VLOOKUP($N61,Department!$A:$B,2,FALSE)</f>
        <v>Comercial</v>
      </c>
      <c r="P61" s="6">
        <f t="shared" ca="1" si="3"/>
        <v>8</v>
      </c>
      <c r="Q61" s="7" t="str">
        <f ca="1">VLOOKUP($P61,Role!$A:$B,2,FALSE)</f>
        <v>Analista</v>
      </c>
      <c r="R61" s="7">
        <f ca="1">IF($P61=8,RANDBETWEEN(2,COUNT(Level!$A:$A) + 1),"")</f>
        <v>4</v>
      </c>
      <c r="S61" s="7" t="str">
        <f ca="1">IF($R61&lt;&gt;"",VLOOKUP($R61,Level!$A:$B,2,FALSE),"")</f>
        <v>Senior</v>
      </c>
      <c r="T61" s="8">
        <f t="shared" ca="1" si="4"/>
        <v>43289</v>
      </c>
      <c r="U61" s="1">
        <f t="shared" ca="1" si="0"/>
        <v>3080</v>
      </c>
      <c r="V6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$A61    &amp;
", "   &amp;
$B61    &amp;
", "   &amp;
$C61    &amp;
", '"  &amp;
$E61    &amp;
"', '" &amp;
$H61    &amp;
"', "  &amp;
$I61 &amp;
", CAST('"  &amp;
TEXT($K61,"aaaa-mm-dd") &amp;
"' AS DATE), " &amp;
$L61 &amp;
", " &amp;
$N61 &amp;
", " &amp;
$P61 &amp;
", " &amp;
IF($R61="","NULL",$R61) &amp;
", " &amp;
$U61 &amp;
");"</f>
        <v>INSERT INTO acme.fact_employees (id_company_fk, id_employee_pk, flg_active, employee_name, id_gender_fk, id_race_fk, birthdate, id_education_fk, id_department_fk, id_role_fk, id_level_fk, salary) VALUES (2, 60, TRUE, 'Ana Lívia Mariani Melo', 'F', 2, CAST('1960-12-08' AS DATE), 5, 6, 8, 4, 3080);</v>
      </c>
    </row>
    <row r="62" spans="1:22" x14ac:dyDescent="0.2">
      <c r="A62" s="7">
        <v>2</v>
      </c>
      <c r="B62" s="5">
        <f t="shared" si="1"/>
        <v>61</v>
      </c>
      <c r="C62" s="6" t="b">
        <v>1</v>
      </c>
      <c r="D62" s="7">
        <f ca="1">IF(ROW()=2,125,IF(ROW()=3,67,IF(ROW()=4,13,RANDBETWEEN(2,COUNT(Name!$A:$A) + 1))))</f>
        <v>169</v>
      </c>
      <c r="E62" s="7" t="str">
        <f ca="1">VLOOKUP($D62,Name!$A:$B,2,FALSE) &amp; " " &amp; IF(ROW()=2,"de Orléans e Bragança",VLOOKUP(IF(ROW()=2,0,RANDBETWEEN(2,COUNT('Last name'!$A:$A) + 1)),'Last name'!$A:$B,2,FALSE) &amp; " " &amp; VLOOKUP(RANDBETWEEN(2,COUNT('Last name'!$A:$A) + 1),'Last name'!$A:$B,2,FALSE))</f>
        <v>Isa Longo Negrão</v>
      </c>
      <c r="F62" s="7">
        <v>2</v>
      </c>
      <c r="G62" s="7" cm="1">
        <f t="array" aca="1" ref="G62" ca="1">INDEX(States!$B:$B,RANDBETWEEN(2,COUNTA(States!$B:$B)),1)</f>
        <v>8</v>
      </c>
      <c r="H62" s="7" t="str">
        <f ca="1">VLOOKUP($D62,Name!$A:$C,3,FALSE)</f>
        <v>F</v>
      </c>
      <c r="I62" s="7">
        <f t="shared" ca="1" si="2"/>
        <v>2</v>
      </c>
      <c r="J62" s="7" t="str">
        <f ca="1">VLOOKUP($I62,Race!$A:$B,2,FALSE)</f>
        <v>Branco</v>
      </c>
      <c r="K62" s="8">
        <f ca="1" xml:space="preserve">
IF($B62=2,
    TODAY()-16340,
    IF($P62=2,
        RANDBETWEEN(TODAY()-12418.5,TODAY()-6574.5),
        IF(OR($P62=3,$P62=4),
            RANDBETWEEN(TODAY()-16071,TODAY()-8766),
            IF(OR($P62=5,$P62=6,$P62=7),
                RANDBETWEEN(TODAY()-27393.75,TODAY()-12783.75),
                RANDBETWEEN(TODAY()-27393.75,TODAY()-10957.5)
            )
        )
    )
)</f>
        <v>20142</v>
      </c>
      <c r="L62" s="6">
        <f ca="1">IF(OR(ROW()=2,ROW()=3),7,IF(ROW()=4,4,RANDBETWEEN(4,COUNT(Education!$A:$A) + 1)))</f>
        <v>4</v>
      </c>
      <c r="M62" s="8" t="str">
        <f ca="1">VLOOKUP($L62,Education!$A:$B,2,FALSE)</f>
        <v>Superior</v>
      </c>
      <c r="N6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12</v>
      </c>
      <c r="O62" s="7" t="str">
        <f ca="1">VLOOKUP($N62,Department!$A:$B,2,FALSE)</f>
        <v>Jurídico</v>
      </c>
      <c r="P62" s="6">
        <f t="shared" ca="1" si="3"/>
        <v>8</v>
      </c>
      <c r="Q62" s="7" t="str">
        <f ca="1">VLOOKUP($P62,Role!$A:$B,2,FALSE)</f>
        <v>Analista</v>
      </c>
      <c r="R62" s="7">
        <f ca="1">IF($P62=8,RANDBETWEEN(2,COUNT(Level!$A:$A) + 1),"")</f>
        <v>4</v>
      </c>
      <c r="S62" s="7" t="str">
        <f ca="1">IF($R62&lt;&gt;"",VLOOKUP($R62,Level!$A:$B,2,FALSE),"")</f>
        <v>Senior</v>
      </c>
      <c r="T62" s="8">
        <f t="shared" ca="1" si="4"/>
        <v>40408</v>
      </c>
      <c r="U62" s="1">
        <f t="shared" ca="1" si="0"/>
        <v>2600</v>
      </c>
      <c r="V6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$A62    &amp;
", "   &amp;
$B62    &amp;
", "   &amp;
$C62    &amp;
", '"  &amp;
$E62    &amp;
"', '" &amp;
$H62    &amp;
"', "  &amp;
$I62 &amp;
", CAST('"  &amp;
TEXT($K62,"aaaa-mm-dd") &amp;
"' AS DATE), " &amp;
$L62 &amp;
", " &amp;
$N62 &amp;
", " &amp;
$P62 &amp;
", " &amp;
IF($R62="","NULL",$R62) &amp;
", " &amp;
$U62 &amp;
");"</f>
        <v>INSERT INTO acme.fact_employees (id_company_fk, id_employee_pk, flg_active, employee_name, id_gender_fk, id_race_fk, birthdate, id_education_fk, id_department_fk, id_role_fk, id_level_fk, salary) VALUES (2, 61, TRUE, 'Isa Longo Negrão', 'F', 2, CAST('1955-02-22' AS DATE), 4, 12, 8, 4, 2600);</v>
      </c>
    </row>
    <row r="63" spans="1:22" x14ac:dyDescent="0.2">
      <c r="A63" s="7">
        <v>2</v>
      </c>
      <c r="B63" s="5">
        <f t="shared" si="1"/>
        <v>62</v>
      </c>
      <c r="C63" s="6" t="b">
        <v>1</v>
      </c>
      <c r="D63" s="7">
        <f ca="1">IF(ROW()=2,125,IF(ROW()=3,67,IF(ROW()=4,13,RANDBETWEEN(2,COUNT(Name!$A:$A) + 1))))</f>
        <v>178</v>
      </c>
      <c r="E63" s="7" t="str">
        <f ca="1">VLOOKUP($D63,Name!$A:$B,2,FALSE) &amp; " " &amp; IF(ROW()=2,"de Orléans e Bragança",VLOOKUP(IF(ROW()=2,0,RANDBETWEEN(2,COUNT('Last name'!$A:$A) + 1)),'Last name'!$A:$B,2,FALSE) &amp; " " &amp; VLOOKUP(RANDBETWEEN(2,COUNT('Last name'!$A:$A) + 1),'Last name'!$A:$B,2,FALSE))</f>
        <v>Isys Mazza Costatini</v>
      </c>
      <c r="F63" s="7">
        <v>2</v>
      </c>
      <c r="G63" s="7" cm="1">
        <f t="array" aca="1" ref="G63" ca="1">INDEX(States!$B:$B,RANDBETWEEN(2,COUNTA(States!$B:$B)),1)</f>
        <v>7</v>
      </c>
      <c r="H63" s="7" t="str">
        <f ca="1">VLOOKUP($D63,Name!$A:$C,3,FALSE)</f>
        <v>F</v>
      </c>
      <c r="I63" s="7">
        <f t="shared" ca="1" si="2"/>
        <v>3</v>
      </c>
      <c r="J63" s="7" t="str">
        <f ca="1">VLOOKUP($I63,Race!$A:$B,2,FALSE)</f>
        <v>Preto</v>
      </c>
      <c r="K63" s="8">
        <f ca="1" xml:space="preserve">
IF($B63=2,
    TODAY()-16340,
    IF($P63=2,
        RANDBETWEEN(TODAY()-12418.5,TODAY()-6574.5),
        IF(OR($P63=3,$P63=4),
            RANDBETWEEN(TODAY()-16071,TODAY()-8766),
            IF(OR($P63=5,$P63=6,$P63=7),
                RANDBETWEEN(TODAY()-27393.75,TODAY()-12783.75),
                RANDBETWEEN(TODAY()-27393.75,TODAY()-10957.5)
            )
        )
    )
)</f>
        <v>33845</v>
      </c>
      <c r="L63" s="6">
        <f ca="1">IF(OR(ROW()=2,ROW()=3),7,IF(ROW()=4,4,RANDBETWEEN(4,COUNT(Education!$A:$A) + 1)))</f>
        <v>4</v>
      </c>
      <c r="M63" s="8" t="str">
        <f ca="1">VLOOKUP($L63,Education!$A:$B,2,FALSE)</f>
        <v>Superior</v>
      </c>
      <c r="N6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6</v>
      </c>
      <c r="O63" s="7" t="str">
        <f ca="1">VLOOKUP($N63,Department!$A:$B,2,FALSE)</f>
        <v>Comercial</v>
      </c>
      <c r="P63" s="6">
        <f t="shared" ca="1" si="3"/>
        <v>8</v>
      </c>
      <c r="Q63" s="7" t="str">
        <f ca="1">VLOOKUP($P63,Role!$A:$B,2,FALSE)</f>
        <v>Analista</v>
      </c>
      <c r="R63" s="7">
        <f ca="1">IF($P63=8,RANDBETWEEN(2,COUNT(Level!$A:$A) + 1),"")</f>
        <v>4</v>
      </c>
      <c r="S63" s="7" t="str">
        <f ca="1">IF($R63&lt;&gt;"",VLOOKUP($R63,Level!$A:$B,2,FALSE),"")</f>
        <v>Senior</v>
      </c>
      <c r="T63" s="8">
        <f t="shared" ca="1" si="4"/>
        <v>40876</v>
      </c>
      <c r="U63" s="1">
        <f t="shared" ca="1" si="0"/>
        <v>2580</v>
      </c>
      <c r="V6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$A63    &amp;
", "   &amp;
$B63    &amp;
", "   &amp;
$C63    &amp;
", '"  &amp;
$E63    &amp;
"', '" &amp;
$H63    &amp;
"', "  &amp;
$I63 &amp;
", CAST('"  &amp;
TEXT($K63,"aaaa-mm-dd") &amp;
"' AS DATE), " &amp;
$L63 &amp;
", " &amp;
$N63 &amp;
", " &amp;
$P63 &amp;
", " &amp;
IF($R63="","NULL",$R63) &amp;
", " &amp;
$U63 &amp;
");"</f>
        <v>INSERT INTO acme.fact_employees (id_company_fk, id_employee_pk, flg_active, employee_name, id_gender_fk, id_race_fk, birthdate, id_education_fk, id_department_fk, id_role_fk, id_level_fk, salary) VALUES (2, 62, TRUE, 'Isys Mazza Costatini', 'F', 3, CAST('1992-08-29' AS DATE), 4, 6, 8, 4, 2580);</v>
      </c>
    </row>
    <row r="64" spans="1:22" x14ac:dyDescent="0.2">
      <c r="A64" s="7">
        <v>2</v>
      </c>
      <c r="B64" s="5">
        <f t="shared" si="1"/>
        <v>63</v>
      </c>
      <c r="C64" s="6" t="b">
        <v>1</v>
      </c>
      <c r="D64" s="7">
        <f ca="1">IF(ROW()=2,125,IF(ROW()=3,67,IF(ROW()=4,13,RANDBETWEEN(2,COUNT(Name!$A:$A) + 1))))</f>
        <v>107</v>
      </c>
      <c r="E64" s="7" t="str">
        <f ca="1">VLOOKUP($D64,Name!$A:$B,2,FALSE) &amp; " " &amp; IF(ROW()=2,"de Orléans e Bragança",VLOOKUP(IF(ROW()=2,0,RANDBETWEEN(2,COUNT('Last name'!$A:$A) + 1)),'Last name'!$A:$B,2,FALSE) &amp; " " &amp; VLOOKUP(RANDBETWEEN(2,COUNT('Last name'!$A:$A) + 1),'Last name'!$A:$B,2,FALSE))</f>
        <v>Davi Miguel Cardozo Camargo</v>
      </c>
      <c r="F64" s="7">
        <v>2</v>
      </c>
      <c r="G64" s="7" cm="1">
        <f t="array" aca="1" ref="G64" ca="1">INDEX(States!$B:$B,RANDBETWEEN(2,COUNTA(States!$B:$B)),1)</f>
        <v>11</v>
      </c>
      <c r="H64" s="7" t="str">
        <f ca="1">VLOOKUP($D64,Name!$A:$C,3,FALSE)</f>
        <v>M</v>
      </c>
      <c r="I64" s="7">
        <f t="shared" ca="1" si="2"/>
        <v>2</v>
      </c>
      <c r="J64" s="7" t="str">
        <f ca="1">VLOOKUP($I64,Race!$A:$B,2,FALSE)</f>
        <v>Branco</v>
      </c>
      <c r="K64" s="8">
        <f ca="1" xml:space="preserve">
IF($B64=2,
    TODAY()-16340,
    IF($P64=2,
        RANDBETWEEN(TODAY()-12418.5,TODAY()-6574.5),
        IF(OR($P64=3,$P64=4),
            RANDBETWEEN(TODAY()-16071,TODAY()-8766),
            IF(OR($P64=5,$P64=6,$P64=7),
                RANDBETWEEN(TODAY()-27393.75,TODAY()-12783.75),
                RANDBETWEEN(TODAY()-27393.75,TODAY()-10957.5)
            )
        )
    )
)</f>
        <v>24462</v>
      </c>
      <c r="L64" s="6">
        <f ca="1">IF(OR(ROW()=2,ROW()=3),7,IF(ROW()=4,4,RANDBETWEEN(4,COUNT(Education!$A:$A) + 1)))</f>
        <v>6</v>
      </c>
      <c r="M64" s="8" t="str">
        <f ca="1">VLOOKUP($L64,Education!$A:$B,2,FALSE)</f>
        <v>Mestrado</v>
      </c>
      <c r="N6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64" s="7" t="str">
        <f ca="1">VLOOKUP($N64,Department!$A:$B,2,FALSE)</f>
        <v>Financeiro</v>
      </c>
      <c r="P64" s="6">
        <f t="shared" ca="1" si="3"/>
        <v>7</v>
      </c>
      <c r="Q64" s="7" t="str">
        <f ca="1">VLOOKUP($P64,Role!$A:$B,2,FALSE)</f>
        <v>Trainee</v>
      </c>
      <c r="R64" s="7" t="str">
        <f ca="1">IF($P64=8,RANDBETWEEN(2,COUNT(Level!$A:$A) + 1),"")</f>
        <v/>
      </c>
      <c r="S64" s="7" t="str">
        <f ca="1">IF($R64&lt;&gt;"",VLOOKUP($R64,Level!$A:$B,2,FALSE),"")</f>
        <v/>
      </c>
      <c r="T64" s="8">
        <f t="shared" ca="1" si="4"/>
        <v>41275</v>
      </c>
      <c r="U64" s="1">
        <f t="shared" ca="1" si="0"/>
        <v>2305</v>
      </c>
      <c r="V6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$A64    &amp;
", "   &amp;
$B64    &amp;
", "   &amp;
$C64    &amp;
", '"  &amp;
$E64    &amp;
"', '" &amp;
$H64    &amp;
"', "  &amp;
$I64 &amp;
", CAST('"  &amp;
TEXT($K64,"aaaa-mm-dd") &amp;
"' AS DATE), " &amp;
$L64 &amp;
", " &amp;
$N64 &amp;
", " &amp;
$P64 &amp;
", " &amp;
IF($R64="","NULL",$R64) &amp;
", " &amp;
$U64 &amp;
");"</f>
        <v>INSERT INTO acme.fact_employees (id_company_fk, id_employee_pk, flg_active, employee_name, id_gender_fk, id_race_fk, birthdate, id_education_fk, id_department_fk, id_role_fk, id_level_fk, salary) VALUES (2, 63, TRUE, 'Davi Miguel Cardozo Camargo', 'M', 2, CAST('1966-12-21' AS DATE), 6, 4, 7, NULL, 2305);</v>
      </c>
    </row>
    <row r="65" spans="1:22" x14ac:dyDescent="0.2">
      <c r="A65" s="7">
        <v>2</v>
      </c>
      <c r="B65" s="5">
        <f t="shared" si="1"/>
        <v>64</v>
      </c>
      <c r="C65" s="6" t="b">
        <v>1</v>
      </c>
      <c r="D65" s="7">
        <f ca="1">IF(ROW()=2,125,IF(ROW()=3,67,IF(ROW()=4,13,RANDBETWEEN(2,COUNT(Name!$A:$A) + 1))))</f>
        <v>158</v>
      </c>
      <c r="E65" s="7" t="str">
        <f ca="1">VLOOKUP($D65,Name!$A:$B,2,FALSE) &amp; " " &amp; IF(ROW()=2,"de Orléans e Bragança",VLOOKUP(IF(ROW()=2,0,RANDBETWEEN(2,COUNT('Last name'!$A:$A) + 1)),'Last name'!$A:$B,2,FALSE) &amp; " " &amp; VLOOKUP(RANDBETWEEN(2,COUNT('Last name'!$A:$A) + 1),'Last name'!$A:$B,2,FALSE))</f>
        <v>Heitor Cândido Brasão</v>
      </c>
      <c r="F65" s="7">
        <v>2</v>
      </c>
      <c r="G65" s="7" cm="1">
        <f t="array" aca="1" ref="G65" ca="1">INDEX(States!$B:$B,RANDBETWEEN(2,COUNTA(States!$B:$B)),1)</f>
        <v>9</v>
      </c>
      <c r="H65" s="7" t="str">
        <f ca="1">VLOOKUP($D65,Name!$A:$C,3,FALSE)</f>
        <v>M</v>
      </c>
      <c r="I65" s="7">
        <f t="shared" ca="1" si="2"/>
        <v>2</v>
      </c>
      <c r="J65" s="7" t="str">
        <f ca="1">VLOOKUP($I65,Race!$A:$B,2,FALSE)</f>
        <v>Branco</v>
      </c>
      <c r="K65" s="8">
        <f ca="1" xml:space="preserve">
IF($B65=2,
    TODAY()-16340,
    IF($P65=2,
        RANDBETWEEN(TODAY()-12418.5,TODAY()-6574.5),
        IF(OR($P65=3,$P65=4),
            RANDBETWEEN(TODAY()-16071,TODAY()-8766),
            IF(OR($P65=5,$P65=6,$P65=7),
                RANDBETWEEN(TODAY()-27393.75,TODAY()-12783.75),
                RANDBETWEEN(TODAY()-27393.75,TODAY()-10957.5)
            )
        )
    )
)</f>
        <v>31570</v>
      </c>
      <c r="L65" s="6">
        <f ca="1">IF(OR(ROW()=2,ROW()=3),7,IF(ROW()=4,4,RANDBETWEEN(4,COUNT(Education!$A:$A) + 1)))</f>
        <v>4</v>
      </c>
      <c r="M65" s="8" t="str">
        <f ca="1">VLOOKUP($L65,Education!$A:$B,2,FALSE)</f>
        <v>Superior</v>
      </c>
      <c r="N6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65" s="7" t="str">
        <f ca="1">VLOOKUP($N65,Department!$A:$B,2,FALSE)</f>
        <v>Financeiro</v>
      </c>
      <c r="P65" s="6">
        <f t="shared" ca="1" si="3"/>
        <v>8</v>
      </c>
      <c r="Q65" s="7" t="str">
        <f ca="1">VLOOKUP($P65,Role!$A:$B,2,FALSE)</f>
        <v>Analista</v>
      </c>
      <c r="R65" s="7">
        <f ca="1">IF($P65=8,RANDBETWEEN(2,COUNT(Level!$A:$A) + 1),"")</f>
        <v>4</v>
      </c>
      <c r="S65" s="7" t="str">
        <f ca="1">IF($R65&lt;&gt;"",VLOOKUP($R65,Level!$A:$B,2,FALSE),"")</f>
        <v>Senior</v>
      </c>
      <c r="T65" s="8">
        <f t="shared" ca="1" si="4"/>
        <v>44399</v>
      </c>
      <c r="U65" s="1">
        <f t="shared" ca="1" si="0"/>
        <v>2500</v>
      </c>
      <c r="V6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$A65    &amp;
", "   &amp;
$B65    &amp;
", "   &amp;
$C65    &amp;
", '"  &amp;
$E65    &amp;
"', '" &amp;
$H65    &amp;
"', "  &amp;
$I65 &amp;
", CAST('"  &amp;
TEXT($K65,"aaaa-mm-dd") &amp;
"' AS DATE), " &amp;
$L65 &amp;
", " &amp;
$N65 &amp;
", " &amp;
$P65 &amp;
", " &amp;
IF($R65="","NULL",$R65) &amp;
", " &amp;
$U65 &amp;
");"</f>
        <v>INSERT INTO acme.fact_employees (id_company_fk, id_employee_pk, flg_active, employee_name, id_gender_fk, id_race_fk, birthdate, id_education_fk, id_department_fk, id_role_fk, id_level_fk, salary) VALUES (2, 64, TRUE, 'Heitor Cândido Brasão', 'M', 2, CAST('1986-06-07' AS DATE), 4, 4, 8, 4, 2500);</v>
      </c>
    </row>
    <row r="66" spans="1:22" x14ac:dyDescent="0.2">
      <c r="A66" s="7">
        <v>2</v>
      </c>
      <c r="B66" s="5">
        <f t="shared" si="1"/>
        <v>65</v>
      </c>
      <c r="C66" s="6" t="b">
        <v>1</v>
      </c>
      <c r="D66" s="7">
        <f ca="1">IF(ROW()=2,125,IF(ROW()=3,67,IF(ROW()=4,13,RANDBETWEEN(2,COUNT(Name!$A:$A) + 1))))</f>
        <v>314</v>
      </c>
      <c r="E66" s="7" t="str">
        <f ca="1">VLOOKUP($D66,Name!$A:$B,2,FALSE) &amp; " " &amp; IF(ROW()=2,"de Orléans e Bragança",VLOOKUP(IF(ROW()=2,0,RANDBETWEEN(2,COUNT('Last name'!$A:$A) + 1)),'Last name'!$A:$B,2,FALSE) &amp; " " &amp; VLOOKUP(RANDBETWEEN(2,COUNT('Last name'!$A:$A) + 1),'Last name'!$A:$B,2,FALSE))</f>
        <v>Pedro Henrique Gallo Andrioli</v>
      </c>
      <c r="F66" s="7">
        <v>2</v>
      </c>
      <c r="G66" s="7" cm="1">
        <f t="array" aca="1" ref="G66" ca="1">INDEX(States!$B:$B,RANDBETWEEN(2,COUNTA(States!$B:$B)),1)</f>
        <v>2</v>
      </c>
      <c r="H66" s="7" t="str">
        <f ca="1">VLOOKUP($D66,Name!$A:$C,3,FALSE)</f>
        <v>M</v>
      </c>
      <c r="I66" s="7">
        <f t="shared" ca="1" si="2"/>
        <v>4</v>
      </c>
      <c r="J66" s="7" t="str">
        <f ca="1">VLOOKUP($I66,Race!$A:$B,2,FALSE)</f>
        <v>Pardo</v>
      </c>
      <c r="K66" s="8">
        <f ca="1" xml:space="preserve">
IF($B66=2,
    TODAY()-16340,
    IF($P66=2,
        RANDBETWEEN(TODAY()-12418.5,TODAY()-6574.5),
        IF(OR($P66=3,$P66=4),
            RANDBETWEEN(TODAY()-16071,TODAY()-8766),
            IF(OR($P66=5,$P66=6,$P66=7),
                RANDBETWEEN(TODAY()-27393.75,TODAY()-12783.75),
                RANDBETWEEN(TODAY()-27393.75,TODAY()-10957.5)
            )
        )
    )
)</f>
        <v>27583</v>
      </c>
      <c r="L66" s="6">
        <f ca="1">IF(OR(ROW()=2,ROW()=3),7,IF(ROW()=4,4,RANDBETWEEN(4,COUNT(Education!$A:$A) + 1)))</f>
        <v>7</v>
      </c>
      <c r="M66" s="8" t="str">
        <f ca="1">VLOOKUP($L66,Education!$A:$B,2,FALSE)</f>
        <v>Doutorado</v>
      </c>
      <c r="N6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66" s="7" t="str">
        <f ca="1">VLOOKUP($N66,Department!$A:$B,2,FALSE)</f>
        <v>Contábil</v>
      </c>
      <c r="P66" s="6">
        <f t="shared" ca="1" si="3"/>
        <v>7</v>
      </c>
      <c r="Q66" s="7" t="str">
        <f ca="1">VLOOKUP($P66,Role!$A:$B,2,FALSE)</f>
        <v>Trainee</v>
      </c>
      <c r="R66" s="7" t="str">
        <f ca="1">IF($P66=8,RANDBETWEEN(2,COUNT(Level!$A:$A) + 1),"")</f>
        <v/>
      </c>
      <c r="S66" s="7" t="str">
        <f ca="1">IF($R66&lt;&gt;"",VLOOKUP($R66,Level!$A:$B,2,FALSE),"")</f>
        <v/>
      </c>
      <c r="T66" s="8">
        <f t="shared" ca="1" si="4"/>
        <v>41856</v>
      </c>
      <c r="U66" s="1">
        <f t="shared" ref="U66:U129" ca="1" si="5" xml:space="preserve">
IF($P66=2 + N("Presidente"),
  27000,
  IF($P66=3 + N("Vice-presidente"),
    23000,
    IF(OR($P66=5, $P66=10, $P66=9) + N("Secretária bilíngue ou coordenador ou especialista"),
      8000,
      IF($P66=4 + N("Diretor"),
        15000,
        IF($P66=11 + N("Gerente"),
          12000,
          IF($P66=6 + N("Estagiário"),
            705,
            IF($P66=7 + N("Trainee"),
              805,
              IF($P66=8 + N("Analista"),
                2000,
                605
              )
            )
          )
        )
      )
    )
  )
)
+
N("O trecho abaixo acrescenta no salário $500 por cada formação concluída")
+
IF($L66=4,
  500,
  IF($L66=5,
    1000,
    IF($L66=6,
      1500,
      IF($L66=7,
        2000,
        0
      )
    )
  )
)
+
N("Adicional no salário por área")
+
IF($N66=11 + N("Tecnologia da Informação"),
  120,
  IF($N66=13 + N("Vendas"),
    110,
    IF($N66=12 + N("Jurídico"),
      100,
      IF(OR($N66=5, $N66=6, $N66=8) + N("Recursos humanos ou comercial ou comunicação e marketing"),
        80,
        0
      )
    )
  )
)
+
N("Adicionando pegadinha")
+
IF(AND($N66=13, $L66=6, $P66=8, $R66=3) + N("Se for de vendas, com mestrado, analista sênior"),
  IF($I66=2,
    100,
    0
  )
  +
  IF($H66="M",
    200,
    0
  ),
  0
)</f>
        <v>2805</v>
      </c>
      <c r="V6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$A66    &amp;
", "   &amp;
$B66    &amp;
", "   &amp;
$C66    &amp;
", '"  &amp;
$E66    &amp;
"', '" &amp;
$H66    &amp;
"', "  &amp;
$I66 &amp;
", CAST('"  &amp;
TEXT($K66,"aaaa-mm-dd") &amp;
"' AS DATE), " &amp;
$L66 &amp;
", " &amp;
$N66 &amp;
", " &amp;
$P66 &amp;
", " &amp;
IF($R66="","NULL",$R66) &amp;
", " &amp;
$U66 &amp;
");"</f>
        <v>INSERT INTO acme.fact_employees (id_company_fk, id_employee_pk, flg_active, employee_name, id_gender_fk, id_race_fk, birthdate, id_education_fk, id_department_fk, id_role_fk, id_level_fk, salary) VALUES (2, 65, TRUE, 'Pedro Henrique Gallo Andrioli', 'M', 4, CAST('1975-07-08' AS DATE), 7, 9, 7, NULL, 2805);</v>
      </c>
    </row>
    <row r="67" spans="1:22" x14ac:dyDescent="0.2">
      <c r="A67" s="7">
        <v>2</v>
      </c>
      <c r="B67" s="5">
        <f t="shared" ref="B67:B130" si="6">ROW() - 1</f>
        <v>66</v>
      </c>
      <c r="C67" s="6" t="b">
        <v>1</v>
      </c>
      <c r="D67" s="7">
        <f ca="1">IF(ROW()=2,125,IF(ROW()=3,67,IF(ROW()=4,13,RANDBETWEEN(2,COUNT(Name!$A:$A) + 1))))</f>
        <v>254</v>
      </c>
      <c r="E67" s="7" t="str">
        <f ca="1">VLOOKUP($D67,Name!$A:$B,2,FALSE)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Maria Battaglia Holanda</v>
      </c>
      <c r="F67" s="7">
        <v>2</v>
      </c>
      <c r="G67" s="7" cm="1">
        <f t="array" aca="1" ref="G67" ca="1">INDEX(States!$B:$B,RANDBETWEEN(2,COUNTA(States!$B:$B)),1)</f>
        <v>18</v>
      </c>
      <c r="H67" s="7" t="str">
        <f ca="1">VLOOKUP($D67,Name!$A:$C,3,FALSE)</f>
        <v>F</v>
      </c>
      <c r="I67" s="7">
        <f t="shared" ref="I67:I130" ca="1" si="7" xml:space="preserve">
IF(AND($P67&gt;=2,$P67&lt;=5),
  2,
  IF(MOD(ROW(),383)=0,
    6 + N("Vermelho(a)"),
    IF(MOD(ROW(),19)=0,
      5 + N("Amarelho()"),
      IF(MOD(ROW(),11)=0,
        4,
        IF(MOD(ROW(),7)=0,
          3,
          2
        )
      )
    )
  )
)</f>
        <v>2</v>
      </c>
      <c r="J67" s="7" t="str">
        <f ca="1">VLOOKUP($I67,Race!$A:$B,2,FALSE)</f>
        <v>Branco</v>
      </c>
      <c r="K67" s="8">
        <f ca="1" xml:space="preserve">
IF($B67=2,
    TODAY()-16340,
    IF($P67=2,
        RANDBETWEEN(TODAY()-12418.5,TODAY()-6574.5),
        IF(OR($P67=3,$P67=4),
            RANDBETWEEN(TODAY()-16071,TODAY()-8766),
            IF(OR($P67=5,$P67=6,$P67=7),
                RANDBETWEEN(TODAY()-27393.75,TODAY()-12783.75),
                RANDBETWEEN(TODAY()-27393.75,TODAY()-10957.5)
            )
        )
    )
)</f>
        <v>24813</v>
      </c>
      <c r="L67" s="6">
        <f ca="1">IF(OR(ROW()=2,ROW()=3),7,IF(ROW()=4,4,RANDBETWEEN(4,COUNT(Education!$A:$A) + 1)))</f>
        <v>5</v>
      </c>
      <c r="M67" s="8" t="str">
        <f ca="1">VLOOKUP($L67,Education!$A:$B,2,FALSE)</f>
        <v>Pós-graduação</v>
      </c>
      <c r="N6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67" s="7" t="str">
        <f ca="1">VLOOKUP($N67,Department!$A:$B,2,FALSE)</f>
        <v>Administrativo</v>
      </c>
      <c r="P67" s="6">
        <f t="shared" ref="P67:P130" ca="1" si="8" xml:space="preserve">
IF(ROW()=2,
  2,
  IF(ROW()=3,
    3,
    IF(ROW()=4,
      5,
      IF(AND(ROW() &gt;= 5, ROW()&lt;=15),
        4,
        IF(AND(ROW() &gt;= 16, ROW() &lt;= 26),
          11,
          IF(AND(ROW() &gt;= 27, ROW() &lt;= 37),
            10,
            IF(MOD(ROW(),2),
              8,
              RANDBETWEEN(6,9)
            )
          )
        )
      )
    )
  )
)</f>
        <v>8</v>
      </c>
      <c r="Q67" s="7" t="str">
        <f ca="1">VLOOKUP($P67,Role!$A:$B,2,FALSE)</f>
        <v>Analista</v>
      </c>
      <c r="R67" s="7">
        <f ca="1">IF($P67=8,RANDBETWEEN(2,COUNT(Level!$A:$A) + 1),"")</f>
        <v>3</v>
      </c>
      <c r="S67" s="7" t="str">
        <f ca="1">IF($R67&lt;&gt;"",VLOOKUP($R67,Level!$A:$B,2,FALSE),"")</f>
        <v>Pleno</v>
      </c>
      <c r="T67" s="8">
        <f t="shared" ref="T67:T130" ca="1" si="9">IF(OR($P67=2,$P67=3,$P67=4,$P67=5,$P67=11), 36161, IF(((TODAY() - $K67) / 365) &lt; 19, TODAY(), RANDBETWEEN(36161,TODAY())))</f>
        <v>37249</v>
      </c>
      <c r="U67" s="1">
        <f t="shared" ca="1" si="5"/>
        <v>3000</v>
      </c>
      <c r="V6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$A67    &amp;
", "   &amp;
$B67    &amp;
", "   &amp;
$C67    &amp;
", '"  &amp;
$E67    &amp;
"', '" &amp;
$H67    &amp;
"', "  &amp;
$I67 &amp;
", CAST('"  &amp;
TEXT($K67,"aaaa-mm-dd") &amp;
"' AS DATE), " &amp;
$L67 &amp;
", " &amp;
$N67 &amp;
", " &amp;
$P67 &amp;
", " &amp;
IF($R67="","NULL",$R67) &amp;
", " &amp;
$U67 &amp;
");"</f>
        <v>INSERT INTO acme.fact_employees (id_company_fk, id_employee_pk, flg_active, employee_name, id_gender_fk, id_race_fk, birthdate, id_education_fk, id_department_fk, id_role_fk, id_level_fk, salary) VALUES (2, 66, TRUE, 'Maria Battaglia Holanda', 'F', 2, CAST('1967-12-07' AS DATE), 5, 3, 8, 3, 3000);</v>
      </c>
    </row>
    <row r="68" spans="1:22" x14ac:dyDescent="0.2">
      <c r="A68" s="7">
        <v>2</v>
      </c>
      <c r="B68" s="5">
        <f t="shared" si="6"/>
        <v>67</v>
      </c>
      <c r="C68" s="6" t="b">
        <v>1</v>
      </c>
      <c r="D68" s="7">
        <f ca="1">IF(ROW()=2,125,IF(ROW()=3,67,IF(ROW()=4,13,RANDBETWEEN(2,COUNT(Name!$A:$A) + 1))))</f>
        <v>31</v>
      </c>
      <c r="E68" s="7" t="str">
        <f ca="1">VLOOKUP($D68,Name!$A:$B,2,FALSE) &amp; " " &amp; IF(ROW()=2,"de Orléans e Bragança",VLOOKUP(IF(ROW()=2,0,RANDBETWEEN(2,COUNT('Last name'!$A:$A) + 1)),'Last name'!$A:$B,2,FALSE) &amp; " " &amp; VLOOKUP(RANDBETWEEN(2,COUNT('Last name'!$A:$A) + 1),'Last name'!$A:$B,2,FALSE))</f>
        <v>Ana Liz Pedroso Mariani</v>
      </c>
      <c r="F68" s="7">
        <v>2</v>
      </c>
      <c r="G68" s="7" cm="1">
        <f t="array" aca="1" ref="G68" ca="1">INDEX(States!$B:$B,RANDBETWEEN(2,COUNTA(States!$B:$B)),1)</f>
        <v>2</v>
      </c>
      <c r="H68" s="7" t="str">
        <f ca="1">VLOOKUP($D68,Name!$A:$C,3,FALSE)</f>
        <v>F</v>
      </c>
      <c r="I68" s="7">
        <f t="shared" ca="1" si="7"/>
        <v>2</v>
      </c>
      <c r="J68" s="7" t="str">
        <f ca="1">VLOOKUP($I68,Race!$A:$B,2,FALSE)</f>
        <v>Branco</v>
      </c>
      <c r="K68" s="8">
        <f ca="1" xml:space="preserve">
IF($B68=2,
    TODAY()-16340,
    IF($P68=2,
        RANDBETWEEN(TODAY()-12418.5,TODAY()-6574.5),
        IF(OR($P68=3,$P68=4),
            RANDBETWEEN(TODAY()-16071,TODAY()-8766),
            IF(OR($P68=5,$P68=6,$P68=7),
                RANDBETWEEN(TODAY()-27393.75,TODAY()-12783.75),
                RANDBETWEEN(TODAY()-27393.75,TODAY()-10957.5)
            )
        )
    )
)</f>
        <v>19050</v>
      </c>
      <c r="L68" s="6">
        <f ca="1">IF(OR(ROW()=2,ROW()=3),7,IF(ROW()=4,4,RANDBETWEEN(4,COUNT(Education!$A:$A) + 1)))</f>
        <v>5</v>
      </c>
      <c r="M68" s="8" t="str">
        <f ca="1">VLOOKUP($L68,Education!$A:$B,2,FALSE)</f>
        <v>Pós-graduação</v>
      </c>
      <c r="N6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68" s="7" t="str">
        <f ca="1">VLOOKUP($N68,Department!$A:$B,2,FALSE)</f>
        <v>Comunicação &amp; Marketing</v>
      </c>
      <c r="P68" s="6">
        <f t="shared" ca="1" si="8"/>
        <v>6</v>
      </c>
      <c r="Q68" s="7" t="str">
        <f ca="1">VLOOKUP($P68,Role!$A:$B,2,FALSE)</f>
        <v>Estagiário</v>
      </c>
      <c r="R68" s="7" t="str">
        <f ca="1">IF($P68=8,RANDBETWEEN(2,COUNT(Level!$A:$A) + 1),"")</f>
        <v/>
      </c>
      <c r="S68" s="7" t="str">
        <f ca="1">IF($R68&lt;&gt;"",VLOOKUP($R68,Level!$A:$B,2,FALSE),"")</f>
        <v/>
      </c>
      <c r="T68" s="8">
        <f t="shared" ca="1" si="9"/>
        <v>39423</v>
      </c>
      <c r="U68" s="1">
        <f t="shared" ca="1" si="5"/>
        <v>1785</v>
      </c>
      <c r="V6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$A68    &amp;
", "   &amp;
$B68    &amp;
", "   &amp;
$C68    &amp;
", '"  &amp;
$E68    &amp;
"', '" &amp;
$H68    &amp;
"', "  &amp;
$I68 &amp;
", CAST('"  &amp;
TEXT($K68,"aaaa-mm-dd") &amp;
"' AS DATE), " &amp;
$L68 &amp;
", " &amp;
$N68 &amp;
", " &amp;
$P68 &amp;
", " &amp;
IF($R68="","NULL",$R68) &amp;
", " &amp;
$U68 &amp;
");"</f>
        <v>INSERT INTO acme.fact_employees (id_company_fk, id_employee_pk, flg_active, employee_name, id_gender_fk, id_race_fk, birthdate, id_education_fk, id_department_fk, id_role_fk, id_level_fk, salary) VALUES (2, 67, TRUE, 'Ana Liz Pedroso Mariani', 'F', 2, CAST('1952-02-26' AS DATE), 5, 8, 6, NULL, 1785);</v>
      </c>
    </row>
    <row r="69" spans="1:22" x14ac:dyDescent="0.2">
      <c r="A69" s="7">
        <v>2</v>
      </c>
      <c r="B69" s="5">
        <f t="shared" si="6"/>
        <v>68</v>
      </c>
      <c r="C69" s="6" t="b">
        <v>1</v>
      </c>
      <c r="D69" s="7">
        <f ca="1">IF(ROW()=2,125,IF(ROW()=3,67,IF(ROW()=4,13,RANDBETWEEN(2,COUNT(Name!$A:$A) + 1))))</f>
        <v>270</v>
      </c>
      <c r="E69" s="7" t="str">
        <f ca="1">VLOOKUP($D69,Name!$A:$B,2,FALSE)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Maria Sophia Lopes Barroso</v>
      </c>
      <c r="F69" s="7">
        <v>2</v>
      </c>
      <c r="G69" s="7" cm="1">
        <f t="array" aca="1" ref="G69" ca="1">INDEX(States!$B:$B,RANDBETWEEN(2,COUNTA(States!$B:$B)),1)</f>
        <v>6</v>
      </c>
      <c r="H69" s="7" t="str">
        <f ca="1">VLOOKUP($D69,Name!$A:$C,3,FALSE)</f>
        <v>F</v>
      </c>
      <c r="I69" s="7">
        <f t="shared" ca="1" si="7"/>
        <v>2</v>
      </c>
      <c r="J69" s="7" t="str">
        <f ca="1">VLOOKUP($I69,Race!$A:$B,2,FALSE)</f>
        <v>Branco</v>
      </c>
      <c r="K69" s="8">
        <f ca="1" xml:space="preserve">
IF($B69=2,
    TODAY()-16340,
    IF($P69=2,
        RANDBETWEEN(TODAY()-12418.5,TODAY()-6574.5),
        IF(OR($P69=3,$P69=4),
            RANDBETWEEN(TODAY()-16071,TODAY()-8766),
            IF(OR($P69=5,$P69=6,$P69=7),
                RANDBETWEEN(TODAY()-27393.75,TODAY()-12783.75),
                RANDBETWEEN(TODAY()-27393.75,TODAY()-10957.5)
            )
        )
    )
)</f>
        <v>30894</v>
      </c>
      <c r="L69" s="6">
        <f ca="1">IF(OR(ROW()=2,ROW()=3),7,IF(ROW()=4,4,RANDBETWEEN(4,COUNT(Education!$A:$A) + 1)))</f>
        <v>6</v>
      </c>
      <c r="M69" s="8" t="str">
        <f ca="1">VLOOKUP($L69,Education!$A:$B,2,FALSE)</f>
        <v>Mestrado</v>
      </c>
      <c r="N6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69" s="7" t="str">
        <f ca="1">VLOOKUP($N69,Department!$A:$B,2,FALSE)</f>
        <v>Recursos Humanos</v>
      </c>
      <c r="P69" s="6">
        <f t="shared" ca="1" si="8"/>
        <v>8</v>
      </c>
      <c r="Q69" s="7" t="str">
        <f ca="1">VLOOKUP($P69,Role!$A:$B,2,FALSE)</f>
        <v>Analista</v>
      </c>
      <c r="R69" s="7">
        <f ca="1">IF($P69=8,RANDBETWEEN(2,COUNT(Level!$A:$A) + 1),"")</f>
        <v>4</v>
      </c>
      <c r="S69" s="7" t="str">
        <f ca="1">IF($R69&lt;&gt;"",VLOOKUP($R69,Level!$A:$B,2,FALSE),"")</f>
        <v>Senior</v>
      </c>
      <c r="T69" s="8">
        <f t="shared" ca="1" si="9"/>
        <v>44595</v>
      </c>
      <c r="U69" s="1">
        <f t="shared" ca="1" si="5"/>
        <v>3580</v>
      </c>
      <c r="V6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$A69    &amp;
", "   &amp;
$B69    &amp;
", "   &amp;
$C69    &amp;
", '"  &amp;
$E69    &amp;
"', '" &amp;
$H69    &amp;
"', "  &amp;
$I69 &amp;
", CAST('"  &amp;
TEXT($K69,"aaaa-mm-dd") &amp;
"' AS DATE), " &amp;
$L69 &amp;
", " &amp;
$N69 &amp;
", " &amp;
$P69 &amp;
", " &amp;
IF($R69="","NULL",$R69) &amp;
", " &amp;
$U69 &amp;
");"</f>
        <v>INSERT INTO acme.fact_employees (id_company_fk, id_employee_pk, flg_active, employee_name, id_gender_fk, id_race_fk, birthdate, id_education_fk, id_department_fk, id_role_fk, id_level_fk, salary) VALUES (2, 68, TRUE, 'Maria Sophia Lopes Barroso', 'F', 2, CAST('1984-07-31' AS DATE), 6, 5, 8, 4, 3580);</v>
      </c>
    </row>
    <row r="70" spans="1:22" x14ac:dyDescent="0.2">
      <c r="A70" s="7">
        <v>2</v>
      </c>
      <c r="B70" s="5">
        <f t="shared" si="6"/>
        <v>69</v>
      </c>
      <c r="C70" s="6" t="b">
        <v>1</v>
      </c>
      <c r="D70" s="7">
        <f ca="1">IF(ROW()=2,125,IF(ROW()=3,67,IF(ROW()=4,13,RANDBETWEEN(2,COUNT(Name!$A:$A) + 1))))</f>
        <v>266</v>
      </c>
      <c r="E70" s="7" t="str">
        <f ca="1">VLOOKUP($D70,Name!$A:$B,2,FALSE)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Maria Júlia sobrenome Vieira</v>
      </c>
      <c r="F70" s="7">
        <v>2</v>
      </c>
      <c r="G70" s="7" cm="1">
        <f t="array" aca="1" ref="G70" ca="1">INDEX(States!$B:$B,RANDBETWEEN(2,COUNTA(States!$B:$B)),1)</f>
        <v>18</v>
      </c>
      <c r="H70" s="7" t="str">
        <f ca="1">VLOOKUP($D70,Name!$A:$C,3,FALSE)</f>
        <v>F</v>
      </c>
      <c r="I70" s="7">
        <f t="shared" ca="1" si="7"/>
        <v>3</v>
      </c>
      <c r="J70" s="7" t="str">
        <f ca="1">VLOOKUP($I70,Race!$A:$B,2,FALSE)</f>
        <v>Preto</v>
      </c>
      <c r="K70" s="8">
        <f ca="1" xml:space="preserve">
IF($B70=2,
    TODAY()-16340,
    IF($P70=2,
        RANDBETWEEN(TODAY()-12418.5,TODAY()-6574.5),
        IF(OR($P70=3,$P70=4),
            RANDBETWEEN(TODAY()-16071,TODAY()-8766),
            IF(OR($P70=5,$P70=6,$P70=7),
                RANDBETWEEN(TODAY()-27393.75,TODAY()-12783.75),
                RANDBETWEEN(TODAY()-27393.75,TODAY()-10957.5)
            )
        )
    )
)</f>
        <v>29172</v>
      </c>
      <c r="L70" s="6">
        <f ca="1">IF(OR(ROW()=2,ROW()=3),7,IF(ROW()=4,4,RANDBETWEEN(4,COUNT(Education!$A:$A) + 1)))</f>
        <v>7</v>
      </c>
      <c r="M70" s="8" t="str">
        <f ca="1">VLOOKUP($L70,Education!$A:$B,2,FALSE)</f>
        <v>Doutorado</v>
      </c>
      <c r="N7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70" s="7" t="str">
        <f ca="1">VLOOKUP($N70,Department!$A:$B,2,FALSE)</f>
        <v>Contábil</v>
      </c>
      <c r="P70" s="6">
        <f t="shared" ca="1" si="8"/>
        <v>7</v>
      </c>
      <c r="Q70" s="7" t="str">
        <f ca="1">VLOOKUP($P70,Role!$A:$B,2,FALSE)</f>
        <v>Trainee</v>
      </c>
      <c r="R70" s="7" t="str">
        <f ca="1">IF($P70=8,RANDBETWEEN(2,COUNT(Level!$A:$A) + 1),"")</f>
        <v/>
      </c>
      <c r="S70" s="7" t="str">
        <f ca="1">IF($R70&lt;&gt;"",VLOOKUP($R70,Level!$A:$B,2,FALSE),"")</f>
        <v/>
      </c>
      <c r="T70" s="8">
        <f t="shared" ca="1" si="9"/>
        <v>38065</v>
      </c>
      <c r="U70" s="1">
        <f t="shared" ca="1" si="5"/>
        <v>2805</v>
      </c>
      <c r="V7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$A70    &amp;
", "   &amp;
$B70    &amp;
", "   &amp;
$C70    &amp;
", '"  &amp;
$E70    &amp;
"', '" &amp;
$H70    &amp;
"', "  &amp;
$I70 &amp;
", CAST('"  &amp;
TEXT($K70,"aaaa-mm-dd") &amp;
"' AS DATE), " &amp;
$L70 &amp;
", " &amp;
$N70 &amp;
", " &amp;
$P70 &amp;
", " &amp;
IF($R70="","NULL",$R70) &amp;
", " &amp;
$U70 &amp;
");"</f>
        <v>INSERT INTO acme.fact_employees (id_company_fk, id_employee_pk, flg_active, employee_name, id_gender_fk, id_race_fk, birthdate, id_education_fk, id_department_fk, id_role_fk, id_level_fk, salary) VALUES (2, 69, TRUE, 'Maria Júlia sobrenome Vieira', 'F', 3, CAST('1979-11-13' AS DATE), 7, 9, 7, NULL, 2805);</v>
      </c>
    </row>
    <row r="71" spans="1:22" x14ac:dyDescent="0.2">
      <c r="A71" s="7">
        <v>2</v>
      </c>
      <c r="B71" s="5">
        <f t="shared" si="6"/>
        <v>70</v>
      </c>
      <c r="C71" s="6" t="b">
        <v>1</v>
      </c>
      <c r="D71" s="7">
        <f ca="1">IF(ROW()=2,125,IF(ROW()=3,67,IF(ROW()=4,13,RANDBETWEEN(2,COUNT(Name!$A:$A) + 1))))</f>
        <v>9</v>
      </c>
      <c r="E71" s="7" t="str">
        <f ca="1">VLOOKUP($D71,Name!$A:$B,2,FALSE) &amp; " " &amp; IF(ROW()=2,"de Orléans e Bragança",VLOOKUP(IF(ROW()=2,0,RANDBETWEEN(2,COUNT('Last name'!$A:$A) + 1)),'Last name'!$A:$B,2,FALSE) &amp; " " &amp; VLOOKUP(RANDBETWEEN(2,COUNT('Last name'!$A:$A) + 1),'Last name'!$A:$B,2,FALSE))</f>
        <v>Alana Fontana Testa</v>
      </c>
      <c r="F71" s="7">
        <v>2</v>
      </c>
      <c r="G71" s="7" cm="1">
        <f t="array" aca="1" ref="G71" ca="1">INDEX(States!$B:$B,RANDBETWEEN(2,COUNTA(States!$B:$B)),1)</f>
        <v>12</v>
      </c>
      <c r="H71" s="7" t="str">
        <f ca="1">VLOOKUP($D71,Name!$A:$C,3,FALSE)</f>
        <v>F</v>
      </c>
      <c r="I71" s="7">
        <f t="shared" ca="1" si="7"/>
        <v>2</v>
      </c>
      <c r="J71" s="7" t="str">
        <f ca="1">VLOOKUP($I71,Race!$A:$B,2,FALSE)</f>
        <v>Branco</v>
      </c>
      <c r="K71" s="8">
        <f ca="1" xml:space="preserve">
IF($B71=2,
    TODAY()-16340,
    IF($P71=2,
        RANDBETWEEN(TODAY()-12418.5,TODAY()-6574.5),
        IF(OR($P71=3,$P71=4),
            RANDBETWEEN(TODAY()-16071,TODAY()-8766),
            IF(OR($P71=5,$P71=6,$P71=7),
                RANDBETWEEN(TODAY()-27393.75,TODAY()-12783.75),
                RANDBETWEEN(TODAY()-27393.75,TODAY()-10957.5)
            )
        )
    )
)</f>
        <v>20939</v>
      </c>
      <c r="L71" s="6">
        <f ca="1">IF(OR(ROW()=2,ROW()=3),7,IF(ROW()=4,4,RANDBETWEEN(4,COUNT(Education!$A:$A) + 1)))</f>
        <v>5</v>
      </c>
      <c r="M71" s="8" t="str">
        <f ca="1">VLOOKUP($L71,Education!$A:$B,2,FALSE)</f>
        <v>Pós-graduação</v>
      </c>
      <c r="N7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7</v>
      </c>
      <c r="O71" s="7" t="str">
        <f ca="1">VLOOKUP($N71,Department!$A:$B,2,FALSE)</f>
        <v>Operacional</v>
      </c>
      <c r="P71" s="6">
        <f t="shared" ca="1" si="8"/>
        <v>8</v>
      </c>
      <c r="Q71" s="7" t="str">
        <f ca="1">VLOOKUP($P71,Role!$A:$B,2,FALSE)</f>
        <v>Analista</v>
      </c>
      <c r="R71" s="7">
        <f ca="1">IF($P71=8,RANDBETWEEN(2,COUNT(Level!$A:$A) + 1),"")</f>
        <v>2</v>
      </c>
      <c r="S71" s="7" t="str">
        <f ca="1">IF($R71&lt;&gt;"",VLOOKUP($R71,Level!$A:$B,2,FALSE),"")</f>
        <v>Junior</v>
      </c>
      <c r="T71" s="8">
        <f t="shared" ca="1" si="9"/>
        <v>42437</v>
      </c>
      <c r="U71" s="1">
        <f t="shared" ca="1" si="5"/>
        <v>3000</v>
      </c>
      <c r="V7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$A71    &amp;
", "   &amp;
$B71    &amp;
", "   &amp;
$C71    &amp;
", '"  &amp;
$E71    &amp;
"', '" &amp;
$H71    &amp;
"', "  &amp;
$I71 &amp;
", CAST('"  &amp;
TEXT($K71,"aaaa-mm-dd") &amp;
"' AS DATE), " &amp;
$L71 &amp;
", " &amp;
$N71 &amp;
", " &amp;
$P71 &amp;
", " &amp;
IF($R71="","NULL",$R71) &amp;
", " &amp;
$U71 &amp;
");"</f>
        <v>INSERT INTO acme.fact_employees (id_company_fk, id_employee_pk, flg_active, employee_name, id_gender_fk, id_race_fk, birthdate, id_education_fk, id_department_fk, id_role_fk, id_level_fk, salary) VALUES (2, 70, TRUE, 'Alana Fontana Testa', 'F', 2, CAST('1957-04-29' AS DATE), 5, 7, 8, 2, 3000);</v>
      </c>
    </row>
    <row r="72" spans="1:22" x14ac:dyDescent="0.2">
      <c r="A72" s="7">
        <v>2</v>
      </c>
      <c r="B72" s="5">
        <f t="shared" si="6"/>
        <v>71</v>
      </c>
      <c r="C72" s="6" t="b">
        <v>1</v>
      </c>
      <c r="D72" s="7">
        <f ca="1">IF(ROW()=2,125,IF(ROW()=3,67,IF(ROW()=4,13,RANDBETWEEN(2,COUNT(Name!$A:$A) + 1))))</f>
        <v>66</v>
      </c>
      <c r="E72" s="7" t="str">
        <f ca="1">VLOOKUP($D72,Name!$A:$B,2,FALSE) &amp; " " &amp; IF(ROW()=2,"de Orléans e Bragança",VLOOKUP(IF(ROW()=2,0,RANDBETWEEN(2,COUNT('Last name'!$A:$A) + 1)),'Last name'!$A:$B,2,FALSE) &amp; " " &amp; VLOOKUP(RANDBETWEEN(2,COUNT('Last name'!$A:$A) + 1),'Last name'!$A:$B,2,FALSE))</f>
        <v>Benjamin Marques Anunciação</v>
      </c>
      <c r="F72" s="7">
        <v>2</v>
      </c>
      <c r="G72" s="7" cm="1">
        <f t="array" aca="1" ref="G72" ca="1">INDEX(States!$B:$B,RANDBETWEEN(2,COUNTA(States!$B:$B)),1)</f>
        <v>6</v>
      </c>
      <c r="H72" s="7" t="str">
        <f ca="1">VLOOKUP($D72,Name!$A:$C,3,FALSE)</f>
        <v>M</v>
      </c>
      <c r="I72" s="7">
        <f t="shared" ca="1" si="7"/>
        <v>2</v>
      </c>
      <c r="J72" s="7" t="str">
        <f ca="1">VLOOKUP($I72,Race!$A:$B,2,FALSE)</f>
        <v>Branco</v>
      </c>
      <c r="K72" s="8">
        <f ca="1" xml:space="preserve">
IF($B72=2,
    TODAY()-16340,
    IF($P72=2,
        RANDBETWEEN(TODAY()-12418.5,TODAY()-6574.5),
        IF(OR($P72=3,$P72=4),
            RANDBETWEEN(TODAY()-16071,TODAY()-8766),
            IF(OR($P72=5,$P72=6,$P72=7),
                RANDBETWEEN(TODAY()-27393.75,TODAY()-12783.75),
                RANDBETWEEN(TODAY()-27393.75,TODAY()-10957.5)
            )
        )
    )
)</f>
        <v>25995</v>
      </c>
      <c r="L72" s="6">
        <f ca="1">IF(OR(ROW()=2,ROW()=3),7,IF(ROW()=4,4,RANDBETWEEN(4,COUNT(Education!$A:$A) + 1)))</f>
        <v>7</v>
      </c>
      <c r="M72" s="8" t="str">
        <f ca="1">VLOOKUP($L72,Education!$A:$B,2,FALSE)</f>
        <v>Doutorado</v>
      </c>
      <c r="N7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72" s="7" t="str">
        <f ca="1">VLOOKUP($N72,Department!$A:$B,2,FALSE)</f>
        <v>Contábil</v>
      </c>
      <c r="P72" s="6">
        <f t="shared" ca="1" si="8"/>
        <v>7</v>
      </c>
      <c r="Q72" s="7" t="str">
        <f ca="1">VLOOKUP($P72,Role!$A:$B,2,FALSE)</f>
        <v>Trainee</v>
      </c>
      <c r="R72" s="7" t="str">
        <f ca="1">IF($P72=8,RANDBETWEEN(2,COUNT(Level!$A:$A) + 1),"")</f>
        <v/>
      </c>
      <c r="S72" s="7" t="str">
        <f ca="1">IF($R72&lt;&gt;"",VLOOKUP($R72,Level!$A:$B,2,FALSE),"")</f>
        <v/>
      </c>
      <c r="T72" s="8">
        <f t="shared" ca="1" si="9"/>
        <v>39959</v>
      </c>
      <c r="U72" s="1">
        <f t="shared" ca="1" si="5"/>
        <v>2805</v>
      </c>
      <c r="V7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$A72    &amp;
", "   &amp;
$B72    &amp;
", "   &amp;
$C72    &amp;
", '"  &amp;
$E72    &amp;
"', '" &amp;
$H72    &amp;
"', "  &amp;
$I72 &amp;
", CAST('"  &amp;
TEXT($K72,"aaaa-mm-dd") &amp;
"' AS DATE), " &amp;
$L72 &amp;
", " &amp;
$N72 &amp;
", " &amp;
$P72 &amp;
", " &amp;
IF($R72="","NULL",$R72) &amp;
", " &amp;
$U72 &amp;
");"</f>
        <v>INSERT INTO acme.fact_employees (id_company_fk, id_employee_pk, flg_active, employee_name, id_gender_fk, id_race_fk, birthdate, id_education_fk, id_department_fk, id_role_fk, id_level_fk, salary) VALUES (2, 71, TRUE, 'Benjamin Marques Anunciação', 'M', 2, CAST('1971-03-03' AS DATE), 7, 9, 7, NULL, 2805);</v>
      </c>
    </row>
    <row r="73" spans="1:22" x14ac:dyDescent="0.2">
      <c r="A73" s="7">
        <v>2</v>
      </c>
      <c r="B73" s="5">
        <f t="shared" si="6"/>
        <v>72</v>
      </c>
      <c r="C73" s="6" t="b">
        <v>1</v>
      </c>
      <c r="D73" s="7">
        <f ca="1">IF(ROW()=2,125,IF(ROW()=3,67,IF(ROW()=4,13,RANDBETWEEN(2,COUNT(Name!$A:$A) + 1))))</f>
        <v>90</v>
      </c>
      <c r="E73" s="7" t="str">
        <f ca="1">VLOOKUP($D73,Name!$A:$B,2,FALSE) &amp; " " &amp; IF(ROW()=2,"de Orléans e Bragança",VLOOKUP(IF(ROW()=2,0,RANDBETWEEN(2,COUNT('Last name'!$A:$A) + 1)),'Last name'!$A:$B,2,FALSE) &amp; " " &amp; VLOOKUP(RANDBETWEEN(2,COUNT('Last name'!$A:$A) + 1),'Last name'!$A:$B,2,FALSE))</f>
        <v>César Garcia Pimenta</v>
      </c>
      <c r="F73" s="7">
        <v>2</v>
      </c>
      <c r="G73" s="7" cm="1">
        <f t="array" aca="1" ref="G73" ca="1">INDEX(States!$B:$B,RANDBETWEEN(2,COUNTA(States!$B:$B)),1)</f>
        <v>4</v>
      </c>
      <c r="H73" s="7" t="str">
        <f ca="1">VLOOKUP($D73,Name!$A:$C,3,FALSE)</f>
        <v>M</v>
      </c>
      <c r="I73" s="7">
        <f t="shared" ca="1" si="7"/>
        <v>2</v>
      </c>
      <c r="J73" s="7" t="str">
        <f ca="1">VLOOKUP($I73,Race!$A:$B,2,FALSE)</f>
        <v>Branco</v>
      </c>
      <c r="K73" s="8">
        <f ca="1" xml:space="preserve">
IF($B73=2,
    TODAY()-16340,
    IF($P73=2,
        RANDBETWEEN(TODAY()-12418.5,TODAY()-6574.5),
        IF(OR($P73=3,$P73=4),
            RANDBETWEEN(TODAY()-16071,TODAY()-8766),
            IF(OR($P73=5,$P73=6,$P73=7),
                RANDBETWEEN(TODAY()-27393.75,TODAY()-12783.75),
                RANDBETWEEN(TODAY()-27393.75,TODAY()-10957.5)
            )
        )
    )
)</f>
        <v>23687</v>
      </c>
      <c r="L73" s="6">
        <f ca="1">IF(OR(ROW()=2,ROW()=3),7,IF(ROW()=4,4,RANDBETWEEN(4,COUNT(Education!$A:$A) + 1)))</f>
        <v>7</v>
      </c>
      <c r="M73" s="8" t="str">
        <f ca="1">VLOOKUP($L73,Education!$A:$B,2,FALSE)</f>
        <v>Doutorado</v>
      </c>
      <c r="N7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73" s="7" t="str">
        <f ca="1">VLOOKUP($N73,Department!$A:$B,2,FALSE)</f>
        <v>Financeiro</v>
      </c>
      <c r="P73" s="6">
        <f t="shared" ca="1" si="8"/>
        <v>8</v>
      </c>
      <c r="Q73" s="7" t="str">
        <f ca="1">VLOOKUP($P73,Role!$A:$B,2,FALSE)</f>
        <v>Analista</v>
      </c>
      <c r="R73" s="7">
        <f ca="1">IF($P73=8,RANDBETWEEN(2,COUNT(Level!$A:$A) + 1),"")</f>
        <v>4</v>
      </c>
      <c r="S73" s="7" t="str">
        <f ca="1">IF($R73&lt;&gt;"",VLOOKUP($R73,Level!$A:$B,2,FALSE),"")</f>
        <v>Senior</v>
      </c>
      <c r="T73" s="8">
        <f t="shared" ca="1" si="9"/>
        <v>41169</v>
      </c>
      <c r="U73" s="1">
        <f t="shared" ca="1" si="5"/>
        <v>4000</v>
      </c>
      <c r="V7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$A73    &amp;
", "   &amp;
$B73    &amp;
", "   &amp;
$C73    &amp;
", '"  &amp;
$E73    &amp;
"', '" &amp;
$H73    &amp;
"', "  &amp;
$I73 &amp;
", CAST('"  &amp;
TEXT($K73,"aaaa-mm-dd") &amp;
"' AS DATE), " &amp;
$L73 &amp;
", " &amp;
$N73 &amp;
", " &amp;
$P73 &amp;
", " &amp;
IF($R73="","NULL",$R73) &amp;
", " &amp;
$U73 &amp;
");"</f>
        <v>INSERT INTO acme.fact_employees (id_company_fk, id_employee_pk, flg_active, employee_name, id_gender_fk, id_race_fk, birthdate, id_education_fk, id_department_fk, id_role_fk, id_level_fk, salary) VALUES (2, 72, TRUE, 'César Garcia Pimenta', 'M', 2, CAST('1964-11-06' AS DATE), 7, 4, 8, 4, 4000);</v>
      </c>
    </row>
    <row r="74" spans="1:22" x14ac:dyDescent="0.2">
      <c r="A74" s="7">
        <v>2</v>
      </c>
      <c r="B74" s="5">
        <f t="shared" si="6"/>
        <v>73</v>
      </c>
      <c r="C74" s="6" t="b">
        <v>1</v>
      </c>
      <c r="D74" s="7">
        <f ca="1">IF(ROW()=2,125,IF(ROW()=3,67,IF(ROW()=4,13,RANDBETWEEN(2,COUNT(Name!$A:$A) + 1))))</f>
        <v>292</v>
      </c>
      <c r="E74" s="7" t="str">
        <f ca="1">VLOOKUP($D74,Name!$A:$B,2,FALSE) &amp; " " &amp; IF(ROW()=2,"de Orléans e Bragança",VLOOKUP(IF(ROW()=2,0,RANDBETWEEN(2,COUNT('Last name'!$A:$A) + 1)),'Last name'!$A:$B,2,FALSE) &amp; " " &amp; VLOOKUP(RANDBETWEEN(2,COUNT('Last name'!$A:$A) + 1),'Last name'!$A:$B,2,FALSE))</f>
        <v>Miguel Barboza Vaz</v>
      </c>
      <c r="F74" s="7">
        <v>2</v>
      </c>
      <c r="G74" s="7" cm="1">
        <f t="array" aca="1" ref="G74" ca="1">INDEX(States!$B:$B,RANDBETWEEN(2,COUNTA(States!$B:$B)),1)</f>
        <v>2</v>
      </c>
      <c r="H74" s="7" t="str">
        <f ca="1">VLOOKUP($D74,Name!$A:$C,3,FALSE)</f>
        <v>M</v>
      </c>
      <c r="I74" s="7">
        <f t="shared" ca="1" si="7"/>
        <v>2</v>
      </c>
      <c r="J74" s="7" t="str">
        <f ca="1">VLOOKUP($I74,Race!$A:$B,2,FALSE)</f>
        <v>Branco</v>
      </c>
      <c r="K74" s="8">
        <f ca="1" xml:space="preserve">
IF($B74=2,
    TODAY()-16340,
    IF($P74=2,
        RANDBETWEEN(TODAY()-12418.5,TODAY()-6574.5),
        IF(OR($P74=3,$P74=4),
            RANDBETWEEN(TODAY()-16071,TODAY()-8766),
            IF(OR($P74=5,$P74=6,$P74=7),
                RANDBETWEEN(TODAY()-27393.75,TODAY()-12783.75),
                RANDBETWEEN(TODAY()-27393.75,TODAY()-10957.5)
            )
        )
    )
)</f>
        <v>19306</v>
      </c>
      <c r="L74" s="6">
        <f ca="1">IF(OR(ROW()=2,ROW()=3),7,IF(ROW()=4,4,RANDBETWEEN(4,COUNT(Education!$A:$A) + 1)))</f>
        <v>7</v>
      </c>
      <c r="M74" s="8" t="str">
        <f ca="1">VLOOKUP($L74,Education!$A:$B,2,FALSE)</f>
        <v>Doutorado</v>
      </c>
      <c r="N7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74" s="7" t="str">
        <f ca="1">VLOOKUP($N74,Department!$A:$B,2,FALSE)</f>
        <v>Auditoria</v>
      </c>
      <c r="P74" s="6">
        <f t="shared" ca="1" si="8"/>
        <v>9</v>
      </c>
      <c r="Q74" s="7" t="str">
        <f ca="1">VLOOKUP($P74,Role!$A:$B,2,FALSE)</f>
        <v>Especialista</v>
      </c>
      <c r="R74" s="7" t="str">
        <f ca="1">IF($P74=8,RANDBETWEEN(2,COUNT(Level!$A:$A) + 1),"")</f>
        <v/>
      </c>
      <c r="S74" s="7" t="str">
        <f ca="1">IF($R74&lt;&gt;"",VLOOKUP($R74,Level!$A:$B,2,FALSE),"")</f>
        <v/>
      </c>
      <c r="T74" s="8">
        <f t="shared" ca="1" si="9"/>
        <v>37041</v>
      </c>
      <c r="U74" s="1">
        <f t="shared" ca="1" si="5"/>
        <v>10000</v>
      </c>
      <c r="V7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$A74    &amp;
", "   &amp;
$B74    &amp;
", "   &amp;
$C74    &amp;
", '"  &amp;
$E74    &amp;
"', '" &amp;
$H74    &amp;
"', "  &amp;
$I74 &amp;
", CAST('"  &amp;
TEXT($K74,"aaaa-mm-dd") &amp;
"' AS DATE), " &amp;
$L74 &amp;
", " &amp;
$N74 &amp;
", " &amp;
$P74 &amp;
", " &amp;
IF($R74="","NULL",$R74) &amp;
", " &amp;
$U74 &amp;
");"</f>
        <v>INSERT INTO acme.fact_employees (id_company_fk, id_employee_pk, flg_active, employee_name, id_gender_fk, id_race_fk, birthdate, id_education_fk, id_department_fk, id_role_fk, id_level_fk, salary) VALUES (2, 73, TRUE, 'Miguel Barboza Vaz', 'M', 2, CAST('1952-11-08' AS DATE), 7, 10, 9, NULL, 10000);</v>
      </c>
    </row>
    <row r="75" spans="1:22" x14ac:dyDescent="0.2">
      <c r="A75" s="7">
        <v>2</v>
      </c>
      <c r="B75" s="5">
        <f t="shared" si="6"/>
        <v>74</v>
      </c>
      <c r="C75" s="6" t="b">
        <v>1</v>
      </c>
      <c r="D75" s="7">
        <f ca="1">IF(ROW()=2,125,IF(ROW()=3,67,IF(ROW()=4,13,RANDBETWEEN(2,COUNT(Name!$A:$A) + 1))))</f>
        <v>171</v>
      </c>
      <c r="E75" s="7" t="str">
        <f ca="1">VLOOKUP($D75,Name!$A:$B,2,FALSE) &amp; " " &amp; IF(ROW()=2,"de Orléans e Bragança",VLOOKUP(IF(ROW()=2,0,RANDBETWEEN(2,COUNT('Last name'!$A:$A) + 1)),'Last name'!$A:$B,2,FALSE) &amp; " " &amp; VLOOKUP(RANDBETWEEN(2,COUNT('Last name'!$A:$A) + 1),'Last name'!$A:$B,2,FALSE))</f>
        <v>Isabel Aguiar dos Santos</v>
      </c>
      <c r="F75" s="7">
        <v>2</v>
      </c>
      <c r="G75" s="7" cm="1">
        <f t="array" aca="1" ref="G75" ca="1">INDEX(States!$B:$B,RANDBETWEEN(2,COUNTA(States!$B:$B)),1)</f>
        <v>2</v>
      </c>
      <c r="H75" s="7" t="str">
        <f ca="1">VLOOKUP($D75,Name!$A:$C,3,FALSE)</f>
        <v>F</v>
      </c>
      <c r="I75" s="7">
        <f t="shared" ca="1" si="7"/>
        <v>2</v>
      </c>
      <c r="J75" s="7" t="str">
        <f ca="1">VLOOKUP($I75,Race!$A:$B,2,FALSE)</f>
        <v>Branco</v>
      </c>
      <c r="K75" s="8">
        <f ca="1" xml:space="preserve">
IF($B75=2,
    TODAY()-16340,
    IF($P75=2,
        RANDBETWEEN(TODAY()-12418.5,TODAY()-6574.5),
        IF(OR($P75=3,$P75=4),
            RANDBETWEEN(TODAY()-16071,TODAY()-8766),
            IF(OR($P75=5,$P75=6,$P75=7),
                RANDBETWEEN(TODAY()-27393.75,TODAY()-12783.75),
                RANDBETWEEN(TODAY()-27393.75,TODAY()-10957.5)
            )
        )
    )
)</f>
        <v>33583</v>
      </c>
      <c r="L75" s="6">
        <f ca="1">IF(OR(ROW()=2,ROW()=3),7,IF(ROW()=4,4,RANDBETWEEN(4,COUNT(Education!$A:$A) + 1)))</f>
        <v>6</v>
      </c>
      <c r="M75" s="8" t="str">
        <f ca="1">VLOOKUP($L75,Education!$A:$B,2,FALSE)</f>
        <v>Mestrado</v>
      </c>
      <c r="N7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75" s="7" t="str">
        <f ca="1">VLOOKUP($N75,Department!$A:$B,2,FALSE)</f>
        <v>Administrativo</v>
      </c>
      <c r="P75" s="6">
        <f t="shared" ca="1" si="8"/>
        <v>8</v>
      </c>
      <c r="Q75" s="7" t="str">
        <f ca="1">VLOOKUP($P75,Role!$A:$B,2,FALSE)</f>
        <v>Analista</v>
      </c>
      <c r="R75" s="7">
        <f ca="1">IF($P75=8,RANDBETWEEN(2,COUNT(Level!$A:$A) + 1),"")</f>
        <v>2</v>
      </c>
      <c r="S75" s="7" t="str">
        <f ca="1">IF($R75&lt;&gt;"",VLOOKUP($R75,Level!$A:$B,2,FALSE),"")</f>
        <v>Junior</v>
      </c>
      <c r="T75" s="8">
        <f t="shared" ca="1" si="9"/>
        <v>41315</v>
      </c>
      <c r="U75" s="1">
        <f t="shared" ca="1" si="5"/>
        <v>3500</v>
      </c>
      <c r="V7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$A75    &amp;
", "   &amp;
$B75    &amp;
", "   &amp;
$C75    &amp;
", '"  &amp;
$E75    &amp;
"', '" &amp;
$H75    &amp;
"', "  &amp;
$I75 &amp;
", CAST('"  &amp;
TEXT($K75,"aaaa-mm-dd") &amp;
"' AS DATE), " &amp;
$L75 &amp;
", " &amp;
$N75 &amp;
", " &amp;
$P75 &amp;
", " &amp;
IF($R75="","NULL",$R75) &amp;
", " &amp;
$U75 &amp;
");"</f>
        <v>INSERT INTO acme.fact_employees (id_company_fk, id_employee_pk, flg_active, employee_name, id_gender_fk, id_race_fk, birthdate, id_education_fk, id_department_fk, id_role_fk, id_level_fk, salary) VALUES (2, 74, TRUE, 'Isabel Aguiar dos Santos', 'F', 2, CAST('1991-12-11' AS DATE), 6, 3, 8, 2, 3500);</v>
      </c>
    </row>
    <row r="76" spans="1:22" x14ac:dyDescent="0.2">
      <c r="A76" s="7">
        <v>2</v>
      </c>
      <c r="B76" s="5">
        <f t="shared" si="6"/>
        <v>75</v>
      </c>
      <c r="C76" s="6" t="b">
        <v>1</v>
      </c>
      <c r="D76" s="7">
        <f ca="1">IF(ROW()=2,125,IF(ROW()=3,67,IF(ROW()=4,13,RANDBETWEEN(2,COUNT(Name!$A:$A) + 1))))</f>
        <v>155</v>
      </c>
      <c r="E76" s="7" t="str">
        <f ca="1">VLOOKUP($D76,Name!$A:$B,2,FALSE) &amp; " " &amp; IF(ROW()=2,"de Orléans e Bragança",VLOOKUP(IF(ROW()=2,0,RANDBETWEEN(2,COUNT('Last name'!$A:$A) + 1)),'Last name'!$A:$B,2,FALSE) &amp; " " &amp; VLOOKUP(RANDBETWEEN(2,COUNT('Last name'!$A:$A) + 1),'Last name'!$A:$B,2,FALSE))</f>
        <v>Guilherme Augusto Pedroso Andrade</v>
      </c>
      <c r="F76" s="7">
        <v>2</v>
      </c>
      <c r="G76" s="7" cm="1">
        <f t="array" aca="1" ref="G76" ca="1">INDEX(States!$B:$B,RANDBETWEEN(2,COUNTA(States!$B:$B)),1)</f>
        <v>9</v>
      </c>
      <c r="H76" s="7" t="str">
        <f ca="1">VLOOKUP($D76,Name!$A:$C,3,FALSE)</f>
        <v>M</v>
      </c>
      <c r="I76" s="7">
        <f t="shared" ca="1" si="7"/>
        <v>5</v>
      </c>
      <c r="J76" s="7" t="str">
        <f ca="1">VLOOKUP($I76,Race!$A:$B,2,FALSE)</f>
        <v>Amarelo</v>
      </c>
      <c r="K76" s="8">
        <f ca="1" xml:space="preserve">
IF($B76=2,
    TODAY()-16340,
    IF($P76=2,
        RANDBETWEEN(TODAY()-12418.5,TODAY()-6574.5),
        IF(OR($P76=3,$P76=4),
            RANDBETWEEN(TODAY()-16071,TODAY()-8766),
            IF(OR($P76=5,$P76=6,$P76=7),
                RANDBETWEEN(TODAY()-27393.75,TODAY()-12783.75),
                RANDBETWEEN(TODAY()-27393.75,TODAY()-10957.5)
            )
        )
    )
)</f>
        <v>19002</v>
      </c>
      <c r="L76" s="6">
        <f ca="1">IF(OR(ROW()=2,ROW()=3),7,IF(ROW()=4,4,RANDBETWEEN(4,COUNT(Education!$A:$A) + 1)))</f>
        <v>7</v>
      </c>
      <c r="M76" s="8" t="str">
        <f ca="1">VLOOKUP($L76,Education!$A:$B,2,FALSE)</f>
        <v>Doutorado</v>
      </c>
      <c r="N7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7</v>
      </c>
      <c r="O76" s="7" t="str">
        <f ca="1">VLOOKUP($N76,Department!$A:$B,2,FALSE)</f>
        <v>Operacional</v>
      </c>
      <c r="P76" s="6">
        <f t="shared" ca="1" si="8"/>
        <v>8</v>
      </c>
      <c r="Q76" s="7" t="str">
        <f ca="1">VLOOKUP($P76,Role!$A:$B,2,FALSE)</f>
        <v>Analista</v>
      </c>
      <c r="R76" s="7">
        <f ca="1">IF($P76=8,RANDBETWEEN(2,COUNT(Level!$A:$A) + 1),"")</f>
        <v>4</v>
      </c>
      <c r="S76" s="7" t="str">
        <f ca="1">IF($R76&lt;&gt;"",VLOOKUP($R76,Level!$A:$B,2,FALSE),"")</f>
        <v>Senior</v>
      </c>
      <c r="T76" s="8">
        <f t="shared" ca="1" si="9"/>
        <v>42151</v>
      </c>
      <c r="U76" s="1">
        <f t="shared" ca="1" si="5"/>
        <v>4000</v>
      </c>
      <c r="V7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$A76    &amp;
", "   &amp;
$B76    &amp;
", "   &amp;
$C76    &amp;
", '"  &amp;
$E76    &amp;
"', '" &amp;
$H76    &amp;
"', "  &amp;
$I76 &amp;
", CAST('"  &amp;
TEXT($K76,"aaaa-mm-dd") &amp;
"' AS DATE), " &amp;
$L76 &amp;
", " &amp;
$N76 &amp;
", " &amp;
$P76 &amp;
", " &amp;
IF($R76="","NULL",$R76) &amp;
", " &amp;
$U76 &amp;
");"</f>
        <v>INSERT INTO acme.fact_employees (id_company_fk, id_employee_pk, flg_active, employee_name, id_gender_fk, id_race_fk, birthdate, id_education_fk, id_department_fk, id_role_fk, id_level_fk, salary) VALUES (2, 75, TRUE, 'Guilherme Augusto Pedroso Andrade', 'M', 5, CAST('1952-01-09' AS DATE), 7, 7, 8, 4, 4000);</v>
      </c>
    </row>
    <row r="77" spans="1:22" x14ac:dyDescent="0.2">
      <c r="A77" s="7">
        <v>2</v>
      </c>
      <c r="B77" s="5">
        <f t="shared" si="6"/>
        <v>76</v>
      </c>
      <c r="C77" s="6" t="b">
        <v>1</v>
      </c>
      <c r="D77" s="7">
        <f ca="1">IF(ROW()=2,125,IF(ROW()=3,67,IF(ROW()=4,13,RANDBETWEEN(2,COUNT(Name!$A:$A) + 1))))</f>
        <v>72</v>
      </c>
      <c r="E77" s="7" t="str">
        <f ca="1">VLOOKUP($D77,Name!$A:$B,2,FALSE) &amp; " " &amp; IF(ROW()=2,"de Orléans e Bragança",VLOOKUP(IF(ROW()=2,0,RANDBETWEEN(2,COUNT('Last name'!$A:$A) + 1)),'Last name'!$A:$B,2,FALSE) &amp; " " &amp; VLOOKUP(RANDBETWEEN(2,COUNT('Last name'!$A:$A) + 1),'Last name'!$A:$B,2,FALSE))</f>
        <v>Breno Bragança Miranda</v>
      </c>
      <c r="F77" s="7">
        <v>2</v>
      </c>
      <c r="G77" s="7" cm="1">
        <f t="array" aca="1" ref="G77" ca="1">INDEX(States!$B:$B,RANDBETWEEN(2,COUNTA(States!$B:$B)),1)</f>
        <v>10</v>
      </c>
      <c r="H77" s="7" t="str">
        <f ca="1">VLOOKUP($D77,Name!$A:$C,3,FALSE)</f>
        <v>M</v>
      </c>
      <c r="I77" s="7">
        <f t="shared" ca="1" si="7"/>
        <v>4</v>
      </c>
      <c r="J77" s="7" t="str">
        <f ca="1">VLOOKUP($I77,Race!$A:$B,2,FALSE)</f>
        <v>Pardo</v>
      </c>
      <c r="K77" s="8">
        <f ca="1" xml:space="preserve">
IF($B77=2,
    TODAY()-16340,
    IF($P77=2,
        RANDBETWEEN(TODAY()-12418.5,TODAY()-6574.5),
        IF(OR($P77=3,$P77=4),
            RANDBETWEEN(TODAY()-16071,TODAY()-8766),
            IF(OR($P77=5,$P77=6,$P77=7),
                RANDBETWEEN(TODAY()-27393.75,TODAY()-12783.75),
                RANDBETWEEN(TODAY()-27393.75,TODAY()-10957.5)
            )
        )
    )
)</f>
        <v>19590</v>
      </c>
      <c r="L77" s="6">
        <f ca="1">IF(OR(ROW()=2,ROW()=3),7,IF(ROW()=4,4,RANDBETWEEN(4,COUNT(Education!$A:$A) + 1)))</f>
        <v>7</v>
      </c>
      <c r="M77" s="8" t="str">
        <f ca="1">VLOOKUP($L77,Education!$A:$B,2,FALSE)</f>
        <v>Doutorado</v>
      </c>
      <c r="N7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7</v>
      </c>
      <c r="O77" s="7" t="str">
        <f ca="1">VLOOKUP($N77,Department!$A:$B,2,FALSE)</f>
        <v>Operacional</v>
      </c>
      <c r="P77" s="6">
        <f t="shared" ca="1" si="8"/>
        <v>8</v>
      </c>
      <c r="Q77" s="7" t="str">
        <f ca="1">VLOOKUP($P77,Role!$A:$B,2,FALSE)</f>
        <v>Analista</v>
      </c>
      <c r="R77" s="7">
        <f ca="1">IF($P77=8,RANDBETWEEN(2,COUNT(Level!$A:$A) + 1),"")</f>
        <v>4</v>
      </c>
      <c r="S77" s="7" t="str">
        <f ca="1">IF($R77&lt;&gt;"",VLOOKUP($R77,Level!$A:$B,2,FALSE),"")</f>
        <v>Senior</v>
      </c>
      <c r="T77" s="8">
        <f t="shared" ca="1" si="9"/>
        <v>36896</v>
      </c>
      <c r="U77" s="1">
        <f t="shared" ca="1" si="5"/>
        <v>4000</v>
      </c>
      <c r="V7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$A77    &amp;
", "   &amp;
$B77    &amp;
", "   &amp;
$C77    &amp;
", '"  &amp;
$E77    &amp;
"', '" &amp;
$H77    &amp;
"', "  &amp;
$I77 &amp;
", CAST('"  &amp;
TEXT($K77,"aaaa-mm-dd") &amp;
"' AS DATE), " &amp;
$L77 &amp;
", " &amp;
$N77 &amp;
", " &amp;
$P77 &amp;
", " &amp;
IF($R77="","NULL",$R77) &amp;
", " &amp;
$U77 &amp;
");"</f>
        <v>INSERT INTO acme.fact_employees (id_company_fk, id_employee_pk, flg_active, employee_name, id_gender_fk, id_race_fk, birthdate, id_education_fk, id_department_fk, id_role_fk, id_level_fk, salary) VALUES (2, 76, TRUE, 'Breno Bragança Miranda', 'M', 4, CAST('1953-08-19' AS DATE), 7, 7, 8, 4, 4000);</v>
      </c>
    </row>
    <row r="78" spans="1:22" x14ac:dyDescent="0.2">
      <c r="A78" s="7">
        <v>2</v>
      </c>
      <c r="B78" s="5">
        <f t="shared" si="6"/>
        <v>77</v>
      </c>
      <c r="C78" s="6" t="b">
        <v>1</v>
      </c>
      <c r="D78" s="7">
        <f ca="1">IF(ROW()=2,125,IF(ROW()=3,67,IF(ROW()=4,13,RANDBETWEEN(2,COUNT(Name!$A:$A) + 1))))</f>
        <v>161</v>
      </c>
      <c r="E78" s="7" t="str">
        <f ca="1">VLOOKUP($D78,Name!$A:$B,2,FALSE) &amp; " " &amp; IF(ROW()=2,"de Orléans e Bragança",VLOOKUP(IF(ROW()=2,0,RANDBETWEEN(2,COUNT('Last name'!$A:$A) + 1)),'Last name'!$A:$B,2,FALSE) &amp; " " &amp; VLOOKUP(RANDBETWEEN(2,COUNT('Last name'!$A:$A) + 1),'Last name'!$A:$B,2,FALSE))</f>
        <v>Heloísa Helena Dias Salvador</v>
      </c>
      <c r="F78" s="7">
        <v>2</v>
      </c>
      <c r="G78" s="7" cm="1">
        <f t="array" aca="1" ref="G78" ca="1">INDEX(States!$B:$B,RANDBETWEEN(2,COUNTA(States!$B:$B)),1)</f>
        <v>18</v>
      </c>
      <c r="H78" s="7" t="str">
        <f ca="1">VLOOKUP($D78,Name!$A:$C,3,FALSE)</f>
        <v>F</v>
      </c>
      <c r="I78" s="7">
        <f t="shared" ca="1" si="7"/>
        <v>2</v>
      </c>
      <c r="J78" s="7" t="str">
        <f ca="1">VLOOKUP($I78,Race!$A:$B,2,FALSE)</f>
        <v>Branco</v>
      </c>
      <c r="K78" s="8">
        <f ca="1" xml:space="preserve">
IF($B78=2,
    TODAY()-16340,
    IF($P78=2,
        RANDBETWEEN(TODAY()-12418.5,TODAY()-6574.5),
        IF(OR($P78=3,$P78=4),
            RANDBETWEEN(TODAY()-16071,TODAY()-8766),
            IF(OR($P78=5,$P78=6,$P78=7),
                RANDBETWEEN(TODAY()-27393.75,TODAY()-12783.75),
                RANDBETWEEN(TODAY()-27393.75,TODAY()-10957.5)
            )
        )
    )
)</f>
        <v>26588</v>
      </c>
      <c r="L78" s="6">
        <f ca="1">IF(OR(ROW()=2,ROW()=3),7,IF(ROW()=4,4,RANDBETWEEN(4,COUNT(Education!$A:$A) + 1)))</f>
        <v>4</v>
      </c>
      <c r="M78" s="8" t="str">
        <f ca="1">VLOOKUP($L78,Education!$A:$B,2,FALSE)</f>
        <v>Superior</v>
      </c>
      <c r="N7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78" s="7" t="str">
        <f ca="1">VLOOKUP($N78,Department!$A:$B,2,FALSE)</f>
        <v>Contábil</v>
      </c>
      <c r="P78" s="6">
        <f t="shared" ca="1" si="8"/>
        <v>6</v>
      </c>
      <c r="Q78" s="7" t="str">
        <f ca="1">VLOOKUP($P78,Role!$A:$B,2,FALSE)</f>
        <v>Estagiário</v>
      </c>
      <c r="R78" s="7" t="str">
        <f ca="1">IF($P78=8,RANDBETWEEN(2,COUNT(Level!$A:$A) + 1),"")</f>
        <v/>
      </c>
      <c r="S78" s="7" t="str">
        <f ca="1">IF($R78&lt;&gt;"",VLOOKUP($R78,Level!$A:$B,2,FALSE),"")</f>
        <v/>
      </c>
      <c r="T78" s="8">
        <f t="shared" ca="1" si="9"/>
        <v>42655</v>
      </c>
      <c r="U78" s="1">
        <f t="shared" ca="1" si="5"/>
        <v>1205</v>
      </c>
      <c r="V7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$A78    &amp;
", "   &amp;
$B78    &amp;
", "   &amp;
$C78    &amp;
", '"  &amp;
$E78    &amp;
"', '" &amp;
$H78    &amp;
"', "  &amp;
$I78 &amp;
", CAST('"  &amp;
TEXT($K78,"aaaa-mm-dd") &amp;
"' AS DATE), " &amp;
$L78 &amp;
", " &amp;
$N78 &amp;
", " &amp;
$P78 &amp;
", " &amp;
IF($R78="","NULL",$R78) &amp;
", " &amp;
$U78 &amp;
");"</f>
        <v>INSERT INTO acme.fact_employees (id_company_fk, id_employee_pk, flg_active, employee_name, id_gender_fk, id_race_fk, birthdate, id_education_fk, id_department_fk, id_role_fk, id_level_fk, salary) VALUES (2, 77, TRUE, 'Heloísa Helena Dias Salvador', 'F', 2, CAST('1972-10-16' AS DATE), 4, 9, 6, NULL, 1205);</v>
      </c>
    </row>
    <row r="79" spans="1:22" x14ac:dyDescent="0.2">
      <c r="A79" s="7">
        <v>2</v>
      </c>
      <c r="B79" s="5">
        <f t="shared" si="6"/>
        <v>78</v>
      </c>
      <c r="C79" s="6" t="b">
        <v>1</v>
      </c>
      <c r="D79" s="7">
        <f ca="1">IF(ROW()=2,125,IF(ROW()=3,67,IF(ROW()=4,13,RANDBETWEEN(2,COUNT(Name!$A:$A) + 1))))</f>
        <v>220</v>
      </c>
      <c r="E79" s="7" t="str">
        <f ca="1">VLOOKUP($D79,Name!$A:$B,2,FALSE) &amp; " " &amp; IF(ROW()=2,"de Orléans e Bragança",VLOOKUP(IF(ROW()=2,0,RANDBETWEEN(2,COUNT('Last name'!$A:$A) + 1)),'Last name'!$A:$B,2,FALSE) &amp; " " &amp; VLOOKUP(RANDBETWEEN(2,COUNT('Last name'!$A:$A) + 1),'Last name'!$A:$B,2,FALSE))</f>
        <v>Leonardo Gallo Alvarenga</v>
      </c>
      <c r="F79" s="7">
        <v>2</v>
      </c>
      <c r="G79" s="7" cm="1">
        <f t="array" aca="1" ref="G79" ca="1">INDEX(States!$B:$B,RANDBETWEEN(2,COUNTA(States!$B:$B)),1)</f>
        <v>8</v>
      </c>
      <c r="H79" s="7" t="str">
        <f ca="1">VLOOKUP($D79,Name!$A:$C,3,FALSE)</f>
        <v>M</v>
      </c>
      <c r="I79" s="7">
        <f t="shared" ca="1" si="7"/>
        <v>2</v>
      </c>
      <c r="J79" s="7" t="str">
        <f ca="1">VLOOKUP($I79,Race!$A:$B,2,FALSE)</f>
        <v>Branco</v>
      </c>
      <c r="K79" s="8">
        <f ca="1" xml:space="preserve">
IF($B79=2,
    TODAY()-16340,
    IF($P79=2,
        RANDBETWEEN(TODAY()-12418.5,TODAY()-6574.5),
        IF(OR($P79=3,$P79=4),
            RANDBETWEEN(TODAY()-16071,TODAY()-8766),
            IF(OR($P79=5,$P79=6,$P79=7),
                RANDBETWEEN(TODAY()-27393.75,TODAY()-12783.75),
                RANDBETWEEN(TODAY()-27393.75,TODAY()-10957.5)
            )
        )
    )
)</f>
        <v>23180</v>
      </c>
      <c r="L79" s="6">
        <f ca="1">IF(OR(ROW()=2,ROW()=3),7,IF(ROW()=4,4,RANDBETWEEN(4,COUNT(Education!$A:$A) + 1)))</f>
        <v>5</v>
      </c>
      <c r="M79" s="8" t="str">
        <f ca="1">VLOOKUP($L79,Education!$A:$B,2,FALSE)</f>
        <v>Pós-graduação</v>
      </c>
      <c r="N7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7</v>
      </c>
      <c r="O79" s="7" t="str">
        <f ca="1">VLOOKUP($N79,Department!$A:$B,2,FALSE)</f>
        <v>Operacional</v>
      </c>
      <c r="P79" s="6">
        <f t="shared" ca="1" si="8"/>
        <v>8</v>
      </c>
      <c r="Q79" s="7" t="str">
        <f ca="1">VLOOKUP($P79,Role!$A:$B,2,FALSE)</f>
        <v>Analista</v>
      </c>
      <c r="R79" s="7">
        <f ca="1">IF($P79=8,RANDBETWEEN(2,COUNT(Level!$A:$A) + 1),"")</f>
        <v>4</v>
      </c>
      <c r="S79" s="7" t="str">
        <f ca="1">IF($R79&lt;&gt;"",VLOOKUP($R79,Level!$A:$B,2,FALSE),"")</f>
        <v>Senior</v>
      </c>
      <c r="T79" s="8">
        <f t="shared" ca="1" si="9"/>
        <v>38849</v>
      </c>
      <c r="U79" s="1">
        <f t="shared" ca="1" si="5"/>
        <v>3000</v>
      </c>
      <c r="V7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$A79    &amp;
", "   &amp;
$B79    &amp;
", "   &amp;
$C79    &amp;
", '"  &amp;
$E79    &amp;
"', '" &amp;
$H79    &amp;
"', "  &amp;
$I79 &amp;
", CAST('"  &amp;
TEXT($K79,"aaaa-mm-dd") &amp;
"' AS DATE), " &amp;
$L79 &amp;
", " &amp;
$N79 &amp;
", " &amp;
$P79 &amp;
", " &amp;
IF($R79="","NULL",$R79) &amp;
", " &amp;
$U79 &amp;
");"</f>
        <v>INSERT INTO acme.fact_employees (id_company_fk, id_employee_pk, flg_active, employee_name, id_gender_fk, id_race_fk, birthdate, id_education_fk, id_department_fk, id_role_fk, id_level_fk, salary) VALUES (2, 78, TRUE, 'Leonardo Gallo Alvarenga', 'M', 2, CAST('1963-06-18' AS DATE), 5, 7, 8, 4, 3000);</v>
      </c>
    </row>
    <row r="80" spans="1:22" x14ac:dyDescent="0.2">
      <c r="A80" s="7">
        <v>2</v>
      </c>
      <c r="B80" s="5">
        <f t="shared" si="6"/>
        <v>79</v>
      </c>
      <c r="C80" s="6" t="b">
        <v>1</v>
      </c>
      <c r="D80" s="7">
        <f ca="1">IF(ROW()=2,125,IF(ROW()=3,67,IF(ROW()=4,13,RANDBETWEEN(2,COUNT(Name!$A:$A) + 1))))</f>
        <v>344</v>
      </c>
      <c r="E80" s="7" t="str">
        <f ca="1">VLOOKUP($D80,Name!$A:$B,2,FALSE) &amp; " " &amp; IF(ROW()=2,"de Orléans e Bragança",VLOOKUP(IF(ROW()=2,0,RANDBETWEEN(2,COUNT('Last name'!$A:$A) + 1)),'Last name'!$A:$B,2,FALSE) &amp; " " &amp; VLOOKUP(RANDBETWEEN(2,COUNT('Last name'!$A:$A) + 1),'Last name'!$A:$B,2,FALSE))</f>
        <v>Tomás Fernandes Alvaregna</v>
      </c>
      <c r="F80" s="7">
        <v>2</v>
      </c>
      <c r="G80" s="7" cm="1">
        <f t="array" aca="1" ref="G80" ca="1">INDEX(States!$B:$B,RANDBETWEEN(2,COUNTA(States!$B:$B)),1)</f>
        <v>7</v>
      </c>
      <c r="H80" s="7" t="str">
        <f ca="1">VLOOKUP($D80,Name!$A:$C,3,FALSE)</f>
        <v>M</v>
      </c>
      <c r="I80" s="7">
        <f t="shared" ca="1" si="7"/>
        <v>2</v>
      </c>
      <c r="J80" s="7" t="str">
        <f ca="1">VLOOKUP($I80,Race!$A:$B,2,FALSE)</f>
        <v>Branco</v>
      </c>
      <c r="K80" s="8">
        <f ca="1" xml:space="preserve">
IF($B80=2,
    TODAY()-16340,
    IF($P80=2,
        RANDBETWEEN(TODAY()-12418.5,TODAY()-6574.5),
        IF(OR($P80=3,$P80=4),
            RANDBETWEEN(TODAY()-16071,TODAY()-8766),
            IF(OR($P80=5,$P80=6,$P80=7),
                RANDBETWEEN(TODAY()-27393.75,TODAY()-12783.75),
                RANDBETWEEN(TODAY()-27393.75,TODAY()-10957.5)
            )
        )
    )
)</f>
        <v>25751</v>
      </c>
      <c r="L80" s="6">
        <f ca="1">IF(OR(ROW()=2,ROW()=3),7,IF(ROW()=4,4,RANDBETWEEN(4,COUNT(Education!$A:$A) + 1)))</f>
        <v>5</v>
      </c>
      <c r="M80" s="8" t="str">
        <f ca="1">VLOOKUP($L80,Education!$A:$B,2,FALSE)</f>
        <v>Pós-graduação</v>
      </c>
      <c r="N8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80" s="7" t="str">
        <f ca="1">VLOOKUP($N80,Department!$A:$B,2,FALSE)</f>
        <v>Auditoria</v>
      </c>
      <c r="P80" s="6">
        <f t="shared" ca="1" si="8"/>
        <v>8</v>
      </c>
      <c r="Q80" s="7" t="str">
        <f ca="1">VLOOKUP($P80,Role!$A:$B,2,FALSE)</f>
        <v>Analista</v>
      </c>
      <c r="R80" s="7">
        <f ca="1">IF($P80=8,RANDBETWEEN(2,COUNT(Level!$A:$A) + 1),"")</f>
        <v>4</v>
      </c>
      <c r="S80" s="7" t="str">
        <f ca="1">IF($R80&lt;&gt;"",VLOOKUP($R80,Level!$A:$B,2,FALSE),"")</f>
        <v>Senior</v>
      </c>
      <c r="T80" s="8">
        <f t="shared" ca="1" si="9"/>
        <v>43544</v>
      </c>
      <c r="U80" s="1">
        <f t="shared" ca="1" si="5"/>
        <v>3000</v>
      </c>
      <c r="V8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$A80    &amp;
", "   &amp;
$B80    &amp;
", "   &amp;
$C80    &amp;
", '"  &amp;
$E80    &amp;
"', '" &amp;
$H80    &amp;
"', "  &amp;
$I80 &amp;
", CAST('"  &amp;
TEXT($K80,"aaaa-mm-dd") &amp;
"' AS DATE), " &amp;
$L80 &amp;
", " &amp;
$N80 &amp;
", " &amp;
$P80 &amp;
", " &amp;
IF($R80="","NULL",$R80) &amp;
", " &amp;
$U80 &amp;
");"</f>
        <v>INSERT INTO acme.fact_employees (id_company_fk, id_employee_pk, flg_active, employee_name, id_gender_fk, id_race_fk, birthdate, id_education_fk, id_department_fk, id_role_fk, id_level_fk, salary) VALUES (2, 79, TRUE, 'Tomás Fernandes Alvaregna', 'M', 2, CAST('1970-07-02' AS DATE), 5, 10, 8, 4, 3000);</v>
      </c>
    </row>
    <row r="81" spans="1:22" x14ac:dyDescent="0.2">
      <c r="A81" s="7">
        <v>2</v>
      </c>
      <c r="B81" s="5">
        <f t="shared" si="6"/>
        <v>80</v>
      </c>
      <c r="C81" s="6" t="b">
        <v>1</v>
      </c>
      <c r="D81" s="7">
        <f ca="1">IF(ROW()=2,125,IF(ROW()=3,67,IF(ROW()=4,13,RANDBETWEEN(2,COUNT(Name!$A:$A) + 1))))</f>
        <v>288</v>
      </c>
      <c r="E81" s="7" t="str">
        <f ca="1">VLOOKUP($D81,Name!$A:$B,2,FALSE) &amp; " " &amp; IF(ROW()=2,"de Orléans e Bragança",VLOOKUP(IF(ROW()=2,0,RANDBETWEEN(2,COUNT('Last name'!$A:$A) + 1)),'Last name'!$A:$B,2,FALSE) &amp; " " &amp; VLOOKUP(RANDBETWEEN(2,COUNT('Last name'!$A:$A) + 1),'Last name'!$A:$B,2,FALSE))</f>
        <v>Melyssa Ferrari Nunes</v>
      </c>
      <c r="F81" s="7">
        <v>2</v>
      </c>
      <c r="G81" s="7" cm="1">
        <f t="array" aca="1" ref="G81" ca="1">INDEX(States!$B:$B,RANDBETWEEN(2,COUNTA(States!$B:$B)),1)</f>
        <v>21</v>
      </c>
      <c r="H81" s="7" t="str">
        <f ca="1">VLOOKUP($D81,Name!$A:$C,3,FALSE)</f>
        <v>F</v>
      </c>
      <c r="I81" s="7">
        <f t="shared" ca="1" si="7"/>
        <v>2</v>
      </c>
      <c r="J81" s="7" t="str">
        <f ca="1">VLOOKUP($I81,Race!$A:$B,2,FALSE)</f>
        <v>Branco</v>
      </c>
      <c r="K81" s="8">
        <f ca="1" xml:space="preserve">
IF($B81=2,
    TODAY()-16340,
    IF($P81=2,
        RANDBETWEEN(TODAY()-12418.5,TODAY()-6574.5),
        IF(OR($P81=3,$P81=4),
            RANDBETWEEN(TODAY()-16071,TODAY()-8766),
            IF(OR($P81=5,$P81=6,$P81=7),
                RANDBETWEEN(TODAY()-27393.75,TODAY()-12783.75),
                RANDBETWEEN(TODAY()-27393.75,TODAY()-10957.5)
            )
        )
    )
)</f>
        <v>22952</v>
      </c>
      <c r="L81" s="6">
        <f ca="1">IF(OR(ROW()=2,ROW()=3),7,IF(ROW()=4,4,RANDBETWEEN(4,COUNT(Education!$A:$A) + 1)))</f>
        <v>4</v>
      </c>
      <c r="M81" s="8" t="str">
        <f ca="1">VLOOKUP($L81,Education!$A:$B,2,FALSE)</f>
        <v>Superior</v>
      </c>
      <c r="N8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81" s="7" t="str">
        <f ca="1">VLOOKUP($N81,Department!$A:$B,2,FALSE)</f>
        <v>Tecnologia da Informação</v>
      </c>
      <c r="P81" s="6">
        <f t="shared" ca="1" si="8"/>
        <v>8</v>
      </c>
      <c r="Q81" s="7" t="str">
        <f ca="1">VLOOKUP($P81,Role!$A:$B,2,FALSE)</f>
        <v>Analista</v>
      </c>
      <c r="R81" s="7">
        <f ca="1">IF($P81=8,RANDBETWEEN(2,COUNT(Level!$A:$A) + 1),"")</f>
        <v>3</v>
      </c>
      <c r="S81" s="7" t="str">
        <f ca="1">IF($R81&lt;&gt;"",VLOOKUP($R81,Level!$A:$B,2,FALSE),"")</f>
        <v>Pleno</v>
      </c>
      <c r="T81" s="8">
        <f t="shared" ca="1" si="9"/>
        <v>40487</v>
      </c>
      <c r="U81" s="1">
        <f t="shared" ca="1" si="5"/>
        <v>2620</v>
      </c>
      <c r="V8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$A81    &amp;
", "   &amp;
$B81    &amp;
", "   &amp;
$C81    &amp;
", '"  &amp;
$E81    &amp;
"', '" &amp;
$H81    &amp;
"', "  &amp;
$I81 &amp;
", CAST('"  &amp;
TEXT($K81,"aaaa-mm-dd") &amp;
"' AS DATE), " &amp;
$L81 &amp;
", " &amp;
$N81 &amp;
", " &amp;
$P81 &amp;
", " &amp;
IF($R81="","NULL",$R81) &amp;
", " &amp;
$U81 &amp;
");"</f>
        <v>INSERT INTO acme.fact_employees (id_company_fk, id_employee_pk, flg_active, employee_name, id_gender_fk, id_race_fk, birthdate, id_education_fk, id_department_fk, id_role_fk, id_level_fk, salary) VALUES (2, 80, TRUE, 'Melyssa Ferrari Nunes', 'F', 2, CAST('1962-11-02' AS DATE), 4, 11, 8, 3, 2620);</v>
      </c>
    </row>
    <row r="82" spans="1:22" x14ac:dyDescent="0.2">
      <c r="A82" s="7">
        <v>2</v>
      </c>
      <c r="B82" s="5">
        <f t="shared" si="6"/>
        <v>81</v>
      </c>
      <c r="C82" s="6" t="b">
        <v>1</v>
      </c>
      <c r="D82" s="7">
        <f ca="1">IF(ROW()=2,125,IF(ROW()=3,67,IF(ROW()=4,13,RANDBETWEEN(2,COUNT(Name!$A:$A) + 1))))</f>
        <v>85</v>
      </c>
      <c r="E82" s="7" t="str">
        <f ca="1">VLOOKUP($D82,Name!$A:$B,2,FALSE) &amp; " " &amp; IF(ROW()=2,"de Orléans e Bragança",VLOOKUP(IF(ROW()=2,0,RANDBETWEEN(2,COUNT('Last name'!$A:$A) + 1)),'Last name'!$A:$B,2,FALSE) &amp; " " &amp; VLOOKUP(RANDBETWEEN(2,COUNT('Last name'!$A:$A) + 1),'Last name'!$A:$B,2,FALSE))</f>
        <v>Catarina Ramos Monti</v>
      </c>
      <c r="F82" s="7">
        <v>2</v>
      </c>
      <c r="G82" s="7" cm="1">
        <f t="array" aca="1" ref="G82" ca="1">INDEX(States!$B:$B,RANDBETWEEN(2,COUNTA(States!$B:$B)),1)</f>
        <v>13</v>
      </c>
      <c r="H82" s="7" t="str">
        <f ca="1">VLOOKUP($D82,Name!$A:$C,3,FALSE)</f>
        <v>F</v>
      </c>
      <c r="I82" s="7">
        <f t="shared" ca="1" si="7"/>
        <v>2</v>
      </c>
      <c r="J82" s="7" t="str">
        <f ca="1">VLOOKUP($I82,Race!$A:$B,2,FALSE)</f>
        <v>Branco</v>
      </c>
      <c r="K82" s="8">
        <f ca="1" xml:space="preserve">
IF($B82=2,
    TODAY()-16340,
    IF($P82=2,
        RANDBETWEEN(TODAY()-12418.5,TODAY()-6574.5),
        IF(OR($P82=3,$P82=4),
            RANDBETWEEN(TODAY()-16071,TODAY()-8766),
            IF(OR($P82=5,$P82=6,$P82=7),
                RANDBETWEEN(TODAY()-27393.75,TODAY()-12783.75),
                RANDBETWEEN(TODAY()-27393.75,TODAY()-10957.5)
            )
        )
    )
)</f>
        <v>28317</v>
      </c>
      <c r="L82" s="6">
        <f ca="1">IF(OR(ROW()=2,ROW()=3),7,IF(ROW()=4,4,RANDBETWEEN(4,COUNT(Education!$A:$A) + 1)))</f>
        <v>6</v>
      </c>
      <c r="M82" s="8" t="str">
        <f ca="1">VLOOKUP($L82,Education!$A:$B,2,FALSE)</f>
        <v>Mestrado</v>
      </c>
      <c r="N8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6</v>
      </c>
      <c r="O82" s="7" t="str">
        <f ca="1">VLOOKUP($N82,Department!$A:$B,2,FALSE)</f>
        <v>Comercial</v>
      </c>
      <c r="P82" s="6">
        <f t="shared" ca="1" si="8"/>
        <v>9</v>
      </c>
      <c r="Q82" s="7" t="str">
        <f ca="1">VLOOKUP($P82,Role!$A:$B,2,FALSE)</f>
        <v>Especialista</v>
      </c>
      <c r="R82" s="7" t="str">
        <f ca="1">IF($P82=8,RANDBETWEEN(2,COUNT(Level!$A:$A) + 1),"")</f>
        <v/>
      </c>
      <c r="S82" s="7" t="str">
        <f ca="1">IF($R82&lt;&gt;"",VLOOKUP($R82,Level!$A:$B,2,FALSE),"")</f>
        <v/>
      </c>
      <c r="T82" s="8">
        <f t="shared" ca="1" si="9"/>
        <v>43177</v>
      </c>
      <c r="U82" s="1">
        <f t="shared" ca="1" si="5"/>
        <v>9580</v>
      </c>
      <c r="V8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$A82    &amp;
", "   &amp;
$B82    &amp;
", "   &amp;
$C82    &amp;
", '"  &amp;
$E82    &amp;
"', '" &amp;
$H82    &amp;
"', "  &amp;
$I82 &amp;
", CAST('"  &amp;
TEXT($K82,"aaaa-mm-dd") &amp;
"' AS DATE), " &amp;
$L82 &amp;
", " &amp;
$N82 &amp;
", " &amp;
$P82 &amp;
", " &amp;
IF($R82="","NULL",$R82) &amp;
", " &amp;
$U82 &amp;
");"</f>
        <v>INSERT INTO acme.fact_employees (id_company_fk, id_employee_pk, flg_active, employee_name, id_gender_fk, id_race_fk, birthdate, id_education_fk, id_department_fk, id_role_fk, id_level_fk, salary) VALUES (2, 81, TRUE, 'Catarina Ramos Monti', 'F', 2, CAST('1977-07-11' AS DATE), 6, 6, 9, NULL, 9580);</v>
      </c>
    </row>
    <row r="83" spans="1:22" x14ac:dyDescent="0.2">
      <c r="A83" s="7">
        <v>2</v>
      </c>
      <c r="B83" s="5">
        <f t="shared" si="6"/>
        <v>82</v>
      </c>
      <c r="C83" s="6" t="b">
        <v>1</v>
      </c>
      <c r="D83" s="7">
        <f ca="1">IF(ROW()=2,125,IF(ROW()=3,67,IF(ROW()=4,13,RANDBETWEEN(2,COUNT(Name!$A:$A) + 1))))</f>
        <v>145</v>
      </c>
      <c r="E83" s="7" t="str">
        <f ca="1">VLOOKUP($D83,Name!$A:$B,2,FALSE) &amp; " " &amp; IF(ROW()=2,"de Orléans e Bragança",VLOOKUP(IF(ROW()=2,0,RANDBETWEEN(2,COUNT('Last name'!$A:$A) + 1)),'Last name'!$A:$B,2,FALSE) &amp; " " &amp; VLOOKUP(RANDBETWEEN(2,COUNT('Last name'!$A:$A) + 1),'Last name'!$A:$B,2,FALSE))</f>
        <v>Frankin Ildelfonso Batista</v>
      </c>
      <c r="F83" s="7">
        <v>2</v>
      </c>
      <c r="G83" s="7" cm="1">
        <f t="array" aca="1" ref="G83" ca="1">INDEX(States!$B:$B,RANDBETWEEN(2,COUNTA(States!$B:$B)),1)</f>
        <v>19</v>
      </c>
      <c r="H83" s="7" t="str">
        <f ca="1">VLOOKUP($D83,Name!$A:$C,3,FALSE)</f>
        <v>M</v>
      </c>
      <c r="I83" s="7">
        <f t="shared" ca="1" si="7"/>
        <v>2</v>
      </c>
      <c r="J83" s="7" t="str">
        <f ca="1">VLOOKUP($I83,Race!$A:$B,2,FALSE)</f>
        <v>Branco</v>
      </c>
      <c r="K83" s="8">
        <f ca="1" xml:space="preserve">
IF($B83=2,
    TODAY()-16340,
    IF($P83=2,
        RANDBETWEEN(TODAY()-12418.5,TODAY()-6574.5),
        IF(OR($P83=3,$P83=4),
            RANDBETWEEN(TODAY()-16071,TODAY()-8766),
            IF(OR($P83=5,$P83=6,$P83=7),
                RANDBETWEEN(TODAY()-27393.75,TODAY()-12783.75),
                RANDBETWEEN(TODAY()-27393.75,TODAY()-10957.5)
            )
        )
    )
)</f>
        <v>18689</v>
      </c>
      <c r="L83" s="6">
        <f ca="1">IF(OR(ROW()=2,ROW()=3),7,IF(ROW()=4,4,RANDBETWEEN(4,COUNT(Education!$A:$A) + 1)))</f>
        <v>6</v>
      </c>
      <c r="M83" s="8" t="str">
        <f ca="1">VLOOKUP($L83,Education!$A:$B,2,FALSE)</f>
        <v>Mestrado</v>
      </c>
      <c r="N8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83" s="7" t="str">
        <f ca="1">VLOOKUP($N83,Department!$A:$B,2,FALSE)</f>
        <v>Auditoria</v>
      </c>
      <c r="P83" s="6">
        <f t="shared" ca="1" si="8"/>
        <v>8</v>
      </c>
      <c r="Q83" s="7" t="str">
        <f ca="1">VLOOKUP($P83,Role!$A:$B,2,FALSE)</f>
        <v>Analista</v>
      </c>
      <c r="R83" s="7">
        <f ca="1">IF($P83=8,RANDBETWEEN(2,COUNT(Level!$A:$A) + 1),"")</f>
        <v>3</v>
      </c>
      <c r="S83" s="7" t="str">
        <f ca="1">IF($R83&lt;&gt;"",VLOOKUP($R83,Level!$A:$B,2,FALSE),"")</f>
        <v>Pleno</v>
      </c>
      <c r="T83" s="8">
        <f t="shared" ca="1" si="9"/>
        <v>37006</v>
      </c>
      <c r="U83" s="1">
        <f t="shared" ca="1" si="5"/>
        <v>3500</v>
      </c>
      <c r="V8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$A83    &amp;
", "   &amp;
$B83    &amp;
", "   &amp;
$C83    &amp;
", '"  &amp;
$E83    &amp;
"', '" &amp;
$H83    &amp;
"', "  &amp;
$I83 &amp;
", CAST('"  &amp;
TEXT($K83,"aaaa-mm-dd") &amp;
"' AS DATE), " &amp;
$L83 &amp;
", " &amp;
$N83 &amp;
", " &amp;
$P83 &amp;
", " &amp;
IF($R83="","NULL",$R83) &amp;
", " &amp;
$U83 &amp;
");"</f>
        <v>INSERT INTO acme.fact_employees (id_company_fk, id_employee_pk, flg_active, employee_name, id_gender_fk, id_race_fk, birthdate, id_education_fk, id_department_fk, id_role_fk, id_level_fk, salary) VALUES (2, 82, TRUE, 'Frankin Ildelfonso Batista', 'M', 2, CAST('1951-03-02' AS DATE), 6, 10, 8, 3, 3500);</v>
      </c>
    </row>
    <row r="84" spans="1:22" x14ac:dyDescent="0.2">
      <c r="A84" s="7">
        <v>2</v>
      </c>
      <c r="B84" s="5">
        <f t="shared" si="6"/>
        <v>83</v>
      </c>
      <c r="C84" s="6" t="b">
        <v>1</v>
      </c>
      <c r="D84" s="7">
        <f ca="1">IF(ROW()=2,125,IF(ROW()=3,67,IF(ROW()=4,13,RANDBETWEEN(2,COUNT(Name!$A:$A) + 1))))</f>
        <v>262</v>
      </c>
      <c r="E84" s="7" t="str">
        <f ca="1">VLOOKUP($D84,Name!$A:$B,2,FALSE)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Maria Glória Bandeira Rocha</v>
      </c>
      <c r="F84" s="7">
        <v>2</v>
      </c>
      <c r="G84" s="7" cm="1">
        <f t="array" aca="1" ref="G84" ca="1">INDEX(States!$B:$B,RANDBETWEEN(2,COUNTA(States!$B:$B)),1)</f>
        <v>11</v>
      </c>
      <c r="H84" s="7" t="str">
        <f ca="1">VLOOKUP($D84,Name!$A:$C,3,FALSE)</f>
        <v>F</v>
      </c>
      <c r="I84" s="7">
        <f t="shared" ca="1" si="7"/>
        <v>3</v>
      </c>
      <c r="J84" s="7" t="str">
        <f ca="1">VLOOKUP($I84,Race!$A:$B,2,FALSE)</f>
        <v>Preto</v>
      </c>
      <c r="K84" s="8">
        <f ca="1" xml:space="preserve">
IF($B84=2,
    TODAY()-16340,
    IF($P84=2,
        RANDBETWEEN(TODAY()-12418.5,TODAY()-6574.5),
        IF(OR($P84=3,$P84=4),
            RANDBETWEEN(TODAY()-16071,TODAY()-8766),
            IF(OR($P84=5,$P84=6,$P84=7),
                RANDBETWEEN(TODAY()-27393.75,TODAY()-12783.75),
                RANDBETWEEN(TODAY()-27393.75,TODAY()-10957.5)
            )
        )
    )
)</f>
        <v>20708</v>
      </c>
      <c r="L84" s="6">
        <f ca="1">IF(OR(ROW()=2,ROW()=3),7,IF(ROW()=4,4,RANDBETWEEN(4,COUNT(Education!$A:$A) + 1)))</f>
        <v>6</v>
      </c>
      <c r="M84" s="8" t="str">
        <f ca="1">VLOOKUP($L84,Education!$A:$B,2,FALSE)</f>
        <v>Mestrado</v>
      </c>
      <c r="N8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84" s="7" t="str">
        <f ca="1">VLOOKUP($N84,Department!$A:$B,2,FALSE)</f>
        <v>Financeiro</v>
      </c>
      <c r="P84" s="6">
        <f t="shared" ca="1" si="8"/>
        <v>8</v>
      </c>
      <c r="Q84" s="7" t="str">
        <f ca="1">VLOOKUP($P84,Role!$A:$B,2,FALSE)</f>
        <v>Analista</v>
      </c>
      <c r="R84" s="7">
        <f ca="1">IF($P84=8,RANDBETWEEN(2,COUNT(Level!$A:$A) + 1),"")</f>
        <v>3</v>
      </c>
      <c r="S84" s="7" t="str">
        <f ca="1">IF($R84&lt;&gt;"",VLOOKUP($R84,Level!$A:$B,2,FALSE),"")</f>
        <v>Pleno</v>
      </c>
      <c r="T84" s="8">
        <f t="shared" ca="1" si="9"/>
        <v>38668</v>
      </c>
      <c r="U84" s="1">
        <f t="shared" ca="1" si="5"/>
        <v>3500</v>
      </c>
      <c r="V8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$A84    &amp;
", "   &amp;
$B84    &amp;
", "   &amp;
$C84    &amp;
", '"  &amp;
$E84    &amp;
"', '" &amp;
$H84    &amp;
"', "  &amp;
$I84 &amp;
", CAST('"  &amp;
TEXT($K84,"aaaa-mm-dd") &amp;
"' AS DATE), " &amp;
$L84 &amp;
", " &amp;
$N84 &amp;
", " &amp;
$P84 &amp;
", " &amp;
IF($R84="","NULL",$R84) &amp;
", " &amp;
$U84 &amp;
");"</f>
        <v>INSERT INTO acme.fact_employees (id_company_fk, id_employee_pk, flg_active, employee_name, id_gender_fk, id_race_fk, birthdate, id_education_fk, id_department_fk, id_role_fk, id_level_fk, salary) VALUES (2, 83, TRUE, 'Maria Glória Bandeira Rocha', 'F', 3, CAST('1956-09-10' AS DATE), 6, 4, 8, 3, 3500);</v>
      </c>
    </row>
    <row r="85" spans="1:22" x14ac:dyDescent="0.2">
      <c r="A85" s="7">
        <v>2</v>
      </c>
      <c r="B85" s="5">
        <f t="shared" si="6"/>
        <v>84</v>
      </c>
      <c r="C85" s="6" t="b">
        <v>1</v>
      </c>
      <c r="D85" s="7">
        <f ca="1">IF(ROW()=2,125,IF(ROW()=3,67,IF(ROW()=4,13,RANDBETWEEN(2,COUNT(Name!$A:$A) + 1))))</f>
        <v>22</v>
      </c>
      <c r="E85" s="7" t="str">
        <f ca="1">VLOOKUP($D85,Name!$A:$B,2,FALSE) &amp; " " &amp; IF(ROW()=2,"de Orléans e Bragança",VLOOKUP(IF(ROW()=2,0,RANDBETWEEN(2,COUNT('Last name'!$A:$A) + 1)),'Last name'!$A:$B,2,FALSE) &amp; " " &amp; VLOOKUP(RANDBETWEEN(2,COUNT('Last name'!$A:$A) + 1),'Last name'!$A:$B,2,FALSE))</f>
        <v>Ana Madureira Ferrão</v>
      </c>
      <c r="F85" s="7">
        <v>2</v>
      </c>
      <c r="G85" s="7" cm="1">
        <f t="array" aca="1" ref="G85" ca="1">INDEX(States!$B:$B,RANDBETWEEN(2,COUNTA(States!$B:$B)),1)</f>
        <v>6</v>
      </c>
      <c r="H85" s="7" t="str">
        <f ca="1">VLOOKUP($D85,Name!$A:$C,3,FALSE)</f>
        <v>F</v>
      </c>
      <c r="I85" s="7">
        <f t="shared" ca="1" si="7"/>
        <v>2</v>
      </c>
      <c r="J85" s="7" t="str">
        <f ca="1">VLOOKUP($I85,Race!$A:$B,2,FALSE)</f>
        <v>Branco</v>
      </c>
      <c r="K85" s="8">
        <f ca="1" xml:space="preserve">
IF($B85=2,
    TODAY()-16340,
    IF($P85=2,
        RANDBETWEEN(TODAY()-12418.5,TODAY()-6574.5),
        IF(OR($P85=3,$P85=4),
            RANDBETWEEN(TODAY()-16071,TODAY()-8766),
            IF(OR($P85=5,$P85=6,$P85=7),
                RANDBETWEEN(TODAY()-27393.75,TODAY()-12783.75),
                RANDBETWEEN(TODAY()-27393.75,TODAY()-10957.5)
            )
        )
    )
)</f>
        <v>26487</v>
      </c>
      <c r="L85" s="6">
        <f ca="1">IF(OR(ROW()=2,ROW()=3),7,IF(ROW()=4,4,RANDBETWEEN(4,COUNT(Education!$A:$A) + 1)))</f>
        <v>7</v>
      </c>
      <c r="M85" s="8" t="str">
        <f ca="1">VLOOKUP($L85,Education!$A:$B,2,FALSE)</f>
        <v>Doutorado</v>
      </c>
      <c r="N8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85" s="7" t="str">
        <f ca="1">VLOOKUP($N85,Department!$A:$B,2,FALSE)</f>
        <v>Vendas</v>
      </c>
      <c r="P85" s="6">
        <f t="shared" ca="1" si="8"/>
        <v>8</v>
      </c>
      <c r="Q85" s="7" t="str">
        <f ca="1">VLOOKUP($P85,Role!$A:$B,2,FALSE)</f>
        <v>Analista</v>
      </c>
      <c r="R85" s="7">
        <f ca="1">IF($P85=8,RANDBETWEEN(2,COUNT(Level!$A:$A) + 1),"")</f>
        <v>4</v>
      </c>
      <c r="S85" s="7" t="str">
        <f ca="1">IF($R85&lt;&gt;"",VLOOKUP($R85,Level!$A:$B,2,FALSE),"")</f>
        <v>Senior</v>
      </c>
      <c r="T85" s="8">
        <f t="shared" ca="1" si="9"/>
        <v>37697</v>
      </c>
      <c r="U85" s="1">
        <f t="shared" ca="1" si="5"/>
        <v>4110</v>
      </c>
      <c r="V8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$A85    &amp;
", "   &amp;
$B85    &amp;
", "   &amp;
$C85    &amp;
", '"  &amp;
$E85    &amp;
"', '" &amp;
$H85    &amp;
"', "  &amp;
$I85 &amp;
", CAST('"  &amp;
TEXT($K85,"aaaa-mm-dd") &amp;
"' AS DATE), " &amp;
$L85 &amp;
", " &amp;
$N85 &amp;
", " &amp;
$P85 &amp;
", " &amp;
IF($R85="","NULL",$R85) &amp;
", " &amp;
$U85 &amp;
");"</f>
        <v>INSERT INTO acme.fact_employees (id_company_fk, id_employee_pk, flg_active, employee_name, id_gender_fk, id_race_fk, birthdate, id_education_fk, id_department_fk, id_role_fk, id_level_fk, salary) VALUES (2, 84, TRUE, 'Ana Madureira Ferrão', 'F', 2, CAST('1972-07-07' AS DATE), 7, 13, 8, 4, 4110);</v>
      </c>
    </row>
    <row r="86" spans="1:22" x14ac:dyDescent="0.2">
      <c r="A86" s="7">
        <v>2</v>
      </c>
      <c r="B86" s="5">
        <f t="shared" si="6"/>
        <v>85</v>
      </c>
      <c r="C86" s="6" t="b">
        <v>1</v>
      </c>
      <c r="D86" s="7">
        <f ca="1">IF(ROW()=2,125,IF(ROW()=3,67,IF(ROW()=4,13,RANDBETWEEN(2,COUNT(Name!$A:$A) + 1))))</f>
        <v>207</v>
      </c>
      <c r="E86" s="7" t="str">
        <f ca="1">VLOOKUP($D86,Name!$A:$B,2,FALSE) &amp; " " &amp; IF(ROW()=2,"de Orléans e Bragança",VLOOKUP(IF(ROW()=2,0,RANDBETWEEN(2,COUNT('Last name'!$A:$A) + 1)),'Last name'!$A:$B,2,FALSE) &amp; " " &amp; VLOOKUP(RANDBETWEEN(2,COUNT('Last name'!$A:$A) + 1),'Last name'!$A:$B,2,FALSE))</f>
        <v>Kauã Tavarez Soares</v>
      </c>
      <c r="F86" s="7">
        <v>2</v>
      </c>
      <c r="G86" s="7" cm="1">
        <f t="array" aca="1" ref="G86" ca="1">INDEX(States!$B:$B,RANDBETWEEN(2,COUNTA(States!$B:$B)),1)</f>
        <v>15</v>
      </c>
      <c r="H86" s="7" t="str">
        <f ca="1">VLOOKUP($D86,Name!$A:$C,3,FALSE)</f>
        <v>M</v>
      </c>
      <c r="I86" s="7">
        <f t="shared" ca="1" si="7"/>
        <v>2</v>
      </c>
      <c r="J86" s="7" t="str">
        <f ca="1">VLOOKUP($I86,Race!$A:$B,2,FALSE)</f>
        <v>Branco</v>
      </c>
      <c r="K86" s="8">
        <f ca="1" xml:space="preserve">
IF($B86=2,
    TODAY()-16340,
    IF($P86=2,
        RANDBETWEEN(TODAY()-12418.5,TODAY()-6574.5),
        IF(OR($P86=3,$P86=4),
            RANDBETWEEN(TODAY()-16071,TODAY()-8766),
            IF(OR($P86=5,$P86=6,$P86=7),
                RANDBETWEEN(TODAY()-27393.75,TODAY()-12783.75),
                RANDBETWEEN(TODAY()-27393.75,TODAY()-10957.5)
            )
        )
    )
)</f>
        <v>29400</v>
      </c>
      <c r="L86" s="6">
        <f ca="1">IF(OR(ROW()=2,ROW()=3),7,IF(ROW()=4,4,RANDBETWEEN(4,COUNT(Education!$A:$A) + 1)))</f>
        <v>6</v>
      </c>
      <c r="M86" s="8" t="str">
        <f ca="1">VLOOKUP($L86,Education!$A:$B,2,FALSE)</f>
        <v>Mestrado</v>
      </c>
      <c r="N8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86" s="7" t="str">
        <f ca="1">VLOOKUP($N86,Department!$A:$B,2,FALSE)</f>
        <v>Contábil</v>
      </c>
      <c r="P86" s="6">
        <f t="shared" ca="1" si="8"/>
        <v>6</v>
      </c>
      <c r="Q86" s="7" t="str">
        <f ca="1">VLOOKUP($P86,Role!$A:$B,2,FALSE)</f>
        <v>Estagiário</v>
      </c>
      <c r="R86" s="7" t="str">
        <f ca="1">IF($P86=8,RANDBETWEEN(2,COUNT(Level!$A:$A) + 1),"")</f>
        <v/>
      </c>
      <c r="S86" s="7" t="str">
        <f ca="1">IF($R86&lt;&gt;"",VLOOKUP($R86,Level!$A:$B,2,FALSE),"")</f>
        <v/>
      </c>
      <c r="T86" s="8">
        <f t="shared" ca="1" si="9"/>
        <v>38659</v>
      </c>
      <c r="U86" s="1">
        <f t="shared" ca="1" si="5"/>
        <v>2205</v>
      </c>
      <c r="V8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$A86    &amp;
", "   &amp;
$B86    &amp;
", "   &amp;
$C86    &amp;
", '"  &amp;
$E86    &amp;
"', '" &amp;
$H86    &amp;
"', "  &amp;
$I86 &amp;
", CAST('"  &amp;
TEXT($K86,"aaaa-mm-dd") &amp;
"' AS DATE), " &amp;
$L86 &amp;
", " &amp;
$N86 &amp;
", " &amp;
$P86 &amp;
", " &amp;
IF($R86="","NULL",$R86) &amp;
", " &amp;
$U86 &amp;
");"</f>
        <v>INSERT INTO acme.fact_employees (id_company_fk, id_employee_pk, flg_active, employee_name, id_gender_fk, id_race_fk, birthdate, id_education_fk, id_department_fk, id_role_fk, id_level_fk, salary) VALUES (2, 85, TRUE, 'Kauã Tavarez Soares', 'M', 2, CAST('1980-06-28' AS DATE), 6, 9, 6, NULL, 2205);</v>
      </c>
    </row>
    <row r="87" spans="1:22" x14ac:dyDescent="0.2">
      <c r="A87" s="7">
        <v>2</v>
      </c>
      <c r="B87" s="5">
        <f t="shared" si="6"/>
        <v>86</v>
      </c>
      <c r="C87" s="6" t="b">
        <v>1</v>
      </c>
      <c r="D87" s="7">
        <f ca="1">IF(ROW()=2,125,IF(ROW()=3,67,IF(ROW()=4,13,RANDBETWEEN(2,COUNT(Name!$A:$A) + 1))))</f>
        <v>290</v>
      </c>
      <c r="E87" s="7" t="str">
        <f ca="1">VLOOKUP($D87,Name!$A:$B,2,FALSE) &amp; " " &amp; IF(ROW()=2,"de Orléans e Bragança",VLOOKUP(IF(ROW()=2,0,RANDBETWEEN(2,COUNT('Last name'!$A:$A) + 1)),'Last name'!$A:$B,2,FALSE) &amp; " " &amp; VLOOKUP(RANDBETWEEN(2,COUNT('Last name'!$A:$A) + 1),'Last name'!$A:$B,2,FALSE))</f>
        <v>Michael Fontana Testa</v>
      </c>
      <c r="F87" s="7">
        <v>2</v>
      </c>
      <c r="G87" s="7" cm="1">
        <f t="array" aca="1" ref="G87" ca="1">INDEX(States!$B:$B,RANDBETWEEN(2,COUNTA(States!$B:$B)),1)</f>
        <v>4</v>
      </c>
      <c r="H87" s="7" t="str">
        <f ca="1">VLOOKUP($D87,Name!$A:$C,3,FALSE)</f>
        <v>M</v>
      </c>
      <c r="I87" s="7">
        <f t="shared" ca="1" si="7"/>
        <v>2</v>
      </c>
      <c r="J87" s="7" t="str">
        <f ca="1">VLOOKUP($I87,Race!$A:$B,2,FALSE)</f>
        <v>Branco</v>
      </c>
      <c r="K87" s="8">
        <f ca="1" xml:space="preserve">
IF($B87=2,
    TODAY()-16340,
    IF($P87=2,
        RANDBETWEEN(TODAY()-12418.5,TODAY()-6574.5),
        IF(OR($P87=3,$P87=4),
            RANDBETWEEN(TODAY()-16071,TODAY()-8766),
            IF(OR($P87=5,$P87=6,$P87=7),
                RANDBETWEEN(TODAY()-27393.75,TODAY()-12783.75),
                RANDBETWEEN(TODAY()-27393.75,TODAY()-10957.5)
            )
        )
    )
)</f>
        <v>30921</v>
      </c>
      <c r="L87" s="6">
        <f ca="1">IF(OR(ROW()=2,ROW()=3),7,IF(ROW()=4,4,RANDBETWEEN(4,COUNT(Education!$A:$A) + 1)))</f>
        <v>4</v>
      </c>
      <c r="M87" s="8" t="str">
        <f ca="1">VLOOKUP($L87,Education!$A:$B,2,FALSE)</f>
        <v>Superior</v>
      </c>
      <c r="N8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87" s="7" t="str">
        <f ca="1">VLOOKUP($N87,Department!$A:$B,2,FALSE)</f>
        <v>Financeiro</v>
      </c>
      <c r="P87" s="6">
        <f t="shared" ca="1" si="8"/>
        <v>8</v>
      </c>
      <c r="Q87" s="7" t="str">
        <f ca="1">VLOOKUP($P87,Role!$A:$B,2,FALSE)</f>
        <v>Analista</v>
      </c>
      <c r="R87" s="7">
        <f ca="1">IF($P87=8,RANDBETWEEN(2,COUNT(Level!$A:$A) + 1),"")</f>
        <v>4</v>
      </c>
      <c r="S87" s="7" t="str">
        <f ca="1">IF($R87&lt;&gt;"",VLOOKUP($R87,Level!$A:$B,2,FALSE),"")</f>
        <v>Senior</v>
      </c>
      <c r="T87" s="8">
        <f t="shared" ca="1" si="9"/>
        <v>38971</v>
      </c>
      <c r="U87" s="1">
        <f t="shared" ca="1" si="5"/>
        <v>2500</v>
      </c>
      <c r="V8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$A87    &amp;
", "   &amp;
$B87    &amp;
", "   &amp;
$C87    &amp;
", '"  &amp;
$E87    &amp;
"', '" &amp;
$H87    &amp;
"', "  &amp;
$I87 &amp;
", CAST('"  &amp;
TEXT($K87,"aaaa-mm-dd") &amp;
"' AS DATE), " &amp;
$L87 &amp;
", " &amp;
$N87 &amp;
", " &amp;
$P87 &amp;
", " &amp;
IF($R87="","NULL",$R87) &amp;
", " &amp;
$U87 &amp;
");"</f>
        <v>INSERT INTO acme.fact_employees (id_company_fk, id_employee_pk, flg_active, employee_name, id_gender_fk, id_race_fk, birthdate, id_education_fk, id_department_fk, id_role_fk, id_level_fk, salary) VALUES (2, 86, TRUE, 'Michael Fontana Testa', 'M', 2, CAST('1984-08-27' AS DATE), 4, 4, 8, 4, 2500);</v>
      </c>
    </row>
    <row r="88" spans="1:22" x14ac:dyDescent="0.2">
      <c r="A88" s="7">
        <v>2</v>
      </c>
      <c r="B88" s="5">
        <f t="shared" si="6"/>
        <v>87</v>
      </c>
      <c r="C88" s="6" t="b">
        <v>1</v>
      </c>
      <c r="D88" s="7">
        <f ca="1">IF(ROW()=2,125,IF(ROW()=3,67,IF(ROW()=4,13,RANDBETWEEN(2,COUNT(Name!$A:$A) + 1))))</f>
        <v>328</v>
      </c>
      <c r="E88" s="7" t="str">
        <f ca="1">VLOOKUP($D88,Name!$A:$B,2,FALSE) &amp; " " &amp; IF(ROW()=2,"de Orléans e Bragança",VLOOKUP(IF(ROW()=2,0,RANDBETWEEN(2,COUNT('Last name'!$A:$A) + 1)),'Last name'!$A:$B,2,FALSE) &amp; " " &amp; VLOOKUP(RANDBETWEEN(2,COUNT('Last name'!$A:$A) + 1),'Last name'!$A:$B,2,FALSE))</f>
        <v>Renato Ramos Bicalho</v>
      </c>
      <c r="F88" s="7">
        <v>2</v>
      </c>
      <c r="G88" s="7" cm="1">
        <f t="array" aca="1" ref="G88" ca="1">INDEX(States!$B:$B,RANDBETWEEN(2,COUNTA(States!$B:$B)),1)</f>
        <v>16</v>
      </c>
      <c r="H88" s="7" t="str">
        <f ca="1">VLOOKUP($D88,Name!$A:$C,3,FALSE)</f>
        <v>M</v>
      </c>
      <c r="I88" s="7">
        <f t="shared" ca="1" si="7"/>
        <v>4</v>
      </c>
      <c r="J88" s="7" t="str">
        <f ca="1">VLOOKUP($I88,Race!$A:$B,2,FALSE)</f>
        <v>Pardo</v>
      </c>
      <c r="K88" s="8">
        <f ca="1" xml:space="preserve">
IF($B88=2,
    TODAY()-16340,
    IF($P88=2,
        RANDBETWEEN(TODAY()-12418.5,TODAY()-6574.5),
        IF(OR($P88=3,$P88=4),
            RANDBETWEEN(TODAY()-16071,TODAY()-8766),
            IF(OR($P88=5,$P88=6,$P88=7),
                RANDBETWEEN(TODAY()-27393.75,TODAY()-12783.75),
                RANDBETWEEN(TODAY()-27393.75,TODAY()-10957.5)
            )
        )
    )
)</f>
        <v>21719</v>
      </c>
      <c r="L88" s="6">
        <f ca="1">IF(OR(ROW()=2,ROW()=3),7,IF(ROW()=4,4,RANDBETWEEN(4,COUNT(Education!$A:$A) + 1)))</f>
        <v>6</v>
      </c>
      <c r="M88" s="8" t="str">
        <f ca="1">VLOOKUP($L88,Education!$A:$B,2,FALSE)</f>
        <v>Mestrado</v>
      </c>
      <c r="N8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88" s="7" t="str">
        <f ca="1">VLOOKUP($N88,Department!$A:$B,2,FALSE)</f>
        <v>Contábil</v>
      </c>
      <c r="P88" s="6">
        <f t="shared" ca="1" si="8"/>
        <v>6</v>
      </c>
      <c r="Q88" s="7" t="str">
        <f ca="1">VLOOKUP($P88,Role!$A:$B,2,FALSE)</f>
        <v>Estagiário</v>
      </c>
      <c r="R88" s="7" t="str">
        <f ca="1">IF($P88=8,RANDBETWEEN(2,COUNT(Level!$A:$A) + 1),"")</f>
        <v/>
      </c>
      <c r="S88" s="7" t="str">
        <f ca="1">IF($R88&lt;&gt;"",VLOOKUP($R88,Level!$A:$B,2,FALSE),"")</f>
        <v/>
      </c>
      <c r="T88" s="8">
        <f t="shared" ca="1" si="9"/>
        <v>38808</v>
      </c>
      <c r="U88" s="1">
        <f t="shared" ca="1" si="5"/>
        <v>2205</v>
      </c>
      <c r="V8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$A88    &amp;
", "   &amp;
$B88    &amp;
", "   &amp;
$C88    &amp;
", '"  &amp;
$E88    &amp;
"', '" &amp;
$H88    &amp;
"', "  &amp;
$I88 &amp;
", CAST('"  &amp;
TEXT($K88,"aaaa-mm-dd") &amp;
"' AS DATE), " &amp;
$L88 &amp;
", " &amp;
$N88 &amp;
", " &amp;
$P88 &amp;
", " &amp;
IF($R88="","NULL",$R88) &amp;
", " &amp;
$U88 &amp;
");"</f>
        <v>INSERT INTO acme.fact_employees (id_company_fk, id_employee_pk, flg_active, employee_name, id_gender_fk, id_race_fk, birthdate, id_education_fk, id_department_fk, id_role_fk, id_level_fk, salary) VALUES (2, 87, TRUE, 'Renato Ramos Bicalho', 'M', 4, CAST('1959-06-18' AS DATE), 6, 9, 6, NULL, 2205);</v>
      </c>
    </row>
    <row r="89" spans="1:22" x14ac:dyDescent="0.2">
      <c r="A89" s="7">
        <v>2</v>
      </c>
      <c r="B89" s="5">
        <f t="shared" si="6"/>
        <v>88</v>
      </c>
      <c r="C89" s="6" t="b">
        <v>1</v>
      </c>
      <c r="D89" s="7">
        <f ca="1">IF(ROW()=2,125,IF(ROW()=3,67,IF(ROW()=4,13,RANDBETWEEN(2,COUNT(Name!$A:$A) + 1))))</f>
        <v>270</v>
      </c>
      <c r="E89" s="7" t="str">
        <f ca="1">VLOOKUP($D89,Name!$A:$B,2,FALSE)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Maria Sophia Alvaregna Asvilla</v>
      </c>
      <c r="F89" s="7">
        <v>2</v>
      </c>
      <c r="G89" s="7" cm="1">
        <f t="array" aca="1" ref="G89" ca="1">INDEX(States!$B:$B,RANDBETWEEN(2,COUNTA(States!$B:$B)),1)</f>
        <v>20</v>
      </c>
      <c r="H89" s="7" t="str">
        <f ca="1">VLOOKUP($D89,Name!$A:$C,3,FALSE)</f>
        <v>F</v>
      </c>
      <c r="I89" s="7">
        <f t="shared" ca="1" si="7"/>
        <v>2</v>
      </c>
      <c r="J89" s="7" t="str">
        <f ca="1">VLOOKUP($I89,Race!$A:$B,2,FALSE)</f>
        <v>Branco</v>
      </c>
      <c r="K89" s="8">
        <f ca="1" xml:space="preserve">
IF($B89=2,
    TODAY()-16340,
    IF($P89=2,
        RANDBETWEEN(TODAY()-12418.5,TODAY()-6574.5),
        IF(OR($P89=3,$P89=4),
            RANDBETWEEN(TODAY()-16071,TODAY()-8766),
            IF(OR($P89=5,$P89=6,$P89=7),
                RANDBETWEEN(TODAY()-27393.75,TODAY()-12783.75),
                RANDBETWEEN(TODAY()-27393.75,TODAY()-10957.5)
            )
        )
    )
)</f>
        <v>26808</v>
      </c>
      <c r="L89" s="6">
        <f ca="1">IF(OR(ROW()=2,ROW()=3),7,IF(ROW()=4,4,RANDBETWEEN(4,COUNT(Education!$A:$A) + 1)))</f>
        <v>4</v>
      </c>
      <c r="M89" s="8" t="str">
        <f ca="1">VLOOKUP($L89,Education!$A:$B,2,FALSE)</f>
        <v>Superior</v>
      </c>
      <c r="N8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89" s="7" t="str">
        <f ca="1">VLOOKUP($N89,Department!$A:$B,2,FALSE)</f>
        <v>Administrativo</v>
      </c>
      <c r="P89" s="6">
        <f t="shared" ca="1" si="8"/>
        <v>8</v>
      </c>
      <c r="Q89" s="7" t="str">
        <f ca="1">VLOOKUP($P89,Role!$A:$B,2,FALSE)</f>
        <v>Analista</v>
      </c>
      <c r="R89" s="7">
        <f ca="1">IF($P89=8,RANDBETWEEN(2,COUNT(Level!$A:$A) + 1),"")</f>
        <v>4</v>
      </c>
      <c r="S89" s="7" t="str">
        <f ca="1">IF($R89&lt;&gt;"",VLOOKUP($R89,Level!$A:$B,2,FALSE),"")</f>
        <v>Senior</v>
      </c>
      <c r="T89" s="8">
        <f t="shared" ca="1" si="9"/>
        <v>41005</v>
      </c>
      <c r="U89" s="1">
        <f t="shared" ca="1" si="5"/>
        <v>2500</v>
      </c>
      <c r="V8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$A89    &amp;
", "   &amp;
$B89    &amp;
", "   &amp;
$C89    &amp;
", '"  &amp;
$E89    &amp;
"', '" &amp;
$H89    &amp;
"', "  &amp;
$I89 &amp;
", CAST('"  &amp;
TEXT($K89,"aaaa-mm-dd") &amp;
"' AS DATE), " &amp;
$L89 &amp;
", " &amp;
$N89 &amp;
", " &amp;
$P89 &amp;
", " &amp;
IF($R89="","NULL",$R89) &amp;
", " &amp;
$U89 &amp;
");"</f>
        <v>INSERT INTO acme.fact_employees (id_company_fk, id_employee_pk, flg_active, employee_name, id_gender_fk, id_race_fk, birthdate, id_education_fk, id_department_fk, id_role_fk, id_level_fk, salary) VALUES (2, 88, TRUE, 'Maria Sophia Alvaregna Asvilla', 'F', 2, CAST('1973-05-24' AS DATE), 4, 3, 8, 4, 2500);</v>
      </c>
    </row>
    <row r="90" spans="1:22" x14ac:dyDescent="0.2">
      <c r="A90" s="7">
        <v>2</v>
      </c>
      <c r="B90" s="5">
        <f t="shared" si="6"/>
        <v>89</v>
      </c>
      <c r="C90" s="6" t="b">
        <v>1</v>
      </c>
      <c r="D90" s="7">
        <f ca="1">IF(ROW()=2,125,IF(ROW()=3,67,IF(ROW()=4,13,RANDBETWEEN(2,COUNT(Name!$A:$A) + 1))))</f>
        <v>340</v>
      </c>
      <c r="E90" s="7" t="str">
        <f ca="1">VLOOKUP($D90,Name!$A:$B,2,FALSE) &amp; " " &amp; IF(ROW()=2,"de Orléans e Bragança",VLOOKUP(IF(ROW()=2,0,RANDBETWEEN(2,COUNT('Last name'!$A:$A) + 1)),'Last name'!$A:$B,2,FALSE) &amp; " " &amp; VLOOKUP(RANDBETWEEN(2,COUNT('Last name'!$A:$A) + 1),'Last name'!$A:$B,2,FALSE))</f>
        <v>Thiago Albuquerque Leitão</v>
      </c>
      <c r="F90" s="7">
        <v>2</v>
      </c>
      <c r="G90" s="7" cm="1">
        <f t="array" aca="1" ref="G90" ca="1">INDEX(States!$B:$B,RANDBETWEEN(2,COUNTA(States!$B:$B)),1)</f>
        <v>10</v>
      </c>
      <c r="H90" s="7" t="str">
        <f ca="1">VLOOKUP($D90,Name!$A:$C,3,FALSE)</f>
        <v>M</v>
      </c>
      <c r="I90" s="7">
        <f t="shared" ca="1" si="7"/>
        <v>2</v>
      </c>
      <c r="J90" s="7" t="str">
        <f ca="1">VLOOKUP($I90,Race!$A:$B,2,FALSE)</f>
        <v>Branco</v>
      </c>
      <c r="K90" s="8">
        <f ca="1" xml:space="preserve">
IF($B90=2,
    TODAY()-16340,
    IF($P90=2,
        RANDBETWEEN(TODAY()-12418.5,TODAY()-6574.5),
        IF(OR($P90=3,$P90=4),
            RANDBETWEEN(TODAY()-16071,TODAY()-8766),
            IF(OR($P90=5,$P90=6,$P90=7),
                RANDBETWEEN(TODAY()-27393.75,TODAY()-12783.75),
                RANDBETWEEN(TODAY()-27393.75,TODAY()-10957.5)
            )
        )
    )
)</f>
        <v>20636</v>
      </c>
      <c r="L90" s="6">
        <f ca="1">IF(OR(ROW()=2,ROW()=3),7,IF(ROW()=4,4,RANDBETWEEN(4,COUNT(Education!$A:$A) + 1)))</f>
        <v>6</v>
      </c>
      <c r="M90" s="8" t="str">
        <f ca="1">VLOOKUP($L90,Education!$A:$B,2,FALSE)</f>
        <v>Mestrado</v>
      </c>
      <c r="N9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12</v>
      </c>
      <c r="O90" s="7" t="str">
        <f ca="1">VLOOKUP($N90,Department!$A:$B,2,FALSE)</f>
        <v>Jurídico</v>
      </c>
      <c r="P90" s="6">
        <f t="shared" ca="1" si="8"/>
        <v>9</v>
      </c>
      <c r="Q90" s="7" t="str">
        <f ca="1">VLOOKUP($P90,Role!$A:$B,2,FALSE)</f>
        <v>Especialista</v>
      </c>
      <c r="R90" s="7" t="str">
        <f ca="1">IF($P90=8,RANDBETWEEN(2,COUNT(Level!$A:$A) + 1),"")</f>
        <v/>
      </c>
      <c r="S90" s="7" t="str">
        <f ca="1">IF($R90&lt;&gt;"",VLOOKUP($R90,Level!$A:$B,2,FALSE),"")</f>
        <v/>
      </c>
      <c r="T90" s="8">
        <f t="shared" ca="1" si="9"/>
        <v>41891</v>
      </c>
      <c r="U90" s="1">
        <f t="shared" ca="1" si="5"/>
        <v>9600</v>
      </c>
      <c r="V9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$A90    &amp;
", "   &amp;
$B90    &amp;
", "   &amp;
$C90    &amp;
", '"  &amp;
$E90    &amp;
"', '" &amp;
$H90    &amp;
"', "  &amp;
$I90 &amp;
", CAST('"  &amp;
TEXT($K90,"aaaa-mm-dd") &amp;
"' AS DATE), " &amp;
$L90 &amp;
", " &amp;
$N90 &amp;
", " &amp;
$P90 &amp;
", " &amp;
IF($R90="","NULL",$R90) &amp;
", " &amp;
$U90 &amp;
");"</f>
        <v>INSERT INTO acme.fact_employees (id_company_fk, id_employee_pk, flg_active, employee_name, id_gender_fk, id_race_fk, birthdate, id_education_fk, id_department_fk, id_role_fk, id_level_fk, salary) VALUES (2, 89, TRUE, 'Thiago Albuquerque Leitão', 'M', 2, CAST('1956-06-30' AS DATE), 6, 12, 9, NULL, 9600);</v>
      </c>
    </row>
    <row r="91" spans="1:22" x14ac:dyDescent="0.2">
      <c r="A91" s="7">
        <v>2</v>
      </c>
      <c r="B91" s="5">
        <f t="shared" si="6"/>
        <v>90</v>
      </c>
      <c r="C91" s="6" t="b">
        <v>1</v>
      </c>
      <c r="D91" s="7">
        <f ca="1">IF(ROW()=2,125,IF(ROW()=3,67,IF(ROW()=4,13,RANDBETWEEN(2,COUNT(Name!$A:$A) + 1))))</f>
        <v>73</v>
      </c>
      <c r="E91" s="7" t="str">
        <f ca="1">VLOOKUP($D91,Name!$A:$B,2,FALSE) &amp; " " &amp; IF(ROW()=2,"de Orléans e Bragança",VLOOKUP(IF(ROW()=2,0,RANDBETWEEN(2,COUNT('Last name'!$A:$A) + 1)),'Last name'!$A:$B,2,FALSE) &amp; " " &amp; VLOOKUP(RANDBETWEEN(2,COUNT('Last name'!$A:$A) + 1),'Last name'!$A:$B,2,FALSE))</f>
        <v>Bruna Caminha Nascimento</v>
      </c>
      <c r="F91" s="7">
        <v>2</v>
      </c>
      <c r="G91" s="7" cm="1">
        <f t="array" aca="1" ref="G91" ca="1">INDEX(States!$B:$B,RANDBETWEEN(2,COUNTA(States!$B:$B)),1)</f>
        <v>5</v>
      </c>
      <c r="H91" s="7" t="str">
        <f ca="1">VLOOKUP($D91,Name!$A:$C,3,FALSE)</f>
        <v>F</v>
      </c>
      <c r="I91" s="7">
        <f t="shared" ca="1" si="7"/>
        <v>3</v>
      </c>
      <c r="J91" s="7" t="str">
        <f ca="1">VLOOKUP($I91,Race!$A:$B,2,FALSE)</f>
        <v>Preto</v>
      </c>
      <c r="K91" s="8">
        <f ca="1" xml:space="preserve">
IF($B91=2,
    TODAY()-16340,
    IF($P91=2,
        RANDBETWEEN(TODAY()-12418.5,TODAY()-6574.5),
        IF(OR($P91=3,$P91=4),
            RANDBETWEEN(TODAY()-16071,TODAY()-8766),
            IF(OR($P91=5,$P91=6,$P91=7),
                RANDBETWEEN(TODAY()-27393.75,TODAY()-12783.75),
                RANDBETWEEN(TODAY()-27393.75,TODAY()-10957.5)
            )
        )
    )
)</f>
        <v>31379</v>
      </c>
      <c r="L91" s="6">
        <f ca="1">IF(OR(ROW()=2,ROW()=3),7,IF(ROW()=4,4,RANDBETWEEN(4,COUNT(Education!$A:$A) + 1)))</f>
        <v>6</v>
      </c>
      <c r="M91" s="8" t="str">
        <f ca="1">VLOOKUP($L91,Education!$A:$B,2,FALSE)</f>
        <v>Mestrado</v>
      </c>
      <c r="N9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7</v>
      </c>
      <c r="O91" s="7" t="str">
        <f ca="1">VLOOKUP($N91,Department!$A:$B,2,FALSE)</f>
        <v>Operacional</v>
      </c>
      <c r="P91" s="6">
        <f t="shared" ca="1" si="8"/>
        <v>8</v>
      </c>
      <c r="Q91" s="7" t="str">
        <f ca="1">VLOOKUP($P91,Role!$A:$B,2,FALSE)</f>
        <v>Analista</v>
      </c>
      <c r="R91" s="7">
        <f ca="1">IF($P91=8,RANDBETWEEN(2,COUNT(Level!$A:$A) + 1),"")</f>
        <v>3</v>
      </c>
      <c r="S91" s="7" t="str">
        <f ca="1">IF($R91&lt;&gt;"",VLOOKUP($R91,Level!$A:$B,2,FALSE),"")</f>
        <v>Pleno</v>
      </c>
      <c r="T91" s="8">
        <f t="shared" ca="1" si="9"/>
        <v>38233</v>
      </c>
      <c r="U91" s="1">
        <f t="shared" ca="1" si="5"/>
        <v>3500</v>
      </c>
      <c r="V9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$A91    &amp;
", "   &amp;
$B91    &amp;
", "   &amp;
$C91    &amp;
", '"  &amp;
$E91    &amp;
"', '" &amp;
$H91    &amp;
"', "  &amp;
$I91 &amp;
", CAST('"  &amp;
TEXT($K91,"aaaa-mm-dd") &amp;
"' AS DATE), " &amp;
$L91 &amp;
", " &amp;
$N91 &amp;
", " &amp;
$P91 &amp;
", " &amp;
IF($R91="","NULL",$R91) &amp;
", " &amp;
$U91 &amp;
");"</f>
        <v>INSERT INTO acme.fact_employees (id_company_fk, id_employee_pk, flg_active, employee_name, id_gender_fk, id_race_fk, birthdate, id_education_fk, id_department_fk, id_role_fk, id_level_fk, salary) VALUES (2, 90, TRUE, 'Bruna Caminha Nascimento', 'F', 3, CAST('1985-11-28' AS DATE), 6, 7, 8, 3, 3500);</v>
      </c>
    </row>
    <row r="92" spans="1:22" x14ac:dyDescent="0.2">
      <c r="A92" s="7">
        <v>2</v>
      </c>
      <c r="B92" s="5">
        <f t="shared" si="6"/>
        <v>91</v>
      </c>
      <c r="C92" s="6" t="b">
        <v>1</v>
      </c>
      <c r="D92" s="7">
        <f ca="1">IF(ROW()=2,125,IF(ROW()=3,67,IF(ROW()=4,13,RANDBETWEEN(2,COUNT(Name!$A:$A) + 1))))</f>
        <v>74</v>
      </c>
      <c r="E92" s="7" t="str">
        <f ca="1">VLOOKUP($D92,Name!$A:$B,2,FALSE) &amp; " " &amp; IF(ROW()=2,"de Orléans e Bragança",VLOOKUP(IF(ROW()=2,0,RANDBETWEEN(2,COUNT('Last name'!$A:$A) + 1)),'Last name'!$A:$B,2,FALSE) &amp; " " &amp; VLOOKUP(RANDBETWEEN(2,COUNT('Last name'!$A:$A) + 1),'Last name'!$A:$B,2,FALSE))</f>
        <v>Bruno Pimenta Dantas</v>
      </c>
      <c r="F92" s="7">
        <v>2</v>
      </c>
      <c r="G92" s="7" cm="1">
        <f t="array" aca="1" ref="G92" ca="1">INDEX(States!$B:$B,RANDBETWEEN(2,COUNTA(States!$B:$B)),1)</f>
        <v>20</v>
      </c>
      <c r="H92" s="7" t="str">
        <f ca="1">VLOOKUP($D92,Name!$A:$C,3,FALSE)</f>
        <v>M</v>
      </c>
      <c r="I92" s="7">
        <f t="shared" ca="1" si="7"/>
        <v>2</v>
      </c>
      <c r="J92" s="7" t="str">
        <f ca="1">VLOOKUP($I92,Race!$A:$B,2,FALSE)</f>
        <v>Branco</v>
      </c>
      <c r="K92" s="8">
        <f ca="1" xml:space="preserve">
IF($B92=2,
    TODAY()-16340,
    IF($P92=2,
        RANDBETWEEN(TODAY()-12418.5,TODAY()-6574.5),
        IF(OR($P92=3,$P92=4),
            RANDBETWEEN(TODAY()-16071,TODAY()-8766),
            IF(OR($P92=5,$P92=6,$P92=7),
                RANDBETWEEN(TODAY()-27393.75,TODAY()-12783.75),
                RANDBETWEEN(TODAY()-27393.75,TODAY()-10957.5)
            )
        )
    )
)</f>
        <v>25469</v>
      </c>
      <c r="L92" s="6">
        <f ca="1">IF(OR(ROW()=2,ROW()=3),7,IF(ROW()=4,4,RANDBETWEEN(4,COUNT(Education!$A:$A) + 1)))</f>
        <v>5</v>
      </c>
      <c r="M92" s="8" t="str">
        <f ca="1">VLOOKUP($L92,Education!$A:$B,2,FALSE)</f>
        <v>Pós-graduação</v>
      </c>
      <c r="N9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92" s="7" t="str">
        <f ca="1">VLOOKUP($N92,Department!$A:$B,2,FALSE)</f>
        <v>Tecnologia da Informação</v>
      </c>
      <c r="P92" s="6">
        <f t="shared" ca="1" si="8"/>
        <v>6</v>
      </c>
      <c r="Q92" s="7" t="str">
        <f ca="1">VLOOKUP($P92,Role!$A:$B,2,FALSE)</f>
        <v>Estagiário</v>
      </c>
      <c r="R92" s="7" t="str">
        <f ca="1">IF($P92=8,RANDBETWEEN(2,COUNT(Level!$A:$A) + 1),"")</f>
        <v/>
      </c>
      <c r="S92" s="7" t="str">
        <f ca="1">IF($R92&lt;&gt;"",VLOOKUP($R92,Level!$A:$B,2,FALSE),"")</f>
        <v/>
      </c>
      <c r="T92" s="8">
        <f t="shared" ca="1" si="9"/>
        <v>43700</v>
      </c>
      <c r="U92" s="1">
        <f t="shared" ca="1" si="5"/>
        <v>1825</v>
      </c>
      <c r="V9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$A92    &amp;
", "   &amp;
$B92    &amp;
", "   &amp;
$C92    &amp;
", '"  &amp;
$E92    &amp;
"', '" &amp;
$H92    &amp;
"', "  &amp;
$I92 &amp;
", CAST('"  &amp;
TEXT($K92,"aaaa-mm-dd") &amp;
"' AS DATE), " &amp;
$L92 &amp;
", " &amp;
$N92 &amp;
", " &amp;
$P92 &amp;
", " &amp;
IF($R92="","NULL",$R92) &amp;
", " &amp;
$U92 &amp;
");"</f>
        <v>INSERT INTO acme.fact_employees (id_company_fk, id_employee_pk, flg_active, employee_name, id_gender_fk, id_race_fk, birthdate, id_education_fk, id_department_fk, id_role_fk, id_level_fk, salary) VALUES (2, 91, TRUE, 'Bruno Pimenta Dantas', 'M', 2, CAST('1969-09-23' AS DATE), 5, 11, 6, NULL, 1825);</v>
      </c>
    </row>
    <row r="93" spans="1:22" x14ac:dyDescent="0.2">
      <c r="A93" s="7">
        <v>2</v>
      </c>
      <c r="B93" s="5">
        <f t="shared" si="6"/>
        <v>92</v>
      </c>
      <c r="C93" s="6" t="b">
        <v>1</v>
      </c>
      <c r="D93" s="7">
        <f ca="1">IF(ROW()=2,125,IF(ROW()=3,67,IF(ROW()=4,13,RANDBETWEEN(2,COUNT(Name!$A:$A) + 1))))</f>
        <v>92</v>
      </c>
      <c r="E93" s="7" t="str">
        <f ca="1">VLOOKUP($D93,Name!$A:$B,2,FALSE) &amp; " " &amp; IF(ROW()=2,"de Orléans e Bragança",VLOOKUP(IF(ROW()=2,0,RANDBETWEEN(2,COUNT('Last name'!$A:$A) + 1)),'Last name'!$A:$B,2,FALSE) &amp; " " &amp; VLOOKUP(RANDBETWEEN(2,COUNT('Last name'!$A:$A) + 1),'Last name'!$A:$B,2,FALSE))</f>
        <v>Clarice Machado Holanda</v>
      </c>
      <c r="F93" s="7">
        <v>2</v>
      </c>
      <c r="G93" s="7" cm="1">
        <f t="array" aca="1" ref="G93" ca="1">INDEX(States!$B:$B,RANDBETWEEN(2,COUNTA(States!$B:$B)),1)</f>
        <v>7</v>
      </c>
      <c r="H93" s="7" t="str">
        <f ca="1">VLOOKUP($D93,Name!$A:$C,3,FALSE)</f>
        <v>F</v>
      </c>
      <c r="I93" s="7">
        <f t="shared" ca="1" si="7"/>
        <v>2</v>
      </c>
      <c r="J93" s="7" t="str">
        <f ca="1">VLOOKUP($I93,Race!$A:$B,2,FALSE)</f>
        <v>Branco</v>
      </c>
      <c r="K93" s="8">
        <f ca="1" xml:space="preserve">
IF($B93=2,
    TODAY()-16340,
    IF($P93=2,
        RANDBETWEEN(TODAY()-12418.5,TODAY()-6574.5),
        IF(OR($P93=3,$P93=4),
            RANDBETWEEN(TODAY()-16071,TODAY()-8766),
            IF(OR($P93=5,$P93=6,$P93=7),
                RANDBETWEEN(TODAY()-27393.75,TODAY()-12783.75),
                RANDBETWEEN(TODAY()-27393.75,TODAY()-10957.5)
            )
        )
    )
)</f>
        <v>21061</v>
      </c>
      <c r="L93" s="6">
        <f ca="1">IF(OR(ROW()=2,ROW()=3),7,IF(ROW()=4,4,RANDBETWEEN(4,COUNT(Education!$A:$A) + 1)))</f>
        <v>5</v>
      </c>
      <c r="M93" s="8" t="str">
        <f ca="1">VLOOKUP($L93,Education!$A:$B,2,FALSE)</f>
        <v>Pós-graduação</v>
      </c>
      <c r="N9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93" s="7" t="str">
        <f ca="1">VLOOKUP($N93,Department!$A:$B,2,FALSE)</f>
        <v>Administrativo</v>
      </c>
      <c r="P93" s="6">
        <f t="shared" ca="1" si="8"/>
        <v>8</v>
      </c>
      <c r="Q93" s="7" t="str">
        <f ca="1">VLOOKUP($P93,Role!$A:$B,2,FALSE)</f>
        <v>Analista</v>
      </c>
      <c r="R93" s="7">
        <f ca="1">IF($P93=8,RANDBETWEEN(2,COUNT(Level!$A:$A) + 1),"")</f>
        <v>2</v>
      </c>
      <c r="S93" s="7" t="str">
        <f ca="1">IF($R93&lt;&gt;"",VLOOKUP($R93,Level!$A:$B,2,FALSE),"")</f>
        <v>Junior</v>
      </c>
      <c r="T93" s="8">
        <f t="shared" ca="1" si="9"/>
        <v>37390</v>
      </c>
      <c r="U93" s="1">
        <f t="shared" ca="1" si="5"/>
        <v>3000</v>
      </c>
      <c r="V9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$A93    &amp;
", "   &amp;
$B93    &amp;
", "   &amp;
$C93    &amp;
", '"  &amp;
$E93    &amp;
"', '" &amp;
$H93    &amp;
"', "  &amp;
$I93 &amp;
", CAST('"  &amp;
TEXT($K93,"aaaa-mm-dd") &amp;
"' AS DATE), " &amp;
$L93 &amp;
", " &amp;
$N93 &amp;
", " &amp;
$P93 &amp;
", " &amp;
IF($R93="","NULL",$R93) &amp;
", " &amp;
$U93 &amp;
");"</f>
        <v>INSERT INTO acme.fact_employees (id_company_fk, id_employee_pk, flg_active, employee_name, id_gender_fk, id_race_fk, birthdate, id_education_fk, id_department_fk, id_role_fk, id_level_fk, salary) VALUES (2, 92, TRUE, 'Clarice Machado Holanda', 'F', 2, CAST('1957-08-29' AS DATE), 5, 3, 8, 2, 3000);</v>
      </c>
    </row>
    <row r="94" spans="1:22" x14ac:dyDescent="0.2">
      <c r="A94" s="7">
        <v>2</v>
      </c>
      <c r="B94" s="5">
        <f t="shared" si="6"/>
        <v>93</v>
      </c>
      <c r="C94" s="6" t="b">
        <v>1</v>
      </c>
      <c r="D94" s="7">
        <f ca="1">IF(ROW()=2,125,IF(ROW()=3,67,IF(ROW()=4,13,RANDBETWEEN(2,COUNT(Name!$A:$A) + 1))))</f>
        <v>13</v>
      </c>
      <c r="E94" s="7" t="str">
        <f ca="1">VLOOKUP($D94,Name!$A:$B,2,FALSE) &amp; " " &amp; IF(ROW()=2,"de Orléans e Bragança",VLOOKUP(IF(ROW()=2,0,RANDBETWEEN(2,COUNT('Last name'!$A:$A) + 1)),'Last name'!$A:$B,2,FALSE) &amp; " " &amp; VLOOKUP(RANDBETWEEN(2,COUNT('Last name'!$A:$A) + 1),'Last name'!$A:$B,2,FALSE))</f>
        <v>Alice Furtado Albuquerque</v>
      </c>
      <c r="F94" s="7">
        <v>2</v>
      </c>
      <c r="G94" s="7" cm="1">
        <f t="array" aca="1" ref="G94" ca="1">INDEX(States!$B:$B,RANDBETWEEN(2,COUNTA(States!$B:$B)),1)</f>
        <v>4</v>
      </c>
      <c r="H94" s="7" t="str">
        <f ca="1">VLOOKUP($D94,Name!$A:$C,3,FALSE)</f>
        <v>F</v>
      </c>
      <c r="I94" s="7">
        <f t="shared" ca="1" si="7"/>
        <v>2</v>
      </c>
      <c r="J94" s="7" t="str">
        <f ca="1">VLOOKUP($I94,Race!$A:$B,2,FALSE)</f>
        <v>Branco</v>
      </c>
      <c r="K94" s="8">
        <f ca="1" xml:space="preserve">
IF($B94=2,
    TODAY()-16340,
    IF($P94=2,
        RANDBETWEEN(TODAY()-12418.5,TODAY()-6574.5),
        IF(OR($P94=3,$P94=4),
            RANDBETWEEN(TODAY()-16071,TODAY()-8766),
            IF(OR($P94=5,$P94=6,$P94=7),
                RANDBETWEEN(TODAY()-27393.75,TODAY()-12783.75),
                RANDBETWEEN(TODAY()-27393.75,TODAY()-10957.5)
            )
        )
    )
)</f>
        <v>28379</v>
      </c>
      <c r="L94" s="6">
        <f ca="1">IF(OR(ROW()=2,ROW()=3),7,IF(ROW()=4,4,RANDBETWEEN(4,COUNT(Education!$A:$A) + 1)))</f>
        <v>5</v>
      </c>
      <c r="M94" s="8" t="str">
        <f ca="1">VLOOKUP($L94,Education!$A:$B,2,FALSE)</f>
        <v>Pós-graduação</v>
      </c>
      <c r="N9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94" s="7" t="str">
        <f ca="1">VLOOKUP($N94,Department!$A:$B,2,FALSE)</f>
        <v>Recursos Humanos</v>
      </c>
      <c r="P94" s="6">
        <f t="shared" ca="1" si="8"/>
        <v>7</v>
      </c>
      <c r="Q94" s="7" t="str">
        <f ca="1">VLOOKUP($P94,Role!$A:$B,2,FALSE)</f>
        <v>Trainee</v>
      </c>
      <c r="R94" s="7" t="str">
        <f ca="1">IF($P94=8,RANDBETWEEN(2,COUNT(Level!$A:$A) + 1),"")</f>
        <v/>
      </c>
      <c r="S94" s="7" t="str">
        <f ca="1">IF($R94&lt;&gt;"",VLOOKUP($R94,Level!$A:$B,2,FALSE),"")</f>
        <v/>
      </c>
      <c r="T94" s="8">
        <f t="shared" ca="1" si="9"/>
        <v>40859</v>
      </c>
      <c r="U94" s="1">
        <f t="shared" ca="1" si="5"/>
        <v>1885</v>
      </c>
      <c r="V9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$A94    &amp;
", "   &amp;
$B94    &amp;
", "   &amp;
$C94    &amp;
", '"  &amp;
$E94    &amp;
"', '" &amp;
$H94    &amp;
"', "  &amp;
$I94 &amp;
", CAST('"  &amp;
TEXT($K94,"aaaa-mm-dd") &amp;
"' AS DATE), " &amp;
$L94 &amp;
", " &amp;
$N94 &amp;
", " &amp;
$P94 &amp;
", " &amp;
IF($R94="","NULL",$R94) &amp;
", " &amp;
$U94 &amp;
");"</f>
        <v>INSERT INTO acme.fact_employees (id_company_fk, id_employee_pk, flg_active, employee_name, id_gender_fk, id_race_fk, birthdate, id_education_fk, id_department_fk, id_role_fk, id_level_fk, salary) VALUES (2, 93, TRUE, 'Alice Furtado Albuquerque', 'F', 2, CAST('1977-09-11' AS DATE), 5, 5, 7, NULL, 1885);</v>
      </c>
    </row>
    <row r="95" spans="1:22" x14ac:dyDescent="0.2">
      <c r="A95" s="7">
        <v>2</v>
      </c>
      <c r="B95" s="5">
        <f t="shared" si="6"/>
        <v>94</v>
      </c>
      <c r="C95" s="6" t="b">
        <v>1</v>
      </c>
      <c r="D95" s="7">
        <f ca="1">IF(ROW()=2,125,IF(ROW()=3,67,IF(ROW()=4,13,RANDBETWEEN(2,COUNT(Name!$A:$A) + 1))))</f>
        <v>282</v>
      </c>
      <c r="E95" s="7" t="str">
        <f ca="1">VLOOKUP($D95,Name!$A:$B,2,FALSE)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Martin Anunciação Ferrari</v>
      </c>
      <c r="F95" s="7">
        <v>2</v>
      </c>
      <c r="G95" s="7" cm="1">
        <f t="array" aca="1" ref="G95" ca="1">INDEX(States!$B:$B,RANDBETWEEN(2,COUNTA(States!$B:$B)),1)</f>
        <v>16</v>
      </c>
      <c r="H95" s="7" t="str">
        <f ca="1">VLOOKUP($D95,Name!$A:$C,3,FALSE)</f>
        <v>M</v>
      </c>
      <c r="I95" s="7">
        <f t="shared" ca="1" si="7"/>
        <v>5</v>
      </c>
      <c r="J95" s="7" t="str">
        <f ca="1">VLOOKUP($I95,Race!$A:$B,2,FALSE)</f>
        <v>Amarelo</v>
      </c>
      <c r="K95" s="8">
        <f ca="1" xml:space="preserve">
IF($B95=2,
    TODAY()-16340,
    IF($P95=2,
        RANDBETWEEN(TODAY()-12418.5,TODAY()-6574.5),
        IF(OR($P95=3,$P95=4),
            RANDBETWEEN(TODAY()-16071,TODAY()-8766),
            IF(OR($P95=5,$P95=6,$P95=7),
                RANDBETWEEN(TODAY()-27393.75,TODAY()-12783.75),
                RANDBETWEEN(TODAY()-27393.75,TODAY()-10957.5)
            )
        )
    )
)</f>
        <v>18636</v>
      </c>
      <c r="L95" s="6">
        <f ca="1">IF(OR(ROW()=2,ROW()=3),7,IF(ROW()=4,4,RANDBETWEEN(4,COUNT(Education!$A:$A) + 1)))</f>
        <v>4</v>
      </c>
      <c r="M95" s="8" t="str">
        <f ca="1">VLOOKUP($L95,Education!$A:$B,2,FALSE)</f>
        <v>Superior</v>
      </c>
      <c r="N9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95" s="7" t="str">
        <f ca="1">VLOOKUP($N95,Department!$A:$B,2,FALSE)</f>
        <v>Vendas</v>
      </c>
      <c r="P95" s="6">
        <f t="shared" ca="1" si="8"/>
        <v>8</v>
      </c>
      <c r="Q95" s="7" t="str">
        <f ca="1">VLOOKUP($P95,Role!$A:$B,2,FALSE)</f>
        <v>Analista</v>
      </c>
      <c r="R95" s="7">
        <f ca="1">IF($P95=8,RANDBETWEEN(2,COUNT(Level!$A:$A) + 1),"")</f>
        <v>2</v>
      </c>
      <c r="S95" s="7" t="str">
        <f ca="1">IF($R95&lt;&gt;"",VLOOKUP($R95,Level!$A:$B,2,FALSE),"")</f>
        <v>Junior</v>
      </c>
      <c r="T95" s="8">
        <f t="shared" ca="1" si="9"/>
        <v>37103</v>
      </c>
      <c r="U95" s="1">
        <f t="shared" ca="1" si="5"/>
        <v>2610</v>
      </c>
      <c r="V9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$A95    &amp;
", "   &amp;
$B95    &amp;
", "   &amp;
$C95    &amp;
", '"  &amp;
$E95    &amp;
"', '" &amp;
$H95    &amp;
"', "  &amp;
$I95 &amp;
", CAST('"  &amp;
TEXT($K95,"aaaa-mm-dd") &amp;
"' AS DATE), " &amp;
$L95 &amp;
", " &amp;
$N95 &amp;
", " &amp;
$P95 &amp;
", " &amp;
IF($R95="","NULL",$R95) &amp;
", " &amp;
$U95 &amp;
");"</f>
        <v>INSERT INTO acme.fact_employees (id_company_fk, id_employee_pk, flg_active, employee_name, id_gender_fk, id_race_fk, birthdate, id_education_fk, id_department_fk, id_role_fk, id_level_fk, salary) VALUES (2, 94, TRUE, 'Martin Anunciação Ferrari', 'M', 5, CAST('1951-01-08' AS DATE), 4, 13, 8, 2, 2610);</v>
      </c>
    </row>
    <row r="96" spans="1:22" x14ac:dyDescent="0.2">
      <c r="A96" s="7">
        <v>2</v>
      </c>
      <c r="B96" s="5">
        <f t="shared" si="6"/>
        <v>95</v>
      </c>
      <c r="C96" s="6" t="b">
        <v>1</v>
      </c>
      <c r="D96" s="7">
        <f ca="1">IF(ROW()=2,125,IF(ROW()=3,67,IF(ROW()=4,13,RANDBETWEEN(2,COUNT(Name!$A:$A) + 1))))</f>
        <v>312</v>
      </c>
      <c r="E96" s="7" t="str">
        <f ca="1">VLOOKUP($D96,Name!$A:$B,2,FALSE) &amp; " " &amp; IF(ROW()=2,"de Orléans e Bragança",VLOOKUP(IF(ROW()=2,0,RANDBETWEEN(2,COUNT('Last name'!$A:$A) + 1)),'Last name'!$A:$B,2,FALSE) &amp; " " &amp; VLOOKUP(RANDBETWEEN(2,COUNT('Last name'!$A:$A) + 1),'Last name'!$A:$B,2,FALSE))</f>
        <v>Peter Anjos Abranches</v>
      </c>
      <c r="F96" s="7">
        <v>2</v>
      </c>
      <c r="G96" s="7" cm="1">
        <f t="array" aca="1" ref="G96" ca="1">INDEX(States!$B:$B,RANDBETWEEN(2,COUNTA(States!$B:$B)),1)</f>
        <v>21</v>
      </c>
      <c r="H96" s="7" t="str">
        <f ca="1">VLOOKUP($D96,Name!$A:$C,3,FALSE)</f>
        <v>M</v>
      </c>
      <c r="I96" s="7">
        <f t="shared" ca="1" si="7"/>
        <v>2</v>
      </c>
      <c r="J96" s="7" t="str">
        <f ca="1">VLOOKUP($I96,Race!$A:$B,2,FALSE)</f>
        <v>Branco</v>
      </c>
      <c r="K96" s="8">
        <f ca="1" xml:space="preserve">
IF($B96=2,
    TODAY()-16340,
    IF($P96=2,
        RANDBETWEEN(TODAY()-12418.5,TODAY()-6574.5),
        IF(OR($P96=3,$P96=4),
            RANDBETWEEN(TODAY()-16071,TODAY()-8766),
            IF(OR($P96=5,$P96=6,$P96=7),
                RANDBETWEEN(TODAY()-27393.75,TODAY()-12783.75),
                RANDBETWEEN(TODAY()-27393.75,TODAY()-10957.5)
            )
        )
    )
)</f>
        <v>22631</v>
      </c>
      <c r="L96" s="6">
        <f ca="1">IF(OR(ROW()=2,ROW()=3),7,IF(ROW()=4,4,RANDBETWEEN(4,COUNT(Education!$A:$A) + 1)))</f>
        <v>6</v>
      </c>
      <c r="M96" s="8" t="str">
        <f ca="1">VLOOKUP($L96,Education!$A:$B,2,FALSE)</f>
        <v>Mestrado</v>
      </c>
      <c r="N9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96" s="7" t="str">
        <f ca="1">VLOOKUP($N96,Department!$A:$B,2,FALSE)</f>
        <v>Auditoria</v>
      </c>
      <c r="P96" s="6">
        <f t="shared" ca="1" si="8"/>
        <v>9</v>
      </c>
      <c r="Q96" s="7" t="str">
        <f ca="1">VLOOKUP($P96,Role!$A:$B,2,FALSE)</f>
        <v>Especialista</v>
      </c>
      <c r="R96" s="7" t="str">
        <f ca="1">IF($P96=8,RANDBETWEEN(2,COUNT(Level!$A:$A) + 1),"")</f>
        <v/>
      </c>
      <c r="S96" s="7" t="str">
        <f ca="1">IF($R96&lt;&gt;"",VLOOKUP($R96,Level!$A:$B,2,FALSE),"")</f>
        <v/>
      </c>
      <c r="T96" s="8">
        <f t="shared" ca="1" si="9"/>
        <v>39293</v>
      </c>
      <c r="U96" s="1">
        <f t="shared" ca="1" si="5"/>
        <v>9500</v>
      </c>
      <c r="V9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$A96    &amp;
", "   &amp;
$B96    &amp;
", "   &amp;
$C96    &amp;
", '"  &amp;
$E96    &amp;
"', '" &amp;
$H96    &amp;
"', "  &amp;
$I96 &amp;
", CAST('"  &amp;
TEXT($K96,"aaaa-mm-dd") &amp;
"' AS DATE), " &amp;
$L96 &amp;
", " &amp;
$N96 &amp;
", " &amp;
$P96 &amp;
", " &amp;
IF($R96="","NULL",$R96) &amp;
", " &amp;
$U96 &amp;
");"</f>
        <v>INSERT INTO acme.fact_employees (id_company_fk, id_employee_pk, flg_active, employee_name, id_gender_fk, id_race_fk, birthdate, id_education_fk, id_department_fk, id_role_fk, id_level_fk, salary) VALUES (2, 95, TRUE, 'Peter Anjos Abranches', 'M', 2, CAST('1961-12-16' AS DATE), 6, 10, 9, NULL, 9500);</v>
      </c>
    </row>
    <row r="97" spans="1:22" x14ac:dyDescent="0.2">
      <c r="A97" s="7">
        <v>2</v>
      </c>
      <c r="B97" s="5">
        <f t="shared" si="6"/>
        <v>96</v>
      </c>
      <c r="C97" s="6" t="b">
        <v>1</v>
      </c>
      <c r="D97" s="7">
        <f ca="1">IF(ROW()=2,125,IF(ROW()=3,67,IF(ROW()=4,13,RANDBETWEEN(2,COUNT(Name!$A:$A) + 1))))</f>
        <v>8</v>
      </c>
      <c r="E97" s="7" t="str">
        <f ca="1">VLOOKUP($D97,Name!$A:$B,2,FALSE) &amp; " " &amp; IF(ROW()=2,"de Orléans e Bragança",VLOOKUP(IF(ROW()=2,0,RANDBETWEEN(2,COUNT('Last name'!$A:$A) + 1)),'Last name'!$A:$B,2,FALSE) &amp; " " &amp; VLOOKUP(RANDBETWEEN(2,COUNT('Last name'!$A:$A) + 1),'Last name'!$A:$B,2,FALSE))</f>
        <v>Agatha Pedrosa Salvador</v>
      </c>
      <c r="F97" s="7">
        <v>2</v>
      </c>
      <c r="G97" s="7" cm="1">
        <f t="array" aca="1" ref="G97" ca="1">INDEX(States!$B:$B,RANDBETWEEN(2,COUNTA(States!$B:$B)),1)</f>
        <v>2</v>
      </c>
      <c r="H97" s="7" t="str">
        <f ca="1">VLOOKUP($D97,Name!$A:$C,3,FALSE)</f>
        <v>F</v>
      </c>
      <c r="I97" s="7">
        <f t="shared" ca="1" si="7"/>
        <v>2</v>
      </c>
      <c r="J97" s="7" t="str">
        <f ca="1">VLOOKUP($I97,Race!$A:$B,2,FALSE)</f>
        <v>Branco</v>
      </c>
      <c r="K97" s="8">
        <f ca="1" xml:space="preserve">
IF($B97=2,
    TODAY()-16340,
    IF($P97=2,
        RANDBETWEEN(TODAY()-12418.5,TODAY()-6574.5),
        IF(OR($P97=3,$P97=4),
            RANDBETWEEN(TODAY()-16071,TODAY()-8766),
            IF(OR($P97=5,$P97=6,$P97=7),
                RANDBETWEEN(TODAY()-27393.75,TODAY()-12783.75),
                RANDBETWEEN(TODAY()-27393.75,TODAY()-10957.5)
            )
        )
    )
)</f>
        <v>18635</v>
      </c>
      <c r="L97" s="6">
        <f ca="1">IF(OR(ROW()=2,ROW()=3),7,IF(ROW()=4,4,RANDBETWEEN(4,COUNT(Education!$A:$A) + 1)))</f>
        <v>4</v>
      </c>
      <c r="M97" s="8" t="str">
        <f ca="1">VLOOKUP($L97,Education!$A:$B,2,FALSE)</f>
        <v>Superior</v>
      </c>
      <c r="N9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6</v>
      </c>
      <c r="O97" s="7" t="str">
        <f ca="1">VLOOKUP($N97,Department!$A:$B,2,FALSE)</f>
        <v>Comercial</v>
      </c>
      <c r="P97" s="6">
        <f t="shared" ca="1" si="8"/>
        <v>8</v>
      </c>
      <c r="Q97" s="7" t="str">
        <f ca="1">VLOOKUP($P97,Role!$A:$B,2,FALSE)</f>
        <v>Analista</v>
      </c>
      <c r="R97" s="7">
        <f ca="1">IF($P97=8,RANDBETWEEN(2,COUNT(Level!$A:$A) + 1),"")</f>
        <v>4</v>
      </c>
      <c r="S97" s="7" t="str">
        <f ca="1">IF($R97&lt;&gt;"",VLOOKUP($R97,Level!$A:$B,2,FALSE),"")</f>
        <v>Senior</v>
      </c>
      <c r="T97" s="8">
        <f t="shared" ca="1" si="9"/>
        <v>38416</v>
      </c>
      <c r="U97" s="1">
        <f t="shared" ca="1" si="5"/>
        <v>2580</v>
      </c>
      <c r="V9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$A97    &amp;
", "   &amp;
$B97    &amp;
", "   &amp;
$C97    &amp;
", '"  &amp;
$E97    &amp;
"', '" &amp;
$H97    &amp;
"', "  &amp;
$I97 &amp;
", CAST('"  &amp;
TEXT($K97,"aaaa-mm-dd") &amp;
"' AS DATE), " &amp;
$L97 &amp;
", " &amp;
$N97 &amp;
", " &amp;
$P97 &amp;
", " &amp;
IF($R97="","NULL",$R97) &amp;
", " &amp;
$U97 &amp;
");"</f>
        <v>INSERT INTO acme.fact_employees (id_company_fk, id_employee_pk, flg_active, employee_name, id_gender_fk, id_race_fk, birthdate, id_education_fk, id_department_fk, id_role_fk, id_level_fk, salary) VALUES (2, 96, TRUE, 'Agatha Pedrosa Salvador', 'F', 2, CAST('1951-01-07' AS DATE), 4, 6, 8, 4, 2580);</v>
      </c>
    </row>
    <row r="98" spans="1:22" x14ac:dyDescent="0.2">
      <c r="A98" s="7">
        <v>2</v>
      </c>
      <c r="B98" s="5">
        <f t="shared" si="6"/>
        <v>97</v>
      </c>
      <c r="C98" s="6" t="b">
        <v>1</v>
      </c>
      <c r="D98" s="7">
        <f ca="1">IF(ROW()=2,125,IF(ROW()=3,67,IF(ROW()=4,13,RANDBETWEEN(2,COUNT(Name!$A:$A) + 1))))</f>
        <v>67</v>
      </c>
      <c r="E98" s="7" t="str">
        <f ca="1">VLOOKUP($D98,Name!$A:$B,2,FALSE) &amp; " " &amp; IF(ROW()=2,"de Orléans e Bragança",VLOOKUP(IF(ROW()=2,0,RANDBETWEEN(2,COUNT('Last name'!$A:$A) + 1)),'Last name'!$A:$B,2,FALSE) &amp; " " &amp; VLOOKUP(RANDBETWEEN(2,COUNT('Last name'!$A:$A) + 1),'Last name'!$A:$B,2,FALSE))</f>
        <v>Bento Martins Cunha</v>
      </c>
      <c r="F98" s="7">
        <v>2</v>
      </c>
      <c r="G98" s="7" cm="1">
        <f t="array" aca="1" ref="G98" ca="1">INDEX(States!$B:$B,RANDBETWEEN(2,COUNTA(States!$B:$B)),1)</f>
        <v>16</v>
      </c>
      <c r="H98" s="7" t="str">
        <f ca="1">VLOOKUP($D98,Name!$A:$C,3,FALSE)</f>
        <v>M</v>
      </c>
      <c r="I98" s="7">
        <f t="shared" ca="1" si="7"/>
        <v>3</v>
      </c>
      <c r="J98" s="7" t="str">
        <f ca="1">VLOOKUP($I98,Race!$A:$B,2,FALSE)</f>
        <v>Preto</v>
      </c>
      <c r="K98" s="8">
        <f ca="1" xml:space="preserve">
IF($B98=2,
    TODAY()-16340,
    IF($P98=2,
        RANDBETWEEN(TODAY()-12418.5,TODAY()-6574.5),
        IF(OR($P98=3,$P98=4),
            RANDBETWEEN(TODAY()-16071,TODAY()-8766),
            IF(OR($P98=5,$P98=6,$P98=7),
                RANDBETWEEN(TODAY()-27393.75,TODAY()-12783.75),
                RANDBETWEEN(TODAY()-27393.75,TODAY()-10957.5)
            )
        )
    )
)</f>
        <v>30617</v>
      </c>
      <c r="L98" s="6">
        <f ca="1">IF(OR(ROW()=2,ROW()=3),7,IF(ROW()=4,4,RANDBETWEEN(4,COUNT(Education!$A:$A) + 1)))</f>
        <v>5</v>
      </c>
      <c r="M98" s="8" t="str">
        <f ca="1">VLOOKUP($L98,Education!$A:$B,2,FALSE)</f>
        <v>Pós-graduação</v>
      </c>
      <c r="N9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6</v>
      </c>
      <c r="O98" s="7" t="str">
        <f ca="1">VLOOKUP($N98,Department!$A:$B,2,FALSE)</f>
        <v>Comercial</v>
      </c>
      <c r="P98" s="6">
        <f t="shared" ca="1" si="8"/>
        <v>9</v>
      </c>
      <c r="Q98" s="7" t="str">
        <f ca="1">VLOOKUP($P98,Role!$A:$B,2,FALSE)</f>
        <v>Especialista</v>
      </c>
      <c r="R98" s="7" t="str">
        <f ca="1">IF($P98=8,RANDBETWEEN(2,COUNT(Level!$A:$A) + 1),"")</f>
        <v/>
      </c>
      <c r="S98" s="7" t="str">
        <f ca="1">IF($R98&lt;&gt;"",VLOOKUP($R98,Level!$A:$B,2,FALSE),"")</f>
        <v/>
      </c>
      <c r="T98" s="8">
        <f t="shared" ca="1" si="9"/>
        <v>39786</v>
      </c>
      <c r="U98" s="1">
        <f t="shared" ca="1" si="5"/>
        <v>9080</v>
      </c>
      <c r="V9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$A98    &amp;
", "   &amp;
$B98    &amp;
", "   &amp;
$C98    &amp;
", '"  &amp;
$E98    &amp;
"', '" &amp;
$H98    &amp;
"', "  &amp;
$I98 &amp;
", CAST('"  &amp;
TEXT($K98,"aaaa-mm-dd") &amp;
"' AS DATE), " &amp;
$L98 &amp;
", " &amp;
$N98 &amp;
", " &amp;
$P98 &amp;
", " &amp;
IF($R98="","NULL",$R98) &amp;
", " &amp;
$U98 &amp;
");"</f>
        <v>INSERT INTO acme.fact_employees (id_company_fk, id_employee_pk, flg_active, employee_name, id_gender_fk, id_race_fk, birthdate, id_education_fk, id_department_fk, id_role_fk, id_level_fk, salary) VALUES (2, 97, TRUE, 'Bento Martins Cunha', 'M', 3, CAST('1983-10-28' AS DATE), 5, 6, 9, NULL, 9080);</v>
      </c>
    </row>
    <row r="99" spans="1:22" x14ac:dyDescent="0.2">
      <c r="A99" s="7">
        <v>2</v>
      </c>
      <c r="B99" s="5">
        <f t="shared" si="6"/>
        <v>98</v>
      </c>
      <c r="C99" s="6" t="b">
        <v>1</v>
      </c>
      <c r="D99" s="7">
        <f ca="1">IF(ROW()=2,125,IF(ROW()=3,67,IF(ROW()=4,13,RANDBETWEEN(2,COUNT(Name!$A:$A) + 1))))</f>
        <v>25</v>
      </c>
      <c r="E99" s="7" t="str">
        <f ca="1">VLOOKUP($D99,Name!$A:$B,2,FALSE) &amp; " " &amp; IF(ROW()=2,"de Orléans e Bragança",VLOOKUP(IF(ROW()=2,0,RANDBETWEEN(2,COUNT('Last name'!$A:$A) + 1)),'Last name'!$A:$B,2,FALSE) &amp; " " &amp; VLOOKUP(RANDBETWEEN(2,COUNT('Last name'!$A:$A) + 1),'Last name'!$A:$B,2,FALSE))</f>
        <v>Ana Caroline Pimenta Negrão</v>
      </c>
      <c r="F99" s="7">
        <v>2</v>
      </c>
      <c r="G99" s="7" cm="1">
        <f t="array" aca="1" ref="G99" ca="1">INDEX(States!$B:$B,RANDBETWEEN(2,COUNTA(States!$B:$B)),1)</f>
        <v>21</v>
      </c>
      <c r="H99" s="7" t="str">
        <f ca="1">VLOOKUP($D99,Name!$A:$C,3,FALSE)</f>
        <v>F</v>
      </c>
      <c r="I99" s="7">
        <f t="shared" ca="1" si="7"/>
        <v>4</v>
      </c>
      <c r="J99" s="7" t="str">
        <f ca="1">VLOOKUP($I99,Race!$A:$B,2,FALSE)</f>
        <v>Pardo</v>
      </c>
      <c r="K99" s="8">
        <f ca="1" xml:space="preserve">
IF($B99=2,
    TODAY()-16340,
    IF($P99=2,
        RANDBETWEEN(TODAY()-12418.5,TODAY()-6574.5),
        IF(OR($P99=3,$P99=4),
            RANDBETWEEN(TODAY()-16071,TODAY()-8766),
            IF(OR($P99=5,$P99=6,$P99=7),
                RANDBETWEEN(TODAY()-27393.75,TODAY()-12783.75),
                RANDBETWEEN(TODAY()-27393.75,TODAY()-10957.5)
            )
        )
    )
)</f>
        <v>20916</v>
      </c>
      <c r="L99" s="6">
        <f ca="1">IF(OR(ROW()=2,ROW()=3),7,IF(ROW()=4,4,RANDBETWEEN(4,COUNT(Education!$A:$A) + 1)))</f>
        <v>6</v>
      </c>
      <c r="M99" s="8" t="str">
        <f ca="1">VLOOKUP($L99,Education!$A:$B,2,FALSE)</f>
        <v>Mestrado</v>
      </c>
      <c r="N9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99" s="7" t="str">
        <f ca="1">VLOOKUP($N99,Department!$A:$B,2,FALSE)</f>
        <v>Comunicação &amp; Marketing</v>
      </c>
      <c r="P99" s="6">
        <f t="shared" ca="1" si="8"/>
        <v>8</v>
      </c>
      <c r="Q99" s="7" t="str">
        <f ca="1">VLOOKUP($P99,Role!$A:$B,2,FALSE)</f>
        <v>Analista</v>
      </c>
      <c r="R99" s="7">
        <f ca="1">IF($P99=8,RANDBETWEEN(2,COUNT(Level!$A:$A) + 1),"")</f>
        <v>3</v>
      </c>
      <c r="S99" s="7" t="str">
        <f ca="1">IF($R99&lt;&gt;"",VLOOKUP($R99,Level!$A:$B,2,FALSE),"")</f>
        <v>Pleno</v>
      </c>
      <c r="T99" s="8">
        <f t="shared" ca="1" si="9"/>
        <v>39193</v>
      </c>
      <c r="U99" s="1">
        <f t="shared" ca="1" si="5"/>
        <v>3580</v>
      </c>
      <c r="V9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$A99    &amp;
", "   &amp;
$B99    &amp;
", "   &amp;
$C99    &amp;
", '"  &amp;
$E99    &amp;
"', '" &amp;
$H99    &amp;
"', "  &amp;
$I99 &amp;
", CAST('"  &amp;
TEXT($K99,"aaaa-mm-dd") &amp;
"' AS DATE), " &amp;
$L99 &amp;
", " &amp;
$N99 &amp;
", " &amp;
$P99 &amp;
", " &amp;
IF($R99="","NULL",$R99) &amp;
", " &amp;
$U99 &amp;
");"</f>
        <v>INSERT INTO acme.fact_employees (id_company_fk, id_employee_pk, flg_active, employee_name, id_gender_fk, id_race_fk, birthdate, id_education_fk, id_department_fk, id_role_fk, id_level_fk, salary) VALUES (2, 98, TRUE, 'Ana Caroline Pimenta Negrão', 'F', 4, CAST('1957-04-06' AS DATE), 6, 8, 8, 3, 3580);</v>
      </c>
    </row>
    <row r="100" spans="1:22" x14ac:dyDescent="0.2">
      <c r="A100" s="7">
        <v>2</v>
      </c>
      <c r="B100" s="5">
        <f t="shared" si="6"/>
        <v>99</v>
      </c>
      <c r="C100" s="6" t="b">
        <v>1</v>
      </c>
      <c r="D100" s="7">
        <f ca="1">IF(ROW()=2,125,IF(ROW()=3,67,IF(ROW()=4,13,RANDBETWEEN(2,COUNT(Name!$A:$A) + 1))))</f>
        <v>308</v>
      </c>
      <c r="E100" s="7" t="str">
        <f ca="1">VLOOKUP($D100,Name!$A:$B,2,FALSE) &amp; " " &amp; IF(ROW()=2,"de Orléans e Bragança",VLOOKUP(IF(ROW()=2,0,RANDBETWEEN(2,COUNT('Last name'!$A:$A) + 1)),'Last name'!$A:$B,2,FALSE) &amp; " " &amp; VLOOKUP(RANDBETWEEN(2,COUNT('Last name'!$A:$A) + 1),'Last name'!$A:$B,2,FALSE))</f>
        <v>Olívia Evangelista Soares</v>
      </c>
      <c r="F100" s="7">
        <v>2</v>
      </c>
      <c r="G100" s="7" cm="1">
        <f t="array" aca="1" ref="G100" ca="1">INDEX(States!$B:$B,RANDBETWEEN(2,COUNTA(States!$B:$B)),1)</f>
        <v>3</v>
      </c>
      <c r="H100" s="7" t="str">
        <f ca="1">VLOOKUP($D100,Name!$A:$C,3,FALSE)</f>
        <v>F</v>
      </c>
      <c r="I100" s="7">
        <f t="shared" ca="1" si="7"/>
        <v>2</v>
      </c>
      <c r="J100" s="7" t="str">
        <f ca="1">VLOOKUP($I100,Race!$A:$B,2,FALSE)</f>
        <v>Branco</v>
      </c>
      <c r="K100" s="8">
        <f ca="1" xml:space="preserve">
IF($B100=2,
    TODAY()-16340,
    IF($P100=2,
        RANDBETWEEN(TODAY()-12418.5,TODAY()-6574.5),
        IF(OR($P100=3,$P100=4),
            RANDBETWEEN(TODAY()-16071,TODAY()-8766),
            IF(OR($P100=5,$P100=6,$P100=7),
                RANDBETWEEN(TODAY()-27393.75,TODAY()-12783.75),
                RANDBETWEEN(TODAY()-27393.75,TODAY()-10957.5)
            )
        )
    )
)</f>
        <v>25129</v>
      </c>
      <c r="L100" s="6">
        <f ca="1">IF(OR(ROW()=2,ROW()=3),7,IF(ROW()=4,4,RANDBETWEEN(4,COUNT(Education!$A:$A) + 1)))</f>
        <v>4</v>
      </c>
      <c r="M100" s="8" t="str">
        <f ca="1">VLOOKUP($L100,Education!$A:$B,2,FALSE)</f>
        <v>Superior</v>
      </c>
      <c r="N10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100" s="7" t="str">
        <f ca="1">VLOOKUP($N100,Department!$A:$B,2,FALSE)</f>
        <v>Comunicação &amp; Marketing</v>
      </c>
      <c r="P100" s="6">
        <f t="shared" ca="1" si="8"/>
        <v>8</v>
      </c>
      <c r="Q100" s="7" t="str">
        <f ca="1">VLOOKUP($P100,Role!$A:$B,2,FALSE)</f>
        <v>Analista</v>
      </c>
      <c r="R100" s="7">
        <f ca="1">IF($P100=8,RANDBETWEEN(2,COUNT(Level!$A:$A) + 1),"")</f>
        <v>4</v>
      </c>
      <c r="S100" s="7" t="str">
        <f ca="1">IF($R100&lt;&gt;"",VLOOKUP($R100,Level!$A:$B,2,FALSE),"")</f>
        <v>Senior</v>
      </c>
      <c r="T100" s="8">
        <f t="shared" ca="1" si="9"/>
        <v>36379</v>
      </c>
      <c r="U100" s="1">
        <f t="shared" ca="1" si="5"/>
        <v>2580</v>
      </c>
      <c r="V10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$A100    &amp;
", "   &amp;
$B100    &amp;
", "   &amp;
$C100    &amp;
", '"  &amp;
$E100    &amp;
"', '" &amp;
$H100    &amp;
"', "  &amp;
$I100 &amp;
", CAST('"  &amp;
TEXT($K100,"aaaa-mm-dd") &amp;
"' AS DATE), " &amp;
$L100 &amp;
", " &amp;
$N100 &amp;
", " &amp;
$P100 &amp;
", " &amp;
IF($R100="","NULL",$R100) &amp;
", " &amp;
$U100 &amp;
");"</f>
        <v>INSERT INTO acme.fact_employees (id_company_fk, id_employee_pk, flg_active, employee_name, id_gender_fk, id_race_fk, birthdate, id_education_fk, id_department_fk, id_role_fk, id_level_fk, salary) VALUES (2, 99, TRUE, 'Olívia Evangelista Soares', 'F', 2, CAST('1968-10-18' AS DATE), 4, 8, 8, 4, 2580);</v>
      </c>
    </row>
    <row r="101" spans="1:22" x14ac:dyDescent="0.2">
      <c r="A101" s="7">
        <v>2</v>
      </c>
      <c r="B101" s="5">
        <f t="shared" si="6"/>
        <v>100</v>
      </c>
      <c r="C101" s="6" t="b">
        <v>1</v>
      </c>
      <c r="D101" s="7">
        <f ca="1">IF(ROW()=2,125,IF(ROW()=3,67,IF(ROW()=4,13,RANDBETWEEN(2,COUNT(Name!$A:$A) + 1))))</f>
        <v>162</v>
      </c>
      <c r="E101" s="7" t="str">
        <f ca="1">VLOOKUP($D101,Name!$A:$B,2,FALSE) &amp; " " &amp; IF(ROW()=2,"de Orléans e Bragança",VLOOKUP(IF(ROW()=2,0,RANDBETWEEN(2,COUNT('Last name'!$A:$A) + 1)),'Last name'!$A:$B,2,FALSE) &amp; " " &amp; VLOOKUP(RANDBETWEEN(2,COUNT('Last name'!$A:$A) + 1),'Last name'!$A:$B,2,FALSE))</f>
        <v>Heloise Madureira Monti</v>
      </c>
      <c r="F101" s="7">
        <v>2</v>
      </c>
      <c r="G101" s="7" cm="1">
        <f t="array" aca="1" ref="G101" ca="1">INDEX(States!$B:$B,RANDBETWEEN(2,COUNTA(States!$B:$B)),1)</f>
        <v>7</v>
      </c>
      <c r="H101" s="7" t="str">
        <f ca="1">VLOOKUP($D101,Name!$A:$C,3,FALSE)</f>
        <v>F</v>
      </c>
      <c r="I101" s="7">
        <f t="shared" ca="1" si="7"/>
        <v>2</v>
      </c>
      <c r="J101" s="7" t="str">
        <f ca="1">VLOOKUP($I101,Race!$A:$B,2,FALSE)</f>
        <v>Branco</v>
      </c>
      <c r="K101" s="8">
        <f ca="1" xml:space="preserve">
IF($B101=2,
    TODAY()-16340,
    IF($P101=2,
        RANDBETWEEN(TODAY()-12418.5,TODAY()-6574.5),
        IF(OR($P101=3,$P101=4),
            RANDBETWEEN(TODAY()-16071,TODAY()-8766),
            IF(OR($P101=5,$P101=6,$P101=7),
                RANDBETWEEN(TODAY()-27393.75,TODAY()-12783.75),
                RANDBETWEEN(TODAY()-27393.75,TODAY()-10957.5)
            )
        )
    )
)</f>
        <v>17867</v>
      </c>
      <c r="L101" s="6">
        <f ca="1">IF(OR(ROW()=2,ROW()=3),7,IF(ROW()=4,4,RANDBETWEEN(4,COUNT(Education!$A:$A) + 1)))</f>
        <v>4</v>
      </c>
      <c r="M101" s="8" t="str">
        <f ca="1">VLOOKUP($L101,Education!$A:$B,2,FALSE)</f>
        <v>Superior</v>
      </c>
      <c r="N10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101" s="7" t="str">
        <f ca="1">VLOOKUP($N101,Department!$A:$B,2,FALSE)</f>
        <v>Administrativo</v>
      </c>
      <c r="P101" s="6">
        <f t="shared" ca="1" si="8"/>
        <v>8</v>
      </c>
      <c r="Q101" s="7" t="str">
        <f ca="1">VLOOKUP($P101,Role!$A:$B,2,FALSE)</f>
        <v>Analista</v>
      </c>
      <c r="R101" s="7">
        <f ca="1">IF($P101=8,RANDBETWEEN(2,COUNT(Level!$A:$A) + 1),"")</f>
        <v>4</v>
      </c>
      <c r="S101" s="7" t="str">
        <f ca="1">IF($R101&lt;&gt;"",VLOOKUP($R101,Level!$A:$B,2,FALSE),"")</f>
        <v>Senior</v>
      </c>
      <c r="T101" s="8">
        <f t="shared" ca="1" si="9"/>
        <v>36914</v>
      </c>
      <c r="U101" s="1">
        <f t="shared" ca="1" si="5"/>
        <v>2500</v>
      </c>
      <c r="V10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$A101    &amp;
", "   &amp;
$B101    &amp;
", "   &amp;
$C101    &amp;
", '"  &amp;
$E101    &amp;
"', '" &amp;
$H101    &amp;
"', "  &amp;
$I101 &amp;
", CAST('"  &amp;
TEXT($K101,"aaaa-mm-dd") &amp;
"' AS DATE), " &amp;
$L101 &amp;
", " &amp;
$N101 &amp;
", " &amp;
$P101 &amp;
", " &amp;
IF($R101="","NULL",$R101) &amp;
", " &amp;
$U101 &amp;
");"</f>
        <v>INSERT INTO acme.fact_employees (id_company_fk, id_employee_pk, flg_active, employee_name, id_gender_fk, id_race_fk, birthdate, id_education_fk, id_department_fk, id_role_fk, id_level_fk, salary) VALUES (2, 100, TRUE, 'Heloise Madureira Monti', 'F', 2, CAST('1948-11-30' AS DATE), 4, 3, 8, 4, 2500);</v>
      </c>
    </row>
    <row r="102" spans="1:22" x14ac:dyDescent="0.2">
      <c r="A102" s="7">
        <v>2</v>
      </c>
      <c r="B102" s="5">
        <f t="shared" si="6"/>
        <v>101</v>
      </c>
      <c r="C102" s="6" t="b">
        <v>1</v>
      </c>
      <c r="D102" s="7">
        <f ca="1">IF(ROW()=2,125,IF(ROW()=3,67,IF(ROW()=4,13,RANDBETWEEN(2,COUNT(Name!$A:$A) + 1))))</f>
        <v>265</v>
      </c>
      <c r="E102" s="7" t="str">
        <f ca="1">VLOOKUP($D102,Name!$A:$B,2,FALSE)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Maria Isis Bicalho Vieira</v>
      </c>
      <c r="F102" s="7">
        <v>2</v>
      </c>
      <c r="G102" s="7" cm="1">
        <f t="array" aca="1" ref="G102" ca="1">INDEX(States!$B:$B,RANDBETWEEN(2,COUNTA(States!$B:$B)),1)</f>
        <v>7</v>
      </c>
      <c r="H102" s="7" t="str">
        <f ca="1">VLOOKUP($D102,Name!$A:$C,3,FALSE)</f>
        <v>F</v>
      </c>
      <c r="I102" s="7">
        <f t="shared" ca="1" si="7"/>
        <v>2</v>
      </c>
      <c r="J102" s="7" t="str">
        <f ca="1">VLOOKUP($I102,Race!$A:$B,2,FALSE)</f>
        <v>Branco</v>
      </c>
      <c r="K102" s="8">
        <f ca="1" xml:space="preserve">
IF($B102=2,
    TODAY()-16340,
    IF($P102=2,
        RANDBETWEEN(TODAY()-12418.5,TODAY()-6574.5),
        IF(OR($P102=3,$P102=4),
            RANDBETWEEN(TODAY()-16071,TODAY()-8766),
            IF(OR($P102=5,$P102=6,$P102=7),
                RANDBETWEEN(TODAY()-27393.75,TODAY()-12783.75),
                RANDBETWEEN(TODAY()-27393.75,TODAY()-10957.5)
            )
        )
    )
)</f>
        <v>20342</v>
      </c>
      <c r="L102" s="6">
        <f ca="1">IF(OR(ROW()=2,ROW()=3),7,IF(ROW()=4,4,RANDBETWEEN(4,COUNT(Education!$A:$A) + 1)))</f>
        <v>4</v>
      </c>
      <c r="M102" s="8" t="str">
        <f ca="1">VLOOKUP($L102,Education!$A:$B,2,FALSE)</f>
        <v>Superior</v>
      </c>
      <c r="N10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102" s="7" t="str">
        <f ca="1">VLOOKUP($N102,Department!$A:$B,2,FALSE)</f>
        <v>Administrativo</v>
      </c>
      <c r="P102" s="6">
        <f t="shared" ca="1" si="8"/>
        <v>6</v>
      </c>
      <c r="Q102" s="7" t="str">
        <f ca="1">VLOOKUP($P102,Role!$A:$B,2,FALSE)</f>
        <v>Estagiário</v>
      </c>
      <c r="R102" s="7" t="str">
        <f ca="1">IF($P102=8,RANDBETWEEN(2,COUNT(Level!$A:$A) + 1),"")</f>
        <v/>
      </c>
      <c r="S102" s="7" t="str">
        <f ca="1">IF($R102&lt;&gt;"",VLOOKUP($R102,Level!$A:$B,2,FALSE),"")</f>
        <v/>
      </c>
      <c r="T102" s="8">
        <f t="shared" ca="1" si="9"/>
        <v>40586</v>
      </c>
      <c r="U102" s="1">
        <f t="shared" ca="1" si="5"/>
        <v>1205</v>
      </c>
      <c r="V10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$A102    &amp;
", "   &amp;
$B102    &amp;
", "   &amp;
$C102    &amp;
", '"  &amp;
$E102    &amp;
"', '" &amp;
$H102    &amp;
"', "  &amp;
$I102 &amp;
", CAST('"  &amp;
TEXT($K102,"aaaa-mm-dd") &amp;
"' AS DATE), " &amp;
$L102 &amp;
", " &amp;
$N102 &amp;
", " &amp;
$P102 &amp;
", " &amp;
IF($R102="","NULL",$R102) &amp;
", " &amp;
$U102 &amp;
");"</f>
        <v>INSERT INTO acme.fact_employees (id_company_fk, id_employee_pk, flg_active, employee_name, id_gender_fk, id_race_fk, birthdate, id_education_fk, id_department_fk, id_role_fk, id_level_fk, salary) VALUES (2, 101, TRUE, 'Maria Isis Bicalho Vieira', 'F', 2, CAST('1955-09-10' AS DATE), 4, 3, 6, NULL, 1205);</v>
      </c>
    </row>
    <row r="103" spans="1:22" x14ac:dyDescent="0.2">
      <c r="A103" s="7">
        <v>2</v>
      </c>
      <c r="B103" s="5">
        <f t="shared" si="6"/>
        <v>102</v>
      </c>
      <c r="C103" s="6" t="b">
        <v>1</v>
      </c>
      <c r="D103" s="7">
        <f ca="1">IF(ROW()=2,125,IF(ROW()=3,67,IF(ROW()=4,13,RANDBETWEEN(2,COUNT(Name!$A:$A) + 1))))</f>
        <v>46</v>
      </c>
      <c r="E103" s="7" t="str">
        <f ca="1">VLOOKUP($D103,Name!$A:$B,2,FALSE) &amp; " " &amp; IF(ROW()=2,"de Orléans e Bragança",VLOOKUP(IF(ROW()=2,0,RANDBETWEEN(2,COUNT('Last name'!$A:$A) + 1)),'Last name'!$A:$B,2,FALSE) &amp; " " &amp; VLOOKUP(RANDBETWEEN(2,COUNT('Last name'!$A:$A) + 1),'Last name'!$A:$B,2,FALSE))</f>
        <v>Anthony Gabriel Rocha Vaz</v>
      </c>
      <c r="F103" s="7">
        <v>2</v>
      </c>
      <c r="G103" s="7" cm="1">
        <f t="array" aca="1" ref="G103" ca="1">INDEX(States!$B:$B,RANDBETWEEN(2,COUNTA(States!$B:$B)),1)</f>
        <v>12</v>
      </c>
      <c r="H103" s="7" t="str">
        <f ca="1">VLOOKUP($D103,Name!$A:$C,3,FALSE)</f>
        <v>M</v>
      </c>
      <c r="I103" s="7">
        <f t="shared" ca="1" si="7"/>
        <v>2</v>
      </c>
      <c r="J103" s="7" t="str">
        <f ca="1">VLOOKUP($I103,Race!$A:$B,2,FALSE)</f>
        <v>Branco</v>
      </c>
      <c r="K103" s="8">
        <f ca="1" xml:space="preserve">
IF($B103=2,
    TODAY()-16340,
    IF($P103=2,
        RANDBETWEEN(TODAY()-12418.5,TODAY()-6574.5),
        IF(OR($P103=3,$P103=4),
            RANDBETWEEN(TODAY()-16071,TODAY()-8766),
            IF(OR($P103=5,$P103=6,$P103=7),
                RANDBETWEEN(TODAY()-27393.75,TODAY()-12783.75),
                RANDBETWEEN(TODAY()-27393.75,TODAY()-10957.5)
            )
        )
    )
)</f>
        <v>26824</v>
      </c>
      <c r="L103" s="6">
        <f ca="1">IF(OR(ROW()=2,ROW()=3),7,IF(ROW()=4,4,RANDBETWEEN(4,COUNT(Education!$A:$A) + 1)))</f>
        <v>5</v>
      </c>
      <c r="M103" s="8" t="str">
        <f ca="1">VLOOKUP($L103,Education!$A:$B,2,FALSE)</f>
        <v>Pós-graduação</v>
      </c>
      <c r="N10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103" s="7" t="str">
        <f ca="1">VLOOKUP($N103,Department!$A:$B,2,FALSE)</f>
        <v>Tecnologia da Informação</v>
      </c>
      <c r="P103" s="6">
        <f t="shared" ca="1" si="8"/>
        <v>8</v>
      </c>
      <c r="Q103" s="7" t="str">
        <f ca="1">VLOOKUP($P103,Role!$A:$B,2,FALSE)</f>
        <v>Analista</v>
      </c>
      <c r="R103" s="7">
        <f ca="1">IF($P103=8,RANDBETWEEN(2,COUNT(Level!$A:$A) + 1),"")</f>
        <v>2</v>
      </c>
      <c r="S103" s="7" t="str">
        <f ca="1">IF($R103&lt;&gt;"",VLOOKUP($R103,Level!$A:$B,2,FALSE),"")</f>
        <v>Junior</v>
      </c>
      <c r="T103" s="8">
        <f t="shared" ca="1" si="9"/>
        <v>44308</v>
      </c>
      <c r="U103" s="1">
        <f t="shared" ca="1" si="5"/>
        <v>3120</v>
      </c>
      <c r="V10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$A103    &amp;
", "   &amp;
$B103    &amp;
", "   &amp;
$C103    &amp;
", '"  &amp;
$E103    &amp;
"', '" &amp;
$H103    &amp;
"', "  &amp;
$I103 &amp;
", CAST('"  &amp;
TEXT($K103,"aaaa-mm-dd") &amp;
"' AS DATE), " &amp;
$L103 &amp;
", " &amp;
$N103 &amp;
", " &amp;
$P103 &amp;
", " &amp;
IF($R103="","NULL",$R103) &amp;
", " &amp;
$U103 &amp;
");"</f>
        <v>INSERT INTO acme.fact_employees (id_company_fk, id_employee_pk, flg_active, employee_name, id_gender_fk, id_race_fk, birthdate, id_education_fk, id_department_fk, id_role_fk, id_level_fk, salary) VALUES (2, 102, TRUE, 'Anthony Gabriel Rocha Vaz', 'M', 2, CAST('1973-06-09' AS DATE), 5, 11, 8, 2, 3120);</v>
      </c>
    </row>
    <row r="104" spans="1:22" x14ac:dyDescent="0.2">
      <c r="A104" s="7">
        <v>2</v>
      </c>
      <c r="B104" s="5">
        <f t="shared" si="6"/>
        <v>103</v>
      </c>
      <c r="C104" s="6" t="b">
        <v>1</v>
      </c>
      <c r="D104" s="7">
        <f ca="1">IF(ROW()=2,125,IF(ROW()=3,67,IF(ROW()=4,13,RANDBETWEEN(2,COUNT(Name!$A:$A) + 1))))</f>
        <v>65</v>
      </c>
      <c r="E104" s="7" t="str">
        <f ca="1">VLOOKUP($D104,Name!$A:$B,2,FALSE) &amp; " " &amp; IF(ROW()=2,"de Orléans e Bragança",VLOOKUP(IF(ROW()=2,0,RANDBETWEEN(2,COUNT('Last name'!$A:$A) + 1)),'Last name'!$A:$B,2,FALSE) &amp; " " &amp; VLOOKUP(RANDBETWEEN(2,COUNT('Last name'!$A:$A) + 1),'Last name'!$A:$B,2,FALSE))</f>
        <v>Benício Camões Camargo</v>
      </c>
      <c r="F104" s="7">
        <v>2</v>
      </c>
      <c r="G104" s="7" cm="1">
        <f t="array" aca="1" ref="G104" ca="1">INDEX(States!$B:$B,RANDBETWEEN(2,COUNTA(States!$B:$B)),1)</f>
        <v>17</v>
      </c>
      <c r="H104" s="7" t="str">
        <f ca="1">VLOOKUP($D104,Name!$A:$C,3,FALSE)</f>
        <v>M</v>
      </c>
      <c r="I104" s="7">
        <f t="shared" ca="1" si="7"/>
        <v>2</v>
      </c>
      <c r="J104" s="7" t="str">
        <f ca="1">VLOOKUP($I104,Race!$A:$B,2,FALSE)</f>
        <v>Branco</v>
      </c>
      <c r="K104" s="8">
        <f ca="1" xml:space="preserve">
IF($B104=2,
    TODAY()-16340,
    IF($P104=2,
        RANDBETWEEN(TODAY()-12418.5,TODAY()-6574.5),
        IF(OR($P104=3,$P104=4),
            RANDBETWEEN(TODAY()-16071,TODAY()-8766),
            IF(OR($P104=5,$P104=6,$P104=7),
                RANDBETWEEN(TODAY()-27393.75,TODAY()-12783.75),
                RANDBETWEEN(TODAY()-27393.75,TODAY()-10957.5)
            )
        )
    )
)</f>
        <v>24729</v>
      </c>
      <c r="L104" s="6">
        <f ca="1">IF(OR(ROW()=2,ROW()=3),7,IF(ROW()=4,4,RANDBETWEEN(4,COUNT(Education!$A:$A) + 1)))</f>
        <v>7</v>
      </c>
      <c r="M104" s="8" t="str">
        <f ca="1">VLOOKUP($L104,Education!$A:$B,2,FALSE)</f>
        <v>Doutorado</v>
      </c>
      <c r="N10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104" s="7" t="str">
        <f ca="1">VLOOKUP($N104,Department!$A:$B,2,FALSE)</f>
        <v>Administrativo</v>
      </c>
      <c r="P104" s="6">
        <f t="shared" ca="1" si="8"/>
        <v>6</v>
      </c>
      <c r="Q104" s="7" t="str">
        <f ca="1">VLOOKUP($P104,Role!$A:$B,2,FALSE)</f>
        <v>Estagiário</v>
      </c>
      <c r="R104" s="7" t="str">
        <f ca="1">IF($P104=8,RANDBETWEEN(2,COUNT(Level!$A:$A) + 1),"")</f>
        <v/>
      </c>
      <c r="S104" s="7" t="str">
        <f ca="1">IF($R104&lt;&gt;"",VLOOKUP($R104,Level!$A:$B,2,FALSE),"")</f>
        <v/>
      </c>
      <c r="T104" s="8">
        <f t="shared" ca="1" si="9"/>
        <v>44959</v>
      </c>
      <c r="U104" s="1">
        <f t="shared" ca="1" si="5"/>
        <v>2705</v>
      </c>
      <c r="V10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$A104    &amp;
", "   &amp;
$B104    &amp;
", "   &amp;
$C104    &amp;
", '"  &amp;
$E104    &amp;
"', '" &amp;
$H104    &amp;
"', "  &amp;
$I104 &amp;
", CAST('"  &amp;
TEXT($K104,"aaaa-mm-dd") &amp;
"' AS DATE), " &amp;
$L104 &amp;
", " &amp;
$N104 &amp;
", " &amp;
$P104 &amp;
", " &amp;
IF($R104="","NULL",$R104) &amp;
", " &amp;
$U104 &amp;
");"</f>
        <v>INSERT INTO acme.fact_employees (id_company_fk, id_employee_pk, flg_active, employee_name, id_gender_fk, id_race_fk, birthdate, id_education_fk, id_department_fk, id_role_fk, id_level_fk, salary) VALUES (2, 103, TRUE, 'Benício Camões Camargo', 'M', 2, CAST('1967-09-14' AS DATE), 7, 3, 6, NULL, 2705);</v>
      </c>
    </row>
    <row r="105" spans="1:22" x14ac:dyDescent="0.2">
      <c r="A105" s="7">
        <v>2</v>
      </c>
      <c r="B105" s="5">
        <f t="shared" si="6"/>
        <v>104</v>
      </c>
      <c r="C105" s="6" t="b">
        <v>1</v>
      </c>
      <c r="D105" s="7">
        <f ca="1">IF(ROW()=2,125,IF(ROW()=3,67,IF(ROW()=4,13,RANDBETWEEN(2,COUNT(Name!$A:$A) + 1))))</f>
        <v>125</v>
      </c>
      <c r="E105" s="7" t="str">
        <f ca="1">VLOOKUP($D105,Name!$A:$B,2,FALSE) &amp; " " &amp; IF(ROW()=2,"de Orléans e Bragança",VLOOKUP(IF(ROW()=2,0,RANDBETWEEN(2,COUNT('Last name'!$A:$A) + 1)),'Last name'!$A:$B,2,FALSE) &amp; " " &amp; VLOOKUP(RANDBETWEEN(2,COUNT('Last name'!$A:$A) + 1),'Last name'!$A:$B,2,FALSE))</f>
        <v>Enzo Gabriel Faria Russo</v>
      </c>
      <c r="F105" s="7">
        <v>2</v>
      </c>
      <c r="G105" s="7" cm="1">
        <f t="array" aca="1" ref="G105" ca="1">INDEX(States!$B:$B,RANDBETWEEN(2,COUNTA(States!$B:$B)),1)</f>
        <v>16</v>
      </c>
      <c r="H105" s="7" t="str">
        <f ca="1">VLOOKUP($D105,Name!$A:$C,3,FALSE)</f>
        <v>M</v>
      </c>
      <c r="I105" s="7">
        <f t="shared" ca="1" si="7"/>
        <v>3</v>
      </c>
      <c r="J105" s="7" t="str">
        <f ca="1">VLOOKUP($I105,Race!$A:$B,2,FALSE)</f>
        <v>Preto</v>
      </c>
      <c r="K105" s="8">
        <f ca="1" xml:space="preserve">
IF($B105=2,
    TODAY()-16340,
    IF($P105=2,
        RANDBETWEEN(TODAY()-12418.5,TODAY()-6574.5),
        IF(OR($P105=3,$P105=4),
            RANDBETWEEN(TODAY()-16071,TODAY()-8766),
            IF(OR($P105=5,$P105=6,$P105=7),
                RANDBETWEEN(TODAY()-27393.75,TODAY()-12783.75),
                RANDBETWEEN(TODAY()-27393.75,TODAY()-10957.5)
            )
        )
    )
)</f>
        <v>33963</v>
      </c>
      <c r="L105" s="6">
        <f ca="1">IF(OR(ROW()=2,ROW()=3),7,IF(ROW()=4,4,RANDBETWEEN(4,COUNT(Education!$A:$A) + 1)))</f>
        <v>5</v>
      </c>
      <c r="M105" s="8" t="str">
        <f ca="1">VLOOKUP($L105,Education!$A:$B,2,FALSE)</f>
        <v>Pós-graduação</v>
      </c>
      <c r="N10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105" s="7" t="str">
        <f ca="1">VLOOKUP($N105,Department!$A:$B,2,FALSE)</f>
        <v>Contábil</v>
      </c>
      <c r="P105" s="6">
        <f t="shared" ca="1" si="8"/>
        <v>8</v>
      </c>
      <c r="Q105" s="7" t="str">
        <f ca="1">VLOOKUP($P105,Role!$A:$B,2,FALSE)</f>
        <v>Analista</v>
      </c>
      <c r="R105" s="7">
        <f ca="1">IF($P105=8,RANDBETWEEN(2,COUNT(Level!$A:$A) + 1),"")</f>
        <v>4</v>
      </c>
      <c r="S105" s="7" t="str">
        <f ca="1">IF($R105&lt;&gt;"",VLOOKUP($R105,Level!$A:$B,2,FALSE),"")</f>
        <v>Senior</v>
      </c>
      <c r="T105" s="8">
        <f t="shared" ca="1" si="9"/>
        <v>39078</v>
      </c>
      <c r="U105" s="1">
        <f t="shared" ca="1" si="5"/>
        <v>3000</v>
      </c>
      <c r="V10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$A105    &amp;
", "   &amp;
$B105    &amp;
", "   &amp;
$C105    &amp;
", '"  &amp;
$E105    &amp;
"', '" &amp;
$H105    &amp;
"', "  &amp;
$I105 &amp;
", CAST('"  &amp;
TEXT($K105,"aaaa-mm-dd") &amp;
"' AS DATE), " &amp;
$L105 &amp;
", " &amp;
$N105 &amp;
", " &amp;
$P105 &amp;
", " &amp;
IF($R105="","NULL",$R105) &amp;
", " &amp;
$U105 &amp;
");"</f>
        <v>INSERT INTO acme.fact_employees (id_company_fk, id_employee_pk, flg_active, employee_name, id_gender_fk, id_race_fk, birthdate, id_education_fk, id_department_fk, id_role_fk, id_level_fk, salary) VALUES (2, 104, TRUE, 'Enzo Gabriel Faria Russo', 'M', 3, CAST('1992-12-25' AS DATE), 5, 9, 8, 4, 3000);</v>
      </c>
    </row>
    <row r="106" spans="1:22" x14ac:dyDescent="0.2">
      <c r="A106" s="7">
        <v>2</v>
      </c>
      <c r="B106" s="5">
        <f t="shared" si="6"/>
        <v>105</v>
      </c>
      <c r="C106" s="6" t="b">
        <v>1</v>
      </c>
      <c r="D106" s="7">
        <f ca="1">IF(ROW()=2,125,IF(ROW()=3,67,IF(ROW()=4,13,RANDBETWEEN(2,COUNT(Name!$A:$A) + 1))))</f>
        <v>331</v>
      </c>
      <c r="E106" s="7" t="str">
        <f ca="1">VLOOKUP($D106,Name!$A:$B,2,FALSE) &amp; " " &amp; IF(ROW()=2,"de Orléans e Bragança",VLOOKUP(IF(ROW()=2,0,RANDBETWEEN(2,COUNT('Last name'!$A:$A) + 1)),'Last name'!$A:$B,2,FALSE) &amp; " " &amp; VLOOKUP(RANDBETWEEN(2,COUNT('Last name'!$A:$A) + 1),'Last name'!$A:$B,2,FALSE))</f>
        <v>Ryan Alencar Brito</v>
      </c>
      <c r="F106" s="7">
        <v>2</v>
      </c>
      <c r="G106" s="7" cm="1">
        <f t="array" aca="1" ref="G106" ca="1">INDEX(States!$B:$B,RANDBETWEEN(2,COUNTA(States!$B:$B)),1)</f>
        <v>18</v>
      </c>
      <c r="H106" s="7" t="str">
        <f ca="1">VLOOKUP($D106,Name!$A:$C,3,FALSE)</f>
        <v>M</v>
      </c>
      <c r="I106" s="7">
        <f t="shared" ca="1" si="7"/>
        <v>2</v>
      </c>
      <c r="J106" s="7" t="str">
        <f ca="1">VLOOKUP($I106,Race!$A:$B,2,FALSE)</f>
        <v>Branco</v>
      </c>
      <c r="K106" s="8">
        <f ca="1" xml:space="preserve">
IF($B106=2,
    TODAY()-16340,
    IF($P106=2,
        RANDBETWEEN(TODAY()-12418.5,TODAY()-6574.5),
        IF(OR($P106=3,$P106=4),
            RANDBETWEEN(TODAY()-16071,TODAY()-8766),
            IF(OR($P106=5,$P106=6,$P106=7),
                RANDBETWEEN(TODAY()-27393.75,TODAY()-12783.75),
                RANDBETWEEN(TODAY()-27393.75,TODAY()-10957.5)
            )
        )
    )
)</f>
        <v>19220</v>
      </c>
      <c r="L106" s="6">
        <f ca="1">IF(OR(ROW()=2,ROW()=3),7,IF(ROW()=4,4,RANDBETWEEN(4,COUNT(Education!$A:$A) + 1)))</f>
        <v>4</v>
      </c>
      <c r="M106" s="8" t="str">
        <f ca="1">VLOOKUP($L106,Education!$A:$B,2,FALSE)</f>
        <v>Superior</v>
      </c>
      <c r="N10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7</v>
      </c>
      <c r="O106" s="7" t="str">
        <f ca="1">VLOOKUP($N106,Department!$A:$B,2,FALSE)</f>
        <v>Operacional</v>
      </c>
      <c r="P106" s="6">
        <f t="shared" ca="1" si="8"/>
        <v>6</v>
      </c>
      <c r="Q106" s="7" t="str">
        <f ca="1">VLOOKUP($P106,Role!$A:$B,2,FALSE)</f>
        <v>Estagiário</v>
      </c>
      <c r="R106" s="7" t="str">
        <f ca="1">IF($P106=8,RANDBETWEEN(2,COUNT(Level!$A:$A) + 1),"")</f>
        <v/>
      </c>
      <c r="S106" s="7" t="str">
        <f ca="1">IF($R106&lt;&gt;"",VLOOKUP($R106,Level!$A:$B,2,FALSE),"")</f>
        <v/>
      </c>
      <c r="T106" s="8">
        <f t="shared" ca="1" si="9"/>
        <v>43096</v>
      </c>
      <c r="U106" s="1">
        <f t="shared" ca="1" si="5"/>
        <v>1205</v>
      </c>
      <c r="V10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$A106    &amp;
", "   &amp;
$B106    &amp;
", "   &amp;
$C106    &amp;
", '"  &amp;
$E106    &amp;
"', '" &amp;
$H106    &amp;
"', "  &amp;
$I106 &amp;
", CAST('"  &amp;
TEXT($K106,"aaaa-mm-dd") &amp;
"' AS DATE), " &amp;
$L106 &amp;
", " &amp;
$N106 &amp;
", " &amp;
$P106 &amp;
", " &amp;
IF($R106="","NULL",$R106) &amp;
", " &amp;
$U106 &amp;
");"</f>
        <v>INSERT INTO acme.fact_employees (id_company_fk, id_employee_pk, flg_active, employee_name, id_gender_fk, id_race_fk, birthdate, id_education_fk, id_department_fk, id_role_fk, id_level_fk, salary) VALUES (2, 105, TRUE, 'Ryan Alencar Brito', 'M', 2, CAST('1952-08-14' AS DATE), 4, 7, 6, NULL, 1205);</v>
      </c>
    </row>
    <row r="107" spans="1:22" x14ac:dyDescent="0.2">
      <c r="A107" s="7">
        <v>2</v>
      </c>
      <c r="B107" s="5">
        <f t="shared" si="6"/>
        <v>106</v>
      </c>
      <c r="C107" s="6" t="b">
        <v>1</v>
      </c>
      <c r="D107" s="7">
        <f ca="1">IF(ROW()=2,125,IF(ROW()=3,67,IF(ROW()=4,13,RANDBETWEEN(2,COUNT(Name!$A:$A) + 1))))</f>
        <v>99</v>
      </c>
      <c r="E107" s="7" t="str">
        <f ca="1">VLOOKUP($D107,Name!$A:$B,2,FALSE) &amp; " " &amp; IF(ROW()=2,"de Orléans e Bragança",VLOOKUP(IF(ROW()=2,0,RANDBETWEEN(2,COUNT('Last name'!$A:$A) + 1)),'Last name'!$A:$B,2,FALSE) &amp; " " &amp; VLOOKUP(RANDBETWEEN(2,COUNT('Last name'!$A:$A) + 1),'Last name'!$A:$B,2,FALSE))</f>
        <v>Danilo Rangel Padrão</v>
      </c>
      <c r="F107" s="7">
        <v>2</v>
      </c>
      <c r="G107" s="7" cm="1">
        <f t="array" aca="1" ref="G107" ca="1">INDEX(States!$B:$B,RANDBETWEEN(2,COUNTA(States!$B:$B)),1)</f>
        <v>14</v>
      </c>
      <c r="H107" s="7" t="str">
        <f ca="1">VLOOKUP($D107,Name!$A:$C,3,FALSE)</f>
        <v>M</v>
      </c>
      <c r="I107" s="7">
        <f t="shared" ca="1" si="7"/>
        <v>2</v>
      </c>
      <c r="J107" s="7" t="str">
        <f ca="1">VLOOKUP($I107,Race!$A:$B,2,FALSE)</f>
        <v>Branco</v>
      </c>
      <c r="K107" s="8">
        <f ca="1" xml:space="preserve">
IF($B107=2,
    TODAY()-16340,
    IF($P107=2,
        RANDBETWEEN(TODAY()-12418.5,TODAY()-6574.5),
        IF(OR($P107=3,$P107=4),
            RANDBETWEEN(TODAY()-16071,TODAY()-8766),
            IF(OR($P107=5,$P107=6,$P107=7),
                RANDBETWEEN(TODAY()-27393.75,TODAY()-12783.75),
                RANDBETWEEN(TODAY()-27393.75,TODAY()-10957.5)
            )
        )
    )
)</f>
        <v>19572</v>
      </c>
      <c r="L107" s="6">
        <f ca="1">IF(OR(ROW()=2,ROW()=3),7,IF(ROW()=4,4,RANDBETWEEN(4,COUNT(Education!$A:$A) + 1)))</f>
        <v>7</v>
      </c>
      <c r="M107" s="8" t="str">
        <f ca="1">VLOOKUP($L107,Education!$A:$B,2,FALSE)</f>
        <v>Doutorado</v>
      </c>
      <c r="N10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107" s="7" t="str">
        <f ca="1">VLOOKUP($N107,Department!$A:$B,2,FALSE)</f>
        <v>Tecnologia da Informação</v>
      </c>
      <c r="P107" s="6">
        <f t="shared" ca="1" si="8"/>
        <v>8</v>
      </c>
      <c r="Q107" s="7" t="str">
        <f ca="1">VLOOKUP($P107,Role!$A:$B,2,FALSE)</f>
        <v>Analista</v>
      </c>
      <c r="R107" s="7">
        <f ca="1">IF($P107=8,RANDBETWEEN(2,COUNT(Level!$A:$A) + 1),"")</f>
        <v>4</v>
      </c>
      <c r="S107" s="7" t="str">
        <f ca="1">IF($R107&lt;&gt;"",VLOOKUP($R107,Level!$A:$B,2,FALSE),"")</f>
        <v>Senior</v>
      </c>
      <c r="T107" s="8">
        <f t="shared" ca="1" si="9"/>
        <v>36200</v>
      </c>
      <c r="U107" s="1">
        <f t="shared" ca="1" si="5"/>
        <v>4120</v>
      </c>
      <c r="V10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$A107    &amp;
", "   &amp;
$B107    &amp;
", "   &amp;
$C107    &amp;
", '"  &amp;
$E107    &amp;
"', '" &amp;
$H107    &amp;
"', "  &amp;
$I107 &amp;
", CAST('"  &amp;
TEXT($K107,"aaaa-mm-dd") &amp;
"' AS DATE), " &amp;
$L107 &amp;
", " &amp;
$N107 &amp;
", " &amp;
$P107 &amp;
", " &amp;
IF($R107="","NULL",$R107) &amp;
", " &amp;
$U107 &amp;
");"</f>
        <v>INSERT INTO acme.fact_employees (id_company_fk, id_employee_pk, flg_active, employee_name, id_gender_fk, id_race_fk, birthdate, id_education_fk, id_department_fk, id_role_fk, id_level_fk, salary) VALUES (2, 106, TRUE, 'Danilo Rangel Padrão', 'M', 2, CAST('1953-08-01' AS DATE), 7, 11, 8, 4, 4120);</v>
      </c>
    </row>
    <row r="108" spans="1:22" x14ac:dyDescent="0.2">
      <c r="A108" s="7">
        <v>2</v>
      </c>
      <c r="B108" s="5">
        <f t="shared" si="6"/>
        <v>107</v>
      </c>
      <c r="C108" s="6" t="b">
        <v>1</v>
      </c>
      <c r="D108" s="7">
        <f ca="1">IF(ROW()=2,125,IF(ROW()=3,67,IF(ROW()=4,13,RANDBETWEEN(2,COUNT(Name!$A:$A) + 1))))</f>
        <v>239</v>
      </c>
      <c r="E108" s="7" t="str">
        <f ca="1">VLOOKUP($D108,Name!$A:$B,2,FALSE) &amp; " " &amp; IF(ROW()=2,"de Orléans e Bragança",VLOOKUP(IF(ROW()=2,0,RANDBETWEEN(2,COUNT('Last name'!$A:$A) + 1)),'Last name'!$A:$B,2,FALSE) &amp; " " &amp; VLOOKUP(RANDBETWEEN(2,COUNT('Last name'!$A:$A) + 1),'Last name'!$A:$B,2,FALSE))</f>
        <v>Luisa Padrão Leitão</v>
      </c>
      <c r="F108" s="7">
        <v>2</v>
      </c>
      <c r="G108" s="7" cm="1">
        <f t="array" aca="1" ref="G108" ca="1">INDEX(States!$B:$B,RANDBETWEEN(2,COUNTA(States!$B:$B)),1)</f>
        <v>9</v>
      </c>
      <c r="H108" s="7" t="str">
        <f ca="1">VLOOKUP($D108,Name!$A:$C,3,FALSE)</f>
        <v>F</v>
      </c>
      <c r="I108" s="7">
        <f t="shared" ca="1" si="7"/>
        <v>2</v>
      </c>
      <c r="J108" s="7" t="str">
        <f ca="1">VLOOKUP($I108,Race!$A:$B,2,FALSE)</f>
        <v>Branco</v>
      </c>
      <c r="K108" s="8">
        <f ca="1" xml:space="preserve">
IF($B108=2,
    TODAY()-16340,
    IF($P108=2,
        RANDBETWEEN(TODAY()-12418.5,TODAY()-6574.5),
        IF(OR($P108=3,$P108=4),
            RANDBETWEEN(TODAY()-16071,TODAY()-8766),
            IF(OR($P108=5,$P108=6,$P108=7),
                RANDBETWEEN(TODAY()-27393.75,TODAY()-12783.75),
                RANDBETWEEN(TODAY()-27393.75,TODAY()-10957.5)
            )
        )
    )
)</f>
        <v>18399</v>
      </c>
      <c r="L108" s="6">
        <f ca="1">IF(OR(ROW()=2,ROW()=3),7,IF(ROW()=4,4,RANDBETWEEN(4,COUNT(Education!$A:$A) + 1)))</f>
        <v>6</v>
      </c>
      <c r="M108" s="8" t="str">
        <f ca="1">VLOOKUP($L108,Education!$A:$B,2,FALSE)</f>
        <v>Mestrado</v>
      </c>
      <c r="N10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6</v>
      </c>
      <c r="O108" s="7" t="str">
        <f ca="1">VLOOKUP($N108,Department!$A:$B,2,FALSE)</f>
        <v>Comercial</v>
      </c>
      <c r="P108" s="6">
        <f t="shared" ca="1" si="8"/>
        <v>7</v>
      </c>
      <c r="Q108" s="7" t="str">
        <f ca="1">VLOOKUP($P108,Role!$A:$B,2,FALSE)</f>
        <v>Trainee</v>
      </c>
      <c r="R108" s="7" t="str">
        <f ca="1">IF($P108=8,RANDBETWEEN(2,COUNT(Level!$A:$A) + 1),"")</f>
        <v/>
      </c>
      <c r="S108" s="7" t="str">
        <f ca="1">IF($R108&lt;&gt;"",VLOOKUP($R108,Level!$A:$B,2,FALSE),"")</f>
        <v/>
      </c>
      <c r="T108" s="8">
        <f t="shared" ca="1" si="9"/>
        <v>40349</v>
      </c>
      <c r="U108" s="1">
        <f t="shared" ca="1" si="5"/>
        <v>2385</v>
      </c>
      <c r="V10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$A108    &amp;
", "   &amp;
$B108    &amp;
", "   &amp;
$C108    &amp;
", '"  &amp;
$E108    &amp;
"', '" &amp;
$H108    &amp;
"', "  &amp;
$I108 &amp;
", CAST('"  &amp;
TEXT($K108,"aaaa-mm-dd") &amp;
"' AS DATE), " &amp;
$L108 &amp;
", " &amp;
$N108 &amp;
", " &amp;
$P108 &amp;
", " &amp;
IF($R108="","NULL",$R108) &amp;
", " &amp;
$U108 &amp;
");"</f>
        <v>INSERT INTO acme.fact_employees (id_company_fk, id_employee_pk, flg_active, employee_name, id_gender_fk, id_race_fk, birthdate, id_education_fk, id_department_fk, id_role_fk, id_level_fk, salary) VALUES (2, 107, TRUE, 'Luisa Padrão Leitão', 'F', 2, CAST('1950-05-16' AS DATE), 6, 6, 7, NULL, 2385);</v>
      </c>
    </row>
    <row r="109" spans="1:22" x14ac:dyDescent="0.2">
      <c r="A109" s="7">
        <v>2</v>
      </c>
      <c r="B109" s="5">
        <f t="shared" si="6"/>
        <v>108</v>
      </c>
      <c r="C109" s="6" t="b">
        <v>1</v>
      </c>
      <c r="D109" s="7">
        <f ca="1">IF(ROW()=2,125,IF(ROW()=3,67,IF(ROW()=4,13,RANDBETWEEN(2,COUNT(Name!$A:$A) + 1))))</f>
        <v>163</v>
      </c>
      <c r="E109" s="7" t="str">
        <f ca="1">VLOOKUP($D109,Name!$A:$B,2,FALSE) &amp; " " &amp; IF(ROW()=2,"de Orléans e Bragança",VLOOKUP(IF(ROW()=2,0,RANDBETWEEN(2,COUNT('Last name'!$A:$A) + 1)),'Last name'!$A:$B,2,FALSE) &amp; " " &amp; VLOOKUP(RANDBETWEEN(2,COUNT('Last name'!$A:$A) + 1),'Last name'!$A:$B,2,FALSE))</f>
        <v>Henrico Carvalho Bermudes</v>
      </c>
      <c r="F109" s="7">
        <v>2</v>
      </c>
      <c r="G109" s="7" cm="1">
        <f t="array" aca="1" ref="G109" ca="1">INDEX(States!$B:$B,RANDBETWEEN(2,COUNTA(States!$B:$B)),1)</f>
        <v>21</v>
      </c>
      <c r="H109" s="7" t="str">
        <f ca="1">VLOOKUP($D109,Name!$A:$C,3,FALSE)</f>
        <v>M</v>
      </c>
      <c r="I109" s="7">
        <f t="shared" ca="1" si="7"/>
        <v>2</v>
      </c>
      <c r="J109" s="7" t="str">
        <f ca="1">VLOOKUP($I109,Race!$A:$B,2,FALSE)</f>
        <v>Branco</v>
      </c>
      <c r="K109" s="8">
        <f ca="1" xml:space="preserve">
IF($B109=2,
    TODAY()-16340,
    IF($P109=2,
        RANDBETWEEN(TODAY()-12418.5,TODAY()-6574.5),
        IF(OR($P109=3,$P109=4),
            RANDBETWEEN(TODAY()-16071,TODAY()-8766),
            IF(OR($P109=5,$P109=6,$P109=7),
                RANDBETWEEN(TODAY()-27393.75,TODAY()-12783.75),
                RANDBETWEEN(TODAY()-27393.75,TODAY()-10957.5)
            )
        )
    )
)</f>
        <v>24229</v>
      </c>
      <c r="L109" s="6">
        <f ca="1">IF(OR(ROW()=2,ROW()=3),7,IF(ROW()=4,4,RANDBETWEEN(4,COUNT(Education!$A:$A) + 1)))</f>
        <v>4</v>
      </c>
      <c r="M109" s="8" t="str">
        <f ca="1">VLOOKUP($L109,Education!$A:$B,2,FALSE)</f>
        <v>Superior</v>
      </c>
      <c r="N10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6</v>
      </c>
      <c r="O109" s="7" t="str">
        <f ca="1">VLOOKUP($N109,Department!$A:$B,2,FALSE)</f>
        <v>Comercial</v>
      </c>
      <c r="P109" s="6">
        <f t="shared" ca="1" si="8"/>
        <v>8</v>
      </c>
      <c r="Q109" s="7" t="str">
        <f ca="1">VLOOKUP($P109,Role!$A:$B,2,FALSE)</f>
        <v>Analista</v>
      </c>
      <c r="R109" s="7">
        <f ca="1">IF($P109=8,RANDBETWEEN(2,COUNT(Level!$A:$A) + 1),"")</f>
        <v>4</v>
      </c>
      <c r="S109" s="7" t="str">
        <f ca="1">IF($R109&lt;&gt;"",VLOOKUP($R109,Level!$A:$B,2,FALSE),"")</f>
        <v>Senior</v>
      </c>
      <c r="T109" s="8">
        <f t="shared" ca="1" si="9"/>
        <v>38263</v>
      </c>
      <c r="U109" s="1">
        <f t="shared" ca="1" si="5"/>
        <v>2580</v>
      </c>
      <c r="V10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$A109    &amp;
", "   &amp;
$B109    &amp;
", "   &amp;
$C109    &amp;
", '"  &amp;
$E109    &amp;
"', '" &amp;
$H109    &amp;
"', "  &amp;
$I109 &amp;
", CAST('"  &amp;
TEXT($K109,"aaaa-mm-dd") &amp;
"' AS DATE), " &amp;
$L109 &amp;
", " &amp;
$N109 &amp;
", " &amp;
$P109 &amp;
", " &amp;
IF($R109="","NULL",$R109) &amp;
", " &amp;
$U109 &amp;
");"</f>
        <v>INSERT INTO acme.fact_employees (id_company_fk, id_employee_pk, flg_active, employee_name, id_gender_fk, id_race_fk, birthdate, id_education_fk, id_department_fk, id_role_fk, id_level_fk, salary) VALUES (2, 108, TRUE, 'Henrico Carvalho Bermudes', 'M', 2, CAST('1966-05-02' AS DATE), 4, 6, 8, 4, 2580);</v>
      </c>
    </row>
    <row r="110" spans="1:22" x14ac:dyDescent="0.2">
      <c r="A110" s="7">
        <v>2</v>
      </c>
      <c r="B110" s="5">
        <f t="shared" si="6"/>
        <v>109</v>
      </c>
      <c r="C110" s="6" t="b">
        <v>1</v>
      </c>
      <c r="D110" s="7">
        <f ca="1">IF(ROW()=2,125,IF(ROW()=3,67,IF(ROW()=4,13,RANDBETWEEN(2,COUNT(Name!$A:$A) + 1))))</f>
        <v>264</v>
      </c>
      <c r="E110" s="7" t="str">
        <f ca="1">VLOOKUP($D110,Name!$A:$B,2,FALSE)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Maria Heloísa de Oliveira Giordano</v>
      </c>
      <c r="F110" s="7">
        <v>2</v>
      </c>
      <c r="G110" s="7" cm="1">
        <f t="array" aca="1" ref="G110" ca="1">INDEX(States!$B:$B,RANDBETWEEN(2,COUNTA(States!$B:$B)),1)</f>
        <v>2</v>
      </c>
      <c r="H110" s="7" t="str">
        <f ca="1">VLOOKUP($D110,Name!$A:$C,3,FALSE)</f>
        <v>F</v>
      </c>
      <c r="I110" s="7">
        <f t="shared" ca="1" si="7"/>
        <v>4</v>
      </c>
      <c r="J110" s="7" t="str">
        <f ca="1">VLOOKUP($I110,Race!$A:$B,2,FALSE)</f>
        <v>Pardo</v>
      </c>
      <c r="K110" s="8">
        <f ca="1" xml:space="preserve">
IF($B110=2,
    TODAY()-16340,
    IF($P110=2,
        RANDBETWEEN(TODAY()-12418.5,TODAY()-6574.5),
        IF(OR($P110=3,$P110=4),
            RANDBETWEEN(TODAY()-16071,TODAY()-8766),
            IF(OR($P110=5,$P110=6,$P110=7),
                RANDBETWEEN(TODAY()-27393.75,TODAY()-12783.75),
                RANDBETWEEN(TODAY()-27393.75,TODAY()-10957.5)
            )
        )
    )
)</f>
        <v>27460</v>
      </c>
      <c r="L110" s="6">
        <f ca="1">IF(OR(ROW()=2,ROW()=3),7,IF(ROW()=4,4,RANDBETWEEN(4,COUNT(Education!$A:$A) + 1)))</f>
        <v>6</v>
      </c>
      <c r="M110" s="8" t="str">
        <f ca="1">VLOOKUP($L110,Education!$A:$B,2,FALSE)</f>
        <v>Mestrado</v>
      </c>
      <c r="N11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110" s="7" t="str">
        <f ca="1">VLOOKUP($N110,Department!$A:$B,2,FALSE)</f>
        <v>Administrativo</v>
      </c>
      <c r="P110" s="6">
        <f t="shared" ca="1" si="8"/>
        <v>6</v>
      </c>
      <c r="Q110" s="7" t="str">
        <f ca="1">VLOOKUP($P110,Role!$A:$B,2,FALSE)</f>
        <v>Estagiário</v>
      </c>
      <c r="R110" s="7" t="str">
        <f ca="1">IF($P110=8,RANDBETWEEN(2,COUNT(Level!$A:$A) + 1),"")</f>
        <v/>
      </c>
      <c r="S110" s="7" t="str">
        <f ca="1">IF($R110&lt;&gt;"",VLOOKUP($R110,Level!$A:$B,2,FALSE),"")</f>
        <v/>
      </c>
      <c r="T110" s="8">
        <f t="shared" ca="1" si="9"/>
        <v>39035</v>
      </c>
      <c r="U110" s="1">
        <f t="shared" ca="1" si="5"/>
        <v>2205</v>
      </c>
      <c r="V11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$A110    &amp;
", "   &amp;
$B110    &amp;
", "   &amp;
$C110    &amp;
", '"  &amp;
$E110    &amp;
"', '" &amp;
$H110    &amp;
"', "  &amp;
$I110 &amp;
", CAST('"  &amp;
TEXT($K110,"aaaa-mm-dd") &amp;
"' AS DATE), " &amp;
$L110 &amp;
", " &amp;
$N110 &amp;
", " &amp;
$P110 &amp;
", " &amp;
IF($R110="","NULL",$R110) &amp;
", " &amp;
$U110 &amp;
");"</f>
        <v>INSERT INTO acme.fact_employees (id_company_fk, id_employee_pk, flg_active, employee_name, id_gender_fk, id_race_fk, birthdate, id_education_fk, id_department_fk, id_role_fk, id_level_fk, salary) VALUES (2, 109, TRUE, 'Maria Heloísa de Oliveira Giordano', 'F', 4, CAST('1975-03-07' AS DATE), 6, 3, 6, NULL, 2205);</v>
      </c>
    </row>
    <row r="111" spans="1:22" x14ac:dyDescent="0.2">
      <c r="A111" s="7">
        <v>2</v>
      </c>
      <c r="B111" s="5">
        <f t="shared" si="6"/>
        <v>110</v>
      </c>
      <c r="C111" s="6" t="b">
        <v>1</v>
      </c>
      <c r="D111" s="7">
        <f ca="1">IF(ROW()=2,125,IF(ROW()=3,67,IF(ROW()=4,13,RANDBETWEEN(2,COUNT(Name!$A:$A) + 1))))</f>
        <v>279</v>
      </c>
      <c r="E111" s="7" t="str">
        <f ca="1">VLOOKUP($D111,Name!$A:$B,2,FALSE)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Marinah Amor Tavarez</v>
      </c>
      <c r="F111" s="7">
        <v>2</v>
      </c>
      <c r="G111" s="7" cm="1">
        <f t="array" aca="1" ref="G111" ca="1">INDEX(States!$B:$B,RANDBETWEEN(2,COUNTA(States!$B:$B)),1)</f>
        <v>6</v>
      </c>
      <c r="H111" s="7" t="str">
        <f ca="1">VLOOKUP($D111,Name!$A:$C,3,FALSE)</f>
        <v>F</v>
      </c>
      <c r="I111" s="7">
        <f t="shared" ca="1" si="7"/>
        <v>2</v>
      </c>
      <c r="J111" s="7" t="str">
        <f ca="1">VLOOKUP($I111,Race!$A:$B,2,FALSE)</f>
        <v>Branco</v>
      </c>
      <c r="K111" s="8">
        <f ca="1" xml:space="preserve">
IF($B111=2,
    TODAY()-16340,
    IF($P111=2,
        RANDBETWEEN(TODAY()-12418.5,TODAY()-6574.5),
        IF(OR($P111=3,$P111=4),
            RANDBETWEEN(TODAY()-16071,TODAY()-8766),
            IF(OR($P111=5,$P111=6,$P111=7),
                RANDBETWEEN(TODAY()-27393.75,TODAY()-12783.75),
                RANDBETWEEN(TODAY()-27393.75,TODAY()-10957.5)
            )
        )
    )
)</f>
        <v>25424</v>
      </c>
      <c r="L111" s="6">
        <f ca="1">IF(OR(ROW()=2,ROW()=3),7,IF(ROW()=4,4,RANDBETWEEN(4,COUNT(Education!$A:$A) + 1)))</f>
        <v>4</v>
      </c>
      <c r="M111" s="8" t="str">
        <f ca="1">VLOOKUP($L111,Education!$A:$B,2,FALSE)</f>
        <v>Superior</v>
      </c>
      <c r="N11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12</v>
      </c>
      <c r="O111" s="7" t="str">
        <f ca="1">VLOOKUP($N111,Department!$A:$B,2,FALSE)</f>
        <v>Jurídico</v>
      </c>
      <c r="P111" s="6">
        <f t="shared" ca="1" si="8"/>
        <v>8</v>
      </c>
      <c r="Q111" s="7" t="str">
        <f ca="1">VLOOKUP($P111,Role!$A:$B,2,FALSE)</f>
        <v>Analista</v>
      </c>
      <c r="R111" s="7">
        <f ca="1">IF($P111=8,RANDBETWEEN(2,COUNT(Level!$A:$A) + 1),"")</f>
        <v>3</v>
      </c>
      <c r="S111" s="7" t="str">
        <f ca="1">IF($R111&lt;&gt;"",VLOOKUP($R111,Level!$A:$B,2,FALSE),"")</f>
        <v>Pleno</v>
      </c>
      <c r="T111" s="8">
        <f t="shared" ca="1" si="9"/>
        <v>44034</v>
      </c>
      <c r="U111" s="1">
        <f t="shared" ca="1" si="5"/>
        <v>2600</v>
      </c>
      <c r="V11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$A111    &amp;
", "   &amp;
$B111    &amp;
", "   &amp;
$C111    &amp;
", '"  &amp;
$E111    &amp;
"', '" &amp;
$H111    &amp;
"', "  &amp;
$I111 &amp;
", CAST('"  &amp;
TEXT($K111,"aaaa-mm-dd") &amp;
"' AS DATE), " &amp;
$L111 &amp;
", " &amp;
$N111 &amp;
", " &amp;
$P111 &amp;
", " &amp;
IF($R111="","NULL",$R111) &amp;
", " &amp;
$U111 &amp;
");"</f>
        <v>INSERT INTO acme.fact_employees (id_company_fk, id_employee_pk, flg_active, employee_name, id_gender_fk, id_race_fk, birthdate, id_education_fk, id_department_fk, id_role_fk, id_level_fk, salary) VALUES (2, 110, TRUE, 'Marinah Amor Tavarez', 'F', 2, CAST('1969-08-09' AS DATE), 4, 12, 8, 3, 2600);</v>
      </c>
    </row>
    <row r="112" spans="1:22" x14ac:dyDescent="0.2">
      <c r="A112" s="7">
        <v>2</v>
      </c>
      <c r="B112" s="5">
        <f t="shared" si="6"/>
        <v>111</v>
      </c>
      <c r="C112" s="6" t="b">
        <v>1</v>
      </c>
      <c r="D112" s="7">
        <f ca="1">IF(ROW()=2,125,IF(ROW()=3,67,IF(ROW()=4,13,RANDBETWEEN(2,COUNT(Name!$A:$A) + 1))))</f>
        <v>310</v>
      </c>
      <c r="E112" s="7" t="str">
        <f ca="1">VLOOKUP($D112,Name!$A:$B,2,FALSE) &amp; " " &amp; IF(ROW()=2,"de Orléans e Bragança",VLOOKUP(IF(ROW()=2,0,RANDBETWEEN(2,COUNT('Last name'!$A:$A) + 1)),'Last name'!$A:$B,2,FALSE) &amp; " " &amp; VLOOKUP(RANDBETWEEN(2,COUNT('Last name'!$A:$A) + 1),'Last name'!$A:$B,2,FALSE))</f>
        <v>Pablo Bispo Carvalho</v>
      </c>
      <c r="F112" s="7">
        <v>2</v>
      </c>
      <c r="G112" s="7" cm="1">
        <f t="array" aca="1" ref="G112" ca="1">INDEX(States!$B:$B,RANDBETWEEN(2,COUNTA(States!$B:$B)),1)</f>
        <v>4</v>
      </c>
      <c r="H112" s="7" t="str">
        <f ca="1">VLOOKUP($D112,Name!$A:$C,3,FALSE)</f>
        <v>M</v>
      </c>
      <c r="I112" s="7">
        <f t="shared" ca="1" si="7"/>
        <v>3</v>
      </c>
      <c r="J112" s="7" t="str">
        <f ca="1">VLOOKUP($I112,Race!$A:$B,2,FALSE)</f>
        <v>Preto</v>
      </c>
      <c r="K112" s="8">
        <f ca="1" xml:space="preserve">
IF($B112=2,
    TODAY()-16340,
    IF($P112=2,
        RANDBETWEEN(TODAY()-12418.5,TODAY()-6574.5),
        IF(OR($P112=3,$P112=4),
            RANDBETWEEN(TODAY()-16071,TODAY()-8766),
            IF(OR($P112=5,$P112=6,$P112=7),
                RANDBETWEEN(TODAY()-27393.75,TODAY()-12783.75),
                RANDBETWEEN(TODAY()-27393.75,TODAY()-10957.5)
            )
        )
    )
)</f>
        <v>18080</v>
      </c>
      <c r="L112" s="6">
        <f ca="1">IF(OR(ROW()=2,ROW()=3),7,IF(ROW()=4,4,RANDBETWEEN(4,COUNT(Education!$A:$A) + 1)))</f>
        <v>6</v>
      </c>
      <c r="M112" s="8" t="str">
        <f ca="1">VLOOKUP($L112,Education!$A:$B,2,FALSE)</f>
        <v>Mestrado</v>
      </c>
      <c r="N11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112" s="7" t="str">
        <f ca="1">VLOOKUP($N112,Department!$A:$B,2,FALSE)</f>
        <v>Tecnologia da Informação</v>
      </c>
      <c r="P112" s="6">
        <f t="shared" ca="1" si="8"/>
        <v>8</v>
      </c>
      <c r="Q112" s="7" t="str">
        <f ca="1">VLOOKUP($P112,Role!$A:$B,2,FALSE)</f>
        <v>Analista</v>
      </c>
      <c r="R112" s="7">
        <f ca="1">IF($P112=8,RANDBETWEEN(2,COUNT(Level!$A:$A) + 1),"")</f>
        <v>4</v>
      </c>
      <c r="S112" s="7" t="str">
        <f ca="1">IF($R112&lt;&gt;"",VLOOKUP($R112,Level!$A:$B,2,FALSE),"")</f>
        <v>Senior</v>
      </c>
      <c r="T112" s="8">
        <f t="shared" ca="1" si="9"/>
        <v>36561</v>
      </c>
      <c r="U112" s="1">
        <f t="shared" ca="1" si="5"/>
        <v>3620</v>
      </c>
      <c r="V11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$A112    &amp;
", "   &amp;
$B112    &amp;
", "   &amp;
$C112    &amp;
", '"  &amp;
$E112    &amp;
"', '" &amp;
$H112    &amp;
"', "  &amp;
$I112 &amp;
", CAST('"  &amp;
TEXT($K112,"aaaa-mm-dd") &amp;
"' AS DATE), " &amp;
$L112 &amp;
", " &amp;
$N112 &amp;
", " &amp;
$P112 &amp;
", " &amp;
IF($R112="","NULL",$R112) &amp;
", " &amp;
$U112 &amp;
");"</f>
        <v>INSERT INTO acme.fact_employees (id_company_fk, id_employee_pk, flg_active, employee_name, id_gender_fk, id_race_fk, birthdate, id_education_fk, id_department_fk, id_role_fk, id_level_fk, salary) VALUES (2, 111, TRUE, 'Pablo Bispo Carvalho', 'M', 3, CAST('1949-07-01' AS DATE), 6, 11, 8, 4, 3620);</v>
      </c>
    </row>
    <row r="113" spans="1:22" x14ac:dyDescent="0.2">
      <c r="A113" s="7">
        <v>2</v>
      </c>
      <c r="B113" s="5">
        <f t="shared" si="6"/>
        <v>112</v>
      </c>
      <c r="C113" s="6" t="b">
        <v>1</v>
      </c>
      <c r="D113" s="7">
        <f ca="1">IF(ROW()=2,125,IF(ROW()=3,67,IF(ROW()=4,13,RANDBETWEEN(2,COUNT(Name!$A:$A) + 1))))</f>
        <v>167</v>
      </c>
      <c r="E113" s="7" t="str">
        <f ca="1">VLOOKUP($D113,Name!$A:$B,2,FALSE) &amp; " " &amp; IF(ROW()=2,"de Orléans e Bragança",VLOOKUP(IF(ROW()=2,0,RANDBETWEEN(2,COUNT('Last name'!$A:$A) + 1)),'Last name'!$A:$B,2,FALSE) &amp; " " &amp; VLOOKUP(RANDBETWEEN(2,COUNT('Last name'!$A:$A) + 1),'Last name'!$A:$B,2,FALSE))</f>
        <v>Iara Nunes Sousa</v>
      </c>
      <c r="F113" s="7">
        <v>2</v>
      </c>
      <c r="G113" s="7" cm="1">
        <f t="array" aca="1" ref="G113" ca="1">INDEX(States!$B:$B,RANDBETWEEN(2,COUNTA(States!$B:$B)),1)</f>
        <v>8</v>
      </c>
      <c r="H113" s="7" t="str">
        <f ca="1">VLOOKUP($D113,Name!$A:$C,3,FALSE)</f>
        <v>F</v>
      </c>
      <c r="I113" s="7">
        <f t="shared" ca="1" si="7"/>
        <v>2</v>
      </c>
      <c r="J113" s="7" t="str">
        <f ca="1">VLOOKUP($I113,Race!$A:$B,2,FALSE)</f>
        <v>Branco</v>
      </c>
      <c r="K113" s="8">
        <f ca="1" xml:space="preserve">
IF($B113=2,
    TODAY()-16340,
    IF($P113=2,
        RANDBETWEEN(TODAY()-12418.5,TODAY()-6574.5),
        IF(OR($P113=3,$P113=4),
            RANDBETWEEN(TODAY()-16071,TODAY()-8766),
            IF(OR($P113=5,$P113=6,$P113=7),
                RANDBETWEEN(TODAY()-27393.75,TODAY()-12783.75),
                RANDBETWEEN(TODAY()-27393.75,TODAY()-10957.5)
            )
        )
    )
)</f>
        <v>29196</v>
      </c>
      <c r="L113" s="6">
        <f ca="1">IF(OR(ROW()=2,ROW()=3),7,IF(ROW()=4,4,RANDBETWEEN(4,COUNT(Education!$A:$A) + 1)))</f>
        <v>4</v>
      </c>
      <c r="M113" s="8" t="str">
        <f ca="1">VLOOKUP($L113,Education!$A:$B,2,FALSE)</f>
        <v>Superior</v>
      </c>
      <c r="N11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6</v>
      </c>
      <c r="O113" s="7" t="str">
        <f ca="1">VLOOKUP($N113,Department!$A:$B,2,FALSE)</f>
        <v>Comercial</v>
      </c>
      <c r="P113" s="6">
        <f t="shared" ca="1" si="8"/>
        <v>8</v>
      </c>
      <c r="Q113" s="7" t="str">
        <f ca="1">VLOOKUP($P113,Role!$A:$B,2,FALSE)</f>
        <v>Analista</v>
      </c>
      <c r="R113" s="7">
        <f ca="1">IF($P113=8,RANDBETWEEN(2,COUNT(Level!$A:$A) + 1),"")</f>
        <v>3</v>
      </c>
      <c r="S113" s="7" t="str">
        <f ca="1">IF($R113&lt;&gt;"",VLOOKUP($R113,Level!$A:$B,2,FALSE),"")</f>
        <v>Pleno</v>
      </c>
      <c r="T113" s="8">
        <f t="shared" ca="1" si="9"/>
        <v>43449</v>
      </c>
      <c r="U113" s="1">
        <f t="shared" ca="1" si="5"/>
        <v>2580</v>
      </c>
      <c r="V11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$A113    &amp;
", "   &amp;
$B113    &amp;
", "   &amp;
$C113    &amp;
", '"  &amp;
$E113    &amp;
"', '" &amp;
$H113    &amp;
"', "  &amp;
$I113 &amp;
", CAST('"  &amp;
TEXT($K113,"aaaa-mm-dd") &amp;
"' AS DATE), " &amp;
$L113 &amp;
", " &amp;
$N113 &amp;
", " &amp;
$P113 &amp;
", " &amp;
IF($R113="","NULL",$R113) &amp;
", " &amp;
$U113 &amp;
");"</f>
        <v>INSERT INTO acme.fact_employees (id_company_fk, id_employee_pk, flg_active, employee_name, id_gender_fk, id_race_fk, birthdate, id_education_fk, id_department_fk, id_role_fk, id_level_fk, salary) VALUES (2, 112, TRUE, 'Iara Nunes Sousa', 'F', 2, CAST('1979-12-07' AS DATE), 4, 6, 8, 3, 2580);</v>
      </c>
    </row>
    <row r="114" spans="1:22" x14ac:dyDescent="0.2">
      <c r="A114" s="7">
        <v>2</v>
      </c>
      <c r="B114" s="5">
        <f t="shared" si="6"/>
        <v>113</v>
      </c>
      <c r="C114" s="6" t="b">
        <v>1</v>
      </c>
      <c r="D114" s="7">
        <f ca="1">IF(ROW()=2,125,IF(ROW()=3,67,IF(ROW()=4,13,RANDBETWEEN(2,COUNT(Name!$A:$A) + 1))))</f>
        <v>278</v>
      </c>
      <c r="E114" s="7" t="str">
        <f ca="1">VLOOKUP($D114,Name!$A:$B,2,FALSE)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Marina Garcia Sousa</v>
      </c>
      <c r="F114" s="7">
        <v>2</v>
      </c>
      <c r="G114" s="7" cm="1">
        <f t="array" aca="1" ref="G114" ca="1">INDEX(States!$B:$B,RANDBETWEEN(2,COUNTA(States!$B:$B)),1)</f>
        <v>16</v>
      </c>
      <c r="H114" s="7" t="str">
        <f ca="1">VLOOKUP($D114,Name!$A:$C,3,FALSE)</f>
        <v>F</v>
      </c>
      <c r="I114" s="7">
        <f t="shared" ca="1" si="7"/>
        <v>5</v>
      </c>
      <c r="J114" s="7" t="str">
        <f ca="1">VLOOKUP($I114,Race!$A:$B,2,FALSE)</f>
        <v>Amarelo</v>
      </c>
      <c r="K114" s="8">
        <f ca="1" xml:space="preserve">
IF($B114=2,
    TODAY()-16340,
    IF($P114=2,
        RANDBETWEEN(TODAY()-12418.5,TODAY()-6574.5),
        IF(OR($P114=3,$P114=4),
            RANDBETWEEN(TODAY()-16071,TODAY()-8766),
            IF(OR($P114=5,$P114=6,$P114=7),
                RANDBETWEEN(TODAY()-27393.75,TODAY()-12783.75),
                RANDBETWEEN(TODAY()-27393.75,TODAY()-10957.5)
            )
        )
    )
)</f>
        <v>22892</v>
      </c>
      <c r="L114" s="6">
        <f ca="1">IF(OR(ROW()=2,ROW()=3),7,IF(ROW()=4,4,RANDBETWEEN(4,COUNT(Education!$A:$A) + 1)))</f>
        <v>6</v>
      </c>
      <c r="M114" s="8" t="str">
        <f ca="1">VLOOKUP($L114,Education!$A:$B,2,FALSE)</f>
        <v>Mestrado</v>
      </c>
      <c r="N11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7</v>
      </c>
      <c r="O114" s="7" t="str">
        <f ca="1">VLOOKUP($N114,Department!$A:$B,2,FALSE)</f>
        <v>Operacional</v>
      </c>
      <c r="P114" s="6">
        <f t="shared" ca="1" si="8"/>
        <v>8</v>
      </c>
      <c r="Q114" s="7" t="str">
        <f ca="1">VLOOKUP($P114,Role!$A:$B,2,FALSE)</f>
        <v>Analista</v>
      </c>
      <c r="R114" s="7">
        <f ca="1">IF($P114=8,RANDBETWEEN(2,COUNT(Level!$A:$A) + 1),"")</f>
        <v>4</v>
      </c>
      <c r="S114" s="7" t="str">
        <f ca="1">IF($R114&lt;&gt;"",VLOOKUP($R114,Level!$A:$B,2,FALSE),"")</f>
        <v>Senior</v>
      </c>
      <c r="T114" s="8">
        <f t="shared" ca="1" si="9"/>
        <v>41700</v>
      </c>
      <c r="U114" s="1">
        <f t="shared" ca="1" si="5"/>
        <v>3500</v>
      </c>
      <c r="V11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$A114    &amp;
", "   &amp;
$B114    &amp;
", "   &amp;
$C114    &amp;
", '"  &amp;
$E114    &amp;
"', '" &amp;
$H114    &amp;
"', "  &amp;
$I114 &amp;
", CAST('"  &amp;
TEXT($K114,"aaaa-mm-dd") &amp;
"' AS DATE), " &amp;
$L114 &amp;
", " &amp;
$N114 &amp;
", " &amp;
$P114 &amp;
", " &amp;
IF($R114="","NULL",$R114) &amp;
", " &amp;
$U114 &amp;
");"</f>
        <v>INSERT INTO acme.fact_employees (id_company_fk, id_employee_pk, flg_active, employee_name, id_gender_fk, id_race_fk, birthdate, id_education_fk, id_department_fk, id_role_fk, id_level_fk, salary) VALUES (2, 113, TRUE, 'Marina Garcia Sousa', 'F', 5, CAST('1962-09-03' AS DATE), 6, 7, 8, 4, 3500);</v>
      </c>
    </row>
    <row r="115" spans="1:22" x14ac:dyDescent="0.2">
      <c r="A115" s="7">
        <v>2</v>
      </c>
      <c r="B115" s="5">
        <f t="shared" si="6"/>
        <v>114</v>
      </c>
      <c r="C115" s="6" t="b">
        <v>1</v>
      </c>
      <c r="D115" s="7">
        <f ca="1">IF(ROW()=2,125,IF(ROW()=3,67,IF(ROW()=4,13,RANDBETWEEN(2,COUNT(Name!$A:$A) + 1))))</f>
        <v>124</v>
      </c>
      <c r="E115" s="7" t="str">
        <f ca="1">VLOOKUP($D115,Name!$A:$B,2,FALSE) &amp; " " &amp; IF(ROW()=2,"de Orléans e Bragança",VLOOKUP(IF(ROW()=2,0,RANDBETWEEN(2,COUNT('Last name'!$A:$A) + 1)),'Last name'!$A:$B,2,FALSE) &amp; " " &amp; VLOOKUP(RANDBETWEEN(2,COUNT('Last name'!$A:$A) + 1),'Last name'!$A:$B,2,FALSE))</f>
        <v>Enzo Tavares Medeiros</v>
      </c>
      <c r="F115" s="7">
        <v>2</v>
      </c>
      <c r="G115" s="7" cm="1">
        <f t="array" aca="1" ref="G115" ca="1">INDEX(States!$B:$B,RANDBETWEEN(2,COUNTA(States!$B:$B)),1)</f>
        <v>9</v>
      </c>
      <c r="H115" s="7" t="str">
        <f ca="1">VLOOKUP($D115,Name!$A:$C,3,FALSE)</f>
        <v>M</v>
      </c>
      <c r="I115" s="7">
        <f t="shared" ca="1" si="7"/>
        <v>2</v>
      </c>
      <c r="J115" s="7" t="str">
        <f ca="1">VLOOKUP($I115,Race!$A:$B,2,FALSE)</f>
        <v>Branco</v>
      </c>
      <c r="K115" s="8">
        <f ca="1" xml:space="preserve">
IF($B115=2,
    TODAY()-16340,
    IF($P115=2,
        RANDBETWEEN(TODAY()-12418.5,TODAY()-6574.5),
        IF(OR($P115=3,$P115=4),
            RANDBETWEEN(TODAY()-16071,TODAY()-8766),
            IF(OR($P115=5,$P115=6,$P115=7),
                RANDBETWEEN(TODAY()-27393.75,TODAY()-12783.75),
                RANDBETWEEN(TODAY()-27393.75,TODAY()-10957.5)
            )
        )
    )
)</f>
        <v>33481</v>
      </c>
      <c r="L115" s="6">
        <f ca="1">IF(OR(ROW()=2,ROW()=3),7,IF(ROW()=4,4,RANDBETWEEN(4,COUNT(Education!$A:$A) + 1)))</f>
        <v>6</v>
      </c>
      <c r="M115" s="8" t="str">
        <f ca="1">VLOOKUP($L115,Education!$A:$B,2,FALSE)</f>
        <v>Mestrado</v>
      </c>
      <c r="N11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115" s="7" t="str">
        <f ca="1">VLOOKUP($N115,Department!$A:$B,2,FALSE)</f>
        <v>Administrativo</v>
      </c>
      <c r="P115" s="6">
        <f t="shared" ca="1" si="8"/>
        <v>8</v>
      </c>
      <c r="Q115" s="7" t="str">
        <f ca="1">VLOOKUP($P115,Role!$A:$B,2,FALSE)</f>
        <v>Analista</v>
      </c>
      <c r="R115" s="7">
        <f ca="1">IF($P115=8,RANDBETWEEN(2,COUNT(Level!$A:$A) + 1),"")</f>
        <v>4</v>
      </c>
      <c r="S115" s="7" t="str">
        <f ca="1">IF($R115&lt;&gt;"",VLOOKUP($R115,Level!$A:$B,2,FALSE),"")</f>
        <v>Senior</v>
      </c>
      <c r="T115" s="8">
        <f t="shared" ca="1" si="9"/>
        <v>44052</v>
      </c>
      <c r="U115" s="1">
        <f t="shared" ca="1" si="5"/>
        <v>3500</v>
      </c>
      <c r="V11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$A115    &amp;
", "   &amp;
$B115    &amp;
", "   &amp;
$C115    &amp;
", '"  &amp;
$E115    &amp;
"', '" &amp;
$H115    &amp;
"', "  &amp;
$I115 &amp;
", CAST('"  &amp;
TEXT($K115,"aaaa-mm-dd") &amp;
"' AS DATE), " &amp;
$L115 &amp;
", " &amp;
$N115 &amp;
", " &amp;
$P115 &amp;
", " &amp;
IF($R115="","NULL",$R115) &amp;
", " &amp;
$U115 &amp;
");"</f>
        <v>INSERT INTO acme.fact_employees (id_company_fk, id_employee_pk, flg_active, employee_name, id_gender_fk, id_race_fk, birthdate, id_education_fk, id_department_fk, id_role_fk, id_level_fk, salary) VALUES (2, 114, TRUE, 'Enzo Tavares Medeiros', 'M', 2, CAST('1991-08-31' AS DATE), 6, 3, 8, 4, 3500);</v>
      </c>
    </row>
    <row r="116" spans="1:22" x14ac:dyDescent="0.2">
      <c r="A116" s="7">
        <v>2</v>
      </c>
      <c r="B116" s="5">
        <f t="shared" si="6"/>
        <v>115</v>
      </c>
      <c r="C116" s="6" t="b">
        <v>1</v>
      </c>
      <c r="D116" s="7">
        <f ca="1">IF(ROW()=2,125,IF(ROW()=3,67,IF(ROW()=4,13,RANDBETWEEN(2,COUNT(Name!$A:$A) + 1))))</f>
        <v>146</v>
      </c>
      <c r="E116" s="7" t="str">
        <f ca="1">VLOOKUP($D116,Name!$A:$B,2,FALSE) &amp; " " &amp; IF(ROW()=2,"de Orléans e Bragança",VLOOKUP(IF(ROW()=2,0,RANDBETWEEN(2,COUNT('Last name'!$A:$A) + 1)),'Last name'!$A:$B,2,FALSE) &amp; " " &amp; VLOOKUP(RANDBETWEEN(2,COUNT('Last name'!$A:$A) + 1),'Last name'!$A:$B,2,FALSE))</f>
        <v>Gabriel Alcantara Rinaldi</v>
      </c>
      <c r="F116" s="7">
        <v>2</v>
      </c>
      <c r="G116" s="7" cm="1">
        <f t="array" aca="1" ref="G116" ca="1">INDEX(States!$B:$B,RANDBETWEEN(2,COUNTA(States!$B:$B)),1)</f>
        <v>2</v>
      </c>
      <c r="H116" s="7" t="str">
        <f ca="1">VLOOKUP($D116,Name!$A:$C,3,FALSE)</f>
        <v>M</v>
      </c>
      <c r="I116" s="7">
        <f t="shared" ca="1" si="7"/>
        <v>2</v>
      </c>
      <c r="J116" s="7" t="str">
        <f ca="1">VLOOKUP($I116,Race!$A:$B,2,FALSE)</f>
        <v>Branco</v>
      </c>
      <c r="K116" s="8">
        <f ca="1" xml:space="preserve">
IF($B116=2,
    TODAY()-16340,
    IF($P116=2,
        RANDBETWEEN(TODAY()-12418.5,TODAY()-6574.5),
        IF(OR($P116=3,$P116=4),
            RANDBETWEEN(TODAY()-16071,TODAY()-8766),
            IF(OR($P116=5,$P116=6,$P116=7),
                RANDBETWEEN(TODAY()-27393.75,TODAY()-12783.75),
                RANDBETWEEN(TODAY()-27393.75,TODAY()-10957.5)
            )
        )
    )
)</f>
        <v>26999</v>
      </c>
      <c r="L116" s="6">
        <f ca="1">IF(OR(ROW()=2,ROW()=3),7,IF(ROW()=4,4,RANDBETWEEN(4,COUNT(Education!$A:$A) + 1)))</f>
        <v>7</v>
      </c>
      <c r="M116" s="8" t="str">
        <f ca="1">VLOOKUP($L116,Education!$A:$B,2,FALSE)</f>
        <v>Doutorado</v>
      </c>
      <c r="N11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116" s="7" t="str">
        <f ca="1">VLOOKUP($N116,Department!$A:$B,2,FALSE)</f>
        <v>Comunicação &amp; Marketing</v>
      </c>
      <c r="P116" s="6">
        <f t="shared" ca="1" si="8"/>
        <v>7</v>
      </c>
      <c r="Q116" s="7" t="str">
        <f ca="1">VLOOKUP($P116,Role!$A:$B,2,FALSE)</f>
        <v>Trainee</v>
      </c>
      <c r="R116" s="7" t="str">
        <f ca="1">IF($P116=8,RANDBETWEEN(2,COUNT(Level!$A:$A) + 1),"")</f>
        <v/>
      </c>
      <c r="S116" s="7" t="str">
        <f ca="1">IF($R116&lt;&gt;"",VLOOKUP($R116,Level!$A:$B,2,FALSE),"")</f>
        <v/>
      </c>
      <c r="T116" s="8">
        <f t="shared" ca="1" si="9"/>
        <v>38248</v>
      </c>
      <c r="U116" s="1">
        <f t="shared" ca="1" si="5"/>
        <v>2885</v>
      </c>
      <c r="V11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$A116    &amp;
", "   &amp;
$B116    &amp;
", "   &amp;
$C116    &amp;
", '"  &amp;
$E116    &amp;
"', '" &amp;
$H116    &amp;
"', "  &amp;
$I116 &amp;
", CAST('"  &amp;
TEXT($K116,"aaaa-mm-dd") &amp;
"' AS DATE), " &amp;
$L116 &amp;
", " &amp;
$N116 &amp;
", " &amp;
$P116 &amp;
", " &amp;
IF($R116="","NULL",$R116) &amp;
", " &amp;
$U116 &amp;
");"</f>
        <v>INSERT INTO acme.fact_employees (id_company_fk, id_employee_pk, flg_active, employee_name, id_gender_fk, id_race_fk, birthdate, id_education_fk, id_department_fk, id_role_fk, id_level_fk, salary) VALUES (2, 115, TRUE, 'Gabriel Alcantara Rinaldi', 'M', 2, CAST('1973-12-01' AS DATE), 7, 8, 7, NULL, 2885);</v>
      </c>
    </row>
    <row r="117" spans="1:22" x14ac:dyDescent="0.2">
      <c r="A117" s="7">
        <v>2</v>
      </c>
      <c r="B117" s="5">
        <f t="shared" si="6"/>
        <v>116</v>
      </c>
      <c r="C117" s="6" t="b">
        <v>1</v>
      </c>
      <c r="D117" s="7">
        <f ca="1">IF(ROW()=2,125,IF(ROW()=3,67,IF(ROW()=4,13,RANDBETWEEN(2,COUNT(Name!$A:$A) + 1))))</f>
        <v>192</v>
      </c>
      <c r="E117" s="7" t="str">
        <f ca="1">VLOOKUP($D117,Name!$A:$B,2,FALSE) &amp; " " &amp; IF(ROW()=2,"de Orléans e Bragança",VLOOKUP(IF(ROW()=2,0,RANDBETWEEN(2,COUNT('Last name'!$A:$A) + 1)),'Last name'!$A:$B,2,FALSE) &amp; " " &amp; VLOOKUP(RANDBETWEEN(2,COUNT('Last name'!$A:$A) + 1),'Last name'!$A:$B,2,FALSE))</f>
        <v>Joaquim Furtado Teixeira</v>
      </c>
      <c r="F117" s="7">
        <v>2</v>
      </c>
      <c r="G117" s="7" cm="1">
        <f t="array" aca="1" ref="G117" ca="1">INDEX(States!$B:$B,RANDBETWEEN(2,COUNTA(States!$B:$B)),1)</f>
        <v>20</v>
      </c>
      <c r="H117" s="7" t="str">
        <f ca="1">VLOOKUP($D117,Name!$A:$C,3,FALSE)</f>
        <v>M</v>
      </c>
      <c r="I117" s="7">
        <f t="shared" ca="1" si="7"/>
        <v>2</v>
      </c>
      <c r="J117" s="7" t="str">
        <f ca="1">VLOOKUP($I117,Race!$A:$B,2,FALSE)</f>
        <v>Branco</v>
      </c>
      <c r="K117" s="8">
        <f ca="1" xml:space="preserve">
IF($B117=2,
    TODAY()-16340,
    IF($P117=2,
        RANDBETWEEN(TODAY()-12418.5,TODAY()-6574.5),
        IF(OR($P117=3,$P117=4),
            RANDBETWEEN(TODAY()-16071,TODAY()-8766),
            IF(OR($P117=5,$P117=6,$P117=7),
                RANDBETWEEN(TODAY()-27393.75,TODAY()-12783.75),
                RANDBETWEEN(TODAY()-27393.75,TODAY()-10957.5)
            )
        )
    )
)</f>
        <v>26372</v>
      </c>
      <c r="L117" s="6">
        <f ca="1">IF(OR(ROW()=2,ROW()=3),7,IF(ROW()=4,4,RANDBETWEEN(4,COUNT(Education!$A:$A) + 1)))</f>
        <v>5</v>
      </c>
      <c r="M117" s="8" t="str">
        <f ca="1">VLOOKUP($L117,Education!$A:$B,2,FALSE)</f>
        <v>Pós-graduação</v>
      </c>
      <c r="N11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117" s="7" t="str">
        <f ca="1">VLOOKUP($N117,Department!$A:$B,2,FALSE)</f>
        <v>Tecnologia da Informação</v>
      </c>
      <c r="P117" s="6">
        <f t="shared" ca="1" si="8"/>
        <v>8</v>
      </c>
      <c r="Q117" s="7" t="str">
        <f ca="1">VLOOKUP($P117,Role!$A:$B,2,FALSE)</f>
        <v>Analista</v>
      </c>
      <c r="R117" s="7">
        <f ca="1">IF($P117=8,RANDBETWEEN(2,COUNT(Level!$A:$A) + 1),"")</f>
        <v>2</v>
      </c>
      <c r="S117" s="7" t="str">
        <f ca="1">IF($R117&lt;&gt;"",VLOOKUP($R117,Level!$A:$B,2,FALSE),"")</f>
        <v>Junior</v>
      </c>
      <c r="T117" s="8">
        <f t="shared" ca="1" si="9"/>
        <v>39499</v>
      </c>
      <c r="U117" s="1">
        <f t="shared" ca="1" si="5"/>
        <v>3120</v>
      </c>
      <c r="V11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$A117    &amp;
", "   &amp;
$B117    &amp;
", "   &amp;
$C117    &amp;
", '"  &amp;
$E117    &amp;
"', '" &amp;
$H117    &amp;
"', "  &amp;
$I117 &amp;
", CAST('"  &amp;
TEXT($K117,"aaaa-mm-dd") &amp;
"' AS DATE), " &amp;
$L117 &amp;
", " &amp;
$N117 &amp;
", " &amp;
$P117 &amp;
", " &amp;
IF($R117="","NULL",$R117) &amp;
", " &amp;
$U117 &amp;
");"</f>
        <v>INSERT INTO acme.fact_employees (id_company_fk, id_employee_pk, flg_active, employee_name, id_gender_fk, id_race_fk, birthdate, id_education_fk, id_department_fk, id_role_fk, id_level_fk, salary) VALUES (2, 116, TRUE, 'Joaquim Furtado Teixeira', 'M', 2, CAST('1972-03-14' AS DATE), 5, 11, 8, 2, 3120);</v>
      </c>
    </row>
    <row r="118" spans="1:22" x14ac:dyDescent="0.2">
      <c r="A118" s="7">
        <v>2</v>
      </c>
      <c r="B118" s="5">
        <f t="shared" si="6"/>
        <v>117</v>
      </c>
      <c r="C118" s="6" t="b">
        <v>1</v>
      </c>
      <c r="D118" s="7">
        <f ca="1">IF(ROW()=2,125,IF(ROW()=3,67,IF(ROW()=4,13,RANDBETWEEN(2,COUNT(Name!$A:$A) + 1))))</f>
        <v>10</v>
      </c>
      <c r="E118" s="7" t="str">
        <f ca="1">VLOOKUP($D118,Name!$A:$B,2,FALSE) &amp; " " &amp; IF(ROW()=2,"de Orléans e Bragança",VLOOKUP(IF(ROW()=2,0,RANDBETWEEN(2,COUNT('Last name'!$A:$A) + 1)),'Last name'!$A:$B,2,FALSE) &amp; " " &amp; VLOOKUP(RANDBETWEEN(2,COUNT('Last name'!$A:$A) + 1),'Last name'!$A:$B,2,FALSE))</f>
        <v>Alessandra Lima Gomes</v>
      </c>
      <c r="F118" s="7">
        <v>2</v>
      </c>
      <c r="G118" s="7" cm="1">
        <f t="array" aca="1" ref="G118" ca="1">INDEX(States!$B:$B,RANDBETWEEN(2,COUNTA(States!$B:$B)),1)</f>
        <v>16</v>
      </c>
      <c r="H118" s="7" t="str">
        <f ca="1">VLOOKUP($D118,Name!$A:$C,3,FALSE)</f>
        <v>F</v>
      </c>
      <c r="I118" s="7">
        <f t="shared" ca="1" si="7"/>
        <v>2</v>
      </c>
      <c r="J118" s="7" t="str">
        <f ca="1">VLOOKUP($I118,Race!$A:$B,2,FALSE)</f>
        <v>Branco</v>
      </c>
      <c r="K118" s="8">
        <f ca="1" xml:space="preserve">
IF($B118=2,
    TODAY()-16340,
    IF($P118=2,
        RANDBETWEEN(TODAY()-12418.5,TODAY()-6574.5),
        IF(OR($P118=3,$P118=4),
            RANDBETWEEN(TODAY()-16071,TODAY()-8766),
            IF(OR($P118=5,$P118=6,$P118=7),
                RANDBETWEEN(TODAY()-27393.75,TODAY()-12783.75),
                RANDBETWEEN(TODAY()-27393.75,TODAY()-10957.5)
            )
        )
    )
)</f>
        <v>28054</v>
      </c>
      <c r="L118" s="6">
        <f ca="1">IF(OR(ROW()=2,ROW()=3),7,IF(ROW()=4,4,RANDBETWEEN(4,COUNT(Education!$A:$A) + 1)))</f>
        <v>7</v>
      </c>
      <c r="M118" s="8" t="str">
        <f ca="1">VLOOKUP($L118,Education!$A:$B,2,FALSE)</f>
        <v>Doutorado</v>
      </c>
      <c r="N11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118" s="7" t="str">
        <f ca="1">VLOOKUP($N118,Department!$A:$B,2,FALSE)</f>
        <v>Auditoria</v>
      </c>
      <c r="P118" s="6">
        <f t="shared" ca="1" si="8"/>
        <v>9</v>
      </c>
      <c r="Q118" s="7" t="str">
        <f ca="1">VLOOKUP($P118,Role!$A:$B,2,FALSE)</f>
        <v>Especialista</v>
      </c>
      <c r="R118" s="7" t="str">
        <f ca="1">IF($P118=8,RANDBETWEEN(2,COUNT(Level!$A:$A) + 1),"")</f>
        <v/>
      </c>
      <c r="S118" s="7" t="str">
        <f ca="1">IF($R118&lt;&gt;"",VLOOKUP($R118,Level!$A:$B,2,FALSE),"")</f>
        <v/>
      </c>
      <c r="T118" s="8">
        <f t="shared" ca="1" si="9"/>
        <v>37872</v>
      </c>
      <c r="U118" s="1">
        <f t="shared" ca="1" si="5"/>
        <v>10000</v>
      </c>
      <c r="V11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$A118    &amp;
", "   &amp;
$B118    &amp;
", "   &amp;
$C118    &amp;
", '"  &amp;
$E118    &amp;
"', '" &amp;
$H118    &amp;
"', "  &amp;
$I118 &amp;
", CAST('"  &amp;
TEXT($K118,"aaaa-mm-dd") &amp;
"' AS DATE), " &amp;
$L118 &amp;
", " &amp;
$N118 &amp;
", " &amp;
$P118 &amp;
", " &amp;
IF($R118="","NULL",$R118) &amp;
", " &amp;
$U118 &amp;
");"</f>
        <v>INSERT INTO acme.fact_employees (id_company_fk, id_employee_pk, flg_active, employee_name, id_gender_fk, id_race_fk, birthdate, id_education_fk, id_department_fk, id_role_fk, id_level_fk, salary) VALUES (2, 117, TRUE, 'Alessandra Lima Gomes', 'F', 2, CAST('1976-10-21' AS DATE), 7, 10, 9, NULL, 10000);</v>
      </c>
    </row>
    <row r="119" spans="1:22" x14ac:dyDescent="0.2">
      <c r="A119" s="7">
        <v>2</v>
      </c>
      <c r="B119" s="5">
        <f t="shared" si="6"/>
        <v>118</v>
      </c>
      <c r="C119" s="6" t="b">
        <v>1</v>
      </c>
      <c r="D119" s="7">
        <f ca="1">IF(ROW()=2,125,IF(ROW()=3,67,IF(ROW()=4,13,RANDBETWEEN(2,COUNT(Name!$A:$A) + 1))))</f>
        <v>203</v>
      </c>
      <c r="E119" s="7" t="str">
        <f ca="1">VLOOKUP($D119,Name!$A:$B,2,FALSE) &amp; " " &amp; IF(ROW()=2,"de Orléans e Bragança",VLOOKUP(IF(ROW()=2,0,RANDBETWEEN(2,COUNT('Last name'!$A:$A) + 1)),'Last name'!$A:$B,2,FALSE) &amp; " " &amp; VLOOKUP(RANDBETWEEN(2,COUNT('Last name'!$A:$A) + 1),'Last name'!$A:$B,2,FALSE))</f>
        <v>Kamilla Faro Longo</v>
      </c>
      <c r="F119" s="7">
        <v>2</v>
      </c>
      <c r="G119" s="7" cm="1">
        <f t="array" aca="1" ref="G119" ca="1">INDEX(States!$B:$B,RANDBETWEEN(2,COUNTA(States!$B:$B)),1)</f>
        <v>2</v>
      </c>
      <c r="H119" s="7" t="str">
        <f ca="1">VLOOKUP($D119,Name!$A:$C,3,FALSE)</f>
        <v>F</v>
      </c>
      <c r="I119" s="7">
        <f t="shared" ca="1" si="7"/>
        <v>3</v>
      </c>
      <c r="J119" s="7" t="str">
        <f ca="1">VLOOKUP($I119,Race!$A:$B,2,FALSE)</f>
        <v>Preto</v>
      </c>
      <c r="K119" s="8">
        <f ca="1" xml:space="preserve">
IF($B119=2,
    TODAY()-16340,
    IF($P119=2,
        RANDBETWEEN(TODAY()-12418.5,TODAY()-6574.5),
        IF(OR($P119=3,$P119=4),
            RANDBETWEEN(TODAY()-16071,TODAY()-8766),
            IF(OR($P119=5,$P119=6,$P119=7),
                RANDBETWEEN(TODAY()-27393.75,TODAY()-12783.75),
                RANDBETWEEN(TODAY()-27393.75,TODAY()-10957.5)
            )
        )
    )
)</f>
        <v>17764</v>
      </c>
      <c r="L119" s="6">
        <f ca="1">IF(OR(ROW()=2,ROW()=3),7,IF(ROW()=4,4,RANDBETWEEN(4,COUNT(Education!$A:$A) + 1)))</f>
        <v>6</v>
      </c>
      <c r="M119" s="8" t="str">
        <f ca="1">VLOOKUP($L119,Education!$A:$B,2,FALSE)</f>
        <v>Mestrado</v>
      </c>
      <c r="N11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119" s="7" t="str">
        <f ca="1">VLOOKUP($N119,Department!$A:$B,2,FALSE)</f>
        <v>Comunicação &amp; Marketing</v>
      </c>
      <c r="P119" s="6">
        <f t="shared" ca="1" si="8"/>
        <v>8</v>
      </c>
      <c r="Q119" s="7" t="str">
        <f ca="1">VLOOKUP($P119,Role!$A:$B,2,FALSE)</f>
        <v>Analista</v>
      </c>
      <c r="R119" s="7">
        <f ca="1">IF($P119=8,RANDBETWEEN(2,COUNT(Level!$A:$A) + 1),"")</f>
        <v>2</v>
      </c>
      <c r="S119" s="7" t="str">
        <f ca="1">IF($R119&lt;&gt;"",VLOOKUP($R119,Level!$A:$B,2,FALSE),"")</f>
        <v>Junior</v>
      </c>
      <c r="T119" s="8">
        <f t="shared" ca="1" si="9"/>
        <v>39160</v>
      </c>
      <c r="U119" s="1">
        <f t="shared" ca="1" si="5"/>
        <v>3580</v>
      </c>
      <c r="V11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$A119    &amp;
", "   &amp;
$B119    &amp;
", "   &amp;
$C119    &amp;
", '"  &amp;
$E119    &amp;
"', '" &amp;
$H119    &amp;
"', "  &amp;
$I119 &amp;
", CAST('"  &amp;
TEXT($K119,"aaaa-mm-dd") &amp;
"' AS DATE), " &amp;
$L119 &amp;
", " &amp;
$N119 &amp;
", " &amp;
$P119 &amp;
", " &amp;
IF($R119="","NULL",$R119) &amp;
", " &amp;
$U119 &amp;
");"</f>
        <v>INSERT INTO acme.fact_employees (id_company_fk, id_employee_pk, flg_active, employee_name, id_gender_fk, id_race_fk, birthdate, id_education_fk, id_department_fk, id_role_fk, id_level_fk, salary) VALUES (2, 118, TRUE, 'Kamilla Faro Longo', 'F', 3, CAST('1948-08-19' AS DATE), 6, 8, 8, 2, 3580);</v>
      </c>
    </row>
    <row r="120" spans="1:22" x14ac:dyDescent="0.2">
      <c r="A120" s="7">
        <v>2</v>
      </c>
      <c r="B120" s="5">
        <f t="shared" si="6"/>
        <v>119</v>
      </c>
      <c r="C120" s="6" t="b">
        <v>1</v>
      </c>
      <c r="D120" s="7">
        <f ca="1">IF(ROW()=2,125,IF(ROW()=3,67,IF(ROW()=4,13,RANDBETWEEN(2,COUNT(Name!$A:$A) + 1))))</f>
        <v>248</v>
      </c>
      <c r="E120" s="7" t="str">
        <f ca="1">VLOOKUP($D120,Name!$A:$B,2,FALSE)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Maitê Alencar Saragoça</v>
      </c>
      <c r="F120" s="7">
        <v>2</v>
      </c>
      <c r="G120" s="7" cm="1">
        <f t="array" aca="1" ref="G120" ca="1">INDEX(States!$B:$B,RANDBETWEEN(2,COUNTA(States!$B:$B)),1)</f>
        <v>12</v>
      </c>
      <c r="H120" s="7" t="str">
        <f ca="1">VLOOKUP($D120,Name!$A:$C,3,FALSE)</f>
        <v>F</v>
      </c>
      <c r="I120" s="7">
        <f t="shared" ca="1" si="7"/>
        <v>2</v>
      </c>
      <c r="J120" s="7" t="str">
        <f ca="1">VLOOKUP($I120,Race!$A:$B,2,FALSE)</f>
        <v>Branco</v>
      </c>
      <c r="K120" s="8">
        <f ca="1" xml:space="preserve">
IF($B120=2,
    TODAY()-16340,
    IF($P120=2,
        RANDBETWEEN(TODAY()-12418.5,TODAY()-6574.5),
        IF(OR($P120=3,$P120=4),
            RANDBETWEEN(TODAY()-16071,TODAY()-8766),
            IF(OR($P120=5,$P120=6,$P120=7),
                RANDBETWEEN(TODAY()-27393.75,TODAY()-12783.75),
                RANDBETWEEN(TODAY()-27393.75,TODAY()-10957.5)
            )
        )
    )
)</f>
        <v>28109</v>
      </c>
      <c r="L120" s="6">
        <f ca="1">IF(OR(ROW()=2,ROW()=3),7,IF(ROW()=4,4,RANDBETWEEN(4,COUNT(Education!$A:$A) + 1)))</f>
        <v>4</v>
      </c>
      <c r="M120" s="8" t="str">
        <f ca="1">VLOOKUP($L120,Education!$A:$B,2,FALSE)</f>
        <v>Superior</v>
      </c>
      <c r="N12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120" s="7" t="str">
        <f ca="1">VLOOKUP($N120,Department!$A:$B,2,FALSE)</f>
        <v>Contábil</v>
      </c>
      <c r="P120" s="6">
        <f t="shared" ca="1" si="8"/>
        <v>9</v>
      </c>
      <c r="Q120" s="7" t="str">
        <f ca="1">VLOOKUP($P120,Role!$A:$B,2,FALSE)</f>
        <v>Especialista</v>
      </c>
      <c r="R120" s="7" t="str">
        <f ca="1">IF($P120=8,RANDBETWEEN(2,COUNT(Level!$A:$A) + 1),"")</f>
        <v/>
      </c>
      <c r="S120" s="7" t="str">
        <f ca="1">IF($R120&lt;&gt;"",VLOOKUP($R120,Level!$A:$B,2,FALSE),"")</f>
        <v/>
      </c>
      <c r="T120" s="8">
        <f t="shared" ca="1" si="9"/>
        <v>40057</v>
      </c>
      <c r="U120" s="1">
        <f t="shared" ca="1" si="5"/>
        <v>8500</v>
      </c>
      <c r="V12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$A120    &amp;
", "   &amp;
$B120    &amp;
", "   &amp;
$C120    &amp;
", '"  &amp;
$E120    &amp;
"', '" &amp;
$H120    &amp;
"', "  &amp;
$I120 &amp;
", CAST('"  &amp;
TEXT($K120,"aaaa-mm-dd") &amp;
"' AS DATE), " &amp;
$L120 &amp;
", " &amp;
$N120 &amp;
", " &amp;
$P120 &amp;
", " &amp;
IF($R120="","NULL",$R120) &amp;
", " &amp;
$U120 &amp;
");"</f>
        <v>INSERT INTO acme.fact_employees (id_company_fk, id_employee_pk, flg_active, employee_name, id_gender_fk, id_race_fk, birthdate, id_education_fk, id_department_fk, id_role_fk, id_level_fk, salary) VALUES (2, 119, TRUE, 'Maitê Alencar Saragoça', 'F', 2, CAST('1976-12-15' AS DATE), 4, 9, 9, NULL, 8500);</v>
      </c>
    </row>
    <row r="121" spans="1:22" x14ac:dyDescent="0.2">
      <c r="A121" s="7">
        <v>2</v>
      </c>
      <c r="B121" s="5">
        <f t="shared" si="6"/>
        <v>120</v>
      </c>
      <c r="C121" s="6" t="b">
        <v>1</v>
      </c>
      <c r="D121" s="7">
        <f ca="1">IF(ROW()=2,125,IF(ROW()=3,67,IF(ROW()=4,13,RANDBETWEEN(2,COUNT(Name!$A:$A) + 1))))</f>
        <v>328</v>
      </c>
      <c r="E121" s="7" t="str">
        <f ca="1">VLOOKUP($D121,Name!$A:$B,2,FALSE) &amp; " " &amp; IF(ROW()=2,"de Orléans e Bragança",VLOOKUP(IF(ROW()=2,0,RANDBETWEEN(2,COUNT('Last name'!$A:$A) + 1)),'Last name'!$A:$B,2,FALSE) &amp; " " &amp; VLOOKUP(RANDBETWEEN(2,COUNT('Last name'!$A:$A) + 1),'Last name'!$A:$B,2,FALSE))</f>
        <v>Renato Azeredo Trindade</v>
      </c>
      <c r="F121" s="7">
        <v>2</v>
      </c>
      <c r="G121" s="7" cm="1">
        <f t="array" aca="1" ref="G121" ca="1">INDEX(States!$B:$B,RANDBETWEEN(2,COUNTA(States!$B:$B)),1)</f>
        <v>21</v>
      </c>
      <c r="H121" s="7" t="str">
        <f ca="1">VLOOKUP($D121,Name!$A:$C,3,FALSE)</f>
        <v>M</v>
      </c>
      <c r="I121" s="7">
        <f t="shared" ca="1" si="7"/>
        <v>4</v>
      </c>
      <c r="J121" s="7" t="str">
        <f ca="1">VLOOKUP($I121,Race!$A:$B,2,FALSE)</f>
        <v>Pardo</v>
      </c>
      <c r="K121" s="8">
        <f ca="1" xml:space="preserve">
IF($B121=2,
    TODAY()-16340,
    IF($P121=2,
        RANDBETWEEN(TODAY()-12418.5,TODAY()-6574.5),
        IF(OR($P121=3,$P121=4),
            RANDBETWEEN(TODAY()-16071,TODAY()-8766),
            IF(OR($P121=5,$P121=6,$P121=7),
                RANDBETWEEN(TODAY()-27393.75,TODAY()-12783.75),
                RANDBETWEEN(TODAY()-27393.75,TODAY()-10957.5)
            )
        )
    )
)</f>
        <v>21916</v>
      </c>
      <c r="L121" s="6">
        <f ca="1">IF(OR(ROW()=2,ROW()=3),7,IF(ROW()=4,4,RANDBETWEEN(4,COUNT(Education!$A:$A) + 1)))</f>
        <v>5</v>
      </c>
      <c r="M121" s="8" t="str">
        <f ca="1">VLOOKUP($L121,Education!$A:$B,2,FALSE)</f>
        <v>Pós-graduação</v>
      </c>
      <c r="N12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121" s="7" t="str">
        <f ca="1">VLOOKUP($N121,Department!$A:$B,2,FALSE)</f>
        <v>Comunicação &amp; Marketing</v>
      </c>
      <c r="P121" s="6">
        <f t="shared" ca="1" si="8"/>
        <v>8</v>
      </c>
      <c r="Q121" s="7" t="str">
        <f ca="1">VLOOKUP($P121,Role!$A:$B,2,FALSE)</f>
        <v>Analista</v>
      </c>
      <c r="R121" s="7">
        <f ca="1">IF($P121=8,RANDBETWEEN(2,COUNT(Level!$A:$A) + 1),"")</f>
        <v>4</v>
      </c>
      <c r="S121" s="7" t="str">
        <f ca="1">IF($R121&lt;&gt;"",VLOOKUP($R121,Level!$A:$B,2,FALSE),"")</f>
        <v>Senior</v>
      </c>
      <c r="T121" s="8">
        <f t="shared" ca="1" si="9"/>
        <v>42430</v>
      </c>
      <c r="U121" s="1">
        <f t="shared" ca="1" si="5"/>
        <v>3080</v>
      </c>
      <c r="V12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$A121    &amp;
", "   &amp;
$B121    &amp;
", "   &amp;
$C121    &amp;
", '"  &amp;
$E121    &amp;
"', '" &amp;
$H121    &amp;
"', "  &amp;
$I121 &amp;
", CAST('"  &amp;
TEXT($K121,"aaaa-mm-dd") &amp;
"' AS DATE), " &amp;
$L121 &amp;
", " &amp;
$N121 &amp;
", " &amp;
$P121 &amp;
", " &amp;
IF($R121="","NULL",$R121) &amp;
", " &amp;
$U121 &amp;
");"</f>
        <v>INSERT INTO acme.fact_employees (id_company_fk, id_employee_pk, flg_active, employee_name, id_gender_fk, id_race_fk, birthdate, id_education_fk, id_department_fk, id_role_fk, id_level_fk, salary) VALUES (2, 120, TRUE, 'Renato Azeredo Trindade', 'M', 4, CAST('1960-01-01' AS DATE), 5, 8, 8, 4, 3080);</v>
      </c>
    </row>
    <row r="122" spans="1:22" x14ac:dyDescent="0.2">
      <c r="A122" s="7">
        <v>2</v>
      </c>
      <c r="B122" s="5">
        <f t="shared" si="6"/>
        <v>121</v>
      </c>
      <c r="C122" s="6" t="b">
        <v>1</v>
      </c>
      <c r="D122" s="7">
        <f ca="1">IF(ROW()=2,125,IF(ROW()=3,67,IF(ROW()=4,13,RANDBETWEEN(2,COUNT(Name!$A:$A) + 1))))</f>
        <v>170</v>
      </c>
      <c r="E122" s="7" t="str">
        <f ca="1">VLOOKUP($D122,Name!$A:$B,2,FALSE) &amp; " " &amp; IF(ROW()=2,"de Orléans e Bragança",VLOOKUP(IF(ROW()=2,0,RANDBETWEEN(2,COUNT('Last name'!$A:$A) + 1)),'Last name'!$A:$B,2,FALSE) &amp; " " &amp; VLOOKUP(RANDBETWEEN(2,COUNT('Last name'!$A:$A) + 1),'Last name'!$A:$B,2,FALSE))</f>
        <v>Isaac Pedroso Machado</v>
      </c>
      <c r="F122" s="7">
        <v>2</v>
      </c>
      <c r="G122" s="7" cm="1">
        <f t="array" aca="1" ref="G122" ca="1">INDEX(States!$B:$B,RANDBETWEEN(2,COUNTA(States!$B:$B)),1)</f>
        <v>4</v>
      </c>
      <c r="H122" s="7" t="str">
        <f ca="1">VLOOKUP($D122,Name!$A:$C,3,FALSE)</f>
        <v>M</v>
      </c>
      <c r="I122" s="7">
        <f t="shared" ca="1" si="7"/>
        <v>2</v>
      </c>
      <c r="J122" s="7" t="str">
        <f ca="1">VLOOKUP($I122,Race!$A:$B,2,FALSE)</f>
        <v>Branco</v>
      </c>
      <c r="K122" s="8">
        <f ca="1" xml:space="preserve">
IF($B122=2,
    TODAY()-16340,
    IF($P122=2,
        RANDBETWEEN(TODAY()-12418.5,TODAY()-6574.5),
        IF(OR($P122=3,$P122=4),
            RANDBETWEEN(TODAY()-16071,TODAY()-8766),
            IF(OR($P122=5,$P122=6,$P122=7),
                RANDBETWEEN(TODAY()-27393.75,TODAY()-12783.75),
                RANDBETWEEN(TODAY()-27393.75,TODAY()-10957.5)
            )
        )
    )
)</f>
        <v>21023</v>
      </c>
      <c r="L122" s="6">
        <f ca="1">IF(OR(ROW()=2,ROW()=3),7,IF(ROW()=4,4,RANDBETWEEN(4,COUNT(Education!$A:$A) + 1)))</f>
        <v>5</v>
      </c>
      <c r="M122" s="8" t="str">
        <f ca="1">VLOOKUP($L122,Education!$A:$B,2,FALSE)</f>
        <v>Pós-graduação</v>
      </c>
      <c r="N12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122" s="7" t="str">
        <f ca="1">VLOOKUP($N122,Department!$A:$B,2,FALSE)</f>
        <v>Recursos Humanos</v>
      </c>
      <c r="P122" s="6">
        <f t="shared" ca="1" si="8"/>
        <v>9</v>
      </c>
      <c r="Q122" s="7" t="str">
        <f ca="1">VLOOKUP($P122,Role!$A:$B,2,FALSE)</f>
        <v>Especialista</v>
      </c>
      <c r="R122" s="7" t="str">
        <f ca="1">IF($P122=8,RANDBETWEEN(2,COUNT(Level!$A:$A) + 1),"")</f>
        <v/>
      </c>
      <c r="S122" s="7" t="str">
        <f ca="1">IF($R122&lt;&gt;"",VLOOKUP($R122,Level!$A:$B,2,FALSE),"")</f>
        <v/>
      </c>
      <c r="T122" s="8">
        <f t="shared" ca="1" si="9"/>
        <v>43588</v>
      </c>
      <c r="U122" s="1">
        <f t="shared" ca="1" si="5"/>
        <v>9080</v>
      </c>
      <c r="V12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$A122    &amp;
", "   &amp;
$B122    &amp;
", "   &amp;
$C122    &amp;
", '"  &amp;
$E122    &amp;
"', '" &amp;
$H122    &amp;
"', "  &amp;
$I122 &amp;
", CAST('"  &amp;
TEXT($K122,"aaaa-mm-dd") &amp;
"' AS DATE), " &amp;
$L122 &amp;
", " &amp;
$N122 &amp;
", " &amp;
$P122 &amp;
", " &amp;
IF($R122="","NULL",$R122) &amp;
", " &amp;
$U122 &amp;
");"</f>
        <v>INSERT INTO acme.fact_employees (id_company_fk, id_employee_pk, flg_active, employee_name, id_gender_fk, id_race_fk, birthdate, id_education_fk, id_department_fk, id_role_fk, id_level_fk, salary) VALUES (2, 121, TRUE, 'Isaac Pedroso Machado', 'M', 2, CAST('1957-07-22' AS DATE), 5, 5, 9, NULL, 9080);</v>
      </c>
    </row>
    <row r="123" spans="1:22" x14ac:dyDescent="0.2">
      <c r="A123" s="7">
        <v>2</v>
      </c>
      <c r="B123" s="5">
        <f t="shared" si="6"/>
        <v>122</v>
      </c>
      <c r="C123" s="6" t="b">
        <v>1</v>
      </c>
      <c r="D123" s="7">
        <f ca="1">IF(ROW()=2,125,IF(ROW()=3,67,IF(ROW()=4,13,RANDBETWEEN(2,COUNT(Name!$A:$A) + 1))))</f>
        <v>130</v>
      </c>
      <c r="E123" s="7" t="str">
        <f ca="1">VLOOKUP($D123,Name!$A:$B,2,FALSE) &amp; " " &amp; IF(ROW()=2,"de Orléans e Bragança",VLOOKUP(IF(ROW()=2,0,RANDBETWEEN(2,COUNT('Last name'!$A:$A) + 1)),'Last name'!$A:$B,2,FALSE) &amp; " " &amp; VLOOKUP(RANDBETWEEN(2,COUNT('Last name'!$A:$A) + 1),'Last name'!$A:$B,2,FALSE))</f>
        <v>Esther Abranches Longo</v>
      </c>
      <c r="F123" s="7">
        <v>2</v>
      </c>
      <c r="G123" s="7" cm="1">
        <f t="array" aca="1" ref="G123" ca="1">INDEX(States!$B:$B,RANDBETWEEN(2,COUNTA(States!$B:$B)),1)</f>
        <v>10</v>
      </c>
      <c r="H123" s="7" t="str">
        <f ca="1">VLOOKUP($D123,Name!$A:$C,3,FALSE)</f>
        <v>F</v>
      </c>
      <c r="I123" s="7">
        <f t="shared" ca="1" si="7"/>
        <v>2</v>
      </c>
      <c r="J123" s="7" t="str">
        <f ca="1">VLOOKUP($I123,Race!$A:$B,2,FALSE)</f>
        <v>Branco</v>
      </c>
      <c r="K123" s="8">
        <f ca="1" xml:space="preserve">
IF($B123=2,
    TODAY()-16340,
    IF($P123=2,
        RANDBETWEEN(TODAY()-12418.5,TODAY()-6574.5),
        IF(OR($P123=3,$P123=4),
            RANDBETWEEN(TODAY()-16071,TODAY()-8766),
            IF(OR($P123=5,$P123=6,$P123=7),
                RANDBETWEEN(TODAY()-27393.75,TODAY()-12783.75),
                RANDBETWEEN(TODAY()-27393.75,TODAY()-10957.5)
            )
        )
    )
)</f>
        <v>27550</v>
      </c>
      <c r="L123" s="6">
        <f ca="1">IF(OR(ROW()=2,ROW()=3),7,IF(ROW()=4,4,RANDBETWEEN(4,COUNT(Education!$A:$A) + 1)))</f>
        <v>5</v>
      </c>
      <c r="M123" s="8" t="str">
        <f ca="1">VLOOKUP($L123,Education!$A:$B,2,FALSE)</f>
        <v>Pós-graduação</v>
      </c>
      <c r="N12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123" s="7" t="str">
        <f ca="1">VLOOKUP($N123,Department!$A:$B,2,FALSE)</f>
        <v>Financeiro</v>
      </c>
      <c r="P123" s="6">
        <f t="shared" ca="1" si="8"/>
        <v>8</v>
      </c>
      <c r="Q123" s="7" t="str">
        <f ca="1">VLOOKUP($P123,Role!$A:$B,2,FALSE)</f>
        <v>Analista</v>
      </c>
      <c r="R123" s="7">
        <f ca="1">IF($P123=8,RANDBETWEEN(2,COUNT(Level!$A:$A) + 1),"")</f>
        <v>4</v>
      </c>
      <c r="S123" s="7" t="str">
        <f ca="1">IF($R123&lt;&gt;"",VLOOKUP($R123,Level!$A:$B,2,FALSE),"")</f>
        <v>Senior</v>
      </c>
      <c r="T123" s="8">
        <f t="shared" ca="1" si="9"/>
        <v>38676</v>
      </c>
      <c r="U123" s="1">
        <f t="shared" ca="1" si="5"/>
        <v>3000</v>
      </c>
      <c r="V12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$A123    &amp;
", "   &amp;
$B123    &amp;
", "   &amp;
$C123    &amp;
", '"  &amp;
$E123    &amp;
"', '" &amp;
$H123    &amp;
"', "  &amp;
$I123 &amp;
", CAST('"  &amp;
TEXT($K123,"aaaa-mm-dd") &amp;
"' AS DATE), " &amp;
$L123 &amp;
", " &amp;
$N123 &amp;
", " &amp;
$P123 &amp;
", " &amp;
IF($R123="","NULL",$R123) &amp;
", " &amp;
$U123 &amp;
");"</f>
        <v>INSERT INTO acme.fact_employees (id_company_fk, id_employee_pk, flg_active, employee_name, id_gender_fk, id_race_fk, birthdate, id_education_fk, id_department_fk, id_role_fk, id_level_fk, salary) VALUES (2, 122, TRUE, 'Esther Abranches Longo', 'F', 2, CAST('1975-06-05' AS DATE), 5, 4, 8, 4, 3000);</v>
      </c>
    </row>
    <row r="124" spans="1:22" x14ac:dyDescent="0.2">
      <c r="A124" s="7">
        <v>2</v>
      </c>
      <c r="B124" s="5">
        <f t="shared" si="6"/>
        <v>123</v>
      </c>
      <c r="C124" s="6" t="b">
        <v>1</v>
      </c>
      <c r="D124" s="7">
        <f ca="1">IF(ROW()=2,125,IF(ROW()=3,67,IF(ROW()=4,13,RANDBETWEEN(2,COUNT(Name!$A:$A) + 1))))</f>
        <v>94</v>
      </c>
      <c r="E124" s="7" t="str">
        <f ca="1">VLOOKUP($D124,Name!$A:$B,2,FALSE) &amp; " " &amp; IF(ROW()=2,"de Orléans e Bragança",VLOOKUP(IF(ROW()=2,0,RANDBETWEEN(2,COUNT('Last name'!$A:$A) + 1)),'Last name'!$A:$B,2,FALSE) &amp; " " &amp; VLOOKUP(RANDBETWEEN(2,COUNT('Last name'!$A:$A) + 1),'Last name'!$A:$B,2,FALSE))</f>
        <v>Claudia Camões Testa</v>
      </c>
      <c r="F124" s="7">
        <v>2</v>
      </c>
      <c r="G124" s="7" cm="1">
        <f t="array" aca="1" ref="G124" ca="1">INDEX(States!$B:$B,RANDBETWEEN(2,COUNTA(States!$B:$B)),1)</f>
        <v>3</v>
      </c>
      <c r="H124" s="7" t="str">
        <f ca="1">VLOOKUP($D124,Name!$A:$C,3,FALSE)</f>
        <v>F</v>
      </c>
      <c r="I124" s="7">
        <f t="shared" ca="1" si="7"/>
        <v>2</v>
      </c>
      <c r="J124" s="7" t="str">
        <f ca="1">VLOOKUP($I124,Race!$A:$B,2,FALSE)</f>
        <v>Branco</v>
      </c>
      <c r="K124" s="8">
        <f ca="1" xml:space="preserve">
IF($B124=2,
    TODAY()-16340,
    IF($P124=2,
        RANDBETWEEN(TODAY()-12418.5,TODAY()-6574.5),
        IF(OR($P124=3,$P124=4),
            RANDBETWEEN(TODAY()-16071,TODAY()-8766),
            IF(OR($P124=5,$P124=6,$P124=7),
                RANDBETWEEN(TODAY()-27393.75,TODAY()-12783.75),
                RANDBETWEEN(TODAY()-27393.75,TODAY()-10957.5)
            )
        )
    )
)</f>
        <v>19744</v>
      </c>
      <c r="L124" s="6">
        <f ca="1">IF(OR(ROW()=2,ROW()=3),7,IF(ROW()=4,4,RANDBETWEEN(4,COUNT(Education!$A:$A) + 1)))</f>
        <v>6</v>
      </c>
      <c r="M124" s="8" t="str">
        <f ca="1">VLOOKUP($L124,Education!$A:$B,2,FALSE)</f>
        <v>Mestrado</v>
      </c>
      <c r="N12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124" s="7" t="str">
        <f ca="1">VLOOKUP($N124,Department!$A:$B,2,FALSE)</f>
        <v>Recursos Humanos</v>
      </c>
      <c r="P124" s="6">
        <f t="shared" ca="1" si="8"/>
        <v>8</v>
      </c>
      <c r="Q124" s="7" t="str">
        <f ca="1">VLOOKUP($P124,Role!$A:$B,2,FALSE)</f>
        <v>Analista</v>
      </c>
      <c r="R124" s="7">
        <f ca="1">IF($P124=8,RANDBETWEEN(2,COUNT(Level!$A:$A) + 1),"")</f>
        <v>2</v>
      </c>
      <c r="S124" s="7" t="str">
        <f ca="1">IF($R124&lt;&gt;"",VLOOKUP($R124,Level!$A:$B,2,FALSE),"")</f>
        <v>Junior</v>
      </c>
      <c r="T124" s="8">
        <f t="shared" ca="1" si="9"/>
        <v>38343</v>
      </c>
      <c r="U124" s="1">
        <f t="shared" ca="1" si="5"/>
        <v>3580</v>
      </c>
      <c r="V12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$A124    &amp;
", "   &amp;
$B124    &amp;
", "   &amp;
$C124    &amp;
", '"  &amp;
$E124    &amp;
"', '" &amp;
$H124    &amp;
"', "  &amp;
$I124 &amp;
", CAST('"  &amp;
TEXT($K124,"aaaa-mm-dd") &amp;
"' AS DATE), " &amp;
$L124 &amp;
", " &amp;
$N124 &amp;
", " &amp;
$P124 &amp;
", " &amp;
IF($R124="","NULL",$R124) &amp;
", " &amp;
$U124 &amp;
");"</f>
        <v>INSERT INTO acme.fact_employees (id_company_fk, id_employee_pk, flg_active, employee_name, id_gender_fk, id_race_fk, birthdate, id_education_fk, id_department_fk, id_role_fk, id_level_fk, salary) VALUES (2, 123, TRUE, 'Claudia Camões Testa', 'F', 2, CAST('1954-01-20' AS DATE), 6, 5, 8, 2, 3580);</v>
      </c>
    </row>
    <row r="125" spans="1:22" x14ac:dyDescent="0.2">
      <c r="A125" s="7">
        <v>2</v>
      </c>
      <c r="B125" s="5">
        <f t="shared" si="6"/>
        <v>124</v>
      </c>
      <c r="C125" s="6" t="b">
        <v>1</v>
      </c>
      <c r="D125" s="7">
        <f ca="1">IF(ROW()=2,125,IF(ROW()=3,67,IF(ROW()=4,13,RANDBETWEEN(2,COUNT(Name!$A:$A) + 1))))</f>
        <v>127</v>
      </c>
      <c r="E125" s="7" t="str">
        <f ca="1">VLOOKUP($D125,Name!$A:$B,2,FALSE) &amp; " " &amp; IF(ROW()=2,"de Orléans e Bragança",VLOOKUP(IF(ROW()=2,0,RANDBETWEEN(2,COUNT('Last name'!$A:$A) + 1)),'Last name'!$A:$B,2,FALSE) &amp; " " &amp; VLOOKUP(RANDBETWEEN(2,COUNT('Last name'!$A:$A) + 1),'Last name'!$A:$B,2,FALSE))</f>
        <v>Enzzo sobrenome Carvalho</v>
      </c>
      <c r="F125" s="7">
        <v>2</v>
      </c>
      <c r="G125" s="7" cm="1">
        <f t="array" aca="1" ref="G125" ca="1">INDEX(States!$B:$B,RANDBETWEEN(2,COUNTA(States!$B:$B)),1)</f>
        <v>9</v>
      </c>
      <c r="H125" s="7" t="str">
        <f ca="1">VLOOKUP($D125,Name!$A:$C,3,FALSE)</f>
        <v>M</v>
      </c>
      <c r="I125" s="7">
        <f t="shared" ca="1" si="7"/>
        <v>2</v>
      </c>
      <c r="J125" s="7" t="str">
        <f ca="1">VLOOKUP($I125,Race!$A:$B,2,FALSE)</f>
        <v>Branco</v>
      </c>
      <c r="K125" s="8">
        <f ca="1" xml:space="preserve">
IF($B125=2,
    TODAY()-16340,
    IF($P125=2,
        RANDBETWEEN(TODAY()-12418.5,TODAY()-6574.5),
        IF(OR($P125=3,$P125=4),
            RANDBETWEEN(TODAY()-16071,TODAY()-8766),
            IF(OR($P125=5,$P125=6,$P125=7),
                RANDBETWEEN(TODAY()-27393.75,TODAY()-12783.75),
                RANDBETWEEN(TODAY()-27393.75,TODAY()-10957.5)
            )
        )
    )
)</f>
        <v>29588</v>
      </c>
      <c r="L125" s="6">
        <f ca="1">IF(OR(ROW()=2,ROW()=3),7,IF(ROW()=4,4,RANDBETWEEN(4,COUNT(Education!$A:$A) + 1)))</f>
        <v>4</v>
      </c>
      <c r="M125" s="8" t="str">
        <f ca="1">VLOOKUP($L125,Education!$A:$B,2,FALSE)</f>
        <v>Superior</v>
      </c>
      <c r="N12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125" s="7" t="str">
        <f ca="1">VLOOKUP($N125,Department!$A:$B,2,FALSE)</f>
        <v>Tecnologia da Informação</v>
      </c>
      <c r="P125" s="6">
        <f t="shared" ca="1" si="8"/>
        <v>8</v>
      </c>
      <c r="Q125" s="7" t="str">
        <f ca="1">VLOOKUP($P125,Role!$A:$B,2,FALSE)</f>
        <v>Analista</v>
      </c>
      <c r="R125" s="7">
        <f ca="1">IF($P125=8,RANDBETWEEN(2,COUNT(Level!$A:$A) + 1),"")</f>
        <v>3</v>
      </c>
      <c r="S125" s="7" t="str">
        <f ca="1">IF($R125&lt;&gt;"",VLOOKUP($R125,Level!$A:$B,2,FALSE),"")</f>
        <v>Pleno</v>
      </c>
      <c r="T125" s="8">
        <f t="shared" ca="1" si="9"/>
        <v>41965</v>
      </c>
      <c r="U125" s="1">
        <f t="shared" ca="1" si="5"/>
        <v>2620</v>
      </c>
      <c r="V12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$A125    &amp;
", "   &amp;
$B125    &amp;
", "   &amp;
$C125    &amp;
", '"  &amp;
$E125    &amp;
"', '" &amp;
$H125    &amp;
"', "  &amp;
$I125 &amp;
", CAST('"  &amp;
TEXT($K125,"aaaa-mm-dd") &amp;
"' AS DATE), " &amp;
$L125 &amp;
", " &amp;
$N125 &amp;
", " &amp;
$P125 &amp;
", " &amp;
IF($R125="","NULL",$R125) &amp;
", " &amp;
$U125 &amp;
");"</f>
        <v>INSERT INTO acme.fact_employees (id_company_fk, id_employee_pk, flg_active, employee_name, id_gender_fk, id_race_fk, birthdate, id_education_fk, id_department_fk, id_role_fk, id_level_fk, salary) VALUES (2, 124, TRUE, 'Enzzo sobrenome Carvalho', 'M', 2, CAST('1981-01-02' AS DATE), 4, 11, 8, 3, 2620);</v>
      </c>
    </row>
    <row r="126" spans="1:22" x14ac:dyDescent="0.2">
      <c r="A126" s="7">
        <v>2</v>
      </c>
      <c r="B126" s="5">
        <f t="shared" si="6"/>
        <v>125</v>
      </c>
      <c r="C126" s="6" t="b">
        <v>1</v>
      </c>
      <c r="D126" s="7">
        <f ca="1">IF(ROW()=2,125,IF(ROW()=3,67,IF(ROW()=4,13,RANDBETWEEN(2,COUNT(Name!$A:$A) + 1))))</f>
        <v>29</v>
      </c>
      <c r="E126" s="7" t="str">
        <f ca="1">VLOOKUP($D126,Name!$A:$B,2,FALSE) &amp; " " &amp; IF(ROW()=2,"de Orléans e Bragança",VLOOKUP(IF(ROW()=2,0,RANDBETWEEN(2,COUNT('Last name'!$A:$A) + 1)),'Last name'!$A:$B,2,FALSE) &amp; " " &amp; VLOOKUP(RANDBETWEEN(2,COUNT('Last name'!$A:$A) + 1),'Last name'!$A:$B,2,FALSE))</f>
        <v>Ana Laura Ferreira Simões</v>
      </c>
      <c r="F126" s="7">
        <v>2</v>
      </c>
      <c r="G126" s="7" cm="1">
        <f t="array" aca="1" ref="G126" ca="1">INDEX(States!$B:$B,RANDBETWEEN(2,COUNTA(States!$B:$B)),1)</f>
        <v>21</v>
      </c>
      <c r="H126" s="7" t="str">
        <f ca="1">VLOOKUP($D126,Name!$A:$C,3,FALSE)</f>
        <v>F</v>
      </c>
      <c r="I126" s="7">
        <f t="shared" ca="1" si="7"/>
        <v>3</v>
      </c>
      <c r="J126" s="7" t="str">
        <f ca="1">VLOOKUP($I126,Race!$A:$B,2,FALSE)</f>
        <v>Preto</v>
      </c>
      <c r="K126" s="8">
        <f ca="1" xml:space="preserve">
IF($B126=2,
    TODAY()-16340,
    IF($P126=2,
        RANDBETWEEN(TODAY()-12418.5,TODAY()-6574.5),
        IF(OR($P126=3,$P126=4),
            RANDBETWEEN(TODAY()-16071,TODAY()-8766),
            IF(OR($P126=5,$P126=6,$P126=7),
                RANDBETWEEN(TODAY()-27393.75,TODAY()-12783.75),
                RANDBETWEEN(TODAY()-27393.75,TODAY()-10957.5)
            )
        )
    )
)</f>
        <v>19385</v>
      </c>
      <c r="L126" s="6">
        <f ca="1">IF(OR(ROW()=2,ROW()=3),7,IF(ROW()=4,4,RANDBETWEEN(4,COUNT(Education!$A:$A) + 1)))</f>
        <v>6</v>
      </c>
      <c r="M126" s="8" t="str">
        <f ca="1">VLOOKUP($L126,Education!$A:$B,2,FALSE)</f>
        <v>Mestrado</v>
      </c>
      <c r="N12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126" s="7" t="str">
        <f ca="1">VLOOKUP($N126,Department!$A:$B,2,FALSE)</f>
        <v>Administrativo</v>
      </c>
      <c r="P126" s="6">
        <f t="shared" ca="1" si="8"/>
        <v>6</v>
      </c>
      <c r="Q126" s="7" t="str">
        <f ca="1">VLOOKUP($P126,Role!$A:$B,2,FALSE)</f>
        <v>Estagiário</v>
      </c>
      <c r="R126" s="7" t="str">
        <f ca="1">IF($P126=8,RANDBETWEEN(2,COUNT(Level!$A:$A) + 1),"")</f>
        <v/>
      </c>
      <c r="S126" s="7" t="str">
        <f ca="1">IF($R126&lt;&gt;"",VLOOKUP($R126,Level!$A:$B,2,FALSE),"")</f>
        <v/>
      </c>
      <c r="T126" s="8">
        <f t="shared" ca="1" si="9"/>
        <v>40478</v>
      </c>
      <c r="U126" s="1">
        <f t="shared" ca="1" si="5"/>
        <v>2205</v>
      </c>
      <c r="V12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$A126    &amp;
", "   &amp;
$B126    &amp;
", "   &amp;
$C126    &amp;
", '"  &amp;
$E126    &amp;
"', '" &amp;
$H126    &amp;
"', "  &amp;
$I126 &amp;
", CAST('"  &amp;
TEXT($K126,"aaaa-mm-dd") &amp;
"' AS DATE), " &amp;
$L126 &amp;
", " &amp;
$N126 &amp;
", " &amp;
$P126 &amp;
", " &amp;
IF($R126="","NULL",$R126) &amp;
", " &amp;
$U126 &amp;
");"</f>
        <v>INSERT INTO acme.fact_employees (id_company_fk, id_employee_pk, flg_active, employee_name, id_gender_fk, id_race_fk, birthdate, id_education_fk, id_department_fk, id_role_fk, id_level_fk, salary) VALUES (2, 125, TRUE, 'Ana Laura Ferreira Simões', 'F', 3, CAST('1953-01-26' AS DATE), 6, 3, 6, NULL, 2205);</v>
      </c>
    </row>
    <row r="127" spans="1:22" x14ac:dyDescent="0.2">
      <c r="A127" s="7">
        <v>2</v>
      </c>
      <c r="B127" s="5">
        <f t="shared" si="6"/>
        <v>126</v>
      </c>
      <c r="C127" s="6" t="b">
        <v>1</v>
      </c>
      <c r="D127" s="7">
        <f ca="1">IF(ROW()=2,125,IF(ROW()=3,67,IF(ROW()=4,13,RANDBETWEEN(2,COUNT(Name!$A:$A) + 1))))</f>
        <v>330</v>
      </c>
      <c r="E127" s="7" t="str">
        <f ca="1">VLOOKUP($D127,Name!$A:$B,2,FALSE) &amp; " " &amp; IF(ROW()=2,"de Orléans e Bragança",VLOOKUP(IF(ROW()=2,0,RANDBETWEEN(2,COUNT('Last name'!$A:$A) + 1)),'Last name'!$A:$B,2,FALSE) &amp; " " &amp; VLOOKUP(RANDBETWEEN(2,COUNT('Last name'!$A:$A) + 1),'Last name'!$A:$B,2,FALSE))</f>
        <v>Ruan Barbieri Alvarenga</v>
      </c>
      <c r="F127" s="7">
        <v>2</v>
      </c>
      <c r="G127" s="7" cm="1">
        <f t="array" aca="1" ref="G127" ca="1">INDEX(States!$B:$B,RANDBETWEEN(2,COUNTA(States!$B:$B)),1)</f>
        <v>10</v>
      </c>
      <c r="H127" s="7" t="str">
        <f ca="1">VLOOKUP($D127,Name!$A:$C,3,FALSE)</f>
        <v>M</v>
      </c>
      <c r="I127" s="7">
        <f t="shared" ca="1" si="7"/>
        <v>2</v>
      </c>
      <c r="J127" s="7" t="str">
        <f ca="1">VLOOKUP($I127,Race!$A:$B,2,FALSE)</f>
        <v>Branco</v>
      </c>
      <c r="K127" s="8">
        <f ca="1" xml:space="preserve">
IF($B127=2,
    TODAY()-16340,
    IF($P127=2,
        RANDBETWEEN(TODAY()-12418.5,TODAY()-6574.5),
        IF(OR($P127=3,$P127=4),
            RANDBETWEEN(TODAY()-16071,TODAY()-8766),
            IF(OR($P127=5,$P127=6,$P127=7),
                RANDBETWEEN(TODAY()-27393.75,TODAY()-12783.75),
                RANDBETWEEN(TODAY()-27393.75,TODAY()-10957.5)
            )
        )
    )
)</f>
        <v>25859</v>
      </c>
      <c r="L127" s="6">
        <f ca="1">IF(OR(ROW()=2,ROW()=3),7,IF(ROW()=4,4,RANDBETWEEN(4,COUNT(Education!$A:$A) + 1)))</f>
        <v>5</v>
      </c>
      <c r="M127" s="8" t="str">
        <f ca="1">VLOOKUP($L127,Education!$A:$B,2,FALSE)</f>
        <v>Pós-graduação</v>
      </c>
      <c r="N12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12</v>
      </c>
      <c r="O127" s="7" t="str">
        <f ca="1">VLOOKUP($N127,Department!$A:$B,2,FALSE)</f>
        <v>Jurídico</v>
      </c>
      <c r="P127" s="6">
        <f t="shared" ca="1" si="8"/>
        <v>8</v>
      </c>
      <c r="Q127" s="7" t="str">
        <f ca="1">VLOOKUP($P127,Role!$A:$B,2,FALSE)</f>
        <v>Analista</v>
      </c>
      <c r="R127" s="7">
        <f ca="1">IF($P127=8,RANDBETWEEN(2,COUNT(Level!$A:$A) + 1),"")</f>
        <v>3</v>
      </c>
      <c r="S127" s="7" t="str">
        <f ca="1">IF($R127&lt;&gt;"",VLOOKUP($R127,Level!$A:$B,2,FALSE),"")</f>
        <v>Pleno</v>
      </c>
      <c r="T127" s="8">
        <f t="shared" ca="1" si="9"/>
        <v>36463</v>
      </c>
      <c r="U127" s="1">
        <f t="shared" ca="1" si="5"/>
        <v>3100</v>
      </c>
      <c r="V12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$A127    &amp;
", "   &amp;
$B127    &amp;
", "   &amp;
$C127    &amp;
", '"  &amp;
$E127    &amp;
"', '" &amp;
$H127    &amp;
"', "  &amp;
$I127 &amp;
", CAST('"  &amp;
TEXT($K127,"aaaa-mm-dd") &amp;
"' AS DATE), " &amp;
$L127 &amp;
", " &amp;
$N127 &amp;
", " &amp;
$P127 &amp;
", " &amp;
IF($R127="","NULL",$R127) &amp;
", " &amp;
$U127 &amp;
");"</f>
        <v>INSERT INTO acme.fact_employees (id_company_fk, id_employee_pk, flg_active, employee_name, id_gender_fk, id_race_fk, birthdate, id_education_fk, id_department_fk, id_role_fk, id_level_fk, salary) VALUES (2, 126, TRUE, 'Ruan Barbieri Alvarenga', 'M', 2, CAST('1970-10-18' AS DATE), 5, 12, 8, 3, 3100);</v>
      </c>
    </row>
    <row r="128" spans="1:22" x14ac:dyDescent="0.2">
      <c r="A128" s="7">
        <v>2</v>
      </c>
      <c r="B128" s="5">
        <f t="shared" si="6"/>
        <v>127</v>
      </c>
      <c r="C128" s="6" t="b">
        <v>1</v>
      </c>
      <c r="D128" s="7">
        <f ca="1">IF(ROW()=2,125,IF(ROW()=3,67,IF(ROW()=4,13,RANDBETWEEN(2,COUNT(Name!$A:$A) + 1))))</f>
        <v>276</v>
      </c>
      <c r="E128" s="7" t="str">
        <f ca="1">VLOOKUP($D128,Name!$A:$B,2,FALSE)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Mariane Fontana Alves</v>
      </c>
      <c r="F128" s="7">
        <v>2</v>
      </c>
      <c r="G128" s="7" cm="1">
        <f t="array" aca="1" ref="G128" ca="1">INDEX(States!$B:$B,RANDBETWEEN(2,COUNTA(States!$B:$B)),1)</f>
        <v>20</v>
      </c>
      <c r="H128" s="7" t="str">
        <f ca="1">VLOOKUP($D128,Name!$A:$C,3,FALSE)</f>
        <v>F</v>
      </c>
      <c r="I128" s="7">
        <f t="shared" ca="1" si="7"/>
        <v>2</v>
      </c>
      <c r="J128" s="7" t="str">
        <f ca="1">VLOOKUP($I128,Race!$A:$B,2,FALSE)</f>
        <v>Branco</v>
      </c>
      <c r="K128" s="8">
        <f ca="1" xml:space="preserve">
IF($B128=2,
    TODAY()-16340,
    IF($P128=2,
        RANDBETWEEN(TODAY()-12418.5,TODAY()-6574.5),
        IF(OR($P128=3,$P128=4),
            RANDBETWEEN(TODAY()-16071,TODAY()-8766),
            IF(OR($P128=5,$P128=6,$P128=7),
                RANDBETWEEN(TODAY()-27393.75,TODAY()-12783.75),
                RANDBETWEEN(TODAY()-27393.75,TODAY()-10957.5)
            )
        )
    )
)</f>
        <v>24708</v>
      </c>
      <c r="L128" s="6">
        <f ca="1">IF(OR(ROW()=2,ROW()=3),7,IF(ROW()=4,4,RANDBETWEEN(4,COUNT(Education!$A:$A) + 1)))</f>
        <v>7</v>
      </c>
      <c r="M128" s="8" t="str">
        <f ca="1">VLOOKUP($L128,Education!$A:$B,2,FALSE)</f>
        <v>Doutorado</v>
      </c>
      <c r="N12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128" s="7" t="str">
        <f ca="1">VLOOKUP($N128,Department!$A:$B,2,FALSE)</f>
        <v>Auditoria</v>
      </c>
      <c r="P128" s="6">
        <f t="shared" ca="1" si="8"/>
        <v>8</v>
      </c>
      <c r="Q128" s="7" t="str">
        <f ca="1">VLOOKUP($P128,Role!$A:$B,2,FALSE)</f>
        <v>Analista</v>
      </c>
      <c r="R128" s="7">
        <f ca="1">IF($P128=8,RANDBETWEEN(2,COUNT(Level!$A:$A) + 1),"")</f>
        <v>4</v>
      </c>
      <c r="S128" s="7" t="str">
        <f ca="1">IF($R128&lt;&gt;"",VLOOKUP($R128,Level!$A:$B,2,FALSE),"")</f>
        <v>Senior</v>
      </c>
      <c r="T128" s="8">
        <f t="shared" ca="1" si="9"/>
        <v>38275</v>
      </c>
      <c r="U128" s="1">
        <f t="shared" ca="1" si="5"/>
        <v>4000</v>
      </c>
      <c r="V12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$A128    &amp;
", "   &amp;
$B128    &amp;
", "   &amp;
$C128    &amp;
", '"  &amp;
$E128    &amp;
"', '" &amp;
$H128    &amp;
"', "  &amp;
$I128 &amp;
", CAST('"  &amp;
TEXT($K128,"aaaa-mm-dd") &amp;
"' AS DATE), " &amp;
$L128 &amp;
", " &amp;
$N128 &amp;
", " &amp;
$P128 &amp;
", " &amp;
IF($R128="","NULL",$R128) &amp;
", " &amp;
$U128 &amp;
");"</f>
        <v>INSERT INTO acme.fact_employees (id_company_fk, id_employee_pk, flg_active, employee_name, id_gender_fk, id_race_fk, birthdate, id_education_fk, id_department_fk, id_role_fk, id_level_fk, salary) VALUES (2, 127, TRUE, 'Mariane Fontana Alves', 'F', 2, CAST('1967-08-24' AS DATE), 7, 10, 8, 4, 4000);</v>
      </c>
    </row>
    <row r="129" spans="1:22" x14ac:dyDescent="0.2">
      <c r="A129" s="7">
        <v>2</v>
      </c>
      <c r="B129" s="5">
        <f t="shared" si="6"/>
        <v>128</v>
      </c>
      <c r="C129" s="6" t="b">
        <v>1</v>
      </c>
      <c r="D129" s="7">
        <f ca="1">IF(ROW()=2,125,IF(ROW()=3,67,IF(ROW()=4,13,RANDBETWEEN(2,COUNT(Name!$A:$A) + 1))))</f>
        <v>109</v>
      </c>
      <c r="E129" s="7" t="str">
        <f ca="1">VLOOKUP($D129,Name!$A:$B,2,FALSE) &amp; " " &amp; IF(ROW()=2,"de Orléans e Bragança",VLOOKUP(IF(ROW()=2,0,RANDBETWEEN(2,COUNT('Last name'!$A:$A) + 1)),'Last name'!$A:$B,2,FALSE) &amp; " " &amp; VLOOKUP(RANDBETWEEN(2,COUNT('Last name'!$A:$A) + 1),'Last name'!$A:$B,2,FALSE))</f>
        <v>Deborah Pimenta Camacho</v>
      </c>
      <c r="F129" s="7">
        <v>2</v>
      </c>
      <c r="G129" s="7" cm="1">
        <f t="array" aca="1" ref="G129" ca="1">INDEX(States!$B:$B,RANDBETWEEN(2,COUNTA(States!$B:$B)),1)</f>
        <v>16</v>
      </c>
      <c r="H129" s="7" t="str">
        <f ca="1">VLOOKUP($D129,Name!$A:$C,3,FALSE)</f>
        <v>F</v>
      </c>
      <c r="I129" s="7">
        <f t="shared" ca="1" si="7"/>
        <v>2</v>
      </c>
      <c r="J129" s="7" t="str">
        <f ca="1">VLOOKUP($I129,Race!$A:$B,2,FALSE)</f>
        <v>Branco</v>
      </c>
      <c r="K129" s="8">
        <f ca="1" xml:space="preserve">
IF($B129=2,
    TODAY()-16340,
    IF($P129=2,
        RANDBETWEEN(TODAY()-12418.5,TODAY()-6574.5),
        IF(OR($P129=3,$P129=4),
            RANDBETWEEN(TODAY()-16071,TODAY()-8766),
            IF(OR($P129=5,$P129=6,$P129=7),
                RANDBETWEEN(TODAY()-27393.75,TODAY()-12783.75),
                RANDBETWEEN(TODAY()-27393.75,TODAY()-10957.5)
            )
        )
    )
)</f>
        <v>17952</v>
      </c>
      <c r="L129" s="6">
        <f ca="1">IF(OR(ROW()=2,ROW()=3),7,IF(ROW()=4,4,RANDBETWEEN(4,COUNT(Education!$A:$A) + 1)))</f>
        <v>4</v>
      </c>
      <c r="M129" s="8" t="str">
        <f ca="1">VLOOKUP($L129,Education!$A:$B,2,FALSE)</f>
        <v>Superior</v>
      </c>
      <c r="N12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129" s="7" t="str">
        <f ca="1">VLOOKUP($N129,Department!$A:$B,2,FALSE)</f>
        <v>Financeiro</v>
      </c>
      <c r="P129" s="6">
        <f t="shared" ca="1" si="8"/>
        <v>8</v>
      </c>
      <c r="Q129" s="7" t="str">
        <f ca="1">VLOOKUP($P129,Role!$A:$B,2,FALSE)</f>
        <v>Analista</v>
      </c>
      <c r="R129" s="7">
        <f ca="1">IF($P129=8,RANDBETWEEN(2,COUNT(Level!$A:$A) + 1),"")</f>
        <v>4</v>
      </c>
      <c r="S129" s="7" t="str">
        <f ca="1">IF($R129&lt;&gt;"",VLOOKUP($R129,Level!$A:$B,2,FALSE),"")</f>
        <v>Senior</v>
      </c>
      <c r="T129" s="8">
        <f t="shared" ca="1" si="9"/>
        <v>37620</v>
      </c>
      <c r="U129" s="1">
        <f t="shared" ca="1" si="5"/>
        <v>2500</v>
      </c>
      <c r="V12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$A129    &amp;
", "   &amp;
$B129    &amp;
", "   &amp;
$C129    &amp;
", '"  &amp;
$E129    &amp;
"', '" &amp;
$H129    &amp;
"', "  &amp;
$I129 &amp;
", CAST('"  &amp;
TEXT($K129,"aaaa-mm-dd") &amp;
"' AS DATE), " &amp;
$L129 &amp;
", " &amp;
$N129 &amp;
", " &amp;
$P129 &amp;
", " &amp;
IF($R129="","NULL",$R129) &amp;
", " &amp;
$U129 &amp;
");"</f>
        <v>INSERT INTO acme.fact_employees (id_company_fk, id_employee_pk, flg_active, employee_name, id_gender_fk, id_race_fk, birthdate, id_education_fk, id_department_fk, id_role_fk, id_level_fk, salary) VALUES (2, 128, TRUE, 'Deborah Pimenta Camacho', 'F', 2, CAST('1949-02-23' AS DATE), 4, 4, 8, 4, 2500);</v>
      </c>
    </row>
    <row r="130" spans="1:22" x14ac:dyDescent="0.2">
      <c r="A130" s="7">
        <v>2</v>
      </c>
      <c r="B130" s="5">
        <f t="shared" si="6"/>
        <v>129</v>
      </c>
      <c r="C130" s="6" t="b">
        <v>1</v>
      </c>
      <c r="D130" s="7">
        <f ca="1">IF(ROW()=2,125,IF(ROW()=3,67,IF(ROW()=4,13,RANDBETWEEN(2,COUNT(Name!$A:$A) + 1))))</f>
        <v>165</v>
      </c>
      <c r="E130" s="7" t="str">
        <f ca="1">VLOOKUP($D130,Name!$A:$B,2,FALSE) &amp; " " &amp; IF(ROW()=2,"de Orléans e Bragança",VLOOKUP(IF(ROW()=2,0,RANDBETWEEN(2,COUNT('Last name'!$A:$A) + 1)),'Last name'!$A:$B,2,FALSE) &amp; " " &amp; VLOOKUP(RANDBETWEEN(2,COUNT('Last name'!$A:$A) + 1),'Last name'!$A:$B,2,FALSE))</f>
        <v>Henry Longo Fernandes</v>
      </c>
      <c r="F130" s="7">
        <v>2</v>
      </c>
      <c r="G130" s="7" cm="1">
        <f t="array" aca="1" ref="G130" ca="1">INDEX(States!$B:$B,RANDBETWEEN(2,COUNTA(States!$B:$B)),1)</f>
        <v>12</v>
      </c>
      <c r="H130" s="7" t="str">
        <f ca="1">VLOOKUP($D130,Name!$A:$C,3,FALSE)</f>
        <v>M</v>
      </c>
      <c r="I130" s="7">
        <f t="shared" ca="1" si="7"/>
        <v>2</v>
      </c>
      <c r="J130" s="7" t="str">
        <f ca="1">VLOOKUP($I130,Race!$A:$B,2,FALSE)</f>
        <v>Branco</v>
      </c>
      <c r="K130" s="8">
        <f ca="1" xml:space="preserve">
IF($B130=2,
    TODAY()-16340,
    IF($P130=2,
        RANDBETWEEN(TODAY()-12418.5,TODAY()-6574.5),
        IF(OR($P130=3,$P130=4),
            RANDBETWEEN(TODAY()-16071,TODAY()-8766),
            IF(OR($P130=5,$P130=6,$P130=7),
                RANDBETWEEN(TODAY()-27393.75,TODAY()-12783.75),
                RANDBETWEEN(TODAY()-27393.75,TODAY()-10957.5)
            )
        )
    )
)</f>
        <v>30688</v>
      </c>
      <c r="L130" s="6">
        <f ca="1">IF(OR(ROW()=2,ROW()=3),7,IF(ROW()=4,4,RANDBETWEEN(4,COUNT(Education!$A:$A) + 1)))</f>
        <v>5</v>
      </c>
      <c r="M130" s="8" t="str">
        <f ca="1">VLOOKUP($L130,Education!$A:$B,2,FALSE)</f>
        <v>Pós-graduação</v>
      </c>
      <c r="N13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130" s="7" t="str">
        <f ca="1">VLOOKUP($N130,Department!$A:$B,2,FALSE)</f>
        <v>Comunicação &amp; Marketing</v>
      </c>
      <c r="P130" s="6">
        <f t="shared" ca="1" si="8"/>
        <v>9</v>
      </c>
      <c r="Q130" s="7" t="str">
        <f ca="1">VLOOKUP($P130,Role!$A:$B,2,FALSE)</f>
        <v>Especialista</v>
      </c>
      <c r="R130" s="7" t="str">
        <f ca="1">IF($P130=8,RANDBETWEEN(2,COUNT(Level!$A:$A) + 1),"")</f>
        <v/>
      </c>
      <c r="S130" s="7" t="str">
        <f ca="1">IF($R130&lt;&gt;"",VLOOKUP($R130,Level!$A:$B,2,FALSE),"")</f>
        <v/>
      </c>
      <c r="T130" s="8">
        <f t="shared" ca="1" si="9"/>
        <v>38816</v>
      </c>
      <c r="U130" s="1">
        <f t="shared" ref="U130:U193" ca="1" si="10" xml:space="preserve">
IF($P130=2 + N("Presidente"),
  27000,
  IF($P130=3 + N("Vice-presidente"),
    23000,
    IF(OR($P130=5, $P130=10, $P130=9) + N("Secretária bilíngue ou coordenador ou especialista"),
      8000,
      IF($P130=4 + N("Diretor"),
        15000,
        IF($P130=11 + N("Gerente"),
          12000,
          IF($P130=6 + N("Estagiário"),
            705,
            IF($P130=7 + N("Trainee"),
              805,
              IF($P130=8 + N("Analista"),
                2000,
                605
              )
            )
          )
        )
      )
    )
  )
)
+
N("O trecho abaixo acrescenta no salário $500 por cada formação concluída")
+
IF($L130=4,
  500,
  IF($L130=5,
    1000,
    IF($L130=6,
      1500,
      IF($L130=7,
        2000,
        0
      )
    )
  )
)
+
N("Adicional no salário por área")
+
IF($N130=11 + N("Tecnologia da Informação"),
  120,
  IF($N130=13 + N("Vendas"),
    110,
    IF($N130=12 + N("Jurídico"),
      100,
      IF(OR($N130=5, $N130=6, $N130=8) + N("Recursos humanos ou comercial ou comunicação e marketing"),
        80,
        0
      )
    )
  )
)
+
N("Adicionando pegadinha")
+
IF(AND($N130=13, $L130=6, $P130=8, $R130=3) + N("Se for de vendas, com mestrado, analista sênior"),
  IF($I130=2,
    100,
    0
  )
  +
  IF($H130="M",
    200,
    0
  ),
  0
)</f>
        <v>9080</v>
      </c>
      <c r="V13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$A130    &amp;
", "   &amp;
$B130    &amp;
", "   &amp;
$C130    &amp;
", '"  &amp;
$E130    &amp;
"', '" &amp;
$H130    &amp;
"', "  &amp;
$I130 &amp;
", CAST('"  &amp;
TEXT($K130,"aaaa-mm-dd") &amp;
"' AS DATE), " &amp;
$L130 &amp;
", " &amp;
$N130 &amp;
", " &amp;
$P130 &amp;
", " &amp;
IF($R130="","NULL",$R130) &amp;
", " &amp;
$U130 &amp;
");"</f>
        <v>INSERT INTO acme.fact_employees (id_company_fk, id_employee_pk, flg_active, employee_name, id_gender_fk, id_race_fk, birthdate, id_education_fk, id_department_fk, id_role_fk, id_level_fk, salary) VALUES (2, 129, TRUE, 'Henry Longo Fernandes', 'M', 2, CAST('1984-01-07' AS DATE), 5, 8, 9, NULL, 9080);</v>
      </c>
    </row>
    <row r="131" spans="1:22" x14ac:dyDescent="0.2">
      <c r="A131" s="7">
        <v>2</v>
      </c>
      <c r="B131" s="5">
        <f t="shared" ref="B131:B194" si="11">ROW() - 1</f>
        <v>130</v>
      </c>
      <c r="C131" s="6" t="b">
        <v>1</v>
      </c>
      <c r="D131" s="7">
        <f ca="1">IF(ROW()=2,125,IF(ROW()=3,67,IF(ROW()=4,13,RANDBETWEEN(2,COUNT(Name!$A:$A) + 1))))</f>
        <v>12</v>
      </c>
      <c r="E131" s="7" t="str">
        <f ca="1">VLOOKUP($D131,Name!$A:$B,2,FALSE) &amp; " " &amp; IF(ROW()=2,"de Orléans e Bragança",VLOOKUP(IF(ROW()=2,0,RANDBETWEEN(2,COUNT('Last name'!$A:$A) + 1)),'Last name'!$A:$B,2,FALSE) &amp; " " &amp; VLOOKUP(RANDBETWEEN(2,COUNT('Last name'!$A:$A) + 1),'Last name'!$A:$B,2,FALSE))</f>
        <v>Alexandre Ricci Rodrigues</v>
      </c>
      <c r="F131" s="7">
        <v>2</v>
      </c>
      <c r="G131" s="7" cm="1">
        <f t="array" aca="1" ref="G131" ca="1">INDEX(States!$B:$B,RANDBETWEEN(2,COUNTA(States!$B:$B)),1)</f>
        <v>6</v>
      </c>
      <c r="H131" s="7" t="str">
        <f ca="1">VLOOKUP($D131,Name!$A:$C,3,FALSE)</f>
        <v>M</v>
      </c>
      <c r="I131" s="7">
        <f t="shared" ref="I131:I194" ca="1" si="12" xml:space="preserve">
IF(AND($P131&gt;=2,$P131&lt;=5),
  2,
  IF(MOD(ROW(),383)=0,
    6 + N("Vermelho(a)"),
    IF(MOD(ROW(),19)=0,
      5 + N("Amarelho()"),
      IF(MOD(ROW(),11)=0,
        4,
        IF(MOD(ROW(),7)=0,
          3,
          2
        )
      )
    )
  )
)</f>
        <v>2</v>
      </c>
      <c r="J131" s="7" t="str">
        <f ca="1">VLOOKUP($I131,Race!$A:$B,2,FALSE)</f>
        <v>Branco</v>
      </c>
      <c r="K131" s="8">
        <f ca="1" xml:space="preserve">
IF($B131=2,
    TODAY()-16340,
    IF($P131=2,
        RANDBETWEEN(TODAY()-12418.5,TODAY()-6574.5),
        IF(OR($P131=3,$P131=4),
            RANDBETWEEN(TODAY()-16071,TODAY()-8766),
            IF(OR($P131=5,$P131=6,$P131=7),
                RANDBETWEEN(TODAY()-27393.75,TODAY()-12783.75),
                RANDBETWEEN(TODAY()-27393.75,TODAY()-10957.5)
            )
        )
    )
)</f>
        <v>28340</v>
      </c>
      <c r="L131" s="6">
        <f ca="1">IF(OR(ROW()=2,ROW()=3),7,IF(ROW()=4,4,RANDBETWEEN(4,COUNT(Education!$A:$A) + 1)))</f>
        <v>6</v>
      </c>
      <c r="M131" s="8" t="str">
        <f ca="1">VLOOKUP($L131,Education!$A:$B,2,FALSE)</f>
        <v>Mestrado</v>
      </c>
      <c r="N13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131" s="7" t="str">
        <f ca="1">VLOOKUP($N131,Department!$A:$B,2,FALSE)</f>
        <v>Auditoria</v>
      </c>
      <c r="P131" s="6">
        <f t="shared" ref="P131:P194" ca="1" si="13" xml:space="preserve">
IF(ROW()=2,
  2,
  IF(ROW()=3,
    3,
    IF(ROW()=4,
      5,
      IF(AND(ROW() &gt;= 5, ROW()&lt;=15),
        4,
        IF(AND(ROW() &gt;= 16, ROW() &lt;= 26),
          11,
          IF(AND(ROW() &gt;= 27, ROW() &lt;= 37),
            10,
            IF(MOD(ROW(),2),
              8,
              RANDBETWEEN(6,9)
            )
          )
        )
      )
    )
  )
)</f>
        <v>8</v>
      </c>
      <c r="Q131" s="7" t="str">
        <f ca="1">VLOOKUP($P131,Role!$A:$B,2,FALSE)</f>
        <v>Analista</v>
      </c>
      <c r="R131" s="7">
        <f ca="1">IF($P131=8,RANDBETWEEN(2,COUNT(Level!$A:$A) + 1),"")</f>
        <v>2</v>
      </c>
      <c r="S131" s="7" t="str">
        <f ca="1">IF($R131&lt;&gt;"",VLOOKUP($R131,Level!$A:$B,2,FALSE),"")</f>
        <v>Junior</v>
      </c>
      <c r="T131" s="8">
        <f t="shared" ref="T131:T194" ca="1" si="14">IF(OR($P131=2,$P131=3,$P131=4,$P131=5,$P131=11), 36161, IF(((TODAY() - $K131) / 365) &lt; 19, TODAY(), RANDBETWEEN(36161,TODAY())))</f>
        <v>40304</v>
      </c>
      <c r="U131" s="1">
        <f t="shared" ca="1" si="10"/>
        <v>3500</v>
      </c>
      <c r="V13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$A131    &amp;
", "   &amp;
$B131    &amp;
", "   &amp;
$C131    &amp;
", '"  &amp;
$E131    &amp;
"', '" &amp;
$H131    &amp;
"', "  &amp;
$I131 &amp;
", CAST('"  &amp;
TEXT($K131,"aaaa-mm-dd") &amp;
"' AS DATE), " &amp;
$L131 &amp;
", " &amp;
$N131 &amp;
", " &amp;
$P131 &amp;
", " &amp;
IF($R131="","NULL",$R131) &amp;
", " &amp;
$U131 &amp;
");"</f>
        <v>INSERT INTO acme.fact_employees (id_company_fk, id_employee_pk, flg_active, employee_name, id_gender_fk, id_race_fk, birthdate, id_education_fk, id_department_fk, id_role_fk, id_level_fk, salary) VALUES (2, 130, TRUE, 'Alexandre Ricci Rodrigues', 'M', 2, CAST('1977-08-03' AS DATE), 6, 10, 8, 2, 3500);</v>
      </c>
    </row>
    <row r="132" spans="1:22" x14ac:dyDescent="0.2">
      <c r="A132" s="7">
        <v>2</v>
      </c>
      <c r="B132" s="5">
        <f t="shared" si="11"/>
        <v>131</v>
      </c>
      <c r="C132" s="6" t="b">
        <v>1</v>
      </c>
      <c r="D132" s="7">
        <f ca="1">IF(ROW()=2,125,IF(ROW()=3,67,IF(ROW()=4,13,RANDBETWEEN(2,COUNT(Name!$A:$A) + 1))))</f>
        <v>61</v>
      </c>
      <c r="E132" s="7" t="str">
        <f ca="1">VLOOKUP($D132,Name!$A:$B,2,FALSE) &amp; " " &amp; IF(ROW()=2,"de Orléans e Bragança",VLOOKUP(IF(ROW()=2,0,RANDBETWEEN(2,COUNT('Last name'!$A:$A) + 1)),'Last name'!$A:$B,2,FALSE) &amp; " " &amp; VLOOKUP(RANDBETWEEN(2,COUNT('Last name'!$A:$A) + 1),'Last name'!$A:$B,2,FALSE))</f>
        <v>Ayla Mariani Garcia</v>
      </c>
      <c r="F132" s="7">
        <v>2</v>
      </c>
      <c r="G132" s="7" cm="1">
        <f t="array" aca="1" ref="G132" ca="1">INDEX(States!$B:$B,RANDBETWEEN(2,COUNTA(States!$B:$B)),1)</f>
        <v>18</v>
      </c>
      <c r="H132" s="7" t="str">
        <f ca="1">VLOOKUP($D132,Name!$A:$C,3,FALSE)</f>
        <v>F</v>
      </c>
      <c r="I132" s="7">
        <f t="shared" ca="1" si="12"/>
        <v>4</v>
      </c>
      <c r="J132" s="7" t="str">
        <f ca="1">VLOOKUP($I132,Race!$A:$B,2,FALSE)</f>
        <v>Pardo</v>
      </c>
      <c r="K132" s="8">
        <f ca="1" xml:space="preserve">
IF($B132=2,
    TODAY()-16340,
    IF($P132=2,
        RANDBETWEEN(TODAY()-12418.5,TODAY()-6574.5),
        IF(OR($P132=3,$P132=4),
            RANDBETWEEN(TODAY()-16071,TODAY()-8766),
            IF(OR($P132=5,$P132=6,$P132=7),
                RANDBETWEEN(TODAY()-27393.75,TODAY()-12783.75),
                RANDBETWEEN(TODAY()-27393.75,TODAY()-10957.5)
            )
        )
    )
)</f>
        <v>24823</v>
      </c>
      <c r="L132" s="6">
        <f ca="1">IF(OR(ROW()=2,ROW()=3),7,IF(ROW()=4,4,RANDBETWEEN(4,COUNT(Education!$A:$A) + 1)))</f>
        <v>7</v>
      </c>
      <c r="M132" s="8" t="str">
        <f ca="1">VLOOKUP($L132,Education!$A:$B,2,FALSE)</f>
        <v>Doutorado</v>
      </c>
      <c r="N13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12</v>
      </c>
      <c r="O132" s="7" t="str">
        <f ca="1">VLOOKUP($N132,Department!$A:$B,2,FALSE)</f>
        <v>Jurídico</v>
      </c>
      <c r="P132" s="6">
        <f t="shared" ca="1" si="13"/>
        <v>6</v>
      </c>
      <c r="Q132" s="7" t="str">
        <f ca="1">VLOOKUP($P132,Role!$A:$B,2,FALSE)</f>
        <v>Estagiário</v>
      </c>
      <c r="R132" s="7" t="str">
        <f ca="1">IF($P132=8,RANDBETWEEN(2,COUNT(Level!$A:$A) + 1),"")</f>
        <v/>
      </c>
      <c r="S132" s="7" t="str">
        <f ca="1">IF($R132&lt;&gt;"",VLOOKUP($R132,Level!$A:$B,2,FALSE),"")</f>
        <v/>
      </c>
      <c r="T132" s="8">
        <f t="shared" ca="1" si="14"/>
        <v>42035</v>
      </c>
      <c r="U132" s="1">
        <f t="shared" ca="1" si="10"/>
        <v>2805</v>
      </c>
      <c r="V13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$A132    &amp;
", "   &amp;
$B132    &amp;
", "   &amp;
$C132    &amp;
", '"  &amp;
$E132    &amp;
"', '" &amp;
$H132    &amp;
"', "  &amp;
$I132 &amp;
", CAST('"  &amp;
TEXT($K132,"aaaa-mm-dd") &amp;
"' AS DATE), " &amp;
$L132 &amp;
", " &amp;
$N132 &amp;
", " &amp;
$P132 &amp;
", " &amp;
IF($R132="","NULL",$R132) &amp;
", " &amp;
$U132 &amp;
");"</f>
        <v>INSERT INTO acme.fact_employees (id_company_fk, id_employee_pk, flg_active, employee_name, id_gender_fk, id_race_fk, birthdate, id_education_fk, id_department_fk, id_role_fk, id_level_fk, salary) VALUES (2, 131, TRUE, 'Ayla Mariani Garcia', 'F', 4, CAST('1967-12-17' AS DATE), 7, 12, 6, NULL, 2805);</v>
      </c>
    </row>
    <row r="133" spans="1:22" x14ac:dyDescent="0.2">
      <c r="A133" s="7">
        <v>2</v>
      </c>
      <c r="B133" s="5">
        <f t="shared" si="11"/>
        <v>132</v>
      </c>
      <c r="C133" s="6" t="b">
        <v>1</v>
      </c>
      <c r="D133" s="7">
        <f ca="1">IF(ROW()=2,125,IF(ROW()=3,67,IF(ROW()=4,13,RANDBETWEEN(2,COUNT(Name!$A:$A) + 1))))</f>
        <v>104</v>
      </c>
      <c r="E133" s="7" t="str">
        <f ca="1">VLOOKUP($D133,Name!$A:$B,2,FALSE) &amp; " " &amp; IF(ROW()=2,"de Orléans e Bragança",VLOOKUP(IF(ROW()=2,0,RANDBETWEEN(2,COUNT('Last name'!$A:$A) + 1)),'Last name'!$A:$B,2,FALSE) &amp; " " &amp; VLOOKUP(RANDBETWEEN(2,COUNT('Last name'!$A:$A) + 1),'Last name'!$A:$B,2,FALSE))</f>
        <v>Davi Lucca Barreto Barroso</v>
      </c>
      <c r="F133" s="7">
        <v>2</v>
      </c>
      <c r="G133" s="7" cm="1">
        <f t="array" aca="1" ref="G133" ca="1">INDEX(States!$B:$B,RANDBETWEEN(2,COUNTA(States!$B:$B)),1)</f>
        <v>20</v>
      </c>
      <c r="H133" s="7" t="str">
        <f ca="1">VLOOKUP($D133,Name!$A:$C,3,FALSE)</f>
        <v>M</v>
      </c>
      <c r="I133" s="7">
        <f t="shared" ca="1" si="12"/>
        <v>5</v>
      </c>
      <c r="J133" s="7" t="str">
        <f ca="1">VLOOKUP($I133,Race!$A:$B,2,FALSE)</f>
        <v>Amarelo</v>
      </c>
      <c r="K133" s="8">
        <f ca="1" xml:space="preserve">
IF($B133=2,
    TODAY()-16340,
    IF($P133=2,
        RANDBETWEEN(TODAY()-12418.5,TODAY()-6574.5),
        IF(OR($P133=3,$P133=4),
            RANDBETWEEN(TODAY()-16071,TODAY()-8766),
            IF(OR($P133=5,$P133=6,$P133=7),
                RANDBETWEEN(TODAY()-27393.75,TODAY()-12783.75),
                RANDBETWEEN(TODAY()-27393.75,TODAY()-10957.5)
            )
        )
    )
)</f>
        <v>21869</v>
      </c>
      <c r="L133" s="6">
        <f ca="1">IF(OR(ROW()=2,ROW()=3),7,IF(ROW()=4,4,RANDBETWEEN(4,COUNT(Education!$A:$A) + 1)))</f>
        <v>4</v>
      </c>
      <c r="M133" s="8" t="str">
        <f ca="1">VLOOKUP($L133,Education!$A:$B,2,FALSE)</f>
        <v>Superior</v>
      </c>
      <c r="N13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133" s="7" t="str">
        <f ca="1">VLOOKUP($N133,Department!$A:$B,2,FALSE)</f>
        <v>Vendas</v>
      </c>
      <c r="P133" s="6">
        <f t="shared" ca="1" si="13"/>
        <v>8</v>
      </c>
      <c r="Q133" s="7" t="str">
        <f ca="1">VLOOKUP($P133,Role!$A:$B,2,FALSE)</f>
        <v>Analista</v>
      </c>
      <c r="R133" s="7">
        <f ca="1">IF($P133=8,RANDBETWEEN(2,COUNT(Level!$A:$A) + 1),"")</f>
        <v>4</v>
      </c>
      <c r="S133" s="7" t="str">
        <f ca="1">IF($R133&lt;&gt;"",VLOOKUP($R133,Level!$A:$B,2,FALSE),"")</f>
        <v>Senior</v>
      </c>
      <c r="T133" s="8">
        <f t="shared" ca="1" si="14"/>
        <v>38720</v>
      </c>
      <c r="U133" s="1">
        <f t="shared" ca="1" si="10"/>
        <v>2610</v>
      </c>
      <c r="V13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$A133    &amp;
", "   &amp;
$B133    &amp;
", "   &amp;
$C133    &amp;
", '"  &amp;
$E133    &amp;
"', '" &amp;
$H133    &amp;
"', "  &amp;
$I133 &amp;
", CAST('"  &amp;
TEXT($K133,"aaaa-mm-dd") &amp;
"' AS DATE), " &amp;
$L133 &amp;
", " &amp;
$N133 &amp;
", " &amp;
$P133 &amp;
", " &amp;
IF($R133="","NULL",$R133) &amp;
", " &amp;
$U133 &amp;
");"</f>
        <v>INSERT INTO acme.fact_employees (id_company_fk, id_employee_pk, flg_active, employee_name, id_gender_fk, id_race_fk, birthdate, id_education_fk, id_department_fk, id_role_fk, id_level_fk, salary) VALUES (2, 132, TRUE, 'Davi Lucca Barreto Barroso', 'M', 5, CAST('1959-11-15' AS DATE), 4, 13, 8, 4, 2610);</v>
      </c>
    </row>
    <row r="134" spans="1:22" x14ac:dyDescent="0.2">
      <c r="A134" s="7">
        <v>2</v>
      </c>
      <c r="B134" s="5">
        <f t="shared" si="11"/>
        <v>133</v>
      </c>
      <c r="C134" s="6" t="b">
        <v>1</v>
      </c>
      <c r="D134" s="7">
        <f ca="1">IF(ROW()=2,125,IF(ROW()=3,67,IF(ROW()=4,13,RANDBETWEEN(2,COUNT(Name!$A:$A) + 1))))</f>
        <v>292</v>
      </c>
      <c r="E134" s="7" t="str">
        <f ca="1">VLOOKUP($D134,Name!$A:$B,2,FALSE) &amp; " " &amp; IF(ROW()=2,"de Orléans e Bragança",VLOOKUP(IF(ROW()=2,0,RANDBETWEEN(2,COUNT('Last name'!$A:$A) + 1)),'Last name'!$A:$B,2,FALSE) &amp; " " &amp; VLOOKUP(RANDBETWEEN(2,COUNT('Last name'!$A:$A) + 1),'Last name'!$A:$B,2,FALSE))</f>
        <v>Miguel Auth Pereira</v>
      </c>
      <c r="F134" s="7">
        <v>2</v>
      </c>
      <c r="G134" s="7" cm="1">
        <f t="array" aca="1" ref="G134" ca="1">INDEX(States!$B:$B,RANDBETWEEN(2,COUNTA(States!$B:$B)),1)</f>
        <v>21</v>
      </c>
      <c r="H134" s="7" t="str">
        <f ca="1">VLOOKUP($D134,Name!$A:$C,3,FALSE)</f>
        <v>M</v>
      </c>
      <c r="I134" s="7">
        <f t="shared" ca="1" si="12"/>
        <v>2</v>
      </c>
      <c r="J134" s="7" t="str">
        <f ca="1">VLOOKUP($I134,Race!$A:$B,2,FALSE)</f>
        <v>Branco</v>
      </c>
      <c r="K134" s="8">
        <f ca="1" xml:space="preserve">
IF($B134=2,
    TODAY()-16340,
    IF($P134=2,
        RANDBETWEEN(TODAY()-12418.5,TODAY()-6574.5),
        IF(OR($P134=3,$P134=4),
            RANDBETWEEN(TODAY()-16071,TODAY()-8766),
            IF(OR($P134=5,$P134=6,$P134=7),
                RANDBETWEEN(TODAY()-27393.75,TODAY()-12783.75),
                RANDBETWEEN(TODAY()-27393.75,TODAY()-10957.5)
            )
        )
    )
)</f>
        <v>31309</v>
      </c>
      <c r="L134" s="6">
        <f ca="1">IF(OR(ROW()=2,ROW()=3),7,IF(ROW()=4,4,RANDBETWEEN(4,COUNT(Education!$A:$A) + 1)))</f>
        <v>5</v>
      </c>
      <c r="M134" s="8" t="str">
        <f ca="1">VLOOKUP($L134,Education!$A:$B,2,FALSE)</f>
        <v>Pós-graduação</v>
      </c>
      <c r="N13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134" s="7" t="str">
        <f ca="1">VLOOKUP($N134,Department!$A:$B,2,FALSE)</f>
        <v>Auditoria</v>
      </c>
      <c r="P134" s="6">
        <f t="shared" ca="1" si="13"/>
        <v>7</v>
      </c>
      <c r="Q134" s="7" t="str">
        <f ca="1">VLOOKUP($P134,Role!$A:$B,2,FALSE)</f>
        <v>Trainee</v>
      </c>
      <c r="R134" s="7" t="str">
        <f ca="1">IF($P134=8,RANDBETWEEN(2,COUNT(Level!$A:$A) + 1),"")</f>
        <v/>
      </c>
      <c r="S134" s="7" t="str">
        <f ca="1">IF($R134&lt;&gt;"",VLOOKUP($R134,Level!$A:$B,2,FALSE),"")</f>
        <v/>
      </c>
      <c r="T134" s="8">
        <f t="shared" ca="1" si="14"/>
        <v>43746</v>
      </c>
      <c r="U134" s="1">
        <f t="shared" ca="1" si="10"/>
        <v>1805</v>
      </c>
      <c r="V13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$A134    &amp;
", "   &amp;
$B134    &amp;
", "   &amp;
$C134    &amp;
", '"  &amp;
$E134    &amp;
"', '" &amp;
$H134    &amp;
"', "  &amp;
$I134 &amp;
", CAST('"  &amp;
TEXT($K134,"aaaa-mm-dd") &amp;
"' AS DATE), " &amp;
$L134 &amp;
", " &amp;
$N134 &amp;
", " &amp;
$P134 &amp;
", " &amp;
IF($R134="","NULL",$R134) &amp;
", " &amp;
$U134 &amp;
");"</f>
        <v>INSERT INTO acme.fact_employees (id_company_fk, id_employee_pk, flg_active, employee_name, id_gender_fk, id_race_fk, birthdate, id_education_fk, id_department_fk, id_role_fk, id_level_fk, salary) VALUES (2, 133, TRUE, 'Miguel Auth Pereira', 'M', 2, CAST('1985-09-19' AS DATE), 5, 10, 7, NULL, 1805);</v>
      </c>
    </row>
    <row r="135" spans="1:22" x14ac:dyDescent="0.2">
      <c r="A135" s="7">
        <v>2</v>
      </c>
      <c r="B135" s="5">
        <f t="shared" si="11"/>
        <v>134</v>
      </c>
      <c r="C135" s="6" t="b">
        <v>1</v>
      </c>
      <c r="D135" s="7">
        <f ca="1">IF(ROW()=2,125,IF(ROW()=3,67,IF(ROW()=4,13,RANDBETWEEN(2,COUNT(Name!$A:$A) + 1))))</f>
        <v>55</v>
      </c>
      <c r="E135" s="7" t="str">
        <f ca="1">VLOOKUP($D135,Name!$A:$B,2,FALSE) &amp; " " &amp; IF(ROW()=2,"de Orléans e Bragança",VLOOKUP(IF(ROW()=2,0,RANDBETWEEN(2,COUNT('Last name'!$A:$A) + 1)),'Last name'!$A:$B,2,FALSE) &amp; " " &amp; VLOOKUP(RANDBETWEEN(2,COUNT('Last name'!$A:$A) + 1),'Last name'!$A:$B,2,FALSE))</f>
        <v>Arthur Miguel Pimenta Reis</v>
      </c>
      <c r="F135" s="7">
        <v>2</v>
      </c>
      <c r="G135" s="7" cm="1">
        <f t="array" aca="1" ref="G135" ca="1">INDEX(States!$B:$B,RANDBETWEEN(2,COUNTA(States!$B:$B)),1)</f>
        <v>18</v>
      </c>
      <c r="H135" s="7" t="str">
        <f ca="1">VLOOKUP($D135,Name!$A:$C,3,FALSE)</f>
        <v>M</v>
      </c>
      <c r="I135" s="7">
        <f t="shared" ca="1" si="12"/>
        <v>2</v>
      </c>
      <c r="J135" s="7" t="str">
        <f ca="1">VLOOKUP($I135,Race!$A:$B,2,FALSE)</f>
        <v>Branco</v>
      </c>
      <c r="K135" s="8">
        <f ca="1" xml:space="preserve">
IF($B135=2,
    TODAY()-16340,
    IF($P135=2,
        RANDBETWEEN(TODAY()-12418.5,TODAY()-6574.5),
        IF(OR($P135=3,$P135=4),
            RANDBETWEEN(TODAY()-16071,TODAY()-8766),
            IF(OR($P135=5,$P135=6,$P135=7),
                RANDBETWEEN(TODAY()-27393.75,TODAY()-12783.75),
                RANDBETWEEN(TODAY()-27393.75,TODAY()-10957.5)
            )
        )
    )
)</f>
        <v>19587</v>
      </c>
      <c r="L135" s="6">
        <f ca="1">IF(OR(ROW()=2,ROW()=3),7,IF(ROW()=4,4,RANDBETWEEN(4,COUNT(Education!$A:$A) + 1)))</f>
        <v>5</v>
      </c>
      <c r="M135" s="8" t="str">
        <f ca="1">VLOOKUP($L135,Education!$A:$B,2,FALSE)</f>
        <v>Pós-graduação</v>
      </c>
      <c r="N13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135" s="7" t="str">
        <f ca="1">VLOOKUP($N135,Department!$A:$B,2,FALSE)</f>
        <v>Recursos Humanos</v>
      </c>
      <c r="P135" s="6">
        <f t="shared" ca="1" si="13"/>
        <v>8</v>
      </c>
      <c r="Q135" s="7" t="str">
        <f ca="1">VLOOKUP($P135,Role!$A:$B,2,FALSE)</f>
        <v>Analista</v>
      </c>
      <c r="R135" s="7">
        <f ca="1">IF($P135=8,RANDBETWEEN(2,COUNT(Level!$A:$A) + 1),"")</f>
        <v>3</v>
      </c>
      <c r="S135" s="7" t="str">
        <f ca="1">IF($R135&lt;&gt;"",VLOOKUP($R135,Level!$A:$B,2,FALSE),"")</f>
        <v>Pleno</v>
      </c>
      <c r="T135" s="8">
        <f t="shared" ca="1" si="14"/>
        <v>43622</v>
      </c>
      <c r="U135" s="1">
        <f t="shared" ca="1" si="10"/>
        <v>3080</v>
      </c>
      <c r="V13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$A135    &amp;
", "   &amp;
$B135    &amp;
", "   &amp;
$C135    &amp;
", '"  &amp;
$E135    &amp;
"', '" &amp;
$H135    &amp;
"', "  &amp;
$I135 &amp;
", CAST('"  &amp;
TEXT($K135,"aaaa-mm-dd") &amp;
"' AS DATE), " &amp;
$L135 &amp;
", " &amp;
$N135 &amp;
", " &amp;
$P135 &amp;
", " &amp;
IF($R135="","NULL",$R135) &amp;
", " &amp;
$U135 &amp;
");"</f>
        <v>INSERT INTO acme.fact_employees (id_company_fk, id_employee_pk, flg_active, employee_name, id_gender_fk, id_race_fk, birthdate, id_education_fk, id_department_fk, id_role_fk, id_level_fk, salary) VALUES (2, 134, TRUE, 'Arthur Miguel Pimenta Reis', 'M', 2, CAST('1953-08-16' AS DATE), 5, 5, 8, 3, 3080);</v>
      </c>
    </row>
    <row r="136" spans="1:22" x14ac:dyDescent="0.2">
      <c r="A136" s="7">
        <v>2</v>
      </c>
      <c r="B136" s="5">
        <f t="shared" si="11"/>
        <v>135</v>
      </c>
      <c r="C136" s="6" t="b">
        <v>1</v>
      </c>
      <c r="D136" s="7">
        <f ca="1">IF(ROW()=2,125,IF(ROW()=3,67,IF(ROW()=4,13,RANDBETWEEN(2,COUNT(Name!$A:$A) + 1))))</f>
        <v>323</v>
      </c>
      <c r="E136" s="7" t="str">
        <f ca="1">VLOOKUP($D136,Name!$A:$B,2,FALSE) &amp; " " &amp; IF(ROW()=2,"de Orléans e Bragança",VLOOKUP(IF(ROW()=2,0,RANDBETWEEN(2,COUNT('Last name'!$A:$A) + 1)),'Last name'!$A:$B,2,FALSE) &amp; " " &amp; VLOOKUP(RANDBETWEEN(2,COUNT('Last name'!$A:$A) + 1),'Last name'!$A:$B,2,FALSE))</f>
        <v>Rainah Resende Cunha</v>
      </c>
      <c r="F136" s="7">
        <v>2</v>
      </c>
      <c r="G136" s="7" cm="1">
        <f t="array" aca="1" ref="G136" ca="1">INDEX(States!$B:$B,RANDBETWEEN(2,COUNTA(States!$B:$B)),1)</f>
        <v>9</v>
      </c>
      <c r="H136" s="7" t="str">
        <f ca="1">VLOOKUP($D136,Name!$A:$C,3,FALSE)</f>
        <v>F</v>
      </c>
      <c r="I136" s="7">
        <f t="shared" ca="1" si="12"/>
        <v>2</v>
      </c>
      <c r="J136" s="7" t="str">
        <f ca="1">VLOOKUP($I136,Race!$A:$B,2,FALSE)</f>
        <v>Branco</v>
      </c>
      <c r="K136" s="8">
        <f ca="1" xml:space="preserve">
IF($B136=2,
    TODAY()-16340,
    IF($P136=2,
        RANDBETWEEN(TODAY()-12418.5,TODAY()-6574.5),
        IF(OR($P136=3,$P136=4),
            RANDBETWEEN(TODAY()-16071,TODAY()-8766),
            IF(OR($P136=5,$P136=6,$P136=7),
                RANDBETWEEN(TODAY()-27393.75,TODAY()-12783.75),
                RANDBETWEEN(TODAY()-27393.75,TODAY()-10957.5)
            )
        )
    )
)</f>
        <v>30038</v>
      </c>
      <c r="L136" s="6">
        <f ca="1">IF(OR(ROW()=2,ROW()=3),7,IF(ROW()=4,4,RANDBETWEEN(4,COUNT(Education!$A:$A) + 1)))</f>
        <v>5</v>
      </c>
      <c r="M136" s="8" t="str">
        <f ca="1">VLOOKUP($L136,Education!$A:$B,2,FALSE)</f>
        <v>Pós-graduação</v>
      </c>
      <c r="N13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136" s="7" t="str">
        <f ca="1">VLOOKUP($N136,Department!$A:$B,2,FALSE)</f>
        <v>Tecnologia da Informação</v>
      </c>
      <c r="P136" s="6">
        <f t="shared" ca="1" si="13"/>
        <v>7</v>
      </c>
      <c r="Q136" s="7" t="str">
        <f ca="1">VLOOKUP($P136,Role!$A:$B,2,FALSE)</f>
        <v>Trainee</v>
      </c>
      <c r="R136" s="7" t="str">
        <f ca="1">IF($P136=8,RANDBETWEEN(2,COUNT(Level!$A:$A) + 1),"")</f>
        <v/>
      </c>
      <c r="S136" s="7" t="str">
        <f ca="1">IF($R136&lt;&gt;"",VLOOKUP($R136,Level!$A:$B,2,FALSE),"")</f>
        <v/>
      </c>
      <c r="T136" s="8">
        <f t="shared" ca="1" si="14"/>
        <v>44350</v>
      </c>
      <c r="U136" s="1">
        <f t="shared" ca="1" si="10"/>
        <v>1925</v>
      </c>
      <c r="V13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$A136    &amp;
", "   &amp;
$B136    &amp;
", "   &amp;
$C136    &amp;
", '"  &amp;
$E136    &amp;
"', '" &amp;
$H136    &amp;
"', "  &amp;
$I136 &amp;
", CAST('"  &amp;
TEXT($K136,"aaaa-mm-dd") &amp;
"' AS DATE), " &amp;
$L136 &amp;
", " &amp;
$N136 &amp;
", " &amp;
$P136 &amp;
", " &amp;
IF($R136="","NULL",$R136) &amp;
", " &amp;
$U136 &amp;
");"</f>
        <v>INSERT INTO acme.fact_employees (id_company_fk, id_employee_pk, flg_active, employee_name, id_gender_fk, id_race_fk, birthdate, id_education_fk, id_department_fk, id_role_fk, id_level_fk, salary) VALUES (2, 135, TRUE, 'Rainah Resende Cunha', 'F', 2, CAST('1982-03-28' AS DATE), 5, 11, 7, NULL, 1925);</v>
      </c>
    </row>
    <row r="137" spans="1:22" x14ac:dyDescent="0.2">
      <c r="A137" s="7">
        <v>2</v>
      </c>
      <c r="B137" s="5">
        <f t="shared" si="11"/>
        <v>136</v>
      </c>
      <c r="C137" s="6" t="b">
        <v>1</v>
      </c>
      <c r="D137" s="7">
        <f ca="1">IF(ROW()=2,125,IF(ROW()=3,67,IF(ROW()=4,13,RANDBETWEEN(2,COUNT(Name!$A:$A) + 1))))</f>
        <v>199</v>
      </c>
      <c r="E137" s="7" t="str">
        <f ca="1">VLOOKUP($D137,Name!$A:$B,2,FALSE) &amp; " " &amp; IF(ROW()=2,"de Orléans e Bragança",VLOOKUP(IF(ROW()=2,0,RANDBETWEEN(2,COUNT('Last name'!$A:$A) + 1)),'Last name'!$A:$B,2,FALSE) &amp; " " &amp; VLOOKUP(RANDBETWEEN(2,COUNT('Last name'!$A:$A) + 1),'Last name'!$A:$B,2,FALSE))</f>
        <v>Júlia Clara Camacho Alvarenga</v>
      </c>
      <c r="F137" s="7">
        <v>2</v>
      </c>
      <c r="G137" s="7" cm="1">
        <f t="array" aca="1" ref="G137" ca="1">INDEX(States!$B:$B,RANDBETWEEN(2,COUNTA(States!$B:$B)),1)</f>
        <v>2</v>
      </c>
      <c r="H137" s="7" t="str">
        <f ca="1">VLOOKUP($D137,Name!$A:$C,3,FALSE)</f>
        <v>F</v>
      </c>
      <c r="I137" s="7">
        <f t="shared" ca="1" si="12"/>
        <v>2</v>
      </c>
      <c r="J137" s="7" t="str">
        <f ca="1">VLOOKUP($I137,Race!$A:$B,2,FALSE)</f>
        <v>Branco</v>
      </c>
      <c r="K137" s="8">
        <f ca="1" xml:space="preserve">
IF($B137=2,
    TODAY()-16340,
    IF($P137=2,
        RANDBETWEEN(TODAY()-12418.5,TODAY()-6574.5),
        IF(OR($P137=3,$P137=4),
            RANDBETWEEN(TODAY()-16071,TODAY()-8766),
            IF(OR($P137=5,$P137=6,$P137=7),
                RANDBETWEEN(TODAY()-27393.75,TODAY()-12783.75),
                RANDBETWEEN(TODAY()-27393.75,TODAY()-10957.5)
            )
        )
    )
)</f>
        <v>32243</v>
      </c>
      <c r="L137" s="6">
        <f ca="1">IF(OR(ROW()=2,ROW()=3),7,IF(ROW()=4,4,RANDBETWEEN(4,COUNT(Education!$A:$A) + 1)))</f>
        <v>6</v>
      </c>
      <c r="M137" s="8" t="str">
        <f ca="1">VLOOKUP($L137,Education!$A:$B,2,FALSE)</f>
        <v>Mestrado</v>
      </c>
      <c r="N13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137" s="7" t="str">
        <f ca="1">VLOOKUP($N137,Department!$A:$B,2,FALSE)</f>
        <v>Vendas</v>
      </c>
      <c r="P137" s="6">
        <f t="shared" ca="1" si="13"/>
        <v>8</v>
      </c>
      <c r="Q137" s="7" t="str">
        <f ca="1">VLOOKUP($P137,Role!$A:$B,2,FALSE)</f>
        <v>Analista</v>
      </c>
      <c r="R137" s="7">
        <f ca="1">IF($P137=8,RANDBETWEEN(2,COUNT(Level!$A:$A) + 1),"")</f>
        <v>2</v>
      </c>
      <c r="S137" s="7" t="str">
        <f ca="1">IF($R137&lt;&gt;"",VLOOKUP($R137,Level!$A:$B,2,FALSE),"")</f>
        <v>Junior</v>
      </c>
      <c r="T137" s="8">
        <f t="shared" ca="1" si="14"/>
        <v>37692</v>
      </c>
      <c r="U137" s="1">
        <f t="shared" ca="1" si="10"/>
        <v>3610</v>
      </c>
      <c r="V13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$A137    &amp;
", "   &amp;
$B137    &amp;
", "   &amp;
$C137    &amp;
", '"  &amp;
$E137    &amp;
"', '" &amp;
$H137    &amp;
"', "  &amp;
$I137 &amp;
", CAST('"  &amp;
TEXT($K137,"aaaa-mm-dd") &amp;
"' AS DATE), " &amp;
$L137 &amp;
", " &amp;
$N137 &amp;
", " &amp;
$P137 &amp;
", " &amp;
IF($R137="","NULL",$R137) &amp;
", " &amp;
$U137 &amp;
");"</f>
        <v>INSERT INTO acme.fact_employees (id_company_fk, id_employee_pk, flg_active, employee_name, id_gender_fk, id_race_fk, birthdate, id_education_fk, id_department_fk, id_role_fk, id_level_fk, salary) VALUES (2, 136, TRUE, 'Júlia Clara Camacho Alvarenga', 'F', 2, CAST('1988-04-10' AS DATE), 6, 13, 8, 2, 3610);</v>
      </c>
    </row>
    <row r="138" spans="1:22" x14ac:dyDescent="0.2">
      <c r="A138" s="7">
        <v>2</v>
      </c>
      <c r="B138" s="5">
        <f t="shared" si="11"/>
        <v>137</v>
      </c>
      <c r="C138" s="6" t="b">
        <v>1</v>
      </c>
      <c r="D138" s="7">
        <f ca="1">IF(ROW()=2,125,IF(ROW()=3,67,IF(ROW()=4,13,RANDBETWEEN(2,COUNT(Name!$A:$A) + 1))))</f>
        <v>12</v>
      </c>
      <c r="E138" s="7" t="str">
        <f ca="1">VLOOKUP($D138,Name!$A:$B,2,FALSE) &amp; " " &amp; IF(ROW()=2,"de Orléans e Bragança",VLOOKUP(IF(ROW()=2,0,RANDBETWEEN(2,COUNT('Last name'!$A:$A) + 1)),'Last name'!$A:$B,2,FALSE) &amp; " " &amp; VLOOKUP(RANDBETWEEN(2,COUNT('Last name'!$A:$A) + 1),'Last name'!$A:$B,2,FALSE))</f>
        <v>Alexandre Ferrara Frois</v>
      </c>
      <c r="F138" s="7">
        <v>2</v>
      </c>
      <c r="G138" s="7" cm="1">
        <f t="array" aca="1" ref="G138" ca="1">INDEX(States!$B:$B,RANDBETWEEN(2,COUNTA(States!$B:$B)),1)</f>
        <v>11</v>
      </c>
      <c r="H138" s="7" t="str">
        <f ca="1">VLOOKUP($D138,Name!$A:$C,3,FALSE)</f>
        <v>M</v>
      </c>
      <c r="I138" s="7">
        <f t="shared" ca="1" si="12"/>
        <v>2</v>
      </c>
      <c r="J138" s="7" t="str">
        <f ca="1">VLOOKUP($I138,Race!$A:$B,2,FALSE)</f>
        <v>Branco</v>
      </c>
      <c r="K138" s="8">
        <f ca="1" xml:space="preserve">
IF($B138=2,
    TODAY()-16340,
    IF($P138=2,
        RANDBETWEEN(TODAY()-12418.5,TODAY()-6574.5),
        IF(OR($P138=3,$P138=4),
            RANDBETWEEN(TODAY()-16071,TODAY()-8766),
            IF(OR($P138=5,$P138=6,$P138=7),
                RANDBETWEEN(TODAY()-27393.75,TODAY()-12783.75),
                RANDBETWEEN(TODAY()-27393.75,TODAY()-10957.5)
            )
        )
    )
)</f>
        <v>19677</v>
      </c>
      <c r="L138" s="6">
        <f ca="1">IF(OR(ROW()=2,ROW()=3),7,IF(ROW()=4,4,RANDBETWEEN(4,COUNT(Education!$A:$A) + 1)))</f>
        <v>6</v>
      </c>
      <c r="M138" s="8" t="str">
        <f ca="1">VLOOKUP($L138,Education!$A:$B,2,FALSE)</f>
        <v>Mestrado</v>
      </c>
      <c r="N13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138" s="7" t="str">
        <f ca="1">VLOOKUP($N138,Department!$A:$B,2,FALSE)</f>
        <v>Comunicação &amp; Marketing</v>
      </c>
      <c r="P138" s="6">
        <f t="shared" ca="1" si="13"/>
        <v>7</v>
      </c>
      <c r="Q138" s="7" t="str">
        <f ca="1">VLOOKUP($P138,Role!$A:$B,2,FALSE)</f>
        <v>Trainee</v>
      </c>
      <c r="R138" s="7" t="str">
        <f ca="1">IF($P138=8,RANDBETWEEN(2,COUNT(Level!$A:$A) + 1),"")</f>
        <v/>
      </c>
      <c r="S138" s="7" t="str">
        <f ca="1">IF($R138&lt;&gt;"",VLOOKUP($R138,Level!$A:$B,2,FALSE),"")</f>
        <v/>
      </c>
      <c r="T138" s="8">
        <f t="shared" ca="1" si="14"/>
        <v>43086</v>
      </c>
      <c r="U138" s="1">
        <f t="shared" ca="1" si="10"/>
        <v>2385</v>
      </c>
      <c r="V13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$A138    &amp;
", "   &amp;
$B138    &amp;
", "   &amp;
$C138    &amp;
", '"  &amp;
$E138    &amp;
"', '" &amp;
$H138    &amp;
"', "  &amp;
$I138 &amp;
", CAST('"  &amp;
TEXT($K138,"aaaa-mm-dd") &amp;
"' AS DATE), " &amp;
$L138 &amp;
", " &amp;
$N138 &amp;
", " &amp;
$P138 &amp;
", " &amp;
IF($R138="","NULL",$R138) &amp;
", " &amp;
$U138 &amp;
");"</f>
        <v>INSERT INTO acme.fact_employees (id_company_fk, id_employee_pk, flg_active, employee_name, id_gender_fk, id_race_fk, birthdate, id_education_fk, id_department_fk, id_role_fk, id_level_fk, salary) VALUES (2, 137, TRUE, 'Alexandre Ferrara Frois', 'M', 2, CAST('1953-11-14' AS DATE), 6, 8, 7, NULL, 2385);</v>
      </c>
    </row>
    <row r="139" spans="1:22" x14ac:dyDescent="0.2">
      <c r="A139" s="7">
        <v>2</v>
      </c>
      <c r="B139" s="5">
        <f t="shared" si="11"/>
        <v>138</v>
      </c>
      <c r="C139" s="6" t="b">
        <v>1</v>
      </c>
      <c r="D139" s="7">
        <f ca="1">IF(ROW()=2,125,IF(ROW()=3,67,IF(ROW()=4,13,RANDBETWEEN(2,COUNT(Name!$A:$A) + 1))))</f>
        <v>162</v>
      </c>
      <c r="E139" s="7" t="str">
        <f ca="1">VLOOKUP($D139,Name!$A:$B,2,FALSE) &amp; " " &amp; IF(ROW()=2,"de Orléans e Bragança",VLOOKUP(IF(ROW()=2,0,RANDBETWEEN(2,COUNT('Last name'!$A:$A) + 1)),'Last name'!$A:$B,2,FALSE) &amp; " " &amp; VLOOKUP(RANDBETWEEN(2,COUNT('Last name'!$A:$A) + 1),'Last name'!$A:$B,2,FALSE))</f>
        <v>Heloise Borges Oliveira</v>
      </c>
      <c r="F139" s="7">
        <v>2</v>
      </c>
      <c r="G139" s="7" cm="1">
        <f t="array" aca="1" ref="G139" ca="1">INDEX(States!$B:$B,RANDBETWEEN(2,COUNTA(States!$B:$B)),1)</f>
        <v>8</v>
      </c>
      <c r="H139" s="7" t="str">
        <f ca="1">VLOOKUP($D139,Name!$A:$C,3,FALSE)</f>
        <v>F</v>
      </c>
      <c r="I139" s="7">
        <f t="shared" ca="1" si="12"/>
        <v>2</v>
      </c>
      <c r="J139" s="7" t="str">
        <f ca="1">VLOOKUP($I139,Race!$A:$B,2,FALSE)</f>
        <v>Branco</v>
      </c>
      <c r="K139" s="8">
        <f ca="1" xml:space="preserve">
IF($B139=2,
    TODAY()-16340,
    IF($P139=2,
        RANDBETWEEN(TODAY()-12418.5,TODAY()-6574.5),
        IF(OR($P139=3,$P139=4),
            RANDBETWEEN(TODAY()-16071,TODAY()-8766),
            IF(OR($P139=5,$P139=6,$P139=7),
                RANDBETWEEN(TODAY()-27393.75,TODAY()-12783.75),
                RANDBETWEEN(TODAY()-27393.75,TODAY()-10957.5)
            )
        )
    )
)</f>
        <v>30514</v>
      </c>
      <c r="L139" s="6">
        <f ca="1">IF(OR(ROW()=2,ROW()=3),7,IF(ROW()=4,4,RANDBETWEEN(4,COUNT(Education!$A:$A) + 1)))</f>
        <v>5</v>
      </c>
      <c r="M139" s="8" t="str">
        <f ca="1">VLOOKUP($L139,Education!$A:$B,2,FALSE)</f>
        <v>Pós-graduação</v>
      </c>
      <c r="N13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6</v>
      </c>
      <c r="O139" s="7" t="str">
        <f ca="1">VLOOKUP($N139,Department!$A:$B,2,FALSE)</f>
        <v>Comercial</v>
      </c>
      <c r="P139" s="6">
        <f t="shared" ca="1" si="13"/>
        <v>8</v>
      </c>
      <c r="Q139" s="7" t="str">
        <f ca="1">VLOOKUP($P139,Role!$A:$B,2,FALSE)</f>
        <v>Analista</v>
      </c>
      <c r="R139" s="7">
        <f ca="1">IF($P139=8,RANDBETWEEN(2,COUNT(Level!$A:$A) + 1),"")</f>
        <v>3</v>
      </c>
      <c r="S139" s="7" t="str">
        <f ca="1">IF($R139&lt;&gt;"",VLOOKUP($R139,Level!$A:$B,2,FALSE),"")</f>
        <v>Pleno</v>
      </c>
      <c r="T139" s="8">
        <f t="shared" ca="1" si="14"/>
        <v>36706</v>
      </c>
      <c r="U139" s="1">
        <f t="shared" ca="1" si="10"/>
        <v>3080</v>
      </c>
      <c r="V13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$A139    &amp;
", "   &amp;
$B139    &amp;
", "   &amp;
$C139    &amp;
", '"  &amp;
$E139    &amp;
"', '" &amp;
$H139    &amp;
"', "  &amp;
$I139 &amp;
", CAST('"  &amp;
TEXT($K139,"aaaa-mm-dd") &amp;
"' AS DATE), " &amp;
$L139 &amp;
", " &amp;
$N139 &amp;
", " &amp;
$P139 &amp;
", " &amp;
IF($R139="","NULL",$R139) &amp;
", " &amp;
$U139 &amp;
");"</f>
        <v>INSERT INTO acme.fact_employees (id_company_fk, id_employee_pk, flg_active, employee_name, id_gender_fk, id_race_fk, birthdate, id_education_fk, id_department_fk, id_role_fk, id_level_fk, salary) VALUES (2, 138, TRUE, 'Heloise Borges Oliveira', 'F', 2, CAST('1983-07-17' AS DATE), 5, 6, 8, 3, 3080);</v>
      </c>
    </row>
    <row r="140" spans="1:22" x14ac:dyDescent="0.2">
      <c r="A140" s="7">
        <v>2</v>
      </c>
      <c r="B140" s="5">
        <f t="shared" si="11"/>
        <v>139</v>
      </c>
      <c r="C140" s="6" t="b">
        <v>1</v>
      </c>
      <c r="D140" s="7">
        <f ca="1">IF(ROW()=2,125,IF(ROW()=3,67,IF(ROW()=4,13,RANDBETWEEN(2,COUNT(Name!$A:$A) + 1))))</f>
        <v>6</v>
      </c>
      <c r="E140" s="7" t="str">
        <f ca="1">VLOOKUP($D140,Name!$A:$B,2,FALSE) &amp; " " &amp; IF(ROW()=2,"de Orléans e Bragança",VLOOKUP(IF(ROW()=2,0,RANDBETWEEN(2,COUNT('Last name'!$A:$A) + 1)),'Last name'!$A:$B,2,FALSE) &amp; " " &amp; VLOOKUP(RANDBETWEEN(2,COUNT('Last name'!$A:$A) + 1),'Last name'!$A:$B,2,FALSE))</f>
        <v>Adélio Testa Resende</v>
      </c>
      <c r="F140" s="7">
        <v>2</v>
      </c>
      <c r="G140" s="7" cm="1">
        <f t="array" aca="1" ref="G140" ca="1">INDEX(States!$B:$B,RANDBETWEEN(2,COUNTA(States!$B:$B)),1)</f>
        <v>12</v>
      </c>
      <c r="H140" s="7" t="str">
        <f ca="1">VLOOKUP($D140,Name!$A:$C,3,FALSE)</f>
        <v>M</v>
      </c>
      <c r="I140" s="7">
        <f t="shared" ca="1" si="12"/>
        <v>3</v>
      </c>
      <c r="J140" s="7" t="str">
        <f ca="1">VLOOKUP($I140,Race!$A:$B,2,FALSE)</f>
        <v>Preto</v>
      </c>
      <c r="K140" s="8">
        <f ca="1" xml:space="preserve">
IF($B140=2,
    TODAY()-16340,
    IF($P140=2,
        RANDBETWEEN(TODAY()-12418.5,TODAY()-6574.5),
        IF(OR($P140=3,$P140=4),
            RANDBETWEEN(TODAY()-16071,TODAY()-8766),
            IF(OR($P140=5,$P140=6,$P140=7),
                RANDBETWEEN(TODAY()-27393.75,TODAY()-12783.75),
                RANDBETWEEN(TODAY()-27393.75,TODAY()-10957.5)
            )
        )
    )
)</f>
        <v>28721</v>
      </c>
      <c r="L140" s="6">
        <f ca="1">IF(OR(ROW()=2,ROW()=3),7,IF(ROW()=4,4,RANDBETWEEN(4,COUNT(Education!$A:$A) + 1)))</f>
        <v>7</v>
      </c>
      <c r="M140" s="8" t="str">
        <f ca="1">VLOOKUP($L140,Education!$A:$B,2,FALSE)</f>
        <v>Doutorado</v>
      </c>
      <c r="N14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140" s="7" t="str">
        <f ca="1">VLOOKUP($N140,Department!$A:$B,2,FALSE)</f>
        <v>Comunicação &amp; Marketing</v>
      </c>
      <c r="P140" s="6">
        <f t="shared" ca="1" si="13"/>
        <v>6</v>
      </c>
      <c r="Q140" s="7" t="str">
        <f ca="1">VLOOKUP($P140,Role!$A:$B,2,FALSE)</f>
        <v>Estagiário</v>
      </c>
      <c r="R140" s="7" t="str">
        <f ca="1">IF($P140=8,RANDBETWEEN(2,COUNT(Level!$A:$A) + 1),"")</f>
        <v/>
      </c>
      <c r="S140" s="7" t="str">
        <f ca="1">IF($R140&lt;&gt;"",VLOOKUP($R140,Level!$A:$B,2,FALSE),"")</f>
        <v/>
      </c>
      <c r="T140" s="8">
        <f t="shared" ca="1" si="14"/>
        <v>42537</v>
      </c>
      <c r="U140" s="1">
        <f t="shared" ca="1" si="10"/>
        <v>2785</v>
      </c>
      <c r="V14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$A140    &amp;
", "   &amp;
$B140    &amp;
", "   &amp;
$C140    &amp;
", '"  &amp;
$E140    &amp;
"', '" &amp;
$H140    &amp;
"', "  &amp;
$I140 &amp;
", CAST('"  &amp;
TEXT($K140,"aaaa-mm-dd") &amp;
"' AS DATE), " &amp;
$L140 &amp;
", " &amp;
$N140 &amp;
", " &amp;
$P140 &amp;
", " &amp;
IF($R140="","NULL",$R140) &amp;
", " &amp;
$U140 &amp;
");"</f>
        <v>INSERT INTO acme.fact_employees (id_company_fk, id_employee_pk, flg_active, employee_name, id_gender_fk, id_race_fk, birthdate, id_education_fk, id_department_fk, id_role_fk, id_level_fk, salary) VALUES (2, 139, TRUE, 'Adélio Testa Resende', 'M', 3, CAST('1978-08-19' AS DATE), 7, 8, 6, NULL, 2785);</v>
      </c>
    </row>
    <row r="141" spans="1:22" x14ac:dyDescent="0.2">
      <c r="A141" s="7">
        <v>2</v>
      </c>
      <c r="B141" s="5">
        <f t="shared" si="11"/>
        <v>140</v>
      </c>
      <c r="C141" s="6" t="b">
        <v>1</v>
      </c>
      <c r="D141" s="7">
        <f ca="1">IF(ROW()=2,125,IF(ROW()=3,67,IF(ROW()=4,13,RANDBETWEEN(2,COUNT(Name!$A:$A) + 1))))</f>
        <v>3</v>
      </c>
      <c r="E141" s="7" t="str">
        <f ca="1">VLOOKUP($D141,Name!$A:$B,2,FALSE) &amp; " " &amp; IF(ROW()=2,"de Orléans e Bragança",VLOOKUP(IF(ROW()=2,0,RANDBETWEEN(2,COUNT('Last name'!$A:$A) + 1)),'Last name'!$A:$B,2,FALSE) &amp; " " &amp; VLOOKUP(RANDBETWEEN(2,COUNT('Last name'!$A:$A) + 1),'Last name'!$A:$B,2,FALSE))</f>
        <v>Abigail Ricci Batista</v>
      </c>
      <c r="F141" s="7">
        <v>2</v>
      </c>
      <c r="G141" s="7" cm="1">
        <f t="array" aca="1" ref="G141" ca="1">INDEX(States!$B:$B,RANDBETWEEN(2,COUNTA(States!$B:$B)),1)</f>
        <v>20</v>
      </c>
      <c r="H141" s="7" t="str">
        <f ca="1">VLOOKUP($D141,Name!$A:$C,3,FALSE)</f>
        <v>F</v>
      </c>
      <c r="I141" s="7">
        <f t="shared" ca="1" si="12"/>
        <v>2</v>
      </c>
      <c r="J141" s="7" t="str">
        <f ca="1">VLOOKUP($I141,Race!$A:$B,2,FALSE)</f>
        <v>Branco</v>
      </c>
      <c r="K141" s="8">
        <f ca="1" xml:space="preserve">
IF($B141=2,
    TODAY()-16340,
    IF($P141=2,
        RANDBETWEEN(TODAY()-12418.5,TODAY()-6574.5),
        IF(OR($P141=3,$P141=4),
            RANDBETWEEN(TODAY()-16071,TODAY()-8766),
            IF(OR($P141=5,$P141=6,$P141=7),
                RANDBETWEEN(TODAY()-27393.75,TODAY()-12783.75),
                RANDBETWEEN(TODAY()-27393.75,TODAY()-10957.5)
            )
        )
    )
)</f>
        <v>26392</v>
      </c>
      <c r="L141" s="6">
        <f ca="1">IF(OR(ROW()=2,ROW()=3),7,IF(ROW()=4,4,RANDBETWEEN(4,COUNT(Education!$A:$A) + 1)))</f>
        <v>4</v>
      </c>
      <c r="M141" s="8" t="str">
        <f ca="1">VLOOKUP($L141,Education!$A:$B,2,FALSE)</f>
        <v>Superior</v>
      </c>
      <c r="N14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12</v>
      </c>
      <c r="O141" s="7" t="str">
        <f ca="1">VLOOKUP($N141,Department!$A:$B,2,FALSE)</f>
        <v>Jurídico</v>
      </c>
      <c r="P141" s="6">
        <f t="shared" ca="1" si="13"/>
        <v>8</v>
      </c>
      <c r="Q141" s="7" t="str">
        <f ca="1">VLOOKUP($P141,Role!$A:$B,2,FALSE)</f>
        <v>Analista</v>
      </c>
      <c r="R141" s="7">
        <f ca="1">IF($P141=8,RANDBETWEEN(2,COUNT(Level!$A:$A) + 1),"")</f>
        <v>3</v>
      </c>
      <c r="S141" s="7" t="str">
        <f ca="1">IF($R141&lt;&gt;"",VLOOKUP($R141,Level!$A:$B,2,FALSE),"")</f>
        <v>Pleno</v>
      </c>
      <c r="T141" s="8">
        <f t="shared" ca="1" si="14"/>
        <v>40567</v>
      </c>
      <c r="U141" s="1">
        <f t="shared" ca="1" si="10"/>
        <v>2600</v>
      </c>
      <c r="V14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$A141    &amp;
", "   &amp;
$B141    &amp;
", "   &amp;
$C141    &amp;
", '"  &amp;
$E141    &amp;
"', '" &amp;
$H141    &amp;
"', "  &amp;
$I141 &amp;
", CAST('"  &amp;
TEXT($K141,"aaaa-mm-dd") &amp;
"' AS DATE), " &amp;
$L141 &amp;
", " &amp;
$N141 &amp;
", " &amp;
$P141 &amp;
", " &amp;
IF($R141="","NULL",$R141) &amp;
", " &amp;
$U141 &amp;
");"</f>
        <v>INSERT INTO acme.fact_employees (id_company_fk, id_employee_pk, flg_active, employee_name, id_gender_fk, id_race_fk, birthdate, id_education_fk, id_department_fk, id_role_fk, id_level_fk, salary) VALUES (2, 140, TRUE, 'Abigail Ricci Batista', 'F', 2, CAST('1972-04-03' AS DATE), 4, 12, 8, 3, 2600);</v>
      </c>
    </row>
    <row r="142" spans="1:22" x14ac:dyDescent="0.2">
      <c r="A142" s="7">
        <v>2</v>
      </c>
      <c r="B142" s="5">
        <f t="shared" si="11"/>
        <v>141</v>
      </c>
      <c r="C142" s="6" t="b">
        <v>1</v>
      </c>
      <c r="D142" s="7">
        <f ca="1">IF(ROW()=2,125,IF(ROW()=3,67,IF(ROW()=4,13,RANDBETWEEN(2,COUNT(Name!$A:$A) + 1))))</f>
        <v>320</v>
      </c>
      <c r="E142" s="7" t="str">
        <f ca="1">VLOOKUP($D142,Name!$A:$B,2,FALSE) &amp; " " &amp; IF(ROW()=2,"de Orléans e Bragança",VLOOKUP(IF(ROW()=2,0,RANDBETWEEN(2,COUNT('Last name'!$A:$A) + 1)),'Last name'!$A:$B,2,FALSE) &amp; " " &amp; VLOOKUP(RANDBETWEEN(2,COUNT('Last name'!$A:$A) + 1),'Last name'!$A:$B,2,FALSE))</f>
        <v>Rachel Camões Souza</v>
      </c>
      <c r="F142" s="7">
        <v>2</v>
      </c>
      <c r="G142" s="7" cm="1">
        <f t="array" aca="1" ref="G142" ca="1">INDEX(States!$B:$B,RANDBETWEEN(2,COUNTA(States!$B:$B)),1)</f>
        <v>2</v>
      </c>
      <c r="H142" s="7" t="str">
        <f ca="1">VLOOKUP($D142,Name!$A:$C,3,FALSE)</f>
        <v>F</v>
      </c>
      <c r="I142" s="7">
        <f t="shared" ca="1" si="12"/>
        <v>2</v>
      </c>
      <c r="J142" s="7" t="str">
        <f ca="1">VLOOKUP($I142,Race!$A:$B,2,FALSE)</f>
        <v>Branco</v>
      </c>
      <c r="K142" s="8">
        <f ca="1" xml:space="preserve">
IF($B142=2,
    TODAY()-16340,
    IF($P142=2,
        RANDBETWEEN(TODAY()-12418.5,TODAY()-6574.5),
        IF(OR($P142=3,$P142=4),
            RANDBETWEEN(TODAY()-16071,TODAY()-8766),
            IF(OR($P142=5,$P142=6,$P142=7),
                RANDBETWEEN(TODAY()-27393.75,TODAY()-12783.75),
                RANDBETWEEN(TODAY()-27393.75,TODAY()-10957.5)
            )
        )
    )
)</f>
        <v>28104</v>
      </c>
      <c r="L142" s="6">
        <f ca="1">IF(OR(ROW()=2,ROW()=3),7,IF(ROW()=4,4,RANDBETWEEN(4,COUNT(Education!$A:$A) + 1)))</f>
        <v>7</v>
      </c>
      <c r="M142" s="8" t="str">
        <f ca="1">VLOOKUP($L142,Education!$A:$B,2,FALSE)</f>
        <v>Doutorado</v>
      </c>
      <c r="N14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6</v>
      </c>
      <c r="O142" s="7" t="str">
        <f ca="1">VLOOKUP($N142,Department!$A:$B,2,FALSE)</f>
        <v>Comercial</v>
      </c>
      <c r="P142" s="6">
        <f t="shared" ca="1" si="13"/>
        <v>7</v>
      </c>
      <c r="Q142" s="7" t="str">
        <f ca="1">VLOOKUP($P142,Role!$A:$B,2,FALSE)</f>
        <v>Trainee</v>
      </c>
      <c r="R142" s="7" t="str">
        <f ca="1">IF($P142=8,RANDBETWEEN(2,COUNT(Level!$A:$A) + 1),"")</f>
        <v/>
      </c>
      <c r="S142" s="7" t="str">
        <f ca="1">IF($R142&lt;&gt;"",VLOOKUP($R142,Level!$A:$B,2,FALSE),"")</f>
        <v/>
      </c>
      <c r="T142" s="8">
        <f t="shared" ca="1" si="14"/>
        <v>39785</v>
      </c>
      <c r="U142" s="1">
        <f t="shared" ca="1" si="10"/>
        <v>2885</v>
      </c>
      <c r="V14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$A142    &amp;
", "   &amp;
$B142    &amp;
", "   &amp;
$C142    &amp;
", '"  &amp;
$E142    &amp;
"', '" &amp;
$H142    &amp;
"', "  &amp;
$I142 &amp;
", CAST('"  &amp;
TEXT($K142,"aaaa-mm-dd") &amp;
"' AS DATE), " &amp;
$L142 &amp;
", " &amp;
$N142 &amp;
", " &amp;
$P142 &amp;
", " &amp;
IF($R142="","NULL",$R142) &amp;
", " &amp;
$U142 &amp;
");"</f>
        <v>INSERT INTO acme.fact_employees (id_company_fk, id_employee_pk, flg_active, employee_name, id_gender_fk, id_race_fk, birthdate, id_education_fk, id_department_fk, id_role_fk, id_level_fk, salary) VALUES (2, 141, TRUE, 'Rachel Camões Souza', 'F', 2, CAST('1976-12-10' AS DATE), 7, 6, 7, NULL, 2885);</v>
      </c>
    </row>
    <row r="143" spans="1:22" x14ac:dyDescent="0.2">
      <c r="A143" s="7">
        <v>2</v>
      </c>
      <c r="B143" s="5">
        <f t="shared" si="11"/>
        <v>142</v>
      </c>
      <c r="C143" s="6" t="b">
        <v>1</v>
      </c>
      <c r="D143" s="7">
        <f ca="1">IF(ROW()=2,125,IF(ROW()=3,67,IF(ROW()=4,13,RANDBETWEEN(2,COUNT(Name!$A:$A) + 1))))</f>
        <v>356</v>
      </c>
      <c r="E143" s="7" t="str">
        <f ca="1">VLOOKUP($D143,Name!$A:$B,2,FALSE) &amp; " " &amp; IF(ROW()=2,"de Orléans e Bragança",VLOOKUP(IF(ROW()=2,0,RANDBETWEEN(2,COUNT('Last name'!$A:$A) + 1)),'Last name'!$A:$B,2,FALSE) &amp; " " &amp; VLOOKUP(RANDBETWEEN(2,COUNT('Last name'!$A:$A) + 1),'Last name'!$A:$B,2,FALSE))</f>
        <v>Vitor Battaglia Barbosa</v>
      </c>
      <c r="F143" s="7">
        <v>2</v>
      </c>
      <c r="G143" s="7" cm="1">
        <f t="array" aca="1" ref="G143" ca="1">INDEX(States!$B:$B,RANDBETWEEN(2,COUNTA(States!$B:$B)),1)</f>
        <v>7</v>
      </c>
      <c r="H143" s="7" t="str">
        <f ca="1">VLOOKUP($D143,Name!$A:$C,3,FALSE)</f>
        <v>M</v>
      </c>
      <c r="I143" s="7">
        <f t="shared" ca="1" si="12"/>
        <v>4</v>
      </c>
      <c r="J143" s="7" t="str">
        <f ca="1">VLOOKUP($I143,Race!$A:$B,2,FALSE)</f>
        <v>Pardo</v>
      </c>
      <c r="K143" s="8">
        <f ca="1" xml:space="preserve">
IF($B143=2,
    TODAY()-16340,
    IF($P143=2,
        RANDBETWEEN(TODAY()-12418.5,TODAY()-6574.5),
        IF(OR($P143=3,$P143=4),
            RANDBETWEEN(TODAY()-16071,TODAY()-8766),
            IF(OR($P143=5,$P143=6,$P143=7),
                RANDBETWEEN(TODAY()-27393.75,TODAY()-12783.75),
                RANDBETWEEN(TODAY()-27393.75,TODAY()-10957.5)
            )
        )
    )
)</f>
        <v>31847</v>
      </c>
      <c r="L143" s="6">
        <f ca="1">IF(OR(ROW()=2,ROW()=3),7,IF(ROW()=4,4,RANDBETWEEN(4,COUNT(Education!$A:$A) + 1)))</f>
        <v>6</v>
      </c>
      <c r="M143" s="8" t="str">
        <f ca="1">VLOOKUP($L143,Education!$A:$B,2,FALSE)</f>
        <v>Mestrado</v>
      </c>
      <c r="N14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143" s="7" t="str">
        <f ca="1">VLOOKUP($N143,Department!$A:$B,2,FALSE)</f>
        <v>Administrativo</v>
      </c>
      <c r="P143" s="6">
        <f t="shared" ca="1" si="13"/>
        <v>8</v>
      </c>
      <c r="Q143" s="7" t="str">
        <f ca="1">VLOOKUP($P143,Role!$A:$B,2,FALSE)</f>
        <v>Analista</v>
      </c>
      <c r="R143" s="7">
        <f ca="1">IF($P143=8,RANDBETWEEN(2,COUNT(Level!$A:$A) + 1),"")</f>
        <v>4</v>
      </c>
      <c r="S143" s="7" t="str">
        <f ca="1">IF($R143&lt;&gt;"",VLOOKUP($R143,Level!$A:$B,2,FALSE),"")</f>
        <v>Senior</v>
      </c>
      <c r="T143" s="8">
        <f t="shared" ca="1" si="14"/>
        <v>41223</v>
      </c>
      <c r="U143" s="1">
        <f t="shared" ca="1" si="10"/>
        <v>3500</v>
      </c>
      <c r="V14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$A143    &amp;
", "   &amp;
$B143    &amp;
", "   &amp;
$C143    &amp;
", '"  &amp;
$E143    &amp;
"', '" &amp;
$H143    &amp;
"', "  &amp;
$I143 &amp;
", CAST('"  &amp;
TEXT($K143,"aaaa-mm-dd") &amp;
"' AS DATE), " &amp;
$L143 &amp;
", " &amp;
$N143 &amp;
", " &amp;
$P143 &amp;
", " &amp;
IF($R143="","NULL",$R143) &amp;
", " &amp;
$U143 &amp;
");"</f>
        <v>INSERT INTO acme.fact_employees (id_company_fk, id_employee_pk, flg_active, employee_name, id_gender_fk, id_race_fk, birthdate, id_education_fk, id_department_fk, id_role_fk, id_level_fk, salary) VALUES (2, 142, TRUE, 'Vitor Battaglia Barbosa', 'M', 4, CAST('1987-03-11' AS DATE), 6, 3, 8, 4, 3500);</v>
      </c>
    </row>
    <row r="144" spans="1:22" x14ac:dyDescent="0.2">
      <c r="A144" s="7">
        <v>2</v>
      </c>
      <c r="B144" s="5">
        <f t="shared" si="11"/>
        <v>143</v>
      </c>
      <c r="C144" s="6" t="b">
        <v>1</v>
      </c>
      <c r="D144" s="7">
        <f ca="1">IF(ROW()=2,125,IF(ROW()=3,67,IF(ROW()=4,13,RANDBETWEEN(2,COUNT(Name!$A:$A) + 1))))</f>
        <v>144</v>
      </c>
      <c r="E144" s="7" t="str">
        <f ca="1">VLOOKUP($D144,Name!$A:$B,2,FALSE) &amp; " " &amp; IF(ROW()=2,"de Orléans e Bragança",VLOOKUP(IF(ROW()=2,0,RANDBETWEEN(2,COUNT('Last name'!$A:$A) + 1)),'Last name'!$A:$B,2,FALSE) &amp; " " &amp; VLOOKUP(RANDBETWEEN(2,COUNT('Last name'!$A:$A) + 1),'Last name'!$A:$B,2,FALSE))</f>
        <v>Francisco Emanuel Alvim Botelho</v>
      </c>
      <c r="F144" s="7">
        <v>2</v>
      </c>
      <c r="G144" s="7" cm="1">
        <f t="array" aca="1" ref="G144" ca="1">INDEX(States!$B:$B,RANDBETWEEN(2,COUNTA(States!$B:$B)),1)</f>
        <v>8</v>
      </c>
      <c r="H144" s="7" t="str">
        <f ca="1">VLOOKUP($D144,Name!$A:$C,3,FALSE)</f>
        <v>M</v>
      </c>
      <c r="I144" s="7">
        <f t="shared" ca="1" si="12"/>
        <v>2</v>
      </c>
      <c r="J144" s="7" t="str">
        <f ca="1">VLOOKUP($I144,Race!$A:$B,2,FALSE)</f>
        <v>Branco</v>
      </c>
      <c r="K144" s="8">
        <f ca="1" xml:space="preserve">
IF($B144=2,
    TODAY()-16340,
    IF($P144=2,
        RANDBETWEEN(TODAY()-12418.5,TODAY()-6574.5),
        IF(OR($P144=3,$P144=4),
            RANDBETWEEN(TODAY()-16071,TODAY()-8766),
            IF(OR($P144=5,$P144=6,$P144=7),
                RANDBETWEEN(TODAY()-27393.75,TODAY()-12783.75),
                RANDBETWEEN(TODAY()-27393.75,TODAY()-10957.5)
            )
        )
    )
)</f>
        <v>20402</v>
      </c>
      <c r="L144" s="6">
        <f ca="1">IF(OR(ROW()=2,ROW()=3),7,IF(ROW()=4,4,RANDBETWEEN(4,COUNT(Education!$A:$A) + 1)))</f>
        <v>5</v>
      </c>
      <c r="M144" s="8" t="str">
        <f ca="1">VLOOKUP($L144,Education!$A:$B,2,FALSE)</f>
        <v>Pós-graduação</v>
      </c>
      <c r="N14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144" s="7" t="str">
        <f ca="1">VLOOKUP($N144,Department!$A:$B,2,FALSE)</f>
        <v>Tecnologia da Informação</v>
      </c>
      <c r="P144" s="6">
        <f t="shared" ca="1" si="13"/>
        <v>8</v>
      </c>
      <c r="Q144" s="7" t="str">
        <f ca="1">VLOOKUP($P144,Role!$A:$B,2,FALSE)</f>
        <v>Analista</v>
      </c>
      <c r="R144" s="7">
        <f ca="1">IF($P144=8,RANDBETWEEN(2,COUNT(Level!$A:$A) + 1),"")</f>
        <v>3</v>
      </c>
      <c r="S144" s="7" t="str">
        <f ca="1">IF($R144&lt;&gt;"",VLOOKUP($R144,Level!$A:$B,2,FALSE),"")</f>
        <v>Pleno</v>
      </c>
      <c r="T144" s="8">
        <f t="shared" ca="1" si="14"/>
        <v>43662</v>
      </c>
      <c r="U144" s="1">
        <f t="shared" ca="1" si="10"/>
        <v>3120</v>
      </c>
      <c r="V14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$A144    &amp;
", "   &amp;
$B144    &amp;
", "   &amp;
$C144    &amp;
", '"  &amp;
$E144    &amp;
"', '" &amp;
$H144    &amp;
"', "  &amp;
$I144 &amp;
", CAST('"  &amp;
TEXT($K144,"aaaa-mm-dd") &amp;
"' AS DATE), " &amp;
$L144 &amp;
", " &amp;
$N144 &amp;
", " &amp;
$P144 &amp;
", " &amp;
IF($R144="","NULL",$R144) &amp;
", " &amp;
$U144 &amp;
");"</f>
        <v>INSERT INTO acme.fact_employees (id_company_fk, id_employee_pk, flg_active, employee_name, id_gender_fk, id_race_fk, birthdate, id_education_fk, id_department_fk, id_role_fk, id_level_fk, salary) VALUES (2, 143, TRUE, 'Francisco Emanuel Alvim Botelho', 'M', 2, CAST('1955-11-09' AS DATE), 5, 11, 8, 3, 3120);</v>
      </c>
    </row>
    <row r="145" spans="1:22" x14ac:dyDescent="0.2">
      <c r="A145" s="7">
        <v>2</v>
      </c>
      <c r="B145" s="5">
        <f t="shared" si="11"/>
        <v>144</v>
      </c>
      <c r="C145" s="6" t="b">
        <v>1</v>
      </c>
      <c r="D145" s="7">
        <f ca="1">IF(ROW()=2,125,IF(ROW()=3,67,IF(ROW()=4,13,RANDBETWEEN(2,COUNT(Name!$A:$A) + 1))))</f>
        <v>103</v>
      </c>
      <c r="E145" s="7" t="str">
        <f ca="1">VLOOKUP($D145,Name!$A:$B,2,FALSE) &amp; " " &amp; IF(ROW()=2,"de Orléans e Bragança",VLOOKUP(IF(ROW()=2,0,RANDBETWEEN(2,COUNT('Last name'!$A:$A) + 1)),'Last name'!$A:$B,2,FALSE) &amp; " " &amp; VLOOKUP(RANDBETWEEN(2,COUNT('Last name'!$A:$A) + 1),'Last name'!$A:$B,2,FALSE))</f>
        <v>Davi Lucas Camacho Pimenta</v>
      </c>
      <c r="F145" s="7">
        <v>2</v>
      </c>
      <c r="G145" s="7" cm="1">
        <f t="array" aca="1" ref="G145" ca="1">INDEX(States!$B:$B,RANDBETWEEN(2,COUNTA(States!$B:$B)),1)</f>
        <v>5</v>
      </c>
      <c r="H145" s="7" t="str">
        <f ca="1">VLOOKUP($D145,Name!$A:$C,3,FALSE)</f>
        <v>M</v>
      </c>
      <c r="I145" s="7">
        <f t="shared" ca="1" si="12"/>
        <v>2</v>
      </c>
      <c r="J145" s="7" t="str">
        <f ca="1">VLOOKUP($I145,Race!$A:$B,2,FALSE)</f>
        <v>Branco</v>
      </c>
      <c r="K145" s="8">
        <f ca="1" xml:space="preserve">
IF($B145=2,
    TODAY()-16340,
    IF($P145=2,
        RANDBETWEEN(TODAY()-12418.5,TODAY()-6574.5),
        IF(OR($P145=3,$P145=4),
            RANDBETWEEN(TODAY()-16071,TODAY()-8766),
            IF(OR($P145=5,$P145=6,$P145=7),
                RANDBETWEEN(TODAY()-27393.75,TODAY()-12783.75),
                RANDBETWEEN(TODAY()-27393.75,TODAY()-10957.5)
            )
        )
    )
)</f>
        <v>27918</v>
      </c>
      <c r="L145" s="6">
        <f ca="1">IF(OR(ROW()=2,ROW()=3),7,IF(ROW()=4,4,RANDBETWEEN(4,COUNT(Education!$A:$A) + 1)))</f>
        <v>5</v>
      </c>
      <c r="M145" s="8" t="str">
        <f ca="1">VLOOKUP($L145,Education!$A:$B,2,FALSE)</f>
        <v>Pós-graduação</v>
      </c>
      <c r="N14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145" s="7" t="str">
        <f ca="1">VLOOKUP($N145,Department!$A:$B,2,FALSE)</f>
        <v>Auditoria</v>
      </c>
      <c r="P145" s="6">
        <f t="shared" ca="1" si="13"/>
        <v>8</v>
      </c>
      <c r="Q145" s="7" t="str">
        <f ca="1">VLOOKUP($P145,Role!$A:$B,2,FALSE)</f>
        <v>Analista</v>
      </c>
      <c r="R145" s="7">
        <f ca="1">IF($P145=8,RANDBETWEEN(2,COUNT(Level!$A:$A) + 1),"")</f>
        <v>3</v>
      </c>
      <c r="S145" s="7" t="str">
        <f ca="1">IF($R145&lt;&gt;"",VLOOKUP($R145,Level!$A:$B,2,FALSE),"")</f>
        <v>Pleno</v>
      </c>
      <c r="T145" s="8">
        <f t="shared" ca="1" si="14"/>
        <v>37809</v>
      </c>
      <c r="U145" s="1">
        <f t="shared" ca="1" si="10"/>
        <v>3000</v>
      </c>
      <c r="V14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$A145    &amp;
", "   &amp;
$B145    &amp;
", "   &amp;
$C145    &amp;
", '"  &amp;
$E145    &amp;
"', '" &amp;
$H145    &amp;
"', "  &amp;
$I145 &amp;
", CAST('"  &amp;
TEXT($K145,"aaaa-mm-dd") &amp;
"' AS DATE), " &amp;
$L145 &amp;
", " &amp;
$N145 &amp;
", " &amp;
$P145 &amp;
", " &amp;
IF($R145="","NULL",$R145) &amp;
", " &amp;
$U145 &amp;
");"</f>
        <v>INSERT INTO acme.fact_employees (id_company_fk, id_employee_pk, flg_active, employee_name, id_gender_fk, id_race_fk, birthdate, id_education_fk, id_department_fk, id_role_fk, id_level_fk, salary) VALUES (2, 144, TRUE, 'Davi Lucas Camacho Pimenta', 'M', 2, CAST('1976-06-07' AS DATE), 5, 10, 8, 3, 3000);</v>
      </c>
    </row>
    <row r="146" spans="1:22" x14ac:dyDescent="0.2">
      <c r="A146" s="7">
        <v>2</v>
      </c>
      <c r="B146" s="5">
        <f t="shared" si="11"/>
        <v>145</v>
      </c>
      <c r="C146" s="6" t="b">
        <v>1</v>
      </c>
      <c r="D146" s="7">
        <f ca="1">IF(ROW()=2,125,IF(ROW()=3,67,IF(ROW()=4,13,RANDBETWEEN(2,COUNT(Name!$A:$A) + 1))))</f>
        <v>352</v>
      </c>
      <c r="E146" s="7" t="str">
        <f ca="1">VLOOKUP($D146,Name!$A:$B,2,FALSE) &amp; " " &amp; IF(ROW()=2,"de Orléans e Bragança",VLOOKUP(IF(ROW()=2,0,RANDBETWEEN(2,COUNT('Last name'!$A:$A) + 1)),'Last name'!$A:$B,2,FALSE) &amp; " " &amp; VLOOKUP(RANDBETWEEN(2,COUNT('Last name'!$A:$A) + 1),'Last name'!$A:$B,2,FALSE))</f>
        <v>Victor Hugo Aragão Galli</v>
      </c>
      <c r="F146" s="7">
        <v>2</v>
      </c>
      <c r="G146" s="7" cm="1">
        <f t="array" aca="1" ref="G146" ca="1">INDEX(States!$B:$B,RANDBETWEEN(2,COUNTA(States!$B:$B)),1)</f>
        <v>5</v>
      </c>
      <c r="H146" s="7" t="str">
        <f ca="1">VLOOKUP($D146,Name!$A:$C,3,FALSE)</f>
        <v>M</v>
      </c>
      <c r="I146" s="7">
        <f t="shared" ca="1" si="12"/>
        <v>2</v>
      </c>
      <c r="J146" s="7" t="str">
        <f ca="1">VLOOKUP($I146,Race!$A:$B,2,FALSE)</f>
        <v>Branco</v>
      </c>
      <c r="K146" s="8">
        <f ca="1" xml:space="preserve">
IF($B146=2,
    TODAY()-16340,
    IF($P146=2,
        RANDBETWEEN(TODAY()-12418.5,TODAY()-6574.5),
        IF(OR($P146=3,$P146=4),
            RANDBETWEEN(TODAY()-16071,TODAY()-8766),
            IF(OR($P146=5,$P146=6,$P146=7),
                RANDBETWEEN(TODAY()-27393.75,TODAY()-12783.75),
                RANDBETWEEN(TODAY()-27393.75,TODAY()-10957.5)
            )
        )
    )
)</f>
        <v>29578</v>
      </c>
      <c r="L146" s="6">
        <f ca="1">IF(OR(ROW()=2,ROW()=3),7,IF(ROW()=4,4,RANDBETWEEN(4,COUNT(Education!$A:$A) + 1)))</f>
        <v>7</v>
      </c>
      <c r="M146" s="8" t="str">
        <f ca="1">VLOOKUP($L146,Education!$A:$B,2,FALSE)</f>
        <v>Doutorado</v>
      </c>
      <c r="N14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146" s="7" t="str">
        <f ca="1">VLOOKUP($N146,Department!$A:$B,2,FALSE)</f>
        <v>Recursos Humanos</v>
      </c>
      <c r="P146" s="6">
        <f t="shared" ca="1" si="13"/>
        <v>7</v>
      </c>
      <c r="Q146" s="7" t="str">
        <f ca="1">VLOOKUP($P146,Role!$A:$B,2,FALSE)</f>
        <v>Trainee</v>
      </c>
      <c r="R146" s="7" t="str">
        <f ca="1">IF($P146=8,RANDBETWEEN(2,COUNT(Level!$A:$A) + 1),"")</f>
        <v/>
      </c>
      <c r="S146" s="7" t="str">
        <f ca="1">IF($R146&lt;&gt;"",VLOOKUP($R146,Level!$A:$B,2,FALSE),"")</f>
        <v/>
      </c>
      <c r="T146" s="8">
        <f t="shared" ca="1" si="14"/>
        <v>36914</v>
      </c>
      <c r="U146" s="1">
        <f t="shared" ca="1" si="10"/>
        <v>2885</v>
      </c>
      <c r="V14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$A146    &amp;
", "   &amp;
$B146    &amp;
", "   &amp;
$C146    &amp;
", '"  &amp;
$E146    &amp;
"', '" &amp;
$H146    &amp;
"', "  &amp;
$I146 &amp;
", CAST('"  &amp;
TEXT($K146,"aaaa-mm-dd") &amp;
"' AS DATE), " &amp;
$L146 &amp;
", " &amp;
$N146 &amp;
", " &amp;
$P146 &amp;
", " &amp;
IF($R146="","NULL",$R146) &amp;
", " &amp;
$U146 &amp;
");"</f>
        <v>INSERT INTO acme.fact_employees (id_company_fk, id_employee_pk, flg_active, employee_name, id_gender_fk, id_race_fk, birthdate, id_education_fk, id_department_fk, id_role_fk, id_level_fk, salary) VALUES (2, 145, TRUE, 'Victor Hugo Aragão Galli', 'M', 2, CAST('1980-12-23' AS DATE), 7, 5, 7, NULL, 2885);</v>
      </c>
    </row>
    <row r="147" spans="1:22" x14ac:dyDescent="0.2">
      <c r="A147" s="7">
        <v>2</v>
      </c>
      <c r="B147" s="5">
        <f t="shared" si="11"/>
        <v>146</v>
      </c>
      <c r="C147" s="6" t="b">
        <v>1</v>
      </c>
      <c r="D147" s="7">
        <f ca="1">IF(ROW()=2,125,IF(ROW()=3,67,IF(ROW()=4,13,RANDBETWEEN(2,COUNT(Name!$A:$A) + 1))))</f>
        <v>323</v>
      </c>
      <c r="E147" s="7" t="str">
        <f ca="1">VLOOKUP($D147,Name!$A:$B,2,FALSE) &amp; " " &amp; IF(ROW()=2,"de Orléans e Bragança",VLOOKUP(IF(ROW()=2,0,RANDBETWEEN(2,COUNT('Last name'!$A:$A) + 1)),'Last name'!$A:$B,2,FALSE) &amp; " " &amp; VLOOKUP(RANDBETWEEN(2,COUNT('Last name'!$A:$A) + 1),'Last name'!$A:$B,2,FALSE))</f>
        <v>Rainah Vaz Coelho</v>
      </c>
      <c r="F147" s="7">
        <v>2</v>
      </c>
      <c r="G147" s="7" cm="1">
        <f t="array" aca="1" ref="G147" ca="1">INDEX(States!$B:$B,RANDBETWEEN(2,COUNTA(States!$B:$B)),1)</f>
        <v>13</v>
      </c>
      <c r="H147" s="7" t="str">
        <f ca="1">VLOOKUP($D147,Name!$A:$C,3,FALSE)</f>
        <v>F</v>
      </c>
      <c r="I147" s="7">
        <f t="shared" ca="1" si="12"/>
        <v>3</v>
      </c>
      <c r="J147" s="7" t="str">
        <f ca="1">VLOOKUP($I147,Race!$A:$B,2,FALSE)</f>
        <v>Preto</v>
      </c>
      <c r="K147" s="8">
        <f ca="1" xml:space="preserve">
IF($B147=2,
    TODAY()-16340,
    IF($P147=2,
        RANDBETWEEN(TODAY()-12418.5,TODAY()-6574.5),
        IF(OR($P147=3,$P147=4),
            RANDBETWEEN(TODAY()-16071,TODAY()-8766),
            IF(OR($P147=5,$P147=6,$P147=7),
                RANDBETWEEN(TODAY()-27393.75,TODAY()-12783.75),
                RANDBETWEEN(TODAY()-27393.75,TODAY()-10957.5)
            )
        )
    )
)</f>
        <v>24202</v>
      </c>
      <c r="L147" s="6">
        <f ca="1">IF(OR(ROW()=2,ROW()=3),7,IF(ROW()=4,4,RANDBETWEEN(4,COUNT(Education!$A:$A) + 1)))</f>
        <v>7</v>
      </c>
      <c r="M147" s="8" t="str">
        <f ca="1">VLOOKUP($L147,Education!$A:$B,2,FALSE)</f>
        <v>Doutorado</v>
      </c>
      <c r="N14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147" s="7" t="str">
        <f ca="1">VLOOKUP($N147,Department!$A:$B,2,FALSE)</f>
        <v>Comunicação &amp; Marketing</v>
      </c>
      <c r="P147" s="6">
        <f t="shared" ca="1" si="13"/>
        <v>8</v>
      </c>
      <c r="Q147" s="7" t="str">
        <f ca="1">VLOOKUP($P147,Role!$A:$B,2,FALSE)</f>
        <v>Analista</v>
      </c>
      <c r="R147" s="7">
        <f ca="1">IF($P147=8,RANDBETWEEN(2,COUNT(Level!$A:$A) + 1),"")</f>
        <v>4</v>
      </c>
      <c r="S147" s="7" t="str">
        <f ca="1">IF($R147&lt;&gt;"",VLOOKUP($R147,Level!$A:$B,2,FALSE),"")</f>
        <v>Senior</v>
      </c>
      <c r="T147" s="8">
        <f t="shared" ca="1" si="14"/>
        <v>36939</v>
      </c>
      <c r="U147" s="1">
        <f t="shared" ca="1" si="10"/>
        <v>4080</v>
      </c>
      <c r="V14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$A147    &amp;
", "   &amp;
$B147    &amp;
", "   &amp;
$C147    &amp;
", '"  &amp;
$E147    &amp;
"', '" &amp;
$H147    &amp;
"', "  &amp;
$I147 &amp;
", CAST('"  &amp;
TEXT($K147,"aaaa-mm-dd") &amp;
"' AS DATE), " &amp;
$L147 &amp;
", " &amp;
$N147 &amp;
", " &amp;
$P147 &amp;
", " &amp;
IF($R147="","NULL",$R147) &amp;
", " &amp;
$U147 &amp;
");"</f>
        <v>INSERT INTO acme.fact_employees (id_company_fk, id_employee_pk, flg_active, employee_name, id_gender_fk, id_race_fk, birthdate, id_education_fk, id_department_fk, id_role_fk, id_level_fk, salary) VALUES (2, 146, TRUE, 'Rainah Vaz Coelho', 'F', 3, CAST('1966-04-05' AS DATE), 7, 8, 8, 4, 4080);</v>
      </c>
    </row>
    <row r="148" spans="1:22" x14ac:dyDescent="0.2">
      <c r="A148" s="7">
        <v>2</v>
      </c>
      <c r="B148" s="5">
        <f t="shared" si="11"/>
        <v>147</v>
      </c>
      <c r="C148" s="6" t="b">
        <v>1</v>
      </c>
      <c r="D148" s="7">
        <f ca="1">IF(ROW()=2,125,IF(ROW()=3,67,IF(ROW()=4,13,RANDBETWEEN(2,COUNT(Name!$A:$A) + 1))))</f>
        <v>247</v>
      </c>
      <c r="E148" s="7" t="str">
        <f ca="1">VLOOKUP($D148,Name!$A:$B,2,FALSE)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Madalena Sousa Brito</v>
      </c>
      <c r="F148" s="7">
        <v>2</v>
      </c>
      <c r="G148" s="7" cm="1">
        <f t="array" aca="1" ref="G148" ca="1">INDEX(States!$B:$B,RANDBETWEEN(2,COUNTA(States!$B:$B)),1)</f>
        <v>3</v>
      </c>
      <c r="H148" s="7" t="str">
        <f ca="1">VLOOKUP($D148,Name!$A:$C,3,FALSE)</f>
        <v>F</v>
      </c>
      <c r="I148" s="7">
        <f t="shared" ca="1" si="12"/>
        <v>2</v>
      </c>
      <c r="J148" s="7" t="str">
        <f ca="1">VLOOKUP($I148,Race!$A:$B,2,FALSE)</f>
        <v>Branco</v>
      </c>
      <c r="K148" s="8">
        <f ca="1" xml:space="preserve">
IF($B148=2,
    TODAY()-16340,
    IF($P148=2,
        RANDBETWEEN(TODAY()-12418.5,TODAY()-6574.5),
        IF(OR($P148=3,$P148=4),
            RANDBETWEEN(TODAY()-16071,TODAY()-8766),
            IF(OR($P148=5,$P148=6,$P148=7),
                RANDBETWEEN(TODAY()-27393.75,TODAY()-12783.75),
                RANDBETWEEN(TODAY()-27393.75,TODAY()-10957.5)
            )
        )
    )
)</f>
        <v>25496</v>
      </c>
      <c r="L148" s="6">
        <f ca="1">IF(OR(ROW()=2,ROW()=3),7,IF(ROW()=4,4,RANDBETWEEN(4,COUNT(Education!$A:$A) + 1)))</f>
        <v>7</v>
      </c>
      <c r="M148" s="8" t="str">
        <f ca="1">VLOOKUP($L148,Education!$A:$B,2,FALSE)</f>
        <v>Doutorado</v>
      </c>
      <c r="N14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148" s="7" t="str">
        <f ca="1">VLOOKUP($N148,Department!$A:$B,2,FALSE)</f>
        <v>Contábil</v>
      </c>
      <c r="P148" s="6">
        <f t="shared" ca="1" si="13"/>
        <v>9</v>
      </c>
      <c r="Q148" s="7" t="str">
        <f ca="1">VLOOKUP($P148,Role!$A:$B,2,FALSE)</f>
        <v>Especialista</v>
      </c>
      <c r="R148" s="7" t="str">
        <f ca="1">IF($P148=8,RANDBETWEEN(2,COUNT(Level!$A:$A) + 1),"")</f>
        <v/>
      </c>
      <c r="S148" s="7" t="str">
        <f ca="1">IF($R148&lt;&gt;"",VLOOKUP($R148,Level!$A:$B,2,FALSE),"")</f>
        <v/>
      </c>
      <c r="T148" s="8">
        <f t="shared" ca="1" si="14"/>
        <v>44614</v>
      </c>
      <c r="U148" s="1">
        <f t="shared" ca="1" si="10"/>
        <v>10000</v>
      </c>
      <c r="V14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$A148    &amp;
", "   &amp;
$B148    &amp;
", "   &amp;
$C148    &amp;
", '"  &amp;
$E148    &amp;
"', '" &amp;
$H148    &amp;
"', "  &amp;
$I148 &amp;
", CAST('"  &amp;
TEXT($K148,"aaaa-mm-dd") &amp;
"' AS DATE), " &amp;
$L148 &amp;
", " &amp;
$N148 &amp;
", " &amp;
$P148 &amp;
", " &amp;
IF($R148="","NULL",$R148) &amp;
", " &amp;
$U148 &amp;
");"</f>
        <v>INSERT INTO acme.fact_employees (id_company_fk, id_employee_pk, flg_active, employee_name, id_gender_fk, id_race_fk, birthdate, id_education_fk, id_department_fk, id_role_fk, id_level_fk, salary) VALUES (2, 147, TRUE, 'Madalena Sousa Brito', 'F', 2, CAST('1969-10-20' AS DATE), 7, 9, 9, NULL, 10000);</v>
      </c>
    </row>
    <row r="149" spans="1:22" x14ac:dyDescent="0.2">
      <c r="A149" s="7">
        <v>2</v>
      </c>
      <c r="B149" s="5">
        <f t="shared" si="11"/>
        <v>148</v>
      </c>
      <c r="C149" s="6" t="b">
        <v>1</v>
      </c>
      <c r="D149" s="7">
        <f ca="1">IF(ROW()=2,125,IF(ROW()=3,67,IF(ROW()=4,13,RANDBETWEEN(2,COUNT(Name!$A:$A) + 1))))</f>
        <v>344</v>
      </c>
      <c r="E149" s="7" t="str">
        <f ca="1">VLOOKUP($D149,Name!$A:$B,2,FALSE) &amp; " " &amp; IF(ROW()=2,"de Orléans e Bragança",VLOOKUP(IF(ROW()=2,0,RANDBETWEEN(2,COUNT('Last name'!$A:$A) + 1)),'Last name'!$A:$B,2,FALSE) &amp; " " &amp; VLOOKUP(RANDBETWEEN(2,COUNT('Last name'!$A:$A) + 1),'Last name'!$A:$B,2,FALSE))</f>
        <v>Tomás Reis Alvarenga</v>
      </c>
      <c r="F149" s="7">
        <v>2</v>
      </c>
      <c r="G149" s="7" cm="1">
        <f t="array" aca="1" ref="G149" ca="1">INDEX(States!$B:$B,RANDBETWEEN(2,COUNTA(States!$B:$B)),1)</f>
        <v>8</v>
      </c>
      <c r="H149" s="7" t="str">
        <f ca="1">VLOOKUP($D149,Name!$A:$C,3,FALSE)</f>
        <v>M</v>
      </c>
      <c r="I149" s="7">
        <f t="shared" ca="1" si="12"/>
        <v>2</v>
      </c>
      <c r="J149" s="7" t="str">
        <f ca="1">VLOOKUP($I149,Race!$A:$B,2,FALSE)</f>
        <v>Branco</v>
      </c>
      <c r="K149" s="8">
        <f ca="1" xml:space="preserve">
IF($B149=2,
    TODAY()-16340,
    IF($P149=2,
        RANDBETWEEN(TODAY()-12418.5,TODAY()-6574.5),
        IF(OR($P149=3,$P149=4),
            RANDBETWEEN(TODAY()-16071,TODAY()-8766),
            IF(OR($P149=5,$P149=6,$P149=7),
                RANDBETWEEN(TODAY()-27393.75,TODAY()-12783.75),
                RANDBETWEEN(TODAY()-27393.75,TODAY()-10957.5)
            )
        )
    )
)</f>
        <v>31638</v>
      </c>
      <c r="L149" s="6">
        <f ca="1">IF(OR(ROW()=2,ROW()=3),7,IF(ROW()=4,4,RANDBETWEEN(4,COUNT(Education!$A:$A) + 1)))</f>
        <v>4</v>
      </c>
      <c r="M149" s="8" t="str">
        <f ca="1">VLOOKUP($L149,Education!$A:$B,2,FALSE)</f>
        <v>Superior</v>
      </c>
      <c r="N14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149" s="7" t="str">
        <f ca="1">VLOOKUP($N149,Department!$A:$B,2,FALSE)</f>
        <v>Contábil</v>
      </c>
      <c r="P149" s="6">
        <f t="shared" ca="1" si="13"/>
        <v>8</v>
      </c>
      <c r="Q149" s="7" t="str">
        <f ca="1">VLOOKUP($P149,Role!$A:$B,2,FALSE)</f>
        <v>Analista</v>
      </c>
      <c r="R149" s="7">
        <f ca="1">IF($P149=8,RANDBETWEEN(2,COUNT(Level!$A:$A) + 1),"")</f>
        <v>4</v>
      </c>
      <c r="S149" s="7" t="str">
        <f ca="1">IF($R149&lt;&gt;"",VLOOKUP($R149,Level!$A:$B,2,FALSE),"")</f>
        <v>Senior</v>
      </c>
      <c r="T149" s="8">
        <f t="shared" ca="1" si="14"/>
        <v>36480</v>
      </c>
      <c r="U149" s="1">
        <f t="shared" ca="1" si="10"/>
        <v>2500</v>
      </c>
      <c r="V14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$A149    &amp;
", "   &amp;
$B149    &amp;
", "   &amp;
$C149    &amp;
", '"  &amp;
$E149    &amp;
"', '" &amp;
$H149    &amp;
"', "  &amp;
$I149 &amp;
", CAST('"  &amp;
TEXT($K149,"aaaa-mm-dd") &amp;
"' AS DATE), " &amp;
$L149 &amp;
", " &amp;
$N149 &amp;
", " &amp;
$P149 &amp;
", " &amp;
IF($R149="","NULL",$R149) &amp;
", " &amp;
$U149 &amp;
");"</f>
        <v>INSERT INTO acme.fact_employees (id_company_fk, id_employee_pk, flg_active, employee_name, id_gender_fk, id_race_fk, birthdate, id_education_fk, id_department_fk, id_role_fk, id_level_fk, salary) VALUES (2, 148, TRUE, 'Tomás Reis Alvarenga', 'M', 2, CAST('1986-08-14' AS DATE), 4, 9, 8, 4, 2500);</v>
      </c>
    </row>
    <row r="150" spans="1:22" x14ac:dyDescent="0.2">
      <c r="A150" s="7">
        <v>2</v>
      </c>
      <c r="B150" s="5">
        <f t="shared" si="11"/>
        <v>149</v>
      </c>
      <c r="C150" s="6" t="b">
        <v>1</v>
      </c>
      <c r="D150" s="7">
        <f ca="1">IF(ROW()=2,125,IF(ROW()=3,67,IF(ROW()=4,13,RANDBETWEEN(2,COUNT(Name!$A:$A) + 1))))</f>
        <v>64</v>
      </c>
      <c r="E150" s="7" t="str">
        <f ca="1">VLOOKUP($D150,Name!$A:$B,2,FALSE) &amp; " " &amp; IF(ROW()=2,"de Orléans e Bragança",VLOOKUP(IF(ROW()=2,0,RANDBETWEEN(2,COUNT('Last name'!$A:$A) + 1)),'Last name'!$A:$B,2,FALSE) &amp; " " &amp; VLOOKUP(RANDBETWEEN(2,COUNT('Last name'!$A:$A) + 1),'Last name'!$A:$B,2,FALSE))</f>
        <v>Beatriz Batista Rinaldi</v>
      </c>
      <c r="F150" s="7">
        <v>2</v>
      </c>
      <c r="G150" s="7" cm="1">
        <f t="array" aca="1" ref="G150" ca="1">INDEX(States!$B:$B,RANDBETWEEN(2,COUNTA(States!$B:$B)),1)</f>
        <v>4</v>
      </c>
      <c r="H150" s="7" t="str">
        <f ca="1">VLOOKUP($D150,Name!$A:$C,3,FALSE)</f>
        <v>F</v>
      </c>
      <c r="I150" s="7">
        <f t="shared" ca="1" si="12"/>
        <v>2</v>
      </c>
      <c r="J150" s="7" t="str">
        <f ca="1">VLOOKUP($I150,Race!$A:$B,2,FALSE)</f>
        <v>Branco</v>
      </c>
      <c r="K150" s="8">
        <f ca="1" xml:space="preserve">
IF($B150=2,
    TODAY()-16340,
    IF($P150=2,
        RANDBETWEEN(TODAY()-12418.5,TODAY()-6574.5),
        IF(OR($P150=3,$P150=4),
            RANDBETWEEN(TODAY()-16071,TODAY()-8766),
            IF(OR($P150=5,$P150=6,$P150=7),
                RANDBETWEEN(TODAY()-27393.75,TODAY()-12783.75),
                RANDBETWEEN(TODAY()-27393.75,TODAY()-10957.5)
            )
        )
    )
)</f>
        <v>32365</v>
      </c>
      <c r="L150" s="6">
        <f ca="1">IF(OR(ROW()=2,ROW()=3),7,IF(ROW()=4,4,RANDBETWEEN(4,COUNT(Education!$A:$A) + 1)))</f>
        <v>7</v>
      </c>
      <c r="M150" s="8" t="str">
        <f ca="1">VLOOKUP($L150,Education!$A:$B,2,FALSE)</f>
        <v>Doutorado</v>
      </c>
      <c r="N15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12</v>
      </c>
      <c r="O150" s="7" t="str">
        <f ca="1">VLOOKUP($N150,Department!$A:$B,2,FALSE)</f>
        <v>Jurídico</v>
      </c>
      <c r="P150" s="6">
        <f t="shared" ca="1" si="13"/>
        <v>9</v>
      </c>
      <c r="Q150" s="7" t="str">
        <f ca="1">VLOOKUP($P150,Role!$A:$B,2,FALSE)</f>
        <v>Especialista</v>
      </c>
      <c r="R150" s="7" t="str">
        <f ca="1">IF($P150=8,RANDBETWEEN(2,COUNT(Level!$A:$A) + 1),"")</f>
        <v/>
      </c>
      <c r="S150" s="7" t="str">
        <f ca="1">IF($R150&lt;&gt;"",VLOOKUP($R150,Level!$A:$B,2,FALSE),"")</f>
        <v/>
      </c>
      <c r="T150" s="8">
        <f t="shared" ca="1" si="14"/>
        <v>40857</v>
      </c>
      <c r="U150" s="1">
        <f t="shared" ca="1" si="10"/>
        <v>10100</v>
      </c>
      <c r="V15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$A150    &amp;
", "   &amp;
$B150    &amp;
", "   &amp;
$C150    &amp;
", '"  &amp;
$E150    &amp;
"', '" &amp;
$H150    &amp;
"', "  &amp;
$I150 &amp;
", CAST('"  &amp;
TEXT($K150,"aaaa-mm-dd") &amp;
"' AS DATE), " &amp;
$L150 &amp;
", " &amp;
$N150 &amp;
", " &amp;
$P150 &amp;
", " &amp;
IF($R150="","NULL",$R150) &amp;
", " &amp;
$U150 &amp;
");"</f>
        <v>INSERT INTO acme.fact_employees (id_company_fk, id_employee_pk, flg_active, employee_name, id_gender_fk, id_race_fk, birthdate, id_education_fk, id_department_fk, id_role_fk, id_level_fk, salary) VALUES (2, 149, TRUE, 'Beatriz Batista Rinaldi', 'F', 2, CAST('1988-08-10' AS DATE), 7, 12, 9, NULL, 10100);</v>
      </c>
    </row>
    <row r="151" spans="1:22" x14ac:dyDescent="0.2">
      <c r="A151" s="7">
        <v>2</v>
      </c>
      <c r="B151" s="5">
        <f t="shared" si="11"/>
        <v>150</v>
      </c>
      <c r="C151" s="6" t="b">
        <v>1</v>
      </c>
      <c r="D151" s="7">
        <f ca="1">IF(ROW()=2,125,IF(ROW()=3,67,IF(ROW()=4,13,RANDBETWEEN(2,COUNT(Name!$A:$A) + 1))))</f>
        <v>138</v>
      </c>
      <c r="E151" s="7" t="str">
        <f ca="1">VLOOKUP($D151,Name!$A:$B,2,FALSE) &amp; " " &amp; IF(ROW()=2,"de Orléans e Bragança",VLOOKUP(IF(ROW()=2,0,RANDBETWEEN(2,COUNT('Last name'!$A:$A) + 1)),'Last name'!$A:$B,2,FALSE) &amp; " " &amp; VLOOKUP(RANDBETWEEN(2,COUNT('Last name'!$A:$A) + 1),'Last name'!$A:$B,2,FALSE))</f>
        <v>Filipe Aleluia Junqueira</v>
      </c>
      <c r="F151" s="7">
        <v>2</v>
      </c>
      <c r="G151" s="7" cm="1">
        <f t="array" aca="1" ref="G151" ca="1">INDEX(States!$B:$B,RANDBETWEEN(2,COUNTA(States!$B:$B)),1)</f>
        <v>6</v>
      </c>
      <c r="H151" s="7" t="str">
        <f ca="1">VLOOKUP($D151,Name!$A:$C,3,FALSE)</f>
        <v>M</v>
      </c>
      <c r="I151" s="7">
        <f t="shared" ca="1" si="12"/>
        <v>2</v>
      </c>
      <c r="J151" s="7" t="str">
        <f ca="1">VLOOKUP($I151,Race!$A:$B,2,FALSE)</f>
        <v>Branco</v>
      </c>
      <c r="K151" s="8">
        <f ca="1" xml:space="preserve">
IF($B151=2,
    TODAY()-16340,
    IF($P151=2,
        RANDBETWEEN(TODAY()-12418.5,TODAY()-6574.5),
        IF(OR($P151=3,$P151=4),
            RANDBETWEEN(TODAY()-16071,TODAY()-8766),
            IF(OR($P151=5,$P151=6,$P151=7),
                RANDBETWEEN(TODAY()-27393.75,TODAY()-12783.75),
                RANDBETWEEN(TODAY()-27393.75,TODAY()-10957.5)
            )
        )
    )
)</f>
        <v>19209</v>
      </c>
      <c r="L151" s="6">
        <f ca="1">IF(OR(ROW()=2,ROW()=3),7,IF(ROW()=4,4,RANDBETWEEN(4,COUNT(Education!$A:$A) + 1)))</f>
        <v>4</v>
      </c>
      <c r="M151" s="8" t="str">
        <f ca="1">VLOOKUP($L151,Education!$A:$B,2,FALSE)</f>
        <v>Superior</v>
      </c>
      <c r="N15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151" s="7" t="str">
        <f ca="1">VLOOKUP($N151,Department!$A:$B,2,FALSE)</f>
        <v>Administrativo</v>
      </c>
      <c r="P151" s="6">
        <f t="shared" ca="1" si="13"/>
        <v>8</v>
      </c>
      <c r="Q151" s="7" t="str">
        <f ca="1">VLOOKUP($P151,Role!$A:$B,2,FALSE)</f>
        <v>Analista</v>
      </c>
      <c r="R151" s="7">
        <f ca="1">IF($P151=8,RANDBETWEEN(2,COUNT(Level!$A:$A) + 1),"")</f>
        <v>4</v>
      </c>
      <c r="S151" s="7" t="str">
        <f ca="1">IF($R151&lt;&gt;"",VLOOKUP($R151,Level!$A:$B,2,FALSE),"")</f>
        <v>Senior</v>
      </c>
      <c r="T151" s="8">
        <f t="shared" ca="1" si="14"/>
        <v>41245</v>
      </c>
      <c r="U151" s="1">
        <f t="shared" ca="1" si="10"/>
        <v>2500</v>
      </c>
      <c r="V15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$A151    &amp;
", "   &amp;
$B151    &amp;
", "   &amp;
$C151    &amp;
", '"  &amp;
$E151    &amp;
"', '" &amp;
$H151    &amp;
"', "  &amp;
$I151 &amp;
", CAST('"  &amp;
TEXT($K151,"aaaa-mm-dd") &amp;
"' AS DATE), " &amp;
$L151 &amp;
", " &amp;
$N151 &amp;
", " &amp;
$P151 &amp;
", " &amp;
IF($R151="","NULL",$R151) &amp;
", " &amp;
$U151 &amp;
");"</f>
        <v>INSERT INTO acme.fact_employees (id_company_fk, id_employee_pk, flg_active, employee_name, id_gender_fk, id_race_fk, birthdate, id_education_fk, id_department_fk, id_role_fk, id_level_fk, salary) VALUES (2, 150, TRUE, 'Filipe Aleluia Junqueira', 'M', 2, CAST('1952-08-03' AS DATE), 4, 3, 8, 4, 2500);</v>
      </c>
    </row>
    <row r="152" spans="1:22" x14ac:dyDescent="0.2">
      <c r="A152" s="7">
        <v>2</v>
      </c>
      <c r="B152" s="5">
        <f t="shared" si="11"/>
        <v>151</v>
      </c>
      <c r="C152" s="6" t="b">
        <v>1</v>
      </c>
      <c r="D152" s="7">
        <f ca="1">IF(ROW()=2,125,IF(ROW()=3,67,IF(ROW()=4,13,RANDBETWEEN(2,COUNT(Name!$A:$A) + 1))))</f>
        <v>10</v>
      </c>
      <c r="E152" s="7" t="str">
        <f ca="1">VLOOKUP($D152,Name!$A:$B,2,FALSE) &amp; " " &amp; IF(ROW()=2,"de Orléans e Bragança",VLOOKUP(IF(ROW()=2,0,RANDBETWEEN(2,COUNT('Last name'!$A:$A) + 1)),'Last name'!$A:$B,2,FALSE) &amp; " " &amp; VLOOKUP(RANDBETWEEN(2,COUNT('Last name'!$A:$A) + 1),'Last name'!$A:$B,2,FALSE))</f>
        <v>Alessandra Mariani Santana</v>
      </c>
      <c r="F152" s="7">
        <v>2</v>
      </c>
      <c r="G152" s="7" cm="1">
        <f t="array" aca="1" ref="G152" ca="1">INDEX(States!$B:$B,RANDBETWEEN(2,COUNTA(States!$B:$B)),1)</f>
        <v>19</v>
      </c>
      <c r="H152" s="7" t="str">
        <f ca="1">VLOOKUP($D152,Name!$A:$C,3,FALSE)</f>
        <v>F</v>
      </c>
      <c r="I152" s="7">
        <f t="shared" ca="1" si="12"/>
        <v>5</v>
      </c>
      <c r="J152" s="7" t="str">
        <f ca="1">VLOOKUP($I152,Race!$A:$B,2,FALSE)</f>
        <v>Amarelo</v>
      </c>
      <c r="K152" s="8">
        <f ca="1" xml:space="preserve">
IF($B152=2,
    TODAY()-16340,
    IF($P152=2,
        RANDBETWEEN(TODAY()-12418.5,TODAY()-6574.5),
        IF(OR($P152=3,$P152=4),
            RANDBETWEEN(TODAY()-16071,TODAY()-8766),
            IF(OR($P152=5,$P152=6,$P152=7),
                RANDBETWEEN(TODAY()-27393.75,TODAY()-12783.75),
                RANDBETWEEN(TODAY()-27393.75,TODAY()-10957.5)
            )
        )
    )
)</f>
        <v>21325</v>
      </c>
      <c r="L152" s="6">
        <f ca="1">IF(OR(ROW()=2,ROW()=3),7,IF(ROW()=4,4,RANDBETWEEN(4,COUNT(Education!$A:$A) + 1)))</f>
        <v>7</v>
      </c>
      <c r="M152" s="8" t="str">
        <f ca="1">VLOOKUP($L152,Education!$A:$B,2,FALSE)</f>
        <v>Doutorado</v>
      </c>
      <c r="N15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152" s="7" t="str">
        <f ca="1">VLOOKUP($N152,Department!$A:$B,2,FALSE)</f>
        <v>Tecnologia da Informação</v>
      </c>
      <c r="P152" s="6">
        <f t="shared" ca="1" si="13"/>
        <v>8</v>
      </c>
      <c r="Q152" s="7" t="str">
        <f ca="1">VLOOKUP($P152,Role!$A:$B,2,FALSE)</f>
        <v>Analista</v>
      </c>
      <c r="R152" s="7">
        <f ca="1">IF($P152=8,RANDBETWEEN(2,COUNT(Level!$A:$A) + 1),"")</f>
        <v>4</v>
      </c>
      <c r="S152" s="7" t="str">
        <f ca="1">IF($R152&lt;&gt;"",VLOOKUP($R152,Level!$A:$B,2,FALSE),"")</f>
        <v>Senior</v>
      </c>
      <c r="T152" s="8">
        <f t="shared" ca="1" si="14"/>
        <v>41062</v>
      </c>
      <c r="U152" s="1">
        <f t="shared" ca="1" si="10"/>
        <v>4120</v>
      </c>
      <c r="V15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$A152    &amp;
", "   &amp;
$B152    &amp;
", "   &amp;
$C152    &amp;
", '"  &amp;
$E152    &amp;
"', '" &amp;
$H152    &amp;
"', "  &amp;
$I152 &amp;
", CAST('"  &amp;
TEXT($K152,"aaaa-mm-dd") &amp;
"' AS DATE), " &amp;
$L152 &amp;
", " &amp;
$N152 &amp;
", " &amp;
$P152 &amp;
", " &amp;
IF($R152="","NULL",$R152) &amp;
", " &amp;
$U152 &amp;
");"</f>
        <v>INSERT INTO acme.fact_employees (id_company_fk, id_employee_pk, flg_active, employee_name, id_gender_fk, id_race_fk, birthdate, id_education_fk, id_department_fk, id_role_fk, id_level_fk, salary) VALUES (2, 151, TRUE, 'Alessandra Mariani Santana', 'F', 5, CAST('1958-05-20' AS DATE), 7, 11, 8, 4, 4120);</v>
      </c>
    </row>
    <row r="153" spans="1:22" x14ac:dyDescent="0.2">
      <c r="A153" s="7">
        <v>2</v>
      </c>
      <c r="B153" s="5">
        <f t="shared" si="11"/>
        <v>152</v>
      </c>
      <c r="C153" s="6" t="b">
        <v>1</v>
      </c>
      <c r="D153" s="7">
        <f ca="1">IF(ROW()=2,125,IF(ROW()=3,67,IF(ROW()=4,13,RANDBETWEEN(2,COUNT(Name!$A:$A) + 1))))</f>
        <v>79</v>
      </c>
      <c r="E153" s="7" t="str">
        <f ca="1">VLOOKUP($D153,Name!$A:$B,2,FALSE) &amp; " " &amp; IF(ROW()=2,"de Orléans e Bragança",VLOOKUP(IF(ROW()=2,0,RANDBETWEEN(2,COUNT('Last name'!$A:$A) + 1)),'Last name'!$A:$B,2,FALSE) &amp; " " &amp; VLOOKUP(RANDBETWEEN(2,COUNT('Last name'!$A:$A) + 1),'Last name'!$A:$B,2,FALSE))</f>
        <v>Caleb Figo Simões</v>
      </c>
      <c r="F153" s="7">
        <v>2</v>
      </c>
      <c r="G153" s="7" cm="1">
        <f t="array" aca="1" ref="G153" ca="1">INDEX(States!$B:$B,RANDBETWEEN(2,COUNTA(States!$B:$B)),1)</f>
        <v>10</v>
      </c>
      <c r="H153" s="7" t="str">
        <f ca="1">VLOOKUP($D153,Name!$A:$C,3,FALSE)</f>
        <v>M</v>
      </c>
      <c r="I153" s="7">
        <f t="shared" ca="1" si="12"/>
        <v>2</v>
      </c>
      <c r="J153" s="7" t="str">
        <f ca="1">VLOOKUP($I153,Race!$A:$B,2,FALSE)</f>
        <v>Branco</v>
      </c>
      <c r="K153" s="8">
        <f ca="1" xml:space="preserve">
IF($B153=2,
    TODAY()-16340,
    IF($P153=2,
        RANDBETWEEN(TODAY()-12418.5,TODAY()-6574.5),
        IF(OR($P153=3,$P153=4),
            RANDBETWEEN(TODAY()-16071,TODAY()-8766),
            IF(OR($P153=5,$P153=6,$P153=7),
                RANDBETWEEN(TODAY()-27393.75,TODAY()-12783.75),
                RANDBETWEEN(TODAY()-27393.75,TODAY()-10957.5)
            )
        )
    )
)</f>
        <v>24557</v>
      </c>
      <c r="L153" s="6">
        <f ca="1">IF(OR(ROW()=2,ROW()=3),7,IF(ROW()=4,4,RANDBETWEEN(4,COUNT(Education!$A:$A) + 1)))</f>
        <v>7</v>
      </c>
      <c r="M153" s="8" t="str">
        <f ca="1">VLOOKUP($L153,Education!$A:$B,2,FALSE)</f>
        <v>Doutorado</v>
      </c>
      <c r="N15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153" s="7" t="str">
        <f ca="1">VLOOKUP($N153,Department!$A:$B,2,FALSE)</f>
        <v>Recursos Humanos</v>
      </c>
      <c r="P153" s="6">
        <f t="shared" ca="1" si="13"/>
        <v>8</v>
      </c>
      <c r="Q153" s="7" t="str">
        <f ca="1">VLOOKUP($P153,Role!$A:$B,2,FALSE)</f>
        <v>Analista</v>
      </c>
      <c r="R153" s="7">
        <f ca="1">IF($P153=8,RANDBETWEEN(2,COUNT(Level!$A:$A) + 1),"")</f>
        <v>4</v>
      </c>
      <c r="S153" s="7" t="str">
        <f ca="1">IF($R153&lt;&gt;"",VLOOKUP($R153,Level!$A:$B,2,FALSE),"")</f>
        <v>Senior</v>
      </c>
      <c r="T153" s="8">
        <f t="shared" ca="1" si="14"/>
        <v>37213</v>
      </c>
      <c r="U153" s="1">
        <f t="shared" ca="1" si="10"/>
        <v>4080</v>
      </c>
      <c r="V15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$A153    &amp;
", "   &amp;
$B153    &amp;
", "   &amp;
$C153    &amp;
", '"  &amp;
$E153    &amp;
"', '" &amp;
$H153    &amp;
"', "  &amp;
$I153 &amp;
", CAST('"  &amp;
TEXT($K153,"aaaa-mm-dd") &amp;
"' AS DATE), " &amp;
$L153 &amp;
", " &amp;
$N153 &amp;
", " &amp;
$P153 &amp;
", " &amp;
IF($R153="","NULL",$R153) &amp;
", " &amp;
$U153 &amp;
");"</f>
        <v>INSERT INTO acme.fact_employees (id_company_fk, id_employee_pk, flg_active, employee_name, id_gender_fk, id_race_fk, birthdate, id_education_fk, id_department_fk, id_role_fk, id_level_fk, salary) VALUES (2, 152, TRUE, 'Caleb Figo Simões', 'M', 2, CAST('1967-03-26' AS DATE), 7, 5, 8, 4, 4080);</v>
      </c>
    </row>
    <row r="154" spans="1:22" x14ac:dyDescent="0.2">
      <c r="A154" s="7">
        <v>2</v>
      </c>
      <c r="B154" s="5">
        <f t="shared" si="11"/>
        <v>153</v>
      </c>
      <c r="C154" s="6" t="b">
        <v>1</v>
      </c>
      <c r="D154" s="7">
        <f ca="1">IF(ROW()=2,125,IF(ROW()=3,67,IF(ROW()=4,13,RANDBETWEEN(2,COUNT(Name!$A:$A) + 1))))</f>
        <v>141</v>
      </c>
      <c r="E154" s="7" t="str">
        <f ca="1">VLOOKUP($D154,Name!$A:$B,2,FALSE) &amp; " " &amp; IF(ROW()=2,"de Orléans e Bragança",VLOOKUP(IF(ROW()=2,0,RANDBETWEEN(2,COUNT('Last name'!$A:$A) + 1)),'Last name'!$A:$B,2,FALSE) &amp; " " &amp; VLOOKUP(RANDBETWEEN(2,COUNT('Last name'!$A:$A) + 1),'Last name'!$A:$B,2,FALSE))</f>
        <v>Flávio Ferrara Russo</v>
      </c>
      <c r="F154" s="7">
        <v>2</v>
      </c>
      <c r="G154" s="7" cm="1">
        <f t="array" aca="1" ref="G154" ca="1">INDEX(States!$B:$B,RANDBETWEEN(2,COUNTA(States!$B:$B)),1)</f>
        <v>21</v>
      </c>
      <c r="H154" s="7" t="str">
        <f ca="1">VLOOKUP($D154,Name!$A:$C,3,FALSE)</f>
        <v>M</v>
      </c>
      <c r="I154" s="7">
        <f t="shared" ca="1" si="12"/>
        <v>4</v>
      </c>
      <c r="J154" s="7" t="str">
        <f ca="1">VLOOKUP($I154,Race!$A:$B,2,FALSE)</f>
        <v>Pardo</v>
      </c>
      <c r="K154" s="8">
        <f ca="1" xml:space="preserve">
IF($B154=2,
    TODAY()-16340,
    IF($P154=2,
        RANDBETWEEN(TODAY()-12418.5,TODAY()-6574.5),
        IF(OR($P154=3,$P154=4),
            RANDBETWEEN(TODAY()-16071,TODAY()-8766),
            IF(OR($P154=5,$P154=6,$P154=7),
                RANDBETWEEN(TODAY()-27393.75,TODAY()-12783.75),
                RANDBETWEEN(TODAY()-27393.75,TODAY()-10957.5)
            )
        )
    )
)</f>
        <v>19839</v>
      </c>
      <c r="L154" s="6">
        <f ca="1">IF(OR(ROW()=2,ROW()=3),7,IF(ROW()=4,4,RANDBETWEEN(4,COUNT(Education!$A:$A) + 1)))</f>
        <v>7</v>
      </c>
      <c r="M154" s="8" t="str">
        <f ca="1">VLOOKUP($L154,Education!$A:$B,2,FALSE)</f>
        <v>Doutorado</v>
      </c>
      <c r="N15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154" s="7" t="str">
        <f ca="1">VLOOKUP($N154,Department!$A:$B,2,FALSE)</f>
        <v>Contábil</v>
      </c>
      <c r="P154" s="6">
        <f t="shared" ca="1" si="13"/>
        <v>8</v>
      </c>
      <c r="Q154" s="7" t="str">
        <f ca="1">VLOOKUP($P154,Role!$A:$B,2,FALSE)</f>
        <v>Analista</v>
      </c>
      <c r="R154" s="7">
        <f ca="1">IF($P154=8,RANDBETWEEN(2,COUNT(Level!$A:$A) + 1),"")</f>
        <v>3</v>
      </c>
      <c r="S154" s="7" t="str">
        <f ca="1">IF($R154&lt;&gt;"",VLOOKUP($R154,Level!$A:$B,2,FALSE),"")</f>
        <v>Pleno</v>
      </c>
      <c r="T154" s="8">
        <f t="shared" ca="1" si="14"/>
        <v>41312</v>
      </c>
      <c r="U154" s="1">
        <f t="shared" ca="1" si="10"/>
        <v>4000</v>
      </c>
      <c r="V15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$A154    &amp;
", "   &amp;
$B154    &amp;
", "   &amp;
$C154    &amp;
", '"  &amp;
$E154    &amp;
"', '" &amp;
$H154    &amp;
"', "  &amp;
$I154 &amp;
", CAST('"  &amp;
TEXT($K154,"aaaa-mm-dd") &amp;
"' AS DATE), " &amp;
$L154 &amp;
", " &amp;
$N154 &amp;
", " &amp;
$P154 &amp;
", " &amp;
IF($R154="","NULL",$R154) &amp;
", " &amp;
$U154 &amp;
");"</f>
        <v>INSERT INTO acme.fact_employees (id_company_fk, id_employee_pk, flg_active, employee_name, id_gender_fk, id_race_fk, birthdate, id_education_fk, id_department_fk, id_role_fk, id_level_fk, salary) VALUES (2, 153, TRUE, 'Flávio Ferrara Russo', 'M', 4, CAST('1954-04-25' AS DATE), 7, 9, 8, 3, 4000);</v>
      </c>
    </row>
    <row r="155" spans="1:22" x14ac:dyDescent="0.2">
      <c r="A155" s="7">
        <v>2</v>
      </c>
      <c r="B155" s="5">
        <f t="shared" si="11"/>
        <v>154</v>
      </c>
      <c r="C155" s="6" t="b">
        <v>1</v>
      </c>
      <c r="D155" s="7">
        <f ca="1">IF(ROW()=2,125,IF(ROW()=3,67,IF(ROW()=4,13,RANDBETWEEN(2,COUNT(Name!$A:$A) + 1))))</f>
        <v>142</v>
      </c>
      <c r="E155" s="7" t="str">
        <f ca="1">VLOOKUP($D155,Name!$A:$B,2,FALSE) &amp; " " &amp; IF(ROW()=2,"de Orléans e Bragança",VLOOKUP(IF(ROW()=2,0,RANDBETWEEN(2,COUNT('Last name'!$A:$A) + 1)),'Last name'!$A:$B,2,FALSE) &amp; " " &amp; VLOOKUP(RANDBETWEEN(2,COUNT('Last name'!$A:$A) + 1),'Last name'!$A:$B,2,FALSE))</f>
        <v>Francisca Colombo sobrenome</v>
      </c>
      <c r="F155" s="7">
        <v>2</v>
      </c>
      <c r="G155" s="7" cm="1">
        <f t="array" aca="1" ref="G155" ca="1">INDEX(States!$B:$B,RANDBETWEEN(2,COUNTA(States!$B:$B)),1)</f>
        <v>11</v>
      </c>
      <c r="H155" s="7" t="str">
        <f ca="1">VLOOKUP($D155,Name!$A:$C,3,FALSE)</f>
        <v>F</v>
      </c>
      <c r="I155" s="7">
        <f t="shared" ca="1" si="12"/>
        <v>2</v>
      </c>
      <c r="J155" s="7" t="str">
        <f ca="1">VLOOKUP($I155,Race!$A:$B,2,FALSE)</f>
        <v>Branco</v>
      </c>
      <c r="K155" s="8">
        <f ca="1" xml:space="preserve">
IF($B155=2,
    TODAY()-16340,
    IF($P155=2,
        RANDBETWEEN(TODAY()-12418.5,TODAY()-6574.5),
        IF(OR($P155=3,$P155=4),
            RANDBETWEEN(TODAY()-16071,TODAY()-8766),
            IF(OR($P155=5,$P155=6,$P155=7),
                RANDBETWEEN(TODAY()-27393.75,TODAY()-12783.75),
                RANDBETWEEN(TODAY()-27393.75,TODAY()-10957.5)
            )
        )
    )
)</f>
        <v>31048</v>
      </c>
      <c r="L155" s="6">
        <f ca="1">IF(OR(ROW()=2,ROW()=3),7,IF(ROW()=4,4,RANDBETWEEN(4,COUNT(Education!$A:$A) + 1)))</f>
        <v>4</v>
      </c>
      <c r="M155" s="8" t="str">
        <f ca="1">VLOOKUP($L155,Education!$A:$B,2,FALSE)</f>
        <v>Superior</v>
      </c>
      <c r="N15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6</v>
      </c>
      <c r="O155" s="7" t="str">
        <f ca="1">VLOOKUP($N155,Department!$A:$B,2,FALSE)</f>
        <v>Comercial</v>
      </c>
      <c r="P155" s="6">
        <f t="shared" ca="1" si="13"/>
        <v>8</v>
      </c>
      <c r="Q155" s="7" t="str">
        <f ca="1">VLOOKUP($P155,Role!$A:$B,2,FALSE)</f>
        <v>Analista</v>
      </c>
      <c r="R155" s="7">
        <f ca="1">IF($P155=8,RANDBETWEEN(2,COUNT(Level!$A:$A) + 1),"")</f>
        <v>3</v>
      </c>
      <c r="S155" s="7" t="str">
        <f ca="1">IF($R155&lt;&gt;"",VLOOKUP($R155,Level!$A:$B,2,FALSE),"")</f>
        <v>Pleno</v>
      </c>
      <c r="T155" s="8">
        <f t="shared" ca="1" si="14"/>
        <v>38193</v>
      </c>
      <c r="U155" s="1">
        <f t="shared" ca="1" si="10"/>
        <v>2580</v>
      </c>
      <c r="V15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$A155    &amp;
", "   &amp;
$B155    &amp;
", "   &amp;
$C155    &amp;
", '"  &amp;
$E155    &amp;
"', '" &amp;
$H155    &amp;
"', "  &amp;
$I155 &amp;
", CAST('"  &amp;
TEXT($K155,"aaaa-mm-dd") &amp;
"' AS DATE), " &amp;
$L155 &amp;
", " &amp;
$N155 &amp;
", " &amp;
$P155 &amp;
", " &amp;
IF($R155="","NULL",$R155) &amp;
", " &amp;
$U155 &amp;
");"</f>
        <v>INSERT INTO acme.fact_employees (id_company_fk, id_employee_pk, flg_active, employee_name, id_gender_fk, id_race_fk, birthdate, id_education_fk, id_department_fk, id_role_fk, id_level_fk, salary) VALUES (2, 154, TRUE, 'Francisca Colombo sobrenome', 'F', 2, CAST('1985-01-01' AS DATE), 4, 6, 8, 3, 2580);</v>
      </c>
    </row>
    <row r="156" spans="1:22" x14ac:dyDescent="0.2">
      <c r="A156" s="7">
        <v>2</v>
      </c>
      <c r="B156" s="5">
        <f t="shared" si="11"/>
        <v>155</v>
      </c>
      <c r="C156" s="6" t="b">
        <v>1</v>
      </c>
      <c r="D156" s="7">
        <f ca="1">IF(ROW()=2,125,IF(ROW()=3,67,IF(ROW()=4,13,RANDBETWEEN(2,COUNT(Name!$A:$A) + 1))))</f>
        <v>55</v>
      </c>
      <c r="E156" s="7" t="str">
        <f ca="1">VLOOKUP($D156,Name!$A:$B,2,FALSE) &amp; " " &amp; IF(ROW()=2,"de Orléans e Bragança",VLOOKUP(IF(ROW()=2,0,RANDBETWEEN(2,COUNT('Last name'!$A:$A) + 1)),'Last name'!$A:$B,2,FALSE) &amp; " " &amp; VLOOKUP(RANDBETWEEN(2,COUNT('Last name'!$A:$A) + 1),'Last name'!$A:$B,2,FALSE))</f>
        <v>Arthur Miguel Mariani Esteves</v>
      </c>
      <c r="F156" s="7">
        <v>2</v>
      </c>
      <c r="G156" s="7" cm="1">
        <f t="array" aca="1" ref="G156" ca="1">INDEX(States!$B:$B,RANDBETWEEN(2,COUNTA(States!$B:$B)),1)</f>
        <v>6</v>
      </c>
      <c r="H156" s="7" t="str">
        <f ca="1">VLOOKUP($D156,Name!$A:$C,3,FALSE)</f>
        <v>M</v>
      </c>
      <c r="I156" s="7">
        <f t="shared" ca="1" si="12"/>
        <v>2</v>
      </c>
      <c r="J156" s="7" t="str">
        <f ca="1">VLOOKUP($I156,Race!$A:$B,2,FALSE)</f>
        <v>Branco</v>
      </c>
      <c r="K156" s="8">
        <f ca="1" xml:space="preserve">
IF($B156=2,
    TODAY()-16340,
    IF($P156=2,
        RANDBETWEEN(TODAY()-12418.5,TODAY()-6574.5),
        IF(OR($P156=3,$P156=4),
            RANDBETWEEN(TODAY()-16071,TODAY()-8766),
            IF(OR($P156=5,$P156=6,$P156=7),
                RANDBETWEEN(TODAY()-27393.75,TODAY()-12783.75),
                RANDBETWEEN(TODAY()-27393.75,TODAY()-10957.5)
            )
        )
    )
)</f>
        <v>27785</v>
      </c>
      <c r="L156" s="6">
        <f ca="1">IF(OR(ROW()=2,ROW()=3),7,IF(ROW()=4,4,RANDBETWEEN(4,COUNT(Education!$A:$A) + 1)))</f>
        <v>7</v>
      </c>
      <c r="M156" s="8" t="str">
        <f ca="1">VLOOKUP($L156,Education!$A:$B,2,FALSE)</f>
        <v>Doutorado</v>
      </c>
      <c r="N15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156" s="7" t="str">
        <f ca="1">VLOOKUP($N156,Department!$A:$B,2,FALSE)</f>
        <v>Contábil</v>
      </c>
      <c r="P156" s="6">
        <f t="shared" ca="1" si="13"/>
        <v>8</v>
      </c>
      <c r="Q156" s="7" t="str">
        <f ca="1">VLOOKUP($P156,Role!$A:$B,2,FALSE)</f>
        <v>Analista</v>
      </c>
      <c r="R156" s="7">
        <f ca="1">IF($P156=8,RANDBETWEEN(2,COUNT(Level!$A:$A) + 1),"")</f>
        <v>4</v>
      </c>
      <c r="S156" s="7" t="str">
        <f ca="1">IF($R156&lt;&gt;"",VLOOKUP($R156,Level!$A:$B,2,FALSE),"")</f>
        <v>Senior</v>
      </c>
      <c r="T156" s="8">
        <f t="shared" ca="1" si="14"/>
        <v>37226</v>
      </c>
      <c r="U156" s="1">
        <f t="shared" ca="1" si="10"/>
        <v>4000</v>
      </c>
      <c r="V15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$A156    &amp;
", "   &amp;
$B156    &amp;
", "   &amp;
$C156    &amp;
", '"  &amp;
$E156    &amp;
"', '" &amp;
$H156    &amp;
"', "  &amp;
$I156 &amp;
", CAST('"  &amp;
TEXT($K156,"aaaa-mm-dd") &amp;
"' AS DATE), " &amp;
$L156 &amp;
", " &amp;
$N156 &amp;
", " &amp;
$P156 &amp;
", " &amp;
IF($R156="","NULL",$R156) &amp;
", " &amp;
$U156 &amp;
");"</f>
        <v>INSERT INTO acme.fact_employees (id_company_fk, id_employee_pk, flg_active, employee_name, id_gender_fk, id_race_fk, birthdate, id_education_fk, id_department_fk, id_role_fk, id_level_fk, salary) VALUES (2, 155, TRUE, 'Arthur Miguel Mariani Esteves', 'M', 2, CAST('1976-01-26' AS DATE), 7, 9, 8, 4, 4000);</v>
      </c>
    </row>
    <row r="157" spans="1:22" x14ac:dyDescent="0.2">
      <c r="A157" s="7">
        <v>2</v>
      </c>
      <c r="B157" s="5">
        <f t="shared" si="11"/>
        <v>156</v>
      </c>
      <c r="C157" s="6" t="b">
        <v>1</v>
      </c>
      <c r="D157" s="7">
        <f ca="1">IF(ROW()=2,125,IF(ROW()=3,67,IF(ROW()=4,13,RANDBETWEEN(2,COUNT(Name!$A:$A) + 1))))</f>
        <v>49</v>
      </c>
      <c r="E157" s="7" t="str">
        <f ca="1">VLOOKUP($D157,Name!$A:$B,2,FALSE) &amp; " " &amp; IF(ROW()=2,"de Orléans e Bragança",VLOOKUP(IF(ROW()=2,0,RANDBETWEEN(2,COUNT('Last name'!$A:$A) + 1)),'Last name'!$A:$B,2,FALSE) &amp; " " &amp; VLOOKUP(RANDBETWEEN(2,COUNT('Last name'!$A:$A) + 1),'Last name'!$A:$B,2,FALSE))</f>
        <v>Antônio Poeta Marino</v>
      </c>
      <c r="F157" s="7">
        <v>2</v>
      </c>
      <c r="G157" s="7" cm="1">
        <f t="array" aca="1" ref="G157" ca="1">INDEX(States!$B:$B,RANDBETWEEN(2,COUNTA(States!$B:$B)),1)</f>
        <v>15</v>
      </c>
      <c r="H157" s="7" t="str">
        <f ca="1">VLOOKUP($D157,Name!$A:$C,3,FALSE)</f>
        <v>M</v>
      </c>
      <c r="I157" s="7">
        <f t="shared" ca="1" si="12"/>
        <v>2</v>
      </c>
      <c r="J157" s="7" t="str">
        <f ca="1">VLOOKUP($I157,Race!$A:$B,2,FALSE)</f>
        <v>Branco</v>
      </c>
      <c r="K157" s="8">
        <f ca="1" xml:space="preserve">
IF($B157=2,
    TODAY()-16340,
    IF($P157=2,
        RANDBETWEEN(TODAY()-12418.5,TODAY()-6574.5),
        IF(OR($P157=3,$P157=4),
            RANDBETWEEN(TODAY()-16071,TODAY()-8766),
            IF(OR($P157=5,$P157=6,$P157=7),
                RANDBETWEEN(TODAY()-27393.75,TODAY()-12783.75),
                RANDBETWEEN(TODAY()-27393.75,TODAY()-10957.5)
            )
        )
    )
)</f>
        <v>32707</v>
      </c>
      <c r="L157" s="6">
        <f ca="1">IF(OR(ROW()=2,ROW()=3),7,IF(ROW()=4,4,RANDBETWEEN(4,COUNT(Education!$A:$A) + 1)))</f>
        <v>5</v>
      </c>
      <c r="M157" s="8" t="str">
        <f ca="1">VLOOKUP($L157,Education!$A:$B,2,FALSE)</f>
        <v>Pós-graduação</v>
      </c>
      <c r="N15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157" s="7" t="str">
        <f ca="1">VLOOKUP($N157,Department!$A:$B,2,FALSE)</f>
        <v>Tecnologia da Informação</v>
      </c>
      <c r="P157" s="6">
        <f t="shared" ca="1" si="13"/>
        <v>8</v>
      </c>
      <c r="Q157" s="7" t="str">
        <f ca="1">VLOOKUP($P157,Role!$A:$B,2,FALSE)</f>
        <v>Analista</v>
      </c>
      <c r="R157" s="7">
        <f ca="1">IF($P157=8,RANDBETWEEN(2,COUNT(Level!$A:$A) + 1),"")</f>
        <v>4</v>
      </c>
      <c r="S157" s="7" t="str">
        <f ca="1">IF($R157&lt;&gt;"",VLOOKUP($R157,Level!$A:$B,2,FALSE),"")</f>
        <v>Senior</v>
      </c>
      <c r="T157" s="8">
        <f t="shared" ca="1" si="14"/>
        <v>37007</v>
      </c>
      <c r="U157" s="1">
        <f t="shared" ca="1" si="10"/>
        <v>3120</v>
      </c>
      <c r="V15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$A157    &amp;
", "   &amp;
$B157    &amp;
", "   &amp;
$C157    &amp;
", '"  &amp;
$E157    &amp;
"', '" &amp;
$H157    &amp;
"', "  &amp;
$I157 &amp;
", CAST('"  &amp;
TEXT($K157,"aaaa-mm-dd") &amp;
"' AS DATE), " &amp;
$L157 &amp;
", " &amp;
$N157 &amp;
", " &amp;
$P157 &amp;
", " &amp;
IF($R157="","NULL",$R157) &amp;
", " &amp;
$U157 &amp;
");"</f>
        <v>INSERT INTO acme.fact_employees (id_company_fk, id_employee_pk, flg_active, employee_name, id_gender_fk, id_race_fk, birthdate, id_education_fk, id_department_fk, id_role_fk, id_level_fk, salary) VALUES (2, 156, TRUE, 'Antônio Poeta Marino', 'M', 2, CAST('1989-07-18' AS DATE), 5, 11, 8, 4, 3120);</v>
      </c>
    </row>
    <row r="158" spans="1:22" x14ac:dyDescent="0.2">
      <c r="A158" s="7">
        <v>2</v>
      </c>
      <c r="B158" s="5">
        <f t="shared" si="11"/>
        <v>157</v>
      </c>
      <c r="C158" s="6" t="b">
        <v>1</v>
      </c>
      <c r="D158" s="7">
        <f ca="1">IF(ROW()=2,125,IF(ROW()=3,67,IF(ROW()=4,13,RANDBETWEEN(2,COUNT(Name!$A:$A) + 1))))</f>
        <v>111</v>
      </c>
      <c r="E158" s="7" t="str">
        <f ca="1">VLOOKUP($D158,Name!$A:$B,2,FALSE) &amp; " " &amp; IF(ROW()=2,"de Orléans e Bragança",VLOOKUP(IF(ROW()=2,0,RANDBETWEEN(2,COUNT('Last name'!$A:$A) + 1)),'Last name'!$A:$B,2,FALSE) &amp; " " &amp; VLOOKUP(RANDBETWEEN(2,COUNT('Last name'!$A:$A) + 1),'Last name'!$A:$B,2,FALSE))</f>
        <v>Domingos Andrioli Coelho</v>
      </c>
      <c r="F158" s="7">
        <v>2</v>
      </c>
      <c r="G158" s="7" cm="1">
        <f t="array" aca="1" ref="G158" ca="1">INDEX(States!$B:$B,RANDBETWEEN(2,COUNTA(States!$B:$B)),1)</f>
        <v>17</v>
      </c>
      <c r="H158" s="7" t="str">
        <f ca="1">VLOOKUP($D158,Name!$A:$C,3,FALSE)</f>
        <v>M</v>
      </c>
      <c r="I158" s="7">
        <f t="shared" ca="1" si="12"/>
        <v>2</v>
      </c>
      <c r="J158" s="7" t="str">
        <f ca="1">VLOOKUP($I158,Race!$A:$B,2,FALSE)</f>
        <v>Branco</v>
      </c>
      <c r="K158" s="8">
        <f ca="1" xml:space="preserve">
IF($B158=2,
    TODAY()-16340,
    IF($P158=2,
        RANDBETWEEN(TODAY()-12418.5,TODAY()-6574.5),
        IF(OR($P158=3,$P158=4),
            RANDBETWEEN(TODAY()-16071,TODAY()-8766),
            IF(OR($P158=5,$P158=6,$P158=7),
                RANDBETWEEN(TODAY()-27393.75,TODAY()-12783.75),
                RANDBETWEEN(TODAY()-27393.75,TODAY()-10957.5)
            )
        )
    )
)</f>
        <v>20687</v>
      </c>
      <c r="L158" s="6">
        <f ca="1">IF(OR(ROW()=2,ROW()=3),7,IF(ROW()=4,4,RANDBETWEEN(4,COUNT(Education!$A:$A) + 1)))</f>
        <v>7</v>
      </c>
      <c r="M158" s="8" t="str">
        <f ca="1">VLOOKUP($L158,Education!$A:$B,2,FALSE)</f>
        <v>Doutorado</v>
      </c>
      <c r="N15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158" s="7" t="str">
        <f ca="1">VLOOKUP($N158,Department!$A:$B,2,FALSE)</f>
        <v>Comunicação &amp; Marketing</v>
      </c>
      <c r="P158" s="6">
        <f t="shared" ca="1" si="13"/>
        <v>8</v>
      </c>
      <c r="Q158" s="7" t="str">
        <f ca="1">VLOOKUP($P158,Role!$A:$B,2,FALSE)</f>
        <v>Analista</v>
      </c>
      <c r="R158" s="7">
        <f ca="1">IF($P158=8,RANDBETWEEN(2,COUNT(Level!$A:$A) + 1),"")</f>
        <v>3</v>
      </c>
      <c r="S158" s="7" t="str">
        <f ca="1">IF($R158&lt;&gt;"",VLOOKUP($R158,Level!$A:$B,2,FALSE),"")</f>
        <v>Pleno</v>
      </c>
      <c r="T158" s="8">
        <f t="shared" ca="1" si="14"/>
        <v>41471</v>
      </c>
      <c r="U158" s="1">
        <f t="shared" ca="1" si="10"/>
        <v>4080</v>
      </c>
      <c r="V15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$A158    &amp;
", "   &amp;
$B158    &amp;
", "   &amp;
$C158    &amp;
", '"  &amp;
$E158    &amp;
"', '" &amp;
$H158    &amp;
"', "  &amp;
$I158 &amp;
", CAST('"  &amp;
TEXT($K158,"aaaa-mm-dd") &amp;
"' AS DATE), " &amp;
$L158 &amp;
", " &amp;
$N158 &amp;
", " &amp;
$P158 &amp;
", " &amp;
IF($R158="","NULL",$R158) &amp;
", " &amp;
$U158 &amp;
");"</f>
        <v>INSERT INTO acme.fact_employees (id_company_fk, id_employee_pk, flg_active, employee_name, id_gender_fk, id_race_fk, birthdate, id_education_fk, id_department_fk, id_role_fk, id_level_fk, salary) VALUES (2, 157, TRUE, 'Domingos Andrioli Coelho', 'M', 2, CAST('1956-08-20' AS DATE), 7, 8, 8, 3, 4080);</v>
      </c>
    </row>
    <row r="159" spans="1:22" x14ac:dyDescent="0.2">
      <c r="A159" s="7">
        <v>2</v>
      </c>
      <c r="B159" s="5">
        <f t="shared" si="11"/>
        <v>158</v>
      </c>
      <c r="C159" s="6" t="b">
        <v>1</v>
      </c>
      <c r="D159" s="7">
        <f ca="1">IF(ROW()=2,125,IF(ROW()=3,67,IF(ROW()=4,13,RANDBETWEEN(2,COUNT(Name!$A:$A) + 1))))</f>
        <v>96</v>
      </c>
      <c r="E159" s="7" t="str">
        <f ca="1">VLOOKUP($D159,Name!$A:$B,2,FALSE) &amp; " " &amp; IF(ROW()=2,"de Orléans e Bragança",VLOOKUP(IF(ROW()=2,0,RANDBETWEEN(2,COUNT('Last name'!$A:$A) + 1)),'Last name'!$A:$B,2,FALSE) &amp; " " &amp; VLOOKUP(RANDBETWEEN(2,COUNT('Last name'!$A:$A) + 1),'Last name'!$A:$B,2,FALSE))</f>
        <v>Cloe Paulista Fontana</v>
      </c>
      <c r="F159" s="7">
        <v>2</v>
      </c>
      <c r="G159" s="7" cm="1">
        <f t="array" aca="1" ref="G159" ca="1">INDEX(States!$B:$B,RANDBETWEEN(2,COUNTA(States!$B:$B)),1)</f>
        <v>13</v>
      </c>
      <c r="H159" s="7" t="str">
        <f ca="1">VLOOKUP($D159,Name!$A:$C,3,FALSE)</f>
        <v>F</v>
      </c>
      <c r="I159" s="7">
        <f t="shared" ca="1" si="12"/>
        <v>2</v>
      </c>
      <c r="J159" s="7" t="str">
        <f ca="1">VLOOKUP($I159,Race!$A:$B,2,FALSE)</f>
        <v>Branco</v>
      </c>
      <c r="K159" s="8">
        <f ca="1" xml:space="preserve">
IF($B159=2,
    TODAY()-16340,
    IF($P159=2,
        RANDBETWEEN(TODAY()-12418.5,TODAY()-6574.5),
        IF(OR($P159=3,$P159=4),
            RANDBETWEEN(TODAY()-16071,TODAY()-8766),
            IF(OR($P159=5,$P159=6,$P159=7),
                RANDBETWEEN(TODAY()-27393.75,TODAY()-12783.75),
                RANDBETWEEN(TODAY()-27393.75,TODAY()-10957.5)
            )
        )
    )
)</f>
        <v>31806</v>
      </c>
      <c r="L159" s="6">
        <f ca="1">IF(OR(ROW()=2,ROW()=3),7,IF(ROW()=4,4,RANDBETWEEN(4,COUNT(Education!$A:$A) + 1)))</f>
        <v>6</v>
      </c>
      <c r="M159" s="8" t="str">
        <f ca="1">VLOOKUP($L159,Education!$A:$B,2,FALSE)</f>
        <v>Mestrado</v>
      </c>
      <c r="N15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159" s="7" t="str">
        <f ca="1">VLOOKUP($N159,Department!$A:$B,2,FALSE)</f>
        <v>Auditoria</v>
      </c>
      <c r="P159" s="6">
        <f t="shared" ca="1" si="13"/>
        <v>8</v>
      </c>
      <c r="Q159" s="7" t="str">
        <f ca="1">VLOOKUP($P159,Role!$A:$B,2,FALSE)</f>
        <v>Analista</v>
      </c>
      <c r="R159" s="7">
        <f ca="1">IF($P159=8,RANDBETWEEN(2,COUNT(Level!$A:$A) + 1),"")</f>
        <v>4</v>
      </c>
      <c r="S159" s="7" t="str">
        <f ca="1">IF($R159&lt;&gt;"",VLOOKUP($R159,Level!$A:$B,2,FALSE),"")</f>
        <v>Senior</v>
      </c>
      <c r="T159" s="8">
        <f t="shared" ca="1" si="14"/>
        <v>38478</v>
      </c>
      <c r="U159" s="1">
        <f t="shared" ca="1" si="10"/>
        <v>3500</v>
      </c>
      <c r="V15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$A159    &amp;
", "   &amp;
$B159    &amp;
", "   &amp;
$C159    &amp;
", '"  &amp;
$E159    &amp;
"', '" &amp;
$H159    &amp;
"', "  &amp;
$I159 &amp;
", CAST('"  &amp;
TEXT($K159,"aaaa-mm-dd") &amp;
"' AS DATE), " &amp;
$L159 &amp;
", " &amp;
$N159 &amp;
", " &amp;
$P159 &amp;
", " &amp;
IF($R159="","NULL",$R159) &amp;
", " &amp;
$U159 &amp;
");"</f>
        <v>INSERT INTO acme.fact_employees (id_company_fk, id_employee_pk, flg_active, employee_name, id_gender_fk, id_race_fk, birthdate, id_education_fk, id_department_fk, id_role_fk, id_level_fk, salary) VALUES (2, 158, TRUE, 'Cloe Paulista Fontana', 'F', 2, CAST('1987-01-29' AS DATE), 6, 10, 8, 4, 3500);</v>
      </c>
    </row>
    <row r="160" spans="1:22" x14ac:dyDescent="0.2">
      <c r="A160" s="7">
        <v>2</v>
      </c>
      <c r="B160" s="5">
        <f t="shared" si="11"/>
        <v>159</v>
      </c>
      <c r="C160" s="6" t="b">
        <v>1</v>
      </c>
      <c r="D160" s="7">
        <f ca="1">IF(ROW()=2,125,IF(ROW()=3,67,IF(ROW()=4,13,RANDBETWEEN(2,COUNT(Name!$A:$A) + 1))))</f>
        <v>124</v>
      </c>
      <c r="E160" s="7" t="str">
        <f ca="1">VLOOKUP($D160,Name!$A:$B,2,FALSE) &amp; " " &amp; IF(ROW()=2,"de Orléans e Bragança",VLOOKUP(IF(ROW()=2,0,RANDBETWEEN(2,COUNT('Last name'!$A:$A) + 1)),'Last name'!$A:$B,2,FALSE) &amp; " " &amp; VLOOKUP(RANDBETWEEN(2,COUNT('Last name'!$A:$A) + 1),'Last name'!$A:$B,2,FALSE))</f>
        <v>Enzo Melo Medeiros</v>
      </c>
      <c r="F160" s="7">
        <v>2</v>
      </c>
      <c r="G160" s="7" cm="1">
        <f t="array" aca="1" ref="G160" ca="1">INDEX(States!$B:$B,RANDBETWEEN(2,COUNTA(States!$B:$B)),1)</f>
        <v>3</v>
      </c>
      <c r="H160" s="7" t="str">
        <f ca="1">VLOOKUP($D160,Name!$A:$C,3,FALSE)</f>
        <v>M</v>
      </c>
      <c r="I160" s="7">
        <f t="shared" ca="1" si="12"/>
        <v>2</v>
      </c>
      <c r="J160" s="7" t="str">
        <f ca="1">VLOOKUP($I160,Race!$A:$B,2,FALSE)</f>
        <v>Branco</v>
      </c>
      <c r="K160" s="8">
        <f ca="1" xml:space="preserve">
IF($B160=2,
    TODAY()-16340,
    IF($P160=2,
        RANDBETWEEN(TODAY()-12418.5,TODAY()-6574.5),
        IF(OR($P160=3,$P160=4),
            RANDBETWEEN(TODAY()-16071,TODAY()-8766),
            IF(OR($P160=5,$P160=6,$P160=7),
                RANDBETWEEN(TODAY()-27393.75,TODAY()-12783.75),
                RANDBETWEEN(TODAY()-27393.75,TODAY()-10957.5)
            )
        )
    )
)</f>
        <v>18103</v>
      </c>
      <c r="L160" s="6">
        <f ca="1">IF(OR(ROW()=2,ROW()=3),7,IF(ROW()=4,4,RANDBETWEEN(4,COUNT(Education!$A:$A) + 1)))</f>
        <v>7</v>
      </c>
      <c r="M160" s="8" t="str">
        <f ca="1">VLOOKUP($L160,Education!$A:$B,2,FALSE)</f>
        <v>Doutorado</v>
      </c>
      <c r="N16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160" s="7" t="str">
        <f ca="1">VLOOKUP($N160,Department!$A:$B,2,FALSE)</f>
        <v>Vendas</v>
      </c>
      <c r="P160" s="6">
        <f t="shared" ca="1" si="13"/>
        <v>6</v>
      </c>
      <c r="Q160" s="7" t="str">
        <f ca="1">VLOOKUP($P160,Role!$A:$B,2,FALSE)</f>
        <v>Estagiário</v>
      </c>
      <c r="R160" s="7" t="str">
        <f ca="1">IF($P160=8,RANDBETWEEN(2,COUNT(Level!$A:$A) + 1),"")</f>
        <v/>
      </c>
      <c r="S160" s="7" t="str">
        <f ca="1">IF($R160&lt;&gt;"",VLOOKUP($R160,Level!$A:$B,2,FALSE),"")</f>
        <v/>
      </c>
      <c r="T160" s="8">
        <f t="shared" ca="1" si="14"/>
        <v>36504</v>
      </c>
      <c r="U160" s="1">
        <f t="shared" ca="1" si="10"/>
        <v>2815</v>
      </c>
      <c r="V16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$A160    &amp;
", "   &amp;
$B160    &amp;
", "   &amp;
$C160    &amp;
", '"  &amp;
$E160    &amp;
"', '" &amp;
$H160    &amp;
"', "  &amp;
$I160 &amp;
", CAST('"  &amp;
TEXT($K160,"aaaa-mm-dd") &amp;
"' AS DATE), " &amp;
$L160 &amp;
", " &amp;
$N160 &amp;
", " &amp;
$P160 &amp;
", " &amp;
IF($R160="","NULL",$R160) &amp;
", " &amp;
$U160 &amp;
");"</f>
        <v>INSERT INTO acme.fact_employees (id_company_fk, id_employee_pk, flg_active, employee_name, id_gender_fk, id_race_fk, birthdate, id_education_fk, id_department_fk, id_role_fk, id_level_fk, salary) VALUES (2, 159, TRUE, 'Enzo Melo Medeiros', 'M', 2, CAST('1949-07-24' AS DATE), 7, 13, 6, NULL, 2815);</v>
      </c>
    </row>
    <row r="161" spans="1:22" x14ac:dyDescent="0.2">
      <c r="A161" s="7">
        <v>2</v>
      </c>
      <c r="B161" s="5">
        <f t="shared" si="11"/>
        <v>160</v>
      </c>
      <c r="C161" s="6" t="b">
        <v>1</v>
      </c>
      <c r="D161" s="7">
        <f ca="1">IF(ROW()=2,125,IF(ROW()=3,67,IF(ROW()=4,13,RANDBETWEEN(2,COUNT(Name!$A:$A) + 1))))</f>
        <v>69</v>
      </c>
      <c r="E161" s="7" t="str">
        <f ca="1">VLOOKUP($D161,Name!$A:$B,2,FALSE) &amp; " " &amp; IF(ROW()=2,"de Orléans e Bragança",VLOOKUP(IF(ROW()=2,0,RANDBETWEEN(2,COUNT('Last name'!$A:$A) + 1)),'Last name'!$A:$B,2,FALSE) &amp; " " &amp; VLOOKUP(RANDBETWEEN(2,COUNT('Last name'!$A:$A) + 1),'Last name'!$A:$B,2,FALSE))</f>
        <v>Bernnardo Marques Morais</v>
      </c>
      <c r="F161" s="7">
        <v>2</v>
      </c>
      <c r="G161" s="7" cm="1">
        <f t="array" aca="1" ref="G161" ca="1">INDEX(States!$B:$B,RANDBETWEEN(2,COUNTA(States!$B:$B)),1)</f>
        <v>6</v>
      </c>
      <c r="H161" s="7" t="str">
        <f ca="1">VLOOKUP($D161,Name!$A:$C,3,FALSE)</f>
        <v>M</v>
      </c>
      <c r="I161" s="7">
        <f t="shared" ca="1" si="12"/>
        <v>3</v>
      </c>
      <c r="J161" s="7" t="str">
        <f ca="1">VLOOKUP($I161,Race!$A:$B,2,FALSE)</f>
        <v>Preto</v>
      </c>
      <c r="K161" s="8">
        <f ca="1" xml:space="preserve">
IF($B161=2,
    TODAY()-16340,
    IF($P161=2,
        RANDBETWEEN(TODAY()-12418.5,TODAY()-6574.5),
        IF(OR($P161=3,$P161=4),
            RANDBETWEEN(TODAY()-16071,TODAY()-8766),
            IF(OR($P161=5,$P161=6,$P161=7),
                RANDBETWEEN(TODAY()-27393.75,TODAY()-12783.75),
                RANDBETWEEN(TODAY()-27393.75,TODAY()-10957.5)
            )
        )
    )
)</f>
        <v>24303</v>
      </c>
      <c r="L161" s="6">
        <f ca="1">IF(OR(ROW()=2,ROW()=3),7,IF(ROW()=4,4,RANDBETWEEN(4,COUNT(Education!$A:$A) + 1)))</f>
        <v>4</v>
      </c>
      <c r="M161" s="8" t="str">
        <f ca="1">VLOOKUP($L161,Education!$A:$B,2,FALSE)</f>
        <v>Superior</v>
      </c>
      <c r="N16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7</v>
      </c>
      <c r="O161" s="7" t="str">
        <f ca="1">VLOOKUP($N161,Department!$A:$B,2,FALSE)</f>
        <v>Operacional</v>
      </c>
      <c r="P161" s="6">
        <f t="shared" ca="1" si="13"/>
        <v>8</v>
      </c>
      <c r="Q161" s="7" t="str">
        <f ca="1">VLOOKUP($P161,Role!$A:$B,2,FALSE)</f>
        <v>Analista</v>
      </c>
      <c r="R161" s="7">
        <f ca="1">IF($P161=8,RANDBETWEEN(2,COUNT(Level!$A:$A) + 1),"")</f>
        <v>4</v>
      </c>
      <c r="S161" s="7" t="str">
        <f ca="1">IF($R161&lt;&gt;"",VLOOKUP($R161,Level!$A:$B,2,FALSE),"")</f>
        <v>Senior</v>
      </c>
      <c r="T161" s="8">
        <f t="shared" ca="1" si="14"/>
        <v>44352</v>
      </c>
      <c r="U161" s="1">
        <f t="shared" ca="1" si="10"/>
        <v>2500</v>
      </c>
      <c r="V16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$A161    &amp;
", "   &amp;
$B161    &amp;
", "   &amp;
$C161    &amp;
", '"  &amp;
$E161    &amp;
"', '" &amp;
$H161    &amp;
"', "  &amp;
$I161 &amp;
", CAST('"  &amp;
TEXT($K161,"aaaa-mm-dd") &amp;
"' AS DATE), " &amp;
$L161 &amp;
", " &amp;
$N161 &amp;
", " &amp;
$P161 &amp;
", " &amp;
IF($R161="","NULL",$R161) &amp;
", " &amp;
$U161 &amp;
");"</f>
        <v>INSERT INTO acme.fact_employees (id_company_fk, id_employee_pk, flg_active, employee_name, id_gender_fk, id_race_fk, birthdate, id_education_fk, id_department_fk, id_role_fk, id_level_fk, salary) VALUES (2, 160, TRUE, 'Bernnardo Marques Morais', 'M', 3, CAST('1966-07-15' AS DATE), 4, 7, 8, 4, 2500);</v>
      </c>
    </row>
    <row r="162" spans="1:22" x14ac:dyDescent="0.2">
      <c r="A162" s="7">
        <v>2</v>
      </c>
      <c r="B162" s="5">
        <f t="shared" si="11"/>
        <v>161</v>
      </c>
      <c r="C162" s="6" t="b">
        <v>1</v>
      </c>
      <c r="D162" s="7">
        <f ca="1">IF(ROW()=2,125,IF(ROW()=3,67,IF(ROW()=4,13,RANDBETWEEN(2,COUNT(Name!$A:$A) + 1))))</f>
        <v>120</v>
      </c>
      <c r="E162" s="7" t="str">
        <f ca="1">VLOOKUP($D162,Name!$A:$B,2,FALSE) &amp; " " &amp; IF(ROW()=2,"de Orléans e Bragança",VLOOKUP(IF(ROW()=2,0,RANDBETWEEN(2,COUNT('Last name'!$A:$A) + 1)),'Last name'!$A:$B,2,FALSE) &amp; " " &amp; VLOOKUP(RANDBETWEEN(2,COUNT('Last name'!$A:$A) + 1),'Last name'!$A:$B,2,FALSE))</f>
        <v>Emanuelly Leite Siqueira</v>
      </c>
      <c r="F162" s="7">
        <v>2</v>
      </c>
      <c r="G162" s="7" cm="1">
        <f t="array" aca="1" ref="G162" ca="1">INDEX(States!$B:$B,RANDBETWEEN(2,COUNTA(States!$B:$B)),1)</f>
        <v>21</v>
      </c>
      <c r="H162" s="7" t="str">
        <f ca="1">VLOOKUP($D162,Name!$A:$C,3,FALSE)</f>
        <v>F</v>
      </c>
      <c r="I162" s="7">
        <f t="shared" ca="1" si="12"/>
        <v>2</v>
      </c>
      <c r="J162" s="7" t="str">
        <f ca="1">VLOOKUP($I162,Race!$A:$B,2,FALSE)</f>
        <v>Branco</v>
      </c>
      <c r="K162" s="8">
        <f ca="1" xml:space="preserve">
IF($B162=2,
    TODAY()-16340,
    IF($P162=2,
        RANDBETWEEN(TODAY()-12418.5,TODAY()-6574.5),
        IF(OR($P162=3,$P162=4),
            RANDBETWEEN(TODAY()-16071,TODAY()-8766),
            IF(OR($P162=5,$P162=6,$P162=7),
                RANDBETWEEN(TODAY()-27393.75,TODAY()-12783.75),
                RANDBETWEEN(TODAY()-27393.75,TODAY()-10957.5)
            )
        )
    )
)</f>
        <v>26355</v>
      </c>
      <c r="L162" s="6">
        <f ca="1">IF(OR(ROW()=2,ROW()=3),7,IF(ROW()=4,4,RANDBETWEEN(4,COUNT(Education!$A:$A) + 1)))</f>
        <v>4</v>
      </c>
      <c r="M162" s="8" t="str">
        <f ca="1">VLOOKUP($L162,Education!$A:$B,2,FALSE)</f>
        <v>Superior</v>
      </c>
      <c r="N16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6</v>
      </c>
      <c r="O162" s="7" t="str">
        <f ca="1">VLOOKUP($N162,Department!$A:$B,2,FALSE)</f>
        <v>Comercial</v>
      </c>
      <c r="P162" s="6">
        <f t="shared" ca="1" si="13"/>
        <v>8</v>
      </c>
      <c r="Q162" s="7" t="str">
        <f ca="1">VLOOKUP($P162,Role!$A:$B,2,FALSE)</f>
        <v>Analista</v>
      </c>
      <c r="R162" s="7">
        <f ca="1">IF($P162=8,RANDBETWEEN(2,COUNT(Level!$A:$A) + 1),"")</f>
        <v>3</v>
      </c>
      <c r="S162" s="7" t="str">
        <f ca="1">IF($R162&lt;&gt;"",VLOOKUP($R162,Level!$A:$B,2,FALSE),"")</f>
        <v>Pleno</v>
      </c>
      <c r="T162" s="8">
        <f t="shared" ca="1" si="14"/>
        <v>42897</v>
      </c>
      <c r="U162" s="1">
        <f t="shared" ca="1" si="10"/>
        <v>2580</v>
      </c>
      <c r="V16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$A162    &amp;
", "   &amp;
$B162    &amp;
", "   &amp;
$C162    &amp;
", '"  &amp;
$E162    &amp;
"', '" &amp;
$H162    &amp;
"', "  &amp;
$I162 &amp;
", CAST('"  &amp;
TEXT($K162,"aaaa-mm-dd") &amp;
"' AS DATE), " &amp;
$L162 &amp;
", " &amp;
$N162 &amp;
", " &amp;
$P162 &amp;
", " &amp;
IF($R162="","NULL",$R162) &amp;
", " &amp;
$U162 &amp;
");"</f>
        <v>INSERT INTO acme.fact_employees (id_company_fk, id_employee_pk, flg_active, employee_name, id_gender_fk, id_race_fk, birthdate, id_education_fk, id_department_fk, id_role_fk, id_level_fk, salary) VALUES (2, 161, TRUE, 'Emanuelly Leite Siqueira', 'F', 2, CAST('1972-02-26' AS DATE), 4, 6, 8, 3, 2580);</v>
      </c>
    </row>
    <row r="163" spans="1:22" x14ac:dyDescent="0.2">
      <c r="A163" s="7">
        <v>2</v>
      </c>
      <c r="B163" s="5">
        <f t="shared" si="11"/>
        <v>162</v>
      </c>
      <c r="C163" s="6" t="b">
        <v>1</v>
      </c>
      <c r="D163" s="7">
        <f ca="1">IF(ROW()=2,125,IF(ROW()=3,67,IF(ROW()=4,13,RANDBETWEEN(2,COUNT(Name!$A:$A) + 1))))</f>
        <v>37</v>
      </c>
      <c r="E163" s="7" t="str">
        <f ca="1">VLOOKUP($D163,Name!$A:$B,2,FALSE) &amp; " " &amp; IF(ROW()=2,"de Orléans e Bragança",VLOOKUP(IF(ROW()=2,0,RANDBETWEEN(2,COUNT('Last name'!$A:$A) + 1)),'Last name'!$A:$B,2,FALSE) &amp; " " &amp; VLOOKUP(RANDBETWEEN(2,COUNT('Last name'!$A:$A) + 1),'Last name'!$A:$B,2,FALSE))</f>
        <v>André Esposito Camacho</v>
      </c>
      <c r="F163" s="7">
        <v>2</v>
      </c>
      <c r="G163" s="7" cm="1">
        <f t="array" aca="1" ref="G163" ca="1">INDEX(States!$B:$B,RANDBETWEEN(2,COUNTA(States!$B:$B)),1)</f>
        <v>18</v>
      </c>
      <c r="H163" s="7" t="str">
        <f ca="1">VLOOKUP($D163,Name!$A:$C,3,FALSE)</f>
        <v>M</v>
      </c>
      <c r="I163" s="7">
        <f t="shared" ca="1" si="12"/>
        <v>2</v>
      </c>
      <c r="J163" s="7" t="str">
        <f ca="1">VLOOKUP($I163,Race!$A:$B,2,FALSE)</f>
        <v>Branco</v>
      </c>
      <c r="K163" s="8">
        <f ca="1" xml:space="preserve">
IF($B163=2,
    TODAY()-16340,
    IF($P163=2,
        RANDBETWEEN(TODAY()-12418.5,TODAY()-6574.5),
        IF(OR($P163=3,$P163=4),
            RANDBETWEEN(TODAY()-16071,TODAY()-8766),
            IF(OR($P163=5,$P163=6,$P163=7),
                RANDBETWEEN(TODAY()-27393.75,TODAY()-12783.75),
                RANDBETWEEN(TODAY()-27393.75,TODAY()-10957.5)
            )
        )
    )
)</f>
        <v>19092</v>
      </c>
      <c r="L163" s="6">
        <f ca="1">IF(OR(ROW()=2,ROW()=3),7,IF(ROW()=4,4,RANDBETWEEN(4,COUNT(Education!$A:$A) + 1)))</f>
        <v>5</v>
      </c>
      <c r="M163" s="8" t="str">
        <f ca="1">VLOOKUP($L163,Education!$A:$B,2,FALSE)</f>
        <v>Pós-graduação</v>
      </c>
      <c r="N16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163" s="7" t="str">
        <f ca="1">VLOOKUP($N163,Department!$A:$B,2,FALSE)</f>
        <v>Vendas</v>
      </c>
      <c r="P163" s="6">
        <f t="shared" ca="1" si="13"/>
        <v>8</v>
      </c>
      <c r="Q163" s="7" t="str">
        <f ca="1">VLOOKUP($P163,Role!$A:$B,2,FALSE)</f>
        <v>Analista</v>
      </c>
      <c r="R163" s="7">
        <f ca="1">IF($P163=8,RANDBETWEEN(2,COUNT(Level!$A:$A) + 1),"")</f>
        <v>2</v>
      </c>
      <c r="S163" s="7" t="str">
        <f ca="1">IF($R163&lt;&gt;"",VLOOKUP($R163,Level!$A:$B,2,FALSE),"")</f>
        <v>Junior</v>
      </c>
      <c r="T163" s="8">
        <f t="shared" ca="1" si="14"/>
        <v>39089</v>
      </c>
      <c r="U163" s="1">
        <f t="shared" ca="1" si="10"/>
        <v>3110</v>
      </c>
      <c r="V16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$A163    &amp;
", "   &amp;
$B163    &amp;
", "   &amp;
$C163    &amp;
", '"  &amp;
$E163    &amp;
"', '" &amp;
$H163    &amp;
"', "  &amp;
$I163 &amp;
", CAST('"  &amp;
TEXT($K163,"aaaa-mm-dd") &amp;
"' AS DATE), " &amp;
$L163 &amp;
", " &amp;
$N163 &amp;
", " &amp;
$P163 &amp;
", " &amp;
IF($R163="","NULL",$R163) &amp;
", " &amp;
$U163 &amp;
");"</f>
        <v>INSERT INTO acme.fact_employees (id_company_fk, id_employee_pk, flg_active, employee_name, id_gender_fk, id_race_fk, birthdate, id_education_fk, id_department_fk, id_role_fk, id_level_fk, salary) VALUES (2, 162, TRUE, 'André Esposito Camacho', 'M', 2, CAST('1952-04-08' AS DATE), 5, 13, 8, 2, 3110);</v>
      </c>
    </row>
    <row r="164" spans="1:22" x14ac:dyDescent="0.2">
      <c r="A164" s="7">
        <v>2</v>
      </c>
      <c r="B164" s="5">
        <f t="shared" si="11"/>
        <v>163</v>
      </c>
      <c r="C164" s="6" t="b">
        <v>1</v>
      </c>
      <c r="D164" s="7">
        <f ca="1">IF(ROW()=2,125,IF(ROW()=3,67,IF(ROW()=4,13,RANDBETWEEN(2,COUNT(Name!$A:$A) + 1))))</f>
        <v>218</v>
      </c>
      <c r="E164" s="7" t="str">
        <f ca="1">VLOOKUP($D164,Name!$A:$B,2,FALSE) &amp; " " &amp; IF(ROW()=2,"de Orléans e Bragança",VLOOKUP(IF(ROW()=2,0,RANDBETWEEN(2,COUNT('Last name'!$A:$A) + 1)),'Last name'!$A:$B,2,FALSE) &amp; " " &amp; VLOOKUP(RANDBETWEEN(2,COUNT('Last name'!$A:$A) + 1),'Last name'!$A:$B,2,FALSE))</f>
        <v>Lavínia Fontana Brito</v>
      </c>
      <c r="F164" s="7">
        <v>2</v>
      </c>
      <c r="G164" s="7" cm="1">
        <f t="array" aca="1" ref="G164" ca="1">INDEX(States!$B:$B,RANDBETWEEN(2,COUNTA(States!$B:$B)),1)</f>
        <v>18</v>
      </c>
      <c r="H164" s="7" t="str">
        <f ca="1">VLOOKUP($D164,Name!$A:$C,3,FALSE)</f>
        <v>F</v>
      </c>
      <c r="I164" s="7">
        <f t="shared" ca="1" si="12"/>
        <v>2</v>
      </c>
      <c r="J164" s="7" t="str">
        <f ca="1">VLOOKUP($I164,Race!$A:$B,2,FALSE)</f>
        <v>Branco</v>
      </c>
      <c r="K164" s="8">
        <f ca="1" xml:space="preserve">
IF($B164=2,
    TODAY()-16340,
    IF($P164=2,
        RANDBETWEEN(TODAY()-12418.5,TODAY()-6574.5),
        IF(OR($P164=3,$P164=4),
            RANDBETWEEN(TODAY()-16071,TODAY()-8766),
            IF(OR($P164=5,$P164=6,$P164=7),
                RANDBETWEEN(TODAY()-27393.75,TODAY()-12783.75),
                RANDBETWEEN(TODAY()-27393.75,TODAY()-10957.5)
            )
        )
    )
)</f>
        <v>25624</v>
      </c>
      <c r="L164" s="6">
        <f ca="1">IF(OR(ROW()=2,ROW()=3),7,IF(ROW()=4,4,RANDBETWEEN(4,COUNT(Education!$A:$A) + 1)))</f>
        <v>5</v>
      </c>
      <c r="M164" s="8" t="str">
        <f ca="1">VLOOKUP($L164,Education!$A:$B,2,FALSE)</f>
        <v>Pós-graduação</v>
      </c>
      <c r="N16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164" s="7" t="str">
        <f ca="1">VLOOKUP($N164,Department!$A:$B,2,FALSE)</f>
        <v>Vendas</v>
      </c>
      <c r="P164" s="6">
        <f t="shared" ca="1" si="13"/>
        <v>7</v>
      </c>
      <c r="Q164" s="7" t="str">
        <f ca="1">VLOOKUP($P164,Role!$A:$B,2,FALSE)</f>
        <v>Trainee</v>
      </c>
      <c r="R164" s="7" t="str">
        <f ca="1">IF($P164=8,RANDBETWEEN(2,COUNT(Level!$A:$A) + 1),"")</f>
        <v/>
      </c>
      <c r="S164" s="7" t="str">
        <f ca="1">IF($R164&lt;&gt;"",VLOOKUP($R164,Level!$A:$B,2,FALSE),"")</f>
        <v/>
      </c>
      <c r="T164" s="8">
        <f t="shared" ca="1" si="14"/>
        <v>42773</v>
      </c>
      <c r="U164" s="1">
        <f t="shared" ca="1" si="10"/>
        <v>1915</v>
      </c>
      <c r="V16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$A164    &amp;
", "   &amp;
$B164    &amp;
", "   &amp;
$C164    &amp;
", '"  &amp;
$E164    &amp;
"', '" &amp;
$H164    &amp;
"', "  &amp;
$I164 &amp;
", CAST('"  &amp;
TEXT($K164,"aaaa-mm-dd") &amp;
"' AS DATE), " &amp;
$L164 &amp;
", " &amp;
$N164 &amp;
", " &amp;
$P164 &amp;
", " &amp;
IF($R164="","NULL",$R164) &amp;
", " &amp;
$U164 &amp;
");"</f>
        <v>INSERT INTO acme.fact_employees (id_company_fk, id_employee_pk, flg_active, employee_name, id_gender_fk, id_race_fk, birthdate, id_education_fk, id_department_fk, id_role_fk, id_level_fk, salary) VALUES (2, 163, TRUE, 'Lavínia Fontana Brito', 'F', 2, CAST('1970-02-25' AS DATE), 5, 13, 7, NULL, 1915);</v>
      </c>
    </row>
    <row r="165" spans="1:22" x14ac:dyDescent="0.2">
      <c r="A165" s="7">
        <v>2</v>
      </c>
      <c r="B165" s="5">
        <f t="shared" si="11"/>
        <v>164</v>
      </c>
      <c r="C165" s="6" t="b">
        <v>1</v>
      </c>
      <c r="D165" s="7">
        <f ca="1">IF(ROW()=2,125,IF(ROW()=3,67,IF(ROW()=4,13,RANDBETWEEN(2,COUNT(Name!$A:$A) + 1))))</f>
        <v>49</v>
      </c>
      <c r="E165" s="7" t="str">
        <f ca="1">VLOOKUP($D165,Name!$A:$B,2,FALSE) &amp; " " &amp; IF(ROW()=2,"de Orléans e Bragança",VLOOKUP(IF(ROW()=2,0,RANDBETWEEN(2,COUNT('Last name'!$A:$A) + 1)),'Last name'!$A:$B,2,FALSE) &amp; " " &amp; VLOOKUP(RANDBETWEEN(2,COUNT('Last name'!$A:$A) + 1),'Last name'!$A:$B,2,FALSE))</f>
        <v>Antônio Martinelli Pinto</v>
      </c>
      <c r="F165" s="7">
        <v>2</v>
      </c>
      <c r="G165" s="7" cm="1">
        <f t="array" aca="1" ref="G165" ca="1">INDEX(States!$B:$B,RANDBETWEEN(2,COUNTA(States!$B:$B)),1)</f>
        <v>13</v>
      </c>
      <c r="H165" s="7" t="str">
        <f ca="1">VLOOKUP($D165,Name!$A:$C,3,FALSE)</f>
        <v>M</v>
      </c>
      <c r="I165" s="7">
        <f t="shared" ca="1" si="12"/>
        <v>4</v>
      </c>
      <c r="J165" s="7" t="str">
        <f ca="1">VLOOKUP($I165,Race!$A:$B,2,FALSE)</f>
        <v>Pardo</v>
      </c>
      <c r="K165" s="8">
        <f ca="1" xml:space="preserve">
IF($B165=2,
    TODAY()-16340,
    IF($P165=2,
        RANDBETWEEN(TODAY()-12418.5,TODAY()-6574.5),
        IF(OR($P165=3,$P165=4),
            RANDBETWEEN(TODAY()-16071,TODAY()-8766),
            IF(OR($P165=5,$P165=6,$P165=7),
                RANDBETWEEN(TODAY()-27393.75,TODAY()-12783.75),
                RANDBETWEEN(TODAY()-27393.75,TODAY()-10957.5)
            )
        )
    )
)</f>
        <v>19762</v>
      </c>
      <c r="L165" s="6">
        <f ca="1">IF(OR(ROW()=2,ROW()=3),7,IF(ROW()=4,4,RANDBETWEEN(4,COUNT(Education!$A:$A) + 1)))</f>
        <v>4</v>
      </c>
      <c r="M165" s="8" t="str">
        <f ca="1">VLOOKUP($L165,Education!$A:$B,2,FALSE)</f>
        <v>Superior</v>
      </c>
      <c r="N16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165" s="7" t="str">
        <f ca="1">VLOOKUP($N165,Department!$A:$B,2,FALSE)</f>
        <v>Recursos Humanos</v>
      </c>
      <c r="P165" s="6">
        <f t="shared" ca="1" si="13"/>
        <v>8</v>
      </c>
      <c r="Q165" s="7" t="str">
        <f ca="1">VLOOKUP($P165,Role!$A:$B,2,FALSE)</f>
        <v>Analista</v>
      </c>
      <c r="R165" s="7">
        <f ca="1">IF($P165=8,RANDBETWEEN(2,COUNT(Level!$A:$A) + 1),"")</f>
        <v>4</v>
      </c>
      <c r="S165" s="7" t="str">
        <f ca="1">IF($R165&lt;&gt;"",VLOOKUP($R165,Level!$A:$B,2,FALSE),"")</f>
        <v>Senior</v>
      </c>
      <c r="T165" s="8">
        <f t="shared" ca="1" si="14"/>
        <v>37594</v>
      </c>
      <c r="U165" s="1">
        <f t="shared" ca="1" si="10"/>
        <v>2580</v>
      </c>
      <c r="V16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$A165    &amp;
", "   &amp;
$B165    &amp;
", "   &amp;
$C165    &amp;
", '"  &amp;
$E165    &amp;
"', '" &amp;
$H165    &amp;
"', "  &amp;
$I165 &amp;
", CAST('"  &amp;
TEXT($K165,"aaaa-mm-dd") &amp;
"' AS DATE), " &amp;
$L165 &amp;
", " &amp;
$N165 &amp;
", " &amp;
$P165 &amp;
", " &amp;
IF($R165="","NULL",$R165) &amp;
", " &amp;
$U165 &amp;
");"</f>
        <v>INSERT INTO acme.fact_employees (id_company_fk, id_employee_pk, flg_active, employee_name, id_gender_fk, id_race_fk, birthdate, id_education_fk, id_department_fk, id_role_fk, id_level_fk, salary) VALUES (2, 164, TRUE, 'Antônio Martinelli Pinto', 'M', 4, CAST('1954-02-07' AS DATE), 4, 5, 8, 4, 2580);</v>
      </c>
    </row>
    <row r="166" spans="1:22" x14ac:dyDescent="0.2">
      <c r="A166" s="7">
        <v>2</v>
      </c>
      <c r="B166" s="5">
        <f t="shared" si="11"/>
        <v>165</v>
      </c>
      <c r="C166" s="6" t="b">
        <v>1</v>
      </c>
      <c r="D166" s="7">
        <f ca="1">IF(ROW()=2,125,IF(ROW()=3,67,IF(ROW()=4,13,RANDBETWEEN(2,COUNT(Name!$A:$A) + 1))))</f>
        <v>152</v>
      </c>
      <c r="E166" s="7" t="str">
        <f ca="1">VLOOKUP($D166,Name!$A:$B,2,FALSE) &amp; " " &amp; IF(ROW()=2,"de Orléans e Bragança",VLOOKUP(IF(ROW()=2,0,RANDBETWEEN(2,COUNT('Last name'!$A:$A) + 1)),'Last name'!$A:$B,2,FALSE) &amp; " " &amp; VLOOKUP(RANDBETWEEN(2,COUNT('Last name'!$A:$A) + 1),'Last name'!$A:$B,2,FALSE))</f>
        <v>Gloria Pinheiro Barboza</v>
      </c>
      <c r="F166" s="7">
        <v>2</v>
      </c>
      <c r="G166" s="7" cm="1">
        <f t="array" aca="1" ref="G166" ca="1">INDEX(States!$B:$B,RANDBETWEEN(2,COUNTA(States!$B:$B)),1)</f>
        <v>6</v>
      </c>
      <c r="H166" s="7" t="str">
        <f ca="1">VLOOKUP($D166,Name!$A:$C,3,FALSE)</f>
        <v>F</v>
      </c>
      <c r="I166" s="7">
        <f t="shared" ca="1" si="12"/>
        <v>2</v>
      </c>
      <c r="J166" s="7" t="str">
        <f ca="1">VLOOKUP($I166,Race!$A:$B,2,FALSE)</f>
        <v>Branco</v>
      </c>
      <c r="K166" s="8">
        <f ca="1" xml:space="preserve">
IF($B166=2,
    TODAY()-16340,
    IF($P166=2,
        RANDBETWEEN(TODAY()-12418.5,TODAY()-6574.5),
        IF(OR($P166=3,$P166=4),
            RANDBETWEEN(TODAY()-16071,TODAY()-8766),
            IF(OR($P166=5,$P166=6,$P166=7),
                RANDBETWEEN(TODAY()-27393.75,TODAY()-12783.75),
                RANDBETWEEN(TODAY()-27393.75,TODAY()-10957.5)
            )
        )
    )
)</f>
        <v>22313</v>
      </c>
      <c r="L166" s="6">
        <f ca="1">IF(OR(ROW()=2,ROW()=3),7,IF(ROW()=4,4,RANDBETWEEN(4,COUNT(Education!$A:$A) + 1)))</f>
        <v>4</v>
      </c>
      <c r="M166" s="8" t="str">
        <f ca="1">VLOOKUP($L166,Education!$A:$B,2,FALSE)</f>
        <v>Superior</v>
      </c>
      <c r="N16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7</v>
      </c>
      <c r="O166" s="7" t="str">
        <f ca="1">VLOOKUP($N166,Department!$A:$B,2,FALSE)</f>
        <v>Operacional</v>
      </c>
      <c r="P166" s="6">
        <f t="shared" ca="1" si="13"/>
        <v>7</v>
      </c>
      <c r="Q166" s="7" t="str">
        <f ca="1">VLOOKUP($P166,Role!$A:$B,2,FALSE)</f>
        <v>Trainee</v>
      </c>
      <c r="R166" s="7" t="str">
        <f ca="1">IF($P166=8,RANDBETWEEN(2,COUNT(Level!$A:$A) + 1),"")</f>
        <v/>
      </c>
      <c r="S166" s="7" t="str">
        <f ca="1">IF($R166&lt;&gt;"",VLOOKUP($R166,Level!$A:$B,2,FALSE),"")</f>
        <v/>
      </c>
      <c r="T166" s="8">
        <f t="shared" ca="1" si="14"/>
        <v>37683</v>
      </c>
      <c r="U166" s="1">
        <f t="shared" ca="1" si="10"/>
        <v>1305</v>
      </c>
      <c r="V16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$A166    &amp;
", "   &amp;
$B166    &amp;
", "   &amp;
$C166    &amp;
", '"  &amp;
$E166    &amp;
"', '" &amp;
$H166    &amp;
"', "  &amp;
$I166 &amp;
", CAST('"  &amp;
TEXT($K166,"aaaa-mm-dd") &amp;
"' AS DATE), " &amp;
$L166 &amp;
", " &amp;
$N166 &amp;
", " &amp;
$P166 &amp;
", " &amp;
IF($R166="","NULL",$R166) &amp;
", " &amp;
$U166 &amp;
");"</f>
        <v>INSERT INTO acme.fact_employees (id_company_fk, id_employee_pk, flg_active, employee_name, id_gender_fk, id_race_fk, birthdate, id_education_fk, id_department_fk, id_role_fk, id_level_fk, salary) VALUES (2, 165, TRUE, 'Gloria Pinheiro Barboza', 'F', 2, CAST('1961-02-01' AS DATE), 4, 7, 7, NULL, 1305);</v>
      </c>
    </row>
    <row r="167" spans="1:22" x14ac:dyDescent="0.2">
      <c r="A167" s="7">
        <v>2</v>
      </c>
      <c r="B167" s="5">
        <f t="shared" si="11"/>
        <v>166</v>
      </c>
      <c r="C167" s="6" t="b">
        <v>1</v>
      </c>
      <c r="D167" s="7">
        <f ca="1">IF(ROW()=2,125,IF(ROW()=3,67,IF(ROW()=4,13,RANDBETWEEN(2,COUNT(Name!$A:$A) + 1))))</f>
        <v>65</v>
      </c>
      <c r="E167" s="7" t="str">
        <f ca="1">VLOOKUP($D167,Name!$A:$B,2,FALSE) &amp; " " &amp; IF(ROW()=2,"de Orléans e Bragança",VLOOKUP(IF(ROW()=2,0,RANDBETWEEN(2,COUNT('Last name'!$A:$A) + 1)),'Last name'!$A:$B,2,FALSE) &amp; " " &amp; VLOOKUP(RANDBETWEEN(2,COUNT('Last name'!$A:$A) + 1),'Last name'!$A:$B,2,FALSE))</f>
        <v>Benício Esteves Pinheiro</v>
      </c>
      <c r="F167" s="7">
        <v>2</v>
      </c>
      <c r="G167" s="7" cm="1">
        <f t="array" aca="1" ref="G167" ca="1">INDEX(States!$B:$B,RANDBETWEEN(2,COUNTA(States!$B:$B)),1)</f>
        <v>2</v>
      </c>
      <c r="H167" s="7" t="str">
        <f ca="1">VLOOKUP($D167,Name!$A:$C,3,FALSE)</f>
        <v>M</v>
      </c>
      <c r="I167" s="7">
        <f t="shared" ca="1" si="12"/>
        <v>2</v>
      </c>
      <c r="J167" s="7" t="str">
        <f ca="1">VLOOKUP($I167,Race!$A:$B,2,FALSE)</f>
        <v>Branco</v>
      </c>
      <c r="K167" s="8">
        <f ca="1" xml:space="preserve">
IF($B167=2,
    TODAY()-16340,
    IF($P167=2,
        RANDBETWEEN(TODAY()-12418.5,TODAY()-6574.5),
        IF(OR($P167=3,$P167=4),
            RANDBETWEEN(TODAY()-16071,TODAY()-8766),
            IF(OR($P167=5,$P167=6,$P167=7),
                RANDBETWEEN(TODAY()-27393.75,TODAY()-12783.75),
                RANDBETWEEN(TODAY()-27393.75,TODAY()-10957.5)
            )
        )
    )
)</f>
        <v>31271</v>
      </c>
      <c r="L167" s="6">
        <f ca="1">IF(OR(ROW()=2,ROW()=3),7,IF(ROW()=4,4,RANDBETWEEN(4,COUNT(Education!$A:$A) + 1)))</f>
        <v>5</v>
      </c>
      <c r="M167" s="8" t="str">
        <f ca="1">VLOOKUP($L167,Education!$A:$B,2,FALSE)</f>
        <v>Pós-graduação</v>
      </c>
      <c r="N16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167" s="7" t="str">
        <f ca="1">VLOOKUP($N167,Department!$A:$B,2,FALSE)</f>
        <v>Recursos Humanos</v>
      </c>
      <c r="P167" s="6">
        <f t="shared" ca="1" si="13"/>
        <v>8</v>
      </c>
      <c r="Q167" s="7" t="str">
        <f ca="1">VLOOKUP($P167,Role!$A:$B,2,FALSE)</f>
        <v>Analista</v>
      </c>
      <c r="R167" s="7">
        <f ca="1">IF($P167=8,RANDBETWEEN(2,COUNT(Level!$A:$A) + 1),"")</f>
        <v>2</v>
      </c>
      <c r="S167" s="7" t="str">
        <f ca="1">IF($R167&lt;&gt;"",VLOOKUP($R167,Level!$A:$B,2,FALSE),"")</f>
        <v>Junior</v>
      </c>
      <c r="T167" s="8">
        <f t="shared" ca="1" si="14"/>
        <v>36427</v>
      </c>
      <c r="U167" s="1">
        <f t="shared" ca="1" si="10"/>
        <v>3080</v>
      </c>
      <c r="V16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$A167    &amp;
", "   &amp;
$B167    &amp;
", "   &amp;
$C167    &amp;
", '"  &amp;
$E167    &amp;
"', '" &amp;
$H167    &amp;
"', "  &amp;
$I167 &amp;
", CAST('"  &amp;
TEXT($K167,"aaaa-mm-dd") &amp;
"' AS DATE), " &amp;
$L167 &amp;
", " &amp;
$N167 &amp;
", " &amp;
$P167 &amp;
", " &amp;
IF($R167="","NULL",$R167) &amp;
", " &amp;
$U167 &amp;
");"</f>
        <v>INSERT INTO acme.fact_employees (id_company_fk, id_employee_pk, flg_active, employee_name, id_gender_fk, id_race_fk, birthdate, id_education_fk, id_department_fk, id_role_fk, id_level_fk, salary) VALUES (2, 166, TRUE, 'Benício Esteves Pinheiro', 'M', 2, CAST('1985-08-12' AS DATE), 5, 5, 8, 2, 3080);</v>
      </c>
    </row>
    <row r="168" spans="1:22" x14ac:dyDescent="0.2">
      <c r="A168" s="7">
        <v>2</v>
      </c>
      <c r="B168" s="5">
        <f t="shared" si="11"/>
        <v>167</v>
      </c>
      <c r="C168" s="6" t="b">
        <v>1</v>
      </c>
      <c r="D168" s="7">
        <f ca="1">IF(ROW()=2,125,IF(ROW()=3,67,IF(ROW()=4,13,RANDBETWEEN(2,COUNT(Name!$A:$A) + 1))))</f>
        <v>10</v>
      </c>
      <c r="E168" s="7" t="str">
        <f ca="1">VLOOKUP($D168,Name!$A:$B,2,FALSE) &amp; " " &amp; IF(ROW()=2,"de Orléans e Bragança",VLOOKUP(IF(ROW()=2,0,RANDBETWEEN(2,COUNT('Last name'!$A:$A) + 1)),'Last name'!$A:$B,2,FALSE) &amp; " " &amp; VLOOKUP(RANDBETWEEN(2,COUNT('Last name'!$A:$A) + 1),'Last name'!$A:$B,2,FALSE))</f>
        <v>Alessandra Seixas Barboza</v>
      </c>
      <c r="F168" s="7">
        <v>2</v>
      </c>
      <c r="G168" s="7" cm="1">
        <f t="array" aca="1" ref="G168" ca="1">INDEX(States!$B:$B,RANDBETWEEN(2,COUNTA(States!$B:$B)),1)</f>
        <v>19</v>
      </c>
      <c r="H168" s="7" t="str">
        <f ca="1">VLOOKUP($D168,Name!$A:$C,3,FALSE)</f>
        <v>F</v>
      </c>
      <c r="I168" s="7">
        <f t="shared" ca="1" si="12"/>
        <v>3</v>
      </c>
      <c r="J168" s="7" t="str">
        <f ca="1">VLOOKUP($I168,Race!$A:$B,2,FALSE)</f>
        <v>Preto</v>
      </c>
      <c r="K168" s="8">
        <f ca="1" xml:space="preserve">
IF($B168=2,
    TODAY()-16340,
    IF($P168=2,
        RANDBETWEEN(TODAY()-12418.5,TODAY()-6574.5),
        IF(OR($P168=3,$P168=4),
            RANDBETWEEN(TODAY()-16071,TODAY()-8766),
            IF(OR($P168=5,$P168=6,$P168=7),
                RANDBETWEEN(TODAY()-27393.75,TODAY()-12783.75),
                RANDBETWEEN(TODAY()-27393.75,TODAY()-10957.5)
            )
        )
    )
)</f>
        <v>30320</v>
      </c>
      <c r="L168" s="6">
        <f ca="1">IF(OR(ROW()=2,ROW()=3),7,IF(ROW()=4,4,RANDBETWEEN(4,COUNT(Education!$A:$A) + 1)))</f>
        <v>6</v>
      </c>
      <c r="M168" s="8" t="str">
        <f ca="1">VLOOKUP($L168,Education!$A:$B,2,FALSE)</f>
        <v>Mestrado</v>
      </c>
      <c r="N16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168" s="7" t="str">
        <f ca="1">VLOOKUP($N168,Department!$A:$B,2,FALSE)</f>
        <v>Administrativo</v>
      </c>
      <c r="P168" s="6">
        <f t="shared" ca="1" si="13"/>
        <v>7</v>
      </c>
      <c r="Q168" s="7" t="str">
        <f ca="1">VLOOKUP($P168,Role!$A:$B,2,FALSE)</f>
        <v>Trainee</v>
      </c>
      <c r="R168" s="7" t="str">
        <f ca="1">IF($P168=8,RANDBETWEEN(2,COUNT(Level!$A:$A) + 1),"")</f>
        <v/>
      </c>
      <c r="S168" s="7" t="str">
        <f ca="1">IF($R168&lt;&gt;"",VLOOKUP($R168,Level!$A:$B,2,FALSE),"")</f>
        <v/>
      </c>
      <c r="T168" s="8">
        <f t="shared" ca="1" si="14"/>
        <v>37908</v>
      </c>
      <c r="U168" s="1">
        <f t="shared" ca="1" si="10"/>
        <v>2305</v>
      </c>
      <c r="V16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$A168    &amp;
", "   &amp;
$B168    &amp;
", "   &amp;
$C168    &amp;
", '"  &amp;
$E168    &amp;
"', '" &amp;
$H168    &amp;
"', "  &amp;
$I168 &amp;
", CAST('"  &amp;
TEXT($K168,"aaaa-mm-dd") &amp;
"' AS DATE), " &amp;
$L168 &amp;
", " &amp;
$N168 &amp;
", " &amp;
$P168 &amp;
", " &amp;
IF($R168="","NULL",$R168) &amp;
", " &amp;
$U168 &amp;
");"</f>
        <v>INSERT INTO acme.fact_employees (id_company_fk, id_employee_pk, flg_active, employee_name, id_gender_fk, id_race_fk, birthdate, id_education_fk, id_department_fk, id_role_fk, id_level_fk, salary) VALUES (2, 167, TRUE, 'Alessandra Seixas Barboza', 'F', 3, CAST('1983-01-04' AS DATE), 6, 3, 7, NULL, 2305);</v>
      </c>
    </row>
    <row r="169" spans="1:22" x14ac:dyDescent="0.2">
      <c r="A169" s="7">
        <v>2</v>
      </c>
      <c r="B169" s="5">
        <f t="shared" si="11"/>
        <v>168</v>
      </c>
      <c r="C169" s="6" t="b">
        <v>1</v>
      </c>
      <c r="D169" s="7">
        <f ca="1">IF(ROW()=2,125,IF(ROW()=3,67,IF(ROW()=4,13,RANDBETWEEN(2,COUNT(Name!$A:$A) + 1))))</f>
        <v>171</v>
      </c>
      <c r="E169" s="7" t="str">
        <f ca="1">VLOOKUP($D169,Name!$A:$B,2,FALSE) &amp; " " &amp; IF(ROW()=2,"de Orléans e Bragança",VLOOKUP(IF(ROW()=2,0,RANDBETWEEN(2,COUNT('Last name'!$A:$A) + 1)),'Last name'!$A:$B,2,FALSE) &amp; " " &amp; VLOOKUP(RANDBETWEEN(2,COUNT('Last name'!$A:$A) + 1),'Last name'!$A:$B,2,FALSE))</f>
        <v>Isabel Duarte Brasão</v>
      </c>
      <c r="F169" s="7">
        <v>2</v>
      </c>
      <c r="G169" s="7" cm="1">
        <f t="array" aca="1" ref="G169" ca="1">INDEX(States!$B:$B,RANDBETWEEN(2,COUNTA(States!$B:$B)),1)</f>
        <v>20</v>
      </c>
      <c r="H169" s="7" t="str">
        <f ca="1">VLOOKUP($D169,Name!$A:$C,3,FALSE)</f>
        <v>F</v>
      </c>
      <c r="I169" s="7">
        <f t="shared" ca="1" si="12"/>
        <v>2</v>
      </c>
      <c r="J169" s="7" t="str">
        <f ca="1">VLOOKUP($I169,Race!$A:$B,2,FALSE)</f>
        <v>Branco</v>
      </c>
      <c r="K169" s="8">
        <f ca="1" xml:space="preserve">
IF($B169=2,
    TODAY()-16340,
    IF($P169=2,
        RANDBETWEEN(TODAY()-12418.5,TODAY()-6574.5),
        IF(OR($P169=3,$P169=4),
            RANDBETWEEN(TODAY()-16071,TODAY()-8766),
            IF(OR($P169=5,$P169=6,$P169=7),
                RANDBETWEEN(TODAY()-27393.75,TODAY()-12783.75),
                RANDBETWEEN(TODAY()-27393.75,TODAY()-10957.5)
            )
        )
    )
)</f>
        <v>24454</v>
      </c>
      <c r="L169" s="6">
        <f ca="1">IF(OR(ROW()=2,ROW()=3),7,IF(ROW()=4,4,RANDBETWEEN(4,COUNT(Education!$A:$A) + 1)))</f>
        <v>6</v>
      </c>
      <c r="M169" s="8" t="str">
        <f ca="1">VLOOKUP($L169,Education!$A:$B,2,FALSE)</f>
        <v>Mestrado</v>
      </c>
      <c r="N16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6</v>
      </c>
      <c r="O169" s="7" t="str">
        <f ca="1">VLOOKUP($N169,Department!$A:$B,2,FALSE)</f>
        <v>Comercial</v>
      </c>
      <c r="P169" s="6">
        <f t="shared" ca="1" si="13"/>
        <v>8</v>
      </c>
      <c r="Q169" s="7" t="str">
        <f ca="1">VLOOKUP($P169,Role!$A:$B,2,FALSE)</f>
        <v>Analista</v>
      </c>
      <c r="R169" s="7">
        <f ca="1">IF($P169=8,RANDBETWEEN(2,COUNT(Level!$A:$A) + 1),"")</f>
        <v>3</v>
      </c>
      <c r="S169" s="7" t="str">
        <f ca="1">IF($R169&lt;&gt;"",VLOOKUP($R169,Level!$A:$B,2,FALSE),"")</f>
        <v>Pleno</v>
      </c>
      <c r="T169" s="8">
        <f t="shared" ca="1" si="14"/>
        <v>44808</v>
      </c>
      <c r="U169" s="1">
        <f t="shared" ca="1" si="10"/>
        <v>3580</v>
      </c>
      <c r="V16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$A169    &amp;
", "   &amp;
$B169    &amp;
", "   &amp;
$C169    &amp;
", '"  &amp;
$E169    &amp;
"', '" &amp;
$H169    &amp;
"', "  &amp;
$I169 &amp;
", CAST('"  &amp;
TEXT($K169,"aaaa-mm-dd") &amp;
"' AS DATE), " &amp;
$L169 &amp;
", " &amp;
$N169 &amp;
", " &amp;
$P169 &amp;
", " &amp;
IF($R169="","NULL",$R169) &amp;
", " &amp;
$U169 &amp;
");"</f>
        <v>INSERT INTO acme.fact_employees (id_company_fk, id_employee_pk, flg_active, employee_name, id_gender_fk, id_race_fk, birthdate, id_education_fk, id_department_fk, id_role_fk, id_level_fk, salary) VALUES (2, 168, TRUE, 'Isabel Duarte Brasão', 'F', 2, CAST('1966-12-13' AS DATE), 6, 6, 8, 3, 3580);</v>
      </c>
    </row>
    <row r="170" spans="1:22" x14ac:dyDescent="0.2">
      <c r="A170" s="7">
        <v>2</v>
      </c>
      <c r="B170" s="5">
        <f t="shared" si="11"/>
        <v>169</v>
      </c>
      <c r="C170" s="6" t="b">
        <v>1</v>
      </c>
      <c r="D170" s="7">
        <f ca="1">IF(ROW()=2,125,IF(ROW()=3,67,IF(ROW()=4,13,RANDBETWEEN(2,COUNT(Name!$A:$A) + 1))))</f>
        <v>82</v>
      </c>
      <c r="E170" s="7" t="str">
        <f ca="1">VLOOKUP($D170,Name!$A:$B,2,FALSE) &amp; " " &amp; IF(ROW()=2,"de Orléans e Bragança",VLOOKUP(IF(ROW()=2,0,RANDBETWEEN(2,COUNT('Last name'!$A:$A) + 1)),'Last name'!$A:$B,2,FALSE) &amp; " " &amp; VLOOKUP(RANDBETWEEN(2,COUNT('Last name'!$A:$A) + 1),'Last name'!$A:$B,2,FALSE))</f>
        <v>Carlos Eduardo Badu Salvador</v>
      </c>
      <c r="F170" s="7">
        <v>2</v>
      </c>
      <c r="G170" s="7" cm="1">
        <f t="array" aca="1" ref="G170" ca="1">INDEX(States!$B:$B,RANDBETWEEN(2,COUNTA(States!$B:$B)),1)</f>
        <v>8</v>
      </c>
      <c r="H170" s="7" t="str">
        <f ca="1">VLOOKUP($D170,Name!$A:$C,3,FALSE)</f>
        <v>M</v>
      </c>
      <c r="I170" s="7">
        <f t="shared" ca="1" si="12"/>
        <v>2</v>
      </c>
      <c r="J170" s="7" t="str">
        <f ca="1">VLOOKUP($I170,Race!$A:$B,2,FALSE)</f>
        <v>Branco</v>
      </c>
      <c r="K170" s="8">
        <f ca="1" xml:space="preserve">
IF($B170=2,
    TODAY()-16340,
    IF($P170=2,
        RANDBETWEEN(TODAY()-12418.5,TODAY()-6574.5),
        IF(OR($P170=3,$P170=4),
            RANDBETWEEN(TODAY()-16071,TODAY()-8766),
            IF(OR($P170=5,$P170=6,$P170=7),
                RANDBETWEEN(TODAY()-27393.75,TODAY()-12783.75),
                RANDBETWEEN(TODAY()-27393.75,TODAY()-10957.5)
            )
        )
    )
)</f>
        <v>28245</v>
      </c>
      <c r="L170" s="6">
        <f ca="1">IF(OR(ROW()=2,ROW()=3),7,IF(ROW()=4,4,RANDBETWEEN(4,COUNT(Education!$A:$A) + 1)))</f>
        <v>4</v>
      </c>
      <c r="M170" s="8" t="str">
        <f ca="1">VLOOKUP($L170,Education!$A:$B,2,FALSE)</f>
        <v>Superior</v>
      </c>
      <c r="N17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170" s="7" t="str">
        <f ca="1">VLOOKUP($N170,Department!$A:$B,2,FALSE)</f>
        <v>Financeiro</v>
      </c>
      <c r="P170" s="6">
        <f t="shared" ca="1" si="13"/>
        <v>8</v>
      </c>
      <c r="Q170" s="7" t="str">
        <f ca="1">VLOOKUP($P170,Role!$A:$B,2,FALSE)</f>
        <v>Analista</v>
      </c>
      <c r="R170" s="7">
        <f ca="1">IF($P170=8,RANDBETWEEN(2,COUNT(Level!$A:$A) + 1),"")</f>
        <v>2</v>
      </c>
      <c r="S170" s="7" t="str">
        <f ca="1">IF($R170&lt;&gt;"",VLOOKUP($R170,Level!$A:$B,2,FALSE),"")</f>
        <v>Junior</v>
      </c>
      <c r="T170" s="8">
        <f t="shared" ca="1" si="14"/>
        <v>37475</v>
      </c>
      <c r="U170" s="1">
        <f t="shared" ca="1" si="10"/>
        <v>2500</v>
      </c>
      <c r="V17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$A170    &amp;
", "   &amp;
$B170    &amp;
", "   &amp;
$C170    &amp;
", '"  &amp;
$E170    &amp;
"', '" &amp;
$H170    &amp;
"', "  &amp;
$I170 &amp;
", CAST('"  &amp;
TEXT($K170,"aaaa-mm-dd") &amp;
"' AS DATE), " &amp;
$L170 &amp;
", " &amp;
$N170 &amp;
", " &amp;
$P170 &amp;
", " &amp;
IF($R170="","NULL",$R170) &amp;
", " &amp;
$U170 &amp;
");"</f>
        <v>INSERT INTO acme.fact_employees (id_company_fk, id_employee_pk, flg_active, employee_name, id_gender_fk, id_race_fk, birthdate, id_education_fk, id_department_fk, id_role_fk, id_level_fk, salary) VALUES (2, 169, TRUE, 'Carlos Eduardo Badu Salvador', 'M', 2, CAST('1977-04-30' AS DATE), 4, 4, 8, 2, 2500);</v>
      </c>
    </row>
    <row r="171" spans="1:22" x14ac:dyDescent="0.2">
      <c r="A171" s="7">
        <v>2</v>
      </c>
      <c r="B171" s="5">
        <f t="shared" si="11"/>
        <v>170</v>
      </c>
      <c r="C171" s="6" t="b">
        <v>1</v>
      </c>
      <c r="D171" s="7">
        <f ca="1">IF(ROW()=2,125,IF(ROW()=3,67,IF(ROW()=4,13,RANDBETWEEN(2,COUNT(Name!$A:$A) + 1))))</f>
        <v>325</v>
      </c>
      <c r="E171" s="7" t="str">
        <f ca="1">VLOOKUP($D171,Name!$A:$B,2,FALSE) &amp; " " &amp; IF(ROW()=2,"de Orléans e Bragança",VLOOKUP(IF(ROW()=2,0,RANDBETWEEN(2,COUNT('Last name'!$A:$A) + 1)),'Last name'!$A:$B,2,FALSE) &amp; " " &amp; VLOOKUP(RANDBETWEEN(2,COUNT('Last name'!$A:$A) + 1),'Last name'!$A:$B,2,FALSE))</f>
        <v>Raul Borba Auth</v>
      </c>
      <c r="F171" s="7">
        <v>2</v>
      </c>
      <c r="G171" s="7" cm="1">
        <f t="array" aca="1" ref="G171" ca="1">INDEX(States!$B:$B,RANDBETWEEN(2,COUNTA(States!$B:$B)),1)</f>
        <v>19</v>
      </c>
      <c r="H171" s="7" t="str">
        <f ca="1">VLOOKUP($D171,Name!$A:$C,3,FALSE)</f>
        <v>M</v>
      </c>
      <c r="I171" s="7">
        <f t="shared" ca="1" si="12"/>
        <v>5</v>
      </c>
      <c r="J171" s="7" t="str">
        <f ca="1">VLOOKUP($I171,Race!$A:$B,2,FALSE)</f>
        <v>Amarelo</v>
      </c>
      <c r="K171" s="8">
        <f ca="1" xml:space="preserve">
IF($B171=2,
    TODAY()-16340,
    IF($P171=2,
        RANDBETWEEN(TODAY()-12418.5,TODAY()-6574.5),
        IF(OR($P171=3,$P171=4),
            RANDBETWEEN(TODAY()-16071,TODAY()-8766),
            IF(OR($P171=5,$P171=6,$P171=7),
                RANDBETWEEN(TODAY()-27393.75,TODAY()-12783.75),
                RANDBETWEEN(TODAY()-27393.75,TODAY()-10957.5)
            )
        )
    )
)</f>
        <v>21459</v>
      </c>
      <c r="L171" s="6">
        <f ca="1">IF(OR(ROW()=2,ROW()=3),7,IF(ROW()=4,4,RANDBETWEEN(4,COUNT(Education!$A:$A) + 1)))</f>
        <v>4</v>
      </c>
      <c r="M171" s="8" t="str">
        <f ca="1">VLOOKUP($L171,Education!$A:$B,2,FALSE)</f>
        <v>Superior</v>
      </c>
      <c r="N17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171" s="7" t="str">
        <f ca="1">VLOOKUP($N171,Department!$A:$B,2,FALSE)</f>
        <v>Financeiro</v>
      </c>
      <c r="P171" s="6">
        <f t="shared" ca="1" si="13"/>
        <v>8</v>
      </c>
      <c r="Q171" s="7" t="str">
        <f ca="1">VLOOKUP($P171,Role!$A:$B,2,FALSE)</f>
        <v>Analista</v>
      </c>
      <c r="R171" s="7">
        <f ca="1">IF($P171=8,RANDBETWEEN(2,COUNT(Level!$A:$A) + 1),"")</f>
        <v>3</v>
      </c>
      <c r="S171" s="7" t="str">
        <f ca="1">IF($R171&lt;&gt;"",VLOOKUP($R171,Level!$A:$B,2,FALSE),"")</f>
        <v>Pleno</v>
      </c>
      <c r="T171" s="8">
        <f t="shared" ca="1" si="14"/>
        <v>37039</v>
      </c>
      <c r="U171" s="1">
        <f t="shared" ca="1" si="10"/>
        <v>2500</v>
      </c>
      <c r="V17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$A171    &amp;
", "   &amp;
$B171    &amp;
", "   &amp;
$C171    &amp;
", '"  &amp;
$E171    &amp;
"', '" &amp;
$H171    &amp;
"', "  &amp;
$I171 &amp;
", CAST('"  &amp;
TEXT($K171,"aaaa-mm-dd") &amp;
"' AS DATE), " &amp;
$L171 &amp;
", " &amp;
$N171 &amp;
", " &amp;
$P171 &amp;
", " &amp;
IF($R171="","NULL",$R171) &amp;
", " &amp;
$U171 &amp;
");"</f>
        <v>INSERT INTO acme.fact_employees (id_company_fk, id_employee_pk, flg_active, employee_name, id_gender_fk, id_race_fk, birthdate, id_education_fk, id_department_fk, id_role_fk, id_level_fk, salary) VALUES (2, 170, TRUE, 'Raul Borba Auth', 'M', 5, CAST('1958-10-01' AS DATE), 4, 4, 8, 3, 2500);</v>
      </c>
    </row>
    <row r="172" spans="1:22" x14ac:dyDescent="0.2">
      <c r="A172" s="7">
        <v>2</v>
      </c>
      <c r="B172" s="5">
        <f t="shared" si="11"/>
        <v>171</v>
      </c>
      <c r="C172" s="6" t="b">
        <v>1</v>
      </c>
      <c r="D172" s="7">
        <f ca="1">IF(ROW()=2,125,IF(ROW()=3,67,IF(ROW()=4,13,RANDBETWEEN(2,COUNT(Name!$A:$A) + 1))))</f>
        <v>108</v>
      </c>
      <c r="E172" s="7" t="str">
        <f ca="1">VLOOKUP($D172,Name!$A:$B,2,FALSE) &amp; " " &amp; IF(ROW()=2,"de Orléans e Bragança",VLOOKUP(IF(ROW()=2,0,RANDBETWEEN(2,COUNT('Last name'!$A:$A) + 1)),'Last name'!$A:$B,2,FALSE) &amp; " " &amp; VLOOKUP(RANDBETWEEN(2,COUNT('Last name'!$A:$A) + 1),'Last name'!$A:$B,2,FALSE))</f>
        <v>Débora Paulista Braga</v>
      </c>
      <c r="F172" s="7">
        <v>2</v>
      </c>
      <c r="G172" s="7" cm="1">
        <f t="array" aca="1" ref="G172" ca="1">INDEX(States!$B:$B,RANDBETWEEN(2,COUNTA(States!$B:$B)),1)</f>
        <v>21</v>
      </c>
      <c r="H172" s="7" t="str">
        <f ca="1">VLOOKUP($D172,Name!$A:$C,3,FALSE)</f>
        <v>F</v>
      </c>
      <c r="I172" s="7">
        <f t="shared" ca="1" si="12"/>
        <v>2</v>
      </c>
      <c r="J172" s="7" t="str">
        <f ca="1">VLOOKUP($I172,Race!$A:$B,2,FALSE)</f>
        <v>Branco</v>
      </c>
      <c r="K172" s="8">
        <f ca="1" xml:space="preserve">
IF($B172=2,
    TODAY()-16340,
    IF($P172=2,
        RANDBETWEEN(TODAY()-12418.5,TODAY()-6574.5),
        IF(OR($P172=3,$P172=4),
            RANDBETWEEN(TODAY()-16071,TODAY()-8766),
            IF(OR($P172=5,$P172=6,$P172=7),
                RANDBETWEEN(TODAY()-27393.75,TODAY()-12783.75),
                RANDBETWEEN(TODAY()-27393.75,TODAY()-10957.5)
            )
        )
    )
)</f>
        <v>30308</v>
      </c>
      <c r="L172" s="6">
        <f ca="1">IF(OR(ROW()=2,ROW()=3),7,IF(ROW()=4,4,RANDBETWEEN(4,COUNT(Education!$A:$A) + 1)))</f>
        <v>4</v>
      </c>
      <c r="M172" s="8" t="str">
        <f ca="1">VLOOKUP($L172,Education!$A:$B,2,FALSE)</f>
        <v>Superior</v>
      </c>
      <c r="N17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7</v>
      </c>
      <c r="O172" s="7" t="str">
        <f ca="1">VLOOKUP($N172,Department!$A:$B,2,FALSE)</f>
        <v>Operacional</v>
      </c>
      <c r="P172" s="6">
        <f t="shared" ca="1" si="13"/>
        <v>9</v>
      </c>
      <c r="Q172" s="7" t="str">
        <f ca="1">VLOOKUP($P172,Role!$A:$B,2,FALSE)</f>
        <v>Especialista</v>
      </c>
      <c r="R172" s="7" t="str">
        <f ca="1">IF($P172=8,RANDBETWEEN(2,COUNT(Level!$A:$A) + 1),"")</f>
        <v/>
      </c>
      <c r="S172" s="7" t="str">
        <f ca="1">IF($R172&lt;&gt;"",VLOOKUP($R172,Level!$A:$B,2,FALSE),"")</f>
        <v/>
      </c>
      <c r="T172" s="8">
        <f t="shared" ca="1" si="14"/>
        <v>41037</v>
      </c>
      <c r="U172" s="1">
        <f t="shared" ca="1" si="10"/>
        <v>8500</v>
      </c>
      <c r="V17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$A172    &amp;
", "   &amp;
$B172    &amp;
", "   &amp;
$C172    &amp;
", '"  &amp;
$E172    &amp;
"', '" &amp;
$H172    &amp;
"', "  &amp;
$I172 &amp;
", CAST('"  &amp;
TEXT($K172,"aaaa-mm-dd") &amp;
"' AS DATE), " &amp;
$L172 &amp;
", " &amp;
$N172 &amp;
", " &amp;
$P172 &amp;
", " &amp;
IF($R172="","NULL",$R172) &amp;
", " &amp;
$U172 &amp;
");"</f>
        <v>INSERT INTO acme.fact_employees (id_company_fk, id_employee_pk, flg_active, employee_name, id_gender_fk, id_race_fk, birthdate, id_education_fk, id_department_fk, id_role_fk, id_level_fk, salary) VALUES (2, 171, TRUE, 'Débora Paulista Braga', 'F', 2, CAST('1982-12-23' AS DATE), 4, 7, 9, NULL, 8500);</v>
      </c>
    </row>
    <row r="173" spans="1:22" x14ac:dyDescent="0.2">
      <c r="A173" s="7">
        <v>2</v>
      </c>
      <c r="B173" s="5">
        <f t="shared" si="11"/>
        <v>172</v>
      </c>
      <c r="C173" s="6" t="b">
        <v>1</v>
      </c>
      <c r="D173" s="7">
        <f ca="1">IF(ROW()=2,125,IF(ROW()=3,67,IF(ROW()=4,13,RANDBETWEEN(2,COUNT(Name!$A:$A) + 1))))</f>
        <v>29</v>
      </c>
      <c r="E173" s="7" t="str">
        <f ca="1">VLOOKUP($D173,Name!$A:$B,2,FALSE) &amp; " " &amp; IF(ROW()=2,"de Orléans e Bragança",VLOOKUP(IF(ROW()=2,0,RANDBETWEEN(2,COUNT('Last name'!$A:$A) + 1)),'Last name'!$A:$B,2,FALSE) &amp; " " &amp; VLOOKUP(RANDBETWEEN(2,COUNT('Last name'!$A:$A) + 1),'Last name'!$A:$B,2,FALSE))</f>
        <v>Ana Laura Mancini Botelho</v>
      </c>
      <c r="F173" s="7">
        <v>2</v>
      </c>
      <c r="G173" s="7" cm="1">
        <f t="array" aca="1" ref="G173" ca="1">INDEX(States!$B:$B,RANDBETWEEN(2,COUNTA(States!$B:$B)),1)</f>
        <v>8</v>
      </c>
      <c r="H173" s="7" t="str">
        <f ca="1">VLOOKUP($D173,Name!$A:$C,3,FALSE)</f>
        <v>F</v>
      </c>
      <c r="I173" s="7">
        <f t="shared" ca="1" si="12"/>
        <v>2</v>
      </c>
      <c r="J173" s="7" t="str">
        <f ca="1">VLOOKUP($I173,Race!$A:$B,2,FALSE)</f>
        <v>Branco</v>
      </c>
      <c r="K173" s="8">
        <f ca="1" xml:space="preserve">
IF($B173=2,
    TODAY()-16340,
    IF($P173=2,
        RANDBETWEEN(TODAY()-12418.5,TODAY()-6574.5),
        IF(OR($P173=3,$P173=4),
            RANDBETWEEN(TODAY()-16071,TODAY()-8766),
            IF(OR($P173=5,$P173=6,$P173=7),
                RANDBETWEEN(TODAY()-27393.75,TODAY()-12783.75),
                RANDBETWEEN(TODAY()-27393.75,TODAY()-10957.5)
            )
        )
    )
)</f>
        <v>22690</v>
      </c>
      <c r="L173" s="6">
        <f ca="1">IF(OR(ROW()=2,ROW()=3),7,IF(ROW()=4,4,RANDBETWEEN(4,COUNT(Education!$A:$A) + 1)))</f>
        <v>6</v>
      </c>
      <c r="M173" s="8" t="str">
        <f ca="1">VLOOKUP($L173,Education!$A:$B,2,FALSE)</f>
        <v>Mestrado</v>
      </c>
      <c r="N17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173" s="7" t="str">
        <f ca="1">VLOOKUP($N173,Department!$A:$B,2,FALSE)</f>
        <v>Auditoria</v>
      </c>
      <c r="P173" s="6">
        <f t="shared" ca="1" si="13"/>
        <v>8</v>
      </c>
      <c r="Q173" s="7" t="str">
        <f ca="1">VLOOKUP($P173,Role!$A:$B,2,FALSE)</f>
        <v>Analista</v>
      </c>
      <c r="R173" s="7">
        <f ca="1">IF($P173=8,RANDBETWEEN(2,COUNT(Level!$A:$A) + 1),"")</f>
        <v>4</v>
      </c>
      <c r="S173" s="7" t="str">
        <f ca="1">IF($R173&lt;&gt;"",VLOOKUP($R173,Level!$A:$B,2,FALSE),"")</f>
        <v>Senior</v>
      </c>
      <c r="T173" s="8">
        <f t="shared" ca="1" si="14"/>
        <v>42700</v>
      </c>
      <c r="U173" s="1">
        <f t="shared" ca="1" si="10"/>
        <v>3500</v>
      </c>
      <c r="V17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$A173    &amp;
", "   &amp;
$B173    &amp;
", "   &amp;
$C173    &amp;
", '"  &amp;
$E173    &amp;
"', '" &amp;
$H173    &amp;
"', "  &amp;
$I173 &amp;
", CAST('"  &amp;
TEXT($K173,"aaaa-mm-dd") &amp;
"' AS DATE), " &amp;
$L173 &amp;
", " &amp;
$N173 &amp;
", " &amp;
$P173 &amp;
", " &amp;
IF($R173="","NULL",$R173) &amp;
", " &amp;
$U173 &amp;
");"</f>
        <v>INSERT INTO acme.fact_employees (id_company_fk, id_employee_pk, flg_active, employee_name, id_gender_fk, id_race_fk, birthdate, id_education_fk, id_department_fk, id_role_fk, id_level_fk, salary) VALUES (2, 172, TRUE, 'Ana Laura Mancini Botelho', 'F', 2, CAST('1962-02-13' AS DATE), 6, 10, 8, 4, 3500);</v>
      </c>
    </row>
    <row r="174" spans="1:22" x14ac:dyDescent="0.2">
      <c r="A174" s="7">
        <v>2</v>
      </c>
      <c r="B174" s="5">
        <f t="shared" si="11"/>
        <v>173</v>
      </c>
      <c r="C174" s="6" t="b">
        <v>1</v>
      </c>
      <c r="D174" s="7">
        <f ca="1">IF(ROW()=2,125,IF(ROW()=3,67,IF(ROW()=4,13,RANDBETWEEN(2,COUNT(Name!$A:$A) + 1))))</f>
        <v>159</v>
      </c>
      <c r="E174" s="7" t="str">
        <f ca="1">VLOOKUP($D174,Name!$A:$B,2,FALSE) &amp; " " &amp; IF(ROW()=2,"de Orléans e Bragança",VLOOKUP(IF(ROW()=2,0,RANDBETWEEN(2,COUNT('Last name'!$A:$A) + 1)),'Last name'!$A:$B,2,FALSE) &amp; " " &amp; VLOOKUP(RANDBETWEEN(2,COUNT('Last name'!$A:$A) + 1),'Last name'!$A:$B,2,FALSE))</f>
        <v>Helena Pinheiro Santoro</v>
      </c>
      <c r="F174" s="7">
        <v>2</v>
      </c>
      <c r="G174" s="7" cm="1">
        <f t="array" aca="1" ref="G174" ca="1">INDEX(States!$B:$B,RANDBETWEEN(2,COUNTA(States!$B:$B)),1)</f>
        <v>16</v>
      </c>
      <c r="H174" s="7" t="str">
        <f ca="1">VLOOKUP($D174,Name!$A:$C,3,FALSE)</f>
        <v>F</v>
      </c>
      <c r="I174" s="7">
        <f t="shared" ca="1" si="12"/>
        <v>2</v>
      </c>
      <c r="J174" s="7" t="str">
        <f ca="1">VLOOKUP($I174,Race!$A:$B,2,FALSE)</f>
        <v>Branco</v>
      </c>
      <c r="K174" s="8">
        <f ca="1" xml:space="preserve">
IF($B174=2,
    TODAY()-16340,
    IF($P174=2,
        RANDBETWEEN(TODAY()-12418.5,TODAY()-6574.5),
        IF(OR($P174=3,$P174=4),
            RANDBETWEEN(TODAY()-16071,TODAY()-8766),
            IF(OR($P174=5,$P174=6,$P174=7),
                RANDBETWEEN(TODAY()-27393.75,TODAY()-12783.75),
                RANDBETWEEN(TODAY()-27393.75,TODAY()-10957.5)
            )
        )
    )
)</f>
        <v>24761</v>
      </c>
      <c r="L174" s="6">
        <f ca="1">IF(OR(ROW()=2,ROW()=3),7,IF(ROW()=4,4,RANDBETWEEN(4,COUNT(Education!$A:$A) + 1)))</f>
        <v>4</v>
      </c>
      <c r="M174" s="8" t="str">
        <f ca="1">VLOOKUP($L174,Education!$A:$B,2,FALSE)</f>
        <v>Superior</v>
      </c>
      <c r="N17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174" s="7" t="str">
        <f ca="1">VLOOKUP($N174,Department!$A:$B,2,FALSE)</f>
        <v>Tecnologia da Informação</v>
      </c>
      <c r="P174" s="6">
        <f t="shared" ca="1" si="13"/>
        <v>7</v>
      </c>
      <c r="Q174" s="7" t="str">
        <f ca="1">VLOOKUP($P174,Role!$A:$B,2,FALSE)</f>
        <v>Trainee</v>
      </c>
      <c r="R174" s="7" t="str">
        <f ca="1">IF($P174=8,RANDBETWEEN(2,COUNT(Level!$A:$A) + 1),"")</f>
        <v/>
      </c>
      <c r="S174" s="7" t="str">
        <f ca="1">IF($R174&lt;&gt;"",VLOOKUP($R174,Level!$A:$B,2,FALSE),"")</f>
        <v/>
      </c>
      <c r="T174" s="8">
        <f t="shared" ca="1" si="14"/>
        <v>44680</v>
      </c>
      <c r="U174" s="1">
        <f t="shared" ca="1" si="10"/>
        <v>1425</v>
      </c>
      <c r="V17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$A174    &amp;
", "   &amp;
$B174    &amp;
", "   &amp;
$C174    &amp;
", '"  &amp;
$E174    &amp;
"', '" &amp;
$H174    &amp;
"', "  &amp;
$I174 &amp;
", CAST('"  &amp;
TEXT($K174,"aaaa-mm-dd") &amp;
"' AS DATE), " &amp;
$L174 &amp;
", " &amp;
$N174 &amp;
", " &amp;
$P174 &amp;
", " &amp;
IF($R174="","NULL",$R174) &amp;
", " &amp;
$U174 &amp;
");"</f>
        <v>INSERT INTO acme.fact_employees (id_company_fk, id_employee_pk, flg_active, employee_name, id_gender_fk, id_race_fk, birthdate, id_education_fk, id_department_fk, id_role_fk, id_level_fk, salary) VALUES (2, 173, TRUE, 'Helena Pinheiro Santoro', 'F', 2, CAST('1967-10-16' AS DATE), 4, 11, 7, NULL, 1425);</v>
      </c>
    </row>
    <row r="175" spans="1:22" x14ac:dyDescent="0.2">
      <c r="A175" s="7">
        <v>2</v>
      </c>
      <c r="B175" s="5">
        <f t="shared" si="11"/>
        <v>174</v>
      </c>
      <c r="C175" s="6" t="b">
        <v>1</v>
      </c>
      <c r="D175" s="7">
        <f ca="1">IF(ROW()=2,125,IF(ROW()=3,67,IF(ROW()=4,13,RANDBETWEEN(2,COUNT(Name!$A:$A) + 1))))</f>
        <v>125</v>
      </c>
      <c r="E175" s="7" t="str">
        <f ca="1">VLOOKUP($D175,Name!$A:$B,2,FALSE) &amp; " " &amp; IF(ROW()=2,"de Orléans e Bragança",VLOOKUP(IF(ROW()=2,0,RANDBETWEEN(2,COUNT('Last name'!$A:$A) + 1)),'Last name'!$A:$B,2,FALSE) &amp; " " &amp; VLOOKUP(RANDBETWEEN(2,COUNT('Last name'!$A:$A) + 1),'Last name'!$A:$B,2,FALSE))</f>
        <v>Enzo Gabriel Caminha Oliveira</v>
      </c>
      <c r="F175" s="7">
        <v>2</v>
      </c>
      <c r="G175" s="7" cm="1">
        <f t="array" aca="1" ref="G175" ca="1">INDEX(States!$B:$B,RANDBETWEEN(2,COUNTA(States!$B:$B)),1)</f>
        <v>10</v>
      </c>
      <c r="H175" s="7" t="str">
        <f ca="1">VLOOKUP($D175,Name!$A:$C,3,FALSE)</f>
        <v>M</v>
      </c>
      <c r="I175" s="7">
        <f t="shared" ca="1" si="12"/>
        <v>3</v>
      </c>
      <c r="J175" s="7" t="str">
        <f ca="1">VLOOKUP($I175,Race!$A:$B,2,FALSE)</f>
        <v>Preto</v>
      </c>
      <c r="K175" s="8">
        <f ca="1" xml:space="preserve">
IF($B175=2,
    TODAY()-16340,
    IF($P175=2,
        RANDBETWEEN(TODAY()-12418.5,TODAY()-6574.5),
        IF(OR($P175=3,$P175=4),
            RANDBETWEEN(TODAY()-16071,TODAY()-8766),
            IF(OR($P175=5,$P175=6,$P175=7),
                RANDBETWEEN(TODAY()-27393.75,TODAY()-12783.75),
                RANDBETWEEN(TODAY()-27393.75,TODAY()-10957.5)
            )
        )
    )
)</f>
        <v>21705</v>
      </c>
      <c r="L175" s="6">
        <f ca="1">IF(OR(ROW()=2,ROW()=3),7,IF(ROW()=4,4,RANDBETWEEN(4,COUNT(Education!$A:$A) + 1)))</f>
        <v>7</v>
      </c>
      <c r="M175" s="8" t="str">
        <f ca="1">VLOOKUP($L175,Education!$A:$B,2,FALSE)</f>
        <v>Doutorado</v>
      </c>
      <c r="N17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7</v>
      </c>
      <c r="O175" s="7" t="str">
        <f ca="1">VLOOKUP($N175,Department!$A:$B,2,FALSE)</f>
        <v>Operacional</v>
      </c>
      <c r="P175" s="6">
        <f t="shared" ca="1" si="13"/>
        <v>8</v>
      </c>
      <c r="Q175" s="7" t="str">
        <f ca="1">VLOOKUP($P175,Role!$A:$B,2,FALSE)</f>
        <v>Analista</v>
      </c>
      <c r="R175" s="7">
        <f ca="1">IF($P175=8,RANDBETWEEN(2,COUNT(Level!$A:$A) + 1),"")</f>
        <v>4</v>
      </c>
      <c r="S175" s="7" t="str">
        <f ca="1">IF($R175&lt;&gt;"",VLOOKUP($R175,Level!$A:$B,2,FALSE),"")</f>
        <v>Senior</v>
      </c>
      <c r="T175" s="8">
        <f t="shared" ca="1" si="14"/>
        <v>37611</v>
      </c>
      <c r="U175" s="1">
        <f t="shared" ca="1" si="10"/>
        <v>4000</v>
      </c>
      <c r="V17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$A175    &amp;
", "   &amp;
$B175    &amp;
", "   &amp;
$C175    &amp;
", '"  &amp;
$E175    &amp;
"', '" &amp;
$H175    &amp;
"', "  &amp;
$I175 &amp;
", CAST('"  &amp;
TEXT($K175,"aaaa-mm-dd") &amp;
"' AS DATE), " &amp;
$L175 &amp;
", " &amp;
$N175 &amp;
", " &amp;
$P175 &amp;
", " &amp;
IF($R175="","NULL",$R175) &amp;
", " &amp;
$U175 &amp;
");"</f>
        <v>INSERT INTO acme.fact_employees (id_company_fk, id_employee_pk, flg_active, employee_name, id_gender_fk, id_race_fk, birthdate, id_education_fk, id_department_fk, id_role_fk, id_level_fk, salary) VALUES (2, 174, TRUE, 'Enzo Gabriel Caminha Oliveira', 'M', 3, CAST('1959-06-04' AS DATE), 7, 7, 8, 4, 4000);</v>
      </c>
    </row>
    <row r="176" spans="1:22" x14ac:dyDescent="0.2">
      <c r="A176" s="7">
        <v>2</v>
      </c>
      <c r="B176" s="5">
        <f t="shared" si="11"/>
        <v>175</v>
      </c>
      <c r="C176" s="6" t="b">
        <v>1</v>
      </c>
      <c r="D176" s="7">
        <f ca="1">IF(ROW()=2,125,IF(ROW()=3,67,IF(ROW()=4,13,RANDBETWEEN(2,COUNT(Name!$A:$A) + 1))))</f>
        <v>205</v>
      </c>
      <c r="E176" s="7" t="str">
        <f ca="1">VLOOKUP($D176,Name!$A:$B,2,FALSE) &amp; " " &amp; IF(ROW()=2,"de Orléans e Bragança",VLOOKUP(IF(ROW()=2,0,RANDBETWEEN(2,COUNT('Last name'!$A:$A) + 1)),'Last name'!$A:$B,2,FALSE) &amp; " " &amp; VLOOKUP(RANDBETWEEN(2,COUNT('Last name'!$A:$A) + 1),'Last name'!$A:$B,2,FALSE))</f>
        <v>Katarina Nunes Ferrão</v>
      </c>
      <c r="F176" s="7">
        <v>2</v>
      </c>
      <c r="G176" s="7" cm="1">
        <f t="array" aca="1" ref="G176" ca="1">INDEX(States!$B:$B,RANDBETWEEN(2,COUNTA(States!$B:$B)),1)</f>
        <v>18</v>
      </c>
      <c r="H176" s="7" t="str">
        <f ca="1">VLOOKUP($D176,Name!$A:$C,3,FALSE)</f>
        <v>F</v>
      </c>
      <c r="I176" s="7">
        <f t="shared" ca="1" si="12"/>
        <v>4</v>
      </c>
      <c r="J176" s="7" t="str">
        <f ca="1">VLOOKUP($I176,Race!$A:$B,2,FALSE)</f>
        <v>Pardo</v>
      </c>
      <c r="K176" s="8">
        <f ca="1" xml:space="preserve">
IF($B176=2,
    TODAY()-16340,
    IF($P176=2,
        RANDBETWEEN(TODAY()-12418.5,TODAY()-6574.5),
        IF(OR($P176=3,$P176=4),
            RANDBETWEEN(TODAY()-16071,TODAY()-8766),
            IF(OR($P176=5,$P176=6,$P176=7),
                RANDBETWEEN(TODAY()-27393.75,TODAY()-12783.75),
                RANDBETWEEN(TODAY()-27393.75,TODAY()-10957.5)
            )
        )
    )
)</f>
        <v>30285</v>
      </c>
      <c r="L176" s="6">
        <f ca="1">IF(OR(ROW()=2,ROW()=3),7,IF(ROW()=4,4,RANDBETWEEN(4,COUNT(Education!$A:$A) + 1)))</f>
        <v>6</v>
      </c>
      <c r="M176" s="8" t="str">
        <f ca="1">VLOOKUP($L176,Education!$A:$B,2,FALSE)</f>
        <v>Mestrado</v>
      </c>
      <c r="N17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7</v>
      </c>
      <c r="O176" s="7" t="str">
        <f ca="1">VLOOKUP($N176,Department!$A:$B,2,FALSE)</f>
        <v>Operacional</v>
      </c>
      <c r="P176" s="6">
        <f t="shared" ca="1" si="13"/>
        <v>8</v>
      </c>
      <c r="Q176" s="7" t="str">
        <f ca="1">VLOOKUP($P176,Role!$A:$B,2,FALSE)</f>
        <v>Analista</v>
      </c>
      <c r="R176" s="7">
        <f ca="1">IF($P176=8,RANDBETWEEN(2,COUNT(Level!$A:$A) + 1),"")</f>
        <v>3</v>
      </c>
      <c r="S176" s="7" t="str">
        <f ca="1">IF($R176&lt;&gt;"",VLOOKUP($R176,Level!$A:$B,2,FALSE),"")</f>
        <v>Pleno</v>
      </c>
      <c r="T176" s="8">
        <f t="shared" ca="1" si="14"/>
        <v>40521</v>
      </c>
      <c r="U176" s="1">
        <f t="shared" ca="1" si="10"/>
        <v>3500</v>
      </c>
      <c r="V17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$A176    &amp;
", "   &amp;
$B176    &amp;
", "   &amp;
$C176    &amp;
", '"  &amp;
$E176    &amp;
"', '" &amp;
$H176    &amp;
"', "  &amp;
$I176 &amp;
", CAST('"  &amp;
TEXT($K176,"aaaa-mm-dd") &amp;
"' AS DATE), " &amp;
$L176 &amp;
", " &amp;
$N176 &amp;
", " &amp;
$P176 &amp;
", " &amp;
IF($R176="","NULL",$R176) &amp;
", " &amp;
$U176 &amp;
");"</f>
        <v>INSERT INTO acme.fact_employees (id_company_fk, id_employee_pk, flg_active, employee_name, id_gender_fk, id_race_fk, birthdate, id_education_fk, id_department_fk, id_role_fk, id_level_fk, salary) VALUES (2, 175, TRUE, 'Katarina Nunes Ferrão', 'F', 4, CAST('1982-11-30' AS DATE), 6, 7, 8, 3, 3500);</v>
      </c>
    </row>
    <row r="177" spans="1:22" x14ac:dyDescent="0.2">
      <c r="A177" s="7">
        <v>2</v>
      </c>
      <c r="B177" s="5">
        <f t="shared" si="11"/>
        <v>176</v>
      </c>
      <c r="C177" s="6" t="b">
        <v>1</v>
      </c>
      <c r="D177" s="7">
        <f ca="1">IF(ROW()=2,125,IF(ROW()=3,67,IF(ROW()=4,13,RANDBETWEEN(2,COUNT(Name!$A:$A) + 1))))</f>
        <v>338</v>
      </c>
      <c r="E177" s="7" t="str">
        <f ca="1">VLOOKUP($D177,Name!$A:$B,2,FALSE) &amp; " " &amp; IF(ROW()=2,"de Orléans e Bragança",VLOOKUP(IF(ROW()=2,0,RANDBETWEEN(2,COUNT('Last name'!$A:$A) + 1)),'Last name'!$A:$B,2,FALSE) &amp; " " &amp; VLOOKUP(RANDBETWEEN(2,COUNT('Last name'!$A:$A) + 1),'Last name'!$A:$B,2,FALSE))</f>
        <v>Theo Cardozo Seixas</v>
      </c>
      <c r="F177" s="7">
        <v>2</v>
      </c>
      <c r="G177" s="7" cm="1">
        <f t="array" aca="1" ref="G177" ca="1">INDEX(States!$B:$B,RANDBETWEEN(2,COUNTA(States!$B:$B)),1)</f>
        <v>19</v>
      </c>
      <c r="H177" s="7" t="str">
        <f ca="1">VLOOKUP($D177,Name!$A:$C,3,FALSE)</f>
        <v>M</v>
      </c>
      <c r="I177" s="7">
        <f t="shared" ca="1" si="12"/>
        <v>2</v>
      </c>
      <c r="J177" s="7" t="str">
        <f ca="1">VLOOKUP($I177,Race!$A:$B,2,FALSE)</f>
        <v>Branco</v>
      </c>
      <c r="K177" s="8">
        <f ca="1" xml:space="preserve">
IF($B177=2,
    TODAY()-16340,
    IF($P177=2,
        RANDBETWEEN(TODAY()-12418.5,TODAY()-6574.5),
        IF(OR($P177=3,$P177=4),
            RANDBETWEEN(TODAY()-16071,TODAY()-8766),
            IF(OR($P177=5,$P177=6,$P177=7),
                RANDBETWEEN(TODAY()-27393.75,TODAY()-12783.75),
                RANDBETWEEN(TODAY()-27393.75,TODAY()-10957.5)
            )
        )
    )
)</f>
        <v>24219</v>
      </c>
      <c r="L177" s="6">
        <f ca="1">IF(OR(ROW()=2,ROW()=3),7,IF(ROW()=4,4,RANDBETWEEN(4,COUNT(Education!$A:$A) + 1)))</f>
        <v>7</v>
      </c>
      <c r="M177" s="8" t="str">
        <f ca="1">VLOOKUP($L177,Education!$A:$B,2,FALSE)</f>
        <v>Doutorado</v>
      </c>
      <c r="N17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177" s="7" t="str">
        <f ca="1">VLOOKUP($N177,Department!$A:$B,2,FALSE)</f>
        <v>Recursos Humanos</v>
      </c>
      <c r="P177" s="6">
        <f t="shared" ca="1" si="13"/>
        <v>8</v>
      </c>
      <c r="Q177" s="7" t="str">
        <f ca="1">VLOOKUP($P177,Role!$A:$B,2,FALSE)</f>
        <v>Analista</v>
      </c>
      <c r="R177" s="7">
        <f ca="1">IF($P177=8,RANDBETWEEN(2,COUNT(Level!$A:$A) + 1),"")</f>
        <v>3</v>
      </c>
      <c r="S177" s="7" t="str">
        <f ca="1">IF($R177&lt;&gt;"",VLOOKUP($R177,Level!$A:$B,2,FALSE),"")</f>
        <v>Pleno</v>
      </c>
      <c r="T177" s="8">
        <f t="shared" ca="1" si="14"/>
        <v>37401</v>
      </c>
      <c r="U177" s="1">
        <f t="shared" ca="1" si="10"/>
        <v>4080</v>
      </c>
      <c r="V17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$A177    &amp;
", "   &amp;
$B177    &amp;
", "   &amp;
$C177    &amp;
", '"  &amp;
$E177    &amp;
"', '" &amp;
$H177    &amp;
"', "  &amp;
$I177 &amp;
", CAST('"  &amp;
TEXT($K177,"aaaa-mm-dd") &amp;
"' AS DATE), " &amp;
$L177 &amp;
", " &amp;
$N177 &amp;
", " &amp;
$P177 &amp;
", " &amp;
IF($R177="","NULL",$R177) &amp;
", " &amp;
$U177 &amp;
");"</f>
        <v>INSERT INTO acme.fact_employees (id_company_fk, id_employee_pk, flg_active, employee_name, id_gender_fk, id_race_fk, birthdate, id_education_fk, id_department_fk, id_role_fk, id_level_fk, salary) VALUES (2, 176, TRUE, 'Theo Cardozo Seixas', 'M', 2, CAST('1966-04-22' AS DATE), 7, 5, 8, 3, 4080);</v>
      </c>
    </row>
    <row r="178" spans="1:22" x14ac:dyDescent="0.2">
      <c r="A178" s="7">
        <v>2</v>
      </c>
      <c r="B178" s="5">
        <f t="shared" si="11"/>
        <v>177</v>
      </c>
      <c r="C178" s="6" t="b">
        <v>1</v>
      </c>
      <c r="D178" s="7">
        <f ca="1">IF(ROW()=2,125,IF(ROW()=3,67,IF(ROW()=4,13,RANDBETWEEN(2,COUNT(Name!$A:$A) + 1))))</f>
        <v>35</v>
      </c>
      <c r="E178" s="7" t="str">
        <f ca="1">VLOOKUP($D178,Name!$A:$B,2,FALSE) &amp; " " &amp; IF(ROW()=2,"de Orléans e Bragança",VLOOKUP(IF(ROW()=2,0,RANDBETWEEN(2,COUNT('Last name'!$A:$A) + 1)),'Last name'!$A:$B,2,FALSE) &amp; " " &amp; VLOOKUP(RANDBETWEEN(2,COUNT('Last name'!$A:$A) + 1),'Last name'!$A:$B,2,FALSE))</f>
        <v>Analu Conti Faria</v>
      </c>
      <c r="F178" s="7">
        <v>2</v>
      </c>
      <c r="G178" s="7" cm="1">
        <f t="array" aca="1" ref="G178" ca="1">INDEX(States!$B:$B,RANDBETWEEN(2,COUNTA(States!$B:$B)),1)</f>
        <v>10</v>
      </c>
      <c r="H178" s="7" t="str">
        <f ca="1">VLOOKUP($D178,Name!$A:$C,3,FALSE)</f>
        <v>F</v>
      </c>
      <c r="I178" s="7">
        <f t="shared" ca="1" si="12"/>
        <v>2</v>
      </c>
      <c r="J178" s="7" t="str">
        <f ca="1">VLOOKUP($I178,Race!$A:$B,2,FALSE)</f>
        <v>Branco</v>
      </c>
      <c r="K178" s="8">
        <f ca="1" xml:space="preserve">
IF($B178=2,
    TODAY()-16340,
    IF($P178=2,
        RANDBETWEEN(TODAY()-12418.5,TODAY()-6574.5),
        IF(OR($P178=3,$P178=4),
            RANDBETWEEN(TODAY()-16071,TODAY()-8766),
            IF(OR($P178=5,$P178=6,$P178=7),
                RANDBETWEEN(TODAY()-27393.75,TODAY()-12783.75),
                RANDBETWEEN(TODAY()-27393.75,TODAY()-10957.5)
            )
        )
    )
)</f>
        <v>27827</v>
      </c>
      <c r="L178" s="6">
        <f ca="1">IF(OR(ROW()=2,ROW()=3),7,IF(ROW()=4,4,RANDBETWEEN(4,COUNT(Education!$A:$A) + 1)))</f>
        <v>5</v>
      </c>
      <c r="M178" s="8" t="str">
        <f ca="1">VLOOKUP($L178,Education!$A:$B,2,FALSE)</f>
        <v>Pós-graduação</v>
      </c>
      <c r="N17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7</v>
      </c>
      <c r="O178" s="7" t="str">
        <f ca="1">VLOOKUP($N178,Department!$A:$B,2,FALSE)</f>
        <v>Operacional</v>
      </c>
      <c r="P178" s="6">
        <f t="shared" ca="1" si="13"/>
        <v>6</v>
      </c>
      <c r="Q178" s="7" t="str">
        <f ca="1">VLOOKUP($P178,Role!$A:$B,2,FALSE)</f>
        <v>Estagiário</v>
      </c>
      <c r="R178" s="7" t="str">
        <f ca="1">IF($P178=8,RANDBETWEEN(2,COUNT(Level!$A:$A) + 1),"")</f>
        <v/>
      </c>
      <c r="S178" s="7" t="str">
        <f ca="1">IF($R178&lt;&gt;"",VLOOKUP($R178,Level!$A:$B,2,FALSE),"")</f>
        <v/>
      </c>
      <c r="T178" s="8">
        <f t="shared" ca="1" si="14"/>
        <v>43383</v>
      </c>
      <c r="U178" s="1">
        <f t="shared" ca="1" si="10"/>
        <v>1705</v>
      </c>
      <c r="V17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$A178    &amp;
", "   &amp;
$B178    &amp;
", "   &amp;
$C178    &amp;
", '"  &amp;
$E178    &amp;
"', '" &amp;
$H178    &amp;
"', "  &amp;
$I178 &amp;
", CAST('"  &amp;
TEXT($K178,"aaaa-mm-dd") &amp;
"' AS DATE), " &amp;
$L178 &amp;
", " &amp;
$N178 &amp;
", " &amp;
$P178 &amp;
", " &amp;
IF($R178="","NULL",$R178) &amp;
", " &amp;
$U178 &amp;
");"</f>
        <v>INSERT INTO acme.fact_employees (id_company_fk, id_employee_pk, flg_active, employee_name, id_gender_fk, id_race_fk, birthdate, id_education_fk, id_department_fk, id_role_fk, id_level_fk, salary) VALUES (2, 177, TRUE, 'Analu Conti Faria', 'F', 2, CAST('1976-03-08' AS DATE), 5, 7, 6, NULL, 1705);</v>
      </c>
    </row>
    <row r="179" spans="1:22" x14ac:dyDescent="0.2">
      <c r="A179" s="7">
        <v>2</v>
      </c>
      <c r="B179" s="5">
        <f t="shared" si="11"/>
        <v>178</v>
      </c>
      <c r="C179" s="6" t="b">
        <v>1</v>
      </c>
      <c r="D179" s="7">
        <f ca="1">IF(ROW()=2,125,IF(ROW()=3,67,IF(ROW()=4,13,RANDBETWEEN(2,COUNT(Name!$A:$A) + 1))))</f>
        <v>194</v>
      </c>
      <c r="E179" s="7" t="str">
        <f ca="1">VLOOKUP($D179,Name!$A:$B,2,FALSE) &amp; " " &amp; IF(ROW()=2,"de Orléans e Bragança",VLOOKUP(IF(ROW()=2,0,RANDBETWEEN(2,COUNT('Last name'!$A:$A) + 1)),'Last name'!$A:$B,2,FALSE) &amp; " " &amp; VLOOKUP(RANDBETWEEN(2,COUNT('Last name'!$A:$A) + 1),'Last name'!$A:$B,2,FALSE))</f>
        <v>José Colombo Salvador</v>
      </c>
      <c r="F179" s="7">
        <v>2</v>
      </c>
      <c r="G179" s="7" cm="1">
        <f t="array" aca="1" ref="G179" ca="1">INDEX(States!$B:$B,RANDBETWEEN(2,COUNTA(States!$B:$B)),1)</f>
        <v>3</v>
      </c>
      <c r="H179" s="7" t="str">
        <f ca="1">VLOOKUP($D179,Name!$A:$C,3,FALSE)</f>
        <v>M</v>
      </c>
      <c r="I179" s="7">
        <f t="shared" ca="1" si="12"/>
        <v>2</v>
      </c>
      <c r="J179" s="7" t="str">
        <f ca="1">VLOOKUP($I179,Race!$A:$B,2,FALSE)</f>
        <v>Branco</v>
      </c>
      <c r="K179" s="8">
        <f ca="1" xml:space="preserve">
IF($B179=2,
    TODAY()-16340,
    IF($P179=2,
        RANDBETWEEN(TODAY()-12418.5,TODAY()-6574.5),
        IF(OR($P179=3,$P179=4),
            RANDBETWEEN(TODAY()-16071,TODAY()-8766),
            IF(OR($P179=5,$P179=6,$P179=7),
                RANDBETWEEN(TODAY()-27393.75,TODAY()-12783.75),
                RANDBETWEEN(TODAY()-27393.75,TODAY()-10957.5)
            )
        )
    )
)</f>
        <v>29244</v>
      </c>
      <c r="L179" s="6">
        <f ca="1">IF(OR(ROW()=2,ROW()=3),7,IF(ROW()=4,4,RANDBETWEEN(4,COUNT(Education!$A:$A) + 1)))</f>
        <v>5</v>
      </c>
      <c r="M179" s="8" t="str">
        <f ca="1">VLOOKUP($L179,Education!$A:$B,2,FALSE)</f>
        <v>Pós-graduação</v>
      </c>
      <c r="N17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12</v>
      </c>
      <c r="O179" s="7" t="str">
        <f ca="1">VLOOKUP($N179,Department!$A:$B,2,FALSE)</f>
        <v>Jurídico</v>
      </c>
      <c r="P179" s="6">
        <f t="shared" ca="1" si="13"/>
        <v>8</v>
      </c>
      <c r="Q179" s="7" t="str">
        <f ca="1">VLOOKUP($P179,Role!$A:$B,2,FALSE)</f>
        <v>Analista</v>
      </c>
      <c r="R179" s="7">
        <f ca="1">IF($P179=8,RANDBETWEEN(2,COUNT(Level!$A:$A) + 1),"")</f>
        <v>3</v>
      </c>
      <c r="S179" s="7" t="str">
        <f ca="1">IF($R179&lt;&gt;"",VLOOKUP($R179,Level!$A:$B,2,FALSE),"")</f>
        <v>Pleno</v>
      </c>
      <c r="T179" s="8">
        <f t="shared" ca="1" si="14"/>
        <v>39567</v>
      </c>
      <c r="U179" s="1">
        <f t="shared" ca="1" si="10"/>
        <v>3100</v>
      </c>
      <c r="V17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$A179    &amp;
", "   &amp;
$B179    &amp;
", "   &amp;
$C179    &amp;
", '"  &amp;
$E179    &amp;
"', '" &amp;
$H179    &amp;
"', "  &amp;
$I179 &amp;
", CAST('"  &amp;
TEXT($K179,"aaaa-mm-dd") &amp;
"' AS DATE), " &amp;
$L179 &amp;
", " &amp;
$N179 &amp;
", " &amp;
$P179 &amp;
", " &amp;
IF($R179="","NULL",$R179) &amp;
", " &amp;
$U179 &amp;
");"</f>
        <v>INSERT INTO acme.fact_employees (id_company_fk, id_employee_pk, flg_active, employee_name, id_gender_fk, id_race_fk, birthdate, id_education_fk, id_department_fk, id_role_fk, id_level_fk, salary) VALUES (2, 178, TRUE, 'José Colombo Salvador', 'M', 2, CAST('1980-01-24' AS DATE), 5, 12, 8, 3, 3100);</v>
      </c>
    </row>
    <row r="180" spans="1:22" x14ac:dyDescent="0.2">
      <c r="A180" s="7">
        <v>2</v>
      </c>
      <c r="B180" s="5">
        <f t="shared" si="11"/>
        <v>179</v>
      </c>
      <c r="C180" s="6" t="b">
        <v>1</v>
      </c>
      <c r="D180" s="7">
        <f ca="1">IF(ROW()=2,125,IF(ROW()=3,67,IF(ROW()=4,13,RANDBETWEEN(2,COUNT(Name!$A:$A) + 1))))</f>
        <v>356</v>
      </c>
      <c r="E180" s="7" t="str">
        <f ca="1">VLOOKUP($D180,Name!$A:$B,2,FALSE) &amp; " " &amp; IF(ROW()=2,"de Orléans e Bragança",VLOOKUP(IF(ROW()=2,0,RANDBETWEEN(2,COUNT('Last name'!$A:$A) + 1)),'Last name'!$A:$B,2,FALSE) &amp; " " &amp; VLOOKUP(RANDBETWEEN(2,COUNT('Last name'!$A:$A) + 1),'Last name'!$A:$B,2,FALSE))</f>
        <v>Vitor Salvador Brasil</v>
      </c>
      <c r="F180" s="7">
        <v>2</v>
      </c>
      <c r="G180" s="7" cm="1">
        <f t="array" aca="1" ref="G180" ca="1">INDEX(States!$B:$B,RANDBETWEEN(2,COUNTA(States!$B:$B)),1)</f>
        <v>14</v>
      </c>
      <c r="H180" s="7" t="str">
        <f ca="1">VLOOKUP($D180,Name!$A:$C,3,FALSE)</f>
        <v>M</v>
      </c>
      <c r="I180" s="7">
        <f t="shared" ca="1" si="12"/>
        <v>2</v>
      </c>
      <c r="J180" s="7" t="str">
        <f ca="1">VLOOKUP($I180,Race!$A:$B,2,FALSE)</f>
        <v>Branco</v>
      </c>
      <c r="K180" s="8">
        <f ca="1" xml:space="preserve">
IF($B180=2,
    TODAY()-16340,
    IF($P180=2,
        RANDBETWEEN(TODAY()-12418.5,TODAY()-6574.5),
        IF(OR($P180=3,$P180=4),
            RANDBETWEEN(TODAY()-16071,TODAY()-8766),
            IF(OR($P180=5,$P180=6,$P180=7),
                RANDBETWEEN(TODAY()-27393.75,TODAY()-12783.75),
                RANDBETWEEN(TODAY()-27393.75,TODAY()-10957.5)
            )
        )
    )
)</f>
        <v>22230</v>
      </c>
      <c r="L180" s="6">
        <f ca="1">IF(OR(ROW()=2,ROW()=3),7,IF(ROW()=4,4,RANDBETWEEN(4,COUNT(Education!$A:$A) + 1)))</f>
        <v>4</v>
      </c>
      <c r="M180" s="8" t="str">
        <f ca="1">VLOOKUP($L180,Education!$A:$B,2,FALSE)</f>
        <v>Superior</v>
      </c>
      <c r="N18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12</v>
      </c>
      <c r="O180" s="7" t="str">
        <f ca="1">VLOOKUP($N180,Department!$A:$B,2,FALSE)</f>
        <v>Jurídico</v>
      </c>
      <c r="P180" s="6">
        <f t="shared" ca="1" si="13"/>
        <v>9</v>
      </c>
      <c r="Q180" s="7" t="str">
        <f ca="1">VLOOKUP($P180,Role!$A:$B,2,FALSE)</f>
        <v>Especialista</v>
      </c>
      <c r="R180" s="7" t="str">
        <f ca="1">IF($P180=8,RANDBETWEEN(2,COUNT(Level!$A:$A) + 1),"")</f>
        <v/>
      </c>
      <c r="S180" s="7" t="str">
        <f ca="1">IF($R180&lt;&gt;"",VLOOKUP($R180,Level!$A:$B,2,FALSE),"")</f>
        <v/>
      </c>
      <c r="T180" s="8">
        <f t="shared" ca="1" si="14"/>
        <v>39253</v>
      </c>
      <c r="U180" s="1">
        <f t="shared" ca="1" si="10"/>
        <v>8600</v>
      </c>
      <c r="V18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$A180    &amp;
", "   &amp;
$B180    &amp;
", "   &amp;
$C180    &amp;
", '"  &amp;
$E180    &amp;
"', '" &amp;
$H180    &amp;
"', "  &amp;
$I180 &amp;
", CAST('"  &amp;
TEXT($K180,"aaaa-mm-dd") &amp;
"' AS DATE), " &amp;
$L180 &amp;
", " &amp;
$N180 &amp;
", " &amp;
$P180 &amp;
", " &amp;
IF($R180="","NULL",$R180) &amp;
", " &amp;
$U180 &amp;
");"</f>
        <v>INSERT INTO acme.fact_employees (id_company_fk, id_employee_pk, flg_active, employee_name, id_gender_fk, id_race_fk, birthdate, id_education_fk, id_department_fk, id_role_fk, id_level_fk, salary) VALUES (2, 179, TRUE, 'Vitor Salvador Brasil', 'M', 2, CAST('1960-11-10' AS DATE), 4, 12, 9, NULL, 8600);</v>
      </c>
    </row>
    <row r="181" spans="1:22" x14ac:dyDescent="0.2">
      <c r="A181" s="7">
        <v>2</v>
      </c>
      <c r="B181" s="5">
        <f t="shared" si="11"/>
        <v>180</v>
      </c>
      <c r="C181" s="6" t="b">
        <v>1</v>
      </c>
      <c r="D181" s="7">
        <f ca="1">IF(ROW()=2,125,IF(ROW()=3,67,IF(ROW()=4,13,RANDBETWEEN(2,COUNT(Name!$A:$A) + 1))))</f>
        <v>317</v>
      </c>
      <c r="E181" s="7" t="str">
        <f ca="1">VLOOKUP($D181,Name!$A:$B,2,FALSE) &amp; " " &amp; IF(ROW()=2,"de Orléans e Bragança",VLOOKUP(IF(ROW()=2,0,RANDBETWEEN(2,COUNT('Last name'!$A:$A) + 1)),'Last name'!$A:$B,2,FALSE) &amp; " " &amp; VLOOKUP(RANDBETWEEN(2,COUNT('Last name'!$A:$A) + 1),'Last name'!$A:$B,2,FALSE))</f>
        <v>Péricles de Oliveira Esposito</v>
      </c>
      <c r="F181" s="7">
        <v>2</v>
      </c>
      <c r="G181" s="7" cm="1">
        <f t="array" aca="1" ref="G181" ca="1">INDEX(States!$B:$B,RANDBETWEEN(2,COUNTA(States!$B:$B)),1)</f>
        <v>10</v>
      </c>
      <c r="H181" s="7" t="str">
        <f ca="1">VLOOKUP($D181,Name!$A:$C,3,FALSE)</f>
        <v>M</v>
      </c>
      <c r="I181" s="7">
        <f t="shared" ca="1" si="12"/>
        <v>2</v>
      </c>
      <c r="J181" s="7" t="str">
        <f ca="1">VLOOKUP($I181,Race!$A:$B,2,FALSE)</f>
        <v>Branco</v>
      </c>
      <c r="K181" s="8">
        <f ca="1" xml:space="preserve">
IF($B181=2,
    TODAY()-16340,
    IF($P181=2,
        RANDBETWEEN(TODAY()-12418.5,TODAY()-6574.5),
        IF(OR($P181=3,$P181=4),
            RANDBETWEEN(TODAY()-16071,TODAY()-8766),
            IF(OR($P181=5,$P181=6,$P181=7),
                RANDBETWEEN(TODAY()-27393.75,TODAY()-12783.75),
                RANDBETWEEN(TODAY()-27393.75,TODAY()-10957.5)
            )
        )
    )
)</f>
        <v>26525</v>
      </c>
      <c r="L181" s="6">
        <f ca="1">IF(OR(ROW()=2,ROW()=3),7,IF(ROW()=4,4,RANDBETWEEN(4,COUNT(Education!$A:$A) + 1)))</f>
        <v>7</v>
      </c>
      <c r="M181" s="8" t="str">
        <f ca="1">VLOOKUP($L181,Education!$A:$B,2,FALSE)</f>
        <v>Doutorado</v>
      </c>
      <c r="N18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12</v>
      </c>
      <c r="O181" s="7" t="str">
        <f ca="1">VLOOKUP($N181,Department!$A:$B,2,FALSE)</f>
        <v>Jurídico</v>
      </c>
      <c r="P181" s="6">
        <f t="shared" ca="1" si="13"/>
        <v>8</v>
      </c>
      <c r="Q181" s="7" t="str">
        <f ca="1">VLOOKUP($P181,Role!$A:$B,2,FALSE)</f>
        <v>Analista</v>
      </c>
      <c r="R181" s="7">
        <f ca="1">IF($P181=8,RANDBETWEEN(2,COUNT(Level!$A:$A) + 1),"")</f>
        <v>2</v>
      </c>
      <c r="S181" s="7" t="str">
        <f ca="1">IF($R181&lt;&gt;"",VLOOKUP($R181,Level!$A:$B,2,FALSE),"")</f>
        <v>Junior</v>
      </c>
      <c r="T181" s="8">
        <f t="shared" ca="1" si="14"/>
        <v>43881</v>
      </c>
      <c r="U181" s="1">
        <f t="shared" ca="1" si="10"/>
        <v>4100</v>
      </c>
      <c r="V18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$A181    &amp;
", "   &amp;
$B181    &amp;
", "   &amp;
$C181    &amp;
", '"  &amp;
$E181    &amp;
"', '" &amp;
$H181    &amp;
"', "  &amp;
$I181 &amp;
", CAST('"  &amp;
TEXT($K181,"aaaa-mm-dd") &amp;
"' AS DATE), " &amp;
$L181 &amp;
", " &amp;
$N181 &amp;
", " &amp;
$P181 &amp;
", " &amp;
IF($R181="","NULL",$R181) &amp;
", " &amp;
$U181 &amp;
");"</f>
        <v>INSERT INTO acme.fact_employees (id_company_fk, id_employee_pk, flg_active, employee_name, id_gender_fk, id_race_fk, birthdate, id_education_fk, id_department_fk, id_role_fk, id_level_fk, salary) VALUES (2, 180, TRUE, 'Péricles de Oliveira Esposito', 'M', 2, CAST('1972-08-14' AS DATE), 7, 12, 8, 2, 4100);</v>
      </c>
    </row>
    <row r="182" spans="1:22" x14ac:dyDescent="0.2">
      <c r="A182" s="7">
        <v>2</v>
      </c>
      <c r="B182" s="5">
        <f t="shared" si="11"/>
        <v>181</v>
      </c>
      <c r="C182" s="6" t="b">
        <v>1</v>
      </c>
      <c r="D182" s="7">
        <f ca="1">IF(ROW()=2,125,IF(ROW()=3,67,IF(ROW()=4,13,RANDBETWEEN(2,COUNT(Name!$A:$A) + 1))))</f>
        <v>248</v>
      </c>
      <c r="E182" s="7" t="str">
        <f ca="1">VLOOKUP($D182,Name!$A:$B,2,FALSE)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Maitê Ferrão Farina</v>
      </c>
      <c r="F182" s="7">
        <v>2</v>
      </c>
      <c r="G182" s="7" cm="1">
        <f t="array" aca="1" ref="G182" ca="1">INDEX(States!$B:$B,RANDBETWEEN(2,COUNTA(States!$B:$B)),1)</f>
        <v>20</v>
      </c>
      <c r="H182" s="7" t="str">
        <f ca="1">VLOOKUP($D182,Name!$A:$C,3,FALSE)</f>
        <v>F</v>
      </c>
      <c r="I182" s="7">
        <f t="shared" ca="1" si="12"/>
        <v>3</v>
      </c>
      <c r="J182" s="7" t="str">
        <f ca="1">VLOOKUP($I182,Race!$A:$B,2,FALSE)</f>
        <v>Preto</v>
      </c>
      <c r="K182" s="8">
        <f ca="1" xml:space="preserve">
IF($B182=2,
    TODAY()-16340,
    IF($P182=2,
        RANDBETWEEN(TODAY()-12418.5,TODAY()-6574.5),
        IF(OR($P182=3,$P182=4),
            RANDBETWEEN(TODAY()-16071,TODAY()-8766),
            IF(OR($P182=5,$P182=6,$P182=7),
                RANDBETWEEN(TODAY()-27393.75,TODAY()-12783.75),
                RANDBETWEEN(TODAY()-27393.75,TODAY()-10957.5)
            )
        )
    )
)</f>
        <v>31351</v>
      </c>
      <c r="L182" s="6">
        <f ca="1">IF(OR(ROW()=2,ROW()=3),7,IF(ROW()=4,4,RANDBETWEEN(4,COUNT(Education!$A:$A) + 1)))</f>
        <v>5</v>
      </c>
      <c r="M182" s="8" t="str">
        <f ca="1">VLOOKUP($L182,Education!$A:$B,2,FALSE)</f>
        <v>Pós-graduação</v>
      </c>
      <c r="N18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182" s="7" t="str">
        <f ca="1">VLOOKUP($N182,Department!$A:$B,2,FALSE)</f>
        <v>Financeiro</v>
      </c>
      <c r="P182" s="6">
        <f t="shared" ca="1" si="13"/>
        <v>8</v>
      </c>
      <c r="Q182" s="7" t="str">
        <f ca="1">VLOOKUP($P182,Role!$A:$B,2,FALSE)</f>
        <v>Analista</v>
      </c>
      <c r="R182" s="7">
        <f ca="1">IF($P182=8,RANDBETWEEN(2,COUNT(Level!$A:$A) + 1),"")</f>
        <v>2</v>
      </c>
      <c r="S182" s="7" t="str">
        <f ca="1">IF($R182&lt;&gt;"",VLOOKUP($R182,Level!$A:$B,2,FALSE),"")</f>
        <v>Junior</v>
      </c>
      <c r="T182" s="8">
        <f t="shared" ca="1" si="14"/>
        <v>36208</v>
      </c>
      <c r="U182" s="1">
        <f t="shared" ca="1" si="10"/>
        <v>3000</v>
      </c>
      <c r="V18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$A182    &amp;
", "   &amp;
$B182    &amp;
", "   &amp;
$C182    &amp;
", '"  &amp;
$E182    &amp;
"', '" &amp;
$H182    &amp;
"', "  &amp;
$I182 &amp;
", CAST('"  &amp;
TEXT($K182,"aaaa-mm-dd") &amp;
"' AS DATE), " &amp;
$L182 &amp;
", " &amp;
$N182 &amp;
", " &amp;
$P182 &amp;
", " &amp;
IF($R182="","NULL",$R182) &amp;
", " &amp;
$U182 &amp;
");"</f>
        <v>INSERT INTO acme.fact_employees (id_company_fk, id_employee_pk, flg_active, employee_name, id_gender_fk, id_race_fk, birthdate, id_education_fk, id_department_fk, id_role_fk, id_level_fk, salary) VALUES (2, 181, TRUE, 'Maitê Ferrão Farina', 'F', 3, CAST('1985-10-31' AS DATE), 5, 4, 8, 2, 3000);</v>
      </c>
    </row>
    <row r="183" spans="1:22" x14ac:dyDescent="0.2">
      <c r="A183" s="7">
        <v>2</v>
      </c>
      <c r="B183" s="5">
        <f t="shared" si="11"/>
        <v>182</v>
      </c>
      <c r="C183" s="6" t="b">
        <v>1</v>
      </c>
      <c r="D183" s="7">
        <f ca="1">IF(ROW()=2,125,IF(ROW()=3,67,IF(ROW()=4,13,RANDBETWEEN(2,COUNT(Name!$A:$A) + 1))))</f>
        <v>302</v>
      </c>
      <c r="E183" s="7" t="str">
        <f ca="1">VLOOKUP($D183,Name!$A:$B,2,FALSE) &amp; " " &amp; IF(ROW()=2,"de Orléans e Bragança",VLOOKUP(IF(ROW()=2,0,RANDBETWEEN(2,COUNT('Last name'!$A:$A) + 1)),'Last name'!$A:$B,2,FALSE) &amp; " " &amp; VLOOKUP(RANDBETWEEN(2,COUNT('Last name'!$A:$A) + 1),'Last name'!$A:$B,2,FALSE))</f>
        <v>Nathan Rossi Leite</v>
      </c>
      <c r="F183" s="7">
        <v>2</v>
      </c>
      <c r="G183" s="7" cm="1">
        <f t="array" aca="1" ref="G183" ca="1">INDEX(States!$B:$B,RANDBETWEEN(2,COUNTA(States!$B:$B)),1)</f>
        <v>14</v>
      </c>
      <c r="H183" s="7" t="str">
        <f ca="1">VLOOKUP($D183,Name!$A:$C,3,FALSE)</f>
        <v>M</v>
      </c>
      <c r="I183" s="7">
        <f t="shared" ca="1" si="12"/>
        <v>2</v>
      </c>
      <c r="J183" s="7" t="str">
        <f ca="1">VLOOKUP($I183,Race!$A:$B,2,FALSE)</f>
        <v>Branco</v>
      </c>
      <c r="K183" s="8">
        <f ca="1" xml:space="preserve">
IF($B183=2,
    TODAY()-16340,
    IF($P183=2,
        RANDBETWEEN(TODAY()-12418.5,TODAY()-6574.5),
        IF(OR($P183=3,$P183=4),
            RANDBETWEEN(TODAY()-16071,TODAY()-8766),
            IF(OR($P183=5,$P183=6,$P183=7),
                RANDBETWEEN(TODAY()-27393.75,TODAY()-12783.75),
                RANDBETWEEN(TODAY()-27393.75,TODAY()-10957.5)
            )
        )
    )
)</f>
        <v>22877</v>
      </c>
      <c r="L183" s="6">
        <f ca="1">IF(OR(ROW()=2,ROW()=3),7,IF(ROW()=4,4,RANDBETWEEN(4,COUNT(Education!$A:$A) + 1)))</f>
        <v>4</v>
      </c>
      <c r="M183" s="8" t="str">
        <f ca="1">VLOOKUP($L183,Education!$A:$B,2,FALSE)</f>
        <v>Superior</v>
      </c>
      <c r="N18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183" s="7" t="str">
        <f ca="1">VLOOKUP($N183,Department!$A:$B,2,FALSE)</f>
        <v>Recursos Humanos</v>
      </c>
      <c r="P183" s="6">
        <f t="shared" ca="1" si="13"/>
        <v>8</v>
      </c>
      <c r="Q183" s="7" t="str">
        <f ca="1">VLOOKUP($P183,Role!$A:$B,2,FALSE)</f>
        <v>Analista</v>
      </c>
      <c r="R183" s="7">
        <f ca="1">IF($P183=8,RANDBETWEEN(2,COUNT(Level!$A:$A) + 1),"")</f>
        <v>3</v>
      </c>
      <c r="S183" s="7" t="str">
        <f ca="1">IF($R183&lt;&gt;"",VLOOKUP($R183,Level!$A:$B,2,FALSE),"")</f>
        <v>Pleno</v>
      </c>
      <c r="T183" s="8">
        <f t="shared" ca="1" si="14"/>
        <v>43368</v>
      </c>
      <c r="U183" s="1">
        <f t="shared" ca="1" si="10"/>
        <v>2580</v>
      </c>
      <c r="V18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$A183    &amp;
", "   &amp;
$B183    &amp;
", "   &amp;
$C183    &amp;
", '"  &amp;
$E183    &amp;
"', '" &amp;
$H183    &amp;
"', "  &amp;
$I183 &amp;
", CAST('"  &amp;
TEXT($K183,"aaaa-mm-dd") &amp;
"' AS DATE), " &amp;
$L183 &amp;
", " &amp;
$N183 &amp;
", " &amp;
$P183 &amp;
", " &amp;
IF($R183="","NULL",$R183) &amp;
", " &amp;
$U183 &amp;
");"</f>
        <v>INSERT INTO acme.fact_employees (id_company_fk, id_employee_pk, flg_active, employee_name, id_gender_fk, id_race_fk, birthdate, id_education_fk, id_department_fk, id_role_fk, id_level_fk, salary) VALUES (2, 182, TRUE, 'Nathan Rossi Leite', 'M', 2, CAST('1962-08-19' AS DATE), 4, 5, 8, 3, 2580);</v>
      </c>
    </row>
    <row r="184" spans="1:22" x14ac:dyDescent="0.2">
      <c r="A184" s="7">
        <v>2</v>
      </c>
      <c r="B184" s="5">
        <f t="shared" si="11"/>
        <v>183</v>
      </c>
      <c r="C184" s="6" t="b">
        <v>1</v>
      </c>
      <c r="D184" s="7">
        <f ca="1">IF(ROW()=2,125,IF(ROW()=3,67,IF(ROW()=4,13,RANDBETWEEN(2,COUNT(Name!$A:$A) + 1))))</f>
        <v>270</v>
      </c>
      <c r="E184" s="7" t="str">
        <f ca="1">VLOOKUP($D184,Name!$A:$B,2,FALSE)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Maria Sophia Aleluia Morato</v>
      </c>
      <c r="F184" s="7">
        <v>2</v>
      </c>
      <c r="G184" s="7" cm="1">
        <f t="array" aca="1" ref="G184" ca="1">INDEX(States!$B:$B,RANDBETWEEN(2,COUNTA(States!$B:$B)),1)</f>
        <v>11</v>
      </c>
      <c r="H184" s="7" t="str">
        <f ca="1">VLOOKUP($D184,Name!$A:$C,3,FALSE)</f>
        <v>F</v>
      </c>
      <c r="I184" s="7">
        <f t="shared" ca="1" si="12"/>
        <v>2</v>
      </c>
      <c r="J184" s="7" t="str">
        <f ca="1">VLOOKUP($I184,Race!$A:$B,2,FALSE)</f>
        <v>Branco</v>
      </c>
      <c r="K184" s="8">
        <f ca="1" xml:space="preserve">
IF($B184=2,
    TODAY()-16340,
    IF($P184=2,
        RANDBETWEEN(TODAY()-12418.5,TODAY()-6574.5),
        IF(OR($P184=3,$P184=4),
            RANDBETWEEN(TODAY()-16071,TODAY()-8766),
            IF(OR($P184=5,$P184=6,$P184=7),
                RANDBETWEEN(TODAY()-27393.75,TODAY()-12783.75),
                RANDBETWEEN(TODAY()-27393.75,TODAY()-10957.5)
            )
        )
    )
)</f>
        <v>30655</v>
      </c>
      <c r="L184" s="6">
        <f ca="1">IF(OR(ROW()=2,ROW()=3),7,IF(ROW()=4,4,RANDBETWEEN(4,COUNT(Education!$A:$A) + 1)))</f>
        <v>6</v>
      </c>
      <c r="M184" s="8" t="str">
        <f ca="1">VLOOKUP($L184,Education!$A:$B,2,FALSE)</f>
        <v>Mestrado</v>
      </c>
      <c r="N18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184" s="7" t="str">
        <f ca="1">VLOOKUP($N184,Department!$A:$B,2,FALSE)</f>
        <v>Contábil</v>
      </c>
      <c r="P184" s="6">
        <f t="shared" ca="1" si="13"/>
        <v>8</v>
      </c>
      <c r="Q184" s="7" t="str">
        <f ca="1">VLOOKUP($P184,Role!$A:$B,2,FALSE)</f>
        <v>Analista</v>
      </c>
      <c r="R184" s="7">
        <f ca="1">IF($P184=8,RANDBETWEEN(2,COUNT(Level!$A:$A) + 1),"")</f>
        <v>2</v>
      </c>
      <c r="S184" s="7" t="str">
        <f ca="1">IF($R184&lt;&gt;"",VLOOKUP($R184,Level!$A:$B,2,FALSE),"")</f>
        <v>Junior</v>
      </c>
      <c r="T184" s="8">
        <f t="shared" ca="1" si="14"/>
        <v>38827</v>
      </c>
      <c r="U184" s="1">
        <f t="shared" ca="1" si="10"/>
        <v>3500</v>
      </c>
      <c r="V18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$A184    &amp;
", "   &amp;
$B184    &amp;
", "   &amp;
$C184    &amp;
", '"  &amp;
$E184    &amp;
"', '" &amp;
$H184    &amp;
"', "  &amp;
$I184 &amp;
", CAST('"  &amp;
TEXT($K184,"aaaa-mm-dd") &amp;
"' AS DATE), " &amp;
$L184 &amp;
", " &amp;
$N184 &amp;
", " &amp;
$P184 &amp;
", " &amp;
IF($R184="","NULL",$R184) &amp;
", " &amp;
$U184 &amp;
");"</f>
        <v>INSERT INTO acme.fact_employees (id_company_fk, id_employee_pk, flg_active, employee_name, id_gender_fk, id_race_fk, birthdate, id_education_fk, id_department_fk, id_role_fk, id_level_fk, salary) VALUES (2, 183, TRUE, 'Maria Sophia Aleluia Morato', 'F', 2, CAST('1983-12-05' AS DATE), 6, 9, 8, 2, 3500);</v>
      </c>
    </row>
    <row r="185" spans="1:22" x14ac:dyDescent="0.2">
      <c r="A185" s="7">
        <v>2</v>
      </c>
      <c r="B185" s="5">
        <f t="shared" si="11"/>
        <v>184</v>
      </c>
      <c r="C185" s="6" t="b">
        <v>1</v>
      </c>
      <c r="D185" s="7">
        <f ca="1">IF(ROW()=2,125,IF(ROW()=3,67,IF(ROW()=4,13,RANDBETWEEN(2,COUNT(Name!$A:$A) + 1))))</f>
        <v>231</v>
      </c>
      <c r="E185" s="7" t="str">
        <f ca="1">VLOOKUP($D185,Name!$A:$B,2,FALSE) &amp; " " &amp; IF(ROW()=2,"de Orléans e Bragança",VLOOKUP(IF(ROW()=2,0,RANDBETWEEN(2,COUNT('Last name'!$A:$A) + 1)),'Last name'!$A:$B,2,FALSE) &amp; " " &amp; VLOOKUP(RANDBETWEEN(2,COUNT('Last name'!$A:$A) + 1),'Last name'!$A:$B,2,FALSE))</f>
        <v>Louise Camargo Barroso</v>
      </c>
      <c r="F185" s="7">
        <v>2</v>
      </c>
      <c r="G185" s="7" cm="1">
        <f t="array" aca="1" ref="G185" ca="1">INDEX(States!$B:$B,RANDBETWEEN(2,COUNTA(States!$B:$B)),1)</f>
        <v>19</v>
      </c>
      <c r="H185" s="7" t="str">
        <f ca="1">VLOOKUP($D185,Name!$A:$C,3,FALSE)</f>
        <v>F</v>
      </c>
      <c r="I185" s="7">
        <f t="shared" ca="1" si="12"/>
        <v>2</v>
      </c>
      <c r="J185" s="7" t="str">
        <f ca="1">VLOOKUP($I185,Race!$A:$B,2,FALSE)</f>
        <v>Branco</v>
      </c>
      <c r="K185" s="8">
        <f ca="1" xml:space="preserve">
IF($B185=2,
    TODAY()-16340,
    IF($P185=2,
        RANDBETWEEN(TODAY()-12418.5,TODAY()-6574.5),
        IF(OR($P185=3,$P185=4),
            RANDBETWEEN(TODAY()-16071,TODAY()-8766),
            IF(OR($P185=5,$P185=6,$P185=7),
                RANDBETWEEN(TODAY()-27393.75,TODAY()-12783.75),
                RANDBETWEEN(TODAY()-27393.75,TODAY()-10957.5)
            )
        )
    )
)</f>
        <v>21487</v>
      </c>
      <c r="L185" s="6">
        <f ca="1">IF(OR(ROW()=2,ROW()=3),7,IF(ROW()=4,4,RANDBETWEEN(4,COUNT(Education!$A:$A) + 1)))</f>
        <v>4</v>
      </c>
      <c r="M185" s="8" t="str">
        <f ca="1">VLOOKUP($L185,Education!$A:$B,2,FALSE)</f>
        <v>Superior</v>
      </c>
      <c r="N18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12</v>
      </c>
      <c r="O185" s="7" t="str">
        <f ca="1">VLOOKUP($N185,Department!$A:$B,2,FALSE)</f>
        <v>Jurídico</v>
      </c>
      <c r="P185" s="6">
        <f t="shared" ca="1" si="13"/>
        <v>8</v>
      </c>
      <c r="Q185" s="7" t="str">
        <f ca="1">VLOOKUP($P185,Role!$A:$B,2,FALSE)</f>
        <v>Analista</v>
      </c>
      <c r="R185" s="7">
        <f ca="1">IF($P185=8,RANDBETWEEN(2,COUNT(Level!$A:$A) + 1),"")</f>
        <v>2</v>
      </c>
      <c r="S185" s="7" t="str">
        <f ca="1">IF($R185&lt;&gt;"",VLOOKUP($R185,Level!$A:$B,2,FALSE),"")</f>
        <v>Junior</v>
      </c>
      <c r="T185" s="8">
        <f t="shared" ca="1" si="14"/>
        <v>38007</v>
      </c>
      <c r="U185" s="1">
        <f t="shared" ca="1" si="10"/>
        <v>2600</v>
      </c>
      <c r="V18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$A185    &amp;
", "   &amp;
$B185    &amp;
", "   &amp;
$C185    &amp;
", '"  &amp;
$E185    &amp;
"', '" &amp;
$H185    &amp;
"', "  &amp;
$I185 &amp;
", CAST('"  &amp;
TEXT($K185,"aaaa-mm-dd") &amp;
"' AS DATE), " &amp;
$L185 &amp;
", " &amp;
$N185 &amp;
", " &amp;
$P185 &amp;
", " &amp;
IF($R185="","NULL",$R185) &amp;
", " &amp;
$U185 &amp;
");"</f>
        <v>INSERT INTO acme.fact_employees (id_company_fk, id_employee_pk, flg_active, employee_name, id_gender_fk, id_race_fk, birthdate, id_education_fk, id_department_fk, id_role_fk, id_level_fk, salary) VALUES (2, 184, TRUE, 'Louise Camargo Barroso', 'F', 2, CAST('1958-10-29' AS DATE), 4, 12, 8, 2, 2600);</v>
      </c>
    </row>
    <row r="186" spans="1:22" x14ac:dyDescent="0.2">
      <c r="A186" s="7">
        <v>2</v>
      </c>
      <c r="B186" s="5">
        <f t="shared" si="11"/>
        <v>185</v>
      </c>
      <c r="C186" s="6" t="b">
        <v>1</v>
      </c>
      <c r="D186" s="7">
        <f ca="1">IF(ROW()=2,125,IF(ROW()=3,67,IF(ROW()=4,13,RANDBETWEEN(2,COUNT(Name!$A:$A) + 1))))</f>
        <v>11</v>
      </c>
      <c r="E186" s="7" t="str">
        <f ca="1">VLOOKUP($D186,Name!$A:$B,2,FALSE) &amp; " " &amp; IF(ROW()=2,"de Orléans e Bragança",VLOOKUP(IF(ROW()=2,0,RANDBETWEEN(2,COUNT('Last name'!$A:$A) + 1)),'Last name'!$A:$B,2,FALSE) &amp; " " &amp; VLOOKUP(RANDBETWEEN(2,COUNT('Last name'!$A:$A) + 1),'Last name'!$A:$B,2,FALSE))</f>
        <v>Alexander Bragança Esposito</v>
      </c>
      <c r="F186" s="7">
        <v>2</v>
      </c>
      <c r="G186" s="7" cm="1">
        <f t="array" aca="1" ref="G186" ca="1">INDEX(States!$B:$B,RANDBETWEEN(2,COUNTA(States!$B:$B)),1)</f>
        <v>14</v>
      </c>
      <c r="H186" s="7" t="str">
        <f ca="1">VLOOKUP($D186,Name!$A:$C,3,FALSE)</f>
        <v>M</v>
      </c>
      <c r="I186" s="7">
        <f t="shared" ca="1" si="12"/>
        <v>2</v>
      </c>
      <c r="J186" s="7" t="str">
        <f ca="1">VLOOKUP($I186,Race!$A:$B,2,FALSE)</f>
        <v>Branco</v>
      </c>
      <c r="K186" s="8">
        <f ca="1" xml:space="preserve">
IF($B186=2,
    TODAY()-16340,
    IF($P186=2,
        RANDBETWEEN(TODAY()-12418.5,TODAY()-6574.5),
        IF(OR($P186=3,$P186=4),
            RANDBETWEEN(TODAY()-16071,TODAY()-8766),
            IF(OR($P186=5,$P186=6,$P186=7),
                RANDBETWEEN(TODAY()-27393.75,TODAY()-12783.75),
                RANDBETWEEN(TODAY()-27393.75,TODAY()-10957.5)
            )
        )
    )
)</f>
        <v>23571</v>
      </c>
      <c r="L186" s="6">
        <f ca="1">IF(OR(ROW()=2,ROW()=3),7,IF(ROW()=4,4,RANDBETWEEN(4,COUNT(Education!$A:$A) + 1)))</f>
        <v>4</v>
      </c>
      <c r="M186" s="8" t="str">
        <f ca="1">VLOOKUP($L186,Education!$A:$B,2,FALSE)</f>
        <v>Superior</v>
      </c>
      <c r="N18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12</v>
      </c>
      <c r="O186" s="7" t="str">
        <f ca="1">VLOOKUP($N186,Department!$A:$B,2,FALSE)</f>
        <v>Jurídico</v>
      </c>
      <c r="P186" s="6">
        <f t="shared" ca="1" si="13"/>
        <v>6</v>
      </c>
      <c r="Q186" s="7" t="str">
        <f ca="1">VLOOKUP($P186,Role!$A:$B,2,FALSE)</f>
        <v>Estagiário</v>
      </c>
      <c r="R186" s="7" t="str">
        <f ca="1">IF($P186=8,RANDBETWEEN(2,COUNT(Level!$A:$A) + 1),"")</f>
        <v/>
      </c>
      <c r="S186" s="7" t="str">
        <f ca="1">IF($R186&lt;&gt;"",VLOOKUP($R186,Level!$A:$B,2,FALSE),"")</f>
        <v/>
      </c>
      <c r="T186" s="8">
        <f t="shared" ca="1" si="14"/>
        <v>41805</v>
      </c>
      <c r="U186" s="1">
        <f t="shared" ca="1" si="10"/>
        <v>1305</v>
      </c>
      <c r="V18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$A186    &amp;
", "   &amp;
$B186    &amp;
", "   &amp;
$C186    &amp;
", '"  &amp;
$E186    &amp;
"', '" &amp;
$H186    &amp;
"', "  &amp;
$I186 &amp;
", CAST('"  &amp;
TEXT($K186,"aaaa-mm-dd") &amp;
"' AS DATE), " &amp;
$L186 &amp;
", " &amp;
$N186 &amp;
", " &amp;
$P186 &amp;
", " &amp;
IF($R186="","NULL",$R186) &amp;
", " &amp;
$U186 &amp;
");"</f>
        <v>INSERT INTO acme.fact_employees (id_company_fk, id_employee_pk, flg_active, employee_name, id_gender_fk, id_race_fk, birthdate, id_education_fk, id_department_fk, id_role_fk, id_level_fk, salary) VALUES (2, 185, TRUE, 'Alexander Bragança Esposito', 'M', 2, CAST('1964-07-13' AS DATE), 4, 12, 6, NULL, 1305);</v>
      </c>
    </row>
    <row r="187" spans="1:22" x14ac:dyDescent="0.2">
      <c r="A187" s="7">
        <v>2</v>
      </c>
      <c r="B187" s="5">
        <f t="shared" si="11"/>
        <v>186</v>
      </c>
      <c r="C187" s="6" t="b">
        <v>1</v>
      </c>
      <c r="D187" s="7">
        <f ca="1">IF(ROW()=2,125,IF(ROW()=3,67,IF(ROW()=4,13,RANDBETWEEN(2,COUNT(Name!$A:$A) + 1))))</f>
        <v>39</v>
      </c>
      <c r="E187" s="7" t="str">
        <f ca="1">VLOOKUP($D187,Name!$A:$B,2,FALSE) &amp; " " &amp; IF(ROW()=2,"de Orléans e Bragança",VLOOKUP(IF(ROW()=2,0,RANDBETWEEN(2,COUNT('Last name'!$A:$A) + 1)),'Last name'!$A:$B,2,FALSE) &amp; " " &amp; VLOOKUP(RANDBETWEEN(2,COUNT('Last name'!$A:$A) + 1),'Last name'!$A:$B,2,FALSE))</f>
        <v>Ângelo Costa Alvaregna</v>
      </c>
      <c r="F187" s="7">
        <v>2</v>
      </c>
      <c r="G187" s="7" cm="1">
        <f t="array" aca="1" ref="G187" ca="1">INDEX(States!$B:$B,RANDBETWEEN(2,COUNTA(States!$B:$B)),1)</f>
        <v>7</v>
      </c>
      <c r="H187" s="7" t="str">
        <f ca="1">VLOOKUP($D187,Name!$A:$C,3,FALSE)</f>
        <v>M</v>
      </c>
      <c r="I187" s="7">
        <f t="shared" ca="1" si="12"/>
        <v>4</v>
      </c>
      <c r="J187" s="7" t="str">
        <f ca="1">VLOOKUP($I187,Race!$A:$B,2,FALSE)</f>
        <v>Pardo</v>
      </c>
      <c r="K187" s="8">
        <f ca="1" xml:space="preserve">
IF($B187=2,
    TODAY()-16340,
    IF($P187=2,
        RANDBETWEEN(TODAY()-12418.5,TODAY()-6574.5),
        IF(OR($P187=3,$P187=4),
            RANDBETWEEN(TODAY()-16071,TODAY()-8766),
            IF(OR($P187=5,$P187=6,$P187=7),
                RANDBETWEEN(TODAY()-27393.75,TODAY()-12783.75),
                RANDBETWEEN(TODAY()-27393.75,TODAY()-10957.5)
            )
        )
    )
)</f>
        <v>19364</v>
      </c>
      <c r="L187" s="6">
        <f ca="1">IF(OR(ROW()=2,ROW()=3),7,IF(ROW()=4,4,RANDBETWEEN(4,COUNT(Education!$A:$A) + 1)))</f>
        <v>5</v>
      </c>
      <c r="M187" s="8" t="str">
        <f ca="1">VLOOKUP($L187,Education!$A:$B,2,FALSE)</f>
        <v>Pós-graduação</v>
      </c>
      <c r="N18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187" s="7" t="str">
        <f ca="1">VLOOKUP($N187,Department!$A:$B,2,FALSE)</f>
        <v>Vendas</v>
      </c>
      <c r="P187" s="6">
        <f t="shared" ca="1" si="13"/>
        <v>8</v>
      </c>
      <c r="Q187" s="7" t="str">
        <f ca="1">VLOOKUP($P187,Role!$A:$B,2,FALSE)</f>
        <v>Analista</v>
      </c>
      <c r="R187" s="7">
        <f ca="1">IF($P187=8,RANDBETWEEN(2,COUNT(Level!$A:$A) + 1),"")</f>
        <v>2</v>
      </c>
      <c r="S187" s="7" t="str">
        <f ca="1">IF($R187&lt;&gt;"",VLOOKUP($R187,Level!$A:$B,2,FALSE),"")</f>
        <v>Junior</v>
      </c>
      <c r="T187" s="8">
        <f t="shared" ca="1" si="14"/>
        <v>38672</v>
      </c>
      <c r="U187" s="1">
        <f t="shared" ca="1" si="10"/>
        <v>3110</v>
      </c>
      <c r="V18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$A187    &amp;
", "   &amp;
$B187    &amp;
", "   &amp;
$C187    &amp;
", '"  &amp;
$E187    &amp;
"', '" &amp;
$H187    &amp;
"', "  &amp;
$I187 &amp;
", CAST('"  &amp;
TEXT($K187,"aaaa-mm-dd") &amp;
"' AS DATE), " &amp;
$L187 &amp;
", " &amp;
$N187 &amp;
", " &amp;
$P187 &amp;
", " &amp;
IF($R187="","NULL",$R187) &amp;
", " &amp;
$U187 &amp;
");"</f>
        <v>INSERT INTO acme.fact_employees (id_company_fk, id_employee_pk, flg_active, employee_name, id_gender_fk, id_race_fk, birthdate, id_education_fk, id_department_fk, id_role_fk, id_level_fk, salary) VALUES (2, 186, TRUE, 'Ângelo Costa Alvaregna', 'M', 4, CAST('1953-01-05' AS DATE), 5, 13, 8, 2, 3110);</v>
      </c>
    </row>
    <row r="188" spans="1:22" x14ac:dyDescent="0.2">
      <c r="A188" s="7">
        <v>2</v>
      </c>
      <c r="B188" s="5">
        <f t="shared" si="11"/>
        <v>187</v>
      </c>
      <c r="C188" s="6" t="b">
        <v>1</v>
      </c>
      <c r="D188" s="7">
        <f ca="1">IF(ROW()=2,125,IF(ROW()=3,67,IF(ROW()=4,13,RANDBETWEEN(2,COUNT(Name!$A:$A) + 1))))</f>
        <v>332</v>
      </c>
      <c r="E188" s="7" t="str">
        <f ca="1">VLOOKUP($D188,Name!$A:$B,2,FALSE) &amp; " " &amp; IF(ROW()=2,"de Orléans e Bragança",VLOOKUP(IF(ROW()=2,0,RANDBETWEEN(2,COUNT('Last name'!$A:$A) + 1)),'Last name'!$A:$B,2,FALSE) &amp; " " &amp; VLOOKUP(RANDBETWEEN(2,COUNT('Last name'!$A:$A) + 1),'Last name'!$A:$B,2,FALSE))</f>
        <v>Sammuel Junqueira Borges</v>
      </c>
      <c r="F188" s="7">
        <v>2</v>
      </c>
      <c r="G188" s="7" cm="1">
        <f t="array" aca="1" ref="G188" ca="1">INDEX(States!$B:$B,RANDBETWEEN(2,COUNTA(States!$B:$B)),1)</f>
        <v>12</v>
      </c>
      <c r="H188" s="7" t="str">
        <f ca="1">VLOOKUP($D188,Name!$A:$C,3,FALSE)</f>
        <v>M</v>
      </c>
      <c r="I188" s="7">
        <f t="shared" ca="1" si="12"/>
        <v>2</v>
      </c>
      <c r="J188" s="7" t="str">
        <f ca="1">VLOOKUP($I188,Race!$A:$B,2,FALSE)</f>
        <v>Branco</v>
      </c>
      <c r="K188" s="8">
        <f ca="1" xml:space="preserve">
IF($B188=2,
    TODAY()-16340,
    IF($P188=2,
        RANDBETWEEN(TODAY()-12418.5,TODAY()-6574.5),
        IF(OR($P188=3,$P188=4),
            RANDBETWEEN(TODAY()-16071,TODAY()-8766),
            IF(OR($P188=5,$P188=6,$P188=7),
                RANDBETWEEN(TODAY()-27393.75,TODAY()-12783.75),
                RANDBETWEEN(TODAY()-27393.75,TODAY()-10957.5)
            )
        )
    )
)</f>
        <v>21969</v>
      </c>
      <c r="L188" s="6">
        <f ca="1">IF(OR(ROW()=2,ROW()=3),7,IF(ROW()=4,4,RANDBETWEEN(4,COUNT(Education!$A:$A) + 1)))</f>
        <v>4</v>
      </c>
      <c r="M188" s="8" t="str">
        <f ca="1">VLOOKUP($L188,Education!$A:$B,2,FALSE)</f>
        <v>Superior</v>
      </c>
      <c r="N18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6</v>
      </c>
      <c r="O188" s="7" t="str">
        <f ca="1">VLOOKUP($N188,Department!$A:$B,2,FALSE)</f>
        <v>Comercial</v>
      </c>
      <c r="P188" s="6">
        <f t="shared" ca="1" si="13"/>
        <v>7</v>
      </c>
      <c r="Q188" s="7" t="str">
        <f ca="1">VLOOKUP($P188,Role!$A:$B,2,FALSE)</f>
        <v>Trainee</v>
      </c>
      <c r="R188" s="7" t="str">
        <f ca="1">IF($P188=8,RANDBETWEEN(2,COUNT(Level!$A:$A) + 1),"")</f>
        <v/>
      </c>
      <c r="S188" s="7" t="str">
        <f ca="1">IF($R188&lt;&gt;"",VLOOKUP($R188,Level!$A:$B,2,FALSE),"")</f>
        <v/>
      </c>
      <c r="T188" s="8">
        <f t="shared" ca="1" si="14"/>
        <v>38938</v>
      </c>
      <c r="U188" s="1">
        <f t="shared" ca="1" si="10"/>
        <v>1385</v>
      </c>
      <c r="V18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$A188    &amp;
", "   &amp;
$B188    &amp;
", "   &amp;
$C188    &amp;
", '"  &amp;
$E188    &amp;
"', '" &amp;
$H188    &amp;
"', "  &amp;
$I188 &amp;
", CAST('"  &amp;
TEXT($K188,"aaaa-mm-dd") &amp;
"' AS DATE), " &amp;
$L188 &amp;
", " &amp;
$N188 &amp;
", " &amp;
$P188 &amp;
", " &amp;
IF($R188="","NULL",$R188) &amp;
", " &amp;
$U188 &amp;
");"</f>
        <v>INSERT INTO acme.fact_employees (id_company_fk, id_employee_pk, flg_active, employee_name, id_gender_fk, id_race_fk, birthdate, id_education_fk, id_department_fk, id_role_fk, id_level_fk, salary) VALUES (2, 187, TRUE, 'Sammuel Junqueira Borges', 'M', 2, CAST('1960-02-23' AS DATE), 4, 6, 7, NULL, 1385);</v>
      </c>
    </row>
    <row r="189" spans="1:22" x14ac:dyDescent="0.2">
      <c r="A189" s="7">
        <v>2</v>
      </c>
      <c r="B189" s="5">
        <f t="shared" si="11"/>
        <v>188</v>
      </c>
      <c r="C189" s="6" t="b">
        <v>1</v>
      </c>
      <c r="D189" s="7">
        <f ca="1">IF(ROW()=2,125,IF(ROW()=3,67,IF(ROW()=4,13,RANDBETWEEN(2,COUNT(Name!$A:$A) + 1))))</f>
        <v>42</v>
      </c>
      <c r="E189" s="7" t="str">
        <f ca="1">VLOOKUP($D189,Name!$A:$B,2,FALSE) &amp; " " &amp; IF(ROW()=2,"de Orléans e Bragança",VLOOKUP(IF(ROW()=2,0,RANDBETWEEN(2,COUNT('Last name'!$A:$A) + 1)),'Last name'!$A:$B,2,FALSE) &amp; " " &amp; VLOOKUP(RANDBETWEEN(2,COUNT('Last name'!$A:$A) + 1),'Last name'!$A:$B,2,FALSE))</f>
        <v>Anna Carolinna Faro Azeredo</v>
      </c>
      <c r="F189" s="7">
        <v>2</v>
      </c>
      <c r="G189" s="7" cm="1">
        <f t="array" aca="1" ref="G189" ca="1">INDEX(States!$B:$B,RANDBETWEEN(2,COUNTA(States!$B:$B)),1)</f>
        <v>6</v>
      </c>
      <c r="H189" s="7" t="str">
        <f ca="1">VLOOKUP($D189,Name!$A:$C,3,FALSE)</f>
        <v>F</v>
      </c>
      <c r="I189" s="7">
        <f t="shared" ca="1" si="12"/>
        <v>3</v>
      </c>
      <c r="J189" s="7" t="str">
        <f ca="1">VLOOKUP($I189,Race!$A:$B,2,FALSE)</f>
        <v>Preto</v>
      </c>
      <c r="K189" s="8">
        <f ca="1" xml:space="preserve">
IF($B189=2,
    TODAY()-16340,
    IF($P189=2,
        RANDBETWEEN(TODAY()-12418.5,TODAY()-6574.5),
        IF(OR($P189=3,$P189=4),
            RANDBETWEEN(TODAY()-16071,TODAY()-8766),
            IF(OR($P189=5,$P189=6,$P189=7),
                RANDBETWEEN(TODAY()-27393.75,TODAY()-12783.75),
                RANDBETWEEN(TODAY()-27393.75,TODAY()-10957.5)
            )
        )
    )
)</f>
        <v>33390</v>
      </c>
      <c r="L189" s="6">
        <f ca="1">IF(OR(ROW()=2,ROW()=3),7,IF(ROW()=4,4,RANDBETWEEN(4,COUNT(Education!$A:$A) + 1)))</f>
        <v>5</v>
      </c>
      <c r="M189" s="8" t="str">
        <f ca="1">VLOOKUP($L189,Education!$A:$B,2,FALSE)</f>
        <v>Pós-graduação</v>
      </c>
      <c r="N18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189" s="7" t="str">
        <f ca="1">VLOOKUP($N189,Department!$A:$B,2,FALSE)</f>
        <v>Contábil</v>
      </c>
      <c r="P189" s="6">
        <f t="shared" ca="1" si="13"/>
        <v>8</v>
      </c>
      <c r="Q189" s="7" t="str">
        <f ca="1">VLOOKUP($P189,Role!$A:$B,2,FALSE)</f>
        <v>Analista</v>
      </c>
      <c r="R189" s="7">
        <f ca="1">IF($P189=8,RANDBETWEEN(2,COUNT(Level!$A:$A) + 1),"")</f>
        <v>2</v>
      </c>
      <c r="S189" s="7" t="str">
        <f ca="1">IF($R189&lt;&gt;"",VLOOKUP($R189,Level!$A:$B,2,FALSE),"")</f>
        <v>Junior</v>
      </c>
      <c r="T189" s="8">
        <f t="shared" ca="1" si="14"/>
        <v>37406</v>
      </c>
      <c r="U189" s="1">
        <f t="shared" ca="1" si="10"/>
        <v>3000</v>
      </c>
      <c r="V18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$A189    &amp;
", "   &amp;
$B189    &amp;
", "   &amp;
$C189    &amp;
", '"  &amp;
$E189    &amp;
"', '" &amp;
$H189    &amp;
"', "  &amp;
$I189 &amp;
", CAST('"  &amp;
TEXT($K189,"aaaa-mm-dd") &amp;
"' AS DATE), " &amp;
$L189 &amp;
", " &amp;
$N189 &amp;
", " &amp;
$P189 &amp;
", " &amp;
IF($R189="","NULL",$R189) &amp;
", " &amp;
$U189 &amp;
");"</f>
        <v>INSERT INTO acme.fact_employees (id_company_fk, id_employee_pk, flg_active, employee_name, id_gender_fk, id_race_fk, birthdate, id_education_fk, id_department_fk, id_role_fk, id_level_fk, salary) VALUES (2, 188, TRUE, 'Anna Carolinna Faro Azeredo', 'F', 3, CAST('1991-06-01' AS DATE), 5, 9, 8, 2, 3000);</v>
      </c>
    </row>
    <row r="190" spans="1:22" x14ac:dyDescent="0.2">
      <c r="A190" s="7">
        <v>2</v>
      </c>
      <c r="B190" s="5">
        <f t="shared" si="11"/>
        <v>189</v>
      </c>
      <c r="C190" s="6" t="b">
        <v>1</v>
      </c>
      <c r="D190" s="7">
        <f ca="1">IF(ROW()=2,125,IF(ROW()=3,67,IF(ROW()=4,13,RANDBETWEEN(2,COUNT(Name!$A:$A) + 1))))</f>
        <v>340</v>
      </c>
      <c r="E190" s="7" t="str">
        <f ca="1">VLOOKUP($D190,Name!$A:$B,2,FALSE) &amp; " " &amp; IF(ROW()=2,"de Orléans e Bragança",VLOOKUP(IF(ROW()=2,0,RANDBETWEEN(2,COUNT('Last name'!$A:$A) + 1)),'Last name'!$A:$B,2,FALSE) &amp; " " &amp; VLOOKUP(RANDBETWEEN(2,COUNT('Last name'!$A:$A) + 1),'Last name'!$A:$B,2,FALSE))</f>
        <v>Thiago Tavarez Almeida</v>
      </c>
      <c r="F190" s="7">
        <v>2</v>
      </c>
      <c r="G190" s="7" cm="1">
        <f t="array" aca="1" ref="G190" ca="1">INDEX(States!$B:$B,RANDBETWEEN(2,COUNTA(States!$B:$B)),1)</f>
        <v>21</v>
      </c>
      <c r="H190" s="7" t="str">
        <f ca="1">VLOOKUP($D190,Name!$A:$C,3,FALSE)</f>
        <v>M</v>
      </c>
      <c r="I190" s="7">
        <f t="shared" ca="1" si="12"/>
        <v>5</v>
      </c>
      <c r="J190" s="7" t="str">
        <f ca="1">VLOOKUP($I190,Race!$A:$B,2,FALSE)</f>
        <v>Amarelo</v>
      </c>
      <c r="K190" s="8">
        <f ca="1" xml:space="preserve">
IF($B190=2,
    TODAY()-16340,
    IF($P190=2,
        RANDBETWEEN(TODAY()-12418.5,TODAY()-6574.5),
        IF(OR($P190=3,$P190=4),
            RANDBETWEEN(TODAY()-16071,TODAY()-8766),
            IF(OR($P190=5,$P190=6,$P190=7),
                RANDBETWEEN(TODAY()-27393.75,TODAY()-12783.75),
                RANDBETWEEN(TODAY()-27393.75,TODAY()-10957.5)
            )
        )
    )
)</f>
        <v>22243</v>
      </c>
      <c r="L190" s="6">
        <f ca="1">IF(OR(ROW()=2,ROW()=3),7,IF(ROW()=4,4,RANDBETWEEN(4,COUNT(Education!$A:$A) + 1)))</f>
        <v>6</v>
      </c>
      <c r="M190" s="8" t="str">
        <f ca="1">VLOOKUP($L190,Education!$A:$B,2,FALSE)</f>
        <v>Mestrado</v>
      </c>
      <c r="N19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190" s="7" t="str">
        <f ca="1">VLOOKUP($N190,Department!$A:$B,2,FALSE)</f>
        <v>Auditoria</v>
      </c>
      <c r="P190" s="6">
        <f t="shared" ca="1" si="13"/>
        <v>6</v>
      </c>
      <c r="Q190" s="7" t="str">
        <f ca="1">VLOOKUP($P190,Role!$A:$B,2,FALSE)</f>
        <v>Estagiário</v>
      </c>
      <c r="R190" s="7" t="str">
        <f ca="1">IF($P190=8,RANDBETWEEN(2,COUNT(Level!$A:$A) + 1),"")</f>
        <v/>
      </c>
      <c r="S190" s="7" t="str">
        <f ca="1">IF($R190&lt;&gt;"",VLOOKUP($R190,Level!$A:$B,2,FALSE),"")</f>
        <v/>
      </c>
      <c r="T190" s="8">
        <f t="shared" ca="1" si="14"/>
        <v>43607</v>
      </c>
      <c r="U190" s="1">
        <f t="shared" ca="1" si="10"/>
        <v>2205</v>
      </c>
      <c r="V19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$A190    &amp;
", "   &amp;
$B190    &amp;
", "   &amp;
$C190    &amp;
", '"  &amp;
$E190    &amp;
"', '" &amp;
$H190    &amp;
"', "  &amp;
$I190 &amp;
", CAST('"  &amp;
TEXT($K190,"aaaa-mm-dd") &amp;
"' AS DATE), " &amp;
$L190 &amp;
", " &amp;
$N190 &amp;
", " &amp;
$P190 &amp;
", " &amp;
IF($R190="","NULL",$R190) &amp;
", " &amp;
$U190 &amp;
");"</f>
        <v>INSERT INTO acme.fact_employees (id_company_fk, id_employee_pk, flg_active, employee_name, id_gender_fk, id_race_fk, birthdate, id_education_fk, id_department_fk, id_role_fk, id_level_fk, salary) VALUES (2, 189, TRUE, 'Thiago Tavarez Almeida', 'M', 5, CAST('1960-11-23' AS DATE), 6, 10, 6, NULL, 2205);</v>
      </c>
    </row>
    <row r="191" spans="1:22" x14ac:dyDescent="0.2">
      <c r="A191" s="7">
        <v>2</v>
      </c>
      <c r="B191" s="5">
        <f t="shared" si="11"/>
        <v>190</v>
      </c>
      <c r="C191" s="6" t="b">
        <v>1</v>
      </c>
      <c r="D191" s="7">
        <f ca="1">IF(ROW()=2,125,IF(ROW()=3,67,IF(ROW()=4,13,RANDBETWEEN(2,COUNT(Name!$A:$A) + 1))))</f>
        <v>83</v>
      </c>
      <c r="E191" s="7" t="str">
        <f ca="1">VLOOKUP($D191,Name!$A:$B,2,FALSE) &amp; " " &amp; IF(ROW()=2,"de Orléans e Bragança",VLOOKUP(IF(ROW()=2,0,RANDBETWEEN(2,COUNT('Last name'!$A:$A) + 1)),'Last name'!$A:$B,2,FALSE) &amp; " " &amp; VLOOKUP(RANDBETWEEN(2,COUNT('Last name'!$A:$A) + 1),'Last name'!$A:$B,2,FALSE))</f>
        <v>Carolina Salvador Rodrigues</v>
      </c>
      <c r="F191" s="7">
        <v>2</v>
      </c>
      <c r="G191" s="7" cm="1">
        <f t="array" aca="1" ref="G191" ca="1">INDEX(States!$B:$B,RANDBETWEEN(2,COUNTA(States!$B:$B)),1)</f>
        <v>19</v>
      </c>
      <c r="H191" s="7" t="str">
        <f ca="1">VLOOKUP($D191,Name!$A:$C,3,FALSE)</f>
        <v>F</v>
      </c>
      <c r="I191" s="7">
        <f t="shared" ca="1" si="12"/>
        <v>2</v>
      </c>
      <c r="J191" s="7" t="str">
        <f ca="1">VLOOKUP($I191,Race!$A:$B,2,FALSE)</f>
        <v>Branco</v>
      </c>
      <c r="K191" s="8">
        <f ca="1" xml:space="preserve">
IF($B191=2,
    TODAY()-16340,
    IF($P191=2,
        RANDBETWEEN(TODAY()-12418.5,TODAY()-6574.5),
        IF(OR($P191=3,$P191=4),
            RANDBETWEEN(TODAY()-16071,TODAY()-8766),
            IF(OR($P191=5,$P191=6,$P191=7),
                RANDBETWEEN(TODAY()-27393.75,TODAY()-12783.75),
                RANDBETWEEN(TODAY()-27393.75,TODAY()-10957.5)
            )
        )
    )
)</f>
        <v>32253</v>
      </c>
      <c r="L191" s="6">
        <f ca="1">IF(OR(ROW()=2,ROW()=3),7,IF(ROW()=4,4,RANDBETWEEN(4,COUNT(Education!$A:$A) + 1)))</f>
        <v>4</v>
      </c>
      <c r="M191" s="8" t="str">
        <f ca="1">VLOOKUP($L191,Education!$A:$B,2,FALSE)</f>
        <v>Superior</v>
      </c>
      <c r="N19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191" s="7" t="str">
        <f ca="1">VLOOKUP($N191,Department!$A:$B,2,FALSE)</f>
        <v>Contábil</v>
      </c>
      <c r="P191" s="6">
        <f t="shared" ca="1" si="13"/>
        <v>8</v>
      </c>
      <c r="Q191" s="7" t="str">
        <f ca="1">VLOOKUP($P191,Role!$A:$B,2,FALSE)</f>
        <v>Analista</v>
      </c>
      <c r="R191" s="7">
        <f ca="1">IF($P191=8,RANDBETWEEN(2,COUNT(Level!$A:$A) + 1),"")</f>
        <v>2</v>
      </c>
      <c r="S191" s="7" t="str">
        <f ca="1">IF($R191&lt;&gt;"",VLOOKUP($R191,Level!$A:$B,2,FALSE),"")</f>
        <v>Junior</v>
      </c>
      <c r="T191" s="8">
        <f t="shared" ca="1" si="14"/>
        <v>36441</v>
      </c>
      <c r="U191" s="1">
        <f t="shared" ca="1" si="10"/>
        <v>2500</v>
      </c>
      <c r="V19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$A191    &amp;
", "   &amp;
$B191    &amp;
", "   &amp;
$C191    &amp;
", '"  &amp;
$E191    &amp;
"', '" &amp;
$H191    &amp;
"', "  &amp;
$I191 &amp;
", CAST('"  &amp;
TEXT($K191,"aaaa-mm-dd") &amp;
"' AS DATE), " &amp;
$L191 &amp;
", " &amp;
$N191 &amp;
", " &amp;
$P191 &amp;
", " &amp;
IF($R191="","NULL",$R191) &amp;
", " &amp;
$U191 &amp;
");"</f>
        <v>INSERT INTO acme.fact_employees (id_company_fk, id_employee_pk, flg_active, employee_name, id_gender_fk, id_race_fk, birthdate, id_education_fk, id_department_fk, id_role_fk, id_level_fk, salary) VALUES (2, 190, TRUE, 'Carolina Salvador Rodrigues', 'F', 2, CAST('1988-04-20' AS DATE), 4, 9, 8, 2, 2500);</v>
      </c>
    </row>
    <row r="192" spans="1:22" x14ac:dyDescent="0.2">
      <c r="A192" s="7">
        <v>2</v>
      </c>
      <c r="B192" s="5">
        <f t="shared" si="11"/>
        <v>191</v>
      </c>
      <c r="C192" s="6" t="b">
        <v>1</v>
      </c>
      <c r="D192" s="7">
        <f ca="1">IF(ROW()=2,125,IF(ROW()=3,67,IF(ROW()=4,13,RANDBETWEEN(2,COUNT(Name!$A:$A) + 1))))</f>
        <v>317</v>
      </c>
      <c r="E192" s="7" t="str">
        <f ca="1">VLOOKUP($D192,Name!$A:$B,2,FALSE) &amp; " " &amp; IF(ROW()=2,"de Orléans e Bragança",VLOOKUP(IF(ROW()=2,0,RANDBETWEEN(2,COUNT('Last name'!$A:$A) + 1)),'Last name'!$A:$B,2,FALSE) &amp; " " &amp; VLOOKUP(RANDBETWEEN(2,COUNT('Last name'!$A:$A) + 1),'Last name'!$A:$B,2,FALSE))</f>
        <v>Péricles Cabral Esteves</v>
      </c>
      <c r="F192" s="7">
        <v>2</v>
      </c>
      <c r="G192" s="7" cm="1">
        <f t="array" aca="1" ref="G192" ca="1">INDEX(States!$B:$B,RANDBETWEEN(2,COUNTA(States!$B:$B)),1)</f>
        <v>17</v>
      </c>
      <c r="H192" s="7" t="str">
        <f ca="1">VLOOKUP($D192,Name!$A:$C,3,FALSE)</f>
        <v>M</v>
      </c>
      <c r="I192" s="7">
        <f t="shared" ca="1" si="12"/>
        <v>2</v>
      </c>
      <c r="J192" s="7" t="str">
        <f ca="1">VLOOKUP($I192,Race!$A:$B,2,FALSE)</f>
        <v>Branco</v>
      </c>
      <c r="K192" s="8">
        <f ca="1" xml:space="preserve">
IF($B192=2,
    TODAY()-16340,
    IF($P192=2,
        RANDBETWEEN(TODAY()-12418.5,TODAY()-6574.5),
        IF(OR($P192=3,$P192=4),
            RANDBETWEEN(TODAY()-16071,TODAY()-8766),
            IF(OR($P192=5,$P192=6,$P192=7),
                RANDBETWEEN(TODAY()-27393.75,TODAY()-12783.75),
                RANDBETWEEN(TODAY()-27393.75,TODAY()-10957.5)
            )
        )
    )
)</f>
        <v>21934</v>
      </c>
      <c r="L192" s="6">
        <f ca="1">IF(OR(ROW()=2,ROW()=3),7,IF(ROW()=4,4,RANDBETWEEN(4,COUNT(Education!$A:$A) + 1)))</f>
        <v>5</v>
      </c>
      <c r="M192" s="8" t="str">
        <f ca="1">VLOOKUP($L192,Education!$A:$B,2,FALSE)</f>
        <v>Pós-graduação</v>
      </c>
      <c r="N19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192" s="7" t="str">
        <f ca="1">VLOOKUP($N192,Department!$A:$B,2,FALSE)</f>
        <v>Comunicação &amp; Marketing</v>
      </c>
      <c r="P192" s="6">
        <f t="shared" ca="1" si="13"/>
        <v>8</v>
      </c>
      <c r="Q192" s="7" t="str">
        <f ca="1">VLOOKUP($P192,Role!$A:$B,2,FALSE)</f>
        <v>Analista</v>
      </c>
      <c r="R192" s="7">
        <f ca="1">IF($P192=8,RANDBETWEEN(2,COUNT(Level!$A:$A) + 1),"")</f>
        <v>2</v>
      </c>
      <c r="S192" s="7" t="str">
        <f ca="1">IF($R192&lt;&gt;"",VLOOKUP($R192,Level!$A:$B,2,FALSE),"")</f>
        <v>Junior</v>
      </c>
      <c r="T192" s="8">
        <f t="shared" ca="1" si="14"/>
        <v>40742</v>
      </c>
      <c r="U192" s="1">
        <f t="shared" ca="1" si="10"/>
        <v>3080</v>
      </c>
      <c r="V19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$A192    &amp;
", "   &amp;
$B192    &amp;
", "   &amp;
$C192    &amp;
", '"  &amp;
$E192    &amp;
"', '" &amp;
$H192    &amp;
"', "  &amp;
$I192 &amp;
", CAST('"  &amp;
TEXT($K192,"aaaa-mm-dd") &amp;
"' AS DATE), " &amp;
$L192 &amp;
", " &amp;
$N192 &amp;
", " &amp;
$P192 &amp;
", " &amp;
IF($R192="","NULL",$R192) &amp;
", " &amp;
$U192 &amp;
");"</f>
        <v>INSERT INTO acme.fact_employees (id_company_fk, id_employee_pk, flg_active, employee_name, id_gender_fk, id_race_fk, birthdate, id_education_fk, id_department_fk, id_role_fk, id_level_fk, salary) VALUES (2, 191, TRUE, 'Péricles Cabral Esteves', 'M', 2, CAST('1960-01-19' AS DATE), 5, 8, 8, 2, 3080);</v>
      </c>
    </row>
    <row r="193" spans="1:22" x14ac:dyDescent="0.2">
      <c r="A193" s="7">
        <v>2</v>
      </c>
      <c r="B193" s="5">
        <f t="shared" si="11"/>
        <v>192</v>
      </c>
      <c r="C193" s="6" t="b">
        <v>1</v>
      </c>
      <c r="D193" s="7">
        <f ca="1">IF(ROW()=2,125,IF(ROW()=3,67,IF(ROW()=4,13,RANDBETWEEN(2,COUNT(Name!$A:$A) + 1))))</f>
        <v>30</v>
      </c>
      <c r="E193" s="7" t="str">
        <f ca="1">VLOOKUP($D193,Name!$A:$B,2,FALSE) &amp; " " &amp; IF(ROW()=2,"de Orléans e Bragança",VLOOKUP(IF(ROW()=2,0,RANDBETWEEN(2,COUNT('Last name'!$A:$A) + 1)),'Last name'!$A:$B,2,FALSE) &amp; " " &amp; VLOOKUP(RANDBETWEEN(2,COUNT('Last name'!$A:$A) + 1),'Last name'!$A:$B,2,FALSE))</f>
        <v>Ana Lívia Bandeira Battaglia</v>
      </c>
      <c r="F193" s="7">
        <v>2</v>
      </c>
      <c r="G193" s="7" cm="1">
        <f t="array" aca="1" ref="G193" ca="1">INDEX(States!$B:$B,RANDBETWEEN(2,COUNTA(States!$B:$B)),1)</f>
        <v>13</v>
      </c>
      <c r="H193" s="7" t="str">
        <f ca="1">VLOOKUP($D193,Name!$A:$C,3,FALSE)</f>
        <v>F</v>
      </c>
      <c r="I193" s="7">
        <f t="shared" ca="1" si="12"/>
        <v>2</v>
      </c>
      <c r="J193" s="7" t="str">
        <f ca="1">VLOOKUP($I193,Race!$A:$B,2,FALSE)</f>
        <v>Branco</v>
      </c>
      <c r="K193" s="8">
        <f ca="1" xml:space="preserve">
IF($B193=2,
    TODAY()-16340,
    IF($P193=2,
        RANDBETWEEN(TODAY()-12418.5,TODAY()-6574.5),
        IF(OR($P193=3,$P193=4),
            RANDBETWEEN(TODAY()-16071,TODAY()-8766),
            IF(OR($P193=5,$P193=6,$P193=7),
                RANDBETWEEN(TODAY()-27393.75,TODAY()-12783.75),
                RANDBETWEEN(TODAY()-27393.75,TODAY()-10957.5)
            )
        )
    )
)</f>
        <v>19066</v>
      </c>
      <c r="L193" s="6">
        <f ca="1">IF(OR(ROW()=2,ROW()=3),7,IF(ROW()=4,4,RANDBETWEEN(4,COUNT(Education!$A:$A) + 1)))</f>
        <v>5</v>
      </c>
      <c r="M193" s="8" t="str">
        <f ca="1">VLOOKUP($L193,Education!$A:$B,2,FALSE)</f>
        <v>Pós-graduação</v>
      </c>
      <c r="N19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193" s="7" t="str">
        <f ca="1">VLOOKUP($N193,Department!$A:$B,2,FALSE)</f>
        <v>Tecnologia da Informação</v>
      </c>
      <c r="P193" s="6">
        <f t="shared" ca="1" si="13"/>
        <v>8</v>
      </c>
      <c r="Q193" s="7" t="str">
        <f ca="1">VLOOKUP($P193,Role!$A:$B,2,FALSE)</f>
        <v>Analista</v>
      </c>
      <c r="R193" s="7">
        <f ca="1">IF($P193=8,RANDBETWEEN(2,COUNT(Level!$A:$A) + 1),"")</f>
        <v>4</v>
      </c>
      <c r="S193" s="7" t="str">
        <f ca="1">IF($R193&lt;&gt;"",VLOOKUP($R193,Level!$A:$B,2,FALSE),"")</f>
        <v>Senior</v>
      </c>
      <c r="T193" s="8">
        <f t="shared" ca="1" si="14"/>
        <v>43720</v>
      </c>
      <c r="U193" s="1">
        <f t="shared" ca="1" si="10"/>
        <v>3120</v>
      </c>
      <c r="V19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$A193    &amp;
", "   &amp;
$B193    &amp;
", "   &amp;
$C193    &amp;
", '"  &amp;
$E193    &amp;
"', '" &amp;
$H193    &amp;
"', "  &amp;
$I193 &amp;
", CAST('"  &amp;
TEXT($K193,"aaaa-mm-dd") &amp;
"' AS DATE), " &amp;
$L193 &amp;
", " &amp;
$N193 &amp;
", " &amp;
$P193 &amp;
", " &amp;
IF($R193="","NULL",$R193) &amp;
", " &amp;
$U193 &amp;
");"</f>
        <v>INSERT INTO acme.fact_employees (id_company_fk, id_employee_pk, flg_active, employee_name, id_gender_fk, id_race_fk, birthdate, id_education_fk, id_department_fk, id_role_fk, id_level_fk, salary) VALUES (2, 192, TRUE, 'Ana Lívia Bandeira Battaglia', 'F', 2, CAST('1952-03-13' AS DATE), 5, 11, 8, 4, 3120);</v>
      </c>
    </row>
    <row r="194" spans="1:22" x14ac:dyDescent="0.2">
      <c r="A194" s="7">
        <v>2</v>
      </c>
      <c r="B194" s="5">
        <f t="shared" si="11"/>
        <v>193</v>
      </c>
      <c r="C194" s="6" t="b">
        <v>1</v>
      </c>
      <c r="D194" s="7">
        <f ca="1">IF(ROW()=2,125,IF(ROW()=3,67,IF(ROW()=4,13,RANDBETWEEN(2,COUNT(Name!$A:$A) + 1))))</f>
        <v>333</v>
      </c>
      <c r="E194" s="7" t="str">
        <f ca="1">VLOOKUP($D194,Name!$A:$B,2,FALSE) &amp; " " &amp; IF(ROW()=2,"de Orléans e Bragança",VLOOKUP(IF(ROW()=2,0,RANDBETWEEN(2,COUNT('Last name'!$A:$A) + 1)),'Last name'!$A:$B,2,FALSE) &amp; " " &amp; VLOOKUP(RANDBETWEEN(2,COUNT('Last name'!$A:$A) + 1),'Last name'!$A:$B,2,FALSE))</f>
        <v>Samuel Cardozo Pereira</v>
      </c>
      <c r="F194" s="7">
        <v>2</v>
      </c>
      <c r="G194" s="7" cm="1">
        <f t="array" aca="1" ref="G194" ca="1">INDEX(States!$B:$B,RANDBETWEEN(2,COUNTA(States!$B:$B)),1)</f>
        <v>10</v>
      </c>
      <c r="H194" s="7" t="str">
        <f ca="1">VLOOKUP($D194,Name!$A:$C,3,FALSE)</f>
        <v>M</v>
      </c>
      <c r="I194" s="7">
        <f t="shared" ca="1" si="12"/>
        <v>2</v>
      </c>
      <c r="J194" s="7" t="str">
        <f ca="1">VLOOKUP($I194,Race!$A:$B,2,FALSE)</f>
        <v>Branco</v>
      </c>
      <c r="K194" s="8">
        <f ca="1" xml:space="preserve">
IF($B194=2,
    TODAY()-16340,
    IF($P194=2,
        RANDBETWEEN(TODAY()-12418.5,TODAY()-6574.5),
        IF(OR($P194=3,$P194=4),
            RANDBETWEEN(TODAY()-16071,TODAY()-8766),
            IF(OR($P194=5,$P194=6,$P194=7),
                RANDBETWEEN(TODAY()-27393.75,TODAY()-12783.75),
                RANDBETWEEN(TODAY()-27393.75,TODAY()-10957.5)
            )
        )
    )
)</f>
        <v>28370</v>
      </c>
      <c r="L194" s="6">
        <f ca="1">IF(OR(ROW()=2,ROW()=3),7,IF(ROW()=4,4,RANDBETWEEN(4,COUNT(Education!$A:$A) + 1)))</f>
        <v>4</v>
      </c>
      <c r="M194" s="8" t="str">
        <f ca="1">VLOOKUP($L194,Education!$A:$B,2,FALSE)</f>
        <v>Superior</v>
      </c>
      <c r="N19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12</v>
      </c>
      <c r="O194" s="7" t="str">
        <f ca="1">VLOOKUP($N194,Department!$A:$B,2,FALSE)</f>
        <v>Jurídico</v>
      </c>
      <c r="P194" s="6">
        <f t="shared" ca="1" si="13"/>
        <v>7</v>
      </c>
      <c r="Q194" s="7" t="str">
        <f ca="1">VLOOKUP($P194,Role!$A:$B,2,FALSE)</f>
        <v>Trainee</v>
      </c>
      <c r="R194" s="7" t="str">
        <f ca="1">IF($P194=8,RANDBETWEEN(2,COUNT(Level!$A:$A) + 1),"")</f>
        <v/>
      </c>
      <c r="S194" s="7" t="str">
        <f ca="1">IF($R194&lt;&gt;"",VLOOKUP($R194,Level!$A:$B,2,FALSE),"")</f>
        <v/>
      </c>
      <c r="T194" s="8">
        <f t="shared" ca="1" si="14"/>
        <v>39889</v>
      </c>
      <c r="U194" s="1">
        <f t="shared" ref="U194:U257" ca="1" si="15" xml:space="preserve">
IF($P194=2 + N("Presidente"),
  27000,
  IF($P194=3 + N("Vice-presidente"),
    23000,
    IF(OR($P194=5, $P194=10, $P194=9) + N("Secretária bilíngue ou coordenador ou especialista"),
      8000,
      IF($P194=4 + N("Diretor"),
        15000,
        IF($P194=11 + N("Gerente"),
          12000,
          IF($P194=6 + N("Estagiário"),
            705,
            IF($P194=7 + N("Trainee"),
              805,
              IF($P194=8 + N("Analista"),
                2000,
                605
              )
            )
          )
        )
      )
    )
  )
)
+
N("O trecho abaixo acrescenta no salário $500 por cada formação concluída")
+
IF($L194=4,
  500,
  IF($L194=5,
    1000,
    IF($L194=6,
      1500,
      IF($L194=7,
        2000,
        0
      )
    )
  )
)
+
N("Adicional no salário por área")
+
IF($N194=11 + N("Tecnologia da Informação"),
  120,
  IF($N194=13 + N("Vendas"),
    110,
    IF($N194=12 + N("Jurídico"),
      100,
      IF(OR($N194=5, $N194=6, $N194=8) + N("Recursos humanos ou comercial ou comunicação e marketing"),
        80,
        0
      )
    )
  )
)
+
N("Adicionando pegadinha")
+
IF(AND($N194=13, $L194=6, $P194=8, $R194=3) + N("Se for de vendas, com mestrado, analista sênior"),
  IF($I194=2,
    100,
    0
  )
  +
  IF($H194="M",
    200,
    0
  ),
  0
)</f>
        <v>1405</v>
      </c>
      <c r="V19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$A194    &amp;
", "   &amp;
$B194    &amp;
", "   &amp;
$C194    &amp;
", '"  &amp;
$E194    &amp;
"', '" &amp;
$H194    &amp;
"', "  &amp;
$I194 &amp;
", CAST('"  &amp;
TEXT($K194,"aaaa-mm-dd") &amp;
"' AS DATE), " &amp;
$L194 &amp;
", " &amp;
$N194 &amp;
", " &amp;
$P194 &amp;
", " &amp;
IF($R194="","NULL",$R194) &amp;
", " &amp;
$U194 &amp;
");"</f>
        <v>INSERT INTO acme.fact_employees (id_company_fk, id_employee_pk, flg_active, employee_name, id_gender_fk, id_race_fk, birthdate, id_education_fk, id_department_fk, id_role_fk, id_level_fk, salary) VALUES (2, 193, TRUE, 'Samuel Cardozo Pereira', 'M', 2, CAST('1977-09-02' AS DATE), 4, 12, 7, NULL, 1405);</v>
      </c>
    </row>
    <row r="195" spans="1:22" x14ac:dyDescent="0.2">
      <c r="A195" s="7">
        <v>2</v>
      </c>
      <c r="B195" s="5">
        <f t="shared" ref="B195:B258" si="16">ROW() - 1</f>
        <v>194</v>
      </c>
      <c r="C195" s="6" t="b">
        <v>1</v>
      </c>
      <c r="D195" s="7">
        <f ca="1">IF(ROW()=2,125,IF(ROW()=3,67,IF(ROW()=4,13,RANDBETWEEN(2,COUNT(Name!$A:$A) + 1))))</f>
        <v>49</v>
      </c>
      <c r="E195" s="7" t="str">
        <f ca="1">VLOOKUP($D195,Name!$A:$B,2,FALSE) &amp; " " &amp; IF(ROW()=2,"de Orléans e Bragança",VLOOKUP(IF(ROW()=2,0,RANDBETWEEN(2,COUNT('Last name'!$A:$A) + 1)),'Last name'!$A:$B,2,FALSE) &amp; " " &amp; VLOOKUP(RANDBETWEEN(2,COUNT('Last name'!$A:$A) + 1),'Last name'!$A:$B,2,FALSE))</f>
        <v>Antônio Morais Freitas</v>
      </c>
      <c r="F195" s="7">
        <v>2</v>
      </c>
      <c r="G195" s="7" cm="1">
        <f t="array" aca="1" ref="G195" ca="1">INDEX(States!$B:$B,RANDBETWEEN(2,COUNTA(States!$B:$B)),1)</f>
        <v>7</v>
      </c>
      <c r="H195" s="7" t="str">
        <f ca="1">VLOOKUP($D195,Name!$A:$C,3,FALSE)</f>
        <v>M</v>
      </c>
      <c r="I195" s="7">
        <f t="shared" ref="I195:I258" ca="1" si="17" xml:space="preserve">
IF(AND($P195&gt;=2,$P195&lt;=5),
  2,
  IF(MOD(ROW(),383)=0,
    6 + N("Vermelho(a)"),
    IF(MOD(ROW(),19)=0,
      5 + N("Amarelho()"),
      IF(MOD(ROW(),11)=0,
        4,
        IF(MOD(ROW(),7)=0,
          3,
          2
        )
      )
    )
  )
)</f>
        <v>2</v>
      </c>
      <c r="J195" s="7" t="str">
        <f ca="1">VLOOKUP($I195,Race!$A:$B,2,FALSE)</f>
        <v>Branco</v>
      </c>
      <c r="K195" s="8">
        <f ca="1" xml:space="preserve">
IF($B195=2,
    TODAY()-16340,
    IF($P195=2,
        RANDBETWEEN(TODAY()-12418.5,TODAY()-6574.5),
        IF(OR($P195=3,$P195=4),
            RANDBETWEEN(TODAY()-16071,TODAY()-8766),
            IF(OR($P195=5,$P195=6,$P195=7),
                RANDBETWEEN(TODAY()-27393.75,TODAY()-12783.75),
                RANDBETWEEN(TODAY()-27393.75,TODAY()-10957.5)
            )
        )
    )
)</f>
        <v>23437</v>
      </c>
      <c r="L195" s="6">
        <f ca="1">IF(OR(ROW()=2,ROW()=3),7,IF(ROW()=4,4,RANDBETWEEN(4,COUNT(Education!$A:$A) + 1)))</f>
        <v>7</v>
      </c>
      <c r="M195" s="8" t="str">
        <f ca="1">VLOOKUP($L195,Education!$A:$B,2,FALSE)</f>
        <v>Doutorado</v>
      </c>
      <c r="N19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195" s="7" t="str">
        <f ca="1">VLOOKUP($N195,Department!$A:$B,2,FALSE)</f>
        <v>Recursos Humanos</v>
      </c>
      <c r="P195" s="6">
        <f t="shared" ref="P195:P258" ca="1" si="18" xml:space="preserve">
IF(ROW()=2,
  2,
  IF(ROW()=3,
    3,
    IF(ROW()=4,
      5,
      IF(AND(ROW() &gt;= 5, ROW()&lt;=15),
        4,
        IF(AND(ROW() &gt;= 16, ROW() &lt;= 26),
          11,
          IF(AND(ROW() &gt;= 27, ROW() &lt;= 37),
            10,
            IF(MOD(ROW(),2),
              8,
              RANDBETWEEN(6,9)
            )
          )
        )
      )
    )
  )
)</f>
        <v>8</v>
      </c>
      <c r="Q195" s="7" t="str">
        <f ca="1">VLOOKUP($P195,Role!$A:$B,2,FALSE)</f>
        <v>Analista</v>
      </c>
      <c r="R195" s="7">
        <f ca="1">IF($P195=8,RANDBETWEEN(2,COUNT(Level!$A:$A) + 1),"")</f>
        <v>4</v>
      </c>
      <c r="S195" s="7" t="str">
        <f ca="1">IF($R195&lt;&gt;"",VLOOKUP($R195,Level!$A:$B,2,FALSE),"")</f>
        <v>Senior</v>
      </c>
      <c r="T195" s="8">
        <f t="shared" ref="T195:T258" ca="1" si="19">IF(OR($P195=2,$P195=3,$P195=4,$P195=5,$P195=11), 36161, IF(((TODAY() - $K195) / 365) &lt; 19, TODAY(), RANDBETWEEN(36161,TODAY())))</f>
        <v>36793</v>
      </c>
      <c r="U195" s="1">
        <f t="shared" ca="1" si="15"/>
        <v>4080</v>
      </c>
      <c r="V19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$A195    &amp;
", "   &amp;
$B195    &amp;
", "   &amp;
$C195    &amp;
", '"  &amp;
$E195    &amp;
"', '" &amp;
$H195    &amp;
"', "  &amp;
$I195 &amp;
", CAST('"  &amp;
TEXT($K195,"aaaa-mm-dd") &amp;
"' AS DATE), " &amp;
$L195 &amp;
", " &amp;
$N195 &amp;
", " &amp;
$P195 &amp;
", " &amp;
IF($R195="","NULL",$R195) &amp;
", " &amp;
$U195 &amp;
");"</f>
        <v>INSERT INTO acme.fact_employees (id_company_fk, id_employee_pk, flg_active, employee_name, id_gender_fk, id_race_fk, birthdate, id_education_fk, id_department_fk, id_role_fk, id_level_fk, salary) VALUES (2, 194, TRUE, 'Antônio Morais Freitas', 'M', 2, CAST('1964-03-01' AS DATE), 7, 5, 8, 4, 4080);</v>
      </c>
    </row>
    <row r="196" spans="1:22" x14ac:dyDescent="0.2">
      <c r="A196" s="7">
        <v>2</v>
      </c>
      <c r="B196" s="5">
        <f t="shared" si="16"/>
        <v>195</v>
      </c>
      <c r="C196" s="6" t="b">
        <v>1</v>
      </c>
      <c r="D196" s="7">
        <f ca="1">IF(ROW()=2,125,IF(ROW()=3,67,IF(ROW()=4,13,RANDBETWEEN(2,COUNT(Name!$A:$A) + 1))))</f>
        <v>25</v>
      </c>
      <c r="E196" s="7" t="str">
        <f ca="1">VLOOKUP($D196,Name!$A:$B,2,FALSE) &amp; " " &amp; IF(ROW()=2,"de Orléans e Bragança",VLOOKUP(IF(ROW()=2,0,RANDBETWEEN(2,COUNT('Last name'!$A:$A) + 1)),'Last name'!$A:$B,2,FALSE) &amp; " " &amp; VLOOKUP(RANDBETWEEN(2,COUNT('Last name'!$A:$A) + 1),'Last name'!$A:$B,2,FALSE))</f>
        <v>Ana Caroline Martini Alves</v>
      </c>
      <c r="F196" s="7">
        <v>2</v>
      </c>
      <c r="G196" s="7" cm="1">
        <f t="array" aca="1" ref="G196" ca="1">INDEX(States!$B:$B,RANDBETWEEN(2,COUNTA(States!$B:$B)),1)</f>
        <v>13</v>
      </c>
      <c r="H196" s="7" t="str">
        <f ca="1">VLOOKUP($D196,Name!$A:$C,3,FALSE)</f>
        <v>F</v>
      </c>
      <c r="I196" s="7">
        <f t="shared" ca="1" si="17"/>
        <v>3</v>
      </c>
      <c r="J196" s="7" t="str">
        <f ca="1">VLOOKUP($I196,Race!$A:$B,2,FALSE)</f>
        <v>Preto</v>
      </c>
      <c r="K196" s="8">
        <f ca="1" xml:space="preserve">
IF($B196=2,
    TODAY()-16340,
    IF($P196=2,
        RANDBETWEEN(TODAY()-12418.5,TODAY()-6574.5),
        IF(OR($P196=3,$P196=4),
            RANDBETWEEN(TODAY()-16071,TODAY()-8766),
            IF(OR($P196=5,$P196=6,$P196=7),
                RANDBETWEEN(TODAY()-27393.75,TODAY()-12783.75),
                RANDBETWEEN(TODAY()-27393.75,TODAY()-10957.5)
            )
        )
    )
)</f>
        <v>28198</v>
      </c>
      <c r="L196" s="6">
        <f ca="1">IF(OR(ROW()=2,ROW()=3),7,IF(ROW()=4,4,RANDBETWEEN(4,COUNT(Education!$A:$A) + 1)))</f>
        <v>4</v>
      </c>
      <c r="M196" s="8" t="str">
        <f ca="1">VLOOKUP($L196,Education!$A:$B,2,FALSE)</f>
        <v>Superior</v>
      </c>
      <c r="N19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196" s="7" t="str">
        <f ca="1">VLOOKUP($N196,Department!$A:$B,2,FALSE)</f>
        <v>Administrativo</v>
      </c>
      <c r="P196" s="6">
        <f t="shared" ca="1" si="18"/>
        <v>9</v>
      </c>
      <c r="Q196" s="7" t="str">
        <f ca="1">VLOOKUP($P196,Role!$A:$B,2,FALSE)</f>
        <v>Especialista</v>
      </c>
      <c r="R196" s="7" t="str">
        <f ca="1">IF($P196=8,RANDBETWEEN(2,COUNT(Level!$A:$A) + 1),"")</f>
        <v/>
      </c>
      <c r="S196" s="7" t="str">
        <f ca="1">IF($R196&lt;&gt;"",VLOOKUP($R196,Level!$A:$B,2,FALSE),"")</f>
        <v/>
      </c>
      <c r="T196" s="8">
        <f t="shared" ca="1" si="19"/>
        <v>42036</v>
      </c>
      <c r="U196" s="1">
        <f t="shared" ca="1" si="15"/>
        <v>8500</v>
      </c>
      <c r="V19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$A196    &amp;
", "   &amp;
$B196    &amp;
", "   &amp;
$C196    &amp;
", '"  &amp;
$E196    &amp;
"', '" &amp;
$H196    &amp;
"', "  &amp;
$I196 &amp;
", CAST('"  &amp;
TEXT($K196,"aaaa-mm-dd") &amp;
"' AS DATE), " &amp;
$L196 &amp;
", " &amp;
$N196 &amp;
", " &amp;
$P196 &amp;
", " &amp;
IF($R196="","NULL",$R196) &amp;
", " &amp;
$U196 &amp;
");"</f>
        <v>INSERT INTO acme.fact_employees (id_company_fk, id_employee_pk, flg_active, employee_name, id_gender_fk, id_race_fk, birthdate, id_education_fk, id_department_fk, id_role_fk, id_level_fk, salary) VALUES (2, 195, TRUE, 'Ana Caroline Martini Alves', 'F', 3, CAST('1977-03-14' AS DATE), 4, 3, 9, NULL, 8500);</v>
      </c>
    </row>
    <row r="197" spans="1:22" x14ac:dyDescent="0.2">
      <c r="A197" s="7">
        <v>2</v>
      </c>
      <c r="B197" s="5">
        <f t="shared" si="16"/>
        <v>196</v>
      </c>
      <c r="C197" s="6" t="b">
        <v>1</v>
      </c>
      <c r="D197" s="7">
        <f ca="1">IF(ROW()=2,125,IF(ROW()=3,67,IF(ROW()=4,13,RANDBETWEEN(2,COUNT(Name!$A:$A) + 1))))</f>
        <v>98</v>
      </c>
      <c r="E197" s="7" t="str">
        <f ca="1">VLOOKUP($D197,Name!$A:$B,2,FALSE) &amp; " " &amp; IF(ROW()=2,"de Orléans e Bragança",VLOOKUP(IF(ROW()=2,0,RANDBETWEEN(2,COUNT('Last name'!$A:$A) + 1)),'Last name'!$A:$B,2,FALSE) &amp; " " &amp; VLOOKUP(RANDBETWEEN(2,COUNT('Last name'!$A:$A) + 1),'Last name'!$A:$B,2,FALSE))</f>
        <v>Daniel Gouveia Testa</v>
      </c>
      <c r="F197" s="7">
        <v>2</v>
      </c>
      <c r="G197" s="7" cm="1">
        <f t="array" aca="1" ref="G197" ca="1">INDEX(States!$B:$B,RANDBETWEEN(2,COUNTA(States!$B:$B)),1)</f>
        <v>4</v>
      </c>
      <c r="H197" s="7" t="str">
        <f ca="1">VLOOKUP($D197,Name!$A:$C,3,FALSE)</f>
        <v>M</v>
      </c>
      <c r="I197" s="7">
        <f t="shared" ca="1" si="17"/>
        <v>2</v>
      </c>
      <c r="J197" s="7" t="str">
        <f ca="1">VLOOKUP($I197,Race!$A:$B,2,FALSE)</f>
        <v>Branco</v>
      </c>
      <c r="K197" s="8">
        <f ca="1" xml:space="preserve">
IF($B197=2,
    TODAY()-16340,
    IF($P197=2,
        RANDBETWEEN(TODAY()-12418.5,TODAY()-6574.5),
        IF(OR($P197=3,$P197=4),
            RANDBETWEEN(TODAY()-16071,TODAY()-8766),
            IF(OR($P197=5,$P197=6,$P197=7),
                RANDBETWEEN(TODAY()-27393.75,TODAY()-12783.75),
                RANDBETWEEN(TODAY()-27393.75,TODAY()-10957.5)
            )
        )
    )
)</f>
        <v>23619</v>
      </c>
      <c r="L197" s="6">
        <f ca="1">IF(OR(ROW()=2,ROW()=3),7,IF(ROW()=4,4,RANDBETWEEN(4,COUNT(Education!$A:$A) + 1)))</f>
        <v>5</v>
      </c>
      <c r="M197" s="8" t="str">
        <f ca="1">VLOOKUP($L197,Education!$A:$B,2,FALSE)</f>
        <v>Pós-graduação</v>
      </c>
      <c r="N19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197" s="7" t="str">
        <f ca="1">VLOOKUP($N197,Department!$A:$B,2,FALSE)</f>
        <v>Financeiro</v>
      </c>
      <c r="P197" s="6">
        <f t="shared" ca="1" si="18"/>
        <v>8</v>
      </c>
      <c r="Q197" s="7" t="str">
        <f ca="1">VLOOKUP($P197,Role!$A:$B,2,FALSE)</f>
        <v>Analista</v>
      </c>
      <c r="R197" s="7">
        <f ca="1">IF($P197=8,RANDBETWEEN(2,COUNT(Level!$A:$A) + 1),"")</f>
        <v>3</v>
      </c>
      <c r="S197" s="7" t="str">
        <f ca="1">IF($R197&lt;&gt;"",VLOOKUP($R197,Level!$A:$B,2,FALSE),"")</f>
        <v>Pleno</v>
      </c>
      <c r="T197" s="8">
        <f t="shared" ca="1" si="19"/>
        <v>41120</v>
      </c>
      <c r="U197" s="1">
        <f t="shared" ca="1" si="15"/>
        <v>3000</v>
      </c>
      <c r="V19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$A197    &amp;
", "   &amp;
$B197    &amp;
", "   &amp;
$C197    &amp;
", '"  &amp;
$E197    &amp;
"', '" &amp;
$H197    &amp;
"', "  &amp;
$I197 &amp;
", CAST('"  &amp;
TEXT($K197,"aaaa-mm-dd") &amp;
"' AS DATE), " &amp;
$L197 &amp;
", " &amp;
$N197 &amp;
", " &amp;
$P197 &amp;
", " &amp;
IF($R197="","NULL",$R197) &amp;
", " &amp;
$U197 &amp;
");"</f>
        <v>INSERT INTO acme.fact_employees (id_company_fk, id_employee_pk, flg_active, employee_name, id_gender_fk, id_race_fk, birthdate, id_education_fk, id_department_fk, id_role_fk, id_level_fk, salary) VALUES (2, 196, TRUE, 'Daniel Gouveia Testa', 'M', 2, CAST('1964-08-30' AS DATE), 5, 4, 8, 3, 3000);</v>
      </c>
    </row>
    <row r="198" spans="1:22" x14ac:dyDescent="0.2">
      <c r="A198" s="7">
        <v>2</v>
      </c>
      <c r="B198" s="5">
        <f t="shared" si="16"/>
        <v>197</v>
      </c>
      <c r="C198" s="6" t="b">
        <v>1</v>
      </c>
      <c r="D198" s="7">
        <f ca="1">IF(ROW()=2,125,IF(ROW()=3,67,IF(ROW()=4,13,RANDBETWEEN(2,COUNT(Name!$A:$A) + 1))))</f>
        <v>252</v>
      </c>
      <c r="E198" s="7" t="str">
        <f ca="1">VLOOKUP($D198,Name!$A:$B,2,FALSE)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Manuela Zil Cunha</v>
      </c>
      <c r="F198" s="7">
        <v>2</v>
      </c>
      <c r="G198" s="7" cm="1">
        <f t="array" aca="1" ref="G198" ca="1">INDEX(States!$B:$B,RANDBETWEEN(2,COUNTA(States!$B:$B)),1)</f>
        <v>2</v>
      </c>
      <c r="H198" s="7" t="str">
        <f ca="1">VLOOKUP($D198,Name!$A:$C,3,FALSE)</f>
        <v>F</v>
      </c>
      <c r="I198" s="7">
        <f t="shared" ca="1" si="17"/>
        <v>4</v>
      </c>
      <c r="J198" s="7" t="str">
        <f ca="1">VLOOKUP($I198,Race!$A:$B,2,FALSE)</f>
        <v>Pardo</v>
      </c>
      <c r="K198" s="8">
        <f ca="1" xml:space="preserve">
IF($B198=2,
    TODAY()-16340,
    IF($P198=2,
        RANDBETWEEN(TODAY()-12418.5,TODAY()-6574.5),
        IF(OR($P198=3,$P198=4),
            RANDBETWEEN(TODAY()-16071,TODAY()-8766),
            IF(OR($P198=5,$P198=6,$P198=7),
                RANDBETWEEN(TODAY()-27393.75,TODAY()-12783.75),
                RANDBETWEEN(TODAY()-27393.75,TODAY()-10957.5)
            )
        )
    )
)</f>
        <v>25700</v>
      </c>
      <c r="L198" s="6">
        <f ca="1">IF(OR(ROW()=2,ROW()=3),7,IF(ROW()=4,4,RANDBETWEEN(4,COUNT(Education!$A:$A) + 1)))</f>
        <v>5</v>
      </c>
      <c r="M198" s="8" t="str">
        <f ca="1">VLOOKUP($L198,Education!$A:$B,2,FALSE)</f>
        <v>Pós-graduação</v>
      </c>
      <c r="N19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7</v>
      </c>
      <c r="O198" s="7" t="str">
        <f ca="1">VLOOKUP($N198,Department!$A:$B,2,FALSE)</f>
        <v>Operacional</v>
      </c>
      <c r="P198" s="6">
        <f t="shared" ca="1" si="18"/>
        <v>8</v>
      </c>
      <c r="Q198" s="7" t="str">
        <f ca="1">VLOOKUP($P198,Role!$A:$B,2,FALSE)</f>
        <v>Analista</v>
      </c>
      <c r="R198" s="7">
        <f ca="1">IF($P198=8,RANDBETWEEN(2,COUNT(Level!$A:$A) + 1),"")</f>
        <v>4</v>
      </c>
      <c r="S198" s="7" t="str">
        <f ca="1">IF($R198&lt;&gt;"",VLOOKUP($R198,Level!$A:$B,2,FALSE),"")</f>
        <v>Senior</v>
      </c>
      <c r="T198" s="8">
        <f t="shared" ca="1" si="19"/>
        <v>42492</v>
      </c>
      <c r="U198" s="1">
        <f t="shared" ca="1" si="15"/>
        <v>3000</v>
      </c>
      <c r="V19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$A198    &amp;
", "   &amp;
$B198    &amp;
", "   &amp;
$C198    &amp;
", '"  &amp;
$E198    &amp;
"', '" &amp;
$H198    &amp;
"', "  &amp;
$I198 &amp;
", CAST('"  &amp;
TEXT($K198,"aaaa-mm-dd") &amp;
"' AS DATE), " &amp;
$L198 &amp;
", " &amp;
$N198 &amp;
", " &amp;
$P198 &amp;
", " &amp;
IF($R198="","NULL",$R198) &amp;
", " &amp;
$U198 &amp;
");"</f>
        <v>INSERT INTO acme.fact_employees (id_company_fk, id_employee_pk, flg_active, employee_name, id_gender_fk, id_race_fk, birthdate, id_education_fk, id_department_fk, id_role_fk, id_level_fk, salary) VALUES (2, 197, TRUE, 'Manuela Zil Cunha', 'F', 4, CAST('1970-05-12' AS DATE), 5, 7, 8, 4, 3000);</v>
      </c>
    </row>
    <row r="199" spans="1:22" x14ac:dyDescent="0.2">
      <c r="A199" s="7">
        <v>2</v>
      </c>
      <c r="B199" s="5">
        <f t="shared" si="16"/>
        <v>198</v>
      </c>
      <c r="C199" s="6" t="b">
        <v>1</v>
      </c>
      <c r="D199" s="7">
        <f ca="1">IF(ROW()=2,125,IF(ROW()=3,67,IF(ROW()=4,13,RANDBETWEEN(2,COUNT(Name!$A:$A) + 1))))</f>
        <v>34</v>
      </c>
      <c r="E199" s="7" t="str">
        <f ca="1">VLOOKUP($D199,Name!$A:$B,2,FALSE) &amp; " " &amp; IF(ROW()=2,"de Orléans e Bragança",VLOOKUP(IF(ROW()=2,0,RANDBETWEEN(2,COUNT('Last name'!$A:$A) + 1)),'Last name'!$A:$B,2,FALSE) &amp; " " &amp; VLOOKUP(RANDBETWEEN(2,COUNT('Last name'!$A:$A) + 1),'Last name'!$A:$B,2,FALSE))</f>
        <v>Ana Vitória Barroso Caruso</v>
      </c>
      <c r="F199" s="7">
        <v>2</v>
      </c>
      <c r="G199" s="7" cm="1">
        <f t="array" aca="1" ref="G199" ca="1">INDEX(States!$B:$B,RANDBETWEEN(2,COUNTA(States!$B:$B)),1)</f>
        <v>15</v>
      </c>
      <c r="H199" s="7" t="str">
        <f ca="1">VLOOKUP($D199,Name!$A:$C,3,FALSE)</f>
        <v>F</v>
      </c>
      <c r="I199" s="7">
        <f t="shared" ca="1" si="17"/>
        <v>2</v>
      </c>
      <c r="J199" s="7" t="str">
        <f ca="1">VLOOKUP($I199,Race!$A:$B,2,FALSE)</f>
        <v>Branco</v>
      </c>
      <c r="K199" s="8">
        <f ca="1" xml:space="preserve">
IF($B199=2,
    TODAY()-16340,
    IF($P199=2,
        RANDBETWEEN(TODAY()-12418.5,TODAY()-6574.5),
        IF(OR($P199=3,$P199=4),
            RANDBETWEEN(TODAY()-16071,TODAY()-8766),
            IF(OR($P199=5,$P199=6,$P199=7),
                RANDBETWEEN(TODAY()-27393.75,TODAY()-12783.75),
                RANDBETWEEN(TODAY()-27393.75,TODAY()-10957.5)
            )
        )
    )
)</f>
        <v>26966</v>
      </c>
      <c r="L199" s="6">
        <f ca="1">IF(OR(ROW()=2,ROW()=3),7,IF(ROW()=4,4,RANDBETWEEN(4,COUNT(Education!$A:$A) + 1)))</f>
        <v>6</v>
      </c>
      <c r="M199" s="8" t="str">
        <f ca="1">VLOOKUP($L199,Education!$A:$B,2,FALSE)</f>
        <v>Mestrado</v>
      </c>
      <c r="N19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199" s="7" t="str">
        <f ca="1">VLOOKUP($N199,Department!$A:$B,2,FALSE)</f>
        <v>Contábil</v>
      </c>
      <c r="P199" s="6">
        <f t="shared" ca="1" si="18"/>
        <v>8</v>
      </c>
      <c r="Q199" s="7" t="str">
        <f ca="1">VLOOKUP($P199,Role!$A:$B,2,FALSE)</f>
        <v>Analista</v>
      </c>
      <c r="R199" s="7">
        <f ca="1">IF($P199=8,RANDBETWEEN(2,COUNT(Level!$A:$A) + 1),"")</f>
        <v>2</v>
      </c>
      <c r="S199" s="7" t="str">
        <f ca="1">IF($R199&lt;&gt;"",VLOOKUP($R199,Level!$A:$B,2,FALSE),"")</f>
        <v>Junior</v>
      </c>
      <c r="T199" s="8">
        <f t="shared" ca="1" si="19"/>
        <v>38723</v>
      </c>
      <c r="U199" s="1">
        <f t="shared" ca="1" si="15"/>
        <v>3500</v>
      </c>
      <c r="V19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$A199    &amp;
", "   &amp;
$B199    &amp;
", "   &amp;
$C199    &amp;
", '"  &amp;
$E199    &amp;
"', '" &amp;
$H199    &amp;
"', "  &amp;
$I199 &amp;
", CAST('"  &amp;
TEXT($K199,"aaaa-mm-dd") &amp;
"' AS DATE), " &amp;
$L199 &amp;
", " &amp;
$N199 &amp;
", " &amp;
$P199 &amp;
", " &amp;
IF($R199="","NULL",$R199) &amp;
", " &amp;
$U199 &amp;
");"</f>
        <v>INSERT INTO acme.fact_employees (id_company_fk, id_employee_pk, flg_active, employee_name, id_gender_fk, id_race_fk, birthdate, id_education_fk, id_department_fk, id_role_fk, id_level_fk, salary) VALUES (2, 198, TRUE, 'Ana Vitória Barroso Caruso', 'F', 2, CAST('1973-10-29' AS DATE), 6, 9, 8, 2, 3500);</v>
      </c>
    </row>
    <row r="200" spans="1:22" x14ac:dyDescent="0.2">
      <c r="A200" s="7">
        <v>2</v>
      </c>
      <c r="B200" s="5">
        <f t="shared" si="16"/>
        <v>199</v>
      </c>
      <c r="C200" s="6" t="b">
        <v>1</v>
      </c>
      <c r="D200" s="7">
        <f ca="1">IF(ROW()=2,125,IF(ROW()=3,67,IF(ROW()=4,13,RANDBETWEEN(2,COUNT(Name!$A:$A) + 1))))</f>
        <v>169</v>
      </c>
      <c r="E200" s="7" t="str">
        <f ca="1">VLOOKUP($D200,Name!$A:$B,2,FALSE) &amp; " " &amp; IF(ROW()=2,"de Orléans e Bragança",VLOOKUP(IF(ROW()=2,0,RANDBETWEEN(2,COUNT('Last name'!$A:$A) + 1)),'Last name'!$A:$B,2,FALSE) &amp; " " &amp; VLOOKUP(RANDBETWEEN(2,COUNT('Last name'!$A:$A) + 1),'Last name'!$A:$B,2,FALSE))</f>
        <v>Isa Reis Carneiro</v>
      </c>
      <c r="F200" s="7">
        <v>2</v>
      </c>
      <c r="G200" s="7" cm="1">
        <f t="array" aca="1" ref="G200" ca="1">INDEX(States!$B:$B,RANDBETWEEN(2,COUNTA(States!$B:$B)),1)</f>
        <v>6</v>
      </c>
      <c r="H200" s="7" t="str">
        <f ca="1">VLOOKUP($D200,Name!$A:$C,3,FALSE)</f>
        <v>F</v>
      </c>
      <c r="I200" s="7">
        <f t="shared" ca="1" si="17"/>
        <v>2</v>
      </c>
      <c r="J200" s="7" t="str">
        <f ca="1">VLOOKUP($I200,Race!$A:$B,2,FALSE)</f>
        <v>Branco</v>
      </c>
      <c r="K200" s="8">
        <f ca="1" xml:space="preserve">
IF($B200=2,
    TODAY()-16340,
    IF($P200=2,
        RANDBETWEEN(TODAY()-12418.5,TODAY()-6574.5),
        IF(OR($P200=3,$P200=4),
            RANDBETWEEN(TODAY()-16071,TODAY()-8766),
            IF(OR($P200=5,$P200=6,$P200=7),
                RANDBETWEEN(TODAY()-27393.75,TODAY()-12783.75),
                RANDBETWEEN(TODAY()-27393.75,TODAY()-10957.5)
            )
        )
    )
)</f>
        <v>25618</v>
      </c>
      <c r="L200" s="6">
        <f ca="1">IF(OR(ROW()=2,ROW()=3),7,IF(ROW()=4,4,RANDBETWEEN(4,COUNT(Education!$A:$A) + 1)))</f>
        <v>7</v>
      </c>
      <c r="M200" s="8" t="str">
        <f ca="1">VLOOKUP($L200,Education!$A:$B,2,FALSE)</f>
        <v>Doutorado</v>
      </c>
      <c r="N20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200" s="7" t="str">
        <f ca="1">VLOOKUP($N200,Department!$A:$B,2,FALSE)</f>
        <v>Administrativo</v>
      </c>
      <c r="P200" s="6">
        <f t="shared" ca="1" si="18"/>
        <v>7</v>
      </c>
      <c r="Q200" s="7" t="str">
        <f ca="1">VLOOKUP($P200,Role!$A:$B,2,FALSE)</f>
        <v>Trainee</v>
      </c>
      <c r="R200" s="7" t="str">
        <f ca="1">IF($P200=8,RANDBETWEEN(2,COUNT(Level!$A:$A) + 1),"")</f>
        <v/>
      </c>
      <c r="S200" s="7" t="str">
        <f ca="1">IF($R200&lt;&gt;"",VLOOKUP($R200,Level!$A:$B,2,FALSE),"")</f>
        <v/>
      </c>
      <c r="T200" s="8">
        <f t="shared" ca="1" si="19"/>
        <v>36768</v>
      </c>
      <c r="U200" s="1">
        <f t="shared" ca="1" si="15"/>
        <v>2805</v>
      </c>
      <c r="V20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$A200    &amp;
", "   &amp;
$B200    &amp;
", "   &amp;
$C200    &amp;
", '"  &amp;
$E200    &amp;
"', '" &amp;
$H200    &amp;
"', "  &amp;
$I200 &amp;
", CAST('"  &amp;
TEXT($K200,"aaaa-mm-dd") &amp;
"' AS DATE), " &amp;
$L200 &amp;
", " &amp;
$N200 &amp;
", " &amp;
$P200 &amp;
", " &amp;
IF($R200="","NULL",$R200) &amp;
", " &amp;
$U200 &amp;
");"</f>
        <v>INSERT INTO acme.fact_employees (id_company_fk, id_employee_pk, flg_active, employee_name, id_gender_fk, id_race_fk, birthdate, id_education_fk, id_department_fk, id_role_fk, id_level_fk, salary) VALUES (2, 199, TRUE, 'Isa Reis Carneiro', 'F', 2, CAST('1970-02-19' AS DATE), 7, 3, 7, NULL, 2805);</v>
      </c>
    </row>
    <row r="201" spans="1:22" x14ac:dyDescent="0.2">
      <c r="A201" s="7">
        <v>2</v>
      </c>
      <c r="B201" s="5">
        <f t="shared" si="16"/>
        <v>200</v>
      </c>
      <c r="C201" s="6" t="b">
        <v>1</v>
      </c>
      <c r="D201" s="7">
        <f ca="1">IF(ROW()=2,125,IF(ROW()=3,67,IF(ROW()=4,13,RANDBETWEEN(2,COUNT(Name!$A:$A) + 1))))</f>
        <v>277</v>
      </c>
      <c r="E201" s="7" t="str">
        <f ca="1">VLOOKUP($D201,Name!$A:$B,2,FALSE)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Marianna Moretti Lombardi</v>
      </c>
      <c r="F201" s="7">
        <v>2</v>
      </c>
      <c r="G201" s="7" cm="1">
        <f t="array" aca="1" ref="G201" ca="1">INDEX(States!$B:$B,RANDBETWEEN(2,COUNTA(States!$B:$B)),1)</f>
        <v>19</v>
      </c>
      <c r="H201" s="7" t="str">
        <f ca="1">VLOOKUP($D201,Name!$A:$C,3,FALSE)</f>
        <v>F</v>
      </c>
      <c r="I201" s="7">
        <f t="shared" ca="1" si="17"/>
        <v>2</v>
      </c>
      <c r="J201" s="7" t="str">
        <f ca="1">VLOOKUP($I201,Race!$A:$B,2,FALSE)</f>
        <v>Branco</v>
      </c>
      <c r="K201" s="8">
        <f ca="1" xml:space="preserve">
IF($B201=2,
    TODAY()-16340,
    IF($P201=2,
        RANDBETWEEN(TODAY()-12418.5,TODAY()-6574.5),
        IF(OR($P201=3,$P201=4),
            RANDBETWEEN(TODAY()-16071,TODAY()-8766),
            IF(OR($P201=5,$P201=6,$P201=7),
                RANDBETWEEN(TODAY()-27393.75,TODAY()-12783.75),
                RANDBETWEEN(TODAY()-27393.75,TODAY()-10957.5)
            )
        )
    )
)</f>
        <v>18661</v>
      </c>
      <c r="L201" s="6">
        <f ca="1">IF(OR(ROW()=2,ROW()=3),7,IF(ROW()=4,4,RANDBETWEEN(4,COUNT(Education!$A:$A) + 1)))</f>
        <v>5</v>
      </c>
      <c r="M201" s="8" t="str">
        <f ca="1">VLOOKUP($L201,Education!$A:$B,2,FALSE)</f>
        <v>Pós-graduação</v>
      </c>
      <c r="N20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201" s="7" t="str">
        <f ca="1">VLOOKUP($N201,Department!$A:$B,2,FALSE)</f>
        <v>Tecnologia da Informação</v>
      </c>
      <c r="P201" s="6">
        <f t="shared" ca="1" si="18"/>
        <v>8</v>
      </c>
      <c r="Q201" s="7" t="str">
        <f ca="1">VLOOKUP($P201,Role!$A:$B,2,FALSE)</f>
        <v>Analista</v>
      </c>
      <c r="R201" s="7">
        <f ca="1">IF($P201=8,RANDBETWEEN(2,COUNT(Level!$A:$A) + 1),"")</f>
        <v>2</v>
      </c>
      <c r="S201" s="7" t="str">
        <f ca="1">IF($R201&lt;&gt;"",VLOOKUP($R201,Level!$A:$B,2,FALSE),"")</f>
        <v>Junior</v>
      </c>
      <c r="T201" s="8">
        <f t="shared" ca="1" si="19"/>
        <v>38802</v>
      </c>
      <c r="U201" s="1">
        <f t="shared" ca="1" si="15"/>
        <v>3120</v>
      </c>
      <c r="V20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$A201    &amp;
", "   &amp;
$B201    &amp;
", "   &amp;
$C201    &amp;
", '"  &amp;
$E201    &amp;
"', '" &amp;
$H201    &amp;
"', "  &amp;
$I201 &amp;
", CAST('"  &amp;
TEXT($K201,"aaaa-mm-dd") &amp;
"' AS DATE), " &amp;
$L201 &amp;
", " &amp;
$N201 &amp;
", " &amp;
$P201 &amp;
", " &amp;
IF($R201="","NULL",$R201) &amp;
", " &amp;
$U201 &amp;
");"</f>
        <v>INSERT INTO acme.fact_employees (id_company_fk, id_employee_pk, flg_active, employee_name, id_gender_fk, id_race_fk, birthdate, id_education_fk, id_department_fk, id_role_fk, id_level_fk, salary) VALUES (2, 200, TRUE, 'Marianna Moretti Lombardi', 'F', 2, CAST('1951-02-02' AS DATE), 5, 11, 8, 2, 3120);</v>
      </c>
    </row>
    <row r="202" spans="1:22" x14ac:dyDescent="0.2">
      <c r="A202" s="7">
        <v>2</v>
      </c>
      <c r="B202" s="5">
        <f t="shared" si="16"/>
        <v>201</v>
      </c>
      <c r="C202" s="6" t="b">
        <v>1</v>
      </c>
      <c r="D202" s="7">
        <f ca="1">IF(ROW()=2,125,IF(ROW()=3,67,IF(ROW()=4,13,RANDBETWEEN(2,COUNT(Name!$A:$A) + 1))))</f>
        <v>285</v>
      </c>
      <c r="E202" s="7" t="str">
        <f ca="1">VLOOKUP($D202,Name!$A:$B,2,FALSE)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Matheus Bruno Poeta Ferrara</v>
      </c>
      <c r="F202" s="7">
        <v>2</v>
      </c>
      <c r="G202" s="7" cm="1">
        <f t="array" aca="1" ref="G202" ca="1">INDEX(States!$B:$B,RANDBETWEEN(2,COUNTA(States!$B:$B)),1)</f>
        <v>21</v>
      </c>
      <c r="H202" s="7" t="str">
        <f ca="1">VLOOKUP($D202,Name!$A:$C,3,FALSE)</f>
        <v>M</v>
      </c>
      <c r="I202" s="7">
        <f t="shared" ca="1" si="17"/>
        <v>2</v>
      </c>
      <c r="J202" s="7" t="str">
        <f ca="1">VLOOKUP($I202,Race!$A:$B,2,FALSE)</f>
        <v>Branco</v>
      </c>
      <c r="K202" s="8">
        <f ca="1" xml:space="preserve">
IF($B202=2,
    TODAY()-16340,
    IF($P202=2,
        RANDBETWEEN(TODAY()-12418.5,TODAY()-6574.5),
        IF(OR($P202=3,$P202=4),
            RANDBETWEEN(TODAY()-16071,TODAY()-8766),
            IF(OR($P202=5,$P202=6,$P202=7),
                RANDBETWEEN(TODAY()-27393.75,TODAY()-12783.75),
                RANDBETWEEN(TODAY()-27393.75,TODAY()-10957.5)
            )
        )
    )
)</f>
        <v>26674</v>
      </c>
      <c r="L202" s="6">
        <f ca="1">IF(OR(ROW()=2,ROW()=3),7,IF(ROW()=4,4,RANDBETWEEN(4,COUNT(Education!$A:$A) + 1)))</f>
        <v>7</v>
      </c>
      <c r="M202" s="8" t="str">
        <f ca="1">VLOOKUP($L202,Education!$A:$B,2,FALSE)</f>
        <v>Doutorado</v>
      </c>
      <c r="N20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202" s="7" t="str">
        <f ca="1">VLOOKUP($N202,Department!$A:$B,2,FALSE)</f>
        <v>Financeiro</v>
      </c>
      <c r="P202" s="6">
        <f t="shared" ca="1" si="18"/>
        <v>7</v>
      </c>
      <c r="Q202" s="7" t="str">
        <f ca="1">VLOOKUP($P202,Role!$A:$B,2,FALSE)</f>
        <v>Trainee</v>
      </c>
      <c r="R202" s="7" t="str">
        <f ca="1">IF($P202=8,RANDBETWEEN(2,COUNT(Level!$A:$A) + 1),"")</f>
        <v/>
      </c>
      <c r="S202" s="7" t="str">
        <f ca="1">IF($R202&lt;&gt;"",VLOOKUP($R202,Level!$A:$B,2,FALSE),"")</f>
        <v/>
      </c>
      <c r="T202" s="8">
        <f t="shared" ca="1" si="19"/>
        <v>40544</v>
      </c>
      <c r="U202" s="1">
        <f t="shared" ca="1" si="15"/>
        <v>2805</v>
      </c>
      <c r="V20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$A202    &amp;
", "   &amp;
$B202    &amp;
", "   &amp;
$C202    &amp;
", '"  &amp;
$E202    &amp;
"', '" &amp;
$H202    &amp;
"', "  &amp;
$I202 &amp;
", CAST('"  &amp;
TEXT($K202,"aaaa-mm-dd") &amp;
"' AS DATE), " &amp;
$L202 &amp;
", " &amp;
$N202 &amp;
", " &amp;
$P202 &amp;
", " &amp;
IF($R202="","NULL",$R202) &amp;
", " &amp;
$U202 &amp;
");"</f>
        <v>INSERT INTO acme.fact_employees (id_company_fk, id_employee_pk, flg_active, employee_name, id_gender_fk, id_race_fk, birthdate, id_education_fk, id_department_fk, id_role_fk, id_level_fk, salary) VALUES (2, 201, TRUE, 'Matheus Bruno Poeta Ferrara', 'M', 2, CAST('1973-01-10' AS DATE), 7, 4, 7, NULL, 2805);</v>
      </c>
    </row>
    <row r="203" spans="1:22" x14ac:dyDescent="0.2">
      <c r="A203" s="7">
        <v>2</v>
      </c>
      <c r="B203" s="5">
        <f t="shared" si="16"/>
        <v>202</v>
      </c>
      <c r="C203" s="6" t="b">
        <v>1</v>
      </c>
      <c r="D203" s="7">
        <f ca="1">IF(ROW()=2,125,IF(ROW()=3,67,IF(ROW()=4,13,RANDBETWEEN(2,COUNT(Name!$A:$A) + 1))))</f>
        <v>205</v>
      </c>
      <c r="E203" s="7" t="str">
        <f ca="1">VLOOKUP($D203,Name!$A:$B,2,FALSE) &amp; " " &amp; IF(ROW()=2,"de Orléans e Bragança",VLOOKUP(IF(ROW()=2,0,RANDBETWEEN(2,COUNT('Last name'!$A:$A) + 1)),'Last name'!$A:$B,2,FALSE) &amp; " " &amp; VLOOKUP(RANDBETWEEN(2,COUNT('Last name'!$A:$A) + 1),'Last name'!$A:$B,2,FALSE))</f>
        <v>Katarina Botelho Bianchi</v>
      </c>
      <c r="F203" s="7">
        <v>2</v>
      </c>
      <c r="G203" s="7" cm="1">
        <f t="array" aca="1" ref="G203" ca="1">INDEX(States!$B:$B,RANDBETWEEN(2,COUNTA(States!$B:$B)),1)</f>
        <v>16</v>
      </c>
      <c r="H203" s="7" t="str">
        <f ca="1">VLOOKUP($D203,Name!$A:$C,3,FALSE)</f>
        <v>F</v>
      </c>
      <c r="I203" s="7">
        <f t="shared" ca="1" si="17"/>
        <v>3</v>
      </c>
      <c r="J203" s="7" t="str">
        <f ca="1">VLOOKUP($I203,Race!$A:$B,2,FALSE)</f>
        <v>Preto</v>
      </c>
      <c r="K203" s="8">
        <f ca="1" xml:space="preserve">
IF($B203=2,
    TODAY()-16340,
    IF($P203=2,
        RANDBETWEEN(TODAY()-12418.5,TODAY()-6574.5),
        IF(OR($P203=3,$P203=4),
            RANDBETWEEN(TODAY()-16071,TODAY()-8766),
            IF(OR($P203=5,$P203=6,$P203=7),
                RANDBETWEEN(TODAY()-27393.75,TODAY()-12783.75),
                RANDBETWEEN(TODAY()-27393.75,TODAY()-10957.5)
            )
        )
    )
)</f>
        <v>26062</v>
      </c>
      <c r="L203" s="6">
        <f ca="1">IF(OR(ROW()=2,ROW()=3),7,IF(ROW()=4,4,RANDBETWEEN(4,COUNT(Education!$A:$A) + 1)))</f>
        <v>7</v>
      </c>
      <c r="M203" s="8" t="str">
        <f ca="1">VLOOKUP($L203,Education!$A:$B,2,FALSE)</f>
        <v>Doutorado</v>
      </c>
      <c r="N20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12</v>
      </c>
      <c r="O203" s="7" t="str">
        <f ca="1">VLOOKUP($N203,Department!$A:$B,2,FALSE)</f>
        <v>Jurídico</v>
      </c>
      <c r="P203" s="6">
        <f t="shared" ca="1" si="18"/>
        <v>8</v>
      </c>
      <c r="Q203" s="7" t="str">
        <f ca="1">VLOOKUP($P203,Role!$A:$B,2,FALSE)</f>
        <v>Analista</v>
      </c>
      <c r="R203" s="7">
        <f ca="1">IF($P203=8,RANDBETWEEN(2,COUNT(Level!$A:$A) + 1),"")</f>
        <v>3</v>
      </c>
      <c r="S203" s="7" t="str">
        <f ca="1">IF($R203&lt;&gt;"",VLOOKUP($R203,Level!$A:$B,2,FALSE),"")</f>
        <v>Pleno</v>
      </c>
      <c r="T203" s="8">
        <f t="shared" ca="1" si="19"/>
        <v>36956</v>
      </c>
      <c r="U203" s="1">
        <f t="shared" ca="1" si="15"/>
        <v>4100</v>
      </c>
      <c r="V20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$A203    &amp;
", "   &amp;
$B203    &amp;
", "   &amp;
$C203    &amp;
", '"  &amp;
$E203    &amp;
"', '" &amp;
$H203    &amp;
"', "  &amp;
$I203 &amp;
", CAST('"  &amp;
TEXT($K203,"aaaa-mm-dd") &amp;
"' AS DATE), " &amp;
$L203 &amp;
", " &amp;
$N203 &amp;
", " &amp;
$P203 &amp;
", " &amp;
IF($R203="","NULL",$R203) &amp;
", " &amp;
$U203 &amp;
");"</f>
        <v>INSERT INTO acme.fact_employees (id_company_fk, id_employee_pk, flg_active, employee_name, id_gender_fk, id_race_fk, birthdate, id_education_fk, id_department_fk, id_role_fk, id_level_fk, salary) VALUES (2, 202, TRUE, 'Katarina Botelho Bianchi', 'F', 3, CAST('1971-05-09' AS DATE), 7, 12, 8, 3, 4100);</v>
      </c>
    </row>
    <row r="204" spans="1:22" x14ac:dyDescent="0.2">
      <c r="A204" s="7">
        <v>2</v>
      </c>
      <c r="B204" s="5">
        <f t="shared" si="16"/>
        <v>203</v>
      </c>
      <c r="C204" s="6" t="b">
        <v>1</v>
      </c>
      <c r="D204" s="7">
        <f ca="1">IF(ROW()=2,125,IF(ROW()=3,67,IF(ROW()=4,13,RANDBETWEEN(2,COUNT(Name!$A:$A) + 1))))</f>
        <v>242</v>
      </c>
      <c r="E204" s="7" t="str">
        <f ca="1">VLOOKUP($D204,Name!$A:$B,2,FALSE) &amp; " " &amp; IF(ROW()=2,"de Orléans e Bragança",VLOOKUP(IF(ROW()=2,0,RANDBETWEEN(2,COUNT('Last name'!$A:$A) + 1)),'Last name'!$A:$B,2,FALSE) &amp; " " &amp; VLOOKUP(RANDBETWEEN(2,COUNT('Last name'!$A:$A) + 1),'Last name'!$A:$B,2,FALSE))</f>
        <v>Luiz Henrique Pedroso Sousa</v>
      </c>
      <c r="F204" s="7">
        <v>2</v>
      </c>
      <c r="G204" s="7" cm="1">
        <f t="array" aca="1" ref="G204" ca="1">INDEX(States!$B:$B,RANDBETWEEN(2,COUNTA(States!$B:$B)),1)</f>
        <v>6</v>
      </c>
      <c r="H204" s="7" t="str">
        <f ca="1">VLOOKUP($D204,Name!$A:$C,3,FALSE)</f>
        <v>M</v>
      </c>
      <c r="I204" s="7">
        <f t="shared" ca="1" si="17"/>
        <v>2</v>
      </c>
      <c r="J204" s="7" t="str">
        <f ca="1">VLOOKUP($I204,Race!$A:$B,2,FALSE)</f>
        <v>Branco</v>
      </c>
      <c r="K204" s="8">
        <f ca="1" xml:space="preserve">
IF($B204=2,
    TODAY()-16340,
    IF($P204=2,
        RANDBETWEEN(TODAY()-12418.5,TODAY()-6574.5),
        IF(OR($P204=3,$P204=4),
            RANDBETWEEN(TODAY()-16071,TODAY()-8766),
            IF(OR($P204=5,$P204=6,$P204=7),
                RANDBETWEEN(TODAY()-27393.75,TODAY()-12783.75),
                RANDBETWEEN(TODAY()-27393.75,TODAY()-10957.5)
            )
        )
    )
)</f>
        <v>22674</v>
      </c>
      <c r="L204" s="6">
        <f ca="1">IF(OR(ROW()=2,ROW()=3),7,IF(ROW()=4,4,RANDBETWEEN(4,COUNT(Education!$A:$A) + 1)))</f>
        <v>6</v>
      </c>
      <c r="M204" s="8" t="str">
        <f ca="1">VLOOKUP($L204,Education!$A:$B,2,FALSE)</f>
        <v>Mestrado</v>
      </c>
      <c r="N20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204" s="7" t="str">
        <f ca="1">VLOOKUP($N204,Department!$A:$B,2,FALSE)</f>
        <v>Vendas</v>
      </c>
      <c r="P204" s="6">
        <f t="shared" ca="1" si="18"/>
        <v>6</v>
      </c>
      <c r="Q204" s="7" t="str">
        <f ca="1">VLOOKUP($P204,Role!$A:$B,2,FALSE)</f>
        <v>Estagiário</v>
      </c>
      <c r="R204" s="7" t="str">
        <f ca="1">IF($P204=8,RANDBETWEEN(2,COUNT(Level!$A:$A) + 1),"")</f>
        <v/>
      </c>
      <c r="S204" s="7" t="str">
        <f ca="1">IF($R204&lt;&gt;"",VLOOKUP($R204,Level!$A:$B,2,FALSE),"")</f>
        <v/>
      </c>
      <c r="T204" s="8">
        <f t="shared" ca="1" si="19"/>
        <v>37410</v>
      </c>
      <c r="U204" s="1">
        <f t="shared" ca="1" si="15"/>
        <v>2315</v>
      </c>
      <c r="V20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$A204    &amp;
", "   &amp;
$B204    &amp;
", "   &amp;
$C204    &amp;
", '"  &amp;
$E204    &amp;
"', '" &amp;
$H204    &amp;
"', "  &amp;
$I204 &amp;
", CAST('"  &amp;
TEXT($K204,"aaaa-mm-dd") &amp;
"' AS DATE), " &amp;
$L204 &amp;
", " &amp;
$N204 &amp;
", " &amp;
$P204 &amp;
", " &amp;
IF($R204="","NULL",$R204) &amp;
", " &amp;
$U204 &amp;
");"</f>
        <v>INSERT INTO acme.fact_employees (id_company_fk, id_employee_pk, flg_active, employee_name, id_gender_fk, id_race_fk, birthdate, id_education_fk, id_department_fk, id_role_fk, id_level_fk, salary) VALUES (2, 203, TRUE, 'Luiz Henrique Pedroso Sousa', 'M', 2, CAST('1962-01-28' AS DATE), 6, 13, 6, NULL, 2315);</v>
      </c>
    </row>
    <row r="205" spans="1:22" x14ac:dyDescent="0.2">
      <c r="A205" s="7">
        <v>2</v>
      </c>
      <c r="B205" s="5">
        <f t="shared" si="16"/>
        <v>204</v>
      </c>
      <c r="C205" s="6" t="b">
        <v>1</v>
      </c>
      <c r="D205" s="7">
        <f ca="1">IF(ROW()=2,125,IF(ROW()=3,67,IF(ROW()=4,13,RANDBETWEEN(2,COUNT(Name!$A:$A) + 1))))</f>
        <v>269</v>
      </c>
      <c r="E205" s="7" t="str">
        <f ca="1">VLOOKUP($D205,Name!$A:$B,2,FALSE)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Maria Madalena Farina Noronha</v>
      </c>
      <c r="F205" s="7">
        <v>2</v>
      </c>
      <c r="G205" s="7" cm="1">
        <f t="array" aca="1" ref="G205" ca="1">INDEX(States!$B:$B,RANDBETWEEN(2,COUNTA(States!$B:$B)),1)</f>
        <v>14</v>
      </c>
      <c r="H205" s="7" t="str">
        <f ca="1">VLOOKUP($D205,Name!$A:$C,3,FALSE)</f>
        <v>F</v>
      </c>
      <c r="I205" s="7">
        <f t="shared" ca="1" si="17"/>
        <v>2</v>
      </c>
      <c r="J205" s="7" t="str">
        <f ca="1">VLOOKUP($I205,Race!$A:$B,2,FALSE)</f>
        <v>Branco</v>
      </c>
      <c r="K205" s="8">
        <f ca="1" xml:space="preserve">
IF($B205=2,
    TODAY()-16340,
    IF($P205=2,
        RANDBETWEEN(TODAY()-12418.5,TODAY()-6574.5),
        IF(OR($P205=3,$P205=4),
            RANDBETWEEN(TODAY()-16071,TODAY()-8766),
            IF(OR($P205=5,$P205=6,$P205=7),
                RANDBETWEEN(TODAY()-27393.75,TODAY()-12783.75),
                RANDBETWEEN(TODAY()-27393.75,TODAY()-10957.5)
            )
        )
    )
)</f>
        <v>25170</v>
      </c>
      <c r="L205" s="6">
        <f ca="1">IF(OR(ROW()=2,ROW()=3),7,IF(ROW()=4,4,RANDBETWEEN(4,COUNT(Education!$A:$A) + 1)))</f>
        <v>5</v>
      </c>
      <c r="M205" s="8" t="str">
        <f ca="1">VLOOKUP($L205,Education!$A:$B,2,FALSE)</f>
        <v>Pós-graduação</v>
      </c>
      <c r="N20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205" s="7" t="str">
        <f ca="1">VLOOKUP($N205,Department!$A:$B,2,FALSE)</f>
        <v>Auditoria</v>
      </c>
      <c r="P205" s="6">
        <f t="shared" ca="1" si="18"/>
        <v>8</v>
      </c>
      <c r="Q205" s="7" t="str">
        <f ca="1">VLOOKUP($P205,Role!$A:$B,2,FALSE)</f>
        <v>Analista</v>
      </c>
      <c r="R205" s="7">
        <f ca="1">IF($P205=8,RANDBETWEEN(2,COUNT(Level!$A:$A) + 1),"")</f>
        <v>3</v>
      </c>
      <c r="S205" s="7" t="str">
        <f ca="1">IF($R205&lt;&gt;"",VLOOKUP($R205,Level!$A:$B,2,FALSE),"")</f>
        <v>Pleno</v>
      </c>
      <c r="T205" s="8">
        <f t="shared" ca="1" si="19"/>
        <v>40750</v>
      </c>
      <c r="U205" s="1">
        <f t="shared" ca="1" si="15"/>
        <v>3000</v>
      </c>
      <c r="V20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$A205    &amp;
", "   &amp;
$B205    &amp;
", "   &amp;
$C205    &amp;
", '"  &amp;
$E205    &amp;
"', '" &amp;
$H205    &amp;
"', "  &amp;
$I205 &amp;
", CAST('"  &amp;
TEXT($K205,"aaaa-mm-dd") &amp;
"' AS DATE), " &amp;
$L205 &amp;
", " &amp;
$N205 &amp;
", " &amp;
$P205 &amp;
", " &amp;
IF($R205="","NULL",$R205) &amp;
", " &amp;
$U205 &amp;
");"</f>
        <v>INSERT INTO acme.fact_employees (id_company_fk, id_employee_pk, flg_active, employee_name, id_gender_fk, id_race_fk, birthdate, id_education_fk, id_department_fk, id_role_fk, id_level_fk, salary) VALUES (2, 204, TRUE, 'Maria Madalena Farina Noronha', 'F', 2, CAST('1968-11-28' AS DATE), 5, 10, 8, 3, 3000);</v>
      </c>
    </row>
    <row r="206" spans="1:22" x14ac:dyDescent="0.2">
      <c r="A206" s="7">
        <v>2</v>
      </c>
      <c r="B206" s="5">
        <f t="shared" si="16"/>
        <v>205</v>
      </c>
      <c r="C206" s="6" t="b">
        <v>1</v>
      </c>
      <c r="D206" s="7">
        <f ca="1">IF(ROW()=2,125,IF(ROW()=3,67,IF(ROW()=4,13,RANDBETWEEN(2,COUNT(Name!$A:$A) + 1))))</f>
        <v>282</v>
      </c>
      <c r="E206" s="7" t="str">
        <f ca="1">VLOOKUP($D206,Name!$A:$B,2,FALSE)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Martin Martinelli Pedroso</v>
      </c>
      <c r="F206" s="7">
        <v>2</v>
      </c>
      <c r="G206" s="7" cm="1">
        <f t="array" aca="1" ref="G206" ca="1">INDEX(States!$B:$B,RANDBETWEEN(2,COUNTA(States!$B:$B)),1)</f>
        <v>9</v>
      </c>
      <c r="H206" s="7" t="str">
        <f ca="1">VLOOKUP($D206,Name!$A:$C,3,FALSE)</f>
        <v>M</v>
      </c>
      <c r="I206" s="7">
        <f t="shared" ca="1" si="17"/>
        <v>2</v>
      </c>
      <c r="J206" s="7" t="str">
        <f ca="1">VLOOKUP($I206,Race!$A:$B,2,FALSE)</f>
        <v>Branco</v>
      </c>
      <c r="K206" s="8">
        <f ca="1" xml:space="preserve">
IF($B206=2,
    TODAY()-16340,
    IF($P206=2,
        RANDBETWEEN(TODAY()-12418.5,TODAY()-6574.5),
        IF(OR($P206=3,$P206=4),
            RANDBETWEEN(TODAY()-16071,TODAY()-8766),
            IF(OR($P206=5,$P206=6,$P206=7),
                RANDBETWEEN(TODAY()-27393.75,TODAY()-12783.75),
                RANDBETWEEN(TODAY()-27393.75,TODAY()-10957.5)
            )
        )
    )
)</f>
        <v>20071</v>
      </c>
      <c r="L206" s="6">
        <f ca="1">IF(OR(ROW()=2,ROW()=3),7,IF(ROW()=4,4,RANDBETWEEN(4,COUNT(Education!$A:$A) + 1)))</f>
        <v>6</v>
      </c>
      <c r="M206" s="8" t="str">
        <f ca="1">VLOOKUP($L206,Education!$A:$B,2,FALSE)</f>
        <v>Mestrado</v>
      </c>
      <c r="N20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206" s="7" t="str">
        <f ca="1">VLOOKUP($N206,Department!$A:$B,2,FALSE)</f>
        <v>Comunicação &amp; Marketing</v>
      </c>
      <c r="P206" s="6">
        <f t="shared" ca="1" si="18"/>
        <v>6</v>
      </c>
      <c r="Q206" s="7" t="str">
        <f ca="1">VLOOKUP($P206,Role!$A:$B,2,FALSE)</f>
        <v>Estagiário</v>
      </c>
      <c r="R206" s="7" t="str">
        <f ca="1">IF($P206=8,RANDBETWEEN(2,COUNT(Level!$A:$A) + 1),"")</f>
        <v/>
      </c>
      <c r="S206" s="7" t="str">
        <f ca="1">IF($R206&lt;&gt;"",VLOOKUP($R206,Level!$A:$B,2,FALSE),"")</f>
        <v/>
      </c>
      <c r="T206" s="8">
        <f t="shared" ca="1" si="19"/>
        <v>44108</v>
      </c>
      <c r="U206" s="1">
        <f t="shared" ca="1" si="15"/>
        <v>2285</v>
      </c>
      <c r="V20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$A206    &amp;
", "   &amp;
$B206    &amp;
", "   &amp;
$C206    &amp;
", '"  &amp;
$E206    &amp;
"', '" &amp;
$H206    &amp;
"', "  &amp;
$I206 &amp;
", CAST('"  &amp;
TEXT($K206,"aaaa-mm-dd") &amp;
"' AS DATE), " &amp;
$L206 &amp;
", " &amp;
$N206 &amp;
", " &amp;
$P206 &amp;
", " &amp;
IF($R206="","NULL",$R206) &amp;
", " &amp;
$U206 &amp;
");"</f>
        <v>INSERT INTO acme.fact_employees (id_company_fk, id_employee_pk, flg_active, employee_name, id_gender_fk, id_race_fk, birthdate, id_education_fk, id_department_fk, id_role_fk, id_level_fk, salary) VALUES (2, 205, TRUE, 'Martin Martinelli Pedroso', 'M', 2, CAST('1954-12-13' AS DATE), 6, 8, 6, NULL, 2285);</v>
      </c>
    </row>
    <row r="207" spans="1:22" x14ac:dyDescent="0.2">
      <c r="A207" s="7">
        <v>2</v>
      </c>
      <c r="B207" s="5">
        <f t="shared" si="16"/>
        <v>206</v>
      </c>
      <c r="C207" s="6" t="b">
        <v>1</v>
      </c>
      <c r="D207" s="7">
        <f ca="1">IF(ROW()=2,125,IF(ROW()=3,67,IF(ROW()=4,13,RANDBETWEEN(2,COUNT(Name!$A:$A) + 1))))</f>
        <v>294</v>
      </c>
      <c r="E207" s="7" t="str">
        <f ca="1">VLOOKUP($D207,Name!$A:$B,2,FALSE) &amp; " " &amp; IF(ROW()=2,"de Orléans e Bragança",VLOOKUP(IF(ROW()=2,0,RANDBETWEEN(2,COUNT('Last name'!$A:$A) + 1)),'Last name'!$A:$B,2,FALSE) &amp; " " &amp; VLOOKUP(RANDBETWEEN(2,COUNT('Last name'!$A:$A) + 1),'Last name'!$A:$B,2,FALSE))</f>
        <v>Miguelito Saragoça Teixeira</v>
      </c>
      <c r="F207" s="7">
        <v>2</v>
      </c>
      <c r="G207" s="7" cm="1">
        <f t="array" aca="1" ref="G207" ca="1">INDEX(States!$B:$B,RANDBETWEEN(2,COUNTA(States!$B:$B)),1)</f>
        <v>5</v>
      </c>
      <c r="H207" s="7" t="str">
        <f ca="1">VLOOKUP($D207,Name!$A:$C,3,FALSE)</f>
        <v>M</v>
      </c>
      <c r="I207" s="7">
        <f t="shared" ca="1" si="17"/>
        <v>2</v>
      </c>
      <c r="J207" s="7" t="str">
        <f ca="1">VLOOKUP($I207,Race!$A:$B,2,FALSE)</f>
        <v>Branco</v>
      </c>
      <c r="K207" s="8">
        <f ca="1" xml:space="preserve">
IF($B207=2,
    TODAY()-16340,
    IF($P207=2,
        RANDBETWEEN(TODAY()-12418.5,TODAY()-6574.5),
        IF(OR($P207=3,$P207=4),
            RANDBETWEEN(TODAY()-16071,TODAY()-8766),
            IF(OR($P207=5,$P207=6,$P207=7),
                RANDBETWEEN(TODAY()-27393.75,TODAY()-12783.75),
                RANDBETWEEN(TODAY()-27393.75,TODAY()-10957.5)
            )
        )
    )
)</f>
        <v>28983</v>
      </c>
      <c r="L207" s="6">
        <f ca="1">IF(OR(ROW()=2,ROW()=3),7,IF(ROW()=4,4,RANDBETWEEN(4,COUNT(Education!$A:$A) + 1)))</f>
        <v>7</v>
      </c>
      <c r="M207" s="8" t="str">
        <f ca="1">VLOOKUP($L207,Education!$A:$B,2,FALSE)</f>
        <v>Doutorado</v>
      </c>
      <c r="N20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207" s="7" t="str">
        <f ca="1">VLOOKUP($N207,Department!$A:$B,2,FALSE)</f>
        <v>Tecnologia da Informação</v>
      </c>
      <c r="P207" s="6">
        <f t="shared" ca="1" si="18"/>
        <v>8</v>
      </c>
      <c r="Q207" s="7" t="str">
        <f ca="1">VLOOKUP($P207,Role!$A:$B,2,FALSE)</f>
        <v>Analista</v>
      </c>
      <c r="R207" s="7">
        <f ca="1">IF($P207=8,RANDBETWEEN(2,COUNT(Level!$A:$A) + 1),"")</f>
        <v>4</v>
      </c>
      <c r="S207" s="7" t="str">
        <f ca="1">IF($R207&lt;&gt;"",VLOOKUP($R207,Level!$A:$B,2,FALSE),"")</f>
        <v>Senior</v>
      </c>
      <c r="T207" s="8">
        <f t="shared" ca="1" si="19"/>
        <v>41681</v>
      </c>
      <c r="U207" s="1">
        <f t="shared" ca="1" si="15"/>
        <v>4120</v>
      </c>
      <c r="V20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$A207    &amp;
", "   &amp;
$B207    &amp;
", "   &amp;
$C207    &amp;
", '"  &amp;
$E207    &amp;
"', '" &amp;
$H207    &amp;
"', "  &amp;
$I207 &amp;
", CAST('"  &amp;
TEXT($K207,"aaaa-mm-dd") &amp;
"' AS DATE), " &amp;
$L207 &amp;
", " &amp;
$N207 &amp;
", " &amp;
$P207 &amp;
", " &amp;
IF($R207="","NULL",$R207) &amp;
", " &amp;
$U207 &amp;
");"</f>
        <v>INSERT INTO acme.fact_employees (id_company_fk, id_employee_pk, flg_active, employee_name, id_gender_fk, id_race_fk, birthdate, id_education_fk, id_department_fk, id_role_fk, id_level_fk, salary) VALUES (2, 206, TRUE, 'Miguelito Saragoça Teixeira', 'M', 2, CAST('1979-05-08' AS DATE), 7, 11, 8, 4, 4120);</v>
      </c>
    </row>
    <row r="208" spans="1:22" x14ac:dyDescent="0.2">
      <c r="A208" s="7">
        <v>2</v>
      </c>
      <c r="B208" s="5">
        <f t="shared" si="16"/>
        <v>207</v>
      </c>
      <c r="C208" s="6" t="b">
        <v>1</v>
      </c>
      <c r="D208" s="7">
        <f ca="1">IF(ROW()=2,125,IF(ROW()=3,67,IF(ROW()=4,13,RANDBETWEEN(2,COUNT(Name!$A:$A) + 1))))</f>
        <v>44</v>
      </c>
      <c r="E208" s="7" t="str">
        <f ca="1">VLOOKUP($D208,Name!$A:$B,2,FALSE) &amp; " " &amp; IF(ROW()=2,"de Orléans e Bragança",VLOOKUP(IF(ROW()=2,0,RANDBETWEEN(2,COUNT('Last name'!$A:$A) + 1)),'Last name'!$A:$B,2,FALSE) &amp; " " &amp; VLOOKUP(RANDBETWEEN(2,COUNT('Last name'!$A:$A) + 1),'Last name'!$A:$B,2,FALSE))</f>
        <v>Anne Caroline Frois Cunha</v>
      </c>
      <c r="F208" s="7">
        <v>2</v>
      </c>
      <c r="G208" s="7" cm="1">
        <f t="array" aca="1" ref="G208" ca="1">INDEX(States!$B:$B,RANDBETWEEN(2,COUNTA(States!$B:$B)),1)</f>
        <v>20</v>
      </c>
      <c r="H208" s="7" t="str">
        <f ca="1">VLOOKUP($D208,Name!$A:$C,3,FALSE)</f>
        <v>F</v>
      </c>
      <c r="I208" s="7">
        <f t="shared" ca="1" si="17"/>
        <v>2</v>
      </c>
      <c r="J208" s="7" t="str">
        <f ca="1">VLOOKUP($I208,Race!$A:$B,2,FALSE)</f>
        <v>Branco</v>
      </c>
      <c r="K208" s="8">
        <f ca="1" xml:space="preserve">
IF($B208=2,
    TODAY()-16340,
    IF($P208=2,
        RANDBETWEEN(TODAY()-12418.5,TODAY()-6574.5),
        IF(OR($P208=3,$P208=4),
            RANDBETWEEN(TODAY()-16071,TODAY()-8766),
            IF(OR($P208=5,$P208=6,$P208=7),
                RANDBETWEEN(TODAY()-27393.75,TODAY()-12783.75),
                RANDBETWEEN(TODAY()-27393.75,TODAY()-10957.5)
            )
        )
    )
)</f>
        <v>31048</v>
      </c>
      <c r="L208" s="6">
        <f ca="1">IF(OR(ROW()=2,ROW()=3),7,IF(ROW()=4,4,RANDBETWEEN(4,COUNT(Education!$A:$A) + 1)))</f>
        <v>7</v>
      </c>
      <c r="M208" s="8" t="str">
        <f ca="1">VLOOKUP($L208,Education!$A:$B,2,FALSE)</f>
        <v>Doutorado</v>
      </c>
      <c r="N20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7</v>
      </c>
      <c r="O208" s="7" t="str">
        <f ca="1">VLOOKUP($N208,Department!$A:$B,2,FALSE)</f>
        <v>Operacional</v>
      </c>
      <c r="P208" s="6">
        <f t="shared" ca="1" si="18"/>
        <v>9</v>
      </c>
      <c r="Q208" s="7" t="str">
        <f ca="1">VLOOKUP($P208,Role!$A:$B,2,FALSE)</f>
        <v>Especialista</v>
      </c>
      <c r="R208" s="7" t="str">
        <f ca="1">IF($P208=8,RANDBETWEEN(2,COUNT(Level!$A:$A) + 1),"")</f>
        <v/>
      </c>
      <c r="S208" s="7" t="str">
        <f ca="1">IF($R208&lt;&gt;"",VLOOKUP($R208,Level!$A:$B,2,FALSE),"")</f>
        <v/>
      </c>
      <c r="T208" s="8">
        <f t="shared" ca="1" si="19"/>
        <v>44187</v>
      </c>
      <c r="U208" s="1">
        <f t="shared" ca="1" si="15"/>
        <v>10000</v>
      </c>
      <c r="V20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$A208    &amp;
", "   &amp;
$B208    &amp;
", "   &amp;
$C208    &amp;
", '"  &amp;
$E208    &amp;
"', '" &amp;
$H208    &amp;
"', "  &amp;
$I208 &amp;
", CAST('"  &amp;
TEXT($K208,"aaaa-mm-dd") &amp;
"' AS DATE), " &amp;
$L208 &amp;
", " &amp;
$N208 &amp;
", " &amp;
$P208 &amp;
", " &amp;
IF($R208="","NULL",$R208) &amp;
", " &amp;
$U208 &amp;
");"</f>
        <v>INSERT INTO acme.fact_employees (id_company_fk, id_employee_pk, flg_active, employee_name, id_gender_fk, id_race_fk, birthdate, id_education_fk, id_department_fk, id_role_fk, id_level_fk, salary) VALUES (2, 207, TRUE, 'Anne Caroline Frois Cunha', 'F', 2, CAST('1985-01-01' AS DATE), 7, 7, 9, NULL, 10000);</v>
      </c>
    </row>
    <row r="209" spans="1:22" x14ac:dyDescent="0.2">
      <c r="A209" s="7">
        <v>2</v>
      </c>
      <c r="B209" s="5">
        <f t="shared" si="16"/>
        <v>208</v>
      </c>
      <c r="C209" s="6" t="b">
        <v>1</v>
      </c>
      <c r="D209" s="7">
        <f ca="1">IF(ROW()=2,125,IF(ROW()=3,67,IF(ROW()=4,13,RANDBETWEEN(2,COUNT(Name!$A:$A) + 1))))</f>
        <v>64</v>
      </c>
      <c r="E209" s="7" t="str">
        <f ca="1">VLOOKUP($D209,Name!$A:$B,2,FALSE) &amp; " " &amp; IF(ROW()=2,"de Orléans e Bragança",VLOOKUP(IF(ROW()=2,0,RANDBETWEEN(2,COUNT('Last name'!$A:$A) + 1)),'Last name'!$A:$B,2,FALSE) &amp; " " &amp; VLOOKUP(RANDBETWEEN(2,COUNT('Last name'!$A:$A) + 1),'Last name'!$A:$B,2,FALSE))</f>
        <v>Beatriz Santacruz Camacho</v>
      </c>
      <c r="F209" s="7">
        <v>2</v>
      </c>
      <c r="G209" s="7" cm="1">
        <f t="array" aca="1" ref="G209" ca="1">INDEX(States!$B:$B,RANDBETWEEN(2,COUNTA(States!$B:$B)),1)</f>
        <v>3</v>
      </c>
      <c r="H209" s="7" t="str">
        <f ca="1">VLOOKUP($D209,Name!$A:$C,3,FALSE)</f>
        <v>F</v>
      </c>
      <c r="I209" s="7">
        <f t="shared" ca="1" si="17"/>
        <v>5</v>
      </c>
      <c r="J209" s="7" t="str">
        <f ca="1">VLOOKUP($I209,Race!$A:$B,2,FALSE)</f>
        <v>Amarelo</v>
      </c>
      <c r="K209" s="8">
        <f ca="1" xml:space="preserve">
IF($B209=2,
    TODAY()-16340,
    IF($P209=2,
        RANDBETWEEN(TODAY()-12418.5,TODAY()-6574.5),
        IF(OR($P209=3,$P209=4),
            RANDBETWEEN(TODAY()-16071,TODAY()-8766),
            IF(OR($P209=5,$P209=6,$P209=7),
                RANDBETWEEN(TODAY()-27393.75,TODAY()-12783.75),
                RANDBETWEEN(TODAY()-27393.75,TODAY()-10957.5)
            )
        )
    )
)</f>
        <v>25154</v>
      </c>
      <c r="L209" s="6">
        <f ca="1">IF(OR(ROW()=2,ROW()=3),7,IF(ROW()=4,4,RANDBETWEEN(4,COUNT(Education!$A:$A) + 1)))</f>
        <v>7</v>
      </c>
      <c r="M209" s="8" t="str">
        <f ca="1">VLOOKUP($L209,Education!$A:$B,2,FALSE)</f>
        <v>Doutorado</v>
      </c>
      <c r="N20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12</v>
      </c>
      <c r="O209" s="7" t="str">
        <f ca="1">VLOOKUP($N209,Department!$A:$B,2,FALSE)</f>
        <v>Jurídico</v>
      </c>
      <c r="P209" s="6">
        <f t="shared" ca="1" si="18"/>
        <v>8</v>
      </c>
      <c r="Q209" s="7" t="str">
        <f ca="1">VLOOKUP($P209,Role!$A:$B,2,FALSE)</f>
        <v>Analista</v>
      </c>
      <c r="R209" s="7">
        <f ca="1">IF($P209=8,RANDBETWEEN(2,COUNT(Level!$A:$A) + 1),"")</f>
        <v>2</v>
      </c>
      <c r="S209" s="7" t="str">
        <f ca="1">IF($R209&lt;&gt;"",VLOOKUP($R209,Level!$A:$B,2,FALSE),"")</f>
        <v>Junior</v>
      </c>
      <c r="T209" s="8">
        <f t="shared" ca="1" si="19"/>
        <v>39666</v>
      </c>
      <c r="U209" s="1">
        <f t="shared" ca="1" si="15"/>
        <v>4100</v>
      </c>
      <c r="V20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$A209    &amp;
", "   &amp;
$B209    &amp;
", "   &amp;
$C209    &amp;
", '"  &amp;
$E209    &amp;
"', '" &amp;
$H209    &amp;
"', "  &amp;
$I209 &amp;
", CAST('"  &amp;
TEXT($K209,"aaaa-mm-dd") &amp;
"' AS DATE), " &amp;
$L209 &amp;
", " &amp;
$N209 &amp;
", " &amp;
$P209 &amp;
", " &amp;
IF($R209="","NULL",$R209) &amp;
", " &amp;
$U209 &amp;
");"</f>
        <v>INSERT INTO acme.fact_employees (id_company_fk, id_employee_pk, flg_active, employee_name, id_gender_fk, id_race_fk, birthdate, id_education_fk, id_department_fk, id_role_fk, id_level_fk, salary) VALUES (2, 208, TRUE, 'Beatriz Santacruz Camacho', 'F', 5, CAST('1968-11-12' AS DATE), 7, 12, 8, 2, 4100);</v>
      </c>
    </row>
    <row r="210" spans="1:22" x14ac:dyDescent="0.2">
      <c r="A210" s="7">
        <v>2</v>
      </c>
      <c r="B210" s="5">
        <f t="shared" si="16"/>
        <v>209</v>
      </c>
      <c r="C210" s="6" t="b">
        <v>1</v>
      </c>
      <c r="D210" s="7">
        <f ca="1">IF(ROW()=2,125,IF(ROW()=3,67,IF(ROW()=4,13,RANDBETWEEN(2,COUNT(Name!$A:$A) + 1))))</f>
        <v>70</v>
      </c>
      <c r="E210" s="7" t="str">
        <f ca="1">VLOOKUP($D210,Name!$A:$B,2,FALSE) &amp; " " &amp; IF(ROW()=2,"de Orléans e Bragança",VLOOKUP(IF(ROW()=2,0,RANDBETWEEN(2,COUNT('Last name'!$A:$A) + 1)),'Last name'!$A:$B,2,FALSE) &amp; " " &amp; VLOOKUP(RANDBETWEEN(2,COUNT('Last name'!$A:$A) + 1),'Last name'!$A:$B,2,FALSE))</f>
        <v>Bianca Resende Cândido</v>
      </c>
      <c r="F210" s="7">
        <v>2</v>
      </c>
      <c r="G210" s="7" cm="1">
        <f t="array" aca="1" ref="G210" ca="1">INDEX(States!$B:$B,RANDBETWEEN(2,COUNTA(States!$B:$B)),1)</f>
        <v>15</v>
      </c>
      <c r="H210" s="7" t="str">
        <f ca="1">VLOOKUP($D210,Name!$A:$C,3,FALSE)</f>
        <v>F</v>
      </c>
      <c r="I210" s="7">
        <f t="shared" ca="1" si="17"/>
        <v>3</v>
      </c>
      <c r="J210" s="7" t="str">
        <f ca="1">VLOOKUP($I210,Race!$A:$B,2,FALSE)</f>
        <v>Preto</v>
      </c>
      <c r="K210" s="8">
        <f ca="1" xml:space="preserve">
IF($B210=2,
    TODAY()-16340,
    IF($P210=2,
        RANDBETWEEN(TODAY()-12418.5,TODAY()-6574.5),
        IF(OR($P210=3,$P210=4),
            RANDBETWEEN(TODAY()-16071,TODAY()-8766),
            IF(OR($P210=5,$P210=6,$P210=7),
                RANDBETWEEN(TODAY()-27393.75,TODAY()-12783.75),
                RANDBETWEEN(TODAY()-27393.75,TODAY()-10957.5)
            )
        )
    )
)</f>
        <v>31954</v>
      </c>
      <c r="L210" s="6">
        <f ca="1">IF(OR(ROW()=2,ROW()=3),7,IF(ROW()=4,4,RANDBETWEEN(4,COUNT(Education!$A:$A) + 1)))</f>
        <v>5</v>
      </c>
      <c r="M210" s="8" t="str">
        <f ca="1">VLOOKUP($L210,Education!$A:$B,2,FALSE)</f>
        <v>Pós-graduação</v>
      </c>
      <c r="N21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210" s="7" t="str">
        <f ca="1">VLOOKUP($N210,Department!$A:$B,2,FALSE)</f>
        <v>Administrativo</v>
      </c>
      <c r="P210" s="6">
        <f t="shared" ca="1" si="18"/>
        <v>7</v>
      </c>
      <c r="Q210" s="7" t="str">
        <f ca="1">VLOOKUP($P210,Role!$A:$B,2,FALSE)</f>
        <v>Trainee</v>
      </c>
      <c r="R210" s="7" t="str">
        <f ca="1">IF($P210=8,RANDBETWEEN(2,COUNT(Level!$A:$A) + 1),"")</f>
        <v/>
      </c>
      <c r="S210" s="7" t="str">
        <f ca="1">IF($R210&lt;&gt;"",VLOOKUP($R210,Level!$A:$B,2,FALSE),"")</f>
        <v/>
      </c>
      <c r="T210" s="8">
        <f t="shared" ca="1" si="19"/>
        <v>37523</v>
      </c>
      <c r="U210" s="1">
        <f t="shared" ca="1" si="15"/>
        <v>1805</v>
      </c>
      <c r="V21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$A210    &amp;
", "   &amp;
$B210    &amp;
", "   &amp;
$C210    &amp;
", '"  &amp;
$E210    &amp;
"', '" &amp;
$H210    &amp;
"', "  &amp;
$I210 &amp;
", CAST('"  &amp;
TEXT($K210,"aaaa-mm-dd") &amp;
"' AS DATE), " &amp;
$L210 &amp;
", " &amp;
$N210 &amp;
", " &amp;
$P210 &amp;
", " &amp;
IF($R210="","NULL",$R210) &amp;
", " &amp;
$U210 &amp;
");"</f>
        <v>INSERT INTO acme.fact_employees (id_company_fk, id_employee_pk, flg_active, employee_name, id_gender_fk, id_race_fk, birthdate, id_education_fk, id_department_fk, id_role_fk, id_level_fk, salary) VALUES (2, 209, TRUE, 'Bianca Resende Cândido', 'F', 3, CAST('1987-06-26' AS DATE), 5, 3, 7, NULL, 1805);</v>
      </c>
    </row>
    <row r="211" spans="1:22" x14ac:dyDescent="0.2">
      <c r="A211" s="7">
        <v>2</v>
      </c>
      <c r="B211" s="5">
        <f t="shared" si="16"/>
        <v>210</v>
      </c>
      <c r="C211" s="6" t="b">
        <v>1</v>
      </c>
      <c r="D211" s="7">
        <f ca="1">IF(ROW()=2,125,IF(ROW()=3,67,IF(ROW()=4,13,RANDBETWEEN(2,COUNT(Name!$A:$A) + 1))))</f>
        <v>63</v>
      </c>
      <c r="E211" s="7" t="str">
        <f ca="1">VLOOKUP($D211,Name!$A:$B,2,FALSE) &amp; " " &amp; IF(ROW()=2,"de Orléans e Bragança",VLOOKUP(IF(ROW()=2,0,RANDBETWEEN(2,COUNT('Last name'!$A:$A) + 1)),'Last name'!$A:$B,2,FALSE) &amp; " " &amp; VLOOKUP(RANDBETWEEN(2,COUNT('Last name'!$A:$A) + 1),'Last name'!$A:$B,2,FALSE))</f>
        <v>Bartolomeo Pedrosa Ildelfonso</v>
      </c>
      <c r="F211" s="7">
        <v>2</v>
      </c>
      <c r="G211" s="7" cm="1">
        <f t="array" aca="1" ref="G211" ca="1">INDEX(States!$B:$B,RANDBETWEEN(2,COUNTA(States!$B:$B)),1)</f>
        <v>19</v>
      </c>
      <c r="H211" s="7" t="str">
        <f ca="1">VLOOKUP($D211,Name!$A:$C,3,FALSE)</f>
        <v>M</v>
      </c>
      <c r="I211" s="7">
        <f t="shared" ca="1" si="17"/>
        <v>2</v>
      </c>
      <c r="J211" s="7" t="str">
        <f ca="1">VLOOKUP($I211,Race!$A:$B,2,FALSE)</f>
        <v>Branco</v>
      </c>
      <c r="K211" s="8">
        <f ca="1" xml:space="preserve">
IF($B211=2,
    TODAY()-16340,
    IF($P211=2,
        RANDBETWEEN(TODAY()-12418.5,TODAY()-6574.5),
        IF(OR($P211=3,$P211=4),
            RANDBETWEEN(TODAY()-16071,TODAY()-8766),
            IF(OR($P211=5,$P211=6,$P211=7),
                RANDBETWEEN(TODAY()-27393.75,TODAY()-12783.75),
                RANDBETWEEN(TODAY()-27393.75,TODAY()-10957.5)
            )
        )
    )
)</f>
        <v>27622</v>
      </c>
      <c r="L211" s="6">
        <f ca="1">IF(OR(ROW()=2,ROW()=3),7,IF(ROW()=4,4,RANDBETWEEN(4,COUNT(Education!$A:$A) + 1)))</f>
        <v>5</v>
      </c>
      <c r="M211" s="8" t="str">
        <f ca="1">VLOOKUP($L211,Education!$A:$B,2,FALSE)</f>
        <v>Pós-graduação</v>
      </c>
      <c r="N21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211" s="7" t="str">
        <f ca="1">VLOOKUP($N211,Department!$A:$B,2,FALSE)</f>
        <v>Auditoria</v>
      </c>
      <c r="P211" s="6">
        <f t="shared" ca="1" si="18"/>
        <v>8</v>
      </c>
      <c r="Q211" s="7" t="str">
        <f ca="1">VLOOKUP($P211,Role!$A:$B,2,FALSE)</f>
        <v>Analista</v>
      </c>
      <c r="R211" s="7">
        <f ca="1">IF($P211=8,RANDBETWEEN(2,COUNT(Level!$A:$A) + 1),"")</f>
        <v>3</v>
      </c>
      <c r="S211" s="7" t="str">
        <f ca="1">IF($R211&lt;&gt;"",VLOOKUP($R211,Level!$A:$B,2,FALSE),"")</f>
        <v>Pleno</v>
      </c>
      <c r="T211" s="8">
        <f t="shared" ca="1" si="19"/>
        <v>43910</v>
      </c>
      <c r="U211" s="1">
        <f t="shared" ca="1" si="15"/>
        <v>3000</v>
      </c>
      <c r="V21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$A211    &amp;
", "   &amp;
$B211    &amp;
", "   &amp;
$C211    &amp;
", '"  &amp;
$E211    &amp;
"', '" &amp;
$H211    &amp;
"', "  &amp;
$I211 &amp;
", CAST('"  &amp;
TEXT($K211,"aaaa-mm-dd") &amp;
"' AS DATE), " &amp;
$L211 &amp;
", " &amp;
$N211 &amp;
", " &amp;
$P211 &amp;
", " &amp;
IF($R211="","NULL",$R211) &amp;
", " &amp;
$U211 &amp;
");"</f>
        <v>INSERT INTO acme.fact_employees (id_company_fk, id_employee_pk, flg_active, employee_name, id_gender_fk, id_race_fk, birthdate, id_education_fk, id_department_fk, id_role_fk, id_level_fk, salary) VALUES (2, 210, TRUE, 'Bartolomeo Pedrosa Ildelfonso', 'M', 2, CAST('1975-08-16' AS DATE), 5, 10, 8, 3, 3000);</v>
      </c>
    </row>
    <row r="212" spans="1:22" x14ac:dyDescent="0.2">
      <c r="A212" s="7">
        <v>2</v>
      </c>
      <c r="B212" s="5">
        <f t="shared" si="16"/>
        <v>211</v>
      </c>
      <c r="C212" s="6" t="b">
        <v>1</v>
      </c>
      <c r="D212" s="7">
        <f ca="1">IF(ROW()=2,125,IF(ROW()=3,67,IF(ROW()=4,13,RANDBETWEEN(2,COUNT(Name!$A:$A) + 1))))</f>
        <v>350</v>
      </c>
      <c r="E212" s="7" t="str">
        <f ca="1">VLOOKUP($D212,Name!$A:$B,2,FALSE) &amp; " " &amp; IF(ROW()=2,"de Orléans e Bragança",VLOOKUP(IF(ROW()=2,0,RANDBETWEEN(2,COUNT('Last name'!$A:$A) + 1)),'Last name'!$A:$B,2,FALSE) &amp; " " &amp; VLOOKUP(RANDBETWEEN(2,COUNT('Last name'!$A:$A) + 1),'Last name'!$A:$B,2,FALSE))</f>
        <v>Vicente Lopes Freitas</v>
      </c>
      <c r="F212" s="7">
        <v>2</v>
      </c>
      <c r="G212" s="7" cm="1">
        <f t="array" aca="1" ref="G212" ca="1">INDEX(States!$B:$B,RANDBETWEEN(2,COUNTA(States!$B:$B)),1)</f>
        <v>6</v>
      </c>
      <c r="H212" s="7" t="str">
        <f ca="1">VLOOKUP($D212,Name!$A:$C,3,FALSE)</f>
        <v>M</v>
      </c>
      <c r="I212" s="7">
        <f t="shared" ca="1" si="17"/>
        <v>2</v>
      </c>
      <c r="J212" s="7" t="str">
        <f ca="1">VLOOKUP($I212,Race!$A:$B,2,FALSE)</f>
        <v>Branco</v>
      </c>
      <c r="K212" s="8">
        <f ca="1" xml:space="preserve">
IF($B212=2,
    TODAY()-16340,
    IF($P212=2,
        RANDBETWEEN(TODAY()-12418.5,TODAY()-6574.5),
        IF(OR($P212=3,$P212=4),
            RANDBETWEEN(TODAY()-16071,TODAY()-8766),
            IF(OR($P212=5,$P212=6,$P212=7),
                RANDBETWEEN(TODAY()-27393.75,TODAY()-12783.75),
                RANDBETWEEN(TODAY()-27393.75,TODAY()-10957.5)
            )
        )
    )
)</f>
        <v>19094</v>
      </c>
      <c r="L212" s="6">
        <f ca="1">IF(OR(ROW()=2,ROW()=3),7,IF(ROW()=4,4,RANDBETWEEN(4,COUNT(Education!$A:$A) + 1)))</f>
        <v>5</v>
      </c>
      <c r="M212" s="8" t="str">
        <f ca="1">VLOOKUP($L212,Education!$A:$B,2,FALSE)</f>
        <v>Pós-graduação</v>
      </c>
      <c r="N21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212" s="7" t="str">
        <f ca="1">VLOOKUP($N212,Department!$A:$B,2,FALSE)</f>
        <v>Auditoria</v>
      </c>
      <c r="P212" s="6">
        <f t="shared" ca="1" si="18"/>
        <v>8</v>
      </c>
      <c r="Q212" s="7" t="str">
        <f ca="1">VLOOKUP($P212,Role!$A:$B,2,FALSE)</f>
        <v>Analista</v>
      </c>
      <c r="R212" s="7">
        <f ca="1">IF($P212=8,RANDBETWEEN(2,COUNT(Level!$A:$A) + 1),"")</f>
        <v>2</v>
      </c>
      <c r="S212" s="7" t="str">
        <f ca="1">IF($R212&lt;&gt;"",VLOOKUP($R212,Level!$A:$B,2,FALSE),"")</f>
        <v>Junior</v>
      </c>
      <c r="T212" s="8">
        <f t="shared" ca="1" si="19"/>
        <v>44664</v>
      </c>
      <c r="U212" s="1">
        <f t="shared" ca="1" si="15"/>
        <v>3000</v>
      </c>
      <c r="V21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$A212    &amp;
", "   &amp;
$B212    &amp;
", "   &amp;
$C212    &amp;
", '"  &amp;
$E212    &amp;
"', '" &amp;
$H212    &amp;
"', "  &amp;
$I212 &amp;
", CAST('"  &amp;
TEXT($K212,"aaaa-mm-dd") &amp;
"' AS DATE), " &amp;
$L212 &amp;
", " &amp;
$N212 &amp;
", " &amp;
$P212 &amp;
", " &amp;
IF($R212="","NULL",$R212) &amp;
", " &amp;
$U212 &amp;
");"</f>
        <v>INSERT INTO acme.fact_employees (id_company_fk, id_employee_pk, flg_active, employee_name, id_gender_fk, id_race_fk, birthdate, id_education_fk, id_department_fk, id_role_fk, id_level_fk, salary) VALUES (2, 211, TRUE, 'Vicente Lopes Freitas', 'M', 2, CAST('1952-04-10' AS DATE), 5, 10, 8, 2, 3000);</v>
      </c>
    </row>
    <row r="213" spans="1:22" x14ac:dyDescent="0.2">
      <c r="A213" s="7">
        <v>2</v>
      </c>
      <c r="B213" s="5">
        <f t="shared" si="16"/>
        <v>212</v>
      </c>
      <c r="C213" s="6" t="b">
        <v>1</v>
      </c>
      <c r="D213" s="7">
        <f ca="1">IF(ROW()=2,125,IF(ROW()=3,67,IF(ROW()=4,13,RANDBETWEEN(2,COUNT(Name!$A:$A) + 1))))</f>
        <v>152</v>
      </c>
      <c r="E213" s="7" t="str">
        <f ca="1">VLOOKUP($D213,Name!$A:$B,2,FALSE) &amp; " " &amp; IF(ROW()=2,"de Orléans e Bragança",VLOOKUP(IF(ROW()=2,0,RANDBETWEEN(2,COUNT('Last name'!$A:$A) + 1)),'Last name'!$A:$B,2,FALSE) &amp; " " &amp; VLOOKUP(RANDBETWEEN(2,COUNT('Last name'!$A:$A) + 1),'Last name'!$A:$B,2,FALSE))</f>
        <v>Gloria Brito Asvilla</v>
      </c>
      <c r="F213" s="7">
        <v>2</v>
      </c>
      <c r="G213" s="7" cm="1">
        <f t="array" aca="1" ref="G213" ca="1">INDEX(States!$B:$B,RANDBETWEEN(2,COUNTA(States!$B:$B)),1)</f>
        <v>7</v>
      </c>
      <c r="H213" s="7" t="str">
        <f ca="1">VLOOKUP($D213,Name!$A:$C,3,FALSE)</f>
        <v>F</v>
      </c>
      <c r="I213" s="7">
        <f t="shared" ca="1" si="17"/>
        <v>2</v>
      </c>
      <c r="J213" s="7" t="str">
        <f ca="1">VLOOKUP($I213,Race!$A:$B,2,FALSE)</f>
        <v>Branco</v>
      </c>
      <c r="K213" s="8">
        <f ca="1" xml:space="preserve">
IF($B213=2,
    TODAY()-16340,
    IF($P213=2,
        RANDBETWEEN(TODAY()-12418.5,TODAY()-6574.5),
        IF(OR($P213=3,$P213=4),
            RANDBETWEEN(TODAY()-16071,TODAY()-8766),
            IF(OR($P213=5,$P213=6,$P213=7),
                RANDBETWEEN(TODAY()-27393.75,TODAY()-12783.75),
                RANDBETWEEN(TODAY()-27393.75,TODAY()-10957.5)
            )
        )
    )
)</f>
        <v>32204</v>
      </c>
      <c r="L213" s="6">
        <f ca="1">IF(OR(ROW()=2,ROW()=3),7,IF(ROW()=4,4,RANDBETWEEN(4,COUNT(Education!$A:$A) + 1)))</f>
        <v>7</v>
      </c>
      <c r="M213" s="8" t="str">
        <f ca="1">VLOOKUP($L213,Education!$A:$B,2,FALSE)</f>
        <v>Doutorado</v>
      </c>
      <c r="N21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6</v>
      </c>
      <c r="O213" s="7" t="str">
        <f ca="1">VLOOKUP($N213,Department!$A:$B,2,FALSE)</f>
        <v>Comercial</v>
      </c>
      <c r="P213" s="6">
        <f t="shared" ca="1" si="18"/>
        <v>8</v>
      </c>
      <c r="Q213" s="7" t="str">
        <f ca="1">VLOOKUP($P213,Role!$A:$B,2,FALSE)</f>
        <v>Analista</v>
      </c>
      <c r="R213" s="7">
        <f ca="1">IF($P213=8,RANDBETWEEN(2,COUNT(Level!$A:$A) + 1),"")</f>
        <v>3</v>
      </c>
      <c r="S213" s="7" t="str">
        <f ca="1">IF($R213&lt;&gt;"",VLOOKUP($R213,Level!$A:$B,2,FALSE),"")</f>
        <v>Pleno</v>
      </c>
      <c r="T213" s="8">
        <f t="shared" ca="1" si="19"/>
        <v>38337</v>
      </c>
      <c r="U213" s="1">
        <f t="shared" ca="1" si="15"/>
        <v>4080</v>
      </c>
      <c r="V21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$A213    &amp;
", "   &amp;
$B213    &amp;
", "   &amp;
$C213    &amp;
", '"  &amp;
$E213    &amp;
"', '" &amp;
$H213    &amp;
"', "  &amp;
$I213 &amp;
", CAST('"  &amp;
TEXT($K213,"aaaa-mm-dd") &amp;
"' AS DATE), " &amp;
$L213 &amp;
", " &amp;
$N213 &amp;
", " &amp;
$P213 &amp;
", " &amp;
IF($R213="","NULL",$R213) &amp;
", " &amp;
$U213 &amp;
");"</f>
        <v>INSERT INTO acme.fact_employees (id_company_fk, id_employee_pk, flg_active, employee_name, id_gender_fk, id_race_fk, birthdate, id_education_fk, id_department_fk, id_role_fk, id_level_fk, salary) VALUES (2, 212, TRUE, 'Gloria Brito Asvilla', 'F', 2, CAST('1988-03-02' AS DATE), 7, 6, 8, 3, 4080);</v>
      </c>
    </row>
    <row r="214" spans="1:22" x14ac:dyDescent="0.2">
      <c r="A214" s="7">
        <v>2</v>
      </c>
      <c r="B214" s="5">
        <f t="shared" si="16"/>
        <v>213</v>
      </c>
      <c r="C214" s="6" t="b">
        <v>1</v>
      </c>
      <c r="D214" s="7">
        <f ca="1">IF(ROW()=2,125,IF(ROW()=3,67,IF(ROW()=4,13,RANDBETWEEN(2,COUNT(Name!$A:$A) + 1))))</f>
        <v>265</v>
      </c>
      <c r="E214" s="7" t="str">
        <f ca="1">VLOOKUP($D214,Name!$A:$B,2,FALSE)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Maria Isis Martinelli Evangelista</v>
      </c>
      <c r="F214" s="7">
        <v>2</v>
      </c>
      <c r="G214" s="7" cm="1">
        <f t="array" aca="1" ref="G214" ca="1">INDEX(States!$B:$B,RANDBETWEEN(2,COUNTA(States!$B:$B)),1)</f>
        <v>3</v>
      </c>
      <c r="H214" s="7" t="str">
        <f ca="1">VLOOKUP($D214,Name!$A:$C,3,FALSE)</f>
        <v>F</v>
      </c>
      <c r="I214" s="7">
        <f t="shared" ca="1" si="17"/>
        <v>2</v>
      </c>
      <c r="J214" s="7" t="str">
        <f ca="1">VLOOKUP($I214,Race!$A:$B,2,FALSE)</f>
        <v>Branco</v>
      </c>
      <c r="K214" s="8">
        <f ca="1" xml:space="preserve">
IF($B214=2,
    TODAY()-16340,
    IF($P214=2,
        RANDBETWEEN(TODAY()-12418.5,TODAY()-6574.5),
        IF(OR($P214=3,$P214=4),
            RANDBETWEEN(TODAY()-16071,TODAY()-8766),
            IF(OR($P214=5,$P214=6,$P214=7),
                RANDBETWEEN(TODAY()-27393.75,TODAY()-12783.75),
                RANDBETWEEN(TODAY()-27393.75,TODAY()-10957.5)
            )
        )
    )
)</f>
        <v>19067</v>
      </c>
      <c r="L214" s="6">
        <f ca="1">IF(OR(ROW()=2,ROW()=3),7,IF(ROW()=4,4,RANDBETWEEN(4,COUNT(Education!$A:$A) + 1)))</f>
        <v>6</v>
      </c>
      <c r="M214" s="8" t="str">
        <f ca="1">VLOOKUP($L214,Education!$A:$B,2,FALSE)</f>
        <v>Mestrado</v>
      </c>
      <c r="N21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214" s="7" t="str">
        <f ca="1">VLOOKUP($N214,Department!$A:$B,2,FALSE)</f>
        <v>Contábil</v>
      </c>
      <c r="P214" s="6">
        <f t="shared" ca="1" si="18"/>
        <v>6</v>
      </c>
      <c r="Q214" s="7" t="str">
        <f ca="1">VLOOKUP($P214,Role!$A:$B,2,FALSE)</f>
        <v>Estagiário</v>
      </c>
      <c r="R214" s="7" t="str">
        <f ca="1">IF($P214=8,RANDBETWEEN(2,COUNT(Level!$A:$A) + 1),"")</f>
        <v/>
      </c>
      <c r="S214" s="7" t="str">
        <f ca="1">IF($R214&lt;&gt;"",VLOOKUP($R214,Level!$A:$B,2,FALSE),"")</f>
        <v/>
      </c>
      <c r="T214" s="8">
        <f t="shared" ca="1" si="19"/>
        <v>43453</v>
      </c>
      <c r="U214" s="1">
        <f t="shared" ca="1" si="15"/>
        <v>2205</v>
      </c>
      <c r="V21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$A214    &amp;
", "   &amp;
$B214    &amp;
", "   &amp;
$C214    &amp;
", '"  &amp;
$E214    &amp;
"', '" &amp;
$H214    &amp;
"', "  &amp;
$I214 &amp;
", CAST('"  &amp;
TEXT($K214,"aaaa-mm-dd") &amp;
"' AS DATE), " &amp;
$L214 &amp;
", " &amp;
$N214 &amp;
", " &amp;
$P214 &amp;
", " &amp;
IF($R214="","NULL",$R214) &amp;
", " &amp;
$U214 &amp;
");"</f>
        <v>INSERT INTO acme.fact_employees (id_company_fk, id_employee_pk, flg_active, employee_name, id_gender_fk, id_race_fk, birthdate, id_education_fk, id_department_fk, id_role_fk, id_level_fk, salary) VALUES (2, 213, TRUE, 'Maria Isis Martinelli Evangelista', 'F', 2, CAST('1952-03-14' AS DATE), 6, 9, 6, NULL, 2205);</v>
      </c>
    </row>
    <row r="215" spans="1:22" x14ac:dyDescent="0.2">
      <c r="A215" s="7">
        <v>2</v>
      </c>
      <c r="B215" s="5">
        <f t="shared" si="16"/>
        <v>214</v>
      </c>
      <c r="C215" s="6" t="b">
        <v>1</v>
      </c>
      <c r="D215" s="7">
        <f ca="1">IF(ROW()=2,125,IF(ROW()=3,67,IF(ROW()=4,13,RANDBETWEEN(2,COUNT(Name!$A:$A) + 1))))</f>
        <v>314</v>
      </c>
      <c r="E215" s="7" t="str">
        <f ca="1">VLOOKUP($D215,Name!$A:$B,2,FALSE) &amp; " " &amp; IF(ROW()=2,"de Orléans e Bragança",VLOOKUP(IF(ROW()=2,0,RANDBETWEEN(2,COUNT('Last name'!$A:$A) + 1)),'Last name'!$A:$B,2,FALSE) &amp; " " &amp; VLOOKUP(RANDBETWEEN(2,COUNT('Last name'!$A:$A) + 1),'Last name'!$A:$B,2,FALSE))</f>
        <v>Pedro Henrique Barbosa Chaves</v>
      </c>
      <c r="F215" s="7">
        <v>2</v>
      </c>
      <c r="G215" s="7" cm="1">
        <f t="array" aca="1" ref="G215" ca="1">INDEX(States!$B:$B,RANDBETWEEN(2,COUNTA(States!$B:$B)),1)</f>
        <v>4</v>
      </c>
      <c r="H215" s="7" t="str">
        <f ca="1">VLOOKUP($D215,Name!$A:$C,3,FALSE)</f>
        <v>M</v>
      </c>
      <c r="I215" s="7">
        <f t="shared" ca="1" si="17"/>
        <v>2</v>
      </c>
      <c r="J215" s="7" t="str">
        <f ca="1">VLOOKUP($I215,Race!$A:$B,2,FALSE)</f>
        <v>Branco</v>
      </c>
      <c r="K215" s="8">
        <f ca="1" xml:space="preserve">
IF($B215=2,
    TODAY()-16340,
    IF($P215=2,
        RANDBETWEEN(TODAY()-12418.5,TODAY()-6574.5),
        IF(OR($P215=3,$P215=4),
            RANDBETWEEN(TODAY()-16071,TODAY()-8766),
            IF(OR($P215=5,$P215=6,$P215=7),
                RANDBETWEEN(TODAY()-27393.75,TODAY()-12783.75),
                RANDBETWEEN(TODAY()-27393.75,TODAY()-10957.5)
            )
        )
    )
)</f>
        <v>23980</v>
      </c>
      <c r="L215" s="6">
        <f ca="1">IF(OR(ROW()=2,ROW()=3),7,IF(ROW()=4,4,RANDBETWEEN(4,COUNT(Education!$A:$A) + 1)))</f>
        <v>4</v>
      </c>
      <c r="M215" s="8" t="str">
        <f ca="1">VLOOKUP($L215,Education!$A:$B,2,FALSE)</f>
        <v>Superior</v>
      </c>
      <c r="N21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215" s="7" t="str">
        <f ca="1">VLOOKUP($N215,Department!$A:$B,2,FALSE)</f>
        <v>Administrativo</v>
      </c>
      <c r="P215" s="6">
        <f t="shared" ca="1" si="18"/>
        <v>8</v>
      </c>
      <c r="Q215" s="7" t="str">
        <f ca="1">VLOOKUP($P215,Role!$A:$B,2,FALSE)</f>
        <v>Analista</v>
      </c>
      <c r="R215" s="7">
        <f ca="1">IF($P215=8,RANDBETWEEN(2,COUNT(Level!$A:$A) + 1),"")</f>
        <v>3</v>
      </c>
      <c r="S215" s="7" t="str">
        <f ca="1">IF($R215&lt;&gt;"",VLOOKUP($R215,Level!$A:$B,2,FALSE),"")</f>
        <v>Pleno</v>
      </c>
      <c r="T215" s="8">
        <f t="shared" ca="1" si="19"/>
        <v>40479</v>
      </c>
      <c r="U215" s="1">
        <f t="shared" ca="1" si="15"/>
        <v>2500</v>
      </c>
      <c r="V21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$A215    &amp;
", "   &amp;
$B215    &amp;
", "   &amp;
$C215    &amp;
", '"  &amp;
$E215    &amp;
"', '" &amp;
$H215    &amp;
"', "  &amp;
$I215 &amp;
", CAST('"  &amp;
TEXT($K215,"aaaa-mm-dd") &amp;
"' AS DATE), " &amp;
$L215 &amp;
", " &amp;
$N215 &amp;
", " &amp;
$P215 &amp;
", " &amp;
IF($R215="","NULL",$R215) &amp;
", " &amp;
$U215 &amp;
");"</f>
        <v>INSERT INTO acme.fact_employees (id_company_fk, id_employee_pk, flg_active, employee_name, id_gender_fk, id_race_fk, birthdate, id_education_fk, id_department_fk, id_role_fk, id_level_fk, salary) VALUES (2, 214, TRUE, 'Pedro Henrique Barbosa Chaves', 'M', 2, CAST('1965-08-26' AS DATE), 4, 3, 8, 3, 2500);</v>
      </c>
    </row>
    <row r="216" spans="1:22" x14ac:dyDescent="0.2">
      <c r="A216" s="7">
        <v>2</v>
      </c>
      <c r="B216" s="5">
        <f t="shared" si="16"/>
        <v>215</v>
      </c>
      <c r="C216" s="6" t="b">
        <v>1</v>
      </c>
      <c r="D216" s="7">
        <f ca="1">IF(ROW()=2,125,IF(ROW()=3,67,IF(ROW()=4,13,RANDBETWEEN(2,COUNT(Name!$A:$A) + 1))))</f>
        <v>348</v>
      </c>
      <c r="E216" s="7" t="str">
        <f ca="1">VLOOKUP($D216,Name!$A:$B,2,FALSE) &amp; " " &amp; IF(ROW()=2,"de Orléans e Bragança",VLOOKUP(IF(ROW()=2,0,RANDBETWEEN(2,COUNT('Last name'!$A:$A) + 1)),'Last name'!$A:$B,2,FALSE) &amp; " " &amp; VLOOKUP(RANDBETWEEN(2,COUNT('Last name'!$A:$A) + 1),'Last name'!$A:$B,2,FALSE))</f>
        <v>Vera Lucia Seixas Cardozo</v>
      </c>
      <c r="F216" s="7">
        <v>2</v>
      </c>
      <c r="G216" s="7" cm="1">
        <f t="array" aca="1" ref="G216" ca="1">INDEX(States!$B:$B,RANDBETWEEN(2,COUNTA(States!$B:$B)),1)</f>
        <v>6</v>
      </c>
      <c r="H216" s="7" t="str">
        <f ca="1">VLOOKUP($D216,Name!$A:$C,3,FALSE)</f>
        <v>F</v>
      </c>
      <c r="I216" s="7">
        <f t="shared" ca="1" si="17"/>
        <v>2</v>
      </c>
      <c r="J216" s="7" t="str">
        <f ca="1">VLOOKUP($I216,Race!$A:$B,2,FALSE)</f>
        <v>Branco</v>
      </c>
      <c r="K216" s="8">
        <f ca="1" xml:space="preserve">
IF($B216=2,
    TODAY()-16340,
    IF($P216=2,
        RANDBETWEEN(TODAY()-12418.5,TODAY()-6574.5),
        IF(OR($P216=3,$P216=4),
            RANDBETWEEN(TODAY()-16071,TODAY()-8766),
            IF(OR($P216=5,$P216=6,$P216=7),
                RANDBETWEEN(TODAY()-27393.75,TODAY()-12783.75),
                RANDBETWEEN(TODAY()-27393.75,TODAY()-10957.5)
            )
        )
    )
)</f>
        <v>34017</v>
      </c>
      <c r="L216" s="6">
        <f ca="1">IF(OR(ROW()=2,ROW()=3),7,IF(ROW()=4,4,RANDBETWEEN(4,COUNT(Education!$A:$A) + 1)))</f>
        <v>5</v>
      </c>
      <c r="M216" s="8" t="str">
        <f ca="1">VLOOKUP($L216,Education!$A:$B,2,FALSE)</f>
        <v>Pós-graduação</v>
      </c>
      <c r="N21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216" s="7" t="str">
        <f ca="1">VLOOKUP($N216,Department!$A:$B,2,FALSE)</f>
        <v>Financeiro</v>
      </c>
      <c r="P216" s="6">
        <f t="shared" ca="1" si="18"/>
        <v>8</v>
      </c>
      <c r="Q216" s="7" t="str">
        <f ca="1">VLOOKUP($P216,Role!$A:$B,2,FALSE)</f>
        <v>Analista</v>
      </c>
      <c r="R216" s="7">
        <f ca="1">IF($P216=8,RANDBETWEEN(2,COUNT(Level!$A:$A) + 1),"")</f>
        <v>4</v>
      </c>
      <c r="S216" s="7" t="str">
        <f ca="1">IF($R216&lt;&gt;"",VLOOKUP($R216,Level!$A:$B,2,FALSE),"")</f>
        <v>Senior</v>
      </c>
      <c r="T216" s="8">
        <f t="shared" ca="1" si="19"/>
        <v>44167</v>
      </c>
      <c r="U216" s="1">
        <f t="shared" ca="1" si="15"/>
        <v>3000</v>
      </c>
      <c r="V21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$A216    &amp;
", "   &amp;
$B216    &amp;
", "   &amp;
$C216    &amp;
", '"  &amp;
$E216    &amp;
"', '" &amp;
$H216    &amp;
"', "  &amp;
$I216 &amp;
", CAST('"  &amp;
TEXT($K216,"aaaa-mm-dd") &amp;
"' AS DATE), " &amp;
$L216 &amp;
", " &amp;
$N216 &amp;
", " &amp;
$P216 &amp;
", " &amp;
IF($R216="","NULL",$R216) &amp;
", " &amp;
$U216 &amp;
");"</f>
        <v>INSERT INTO acme.fact_employees (id_company_fk, id_employee_pk, flg_active, employee_name, id_gender_fk, id_race_fk, birthdate, id_education_fk, id_department_fk, id_role_fk, id_level_fk, salary) VALUES (2, 215, TRUE, 'Vera Lucia Seixas Cardozo', 'F', 2, CAST('1993-02-17' AS DATE), 5, 4, 8, 4, 3000);</v>
      </c>
    </row>
    <row r="217" spans="1:22" x14ac:dyDescent="0.2">
      <c r="A217" s="7">
        <v>2</v>
      </c>
      <c r="B217" s="5">
        <f t="shared" si="16"/>
        <v>216</v>
      </c>
      <c r="C217" s="6" t="b">
        <v>1</v>
      </c>
      <c r="D217" s="7">
        <f ca="1">IF(ROW()=2,125,IF(ROW()=3,67,IF(ROW()=4,13,RANDBETWEEN(2,COUNT(Name!$A:$A) + 1))))</f>
        <v>175</v>
      </c>
      <c r="E217" s="7" t="str">
        <f ca="1">VLOOKUP($D217,Name!$A:$B,2,FALSE) &amp; " " &amp; IF(ROW()=2,"de Orléans e Bragança",VLOOKUP(IF(ROW()=2,0,RANDBETWEEN(2,COUNT('Last name'!$A:$A) + 1)),'Last name'!$A:$B,2,FALSE) &amp; " " &amp; VLOOKUP(RANDBETWEEN(2,COUNT('Last name'!$A:$A) + 1),'Last name'!$A:$B,2,FALSE))</f>
        <v>Isabely Giordano Faria</v>
      </c>
      <c r="F217" s="7">
        <v>2</v>
      </c>
      <c r="G217" s="7" cm="1">
        <f t="array" aca="1" ref="G217" ca="1">INDEX(States!$B:$B,RANDBETWEEN(2,COUNTA(States!$B:$B)),1)</f>
        <v>17</v>
      </c>
      <c r="H217" s="7" t="str">
        <f ca="1">VLOOKUP($D217,Name!$A:$C,3,FALSE)</f>
        <v>F</v>
      </c>
      <c r="I217" s="7">
        <f t="shared" ca="1" si="17"/>
        <v>3</v>
      </c>
      <c r="J217" s="7" t="str">
        <f ca="1">VLOOKUP($I217,Race!$A:$B,2,FALSE)</f>
        <v>Preto</v>
      </c>
      <c r="K217" s="8">
        <f ca="1" xml:space="preserve">
IF($B217=2,
    TODAY()-16340,
    IF($P217=2,
        RANDBETWEEN(TODAY()-12418.5,TODAY()-6574.5),
        IF(OR($P217=3,$P217=4),
            RANDBETWEEN(TODAY()-16071,TODAY()-8766),
            IF(OR($P217=5,$P217=6,$P217=7),
                RANDBETWEEN(TODAY()-27393.75,TODAY()-12783.75),
                RANDBETWEEN(TODAY()-27393.75,TODAY()-10957.5)
            )
        )
    )
)</f>
        <v>29990</v>
      </c>
      <c r="L217" s="6">
        <f ca="1">IF(OR(ROW()=2,ROW()=3),7,IF(ROW()=4,4,RANDBETWEEN(4,COUNT(Education!$A:$A) + 1)))</f>
        <v>6</v>
      </c>
      <c r="M217" s="8" t="str">
        <f ca="1">VLOOKUP($L217,Education!$A:$B,2,FALSE)</f>
        <v>Mestrado</v>
      </c>
      <c r="N21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6</v>
      </c>
      <c r="O217" s="7" t="str">
        <f ca="1">VLOOKUP($N217,Department!$A:$B,2,FALSE)</f>
        <v>Comercial</v>
      </c>
      <c r="P217" s="6">
        <f t="shared" ca="1" si="18"/>
        <v>8</v>
      </c>
      <c r="Q217" s="7" t="str">
        <f ca="1">VLOOKUP($P217,Role!$A:$B,2,FALSE)</f>
        <v>Analista</v>
      </c>
      <c r="R217" s="7">
        <f ca="1">IF($P217=8,RANDBETWEEN(2,COUNT(Level!$A:$A) + 1),"")</f>
        <v>4</v>
      </c>
      <c r="S217" s="7" t="str">
        <f ca="1">IF($R217&lt;&gt;"",VLOOKUP($R217,Level!$A:$B,2,FALSE),"")</f>
        <v>Senior</v>
      </c>
      <c r="T217" s="8">
        <f t="shared" ca="1" si="19"/>
        <v>41177</v>
      </c>
      <c r="U217" s="1">
        <f t="shared" ca="1" si="15"/>
        <v>3580</v>
      </c>
      <c r="V21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$A217    &amp;
", "   &amp;
$B217    &amp;
", "   &amp;
$C217    &amp;
", '"  &amp;
$E217    &amp;
"', '" &amp;
$H217    &amp;
"', "  &amp;
$I217 &amp;
", CAST('"  &amp;
TEXT($K217,"aaaa-mm-dd") &amp;
"' AS DATE), " &amp;
$L217 &amp;
", " &amp;
$N217 &amp;
", " &amp;
$P217 &amp;
", " &amp;
IF($R217="","NULL",$R217) &amp;
", " &amp;
$U217 &amp;
");"</f>
        <v>INSERT INTO acme.fact_employees (id_company_fk, id_employee_pk, flg_active, employee_name, id_gender_fk, id_race_fk, birthdate, id_education_fk, id_department_fk, id_role_fk, id_level_fk, salary) VALUES (2, 216, TRUE, 'Isabely Giordano Faria', 'F', 3, CAST('1982-02-08' AS DATE), 6, 6, 8, 4, 3580);</v>
      </c>
    </row>
    <row r="218" spans="1:22" x14ac:dyDescent="0.2">
      <c r="A218" s="7">
        <v>2</v>
      </c>
      <c r="B218" s="5">
        <f t="shared" si="16"/>
        <v>217</v>
      </c>
      <c r="C218" s="6" t="b">
        <v>1</v>
      </c>
      <c r="D218" s="7">
        <f ca="1">IF(ROW()=2,125,IF(ROW()=3,67,IF(ROW()=4,13,RANDBETWEEN(2,COUNT(Name!$A:$A) + 1))))</f>
        <v>306</v>
      </c>
      <c r="E218" s="7" t="str">
        <f ca="1">VLOOKUP($D218,Name!$A:$B,2,FALSE) &amp; " " &amp; IF(ROW()=2,"de Orléans e Bragança",VLOOKUP(IF(ROW()=2,0,RANDBETWEEN(2,COUNT('Last name'!$A:$A) + 1)),'Last name'!$A:$B,2,FALSE) &amp; " " &amp; VLOOKUP(RANDBETWEEN(2,COUNT('Last name'!$A:$A) + 1),'Last name'!$A:$B,2,FALSE))</f>
        <v>Octávio Barboza Rodrigues</v>
      </c>
      <c r="F218" s="7">
        <v>2</v>
      </c>
      <c r="G218" s="7" cm="1">
        <f t="array" aca="1" ref="G218" ca="1">INDEX(States!$B:$B,RANDBETWEEN(2,COUNTA(States!$B:$B)),1)</f>
        <v>6</v>
      </c>
      <c r="H218" s="7" t="str">
        <f ca="1">VLOOKUP($D218,Name!$A:$C,3,FALSE)</f>
        <v>M</v>
      </c>
      <c r="I218" s="7">
        <f t="shared" ca="1" si="17"/>
        <v>2</v>
      </c>
      <c r="J218" s="7" t="str">
        <f ca="1">VLOOKUP($I218,Race!$A:$B,2,FALSE)</f>
        <v>Branco</v>
      </c>
      <c r="K218" s="8">
        <f ca="1" xml:space="preserve">
IF($B218=2,
    TODAY()-16340,
    IF($P218=2,
        RANDBETWEEN(TODAY()-12418.5,TODAY()-6574.5),
        IF(OR($P218=3,$P218=4),
            RANDBETWEEN(TODAY()-16071,TODAY()-8766),
            IF(OR($P218=5,$P218=6,$P218=7),
                RANDBETWEEN(TODAY()-27393.75,TODAY()-12783.75),
                RANDBETWEEN(TODAY()-27393.75,TODAY()-10957.5)
            )
        )
    )
)</f>
        <v>25289</v>
      </c>
      <c r="L218" s="6">
        <f ca="1">IF(OR(ROW()=2,ROW()=3),7,IF(ROW()=4,4,RANDBETWEEN(4,COUNT(Education!$A:$A) + 1)))</f>
        <v>4</v>
      </c>
      <c r="M218" s="8" t="str">
        <f ca="1">VLOOKUP($L218,Education!$A:$B,2,FALSE)</f>
        <v>Superior</v>
      </c>
      <c r="N21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218" s="7" t="str">
        <f ca="1">VLOOKUP($N218,Department!$A:$B,2,FALSE)</f>
        <v>Comunicação &amp; Marketing</v>
      </c>
      <c r="P218" s="6">
        <f t="shared" ca="1" si="18"/>
        <v>9</v>
      </c>
      <c r="Q218" s="7" t="str">
        <f ca="1">VLOOKUP($P218,Role!$A:$B,2,FALSE)</f>
        <v>Especialista</v>
      </c>
      <c r="R218" s="7" t="str">
        <f ca="1">IF($P218=8,RANDBETWEEN(2,COUNT(Level!$A:$A) + 1),"")</f>
        <v/>
      </c>
      <c r="S218" s="7" t="str">
        <f ca="1">IF($R218&lt;&gt;"",VLOOKUP($R218,Level!$A:$B,2,FALSE),"")</f>
        <v/>
      </c>
      <c r="T218" s="8">
        <f t="shared" ca="1" si="19"/>
        <v>38890</v>
      </c>
      <c r="U218" s="1">
        <f t="shared" ca="1" si="15"/>
        <v>8580</v>
      </c>
      <c r="V21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$A218    &amp;
", "   &amp;
$B218    &amp;
", "   &amp;
$C218    &amp;
", '"  &amp;
$E218    &amp;
"', '" &amp;
$H218    &amp;
"', "  &amp;
$I218 &amp;
", CAST('"  &amp;
TEXT($K218,"aaaa-mm-dd") &amp;
"' AS DATE), " &amp;
$L218 &amp;
", " &amp;
$N218 &amp;
", " &amp;
$P218 &amp;
", " &amp;
IF($R218="","NULL",$R218) &amp;
", " &amp;
$U218 &amp;
");"</f>
        <v>INSERT INTO acme.fact_employees (id_company_fk, id_employee_pk, flg_active, employee_name, id_gender_fk, id_race_fk, birthdate, id_education_fk, id_department_fk, id_role_fk, id_level_fk, salary) VALUES (2, 217, TRUE, 'Octávio Barboza Rodrigues', 'M', 2, CAST('1969-03-27' AS DATE), 4, 8, 9, NULL, 8580);</v>
      </c>
    </row>
    <row r="219" spans="1:22" x14ac:dyDescent="0.2">
      <c r="A219" s="7">
        <v>2</v>
      </c>
      <c r="B219" s="5">
        <f t="shared" si="16"/>
        <v>218</v>
      </c>
      <c r="C219" s="6" t="b">
        <v>1</v>
      </c>
      <c r="D219" s="7">
        <f ca="1">IF(ROW()=2,125,IF(ROW()=3,67,IF(ROW()=4,13,RANDBETWEEN(2,COUNT(Name!$A:$A) + 1))))</f>
        <v>188</v>
      </c>
      <c r="E219" s="7" t="str">
        <f ca="1">VLOOKUP($D219,Name!$A:$B,2,FALSE) &amp; " " &amp; IF(ROW()=2,"de Orléans e Bragança",VLOOKUP(IF(ROW()=2,0,RANDBETWEEN(2,COUNT('Last name'!$A:$A) + 1)),'Last name'!$A:$B,2,FALSE) &amp; " " &amp; VLOOKUP(RANDBETWEEN(2,COUNT('Last name'!$A:$A) + 1),'Last name'!$A:$B,2,FALSE))</f>
        <v>João Paulo Pimenta Ribeiro</v>
      </c>
      <c r="F219" s="7">
        <v>2</v>
      </c>
      <c r="G219" s="7" cm="1">
        <f t="array" aca="1" ref="G219" ca="1">INDEX(States!$B:$B,RANDBETWEEN(2,COUNTA(States!$B:$B)),1)</f>
        <v>16</v>
      </c>
      <c r="H219" s="7" t="str">
        <f ca="1">VLOOKUP($D219,Name!$A:$C,3,FALSE)</f>
        <v>M</v>
      </c>
      <c r="I219" s="7">
        <f t="shared" ca="1" si="17"/>
        <v>2</v>
      </c>
      <c r="J219" s="7" t="str">
        <f ca="1">VLOOKUP($I219,Race!$A:$B,2,FALSE)</f>
        <v>Branco</v>
      </c>
      <c r="K219" s="8">
        <f ca="1" xml:space="preserve">
IF($B219=2,
    TODAY()-16340,
    IF($P219=2,
        RANDBETWEEN(TODAY()-12418.5,TODAY()-6574.5),
        IF(OR($P219=3,$P219=4),
            RANDBETWEEN(TODAY()-16071,TODAY()-8766),
            IF(OR($P219=5,$P219=6,$P219=7),
                RANDBETWEEN(TODAY()-27393.75,TODAY()-12783.75),
                RANDBETWEEN(TODAY()-27393.75,TODAY()-10957.5)
            )
        )
    )
)</f>
        <v>24248</v>
      </c>
      <c r="L219" s="6">
        <f ca="1">IF(OR(ROW()=2,ROW()=3),7,IF(ROW()=4,4,RANDBETWEEN(4,COUNT(Education!$A:$A) + 1)))</f>
        <v>4</v>
      </c>
      <c r="M219" s="8" t="str">
        <f ca="1">VLOOKUP($L219,Education!$A:$B,2,FALSE)</f>
        <v>Superior</v>
      </c>
      <c r="N21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6</v>
      </c>
      <c r="O219" s="7" t="str">
        <f ca="1">VLOOKUP($N219,Department!$A:$B,2,FALSE)</f>
        <v>Comercial</v>
      </c>
      <c r="P219" s="6">
        <f t="shared" ca="1" si="18"/>
        <v>8</v>
      </c>
      <c r="Q219" s="7" t="str">
        <f ca="1">VLOOKUP($P219,Role!$A:$B,2,FALSE)</f>
        <v>Analista</v>
      </c>
      <c r="R219" s="7">
        <f ca="1">IF($P219=8,RANDBETWEEN(2,COUNT(Level!$A:$A) + 1),"")</f>
        <v>2</v>
      </c>
      <c r="S219" s="7" t="str">
        <f ca="1">IF($R219&lt;&gt;"",VLOOKUP($R219,Level!$A:$B,2,FALSE),"")</f>
        <v>Junior</v>
      </c>
      <c r="T219" s="8">
        <f t="shared" ca="1" si="19"/>
        <v>43176</v>
      </c>
      <c r="U219" s="1">
        <f t="shared" ca="1" si="15"/>
        <v>2580</v>
      </c>
      <c r="V21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$A219    &amp;
", "   &amp;
$B219    &amp;
", "   &amp;
$C219    &amp;
", '"  &amp;
$E219    &amp;
"', '" &amp;
$H219    &amp;
"', "  &amp;
$I219 &amp;
", CAST('"  &amp;
TEXT($K219,"aaaa-mm-dd") &amp;
"' AS DATE), " &amp;
$L219 &amp;
", " &amp;
$N219 &amp;
", " &amp;
$P219 &amp;
", " &amp;
IF($R219="","NULL",$R219) &amp;
", " &amp;
$U219 &amp;
");"</f>
        <v>INSERT INTO acme.fact_employees (id_company_fk, id_employee_pk, flg_active, employee_name, id_gender_fk, id_race_fk, birthdate, id_education_fk, id_department_fk, id_role_fk, id_level_fk, salary) VALUES (2, 218, TRUE, 'João Paulo Pimenta Ribeiro', 'M', 2, CAST('1966-05-21' AS DATE), 4, 6, 8, 2, 2580);</v>
      </c>
    </row>
    <row r="220" spans="1:22" x14ac:dyDescent="0.2">
      <c r="A220" s="7">
        <v>2</v>
      </c>
      <c r="B220" s="5">
        <f t="shared" si="16"/>
        <v>219</v>
      </c>
      <c r="C220" s="6" t="b">
        <v>1</v>
      </c>
      <c r="D220" s="7">
        <f ca="1">IF(ROW()=2,125,IF(ROW()=3,67,IF(ROW()=4,13,RANDBETWEEN(2,COUNT(Name!$A:$A) + 1))))</f>
        <v>188</v>
      </c>
      <c r="E220" s="7" t="str">
        <f ca="1">VLOOKUP($D220,Name!$A:$B,2,FALSE) &amp; " " &amp; IF(ROW()=2,"de Orléans e Bragança",VLOOKUP(IF(ROW()=2,0,RANDBETWEEN(2,COUNT('Last name'!$A:$A) + 1)),'Last name'!$A:$B,2,FALSE) &amp; " " &amp; VLOOKUP(RANDBETWEEN(2,COUNT('Last name'!$A:$A) + 1),'Last name'!$A:$B,2,FALSE))</f>
        <v>João Paulo Martins Ildelfonso</v>
      </c>
      <c r="F220" s="7">
        <v>2</v>
      </c>
      <c r="G220" s="7" cm="1">
        <f t="array" aca="1" ref="G220" ca="1">INDEX(States!$B:$B,RANDBETWEEN(2,COUNTA(States!$B:$B)),1)</f>
        <v>9</v>
      </c>
      <c r="H220" s="7" t="str">
        <f ca="1">VLOOKUP($D220,Name!$A:$C,3,FALSE)</f>
        <v>M</v>
      </c>
      <c r="I220" s="7">
        <f t="shared" ca="1" si="17"/>
        <v>4</v>
      </c>
      <c r="J220" s="7" t="str">
        <f ca="1">VLOOKUP($I220,Race!$A:$B,2,FALSE)</f>
        <v>Pardo</v>
      </c>
      <c r="K220" s="8">
        <f ca="1" xml:space="preserve">
IF($B220=2,
    TODAY()-16340,
    IF($P220=2,
        RANDBETWEEN(TODAY()-12418.5,TODAY()-6574.5),
        IF(OR($P220=3,$P220=4),
            RANDBETWEEN(TODAY()-16071,TODAY()-8766),
            IF(OR($P220=5,$P220=6,$P220=7),
                RANDBETWEEN(TODAY()-27393.75,TODAY()-12783.75),
                RANDBETWEEN(TODAY()-27393.75,TODAY()-10957.5)
            )
        )
    )
)</f>
        <v>18184</v>
      </c>
      <c r="L220" s="6">
        <f ca="1">IF(OR(ROW()=2,ROW()=3),7,IF(ROW()=4,4,RANDBETWEEN(4,COUNT(Education!$A:$A) + 1)))</f>
        <v>4</v>
      </c>
      <c r="M220" s="8" t="str">
        <f ca="1">VLOOKUP($L220,Education!$A:$B,2,FALSE)</f>
        <v>Superior</v>
      </c>
      <c r="N22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220" s="7" t="str">
        <f ca="1">VLOOKUP($N220,Department!$A:$B,2,FALSE)</f>
        <v>Administrativo</v>
      </c>
      <c r="P220" s="6">
        <f t="shared" ca="1" si="18"/>
        <v>7</v>
      </c>
      <c r="Q220" s="7" t="str">
        <f ca="1">VLOOKUP($P220,Role!$A:$B,2,FALSE)</f>
        <v>Trainee</v>
      </c>
      <c r="R220" s="7" t="str">
        <f ca="1">IF($P220=8,RANDBETWEEN(2,COUNT(Level!$A:$A) + 1),"")</f>
        <v/>
      </c>
      <c r="S220" s="7" t="str">
        <f ca="1">IF($R220&lt;&gt;"",VLOOKUP($R220,Level!$A:$B,2,FALSE),"")</f>
        <v/>
      </c>
      <c r="T220" s="8">
        <f t="shared" ca="1" si="19"/>
        <v>36863</v>
      </c>
      <c r="U220" s="1">
        <f t="shared" ca="1" si="15"/>
        <v>1305</v>
      </c>
      <c r="V22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$A220    &amp;
", "   &amp;
$B220    &amp;
", "   &amp;
$C220    &amp;
", '"  &amp;
$E220    &amp;
"', '" &amp;
$H220    &amp;
"', "  &amp;
$I220 &amp;
", CAST('"  &amp;
TEXT($K220,"aaaa-mm-dd") &amp;
"' AS DATE), " &amp;
$L220 &amp;
", " &amp;
$N220 &amp;
", " &amp;
$P220 &amp;
", " &amp;
IF($R220="","NULL",$R220) &amp;
", " &amp;
$U220 &amp;
");"</f>
        <v>INSERT INTO acme.fact_employees (id_company_fk, id_employee_pk, flg_active, employee_name, id_gender_fk, id_race_fk, birthdate, id_education_fk, id_department_fk, id_role_fk, id_level_fk, salary) VALUES (2, 219, TRUE, 'João Paulo Martins Ildelfonso', 'M', 4, CAST('1949-10-13' AS DATE), 4, 3, 7, NULL, 1305);</v>
      </c>
    </row>
    <row r="221" spans="1:22" x14ac:dyDescent="0.2">
      <c r="A221" s="7">
        <v>2</v>
      </c>
      <c r="B221" s="5">
        <f t="shared" si="16"/>
        <v>220</v>
      </c>
      <c r="C221" s="6" t="b">
        <v>1</v>
      </c>
      <c r="D221" s="7">
        <f ca="1">IF(ROW()=2,125,IF(ROW()=3,67,IF(ROW()=4,13,RANDBETWEEN(2,COUNT(Name!$A:$A) + 1))))</f>
        <v>236</v>
      </c>
      <c r="E221" s="7" t="str">
        <f ca="1">VLOOKUP($D221,Name!$A:$B,2,FALSE) &amp; " " &amp; IF(ROW()=2,"de Orléans e Bragança",VLOOKUP(IF(ROW()=2,0,RANDBETWEEN(2,COUNT('Last name'!$A:$A) + 1)),'Last name'!$A:$B,2,FALSE) &amp; " " &amp; VLOOKUP(RANDBETWEEN(2,COUNT('Last name'!$A:$A) + 1),'Last name'!$A:$B,2,FALSE))</f>
        <v>Lucas Gabriel Campos Leitão</v>
      </c>
      <c r="F221" s="7">
        <v>2</v>
      </c>
      <c r="G221" s="7" cm="1">
        <f t="array" aca="1" ref="G221" ca="1">INDEX(States!$B:$B,RANDBETWEEN(2,COUNTA(States!$B:$B)),1)</f>
        <v>21</v>
      </c>
      <c r="H221" s="7" t="str">
        <f ca="1">VLOOKUP($D221,Name!$A:$C,3,FALSE)</f>
        <v>M</v>
      </c>
      <c r="I221" s="7">
        <f t="shared" ca="1" si="17"/>
        <v>2</v>
      </c>
      <c r="J221" s="7" t="str">
        <f ca="1">VLOOKUP($I221,Race!$A:$B,2,FALSE)</f>
        <v>Branco</v>
      </c>
      <c r="K221" s="8">
        <f ca="1" xml:space="preserve">
IF($B221=2,
    TODAY()-16340,
    IF($P221=2,
        RANDBETWEEN(TODAY()-12418.5,TODAY()-6574.5),
        IF(OR($P221=3,$P221=4),
            RANDBETWEEN(TODAY()-16071,TODAY()-8766),
            IF(OR($P221=5,$P221=6,$P221=7),
                RANDBETWEEN(TODAY()-27393.75,TODAY()-12783.75),
                RANDBETWEEN(TODAY()-27393.75,TODAY()-10957.5)
            )
        )
    )
)</f>
        <v>22485</v>
      </c>
      <c r="L221" s="6">
        <f ca="1">IF(OR(ROW()=2,ROW()=3),7,IF(ROW()=4,4,RANDBETWEEN(4,COUNT(Education!$A:$A) + 1)))</f>
        <v>7</v>
      </c>
      <c r="M221" s="8" t="str">
        <f ca="1">VLOOKUP($L221,Education!$A:$B,2,FALSE)</f>
        <v>Doutorado</v>
      </c>
      <c r="N22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221" s="7" t="str">
        <f ca="1">VLOOKUP($N221,Department!$A:$B,2,FALSE)</f>
        <v>Vendas</v>
      </c>
      <c r="P221" s="6">
        <f t="shared" ca="1" si="18"/>
        <v>8</v>
      </c>
      <c r="Q221" s="7" t="str">
        <f ca="1">VLOOKUP($P221,Role!$A:$B,2,FALSE)</f>
        <v>Analista</v>
      </c>
      <c r="R221" s="7">
        <f ca="1">IF($P221=8,RANDBETWEEN(2,COUNT(Level!$A:$A) + 1),"")</f>
        <v>4</v>
      </c>
      <c r="S221" s="7" t="str">
        <f ca="1">IF($R221&lt;&gt;"",VLOOKUP($R221,Level!$A:$B,2,FALSE),"")</f>
        <v>Senior</v>
      </c>
      <c r="T221" s="8">
        <f t="shared" ca="1" si="19"/>
        <v>44383</v>
      </c>
      <c r="U221" s="1">
        <f t="shared" ca="1" si="15"/>
        <v>4110</v>
      </c>
      <c r="V22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$A221    &amp;
", "   &amp;
$B221    &amp;
", "   &amp;
$C221    &amp;
", '"  &amp;
$E221    &amp;
"', '" &amp;
$H221    &amp;
"', "  &amp;
$I221 &amp;
", CAST('"  &amp;
TEXT($K221,"aaaa-mm-dd") &amp;
"' AS DATE), " &amp;
$L221 &amp;
", " &amp;
$N221 &amp;
", " &amp;
$P221 &amp;
", " &amp;
IF($R221="","NULL",$R221) &amp;
", " &amp;
$U221 &amp;
");"</f>
        <v>INSERT INTO acme.fact_employees (id_company_fk, id_employee_pk, flg_active, employee_name, id_gender_fk, id_race_fk, birthdate, id_education_fk, id_department_fk, id_role_fk, id_level_fk, salary) VALUES (2, 220, TRUE, 'Lucas Gabriel Campos Leitão', 'M', 2, CAST('1961-07-23' AS DATE), 7, 13, 8, 4, 4110);</v>
      </c>
    </row>
    <row r="222" spans="1:22" x14ac:dyDescent="0.2">
      <c r="A222" s="7">
        <v>2</v>
      </c>
      <c r="B222" s="5">
        <f t="shared" si="16"/>
        <v>221</v>
      </c>
      <c r="C222" s="6" t="b">
        <v>1</v>
      </c>
      <c r="D222" s="7">
        <f ca="1">IF(ROW()=2,125,IF(ROW()=3,67,IF(ROW()=4,13,RANDBETWEEN(2,COUNT(Name!$A:$A) + 1))))</f>
        <v>26</v>
      </c>
      <c r="E222" s="7" t="str">
        <f ca="1">VLOOKUP($D222,Name!$A:$B,2,FALSE) &amp; " " &amp; IF(ROW()=2,"de Orléans e Bragança",VLOOKUP(IF(ROW()=2,0,RANDBETWEEN(2,COUNT('Last name'!$A:$A) + 1)),'Last name'!$A:$B,2,FALSE) &amp; " " &amp; VLOOKUP(RANDBETWEEN(2,COUNT('Last name'!$A:$A) + 1),'Last name'!$A:$B,2,FALSE))</f>
        <v>Ana Cecília Bicalho Garcia</v>
      </c>
      <c r="F222" s="7">
        <v>2</v>
      </c>
      <c r="G222" s="7" cm="1">
        <f t="array" aca="1" ref="G222" ca="1">INDEX(States!$B:$B,RANDBETWEEN(2,COUNTA(States!$B:$B)),1)</f>
        <v>11</v>
      </c>
      <c r="H222" s="7" t="str">
        <f ca="1">VLOOKUP($D222,Name!$A:$C,3,FALSE)</f>
        <v>F</v>
      </c>
      <c r="I222" s="7">
        <f t="shared" ca="1" si="17"/>
        <v>2</v>
      </c>
      <c r="J222" s="7" t="str">
        <f ca="1">VLOOKUP($I222,Race!$A:$B,2,FALSE)</f>
        <v>Branco</v>
      </c>
      <c r="K222" s="8">
        <f ca="1" xml:space="preserve">
IF($B222=2,
    TODAY()-16340,
    IF($P222=2,
        RANDBETWEEN(TODAY()-12418.5,TODAY()-6574.5),
        IF(OR($P222=3,$P222=4),
            RANDBETWEEN(TODAY()-16071,TODAY()-8766),
            IF(OR($P222=5,$P222=6,$P222=7),
                RANDBETWEEN(TODAY()-27393.75,TODAY()-12783.75),
                RANDBETWEEN(TODAY()-27393.75,TODAY()-10957.5)
            )
        )
    )
)</f>
        <v>18030</v>
      </c>
      <c r="L222" s="6">
        <f ca="1">IF(OR(ROW()=2,ROW()=3),7,IF(ROW()=4,4,RANDBETWEEN(4,COUNT(Education!$A:$A) + 1)))</f>
        <v>4</v>
      </c>
      <c r="M222" s="8" t="str">
        <f ca="1">VLOOKUP($L222,Education!$A:$B,2,FALSE)</f>
        <v>Superior</v>
      </c>
      <c r="N22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222" s="7" t="str">
        <f ca="1">VLOOKUP($N222,Department!$A:$B,2,FALSE)</f>
        <v>Administrativo</v>
      </c>
      <c r="P222" s="6">
        <f t="shared" ca="1" si="18"/>
        <v>7</v>
      </c>
      <c r="Q222" s="7" t="str">
        <f ca="1">VLOOKUP($P222,Role!$A:$B,2,FALSE)</f>
        <v>Trainee</v>
      </c>
      <c r="R222" s="7" t="str">
        <f ca="1">IF($P222=8,RANDBETWEEN(2,COUNT(Level!$A:$A) + 1),"")</f>
        <v/>
      </c>
      <c r="S222" s="7" t="str">
        <f ca="1">IF($R222&lt;&gt;"",VLOOKUP($R222,Level!$A:$B,2,FALSE),"")</f>
        <v/>
      </c>
      <c r="T222" s="8">
        <f t="shared" ca="1" si="19"/>
        <v>38530</v>
      </c>
      <c r="U222" s="1">
        <f t="shared" ca="1" si="15"/>
        <v>1305</v>
      </c>
      <c r="V22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$A222    &amp;
", "   &amp;
$B222    &amp;
", "   &amp;
$C222    &amp;
", '"  &amp;
$E222    &amp;
"', '" &amp;
$H222    &amp;
"', "  &amp;
$I222 &amp;
", CAST('"  &amp;
TEXT($K222,"aaaa-mm-dd") &amp;
"' AS DATE), " &amp;
$L222 &amp;
", " &amp;
$N222 &amp;
", " &amp;
$P222 &amp;
", " &amp;
IF($R222="","NULL",$R222) &amp;
", " &amp;
$U222 &amp;
");"</f>
        <v>INSERT INTO acme.fact_employees (id_company_fk, id_employee_pk, flg_active, employee_name, id_gender_fk, id_race_fk, birthdate, id_education_fk, id_department_fk, id_role_fk, id_level_fk, salary) VALUES (2, 221, TRUE, 'Ana Cecília Bicalho Garcia', 'F', 2, CAST('1949-05-12' AS DATE), 4, 3, 7, NULL, 1305);</v>
      </c>
    </row>
    <row r="223" spans="1:22" x14ac:dyDescent="0.2">
      <c r="A223" s="7">
        <v>2</v>
      </c>
      <c r="B223" s="5">
        <f t="shared" si="16"/>
        <v>222</v>
      </c>
      <c r="C223" s="6" t="b">
        <v>1</v>
      </c>
      <c r="D223" s="7">
        <f ca="1">IF(ROW()=2,125,IF(ROW()=3,67,IF(ROW()=4,13,RANDBETWEEN(2,COUNT(Name!$A:$A) + 1))))</f>
        <v>145</v>
      </c>
      <c r="E223" s="7" t="str">
        <f ca="1">VLOOKUP($D223,Name!$A:$B,2,FALSE) &amp; " " &amp; IF(ROW()=2,"de Orléans e Bragança",VLOOKUP(IF(ROW()=2,0,RANDBETWEEN(2,COUNT('Last name'!$A:$A) + 1)),'Last name'!$A:$B,2,FALSE) &amp; " " &amp; VLOOKUP(RANDBETWEEN(2,COUNT('Last name'!$A:$A) + 1),'Last name'!$A:$B,2,FALSE))</f>
        <v>Frankin Dias Campos</v>
      </c>
      <c r="F223" s="7">
        <v>2</v>
      </c>
      <c r="G223" s="7" cm="1">
        <f t="array" aca="1" ref="G223" ca="1">INDEX(States!$B:$B,RANDBETWEEN(2,COUNTA(States!$B:$B)),1)</f>
        <v>20</v>
      </c>
      <c r="H223" s="7" t="str">
        <f ca="1">VLOOKUP($D223,Name!$A:$C,3,FALSE)</f>
        <v>M</v>
      </c>
      <c r="I223" s="7">
        <f t="shared" ca="1" si="17"/>
        <v>2</v>
      </c>
      <c r="J223" s="7" t="str">
        <f ca="1">VLOOKUP($I223,Race!$A:$B,2,FALSE)</f>
        <v>Branco</v>
      </c>
      <c r="K223" s="8">
        <f ca="1" xml:space="preserve">
IF($B223=2,
    TODAY()-16340,
    IF($P223=2,
        RANDBETWEEN(TODAY()-12418.5,TODAY()-6574.5),
        IF(OR($P223=3,$P223=4),
            RANDBETWEEN(TODAY()-16071,TODAY()-8766),
            IF(OR($P223=5,$P223=6,$P223=7),
                RANDBETWEEN(TODAY()-27393.75,TODAY()-12783.75),
                RANDBETWEEN(TODAY()-27393.75,TODAY()-10957.5)
            )
        )
    )
)</f>
        <v>29039</v>
      </c>
      <c r="L223" s="6">
        <f ca="1">IF(OR(ROW()=2,ROW()=3),7,IF(ROW()=4,4,RANDBETWEEN(4,COUNT(Education!$A:$A) + 1)))</f>
        <v>7</v>
      </c>
      <c r="M223" s="8" t="str">
        <f ca="1">VLOOKUP($L223,Education!$A:$B,2,FALSE)</f>
        <v>Doutorado</v>
      </c>
      <c r="N22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6</v>
      </c>
      <c r="O223" s="7" t="str">
        <f ca="1">VLOOKUP($N223,Department!$A:$B,2,FALSE)</f>
        <v>Comercial</v>
      </c>
      <c r="P223" s="6">
        <f t="shared" ca="1" si="18"/>
        <v>8</v>
      </c>
      <c r="Q223" s="7" t="str">
        <f ca="1">VLOOKUP($P223,Role!$A:$B,2,FALSE)</f>
        <v>Analista</v>
      </c>
      <c r="R223" s="7">
        <f ca="1">IF($P223=8,RANDBETWEEN(2,COUNT(Level!$A:$A) + 1),"")</f>
        <v>3</v>
      </c>
      <c r="S223" s="7" t="str">
        <f ca="1">IF($R223&lt;&gt;"",VLOOKUP($R223,Level!$A:$B,2,FALSE),"")</f>
        <v>Pleno</v>
      </c>
      <c r="T223" s="8">
        <f t="shared" ca="1" si="19"/>
        <v>41589</v>
      </c>
      <c r="U223" s="1">
        <f t="shared" ca="1" si="15"/>
        <v>4080</v>
      </c>
      <c r="V22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$A223    &amp;
", "   &amp;
$B223    &amp;
", "   &amp;
$C223    &amp;
", '"  &amp;
$E223    &amp;
"', '" &amp;
$H223    &amp;
"', "  &amp;
$I223 &amp;
", CAST('"  &amp;
TEXT($K223,"aaaa-mm-dd") &amp;
"' AS DATE), " &amp;
$L223 &amp;
", " &amp;
$N223 &amp;
", " &amp;
$P223 &amp;
", " &amp;
IF($R223="","NULL",$R223) &amp;
", " &amp;
$U223 &amp;
");"</f>
        <v>INSERT INTO acme.fact_employees (id_company_fk, id_employee_pk, flg_active, employee_name, id_gender_fk, id_race_fk, birthdate, id_education_fk, id_department_fk, id_role_fk, id_level_fk, salary) VALUES (2, 222, TRUE, 'Frankin Dias Campos', 'M', 2, CAST('1979-07-03' AS DATE), 7, 6, 8, 3, 4080);</v>
      </c>
    </row>
    <row r="224" spans="1:22" x14ac:dyDescent="0.2">
      <c r="A224" s="7">
        <v>2</v>
      </c>
      <c r="B224" s="5">
        <f t="shared" si="16"/>
        <v>223</v>
      </c>
      <c r="C224" s="6" t="b">
        <v>1</v>
      </c>
      <c r="D224" s="7">
        <f ca="1">IF(ROW()=2,125,IF(ROW()=3,67,IF(ROW()=4,13,RANDBETWEEN(2,COUNT(Name!$A:$A) + 1))))</f>
        <v>243</v>
      </c>
      <c r="E224" s="7" t="str">
        <f ca="1">VLOOKUP($D224,Name!$A:$B,2,FALSE) &amp; " " &amp; IF(ROW()=2,"de Orléans e Bragança",VLOOKUP(IF(ROW()=2,0,RANDBETWEEN(2,COUNT('Last name'!$A:$A) + 1)),'Last name'!$A:$B,2,FALSE) &amp; " " &amp; VLOOKUP(RANDBETWEEN(2,COUNT('Last name'!$A:$A) + 1),'Last name'!$A:$B,2,FALSE))</f>
        <v>Luiz Miguel Dias Dias</v>
      </c>
      <c r="F224" s="7">
        <v>2</v>
      </c>
      <c r="G224" s="7" cm="1">
        <f t="array" aca="1" ref="G224" ca="1">INDEX(States!$B:$B,RANDBETWEEN(2,COUNTA(States!$B:$B)),1)</f>
        <v>16</v>
      </c>
      <c r="H224" s="7" t="str">
        <f ca="1">VLOOKUP($D224,Name!$A:$C,3,FALSE)</f>
        <v>M</v>
      </c>
      <c r="I224" s="7">
        <f t="shared" ca="1" si="17"/>
        <v>3</v>
      </c>
      <c r="J224" s="7" t="str">
        <f ca="1">VLOOKUP($I224,Race!$A:$B,2,FALSE)</f>
        <v>Preto</v>
      </c>
      <c r="K224" s="8">
        <f ca="1" xml:space="preserve">
IF($B224=2,
    TODAY()-16340,
    IF($P224=2,
        RANDBETWEEN(TODAY()-12418.5,TODAY()-6574.5),
        IF(OR($P224=3,$P224=4),
            RANDBETWEEN(TODAY()-16071,TODAY()-8766),
            IF(OR($P224=5,$P224=6,$P224=7),
                RANDBETWEEN(TODAY()-27393.75,TODAY()-12783.75),
                RANDBETWEEN(TODAY()-27393.75,TODAY()-10957.5)
            )
        )
    )
)</f>
        <v>30022</v>
      </c>
      <c r="L224" s="6">
        <f ca="1">IF(OR(ROW()=2,ROW()=3),7,IF(ROW()=4,4,RANDBETWEEN(4,COUNT(Education!$A:$A) + 1)))</f>
        <v>4</v>
      </c>
      <c r="M224" s="8" t="str">
        <f ca="1">VLOOKUP($L224,Education!$A:$B,2,FALSE)</f>
        <v>Superior</v>
      </c>
      <c r="N22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224" s="7" t="str">
        <f ca="1">VLOOKUP($N224,Department!$A:$B,2,FALSE)</f>
        <v>Recursos Humanos</v>
      </c>
      <c r="P224" s="6">
        <f t="shared" ca="1" si="18"/>
        <v>9</v>
      </c>
      <c r="Q224" s="7" t="str">
        <f ca="1">VLOOKUP($P224,Role!$A:$B,2,FALSE)</f>
        <v>Especialista</v>
      </c>
      <c r="R224" s="7" t="str">
        <f ca="1">IF($P224=8,RANDBETWEEN(2,COUNT(Level!$A:$A) + 1),"")</f>
        <v/>
      </c>
      <c r="S224" s="7" t="str">
        <f ca="1">IF($R224&lt;&gt;"",VLOOKUP($R224,Level!$A:$B,2,FALSE),"")</f>
        <v/>
      </c>
      <c r="T224" s="8">
        <f t="shared" ca="1" si="19"/>
        <v>41695</v>
      </c>
      <c r="U224" s="1">
        <f t="shared" ca="1" si="15"/>
        <v>8580</v>
      </c>
      <c r="V22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$A224    &amp;
", "   &amp;
$B224    &amp;
", "   &amp;
$C224    &amp;
", '"  &amp;
$E224    &amp;
"', '" &amp;
$H224    &amp;
"', "  &amp;
$I224 &amp;
", CAST('"  &amp;
TEXT($K224,"aaaa-mm-dd") &amp;
"' AS DATE), " &amp;
$L224 &amp;
", " &amp;
$N224 &amp;
", " &amp;
$P224 &amp;
", " &amp;
IF($R224="","NULL",$R224) &amp;
", " &amp;
$U224 &amp;
");"</f>
        <v>INSERT INTO acme.fact_employees (id_company_fk, id_employee_pk, flg_active, employee_name, id_gender_fk, id_race_fk, birthdate, id_education_fk, id_department_fk, id_role_fk, id_level_fk, salary) VALUES (2, 223, TRUE, 'Luiz Miguel Dias Dias', 'M', 3, CAST('1982-03-12' AS DATE), 4, 5, 9, NULL, 8580);</v>
      </c>
    </row>
    <row r="225" spans="1:22" x14ac:dyDescent="0.2">
      <c r="A225" s="7">
        <v>2</v>
      </c>
      <c r="B225" s="5">
        <f t="shared" si="16"/>
        <v>224</v>
      </c>
      <c r="C225" s="6" t="b">
        <v>1</v>
      </c>
      <c r="D225" s="7">
        <f ca="1">IF(ROW()=2,125,IF(ROW()=3,67,IF(ROW()=4,13,RANDBETWEEN(2,COUNT(Name!$A:$A) + 1))))</f>
        <v>309</v>
      </c>
      <c r="E225" s="7" t="str">
        <f ca="1">VLOOKUP($D225,Name!$A:$B,2,FALSE) &amp; " " &amp; IF(ROW()=2,"de Orléans e Bragança",VLOOKUP(IF(ROW()=2,0,RANDBETWEEN(2,COUNT('Last name'!$A:$A) + 1)),'Last name'!$A:$B,2,FALSE) &amp; " " &amp; VLOOKUP(RANDBETWEEN(2,COUNT('Last name'!$A:$A) + 1),'Last name'!$A:$B,2,FALSE))</f>
        <v>Otávio Reis Mancini</v>
      </c>
      <c r="F225" s="7">
        <v>2</v>
      </c>
      <c r="G225" s="7" cm="1">
        <f t="array" aca="1" ref="G225" ca="1">INDEX(States!$B:$B,RANDBETWEEN(2,COUNTA(States!$B:$B)),1)</f>
        <v>20</v>
      </c>
      <c r="H225" s="7" t="str">
        <f ca="1">VLOOKUP($D225,Name!$A:$C,3,FALSE)</f>
        <v>M</v>
      </c>
      <c r="I225" s="7">
        <f t="shared" ca="1" si="17"/>
        <v>2</v>
      </c>
      <c r="J225" s="7" t="str">
        <f ca="1">VLOOKUP($I225,Race!$A:$B,2,FALSE)</f>
        <v>Branco</v>
      </c>
      <c r="K225" s="8">
        <f ca="1" xml:space="preserve">
IF($B225=2,
    TODAY()-16340,
    IF($P225=2,
        RANDBETWEEN(TODAY()-12418.5,TODAY()-6574.5),
        IF(OR($P225=3,$P225=4),
            RANDBETWEEN(TODAY()-16071,TODAY()-8766),
            IF(OR($P225=5,$P225=6,$P225=7),
                RANDBETWEEN(TODAY()-27393.75,TODAY()-12783.75),
                RANDBETWEEN(TODAY()-27393.75,TODAY()-10957.5)
            )
        )
    )
)</f>
        <v>25168</v>
      </c>
      <c r="L225" s="6">
        <f ca="1">IF(OR(ROW()=2,ROW()=3),7,IF(ROW()=4,4,RANDBETWEEN(4,COUNT(Education!$A:$A) + 1)))</f>
        <v>6</v>
      </c>
      <c r="M225" s="8" t="str">
        <f ca="1">VLOOKUP($L225,Education!$A:$B,2,FALSE)</f>
        <v>Mestrado</v>
      </c>
      <c r="N22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225" s="7" t="str">
        <f ca="1">VLOOKUP($N225,Department!$A:$B,2,FALSE)</f>
        <v>Vendas</v>
      </c>
      <c r="P225" s="6">
        <f t="shared" ca="1" si="18"/>
        <v>8</v>
      </c>
      <c r="Q225" s="7" t="str">
        <f ca="1">VLOOKUP($P225,Role!$A:$B,2,FALSE)</f>
        <v>Analista</v>
      </c>
      <c r="R225" s="7">
        <f ca="1">IF($P225=8,RANDBETWEEN(2,COUNT(Level!$A:$A) + 1),"")</f>
        <v>2</v>
      </c>
      <c r="S225" s="7" t="str">
        <f ca="1">IF($R225&lt;&gt;"",VLOOKUP($R225,Level!$A:$B,2,FALSE),"")</f>
        <v>Junior</v>
      </c>
      <c r="T225" s="8">
        <f t="shared" ca="1" si="19"/>
        <v>37142</v>
      </c>
      <c r="U225" s="1">
        <f t="shared" ca="1" si="15"/>
        <v>3610</v>
      </c>
      <c r="V22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$A225    &amp;
", "   &amp;
$B225    &amp;
", "   &amp;
$C225    &amp;
", '"  &amp;
$E225    &amp;
"', '" &amp;
$H225    &amp;
"', "  &amp;
$I225 &amp;
", CAST('"  &amp;
TEXT($K225,"aaaa-mm-dd") &amp;
"' AS DATE), " &amp;
$L225 &amp;
", " &amp;
$N225 &amp;
", " &amp;
$P225 &amp;
", " &amp;
IF($R225="","NULL",$R225) &amp;
", " &amp;
$U225 &amp;
");"</f>
        <v>INSERT INTO acme.fact_employees (id_company_fk, id_employee_pk, flg_active, employee_name, id_gender_fk, id_race_fk, birthdate, id_education_fk, id_department_fk, id_role_fk, id_level_fk, salary) VALUES (2, 224, TRUE, 'Otávio Reis Mancini', 'M', 2, CAST('1968-11-26' AS DATE), 6, 13, 8, 2, 3610);</v>
      </c>
    </row>
    <row r="226" spans="1:22" x14ac:dyDescent="0.2">
      <c r="A226" s="7">
        <v>2</v>
      </c>
      <c r="B226" s="5">
        <f t="shared" si="16"/>
        <v>225</v>
      </c>
      <c r="C226" s="6" t="b">
        <v>1</v>
      </c>
      <c r="D226" s="7">
        <f ca="1">IF(ROW()=2,125,IF(ROW()=3,67,IF(ROW()=4,13,RANDBETWEEN(2,COUNT(Name!$A:$A) + 1))))</f>
        <v>172</v>
      </c>
      <c r="E226" s="7" t="str">
        <f ca="1">VLOOKUP($D226,Name!$A:$B,2,FALSE) &amp; " " &amp; IF(ROW()=2,"de Orléans e Bragança",VLOOKUP(IF(ROW()=2,0,RANDBETWEEN(2,COUNT('Last name'!$A:$A) + 1)),'Last name'!$A:$B,2,FALSE) &amp; " " &amp; VLOOKUP(RANDBETWEEN(2,COUNT('Last name'!$A:$A) + 1),'Last name'!$A:$B,2,FALSE))</f>
        <v>Isabella Alcantara Ildelfonso</v>
      </c>
      <c r="F226" s="7">
        <v>2</v>
      </c>
      <c r="G226" s="7" cm="1">
        <f t="array" aca="1" ref="G226" ca="1">INDEX(States!$B:$B,RANDBETWEEN(2,COUNTA(States!$B:$B)),1)</f>
        <v>10</v>
      </c>
      <c r="H226" s="7" t="str">
        <f ca="1">VLOOKUP($D226,Name!$A:$C,3,FALSE)</f>
        <v>F</v>
      </c>
      <c r="I226" s="7">
        <f t="shared" ca="1" si="17"/>
        <v>2</v>
      </c>
      <c r="J226" s="7" t="str">
        <f ca="1">VLOOKUP($I226,Race!$A:$B,2,FALSE)</f>
        <v>Branco</v>
      </c>
      <c r="K226" s="8">
        <f ca="1" xml:space="preserve">
IF($B226=2,
    TODAY()-16340,
    IF($P226=2,
        RANDBETWEEN(TODAY()-12418.5,TODAY()-6574.5),
        IF(OR($P226=3,$P226=4),
            RANDBETWEEN(TODAY()-16071,TODAY()-8766),
            IF(OR($P226=5,$P226=6,$P226=7),
                RANDBETWEEN(TODAY()-27393.75,TODAY()-12783.75),
                RANDBETWEEN(TODAY()-27393.75,TODAY()-10957.5)
            )
        )
    )
)</f>
        <v>32481</v>
      </c>
      <c r="L226" s="6">
        <f ca="1">IF(OR(ROW()=2,ROW()=3),7,IF(ROW()=4,4,RANDBETWEEN(4,COUNT(Education!$A:$A) + 1)))</f>
        <v>7</v>
      </c>
      <c r="M226" s="8" t="str">
        <f ca="1">VLOOKUP($L226,Education!$A:$B,2,FALSE)</f>
        <v>Doutorado</v>
      </c>
      <c r="N22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226" s="7" t="str">
        <f ca="1">VLOOKUP($N226,Department!$A:$B,2,FALSE)</f>
        <v>Auditoria</v>
      </c>
      <c r="P226" s="6">
        <f t="shared" ca="1" si="18"/>
        <v>9</v>
      </c>
      <c r="Q226" s="7" t="str">
        <f ca="1">VLOOKUP($P226,Role!$A:$B,2,FALSE)</f>
        <v>Especialista</v>
      </c>
      <c r="R226" s="7" t="str">
        <f ca="1">IF($P226=8,RANDBETWEEN(2,COUNT(Level!$A:$A) + 1),"")</f>
        <v/>
      </c>
      <c r="S226" s="7" t="str">
        <f ca="1">IF($R226&lt;&gt;"",VLOOKUP($R226,Level!$A:$B,2,FALSE),"")</f>
        <v/>
      </c>
      <c r="T226" s="8">
        <f t="shared" ca="1" si="19"/>
        <v>38221</v>
      </c>
      <c r="U226" s="1">
        <f t="shared" ca="1" si="15"/>
        <v>10000</v>
      </c>
      <c r="V22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$A226    &amp;
", "   &amp;
$B226    &amp;
", "   &amp;
$C226    &amp;
", '"  &amp;
$E226    &amp;
"', '" &amp;
$H226    &amp;
"', "  &amp;
$I226 &amp;
", CAST('"  &amp;
TEXT($K226,"aaaa-mm-dd") &amp;
"' AS DATE), " &amp;
$L226 &amp;
", " &amp;
$N226 &amp;
", " &amp;
$P226 &amp;
", " &amp;
IF($R226="","NULL",$R226) &amp;
", " &amp;
$U226 &amp;
");"</f>
        <v>INSERT INTO acme.fact_employees (id_company_fk, id_employee_pk, flg_active, employee_name, id_gender_fk, id_race_fk, birthdate, id_education_fk, id_department_fk, id_role_fk, id_level_fk, salary) VALUES (2, 225, TRUE, 'Isabella Alcantara Ildelfonso', 'F', 2, CAST('1988-12-04' AS DATE), 7, 10, 9, NULL, 10000);</v>
      </c>
    </row>
    <row r="227" spans="1:22" x14ac:dyDescent="0.2">
      <c r="A227" s="7">
        <v>2</v>
      </c>
      <c r="B227" s="5">
        <f t="shared" si="16"/>
        <v>226</v>
      </c>
      <c r="C227" s="6" t="b">
        <v>1</v>
      </c>
      <c r="D227" s="7">
        <f ca="1">IF(ROW()=2,125,IF(ROW()=3,67,IF(ROW()=4,13,RANDBETWEEN(2,COUNT(Name!$A:$A) + 1))))</f>
        <v>78</v>
      </c>
      <c r="E227" s="7" t="str">
        <f ca="1">VLOOKUP($D227,Name!$A:$B,2,FALSE) &amp; " " &amp; IF(ROW()=2,"de Orléans e Bragança",VLOOKUP(IF(ROW()=2,0,RANDBETWEEN(2,COUNT('Last name'!$A:$A) + 1)),'Last name'!$A:$B,2,FALSE) &amp; " " &amp; VLOOKUP(RANDBETWEEN(2,COUNT('Last name'!$A:$A) + 1),'Last name'!$A:$B,2,FALSE))</f>
        <v>Caio Alves Ferrara</v>
      </c>
      <c r="F227" s="7">
        <v>2</v>
      </c>
      <c r="G227" s="7" cm="1">
        <f t="array" aca="1" ref="G227" ca="1">INDEX(States!$B:$B,RANDBETWEEN(2,COUNTA(States!$B:$B)),1)</f>
        <v>15</v>
      </c>
      <c r="H227" s="7" t="str">
        <f ca="1">VLOOKUP($D227,Name!$A:$C,3,FALSE)</f>
        <v>M</v>
      </c>
      <c r="I227" s="7">
        <f t="shared" ca="1" si="17"/>
        <v>2</v>
      </c>
      <c r="J227" s="7" t="str">
        <f ca="1">VLOOKUP($I227,Race!$A:$B,2,FALSE)</f>
        <v>Branco</v>
      </c>
      <c r="K227" s="8">
        <f ca="1" xml:space="preserve">
IF($B227=2,
    TODAY()-16340,
    IF($P227=2,
        RANDBETWEEN(TODAY()-12418.5,TODAY()-6574.5),
        IF(OR($P227=3,$P227=4),
            RANDBETWEEN(TODAY()-16071,TODAY()-8766),
            IF(OR($P227=5,$P227=6,$P227=7),
                RANDBETWEEN(TODAY()-27393.75,TODAY()-12783.75),
                RANDBETWEEN(TODAY()-27393.75,TODAY()-10957.5)
            )
        )
    )
)</f>
        <v>27413</v>
      </c>
      <c r="L227" s="6">
        <f ca="1">IF(OR(ROW()=2,ROW()=3),7,IF(ROW()=4,4,RANDBETWEEN(4,COUNT(Education!$A:$A) + 1)))</f>
        <v>7</v>
      </c>
      <c r="M227" s="8" t="str">
        <f ca="1">VLOOKUP($L227,Education!$A:$B,2,FALSE)</f>
        <v>Doutorado</v>
      </c>
      <c r="N22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227" s="7" t="str">
        <f ca="1">VLOOKUP($N227,Department!$A:$B,2,FALSE)</f>
        <v>Financeiro</v>
      </c>
      <c r="P227" s="6">
        <f t="shared" ca="1" si="18"/>
        <v>8</v>
      </c>
      <c r="Q227" s="7" t="str">
        <f ca="1">VLOOKUP($P227,Role!$A:$B,2,FALSE)</f>
        <v>Analista</v>
      </c>
      <c r="R227" s="7">
        <f ca="1">IF($P227=8,RANDBETWEEN(2,COUNT(Level!$A:$A) + 1),"")</f>
        <v>4</v>
      </c>
      <c r="S227" s="7" t="str">
        <f ca="1">IF($R227&lt;&gt;"",VLOOKUP($R227,Level!$A:$B,2,FALSE),"")</f>
        <v>Senior</v>
      </c>
      <c r="T227" s="8">
        <f t="shared" ca="1" si="19"/>
        <v>43524</v>
      </c>
      <c r="U227" s="1">
        <f t="shared" ca="1" si="15"/>
        <v>4000</v>
      </c>
      <c r="V22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$A227    &amp;
", "   &amp;
$B227    &amp;
", "   &amp;
$C227    &amp;
", '"  &amp;
$E227    &amp;
"', '" &amp;
$H227    &amp;
"', "  &amp;
$I227 &amp;
", CAST('"  &amp;
TEXT($K227,"aaaa-mm-dd") &amp;
"' AS DATE), " &amp;
$L227 &amp;
", " &amp;
$N227 &amp;
", " &amp;
$P227 &amp;
", " &amp;
IF($R227="","NULL",$R227) &amp;
", " &amp;
$U227 &amp;
");"</f>
        <v>INSERT INTO acme.fact_employees (id_company_fk, id_employee_pk, flg_active, employee_name, id_gender_fk, id_race_fk, birthdate, id_education_fk, id_department_fk, id_role_fk, id_level_fk, salary) VALUES (2, 226, TRUE, 'Caio Alves Ferrara', 'M', 2, CAST('1975-01-19' AS DATE), 7, 4, 8, 4, 4000);</v>
      </c>
    </row>
    <row r="228" spans="1:22" x14ac:dyDescent="0.2">
      <c r="A228" s="7">
        <v>2</v>
      </c>
      <c r="B228" s="5">
        <f t="shared" si="16"/>
        <v>227</v>
      </c>
      <c r="C228" s="6" t="b">
        <v>1</v>
      </c>
      <c r="D228" s="7">
        <f ca="1">IF(ROW()=2,125,IF(ROW()=3,67,IF(ROW()=4,13,RANDBETWEEN(2,COUNT(Name!$A:$A) + 1))))</f>
        <v>292</v>
      </c>
      <c r="E228" s="7" t="str">
        <f ca="1">VLOOKUP($D228,Name!$A:$B,2,FALSE) &amp; " " &amp; IF(ROW()=2,"de Orléans e Bragança",VLOOKUP(IF(ROW()=2,0,RANDBETWEEN(2,COUNT('Last name'!$A:$A) + 1)),'Last name'!$A:$B,2,FALSE) &amp; " " &amp; VLOOKUP(RANDBETWEEN(2,COUNT('Last name'!$A:$A) + 1),'Last name'!$A:$B,2,FALSE))</f>
        <v>Miguel Serra Paulista</v>
      </c>
      <c r="F228" s="7">
        <v>2</v>
      </c>
      <c r="G228" s="7" cm="1">
        <f t="array" aca="1" ref="G228" ca="1">INDEX(States!$B:$B,RANDBETWEEN(2,COUNTA(States!$B:$B)),1)</f>
        <v>6</v>
      </c>
      <c r="H228" s="7" t="str">
        <f ca="1">VLOOKUP($D228,Name!$A:$C,3,FALSE)</f>
        <v>M</v>
      </c>
      <c r="I228" s="7">
        <f t="shared" ca="1" si="17"/>
        <v>5</v>
      </c>
      <c r="J228" s="7" t="str">
        <f ca="1">VLOOKUP($I228,Race!$A:$B,2,FALSE)</f>
        <v>Amarelo</v>
      </c>
      <c r="K228" s="8">
        <f ca="1" xml:space="preserve">
IF($B228=2,
    TODAY()-16340,
    IF($P228=2,
        RANDBETWEEN(TODAY()-12418.5,TODAY()-6574.5),
        IF(OR($P228=3,$P228=4),
            RANDBETWEEN(TODAY()-16071,TODAY()-8766),
            IF(OR($P228=5,$P228=6,$P228=7),
                RANDBETWEEN(TODAY()-27393.75,TODAY()-12783.75),
                RANDBETWEEN(TODAY()-27393.75,TODAY()-10957.5)
            )
        )
    )
)</f>
        <v>24875</v>
      </c>
      <c r="L228" s="6">
        <f ca="1">IF(OR(ROW()=2,ROW()=3),7,IF(ROW()=4,4,RANDBETWEEN(4,COUNT(Education!$A:$A) + 1)))</f>
        <v>5</v>
      </c>
      <c r="M228" s="8" t="str">
        <f ca="1">VLOOKUP($L228,Education!$A:$B,2,FALSE)</f>
        <v>Pós-graduação</v>
      </c>
      <c r="N22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228" s="7" t="str">
        <f ca="1">VLOOKUP($N228,Department!$A:$B,2,FALSE)</f>
        <v>Contábil</v>
      </c>
      <c r="P228" s="6">
        <f t="shared" ca="1" si="18"/>
        <v>8</v>
      </c>
      <c r="Q228" s="7" t="str">
        <f ca="1">VLOOKUP($P228,Role!$A:$B,2,FALSE)</f>
        <v>Analista</v>
      </c>
      <c r="R228" s="7">
        <f ca="1">IF($P228=8,RANDBETWEEN(2,COUNT(Level!$A:$A) + 1),"")</f>
        <v>2</v>
      </c>
      <c r="S228" s="7" t="str">
        <f ca="1">IF($R228&lt;&gt;"",VLOOKUP($R228,Level!$A:$B,2,FALSE),"")</f>
        <v>Junior</v>
      </c>
      <c r="T228" s="8">
        <f t="shared" ca="1" si="19"/>
        <v>43218</v>
      </c>
      <c r="U228" s="1">
        <f t="shared" ca="1" si="15"/>
        <v>3000</v>
      </c>
      <c r="V22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$A228    &amp;
", "   &amp;
$B228    &amp;
", "   &amp;
$C228    &amp;
", '"  &amp;
$E228    &amp;
"', '" &amp;
$H228    &amp;
"', "  &amp;
$I228 &amp;
", CAST('"  &amp;
TEXT($K228,"aaaa-mm-dd") &amp;
"' AS DATE), " &amp;
$L228 &amp;
", " &amp;
$N228 &amp;
", " &amp;
$P228 &amp;
", " &amp;
IF($R228="","NULL",$R228) &amp;
", " &amp;
$U228 &amp;
");"</f>
        <v>INSERT INTO acme.fact_employees (id_company_fk, id_employee_pk, flg_active, employee_name, id_gender_fk, id_race_fk, birthdate, id_education_fk, id_department_fk, id_role_fk, id_level_fk, salary) VALUES (2, 227, TRUE, 'Miguel Serra Paulista', 'M', 5, CAST('1968-02-07' AS DATE), 5, 9, 8, 2, 3000);</v>
      </c>
    </row>
    <row r="229" spans="1:22" x14ac:dyDescent="0.2">
      <c r="A229" s="7">
        <v>2</v>
      </c>
      <c r="B229" s="5">
        <f t="shared" si="16"/>
        <v>228</v>
      </c>
      <c r="C229" s="6" t="b">
        <v>1</v>
      </c>
      <c r="D229" s="7">
        <f ca="1">IF(ROW()=2,125,IF(ROW()=3,67,IF(ROW()=4,13,RANDBETWEEN(2,COUNT(Name!$A:$A) + 1))))</f>
        <v>279</v>
      </c>
      <c r="E229" s="7" t="str">
        <f ca="1">VLOOKUP($D229,Name!$A:$B,2,FALSE)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Marinah Garcia Leite</v>
      </c>
      <c r="F229" s="7">
        <v>2</v>
      </c>
      <c r="G229" s="7" cm="1">
        <f t="array" aca="1" ref="G229" ca="1">INDEX(States!$B:$B,RANDBETWEEN(2,COUNTA(States!$B:$B)),1)</f>
        <v>12</v>
      </c>
      <c r="H229" s="7" t="str">
        <f ca="1">VLOOKUP($D229,Name!$A:$C,3,FALSE)</f>
        <v>F</v>
      </c>
      <c r="I229" s="7">
        <f t="shared" ca="1" si="17"/>
        <v>2</v>
      </c>
      <c r="J229" s="7" t="str">
        <f ca="1">VLOOKUP($I229,Race!$A:$B,2,FALSE)</f>
        <v>Branco</v>
      </c>
      <c r="K229" s="8">
        <f ca="1" xml:space="preserve">
IF($B229=2,
    TODAY()-16340,
    IF($P229=2,
        RANDBETWEEN(TODAY()-12418.5,TODAY()-6574.5),
        IF(OR($P229=3,$P229=4),
            RANDBETWEEN(TODAY()-16071,TODAY()-8766),
            IF(OR($P229=5,$P229=6,$P229=7),
                RANDBETWEEN(TODAY()-27393.75,TODAY()-12783.75),
                RANDBETWEEN(TODAY()-27393.75,TODAY()-10957.5)
            )
        )
    )
)</f>
        <v>31882</v>
      </c>
      <c r="L229" s="6">
        <f ca="1">IF(OR(ROW()=2,ROW()=3),7,IF(ROW()=4,4,RANDBETWEEN(4,COUNT(Education!$A:$A) + 1)))</f>
        <v>5</v>
      </c>
      <c r="M229" s="8" t="str">
        <f ca="1">VLOOKUP($L229,Education!$A:$B,2,FALSE)</f>
        <v>Pós-graduação</v>
      </c>
      <c r="N22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12</v>
      </c>
      <c r="O229" s="7" t="str">
        <f ca="1">VLOOKUP($N229,Department!$A:$B,2,FALSE)</f>
        <v>Jurídico</v>
      </c>
      <c r="P229" s="6">
        <f t="shared" ca="1" si="18"/>
        <v>8</v>
      </c>
      <c r="Q229" s="7" t="str">
        <f ca="1">VLOOKUP($P229,Role!$A:$B,2,FALSE)</f>
        <v>Analista</v>
      </c>
      <c r="R229" s="7">
        <f ca="1">IF($P229=8,RANDBETWEEN(2,COUNT(Level!$A:$A) + 1),"")</f>
        <v>4</v>
      </c>
      <c r="S229" s="7" t="str">
        <f ca="1">IF($R229&lt;&gt;"",VLOOKUP($R229,Level!$A:$B,2,FALSE),"")</f>
        <v>Senior</v>
      </c>
      <c r="T229" s="8">
        <f t="shared" ca="1" si="19"/>
        <v>44622</v>
      </c>
      <c r="U229" s="1">
        <f t="shared" ca="1" si="15"/>
        <v>3100</v>
      </c>
      <c r="V22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$A229    &amp;
", "   &amp;
$B229    &amp;
", "   &amp;
$C229    &amp;
", '"  &amp;
$E229    &amp;
"', '" &amp;
$H229    &amp;
"', "  &amp;
$I229 &amp;
", CAST('"  &amp;
TEXT($K229,"aaaa-mm-dd") &amp;
"' AS DATE), " &amp;
$L229 &amp;
", " &amp;
$N229 &amp;
", " &amp;
$P229 &amp;
", " &amp;
IF($R229="","NULL",$R229) &amp;
", " &amp;
$U229 &amp;
");"</f>
        <v>INSERT INTO acme.fact_employees (id_company_fk, id_employee_pk, flg_active, employee_name, id_gender_fk, id_race_fk, birthdate, id_education_fk, id_department_fk, id_role_fk, id_level_fk, salary) VALUES (2, 228, TRUE, 'Marinah Garcia Leite', 'F', 2, CAST('1987-04-15' AS DATE), 5, 12, 8, 4, 3100);</v>
      </c>
    </row>
    <row r="230" spans="1:22" x14ac:dyDescent="0.2">
      <c r="A230" s="7">
        <v>2</v>
      </c>
      <c r="B230" s="5">
        <f t="shared" si="16"/>
        <v>229</v>
      </c>
      <c r="C230" s="6" t="b">
        <v>1</v>
      </c>
      <c r="D230" s="7">
        <f ca="1">IF(ROW()=2,125,IF(ROW()=3,67,IF(ROW()=4,13,RANDBETWEEN(2,COUNT(Name!$A:$A) + 1))))</f>
        <v>247</v>
      </c>
      <c r="E230" s="7" t="str">
        <f ca="1">VLOOKUP($D230,Name!$A:$B,2,FALSE)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Madalena Monti Alvaregna</v>
      </c>
      <c r="F230" s="7">
        <v>2</v>
      </c>
      <c r="G230" s="7" cm="1">
        <f t="array" aca="1" ref="G230" ca="1">INDEX(States!$B:$B,RANDBETWEEN(2,COUNTA(States!$B:$B)),1)</f>
        <v>3</v>
      </c>
      <c r="H230" s="7" t="str">
        <f ca="1">VLOOKUP($D230,Name!$A:$C,3,FALSE)</f>
        <v>F</v>
      </c>
      <c r="I230" s="7">
        <f t="shared" ca="1" si="17"/>
        <v>2</v>
      </c>
      <c r="J230" s="7" t="str">
        <f ca="1">VLOOKUP($I230,Race!$A:$B,2,FALSE)</f>
        <v>Branco</v>
      </c>
      <c r="K230" s="8">
        <f ca="1" xml:space="preserve">
IF($B230=2,
    TODAY()-16340,
    IF($P230=2,
        RANDBETWEEN(TODAY()-12418.5,TODAY()-6574.5),
        IF(OR($P230=3,$P230=4),
            RANDBETWEEN(TODAY()-16071,TODAY()-8766),
            IF(OR($P230=5,$P230=6,$P230=7),
                RANDBETWEEN(TODAY()-27393.75,TODAY()-12783.75),
                RANDBETWEEN(TODAY()-27393.75,TODAY()-10957.5)
            )
        )
    )
)</f>
        <v>18230</v>
      </c>
      <c r="L230" s="6">
        <f ca="1">IF(OR(ROW()=2,ROW()=3),7,IF(ROW()=4,4,RANDBETWEEN(4,COUNT(Education!$A:$A) + 1)))</f>
        <v>5</v>
      </c>
      <c r="M230" s="8" t="str">
        <f ca="1">VLOOKUP($L230,Education!$A:$B,2,FALSE)</f>
        <v>Pós-graduação</v>
      </c>
      <c r="N23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230" s="7" t="str">
        <f ca="1">VLOOKUP($N230,Department!$A:$B,2,FALSE)</f>
        <v>Contábil</v>
      </c>
      <c r="P230" s="6">
        <f t="shared" ca="1" si="18"/>
        <v>7</v>
      </c>
      <c r="Q230" s="7" t="str">
        <f ca="1">VLOOKUP($P230,Role!$A:$B,2,FALSE)</f>
        <v>Trainee</v>
      </c>
      <c r="R230" s="7" t="str">
        <f ca="1">IF($P230=8,RANDBETWEEN(2,COUNT(Level!$A:$A) + 1),"")</f>
        <v/>
      </c>
      <c r="S230" s="7" t="str">
        <f ca="1">IF($R230&lt;&gt;"",VLOOKUP($R230,Level!$A:$B,2,FALSE),"")</f>
        <v/>
      </c>
      <c r="T230" s="8">
        <f t="shared" ca="1" si="19"/>
        <v>40260</v>
      </c>
      <c r="U230" s="1">
        <f t="shared" ca="1" si="15"/>
        <v>1805</v>
      </c>
      <c r="V23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$A230    &amp;
", "   &amp;
$B230    &amp;
", "   &amp;
$C230    &amp;
", '"  &amp;
$E230    &amp;
"', '" &amp;
$H230    &amp;
"', "  &amp;
$I230 &amp;
", CAST('"  &amp;
TEXT($K230,"aaaa-mm-dd") &amp;
"' AS DATE), " &amp;
$L230 &amp;
", " &amp;
$N230 &amp;
", " &amp;
$P230 &amp;
", " &amp;
IF($R230="","NULL",$R230) &amp;
", " &amp;
$U230 &amp;
");"</f>
        <v>INSERT INTO acme.fact_employees (id_company_fk, id_employee_pk, flg_active, employee_name, id_gender_fk, id_race_fk, birthdate, id_education_fk, id_department_fk, id_role_fk, id_level_fk, salary) VALUES (2, 229, TRUE, 'Madalena Monti Alvaregna', 'F', 2, CAST('1949-11-28' AS DATE), 5, 9, 7, NULL, 1805);</v>
      </c>
    </row>
    <row r="231" spans="1:22" x14ac:dyDescent="0.2">
      <c r="A231" s="7">
        <v>2</v>
      </c>
      <c r="B231" s="5">
        <f t="shared" si="16"/>
        <v>230</v>
      </c>
      <c r="C231" s="6" t="b">
        <v>1</v>
      </c>
      <c r="D231" s="7">
        <f ca="1">IF(ROW()=2,125,IF(ROW()=3,67,IF(ROW()=4,13,RANDBETWEEN(2,COUNT(Name!$A:$A) + 1))))</f>
        <v>184</v>
      </c>
      <c r="E231" s="7" t="str">
        <f ca="1">VLOOKUP($D231,Name!$A:$B,2,FALSE) &amp; " " &amp; IF(ROW()=2,"de Orléans e Bragança",VLOOKUP(IF(ROW()=2,0,RANDBETWEEN(2,COUNT('Last name'!$A:$A) + 1)),'Last name'!$A:$B,2,FALSE) &amp; " " &amp; VLOOKUP(RANDBETWEEN(2,COUNT('Last name'!$A:$A) + 1),'Last name'!$A:$B,2,FALSE))</f>
        <v>João Guilherme Mendes Figo</v>
      </c>
      <c r="F231" s="7">
        <v>2</v>
      </c>
      <c r="G231" s="7" cm="1">
        <f t="array" aca="1" ref="G231" ca="1">INDEX(States!$B:$B,RANDBETWEEN(2,COUNTA(States!$B:$B)),1)</f>
        <v>8</v>
      </c>
      <c r="H231" s="7" t="str">
        <f ca="1">VLOOKUP($D231,Name!$A:$C,3,FALSE)</f>
        <v>M</v>
      </c>
      <c r="I231" s="7">
        <f t="shared" ca="1" si="17"/>
        <v>4</v>
      </c>
      <c r="J231" s="7" t="str">
        <f ca="1">VLOOKUP($I231,Race!$A:$B,2,FALSE)</f>
        <v>Pardo</v>
      </c>
      <c r="K231" s="8">
        <f ca="1" xml:space="preserve">
IF($B231=2,
    TODAY()-16340,
    IF($P231=2,
        RANDBETWEEN(TODAY()-12418.5,TODAY()-6574.5),
        IF(OR($P231=3,$P231=4),
            RANDBETWEEN(TODAY()-16071,TODAY()-8766),
            IF(OR($P231=5,$P231=6,$P231=7),
                RANDBETWEEN(TODAY()-27393.75,TODAY()-12783.75),
                RANDBETWEEN(TODAY()-27393.75,TODAY()-10957.5)
            )
        )
    )
)</f>
        <v>22865</v>
      </c>
      <c r="L231" s="6">
        <f ca="1">IF(OR(ROW()=2,ROW()=3),7,IF(ROW()=4,4,RANDBETWEEN(4,COUNT(Education!$A:$A) + 1)))</f>
        <v>6</v>
      </c>
      <c r="M231" s="8" t="str">
        <f ca="1">VLOOKUP($L231,Education!$A:$B,2,FALSE)</f>
        <v>Mestrado</v>
      </c>
      <c r="N23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231" s="7" t="str">
        <f ca="1">VLOOKUP($N231,Department!$A:$B,2,FALSE)</f>
        <v>Financeiro</v>
      </c>
      <c r="P231" s="6">
        <f t="shared" ca="1" si="18"/>
        <v>8</v>
      </c>
      <c r="Q231" s="7" t="str">
        <f ca="1">VLOOKUP($P231,Role!$A:$B,2,FALSE)</f>
        <v>Analista</v>
      </c>
      <c r="R231" s="7">
        <f ca="1">IF($P231=8,RANDBETWEEN(2,COUNT(Level!$A:$A) + 1),"")</f>
        <v>4</v>
      </c>
      <c r="S231" s="7" t="str">
        <f ca="1">IF($R231&lt;&gt;"",VLOOKUP($R231,Level!$A:$B,2,FALSE),"")</f>
        <v>Senior</v>
      </c>
      <c r="T231" s="8">
        <f t="shared" ca="1" si="19"/>
        <v>38059</v>
      </c>
      <c r="U231" s="1">
        <f t="shared" ca="1" si="15"/>
        <v>3500</v>
      </c>
      <c r="V23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$A231    &amp;
", "   &amp;
$B231    &amp;
", "   &amp;
$C231    &amp;
", '"  &amp;
$E231    &amp;
"', '" &amp;
$H231    &amp;
"', "  &amp;
$I231 &amp;
", CAST('"  &amp;
TEXT($K231,"aaaa-mm-dd") &amp;
"' AS DATE), " &amp;
$L231 &amp;
", " &amp;
$N231 &amp;
", " &amp;
$P231 &amp;
", " &amp;
IF($R231="","NULL",$R231) &amp;
", " &amp;
$U231 &amp;
");"</f>
        <v>INSERT INTO acme.fact_employees (id_company_fk, id_employee_pk, flg_active, employee_name, id_gender_fk, id_race_fk, birthdate, id_education_fk, id_department_fk, id_role_fk, id_level_fk, salary) VALUES (2, 230, TRUE, 'João Guilherme Mendes Figo', 'M', 4, CAST('1962-08-07' AS DATE), 6, 4, 8, 4, 3500);</v>
      </c>
    </row>
    <row r="232" spans="1:22" x14ac:dyDescent="0.2">
      <c r="A232" s="7">
        <v>2</v>
      </c>
      <c r="B232" s="5">
        <f t="shared" si="16"/>
        <v>231</v>
      </c>
      <c r="C232" s="6" t="b">
        <v>1</v>
      </c>
      <c r="D232" s="7">
        <f ca="1">IF(ROW()=2,125,IF(ROW()=3,67,IF(ROW()=4,13,RANDBETWEEN(2,COUNT(Name!$A:$A) + 1))))</f>
        <v>173</v>
      </c>
      <c r="E232" s="7" t="str">
        <f ca="1">VLOOKUP($D232,Name!$A:$B,2,FALSE) &amp; " " &amp; IF(ROW()=2,"de Orléans e Bragança",VLOOKUP(IF(ROW()=2,0,RANDBETWEEN(2,COUNT('Last name'!$A:$A) + 1)),'Last name'!$A:$B,2,FALSE) &amp; " " &amp; VLOOKUP(RANDBETWEEN(2,COUNT('Last name'!$A:$A) + 1),'Last name'!$A:$B,2,FALSE))</f>
        <v>Isabelle Nascimento Soares</v>
      </c>
      <c r="F232" s="7">
        <v>2</v>
      </c>
      <c r="G232" s="7" cm="1">
        <f t="array" aca="1" ref="G232" ca="1">INDEX(States!$B:$B,RANDBETWEEN(2,COUNTA(States!$B:$B)),1)</f>
        <v>15</v>
      </c>
      <c r="H232" s="7" t="str">
        <f ca="1">VLOOKUP($D232,Name!$A:$C,3,FALSE)</f>
        <v>F</v>
      </c>
      <c r="I232" s="7">
        <f t="shared" ca="1" si="17"/>
        <v>2</v>
      </c>
      <c r="J232" s="7" t="str">
        <f ca="1">VLOOKUP($I232,Race!$A:$B,2,FALSE)</f>
        <v>Branco</v>
      </c>
      <c r="K232" s="8">
        <f ca="1" xml:space="preserve">
IF($B232=2,
    TODAY()-16340,
    IF($P232=2,
        RANDBETWEEN(TODAY()-12418.5,TODAY()-6574.5),
        IF(OR($P232=3,$P232=4),
            RANDBETWEEN(TODAY()-16071,TODAY()-8766),
            IF(OR($P232=5,$P232=6,$P232=7),
                RANDBETWEEN(TODAY()-27393.75,TODAY()-12783.75),
                RANDBETWEEN(TODAY()-27393.75,TODAY()-10957.5)
            )
        )
    )
)</f>
        <v>24963</v>
      </c>
      <c r="L232" s="6">
        <f ca="1">IF(OR(ROW()=2,ROW()=3),7,IF(ROW()=4,4,RANDBETWEEN(4,COUNT(Education!$A:$A) + 1)))</f>
        <v>6</v>
      </c>
      <c r="M232" s="8" t="str">
        <f ca="1">VLOOKUP($L232,Education!$A:$B,2,FALSE)</f>
        <v>Mestrado</v>
      </c>
      <c r="N23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232" s="7" t="str">
        <f ca="1">VLOOKUP($N232,Department!$A:$B,2,FALSE)</f>
        <v>Vendas</v>
      </c>
      <c r="P232" s="6">
        <f t="shared" ca="1" si="18"/>
        <v>6</v>
      </c>
      <c r="Q232" s="7" t="str">
        <f ca="1">VLOOKUP($P232,Role!$A:$B,2,FALSE)</f>
        <v>Estagiário</v>
      </c>
      <c r="R232" s="7" t="str">
        <f ca="1">IF($P232=8,RANDBETWEEN(2,COUNT(Level!$A:$A) + 1),"")</f>
        <v/>
      </c>
      <c r="S232" s="7" t="str">
        <f ca="1">IF($R232&lt;&gt;"",VLOOKUP($R232,Level!$A:$B,2,FALSE),"")</f>
        <v/>
      </c>
      <c r="T232" s="8">
        <f t="shared" ca="1" si="19"/>
        <v>38047</v>
      </c>
      <c r="U232" s="1">
        <f t="shared" ca="1" si="15"/>
        <v>2315</v>
      </c>
      <c r="V23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$A232    &amp;
", "   &amp;
$B232    &amp;
", "   &amp;
$C232    &amp;
", '"  &amp;
$E232    &amp;
"', '" &amp;
$H232    &amp;
"', "  &amp;
$I232 &amp;
", CAST('"  &amp;
TEXT($K232,"aaaa-mm-dd") &amp;
"' AS DATE), " &amp;
$L232 &amp;
", " &amp;
$N232 &amp;
", " &amp;
$P232 &amp;
", " &amp;
IF($R232="","NULL",$R232) &amp;
", " &amp;
$U232 &amp;
");"</f>
        <v>INSERT INTO acme.fact_employees (id_company_fk, id_employee_pk, flg_active, employee_name, id_gender_fk, id_race_fk, birthdate, id_education_fk, id_department_fk, id_role_fk, id_level_fk, salary) VALUES (2, 231, TRUE, 'Isabelle Nascimento Soares', 'F', 2, CAST('1968-05-05' AS DATE), 6, 13, 6, NULL, 2315);</v>
      </c>
    </row>
    <row r="233" spans="1:22" x14ac:dyDescent="0.2">
      <c r="A233" s="7">
        <v>2</v>
      </c>
      <c r="B233" s="5">
        <f t="shared" si="16"/>
        <v>232</v>
      </c>
      <c r="C233" s="6" t="b">
        <v>1</v>
      </c>
      <c r="D233" s="7">
        <f ca="1">IF(ROW()=2,125,IF(ROW()=3,67,IF(ROW()=4,13,RANDBETWEEN(2,COUNT(Name!$A:$A) + 1))))</f>
        <v>110</v>
      </c>
      <c r="E233" s="7" t="str">
        <f ca="1">VLOOKUP($D233,Name!$A:$B,2,FALSE) &amp; " " &amp; IF(ROW()=2,"de Orléans e Bragança",VLOOKUP(IF(ROW()=2,0,RANDBETWEEN(2,COUNT('Last name'!$A:$A) + 1)),'Last name'!$A:$B,2,FALSE) &amp; " " &amp; VLOOKUP(RANDBETWEEN(2,COUNT('Last name'!$A:$A) + 1),'Last name'!$A:$B,2,FALSE))</f>
        <v>Desiré Fernandes Pimentel</v>
      </c>
      <c r="F233" s="7">
        <v>2</v>
      </c>
      <c r="G233" s="7" cm="1">
        <f t="array" aca="1" ref="G233" ca="1">INDEX(States!$B:$B,RANDBETWEEN(2,COUNTA(States!$B:$B)),1)</f>
        <v>6</v>
      </c>
      <c r="H233" s="7" t="str">
        <f ca="1">VLOOKUP($D233,Name!$A:$C,3,FALSE)</f>
        <v>F</v>
      </c>
      <c r="I233" s="7">
        <f t="shared" ca="1" si="17"/>
        <v>2</v>
      </c>
      <c r="J233" s="7" t="str">
        <f ca="1">VLOOKUP($I233,Race!$A:$B,2,FALSE)</f>
        <v>Branco</v>
      </c>
      <c r="K233" s="8">
        <f ca="1" xml:space="preserve">
IF($B233=2,
    TODAY()-16340,
    IF($P233=2,
        RANDBETWEEN(TODAY()-12418.5,TODAY()-6574.5),
        IF(OR($P233=3,$P233=4),
            RANDBETWEEN(TODAY()-16071,TODAY()-8766),
            IF(OR($P233=5,$P233=6,$P233=7),
                RANDBETWEEN(TODAY()-27393.75,TODAY()-12783.75),
                RANDBETWEEN(TODAY()-27393.75,TODAY()-10957.5)
            )
        )
    )
)</f>
        <v>25208</v>
      </c>
      <c r="L233" s="6">
        <f ca="1">IF(OR(ROW()=2,ROW()=3),7,IF(ROW()=4,4,RANDBETWEEN(4,COUNT(Education!$A:$A) + 1)))</f>
        <v>7</v>
      </c>
      <c r="M233" s="8" t="str">
        <f ca="1">VLOOKUP($L233,Education!$A:$B,2,FALSE)</f>
        <v>Doutorado</v>
      </c>
      <c r="N23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233" s="7" t="str">
        <f ca="1">VLOOKUP($N233,Department!$A:$B,2,FALSE)</f>
        <v>Comunicação &amp; Marketing</v>
      </c>
      <c r="P233" s="6">
        <f t="shared" ca="1" si="18"/>
        <v>8</v>
      </c>
      <c r="Q233" s="7" t="str">
        <f ca="1">VLOOKUP($P233,Role!$A:$B,2,FALSE)</f>
        <v>Analista</v>
      </c>
      <c r="R233" s="7">
        <f ca="1">IF($P233=8,RANDBETWEEN(2,COUNT(Level!$A:$A) + 1),"")</f>
        <v>4</v>
      </c>
      <c r="S233" s="7" t="str">
        <f ca="1">IF($R233&lt;&gt;"",VLOOKUP($R233,Level!$A:$B,2,FALSE),"")</f>
        <v>Senior</v>
      </c>
      <c r="T233" s="8">
        <f t="shared" ca="1" si="19"/>
        <v>42455</v>
      </c>
      <c r="U233" s="1">
        <f t="shared" ca="1" si="15"/>
        <v>4080</v>
      </c>
      <c r="V23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$A233    &amp;
", "   &amp;
$B233    &amp;
", "   &amp;
$C233    &amp;
", '"  &amp;
$E233    &amp;
"', '" &amp;
$H233    &amp;
"', "  &amp;
$I233 &amp;
", CAST('"  &amp;
TEXT($K233,"aaaa-mm-dd") &amp;
"' AS DATE), " &amp;
$L233 &amp;
", " &amp;
$N233 &amp;
", " &amp;
$P233 &amp;
", " &amp;
IF($R233="","NULL",$R233) &amp;
", " &amp;
$U233 &amp;
");"</f>
        <v>INSERT INTO acme.fact_employees (id_company_fk, id_employee_pk, flg_active, employee_name, id_gender_fk, id_race_fk, birthdate, id_education_fk, id_department_fk, id_role_fk, id_level_fk, salary) VALUES (2, 232, TRUE, 'Desiré Fernandes Pimentel', 'F', 2, CAST('1969-01-05' AS DATE), 7, 8, 8, 4, 4080);</v>
      </c>
    </row>
    <row r="234" spans="1:22" x14ac:dyDescent="0.2">
      <c r="A234" s="7">
        <v>2</v>
      </c>
      <c r="B234" s="5">
        <f t="shared" si="16"/>
        <v>233</v>
      </c>
      <c r="C234" s="6" t="b">
        <v>1</v>
      </c>
      <c r="D234" s="7">
        <f ca="1">IF(ROW()=2,125,IF(ROW()=3,67,IF(ROW()=4,13,RANDBETWEEN(2,COUNT(Name!$A:$A) + 1))))</f>
        <v>84</v>
      </c>
      <c r="E234" s="7" t="str">
        <f ca="1">VLOOKUP($D234,Name!$A:$B,2,FALSE) &amp; " " &amp; IF(ROW()=2,"de Orléans e Bragança",VLOOKUP(IF(ROW()=2,0,RANDBETWEEN(2,COUNT('Last name'!$A:$A) + 1)),'Last name'!$A:$B,2,FALSE) &amp; " " &amp; VLOOKUP(RANDBETWEEN(2,COUNT('Last name'!$A:$A) + 1),'Last name'!$A:$B,2,FALSE))</f>
        <v>Caroline Negrão Marino</v>
      </c>
      <c r="F234" s="7">
        <v>2</v>
      </c>
      <c r="G234" s="7" cm="1">
        <f t="array" aca="1" ref="G234" ca="1">INDEX(States!$B:$B,RANDBETWEEN(2,COUNTA(States!$B:$B)),1)</f>
        <v>13</v>
      </c>
      <c r="H234" s="7" t="str">
        <f ca="1">VLOOKUP($D234,Name!$A:$C,3,FALSE)</f>
        <v>F</v>
      </c>
      <c r="I234" s="7">
        <f t="shared" ca="1" si="17"/>
        <v>2</v>
      </c>
      <c r="J234" s="7" t="str">
        <f ca="1">VLOOKUP($I234,Race!$A:$B,2,FALSE)</f>
        <v>Branco</v>
      </c>
      <c r="K234" s="8">
        <f ca="1" xml:space="preserve">
IF($B234=2,
    TODAY()-16340,
    IF($P234=2,
        RANDBETWEEN(TODAY()-12418.5,TODAY()-6574.5),
        IF(OR($P234=3,$P234=4),
            RANDBETWEEN(TODAY()-16071,TODAY()-8766),
            IF(OR($P234=5,$P234=6,$P234=7),
                RANDBETWEEN(TODAY()-27393.75,TODAY()-12783.75),
                RANDBETWEEN(TODAY()-27393.75,TODAY()-10957.5)
            )
        )
    )
)</f>
        <v>18616</v>
      </c>
      <c r="L234" s="6">
        <f ca="1">IF(OR(ROW()=2,ROW()=3),7,IF(ROW()=4,4,RANDBETWEEN(4,COUNT(Education!$A:$A) + 1)))</f>
        <v>6</v>
      </c>
      <c r="M234" s="8" t="str">
        <f ca="1">VLOOKUP($L234,Education!$A:$B,2,FALSE)</f>
        <v>Mestrado</v>
      </c>
      <c r="N23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234" s="7" t="str">
        <f ca="1">VLOOKUP($N234,Department!$A:$B,2,FALSE)</f>
        <v>Auditoria</v>
      </c>
      <c r="P234" s="6">
        <f t="shared" ca="1" si="18"/>
        <v>6</v>
      </c>
      <c r="Q234" s="7" t="str">
        <f ca="1">VLOOKUP($P234,Role!$A:$B,2,FALSE)</f>
        <v>Estagiário</v>
      </c>
      <c r="R234" s="7" t="str">
        <f ca="1">IF($P234=8,RANDBETWEEN(2,COUNT(Level!$A:$A) + 1),"")</f>
        <v/>
      </c>
      <c r="S234" s="7" t="str">
        <f ca="1">IF($R234&lt;&gt;"",VLOOKUP($R234,Level!$A:$B,2,FALSE),"")</f>
        <v/>
      </c>
      <c r="T234" s="8">
        <f t="shared" ca="1" si="19"/>
        <v>38794</v>
      </c>
      <c r="U234" s="1">
        <f t="shared" ca="1" si="15"/>
        <v>2205</v>
      </c>
      <c r="V23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$A234    &amp;
", "   &amp;
$B234    &amp;
", "   &amp;
$C234    &amp;
", '"  &amp;
$E234    &amp;
"', '" &amp;
$H234    &amp;
"', "  &amp;
$I234 &amp;
", CAST('"  &amp;
TEXT($K234,"aaaa-mm-dd") &amp;
"' AS DATE), " &amp;
$L234 &amp;
", " &amp;
$N234 &amp;
", " &amp;
$P234 &amp;
", " &amp;
IF($R234="","NULL",$R234) &amp;
", " &amp;
$U234 &amp;
");"</f>
        <v>INSERT INTO acme.fact_employees (id_company_fk, id_employee_pk, flg_active, employee_name, id_gender_fk, id_race_fk, birthdate, id_education_fk, id_department_fk, id_role_fk, id_level_fk, salary) VALUES (2, 233, TRUE, 'Caroline Negrão Marino', 'F', 2, CAST('1950-12-19' AS DATE), 6, 10, 6, NULL, 2205);</v>
      </c>
    </row>
    <row r="235" spans="1:22" x14ac:dyDescent="0.2">
      <c r="A235" s="7">
        <v>2</v>
      </c>
      <c r="B235" s="5">
        <f t="shared" si="16"/>
        <v>234</v>
      </c>
      <c r="C235" s="6" t="b">
        <v>1</v>
      </c>
      <c r="D235" s="7">
        <f ca="1">IF(ROW()=2,125,IF(ROW()=3,67,IF(ROW()=4,13,RANDBETWEEN(2,COUNT(Name!$A:$A) + 1))))</f>
        <v>183</v>
      </c>
      <c r="E235" s="7" t="str">
        <f ca="1">VLOOKUP($D235,Name!$A:$B,2,FALSE) &amp; " " &amp; IF(ROW()=2,"de Orléans e Bragança",VLOOKUP(IF(ROW()=2,0,RANDBETWEEN(2,COUNT('Last name'!$A:$A) + 1)),'Last name'!$A:$B,2,FALSE) &amp; " " &amp; VLOOKUP(RANDBETWEEN(2,COUNT('Last name'!$A:$A) + 1),'Last name'!$A:$B,2,FALSE))</f>
        <v>João Gabriel Botelho Araújo</v>
      </c>
      <c r="F235" s="7">
        <v>2</v>
      </c>
      <c r="G235" s="7" cm="1">
        <f t="array" aca="1" ref="G235" ca="1">INDEX(States!$B:$B,RANDBETWEEN(2,COUNTA(States!$B:$B)),1)</f>
        <v>3</v>
      </c>
      <c r="H235" s="7" t="str">
        <f ca="1">VLOOKUP($D235,Name!$A:$C,3,FALSE)</f>
        <v>M</v>
      </c>
      <c r="I235" s="7">
        <f t="shared" ca="1" si="17"/>
        <v>2</v>
      </c>
      <c r="J235" s="7" t="str">
        <f ca="1">VLOOKUP($I235,Race!$A:$B,2,FALSE)</f>
        <v>Branco</v>
      </c>
      <c r="K235" s="8">
        <f ca="1" xml:space="preserve">
IF($B235=2,
    TODAY()-16340,
    IF($P235=2,
        RANDBETWEEN(TODAY()-12418.5,TODAY()-6574.5),
        IF(OR($P235=3,$P235=4),
            RANDBETWEEN(TODAY()-16071,TODAY()-8766),
            IF(OR($P235=5,$P235=6,$P235=7),
                RANDBETWEEN(TODAY()-27393.75,TODAY()-12783.75),
                RANDBETWEEN(TODAY()-27393.75,TODAY()-10957.5)
            )
        )
    )
)</f>
        <v>20264</v>
      </c>
      <c r="L235" s="6">
        <f ca="1">IF(OR(ROW()=2,ROW()=3),7,IF(ROW()=4,4,RANDBETWEEN(4,COUNT(Education!$A:$A) + 1)))</f>
        <v>5</v>
      </c>
      <c r="M235" s="8" t="str">
        <f ca="1">VLOOKUP($L235,Education!$A:$B,2,FALSE)</f>
        <v>Pós-graduação</v>
      </c>
      <c r="N23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235" s="7" t="str">
        <f ca="1">VLOOKUP($N235,Department!$A:$B,2,FALSE)</f>
        <v>Recursos Humanos</v>
      </c>
      <c r="P235" s="6">
        <f t="shared" ca="1" si="18"/>
        <v>8</v>
      </c>
      <c r="Q235" s="7" t="str">
        <f ca="1">VLOOKUP($P235,Role!$A:$B,2,FALSE)</f>
        <v>Analista</v>
      </c>
      <c r="R235" s="7">
        <f ca="1">IF($P235=8,RANDBETWEEN(2,COUNT(Level!$A:$A) + 1),"")</f>
        <v>2</v>
      </c>
      <c r="S235" s="7" t="str">
        <f ca="1">IF($R235&lt;&gt;"",VLOOKUP($R235,Level!$A:$B,2,FALSE),"")</f>
        <v>Junior</v>
      </c>
      <c r="T235" s="8">
        <f t="shared" ca="1" si="19"/>
        <v>39825</v>
      </c>
      <c r="U235" s="1">
        <f t="shared" ca="1" si="15"/>
        <v>3080</v>
      </c>
      <c r="V23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$A235    &amp;
", "   &amp;
$B235    &amp;
", "   &amp;
$C235    &amp;
", '"  &amp;
$E235    &amp;
"', '" &amp;
$H235    &amp;
"', "  &amp;
$I235 &amp;
", CAST('"  &amp;
TEXT($K235,"aaaa-mm-dd") &amp;
"' AS DATE), " &amp;
$L235 &amp;
", " &amp;
$N235 &amp;
", " &amp;
$P235 &amp;
", " &amp;
IF($R235="","NULL",$R235) &amp;
", " &amp;
$U235 &amp;
");"</f>
        <v>INSERT INTO acme.fact_employees (id_company_fk, id_employee_pk, flg_active, employee_name, id_gender_fk, id_race_fk, birthdate, id_education_fk, id_department_fk, id_role_fk, id_level_fk, salary) VALUES (2, 234, TRUE, 'João Gabriel Botelho Araújo', 'M', 2, CAST('1955-06-24' AS DATE), 5, 5, 8, 2, 3080);</v>
      </c>
    </row>
    <row r="236" spans="1:22" x14ac:dyDescent="0.2">
      <c r="A236" s="7">
        <v>2</v>
      </c>
      <c r="B236" s="5">
        <f t="shared" si="16"/>
        <v>235</v>
      </c>
      <c r="C236" s="6" t="b">
        <v>1</v>
      </c>
      <c r="D236" s="7">
        <f ca="1">IF(ROW()=2,125,IF(ROW()=3,67,IF(ROW()=4,13,RANDBETWEEN(2,COUNT(Name!$A:$A) + 1))))</f>
        <v>256</v>
      </c>
      <c r="E236" s="7" t="str">
        <f ca="1">VLOOKUP($D236,Name!$A:$B,2,FALSE)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Maria Carolina Martinelli Alencar</v>
      </c>
      <c r="F236" s="7">
        <v>2</v>
      </c>
      <c r="G236" s="7" cm="1">
        <f t="array" aca="1" ref="G236" ca="1">INDEX(States!$B:$B,RANDBETWEEN(2,COUNTA(States!$B:$B)),1)</f>
        <v>18</v>
      </c>
      <c r="H236" s="7" t="str">
        <f ca="1">VLOOKUP($D236,Name!$A:$C,3,FALSE)</f>
        <v>F</v>
      </c>
      <c r="I236" s="7">
        <f t="shared" ca="1" si="17"/>
        <v>2</v>
      </c>
      <c r="J236" s="7" t="str">
        <f ca="1">VLOOKUP($I236,Race!$A:$B,2,FALSE)</f>
        <v>Branco</v>
      </c>
      <c r="K236" s="8">
        <f ca="1" xml:space="preserve">
IF($B236=2,
    TODAY()-16340,
    IF($P236=2,
        RANDBETWEEN(TODAY()-12418.5,TODAY()-6574.5),
        IF(OR($P236=3,$P236=4),
            RANDBETWEEN(TODAY()-16071,TODAY()-8766),
            IF(OR($P236=5,$P236=6,$P236=7),
                RANDBETWEEN(TODAY()-27393.75,TODAY()-12783.75),
                RANDBETWEEN(TODAY()-27393.75,TODAY()-10957.5)
            )
        )
    )
)</f>
        <v>25426</v>
      </c>
      <c r="L236" s="6">
        <f ca="1">IF(OR(ROW()=2,ROW()=3),7,IF(ROW()=4,4,RANDBETWEEN(4,COUNT(Education!$A:$A) + 1)))</f>
        <v>7</v>
      </c>
      <c r="M236" s="8" t="str">
        <f ca="1">VLOOKUP($L236,Education!$A:$B,2,FALSE)</f>
        <v>Doutorado</v>
      </c>
      <c r="N23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236" s="7" t="str">
        <f ca="1">VLOOKUP($N236,Department!$A:$B,2,FALSE)</f>
        <v>Vendas</v>
      </c>
      <c r="P236" s="6">
        <f t="shared" ca="1" si="18"/>
        <v>6</v>
      </c>
      <c r="Q236" s="7" t="str">
        <f ca="1">VLOOKUP($P236,Role!$A:$B,2,FALSE)</f>
        <v>Estagiário</v>
      </c>
      <c r="R236" s="7" t="str">
        <f ca="1">IF($P236=8,RANDBETWEEN(2,COUNT(Level!$A:$A) + 1),"")</f>
        <v/>
      </c>
      <c r="S236" s="7" t="str">
        <f ca="1">IF($R236&lt;&gt;"",VLOOKUP($R236,Level!$A:$B,2,FALSE),"")</f>
        <v/>
      </c>
      <c r="T236" s="8">
        <f t="shared" ca="1" si="19"/>
        <v>42875</v>
      </c>
      <c r="U236" s="1">
        <f t="shared" ca="1" si="15"/>
        <v>2815</v>
      </c>
      <c r="V23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$A236    &amp;
", "   &amp;
$B236    &amp;
", "   &amp;
$C236    &amp;
", '"  &amp;
$E236    &amp;
"', '" &amp;
$H236    &amp;
"', "  &amp;
$I236 &amp;
", CAST('"  &amp;
TEXT($K236,"aaaa-mm-dd") &amp;
"' AS DATE), " &amp;
$L236 &amp;
", " &amp;
$N236 &amp;
", " &amp;
$P236 &amp;
", " &amp;
IF($R236="","NULL",$R236) &amp;
", " &amp;
$U236 &amp;
");"</f>
        <v>INSERT INTO acme.fact_employees (id_company_fk, id_employee_pk, flg_active, employee_name, id_gender_fk, id_race_fk, birthdate, id_education_fk, id_department_fk, id_role_fk, id_level_fk, salary) VALUES (2, 235, TRUE, 'Maria Carolina Martinelli Alencar', 'F', 2, CAST('1969-08-11' AS DATE), 7, 13, 6, NULL, 2815);</v>
      </c>
    </row>
    <row r="237" spans="1:22" x14ac:dyDescent="0.2">
      <c r="A237" s="7">
        <v>2</v>
      </c>
      <c r="B237" s="5">
        <f t="shared" si="16"/>
        <v>236</v>
      </c>
      <c r="C237" s="6" t="b">
        <v>1</v>
      </c>
      <c r="D237" s="7">
        <f ca="1">IF(ROW()=2,125,IF(ROW()=3,67,IF(ROW()=4,13,RANDBETWEEN(2,COUNT(Name!$A:$A) + 1))))</f>
        <v>56</v>
      </c>
      <c r="E237" s="7" t="str">
        <f ca="1">VLOOKUP($D237,Name!$A:$B,2,FALSE) &amp; " " &amp; IF(ROW()=2,"de Orléans e Bragança",VLOOKUP(IF(ROW()=2,0,RANDBETWEEN(2,COUNT('Last name'!$A:$A) + 1)),'Last name'!$A:$B,2,FALSE) &amp; " " &amp; VLOOKUP(RANDBETWEEN(2,COUNT('Last name'!$A:$A) + 1),'Last name'!$A:$B,2,FALSE))</f>
        <v>Artur Caruso Noronha</v>
      </c>
      <c r="F237" s="7">
        <v>2</v>
      </c>
      <c r="G237" s="7" cm="1">
        <f t="array" aca="1" ref="G237" ca="1">INDEX(States!$B:$B,RANDBETWEEN(2,COUNTA(States!$B:$B)),1)</f>
        <v>8</v>
      </c>
      <c r="H237" s="7" t="str">
        <f ca="1">VLOOKUP($D237,Name!$A:$C,3,FALSE)</f>
        <v>M</v>
      </c>
      <c r="I237" s="7">
        <f t="shared" ca="1" si="17"/>
        <v>2</v>
      </c>
      <c r="J237" s="7" t="str">
        <f ca="1">VLOOKUP($I237,Race!$A:$B,2,FALSE)</f>
        <v>Branco</v>
      </c>
      <c r="K237" s="8">
        <f ca="1" xml:space="preserve">
IF($B237=2,
    TODAY()-16340,
    IF($P237=2,
        RANDBETWEEN(TODAY()-12418.5,TODAY()-6574.5),
        IF(OR($P237=3,$P237=4),
            RANDBETWEEN(TODAY()-16071,TODAY()-8766),
            IF(OR($P237=5,$P237=6,$P237=7),
                RANDBETWEEN(TODAY()-27393.75,TODAY()-12783.75),
                RANDBETWEEN(TODAY()-27393.75,TODAY()-10957.5)
            )
        )
    )
)</f>
        <v>25215</v>
      </c>
      <c r="L237" s="6">
        <f ca="1">IF(OR(ROW()=2,ROW()=3),7,IF(ROW()=4,4,RANDBETWEEN(4,COUNT(Education!$A:$A) + 1)))</f>
        <v>5</v>
      </c>
      <c r="M237" s="8" t="str">
        <f ca="1">VLOOKUP($L237,Education!$A:$B,2,FALSE)</f>
        <v>Pós-graduação</v>
      </c>
      <c r="N23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237" s="7" t="str">
        <f ca="1">VLOOKUP($N237,Department!$A:$B,2,FALSE)</f>
        <v>Auditoria</v>
      </c>
      <c r="P237" s="6">
        <f t="shared" ca="1" si="18"/>
        <v>8</v>
      </c>
      <c r="Q237" s="7" t="str">
        <f ca="1">VLOOKUP($P237,Role!$A:$B,2,FALSE)</f>
        <v>Analista</v>
      </c>
      <c r="R237" s="7">
        <f ca="1">IF($P237=8,RANDBETWEEN(2,COUNT(Level!$A:$A) + 1),"")</f>
        <v>2</v>
      </c>
      <c r="S237" s="7" t="str">
        <f ca="1">IF($R237&lt;&gt;"",VLOOKUP($R237,Level!$A:$B,2,FALSE),"")</f>
        <v>Junior</v>
      </c>
      <c r="T237" s="8">
        <f t="shared" ca="1" si="19"/>
        <v>38882</v>
      </c>
      <c r="U237" s="1">
        <f t="shared" ca="1" si="15"/>
        <v>3000</v>
      </c>
      <c r="V23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$A237    &amp;
", "   &amp;
$B237    &amp;
", "   &amp;
$C237    &amp;
", '"  &amp;
$E237    &amp;
"', '" &amp;
$H237    &amp;
"', "  &amp;
$I237 &amp;
", CAST('"  &amp;
TEXT($K237,"aaaa-mm-dd") &amp;
"' AS DATE), " &amp;
$L237 &amp;
", " &amp;
$N237 &amp;
", " &amp;
$P237 &amp;
", " &amp;
IF($R237="","NULL",$R237) &amp;
", " &amp;
$U237 &amp;
");"</f>
        <v>INSERT INTO acme.fact_employees (id_company_fk, id_employee_pk, flg_active, employee_name, id_gender_fk, id_race_fk, birthdate, id_education_fk, id_department_fk, id_role_fk, id_level_fk, salary) VALUES (2, 236, TRUE, 'Artur Caruso Noronha', 'M', 2, CAST('1969-01-12' AS DATE), 5, 10, 8, 2, 3000);</v>
      </c>
    </row>
    <row r="238" spans="1:22" x14ac:dyDescent="0.2">
      <c r="A238" s="7">
        <v>2</v>
      </c>
      <c r="B238" s="5">
        <f t="shared" si="16"/>
        <v>237</v>
      </c>
      <c r="C238" s="6" t="b">
        <v>1</v>
      </c>
      <c r="D238" s="7">
        <f ca="1">IF(ROW()=2,125,IF(ROW()=3,67,IF(ROW()=4,13,RANDBETWEEN(2,COUNT(Name!$A:$A) + 1))))</f>
        <v>73</v>
      </c>
      <c r="E238" s="7" t="str">
        <f ca="1">VLOOKUP($D238,Name!$A:$B,2,FALSE) &amp; " " &amp; IF(ROW()=2,"de Orléans e Bragança",VLOOKUP(IF(ROW()=2,0,RANDBETWEEN(2,COUNT('Last name'!$A:$A) + 1)),'Last name'!$A:$B,2,FALSE) &amp; " " &amp; VLOOKUP(RANDBETWEEN(2,COUNT('Last name'!$A:$A) + 1),'Last name'!$A:$B,2,FALSE))</f>
        <v>Bruna Duarte Peçanha</v>
      </c>
      <c r="F238" s="7">
        <v>2</v>
      </c>
      <c r="G238" s="7" cm="1">
        <f t="array" aca="1" ref="G238" ca="1">INDEX(States!$B:$B,RANDBETWEEN(2,COUNTA(States!$B:$B)),1)</f>
        <v>7</v>
      </c>
      <c r="H238" s="7" t="str">
        <f ca="1">VLOOKUP($D238,Name!$A:$C,3,FALSE)</f>
        <v>F</v>
      </c>
      <c r="I238" s="7">
        <f t="shared" ca="1" si="17"/>
        <v>3</v>
      </c>
      <c r="J238" s="7" t="str">
        <f ca="1">VLOOKUP($I238,Race!$A:$B,2,FALSE)</f>
        <v>Preto</v>
      </c>
      <c r="K238" s="8">
        <f ca="1" xml:space="preserve">
IF($B238=2,
    TODAY()-16340,
    IF($P238=2,
        RANDBETWEEN(TODAY()-12418.5,TODAY()-6574.5),
        IF(OR($P238=3,$P238=4),
            RANDBETWEEN(TODAY()-16071,TODAY()-8766),
            IF(OR($P238=5,$P238=6,$P238=7),
                RANDBETWEEN(TODAY()-27393.75,TODAY()-12783.75),
                RANDBETWEEN(TODAY()-27393.75,TODAY()-10957.5)
            )
        )
    )
)</f>
        <v>18621</v>
      </c>
      <c r="L238" s="6">
        <f ca="1">IF(OR(ROW()=2,ROW()=3),7,IF(ROW()=4,4,RANDBETWEEN(4,COUNT(Education!$A:$A) + 1)))</f>
        <v>7</v>
      </c>
      <c r="M238" s="8" t="str">
        <f ca="1">VLOOKUP($L238,Education!$A:$B,2,FALSE)</f>
        <v>Doutorado</v>
      </c>
      <c r="N23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238" s="7" t="str">
        <f ca="1">VLOOKUP($N238,Department!$A:$B,2,FALSE)</f>
        <v>Comunicação &amp; Marketing</v>
      </c>
      <c r="P238" s="6">
        <f t="shared" ca="1" si="18"/>
        <v>7</v>
      </c>
      <c r="Q238" s="7" t="str">
        <f ca="1">VLOOKUP($P238,Role!$A:$B,2,FALSE)</f>
        <v>Trainee</v>
      </c>
      <c r="R238" s="7" t="str">
        <f ca="1">IF($P238=8,RANDBETWEEN(2,COUNT(Level!$A:$A) + 1),"")</f>
        <v/>
      </c>
      <c r="S238" s="7" t="str">
        <f ca="1">IF($R238&lt;&gt;"",VLOOKUP($R238,Level!$A:$B,2,FALSE),"")</f>
        <v/>
      </c>
      <c r="T238" s="8">
        <f t="shared" ca="1" si="19"/>
        <v>43978</v>
      </c>
      <c r="U238" s="1">
        <f t="shared" ca="1" si="15"/>
        <v>2885</v>
      </c>
      <c r="V23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$A238    &amp;
", "   &amp;
$B238    &amp;
", "   &amp;
$C238    &amp;
", '"  &amp;
$E238    &amp;
"', '" &amp;
$H238    &amp;
"', "  &amp;
$I238 &amp;
", CAST('"  &amp;
TEXT($K238,"aaaa-mm-dd") &amp;
"' AS DATE), " &amp;
$L238 &amp;
", " &amp;
$N238 &amp;
", " &amp;
$P238 &amp;
", " &amp;
IF($R238="","NULL",$R238) &amp;
", " &amp;
$U238 &amp;
");"</f>
        <v>INSERT INTO acme.fact_employees (id_company_fk, id_employee_pk, flg_active, employee_name, id_gender_fk, id_race_fk, birthdate, id_education_fk, id_department_fk, id_role_fk, id_level_fk, salary) VALUES (2, 237, TRUE, 'Bruna Duarte Peçanha', 'F', 3, CAST('1950-12-24' AS DATE), 7, 8, 7, NULL, 2885);</v>
      </c>
    </row>
    <row r="239" spans="1:22" x14ac:dyDescent="0.2">
      <c r="A239" s="7">
        <v>2</v>
      </c>
      <c r="B239" s="5">
        <f t="shared" si="16"/>
        <v>238</v>
      </c>
      <c r="C239" s="6" t="b">
        <v>1</v>
      </c>
      <c r="D239" s="7">
        <f ca="1">IF(ROW()=2,125,IF(ROW()=3,67,IF(ROW()=4,13,RANDBETWEEN(2,COUNT(Name!$A:$A) + 1))))</f>
        <v>120</v>
      </c>
      <c r="E239" s="7" t="str">
        <f ca="1">VLOOKUP($D239,Name!$A:$B,2,FALSE) &amp; " " &amp; IF(ROW()=2,"de Orléans e Bragança",VLOOKUP(IF(ROW()=2,0,RANDBETWEEN(2,COUNT('Last name'!$A:$A) + 1)),'Last name'!$A:$B,2,FALSE) &amp; " " &amp; VLOOKUP(RANDBETWEEN(2,COUNT('Last name'!$A:$A) + 1),'Last name'!$A:$B,2,FALSE))</f>
        <v>Emanuelly Padrão Madureira</v>
      </c>
      <c r="F239" s="7">
        <v>2</v>
      </c>
      <c r="G239" s="7" cm="1">
        <f t="array" aca="1" ref="G239" ca="1">INDEX(States!$B:$B,RANDBETWEEN(2,COUNTA(States!$B:$B)),1)</f>
        <v>17</v>
      </c>
      <c r="H239" s="7" t="str">
        <f ca="1">VLOOKUP($D239,Name!$A:$C,3,FALSE)</f>
        <v>F</v>
      </c>
      <c r="I239" s="7">
        <f t="shared" ca="1" si="17"/>
        <v>2</v>
      </c>
      <c r="J239" s="7" t="str">
        <f ca="1">VLOOKUP($I239,Race!$A:$B,2,FALSE)</f>
        <v>Branco</v>
      </c>
      <c r="K239" s="8">
        <f ca="1" xml:space="preserve">
IF($B239=2,
    TODAY()-16340,
    IF($P239=2,
        RANDBETWEEN(TODAY()-12418.5,TODAY()-6574.5),
        IF(OR($P239=3,$P239=4),
            RANDBETWEEN(TODAY()-16071,TODAY()-8766),
            IF(OR($P239=5,$P239=6,$P239=7),
                RANDBETWEEN(TODAY()-27393.75,TODAY()-12783.75),
                RANDBETWEEN(TODAY()-27393.75,TODAY()-10957.5)
            )
        )
    )
)</f>
        <v>30985</v>
      </c>
      <c r="L239" s="6">
        <f ca="1">IF(OR(ROW()=2,ROW()=3),7,IF(ROW()=4,4,RANDBETWEEN(4,COUNT(Education!$A:$A) + 1)))</f>
        <v>7</v>
      </c>
      <c r="M239" s="8" t="str">
        <f ca="1">VLOOKUP($L239,Education!$A:$B,2,FALSE)</f>
        <v>Doutorado</v>
      </c>
      <c r="N23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239" s="7" t="str">
        <f ca="1">VLOOKUP($N239,Department!$A:$B,2,FALSE)</f>
        <v>Contábil</v>
      </c>
      <c r="P239" s="6">
        <f t="shared" ca="1" si="18"/>
        <v>8</v>
      </c>
      <c r="Q239" s="7" t="str">
        <f ca="1">VLOOKUP($P239,Role!$A:$B,2,FALSE)</f>
        <v>Analista</v>
      </c>
      <c r="R239" s="7">
        <f ca="1">IF($P239=8,RANDBETWEEN(2,COUNT(Level!$A:$A) + 1),"")</f>
        <v>3</v>
      </c>
      <c r="S239" s="7" t="str">
        <f ca="1">IF($R239&lt;&gt;"",VLOOKUP($R239,Level!$A:$B,2,FALSE),"")</f>
        <v>Pleno</v>
      </c>
      <c r="T239" s="8">
        <f t="shared" ca="1" si="19"/>
        <v>36247</v>
      </c>
      <c r="U239" s="1">
        <f t="shared" ca="1" si="15"/>
        <v>4000</v>
      </c>
      <c r="V23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$A239    &amp;
", "   &amp;
$B239    &amp;
", "   &amp;
$C239    &amp;
", '"  &amp;
$E239    &amp;
"', '" &amp;
$H239    &amp;
"', "  &amp;
$I239 &amp;
", CAST('"  &amp;
TEXT($K239,"aaaa-mm-dd") &amp;
"' AS DATE), " &amp;
$L239 &amp;
", " &amp;
$N239 &amp;
", " &amp;
$P239 &amp;
", " &amp;
IF($R239="","NULL",$R239) &amp;
", " &amp;
$U239 &amp;
");"</f>
        <v>INSERT INTO acme.fact_employees (id_company_fk, id_employee_pk, flg_active, employee_name, id_gender_fk, id_race_fk, birthdate, id_education_fk, id_department_fk, id_role_fk, id_level_fk, salary) VALUES (2, 238, TRUE, 'Emanuelly Padrão Madureira', 'F', 2, CAST('1984-10-30' AS DATE), 7, 9, 8, 3, 4000);</v>
      </c>
    </row>
    <row r="240" spans="1:22" x14ac:dyDescent="0.2">
      <c r="A240" s="7">
        <v>2</v>
      </c>
      <c r="B240" s="5">
        <f t="shared" si="16"/>
        <v>239</v>
      </c>
      <c r="C240" s="6" t="b">
        <v>1</v>
      </c>
      <c r="D240" s="7">
        <f ca="1">IF(ROW()=2,125,IF(ROW()=3,67,IF(ROW()=4,13,RANDBETWEEN(2,COUNT(Name!$A:$A) + 1))))</f>
        <v>184</v>
      </c>
      <c r="E240" s="7" t="str">
        <f ca="1">VLOOKUP($D240,Name!$A:$B,2,FALSE) &amp; " " &amp; IF(ROW()=2,"de Orléans e Bragança",VLOOKUP(IF(ROW()=2,0,RANDBETWEEN(2,COUNT('Last name'!$A:$A) + 1)),'Last name'!$A:$B,2,FALSE) &amp; " " &amp; VLOOKUP(RANDBETWEEN(2,COUNT('Last name'!$A:$A) + 1),'Last name'!$A:$B,2,FALSE))</f>
        <v>João Guilherme Martins Carneiro</v>
      </c>
      <c r="F240" s="7">
        <v>2</v>
      </c>
      <c r="G240" s="7" cm="1">
        <f t="array" aca="1" ref="G240" ca="1">INDEX(States!$B:$B,RANDBETWEEN(2,COUNTA(States!$B:$B)),1)</f>
        <v>13</v>
      </c>
      <c r="H240" s="7" t="str">
        <f ca="1">VLOOKUP($D240,Name!$A:$C,3,FALSE)</f>
        <v>M</v>
      </c>
      <c r="I240" s="7">
        <f t="shared" ca="1" si="17"/>
        <v>2</v>
      </c>
      <c r="J240" s="7" t="str">
        <f ca="1">VLOOKUP($I240,Race!$A:$B,2,FALSE)</f>
        <v>Branco</v>
      </c>
      <c r="K240" s="8">
        <f ca="1" xml:space="preserve">
IF($B240=2,
    TODAY()-16340,
    IF($P240=2,
        RANDBETWEEN(TODAY()-12418.5,TODAY()-6574.5),
        IF(OR($P240=3,$P240=4),
            RANDBETWEEN(TODAY()-16071,TODAY()-8766),
            IF(OR($P240=5,$P240=6,$P240=7),
                RANDBETWEEN(TODAY()-27393.75,TODAY()-12783.75),
                RANDBETWEEN(TODAY()-27393.75,TODAY()-10957.5)
            )
        )
    )
)</f>
        <v>21297</v>
      </c>
      <c r="L240" s="6">
        <f ca="1">IF(OR(ROW()=2,ROW()=3),7,IF(ROW()=4,4,RANDBETWEEN(4,COUNT(Education!$A:$A) + 1)))</f>
        <v>6</v>
      </c>
      <c r="M240" s="8" t="str">
        <f ca="1">VLOOKUP($L240,Education!$A:$B,2,FALSE)</f>
        <v>Mestrado</v>
      </c>
      <c r="N24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240" s="7" t="str">
        <f ca="1">VLOOKUP($N240,Department!$A:$B,2,FALSE)</f>
        <v>Vendas</v>
      </c>
      <c r="P240" s="6">
        <f t="shared" ca="1" si="18"/>
        <v>8</v>
      </c>
      <c r="Q240" s="7" t="str">
        <f ca="1">VLOOKUP($P240,Role!$A:$B,2,FALSE)</f>
        <v>Analista</v>
      </c>
      <c r="R240" s="7">
        <f ca="1">IF($P240=8,RANDBETWEEN(2,COUNT(Level!$A:$A) + 1),"")</f>
        <v>2</v>
      </c>
      <c r="S240" s="7" t="str">
        <f ca="1">IF($R240&lt;&gt;"",VLOOKUP($R240,Level!$A:$B,2,FALSE),"")</f>
        <v>Junior</v>
      </c>
      <c r="T240" s="8">
        <f t="shared" ca="1" si="19"/>
        <v>41551</v>
      </c>
      <c r="U240" s="1">
        <f t="shared" ca="1" si="15"/>
        <v>3610</v>
      </c>
      <c r="V24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$A240    &amp;
", "   &amp;
$B240    &amp;
", "   &amp;
$C240    &amp;
", '"  &amp;
$E240    &amp;
"', '" &amp;
$H240    &amp;
"', "  &amp;
$I240 &amp;
", CAST('"  &amp;
TEXT($K240,"aaaa-mm-dd") &amp;
"' AS DATE), " &amp;
$L240 &amp;
", " &amp;
$N240 &amp;
", " &amp;
$P240 &amp;
", " &amp;
IF($R240="","NULL",$R240) &amp;
", " &amp;
$U240 &amp;
");"</f>
        <v>INSERT INTO acme.fact_employees (id_company_fk, id_employee_pk, flg_active, employee_name, id_gender_fk, id_race_fk, birthdate, id_education_fk, id_department_fk, id_role_fk, id_level_fk, salary) VALUES (2, 239, TRUE, 'João Guilherme Martins Carneiro', 'M', 2, CAST('1958-04-22' AS DATE), 6, 13, 8, 2, 3610);</v>
      </c>
    </row>
    <row r="241" spans="1:22" x14ac:dyDescent="0.2">
      <c r="A241" s="7">
        <v>2</v>
      </c>
      <c r="B241" s="5">
        <f t="shared" si="16"/>
        <v>240</v>
      </c>
      <c r="C241" s="6" t="b">
        <v>1</v>
      </c>
      <c r="D241" s="7">
        <f ca="1">IF(ROW()=2,125,IF(ROW()=3,67,IF(ROW()=4,13,RANDBETWEEN(2,COUNT(Name!$A:$A) + 1))))</f>
        <v>61</v>
      </c>
      <c r="E241" s="7" t="str">
        <f ca="1">VLOOKUP($D241,Name!$A:$B,2,FALSE) &amp; " " &amp; IF(ROW()=2,"de Orléans e Bragança",VLOOKUP(IF(ROW()=2,0,RANDBETWEEN(2,COUNT('Last name'!$A:$A) + 1)),'Last name'!$A:$B,2,FALSE) &amp; " " &amp; VLOOKUP(RANDBETWEEN(2,COUNT('Last name'!$A:$A) + 1),'Last name'!$A:$B,2,FALSE))</f>
        <v>Ayla Aguiar Frasão</v>
      </c>
      <c r="F241" s="7">
        <v>2</v>
      </c>
      <c r="G241" s="7" cm="1">
        <f t="array" aca="1" ref="G241" ca="1">INDEX(States!$B:$B,RANDBETWEEN(2,COUNTA(States!$B:$B)),1)</f>
        <v>4</v>
      </c>
      <c r="H241" s="7" t="str">
        <f ca="1">VLOOKUP($D241,Name!$A:$C,3,FALSE)</f>
        <v>F</v>
      </c>
      <c r="I241" s="7">
        <f t="shared" ca="1" si="17"/>
        <v>2</v>
      </c>
      <c r="J241" s="7" t="str">
        <f ca="1">VLOOKUP($I241,Race!$A:$B,2,FALSE)</f>
        <v>Branco</v>
      </c>
      <c r="K241" s="8">
        <f ca="1" xml:space="preserve">
IF($B241=2,
    TODAY()-16340,
    IF($P241=2,
        RANDBETWEEN(TODAY()-12418.5,TODAY()-6574.5),
        IF(OR($P241=3,$P241=4),
            RANDBETWEEN(TODAY()-16071,TODAY()-8766),
            IF(OR($P241=5,$P241=6,$P241=7),
                RANDBETWEEN(TODAY()-27393.75,TODAY()-12783.75),
                RANDBETWEEN(TODAY()-27393.75,TODAY()-10957.5)
            )
        )
    )
)</f>
        <v>32739</v>
      </c>
      <c r="L241" s="6">
        <f ca="1">IF(OR(ROW()=2,ROW()=3),7,IF(ROW()=4,4,RANDBETWEEN(4,COUNT(Education!$A:$A) + 1)))</f>
        <v>5</v>
      </c>
      <c r="M241" s="8" t="str">
        <f ca="1">VLOOKUP($L241,Education!$A:$B,2,FALSE)</f>
        <v>Pós-graduação</v>
      </c>
      <c r="N24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12</v>
      </c>
      <c r="O241" s="7" t="str">
        <f ca="1">VLOOKUP($N241,Department!$A:$B,2,FALSE)</f>
        <v>Jurídico</v>
      </c>
      <c r="P241" s="6">
        <f t="shared" ca="1" si="18"/>
        <v>8</v>
      </c>
      <c r="Q241" s="7" t="str">
        <f ca="1">VLOOKUP($P241,Role!$A:$B,2,FALSE)</f>
        <v>Analista</v>
      </c>
      <c r="R241" s="7">
        <f ca="1">IF($P241=8,RANDBETWEEN(2,COUNT(Level!$A:$A) + 1),"")</f>
        <v>4</v>
      </c>
      <c r="S241" s="7" t="str">
        <f ca="1">IF($R241&lt;&gt;"",VLOOKUP($R241,Level!$A:$B,2,FALSE),"")</f>
        <v>Senior</v>
      </c>
      <c r="T241" s="8">
        <f t="shared" ca="1" si="19"/>
        <v>39318</v>
      </c>
      <c r="U241" s="1">
        <f t="shared" ca="1" si="15"/>
        <v>3100</v>
      </c>
      <c r="V24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$A241    &amp;
", "   &amp;
$B241    &amp;
", "   &amp;
$C241    &amp;
", '"  &amp;
$E241    &amp;
"', '" &amp;
$H241    &amp;
"', "  &amp;
$I241 &amp;
", CAST('"  &amp;
TEXT($K241,"aaaa-mm-dd") &amp;
"' AS DATE), " &amp;
$L241 &amp;
", " &amp;
$N241 &amp;
", " &amp;
$P241 &amp;
", " &amp;
IF($R241="","NULL",$R241) &amp;
", " &amp;
$U241 &amp;
");"</f>
        <v>INSERT INTO acme.fact_employees (id_company_fk, id_employee_pk, flg_active, employee_name, id_gender_fk, id_race_fk, birthdate, id_education_fk, id_department_fk, id_role_fk, id_level_fk, salary) VALUES (2, 240, TRUE, 'Ayla Aguiar Frasão', 'F', 2, CAST('1989-08-19' AS DATE), 5, 12, 8, 4, 3100);</v>
      </c>
    </row>
    <row r="242" spans="1:22" x14ac:dyDescent="0.2">
      <c r="A242" s="7">
        <v>2</v>
      </c>
      <c r="B242" s="5">
        <f t="shared" si="16"/>
        <v>241</v>
      </c>
      <c r="C242" s="6" t="b">
        <v>1</v>
      </c>
      <c r="D242" s="7">
        <f ca="1">IF(ROW()=2,125,IF(ROW()=3,67,IF(ROW()=4,13,RANDBETWEEN(2,COUNT(Name!$A:$A) + 1))))</f>
        <v>47</v>
      </c>
      <c r="E242" s="7" t="str">
        <f ca="1">VLOOKUP($D242,Name!$A:$B,2,FALSE) &amp; " " &amp; IF(ROW()=2,"de Orléans e Bragança",VLOOKUP(IF(ROW()=2,0,RANDBETWEEN(2,COUNT('Last name'!$A:$A) + 1)),'Last name'!$A:$B,2,FALSE) &amp; " " &amp; VLOOKUP(RANDBETWEEN(2,COUNT('Last name'!$A:$A) + 1),'Last name'!$A:$B,2,FALSE))</f>
        <v>Antonella Oliveira Camacho</v>
      </c>
      <c r="F242" s="7">
        <v>2</v>
      </c>
      <c r="G242" s="7" cm="1">
        <f t="array" aca="1" ref="G242" ca="1">INDEX(States!$B:$B,RANDBETWEEN(2,COUNTA(States!$B:$B)),1)</f>
        <v>16</v>
      </c>
      <c r="H242" s="7" t="str">
        <f ca="1">VLOOKUP($D242,Name!$A:$C,3,FALSE)</f>
        <v>F</v>
      </c>
      <c r="I242" s="7">
        <f t="shared" ca="1" si="17"/>
        <v>4</v>
      </c>
      <c r="J242" s="7" t="str">
        <f ca="1">VLOOKUP($I242,Race!$A:$B,2,FALSE)</f>
        <v>Pardo</v>
      </c>
      <c r="K242" s="8">
        <f ca="1" xml:space="preserve">
IF($B242=2,
    TODAY()-16340,
    IF($P242=2,
        RANDBETWEEN(TODAY()-12418.5,TODAY()-6574.5),
        IF(OR($P242=3,$P242=4),
            RANDBETWEEN(TODAY()-16071,TODAY()-8766),
            IF(OR($P242=5,$P242=6,$P242=7),
                RANDBETWEEN(TODAY()-27393.75,TODAY()-12783.75),
                RANDBETWEEN(TODAY()-27393.75,TODAY()-10957.5)
            )
        )
    )
)</f>
        <v>24546</v>
      </c>
      <c r="L242" s="6">
        <f ca="1">IF(OR(ROW()=2,ROW()=3),7,IF(ROW()=4,4,RANDBETWEEN(4,COUNT(Education!$A:$A) + 1)))</f>
        <v>5</v>
      </c>
      <c r="M242" s="8" t="str">
        <f ca="1">VLOOKUP($L242,Education!$A:$B,2,FALSE)</f>
        <v>Pós-graduação</v>
      </c>
      <c r="N24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242" s="7" t="str">
        <f ca="1">VLOOKUP($N242,Department!$A:$B,2,FALSE)</f>
        <v>Recursos Humanos</v>
      </c>
      <c r="P242" s="6">
        <f t="shared" ca="1" si="18"/>
        <v>6</v>
      </c>
      <c r="Q242" s="7" t="str">
        <f ca="1">VLOOKUP($P242,Role!$A:$B,2,FALSE)</f>
        <v>Estagiário</v>
      </c>
      <c r="R242" s="7" t="str">
        <f ca="1">IF($P242=8,RANDBETWEEN(2,COUNT(Level!$A:$A) + 1),"")</f>
        <v/>
      </c>
      <c r="S242" s="7" t="str">
        <f ca="1">IF($R242&lt;&gt;"",VLOOKUP($R242,Level!$A:$B,2,FALSE),"")</f>
        <v/>
      </c>
      <c r="T242" s="8">
        <f t="shared" ca="1" si="19"/>
        <v>39328</v>
      </c>
      <c r="U242" s="1">
        <f t="shared" ca="1" si="15"/>
        <v>1785</v>
      </c>
      <c r="V24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$A242    &amp;
", "   &amp;
$B242    &amp;
", "   &amp;
$C242    &amp;
", '"  &amp;
$E242    &amp;
"', '" &amp;
$H242    &amp;
"', "  &amp;
$I242 &amp;
", CAST('"  &amp;
TEXT($K242,"aaaa-mm-dd") &amp;
"' AS DATE), " &amp;
$L242 &amp;
", " &amp;
$N242 &amp;
", " &amp;
$P242 &amp;
", " &amp;
IF($R242="","NULL",$R242) &amp;
", " &amp;
$U242 &amp;
");"</f>
        <v>INSERT INTO acme.fact_employees (id_company_fk, id_employee_pk, flg_active, employee_name, id_gender_fk, id_race_fk, birthdate, id_education_fk, id_department_fk, id_role_fk, id_level_fk, salary) VALUES (2, 241, TRUE, 'Antonella Oliveira Camacho', 'F', 4, CAST('1967-03-15' AS DATE), 5, 5, 6, NULL, 1785);</v>
      </c>
    </row>
    <row r="243" spans="1:22" x14ac:dyDescent="0.2">
      <c r="A243" s="7">
        <v>2</v>
      </c>
      <c r="B243" s="5">
        <f t="shared" si="16"/>
        <v>242</v>
      </c>
      <c r="C243" s="6" t="b">
        <v>1</v>
      </c>
      <c r="D243" s="7">
        <f ca="1">IF(ROW()=2,125,IF(ROW()=3,67,IF(ROW()=4,13,RANDBETWEEN(2,COUNT(Name!$A:$A) + 1))))</f>
        <v>67</v>
      </c>
      <c r="E243" s="7" t="str">
        <f ca="1">VLOOKUP($D243,Name!$A:$B,2,FALSE) &amp; " " &amp; IF(ROW()=2,"de Orléans e Bragança",VLOOKUP(IF(ROW()=2,0,RANDBETWEEN(2,COUNT('Last name'!$A:$A) + 1)),'Last name'!$A:$B,2,FALSE) &amp; " " &amp; VLOOKUP(RANDBETWEEN(2,COUNT('Last name'!$A:$A) + 1),'Last name'!$A:$B,2,FALSE))</f>
        <v>Bento Campos Alencar</v>
      </c>
      <c r="F243" s="7">
        <v>2</v>
      </c>
      <c r="G243" s="7" cm="1">
        <f t="array" aca="1" ref="G243" ca="1">INDEX(States!$B:$B,RANDBETWEEN(2,COUNTA(States!$B:$B)),1)</f>
        <v>19</v>
      </c>
      <c r="H243" s="7" t="str">
        <f ca="1">VLOOKUP($D243,Name!$A:$C,3,FALSE)</f>
        <v>M</v>
      </c>
      <c r="I243" s="7">
        <f t="shared" ca="1" si="17"/>
        <v>2</v>
      </c>
      <c r="J243" s="7" t="str">
        <f ca="1">VLOOKUP($I243,Race!$A:$B,2,FALSE)</f>
        <v>Branco</v>
      </c>
      <c r="K243" s="8">
        <f ca="1" xml:space="preserve">
IF($B243=2,
    TODAY()-16340,
    IF($P243=2,
        RANDBETWEEN(TODAY()-12418.5,TODAY()-6574.5),
        IF(OR($P243=3,$P243=4),
            RANDBETWEEN(TODAY()-16071,TODAY()-8766),
            IF(OR($P243=5,$P243=6,$P243=7),
                RANDBETWEEN(TODAY()-27393.75,TODAY()-12783.75),
                RANDBETWEEN(TODAY()-27393.75,TODAY()-10957.5)
            )
        )
    )
)</f>
        <v>27766</v>
      </c>
      <c r="L243" s="6">
        <f ca="1">IF(OR(ROW()=2,ROW()=3),7,IF(ROW()=4,4,RANDBETWEEN(4,COUNT(Education!$A:$A) + 1)))</f>
        <v>4</v>
      </c>
      <c r="M243" s="8" t="str">
        <f ca="1">VLOOKUP($L243,Education!$A:$B,2,FALSE)</f>
        <v>Superior</v>
      </c>
      <c r="N24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243" s="7" t="str">
        <f ca="1">VLOOKUP($N243,Department!$A:$B,2,FALSE)</f>
        <v>Comunicação &amp; Marketing</v>
      </c>
      <c r="P243" s="6">
        <f t="shared" ca="1" si="18"/>
        <v>8</v>
      </c>
      <c r="Q243" s="7" t="str">
        <f ca="1">VLOOKUP($P243,Role!$A:$B,2,FALSE)</f>
        <v>Analista</v>
      </c>
      <c r="R243" s="7">
        <f ca="1">IF($P243=8,RANDBETWEEN(2,COUNT(Level!$A:$A) + 1),"")</f>
        <v>4</v>
      </c>
      <c r="S243" s="7" t="str">
        <f ca="1">IF($R243&lt;&gt;"",VLOOKUP($R243,Level!$A:$B,2,FALSE),"")</f>
        <v>Senior</v>
      </c>
      <c r="T243" s="8">
        <f t="shared" ca="1" si="19"/>
        <v>41944</v>
      </c>
      <c r="U243" s="1">
        <f t="shared" ca="1" si="15"/>
        <v>2580</v>
      </c>
      <c r="V24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$A243    &amp;
", "   &amp;
$B243    &amp;
", "   &amp;
$C243    &amp;
", '"  &amp;
$E243    &amp;
"', '" &amp;
$H243    &amp;
"', "  &amp;
$I243 &amp;
", CAST('"  &amp;
TEXT($K243,"aaaa-mm-dd") &amp;
"' AS DATE), " &amp;
$L243 &amp;
", " &amp;
$N243 &amp;
", " &amp;
$P243 &amp;
", " &amp;
IF($R243="","NULL",$R243) &amp;
", " &amp;
$U243 &amp;
");"</f>
        <v>INSERT INTO acme.fact_employees (id_company_fk, id_employee_pk, flg_active, employee_name, id_gender_fk, id_race_fk, birthdate, id_education_fk, id_department_fk, id_role_fk, id_level_fk, salary) VALUES (2, 242, TRUE, 'Bento Campos Alencar', 'M', 2, CAST('1976-01-07' AS DATE), 4, 8, 8, 4, 2580);</v>
      </c>
    </row>
    <row r="244" spans="1:22" x14ac:dyDescent="0.2">
      <c r="A244" s="7">
        <v>2</v>
      </c>
      <c r="B244" s="5">
        <f t="shared" si="16"/>
        <v>243</v>
      </c>
      <c r="C244" s="6" t="b">
        <v>1</v>
      </c>
      <c r="D244" s="7">
        <f ca="1">IF(ROW()=2,125,IF(ROW()=3,67,IF(ROW()=4,13,RANDBETWEEN(2,COUNT(Name!$A:$A) + 1))))</f>
        <v>358</v>
      </c>
      <c r="E244" s="7" t="str">
        <f ca="1">VLOOKUP($D244,Name!$A:$B,2,FALSE) &amp; " " &amp; IF(ROW()=2,"de Orléans e Bragança",VLOOKUP(IF(ROW()=2,0,RANDBETWEEN(2,COUNT('Last name'!$A:$A) + 1)),'Last name'!$A:$B,2,FALSE) &amp; " " &amp; VLOOKUP(RANDBETWEEN(2,COUNT('Last name'!$A:$A) + 1),'Last name'!$A:$B,2,FALSE))</f>
        <v>Wagner Rizzo Alvim</v>
      </c>
      <c r="F244" s="7">
        <v>2</v>
      </c>
      <c r="G244" s="7" cm="1">
        <f t="array" aca="1" ref="G244" ca="1">INDEX(States!$B:$B,RANDBETWEEN(2,COUNTA(States!$B:$B)),1)</f>
        <v>8</v>
      </c>
      <c r="H244" s="7" t="str">
        <f ca="1">VLOOKUP($D244,Name!$A:$C,3,FALSE)</f>
        <v>M</v>
      </c>
      <c r="I244" s="7">
        <f t="shared" ca="1" si="17"/>
        <v>2</v>
      </c>
      <c r="J244" s="7" t="str">
        <f ca="1">VLOOKUP($I244,Race!$A:$B,2,FALSE)</f>
        <v>Branco</v>
      </c>
      <c r="K244" s="8">
        <f ca="1" xml:space="preserve">
IF($B244=2,
    TODAY()-16340,
    IF($P244=2,
        RANDBETWEEN(TODAY()-12418.5,TODAY()-6574.5),
        IF(OR($P244=3,$P244=4),
            RANDBETWEEN(TODAY()-16071,TODAY()-8766),
            IF(OR($P244=5,$P244=6,$P244=7),
                RANDBETWEEN(TODAY()-27393.75,TODAY()-12783.75),
                RANDBETWEEN(TODAY()-27393.75,TODAY()-10957.5)
            )
        )
    )
)</f>
        <v>19575</v>
      </c>
      <c r="L244" s="6">
        <f ca="1">IF(OR(ROW()=2,ROW()=3),7,IF(ROW()=4,4,RANDBETWEEN(4,COUNT(Education!$A:$A) + 1)))</f>
        <v>7</v>
      </c>
      <c r="M244" s="8" t="str">
        <f ca="1">VLOOKUP($L244,Education!$A:$B,2,FALSE)</f>
        <v>Doutorado</v>
      </c>
      <c r="N24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244" s="7" t="str">
        <f ca="1">VLOOKUP($N244,Department!$A:$B,2,FALSE)</f>
        <v>Recursos Humanos</v>
      </c>
      <c r="P244" s="6">
        <f t="shared" ca="1" si="18"/>
        <v>8</v>
      </c>
      <c r="Q244" s="7" t="str">
        <f ca="1">VLOOKUP($P244,Role!$A:$B,2,FALSE)</f>
        <v>Analista</v>
      </c>
      <c r="R244" s="7">
        <f ca="1">IF($P244=8,RANDBETWEEN(2,COUNT(Level!$A:$A) + 1),"")</f>
        <v>4</v>
      </c>
      <c r="S244" s="7" t="str">
        <f ca="1">IF($R244&lt;&gt;"",VLOOKUP($R244,Level!$A:$B,2,FALSE),"")</f>
        <v>Senior</v>
      </c>
      <c r="T244" s="8">
        <f t="shared" ca="1" si="19"/>
        <v>44282</v>
      </c>
      <c r="U244" s="1">
        <f t="shared" ca="1" si="15"/>
        <v>4080</v>
      </c>
      <c r="V24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$A244    &amp;
", "   &amp;
$B244    &amp;
", "   &amp;
$C244    &amp;
", '"  &amp;
$E244    &amp;
"', '" &amp;
$H244    &amp;
"', "  &amp;
$I244 &amp;
", CAST('"  &amp;
TEXT($K244,"aaaa-mm-dd") &amp;
"' AS DATE), " &amp;
$L244 &amp;
", " &amp;
$N244 &amp;
", " &amp;
$P244 &amp;
", " &amp;
IF($R244="","NULL",$R244) &amp;
", " &amp;
$U244 &amp;
");"</f>
        <v>INSERT INTO acme.fact_employees (id_company_fk, id_employee_pk, flg_active, employee_name, id_gender_fk, id_race_fk, birthdate, id_education_fk, id_department_fk, id_role_fk, id_level_fk, salary) VALUES (2, 243, TRUE, 'Wagner Rizzo Alvim', 'M', 2, CAST('1953-08-04' AS DATE), 7, 5, 8, 4, 4080);</v>
      </c>
    </row>
    <row r="245" spans="1:22" x14ac:dyDescent="0.2">
      <c r="A245" s="7">
        <v>2</v>
      </c>
      <c r="B245" s="5">
        <f t="shared" si="16"/>
        <v>244</v>
      </c>
      <c r="C245" s="6" t="b">
        <v>1</v>
      </c>
      <c r="D245" s="7">
        <f ca="1">IF(ROW()=2,125,IF(ROW()=3,67,IF(ROW()=4,13,RANDBETWEEN(2,COUNT(Name!$A:$A) + 1))))</f>
        <v>3</v>
      </c>
      <c r="E245" s="7" t="str">
        <f ca="1">VLOOKUP($D245,Name!$A:$B,2,FALSE) &amp; " " &amp; IF(ROW()=2,"de Orléans e Bragança",VLOOKUP(IF(ROW()=2,0,RANDBETWEEN(2,COUNT('Last name'!$A:$A) + 1)),'Last name'!$A:$B,2,FALSE) &amp; " " &amp; VLOOKUP(RANDBETWEEN(2,COUNT('Last name'!$A:$A) + 1),'Last name'!$A:$B,2,FALSE))</f>
        <v>Abigail Aleluia Moraes</v>
      </c>
      <c r="F245" s="7">
        <v>2</v>
      </c>
      <c r="G245" s="7" cm="1">
        <f t="array" aca="1" ref="G245" ca="1">INDEX(States!$B:$B,RANDBETWEEN(2,COUNTA(States!$B:$B)),1)</f>
        <v>18</v>
      </c>
      <c r="H245" s="7" t="str">
        <f ca="1">VLOOKUP($D245,Name!$A:$C,3,FALSE)</f>
        <v>F</v>
      </c>
      <c r="I245" s="7">
        <f t="shared" ca="1" si="17"/>
        <v>3</v>
      </c>
      <c r="J245" s="7" t="str">
        <f ca="1">VLOOKUP($I245,Race!$A:$B,2,FALSE)</f>
        <v>Preto</v>
      </c>
      <c r="K245" s="8">
        <f ca="1" xml:space="preserve">
IF($B245=2,
    TODAY()-16340,
    IF($P245=2,
        RANDBETWEEN(TODAY()-12418.5,TODAY()-6574.5),
        IF(OR($P245=3,$P245=4),
            RANDBETWEEN(TODAY()-16071,TODAY()-8766),
            IF(OR($P245=5,$P245=6,$P245=7),
                RANDBETWEEN(TODAY()-27393.75,TODAY()-12783.75),
                RANDBETWEEN(TODAY()-27393.75,TODAY()-10957.5)
            )
        )
    )
)</f>
        <v>19957</v>
      </c>
      <c r="L245" s="6">
        <f ca="1">IF(OR(ROW()=2,ROW()=3),7,IF(ROW()=4,4,RANDBETWEEN(4,COUNT(Education!$A:$A) + 1)))</f>
        <v>4</v>
      </c>
      <c r="M245" s="8" t="str">
        <f ca="1">VLOOKUP($L245,Education!$A:$B,2,FALSE)</f>
        <v>Superior</v>
      </c>
      <c r="N24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6</v>
      </c>
      <c r="O245" s="7" t="str">
        <f ca="1">VLOOKUP($N245,Department!$A:$B,2,FALSE)</f>
        <v>Comercial</v>
      </c>
      <c r="P245" s="6">
        <f t="shared" ca="1" si="18"/>
        <v>8</v>
      </c>
      <c r="Q245" s="7" t="str">
        <f ca="1">VLOOKUP($P245,Role!$A:$B,2,FALSE)</f>
        <v>Analista</v>
      </c>
      <c r="R245" s="7">
        <f ca="1">IF($P245=8,RANDBETWEEN(2,COUNT(Level!$A:$A) + 1),"")</f>
        <v>2</v>
      </c>
      <c r="S245" s="7" t="str">
        <f ca="1">IF($R245&lt;&gt;"",VLOOKUP($R245,Level!$A:$B,2,FALSE),"")</f>
        <v>Junior</v>
      </c>
      <c r="T245" s="8">
        <f t="shared" ca="1" si="19"/>
        <v>44254</v>
      </c>
      <c r="U245" s="1">
        <f t="shared" ca="1" si="15"/>
        <v>2580</v>
      </c>
      <c r="V24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$A245    &amp;
", "   &amp;
$B245    &amp;
", "   &amp;
$C245    &amp;
", '"  &amp;
$E245    &amp;
"', '" &amp;
$H245    &amp;
"', "  &amp;
$I245 &amp;
", CAST('"  &amp;
TEXT($K245,"aaaa-mm-dd") &amp;
"' AS DATE), " &amp;
$L245 &amp;
", " &amp;
$N245 &amp;
", " &amp;
$P245 &amp;
", " &amp;
IF($R245="","NULL",$R245) &amp;
", " &amp;
$U245 &amp;
");"</f>
        <v>INSERT INTO acme.fact_employees (id_company_fk, id_employee_pk, flg_active, employee_name, id_gender_fk, id_race_fk, birthdate, id_education_fk, id_department_fk, id_role_fk, id_level_fk, salary) VALUES (2, 244, TRUE, 'Abigail Aleluia Moraes', 'F', 3, CAST('1954-08-21' AS DATE), 4, 6, 8, 2, 2580);</v>
      </c>
    </row>
    <row r="246" spans="1:22" x14ac:dyDescent="0.2">
      <c r="A246" s="7">
        <v>2</v>
      </c>
      <c r="B246" s="5">
        <f t="shared" si="16"/>
        <v>245</v>
      </c>
      <c r="C246" s="6" t="b">
        <v>1</v>
      </c>
      <c r="D246" s="7">
        <f ca="1">IF(ROW()=2,125,IF(ROW()=3,67,IF(ROW()=4,13,RANDBETWEEN(2,COUNT(Name!$A:$A) + 1))))</f>
        <v>193</v>
      </c>
      <c r="E246" s="7" t="str">
        <f ca="1">VLOOKUP($D246,Name!$A:$B,2,FALSE) &amp; " " &amp; IF(ROW()=2,"de Orléans e Bragança",VLOOKUP(IF(ROW()=2,0,RANDBETWEEN(2,COUNT('Last name'!$A:$A) + 1)),'Last name'!$A:$B,2,FALSE) &amp; " " &amp; VLOOKUP(RANDBETWEEN(2,COUNT('Last name'!$A:$A) + 1),'Last name'!$A:$B,2,FALSE))</f>
        <v>Jonathan Aleluia Santos</v>
      </c>
      <c r="F246" s="7">
        <v>2</v>
      </c>
      <c r="G246" s="7" cm="1">
        <f t="array" aca="1" ref="G246" ca="1">INDEX(States!$B:$B,RANDBETWEEN(2,COUNTA(States!$B:$B)),1)</f>
        <v>13</v>
      </c>
      <c r="H246" s="7" t="str">
        <f ca="1">VLOOKUP($D246,Name!$A:$C,3,FALSE)</f>
        <v>M</v>
      </c>
      <c r="I246" s="7">
        <f t="shared" ca="1" si="17"/>
        <v>2</v>
      </c>
      <c r="J246" s="7" t="str">
        <f ca="1">VLOOKUP($I246,Race!$A:$B,2,FALSE)</f>
        <v>Branco</v>
      </c>
      <c r="K246" s="8">
        <f ca="1" xml:space="preserve">
IF($B246=2,
    TODAY()-16340,
    IF($P246=2,
        RANDBETWEEN(TODAY()-12418.5,TODAY()-6574.5),
        IF(OR($P246=3,$P246=4),
            RANDBETWEEN(TODAY()-16071,TODAY()-8766),
            IF(OR($P246=5,$P246=6,$P246=7),
                RANDBETWEEN(TODAY()-27393.75,TODAY()-12783.75),
                RANDBETWEEN(TODAY()-27393.75,TODAY()-10957.5)
            )
        )
    )
)</f>
        <v>23157</v>
      </c>
      <c r="L246" s="6">
        <f ca="1">IF(OR(ROW()=2,ROW()=3),7,IF(ROW()=4,4,RANDBETWEEN(4,COUNT(Education!$A:$A) + 1)))</f>
        <v>6</v>
      </c>
      <c r="M246" s="8" t="str">
        <f ca="1">VLOOKUP($L246,Education!$A:$B,2,FALSE)</f>
        <v>Mestrado</v>
      </c>
      <c r="N24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246" s="7" t="str">
        <f ca="1">VLOOKUP($N246,Department!$A:$B,2,FALSE)</f>
        <v>Vendas</v>
      </c>
      <c r="P246" s="6">
        <f t="shared" ca="1" si="18"/>
        <v>7</v>
      </c>
      <c r="Q246" s="7" t="str">
        <f ca="1">VLOOKUP($P246,Role!$A:$B,2,FALSE)</f>
        <v>Trainee</v>
      </c>
      <c r="R246" s="7" t="str">
        <f ca="1">IF($P246=8,RANDBETWEEN(2,COUNT(Level!$A:$A) + 1),"")</f>
        <v/>
      </c>
      <c r="S246" s="7" t="str">
        <f ca="1">IF($R246&lt;&gt;"",VLOOKUP($R246,Level!$A:$B,2,FALSE),"")</f>
        <v/>
      </c>
      <c r="T246" s="8">
        <f t="shared" ca="1" si="19"/>
        <v>38487</v>
      </c>
      <c r="U246" s="1">
        <f t="shared" ca="1" si="15"/>
        <v>2415</v>
      </c>
      <c r="V24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$A246    &amp;
", "   &amp;
$B246    &amp;
", "   &amp;
$C246    &amp;
", '"  &amp;
$E246    &amp;
"', '" &amp;
$H246    &amp;
"', "  &amp;
$I246 &amp;
", CAST('"  &amp;
TEXT($K246,"aaaa-mm-dd") &amp;
"' AS DATE), " &amp;
$L246 &amp;
", " &amp;
$N246 &amp;
", " &amp;
$P246 &amp;
", " &amp;
IF($R246="","NULL",$R246) &amp;
", " &amp;
$U246 &amp;
");"</f>
        <v>INSERT INTO acme.fact_employees (id_company_fk, id_employee_pk, flg_active, employee_name, id_gender_fk, id_race_fk, birthdate, id_education_fk, id_department_fk, id_role_fk, id_level_fk, salary) VALUES (2, 245, TRUE, 'Jonathan Aleluia Santos', 'M', 2, CAST('1963-05-26' AS DATE), 6, 13, 7, NULL, 2415);</v>
      </c>
    </row>
    <row r="247" spans="1:22" x14ac:dyDescent="0.2">
      <c r="A247" s="7">
        <v>2</v>
      </c>
      <c r="B247" s="5">
        <f t="shared" si="16"/>
        <v>246</v>
      </c>
      <c r="C247" s="6" t="b">
        <v>1</v>
      </c>
      <c r="D247" s="7">
        <f ca="1">IF(ROW()=2,125,IF(ROW()=3,67,IF(ROW()=4,13,RANDBETWEEN(2,COUNT(Name!$A:$A) + 1))))</f>
        <v>353</v>
      </c>
      <c r="E247" s="7" t="str">
        <f ca="1">VLOOKUP($D247,Name!$A:$B,2,FALSE) &amp; " " &amp; IF(ROW()=2,"de Orléans e Bragança",VLOOKUP(IF(ROW()=2,0,RANDBETWEEN(2,COUNT('Last name'!$A:$A) + 1)),'Last name'!$A:$B,2,FALSE) &amp; " " &amp; VLOOKUP(RANDBETWEEN(2,COUNT('Last name'!$A:$A) + 1),'Last name'!$A:$B,2,FALSE))</f>
        <v>Victória Alves Rangel</v>
      </c>
      <c r="F247" s="7">
        <v>2</v>
      </c>
      <c r="G247" s="7" cm="1">
        <f t="array" aca="1" ref="G247" ca="1">INDEX(States!$B:$B,RANDBETWEEN(2,COUNTA(States!$B:$B)),1)</f>
        <v>3</v>
      </c>
      <c r="H247" s="7" t="str">
        <f ca="1">VLOOKUP($D247,Name!$A:$C,3,FALSE)</f>
        <v>F</v>
      </c>
      <c r="I247" s="7">
        <f t="shared" ca="1" si="17"/>
        <v>5</v>
      </c>
      <c r="J247" s="7" t="str">
        <f ca="1">VLOOKUP($I247,Race!$A:$B,2,FALSE)</f>
        <v>Amarelo</v>
      </c>
      <c r="K247" s="8">
        <f ca="1" xml:space="preserve">
IF($B247=2,
    TODAY()-16340,
    IF($P247=2,
        RANDBETWEEN(TODAY()-12418.5,TODAY()-6574.5),
        IF(OR($P247=3,$P247=4),
            RANDBETWEEN(TODAY()-16071,TODAY()-8766),
            IF(OR($P247=5,$P247=6,$P247=7),
                RANDBETWEEN(TODAY()-27393.75,TODAY()-12783.75),
                RANDBETWEEN(TODAY()-27393.75,TODAY()-10957.5)
            )
        )
    )
)</f>
        <v>29200</v>
      </c>
      <c r="L247" s="6">
        <f ca="1">IF(OR(ROW()=2,ROW()=3),7,IF(ROW()=4,4,RANDBETWEEN(4,COUNT(Education!$A:$A) + 1)))</f>
        <v>4</v>
      </c>
      <c r="M247" s="8" t="str">
        <f ca="1">VLOOKUP($L247,Education!$A:$B,2,FALSE)</f>
        <v>Superior</v>
      </c>
      <c r="N24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247" s="7" t="str">
        <f ca="1">VLOOKUP($N247,Department!$A:$B,2,FALSE)</f>
        <v>Contábil</v>
      </c>
      <c r="P247" s="6">
        <f t="shared" ca="1" si="18"/>
        <v>8</v>
      </c>
      <c r="Q247" s="7" t="str">
        <f ca="1">VLOOKUP($P247,Role!$A:$B,2,FALSE)</f>
        <v>Analista</v>
      </c>
      <c r="R247" s="7">
        <f ca="1">IF($P247=8,RANDBETWEEN(2,COUNT(Level!$A:$A) + 1),"")</f>
        <v>2</v>
      </c>
      <c r="S247" s="7" t="str">
        <f ca="1">IF($R247&lt;&gt;"",VLOOKUP($R247,Level!$A:$B,2,FALSE),"")</f>
        <v>Junior</v>
      </c>
      <c r="T247" s="8">
        <f t="shared" ca="1" si="19"/>
        <v>42951</v>
      </c>
      <c r="U247" s="1">
        <f t="shared" ca="1" si="15"/>
        <v>2500</v>
      </c>
      <c r="V24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$A247    &amp;
", "   &amp;
$B247    &amp;
", "   &amp;
$C247    &amp;
", '"  &amp;
$E247    &amp;
"', '" &amp;
$H247    &amp;
"', "  &amp;
$I247 &amp;
", CAST('"  &amp;
TEXT($K247,"aaaa-mm-dd") &amp;
"' AS DATE), " &amp;
$L247 &amp;
", " &amp;
$N247 &amp;
", " &amp;
$P247 &amp;
", " &amp;
IF($R247="","NULL",$R247) &amp;
", " &amp;
$U247 &amp;
");"</f>
        <v>INSERT INTO acme.fact_employees (id_company_fk, id_employee_pk, flg_active, employee_name, id_gender_fk, id_race_fk, birthdate, id_education_fk, id_department_fk, id_role_fk, id_level_fk, salary) VALUES (2, 246, TRUE, 'Victória Alves Rangel', 'F', 5, CAST('1979-12-11' AS DATE), 4, 9, 8, 2, 2500);</v>
      </c>
    </row>
    <row r="248" spans="1:22" x14ac:dyDescent="0.2">
      <c r="A248" s="7">
        <v>2</v>
      </c>
      <c r="B248" s="5">
        <f t="shared" si="16"/>
        <v>247</v>
      </c>
      <c r="C248" s="6" t="b">
        <v>1</v>
      </c>
      <c r="D248" s="7">
        <f ca="1">IF(ROW()=2,125,IF(ROW()=3,67,IF(ROW()=4,13,RANDBETWEEN(2,COUNT(Name!$A:$A) + 1))))</f>
        <v>260</v>
      </c>
      <c r="E248" s="7" t="str">
        <f ca="1">VLOOKUP($D248,Name!$A:$B,2,FALSE)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Maria Fernanda Ferreira Brito</v>
      </c>
      <c r="F248" s="7">
        <v>2</v>
      </c>
      <c r="G248" s="7" cm="1">
        <f t="array" aca="1" ref="G248" ca="1">INDEX(States!$B:$B,RANDBETWEEN(2,COUNTA(States!$B:$B)),1)</f>
        <v>17</v>
      </c>
      <c r="H248" s="7" t="str">
        <f ca="1">VLOOKUP($D248,Name!$A:$C,3,FALSE)</f>
        <v>F</v>
      </c>
      <c r="I248" s="7">
        <f t="shared" ca="1" si="17"/>
        <v>2</v>
      </c>
      <c r="J248" s="7" t="str">
        <f ca="1">VLOOKUP($I248,Race!$A:$B,2,FALSE)</f>
        <v>Branco</v>
      </c>
      <c r="K248" s="8">
        <f ca="1" xml:space="preserve">
IF($B248=2,
    TODAY()-16340,
    IF($P248=2,
        RANDBETWEEN(TODAY()-12418.5,TODAY()-6574.5),
        IF(OR($P248=3,$P248=4),
            RANDBETWEEN(TODAY()-16071,TODAY()-8766),
            IF(OR($P248=5,$P248=6,$P248=7),
                RANDBETWEEN(TODAY()-27393.75,TODAY()-12783.75),
                RANDBETWEEN(TODAY()-27393.75,TODAY()-10957.5)
            )
        )
    )
)</f>
        <v>19367</v>
      </c>
      <c r="L248" s="6">
        <f ca="1">IF(OR(ROW()=2,ROW()=3),7,IF(ROW()=4,4,RANDBETWEEN(4,COUNT(Education!$A:$A) + 1)))</f>
        <v>6</v>
      </c>
      <c r="M248" s="8" t="str">
        <f ca="1">VLOOKUP($L248,Education!$A:$B,2,FALSE)</f>
        <v>Mestrado</v>
      </c>
      <c r="N24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6</v>
      </c>
      <c r="O248" s="7" t="str">
        <f ca="1">VLOOKUP($N248,Department!$A:$B,2,FALSE)</f>
        <v>Comercial</v>
      </c>
      <c r="P248" s="6">
        <f t="shared" ca="1" si="18"/>
        <v>6</v>
      </c>
      <c r="Q248" s="7" t="str">
        <f ca="1">VLOOKUP($P248,Role!$A:$B,2,FALSE)</f>
        <v>Estagiário</v>
      </c>
      <c r="R248" s="7" t="str">
        <f ca="1">IF($P248=8,RANDBETWEEN(2,COUNT(Level!$A:$A) + 1),"")</f>
        <v/>
      </c>
      <c r="S248" s="7" t="str">
        <f ca="1">IF($R248&lt;&gt;"",VLOOKUP($R248,Level!$A:$B,2,FALSE),"")</f>
        <v/>
      </c>
      <c r="T248" s="8">
        <f t="shared" ca="1" si="19"/>
        <v>43534</v>
      </c>
      <c r="U248" s="1">
        <f t="shared" ca="1" si="15"/>
        <v>2285</v>
      </c>
      <c r="V24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$A248    &amp;
", "   &amp;
$B248    &amp;
", "   &amp;
$C248    &amp;
", '"  &amp;
$E248    &amp;
"', '" &amp;
$H248    &amp;
"', "  &amp;
$I248 &amp;
", CAST('"  &amp;
TEXT($K248,"aaaa-mm-dd") &amp;
"' AS DATE), " &amp;
$L248 &amp;
", " &amp;
$N248 &amp;
", " &amp;
$P248 &amp;
", " &amp;
IF($R248="","NULL",$R248) &amp;
", " &amp;
$U248 &amp;
");"</f>
        <v>INSERT INTO acme.fact_employees (id_company_fk, id_employee_pk, flg_active, employee_name, id_gender_fk, id_race_fk, birthdate, id_education_fk, id_department_fk, id_role_fk, id_level_fk, salary) VALUES (2, 247, TRUE, 'Maria Fernanda Ferreira Brito', 'F', 2, CAST('1953-01-08' AS DATE), 6, 6, 6, NULL, 2285);</v>
      </c>
    </row>
    <row r="249" spans="1:22" x14ac:dyDescent="0.2">
      <c r="A249" s="7">
        <v>2</v>
      </c>
      <c r="B249" s="5">
        <f t="shared" si="16"/>
        <v>248</v>
      </c>
      <c r="C249" s="6" t="b">
        <v>1</v>
      </c>
      <c r="D249" s="7">
        <f ca="1">IF(ROW()=2,125,IF(ROW()=3,67,IF(ROW()=4,13,RANDBETWEEN(2,COUNT(Name!$A:$A) + 1))))</f>
        <v>98</v>
      </c>
      <c r="E249" s="7" t="str">
        <f ca="1">VLOOKUP($D249,Name!$A:$B,2,FALSE) &amp; " " &amp; IF(ROW()=2,"de Orléans e Bragança",VLOOKUP(IF(ROW()=2,0,RANDBETWEEN(2,COUNT('Last name'!$A:$A) + 1)),'Last name'!$A:$B,2,FALSE) &amp; " " &amp; VLOOKUP(RANDBETWEEN(2,COUNT('Last name'!$A:$A) + 1),'Last name'!$A:$B,2,FALSE))</f>
        <v>Daniel Ribeiro Peçanha</v>
      </c>
      <c r="F249" s="7">
        <v>2</v>
      </c>
      <c r="G249" s="7" cm="1">
        <f t="array" aca="1" ref="G249" ca="1">INDEX(States!$B:$B,RANDBETWEEN(2,COUNTA(States!$B:$B)),1)</f>
        <v>11</v>
      </c>
      <c r="H249" s="7" t="str">
        <f ca="1">VLOOKUP($D249,Name!$A:$C,3,FALSE)</f>
        <v>M</v>
      </c>
      <c r="I249" s="7">
        <f t="shared" ca="1" si="17"/>
        <v>2</v>
      </c>
      <c r="J249" s="7" t="str">
        <f ca="1">VLOOKUP($I249,Race!$A:$B,2,FALSE)</f>
        <v>Branco</v>
      </c>
      <c r="K249" s="8">
        <f ca="1" xml:space="preserve">
IF($B249=2,
    TODAY()-16340,
    IF($P249=2,
        RANDBETWEEN(TODAY()-12418.5,TODAY()-6574.5),
        IF(OR($P249=3,$P249=4),
            RANDBETWEEN(TODAY()-16071,TODAY()-8766),
            IF(OR($P249=5,$P249=6,$P249=7),
                RANDBETWEEN(TODAY()-27393.75,TODAY()-12783.75),
                RANDBETWEEN(TODAY()-27393.75,TODAY()-10957.5)
            )
        )
    )
)</f>
        <v>22150</v>
      </c>
      <c r="L249" s="6">
        <f ca="1">IF(OR(ROW()=2,ROW()=3),7,IF(ROW()=4,4,RANDBETWEEN(4,COUNT(Education!$A:$A) + 1)))</f>
        <v>6</v>
      </c>
      <c r="M249" s="8" t="str">
        <f ca="1">VLOOKUP($L249,Education!$A:$B,2,FALSE)</f>
        <v>Mestrado</v>
      </c>
      <c r="N24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249" s="7" t="str">
        <f ca="1">VLOOKUP($N249,Department!$A:$B,2,FALSE)</f>
        <v>Auditoria</v>
      </c>
      <c r="P249" s="6">
        <f t="shared" ca="1" si="18"/>
        <v>8</v>
      </c>
      <c r="Q249" s="7" t="str">
        <f ca="1">VLOOKUP($P249,Role!$A:$B,2,FALSE)</f>
        <v>Analista</v>
      </c>
      <c r="R249" s="7">
        <f ca="1">IF($P249=8,RANDBETWEEN(2,COUNT(Level!$A:$A) + 1),"")</f>
        <v>2</v>
      </c>
      <c r="S249" s="7" t="str">
        <f ca="1">IF($R249&lt;&gt;"",VLOOKUP($R249,Level!$A:$B,2,FALSE),"")</f>
        <v>Junior</v>
      </c>
      <c r="T249" s="8">
        <f t="shared" ca="1" si="19"/>
        <v>41719</v>
      </c>
      <c r="U249" s="1">
        <f t="shared" ca="1" si="15"/>
        <v>3500</v>
      </c>
      <c r="V24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$A249    &amp;
", "   &amp;
$B249    &amp;
", "   &amp;
$C249    &amp;
", '"  &amp;
$E249    &amp;
"', '" &amp;
$H249    &amp;
"', "  &amp;
$I249 &amp;
", CAST('"  &amp;
TEXT($K249,"aaaa-mm-dd") &amp;
"' AS DATE), " &amp;
$L249 &amp;
", " &amp;
$N249 &amp;
", " &amp;
$P249 &amp;
", " &amp;
IF($R249="","NULL",$R249) &amp;
", " &amp;
$U249 &amp;
");"</f>
        <v>INSERT INTO acme.fact_employees (id_company_fk, id_employee_pk, flg_active, employee_name, id_gender_fk, id_race_fk, birthdate, id_education_fk, id_department_fk, id_role_fk, id_level_fk, salary) VALUES (2, 248, TRUE, 'Daniel Ribeiro Peçanha', 'M', 2, CAST('1960-08-22' AS DATE), 6, 10, 8, 2, 3500);</v>
      </c>
    </row>
    <row r="250" spans="1:22" x14ac:dyDescent="0.2">
      <c r="A250" s="7">
        <v>2</v>
      </c>
      <c r="B250" s="5">
        <f t="shared" si="16"/>
        <v>249</v>
      </c>
      <c r="C250" s="6" t="b">
        <v>1</v>
      </c>
      <c r="D250" s="7">
        <f ca="1">IF(ROW()=2,125,IF(ROW()=3,67,IF(ROW()=4,13,RANDBETWEEN(2,COUNT(Name!$A:$A) + 1))))</f>
        <v>150</v>
      </c>
      <c r="E250" s="7" t="str">
        <f ca="1">VLOOKUP($D250,Name!$A:$B,2,FALSE) &amp; " " &amp; IF(ROW()=2,"de Orléans e Bragança",VLOOKUP(IF(ROW()=2,0,RANDBETWEEN(2,COUNT('Last name'!$A:$A) + 1)),'Last name'!$A:$B,2,FALSE) &amp; " " &amp; VLOOKUP(RANDBETWEEN(2,COUNT('Last name'!$A:$A) + 1),'Last name'!$A:$B,2,FALSE))</f>
        <v>Giovana Almeida Marques</v>
      </c>
      <c r="F250" s="7">
        <v>2</v>
      </c>
      <c r="G250" s="7" cm="1">
        <f t="array" aca="1" ref="G250" ca="1">INDEX(States!$B:$B,RANDBETWEEN(2,COUNTA(States!$B:$B)),1)</f>
        <v>15</v>
      </c>
      <c r="H250" s="7" t="str">
        <f ca="1">VLOOKUP($D250,Name!$A:$C,3,FALSE)</f>
        <v>F</v>
      </c>
      <c r="I250" s="7">
        <f t="shared" ca="1" si="17"/>
        <v>2</v>
      </c>
      <c r="J250" s="7" t="str">
        <f ca="1">VLOOKUP($I250,Race!$A:$B,2,FALSE)</f>
        <v>Branco</v>
      </c>
      <c r="K250" s="8">
        <f ca="1" xml:space="preserve">
IF($B250=2,
    TODAY()-16340,
    IF($P250=2,
        RANDBETWEEN(TODAY()-12418.5,TODAY()-6574.5),
        IF(OR($P250=3,$P250=4),
            RANDBETWEEN(TODAY()-16071,TODAY()-8766),
            IF(OR($P250=5,$P250=6,$P250=7),
                RANDBETWEEN(TODAY()-27393.75,TODAY()-12783.75),
                RANDBETWEEN(TODAY()-27393.75,TODAY()-10957.5)
            )
        )
    )
)</f>
        <v>21121</v>
      </c>
      <c r="L250" s="6">
        <f ca="1">IF(OR(ROW()=2,ROW()=3),7,IF(ROW()=4,4,RANDBETWEEN(4,COUNT(Education!$A:$A) + 1)))</f>
        <v>4</v>
      </c>
      <c r="M250" s="8" t="str">
        <f ca="1">VLOOKUP($L250,Education!$A:$B,2,FALSE)</f>
        <v>Superior</v>
      </c>
      <c r="N25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250" s="7" t="str">
        <f ca="1">VLOOKUP($N250,Department!$A:$B,2,FALSE)</f>
        <v>Contábil</v>
      </c>
      <c r="P250" s="6">
        <f t="shared" ca="1" si="18"/>
        <v>7</v>
      </c>
      <c r="Q250" s="7" t="str">
        <f ca="1">VLOOKUP($P250,Role!$A:$B,2,FALSE)</f>
        <v>Trainee</v>
      </c>
      <c r="R250" s="7" t="str">
        <f ca="1">IF($P250=8,RANDBETWEEN(2,COUNT(Level!$A:$A) + 1),"")</f>
        <v/>
      </c>
      <c r="S250" s="7" t="str">
        <f ca="1">IF($R250&lt;&gt;"",VLOOKUP($R250,Level!$A:$B,2,FALSE),"")</f>
        <v/>
      </c>
      <c r="T250" s="8">
        <f t="shared" ca="1" si="19"/>
        <v>42580</v>
      </c>
      <c r="U250" s="1">
        <f t="shared" ca="1" si="15"/>
        <v>1305</v>
      </c>
      <c r="V25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$A250    &amp;
", "   &amp;
$B250    &amp;
", "   &amp;
$C250    &amp;
", '"  &amp;
$E250    &amp;
"', '" &amp;
$H250    &amp;
"', "  &amp;
$I250 &amp;
", CAST('"  &amp;
TEXT($K250,"aaaa-mm-dd") &amp;
"' AS DATE), " &amp;
$L250 &amp;
", " &amp;
$N250 &amp;
", " &amp;
$P250 &amp;
", " &amp;
IF($R250="","NULL",$R250) &amp;
", " &amp;
$U250 &amp;
");"</f>
        <v>INSERT INTO acme.fact_employees (id_company_fk, id_employee_pk, flg_active, employee_name, id_gender_fk, id_race_fk, birthdate, id_education_fk, id_department_fk, id_role_fk, id_level_fk, salary) VALUES (2, 249, TRUE, 'Giovana Almeida Marques', 'F', 2, CAST('1957-10-28' AS DATE), 4, 9, 7, NULL, 1305);</v>
      </c>
    </row>
    <row r="251" spans="1:22" x14ac:dyDescent="0.2">
      <c r="A251" s="7">
        <v>2</v>
      </c>
      <c r="B251" s="5">
        <f t="shared" si="16"/>
        <v>250</v>
      </c>
      <c r="C251" s="6" t="b">
        <v>1</v>
      </c>
      <c r="D251" s="7">
        <f ca="1">IF(ROW()=2,125,IF(ROW()=3,67,IF(ROW()=4,13,RANDBETWEEN(2,COUNT(Name!$A:$A) + 1))))</f>
        <v>272</v>
      </c>
      <c r="E251" s="7" t="str">
        <f ca="1">VLOOKUP($D251,Name!$A:$B,2,FALSE)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Maria Vitória Teixeira Camargo</v>
      </c>
      <c r="F251" s="7">
        <v>2</v>
      </c>
      <c r="G251" s="7" cm="1">
        <f t="array" aca="1" ref="G251" ca="1">INDEX(States!$B:$B,RANDBETWEEN(2,COUNTA(States!$B:$B)),1)</f>
        <v>6</v>
      </c>
      <c r="H251" s="7" t="str">
        <f ca="1">VLOOKUP($D251,Name!$A:$C,3,FALSE)</f>
        <v>F</v>
      </c>
      <c r="I251" s="7">
        <f t="shared" ca="1" si="17"/>
        <v>2</v>
      </c>
      <c r="J251" s="7" t="str">
        <f ca="1">VLOOKUP($I251,Race!$A:$B,2,FALSE)</f>
        <v>Branco</v>
      </c>
      <c r="K251" s="8">
        <f ca="1" xml:space="preserve">
IF($B251=2,
    TODAY()-16340,
    IF($P251=2,
        RANDBETWEEN(TODAY()-12418.5,TODAY()-6574.5),
        IF(OR($P251=3,$P251=4),
            RANDBETWEEN(TODAY()-16071,TODAY()-8766),
            IF(OR($P251=5,$P251=6,$P251=7),
                RANDBETWEEN(TODAY()-27393.75,TODAY()-12783.75),
                RANDBETWEEN(TODAY()-27393.75,TODAY()-10957.5)
            )
        )
    )
)</f>
        <v>19662</v>
      </c>
      <c r="L251" s="6">
        <f ca="1">IF(OR(ROW()=2,ROW()=3),7,IF(ROW()=4,4,RANDBETWEEN(4,COUNT(Education!$A:$A) + 1)))</f>
        <v>7</v>
      </c>
      <c r="M251" s="8" t="str">
        <f ca="1">VLOOKUP($L251,Education!$A:$B,2,FALSE)</f>
        <v>Doutorado</v>
      </c>
      <c r="N25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251" s="7" t="str">
        <f ca="1">VLOOKUP($N251,Department!$A:$B,2,FALSE)</f>
        <v>Recursos Humanos</v>
      </c>
      <c r="P251" s="6">
        <f t="shared" ca="1" si="18"/>
        <v>8</v>
      </c>
      <c r="Q251" s="7" t="str">
        <f ca="1">VLOOKUP($P251,Role!$A:$B,2,FALSE)</f>
        <v>Analista</v>
      </c>
      <c r="R251" s="7">
        <f ca="1">IF($P251=8,RANDBETWEEN(2,COUNT(Level!$A:$A) + 1),"")</f>
        <v>4</v>
      </c>
      <c r="S251" s="7" t="str">
        <f ca="1">IF($R251&lt;&gt;"",VLOOKUP($R251,Level!$A:$B,2,FALSE),"")</f>
        <v>Senior</v>
      </c>
      <c r="T251" s="8">
        <f t="shared" ca="1" si="19"/>
        <v>36484</v>
      </c>
      <c r="U251" s="1">
        <f t="shared" ca="1" si="15"/>
        <v>4080</v>
      </c>
      <c r="V25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$A251    &amp;
", "   &amp;
$B251    &amp;
", "   &amp;
$C251    &amp;
", '"  &amp;
$E251    &amp;
"', '" &amp;
$H251    &amp;
"', "  &amp;
$I251 &amp;
", CAST('"  &amp;
TEXT($K251,"aaaa-mm-dd") &amp;
"' AS DATE), " &amp;
$L251 &amp;
", " &amp;
$N251 &amp;
", " &amp;
$P251 &amp;
", " &amp;
IF($R251="","NULL",$R251) &amp;
", " &amp;
$U251 &amp;
");"</f>
        <v>INSERT INTO acme.fact_employees (id_company_fk, id_employee_pk, flg_active, employee_name, id_gender_fk, id_race_fk, birthdate, id_education_fk, id_department_fk, id_role_fk, id_level_fk, salary) VALUES (2, 250, TRUE, 'Maria Vitória Teixeira Camargo', 'F', 2, CAST('1953-10-30' AS DATE), 7, 5, 8, 4, 4080);</v>
      </c>
    </row>
    <row r="252" spans="1:22" x14ac:dyDescent="0.2">
      <c r="A252" s="7">
        <v>2</v>
      </c>
      <c r="B252" s="5">
        <f t="shared" si="16"/>
        <v>251</v>
      </c>
      <c r="C252" s="6" t="b">
        <v>1</v>
      </c>
      <c r="D252" s="7">
        <f ca="1">IF(ROW()=2,125,IF(ROW()=3,67,IF(ROW()=4,13,RANDBETWEEN(2,COUNT(Name!$A:$A) + 1))))</f>
        <v>206</v>
      </c>
      <c r="E252" s="7" t="str">
        <f ca="1">VLOOKUP($D252,Name!$A:$B,2,FALSE) &amp; " " &amp; IF(ROW()=2,"de Orléans e Bragança",VLOOKUP(IF(ROW()=2,0,RANDBETWEEN(2,COUNT('Last name'!$A:$A) + 1)),'Last name'!$A:$B,2,FALSE) &amp; " " &amp; VLOOKUP(RANDBETWEEN(2,COUNT('Last name'!$A:$A) + 1),'Last name'!$A:$B,2,FALSE))</f>
        <v>Katerine Sacramento Duarte</v>
      </c>
      <c r="F252" s="7">
        <v>2</v>
      </c>
      <c r="G252" s="7" cm="1">
        <f t="array" aca="1" ref="G252" ca="1">INDEX(States!$B:$B,RANDBETWEEN(2,COUNTA(States!$B:$B)),1)</f>
        <v>8</v>
      </c>
      <c r="H252" s="7" t="str">
        <f ca="1">VLOOKUP($D252,Name!$A:$C,3,FALSE)</f>
        <v>F</v>
      </c>
      <c r="I252" s="7">
        <f t="shared" ca="1" si="17"/>
        <v>3</v>
      </c>
      <c r="J252" s="7" t="str">
        <f ca="1">VLOOKUP($I252,Race!$A:$B,2,FALSE)</f>
        <v>Preto</v>
      </c>
      <c r="K252" s="8">
        <f ca="1" xml:space="preserve">
IF($B252=2,
    TODAY()-16340,
    IF($P252=2,
        RANDBETWEEN(TODAY()-12418.5,TODAY()-6574.5),
        IF(OR($P252=3,$P252=4),
            RANDBETWEEN(TODAY()-16071,TODAY()-8766),
            IF(OR($P252=5,$P252=6,$P252=7),
                RANDBETWEEN(TODAY()-27393.75,TODAY()-12783.75),
                RANDBETWEEN(TODAY()-27393.75,TODAY()-10957.5)
            )
        )
    )
)</f>
        <v>22708</v>
      </c>
      <c r="L252" s="6">
        <f ca="1">IF(OR(ROW()=2,ROW()=3),7,IF(ROW()=4,4,RANDBETWEEN(4,COUNT(Education!$A:$A) + 1)))</f>
        <v>7</v>
      </c>
      <c r="M252" s="8" t="str">
        <f ca="1">VLOOKUP($L252,Education!$A:$B,2,FALSE)</f>
        <v>Doutorado</v>
      </c>
      <c r="N25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7</v>
      </c>
      <c r="O252" s="7" t="str">
        <f ca="1">VLOOKUP($N252,Department!$A:$B,2,FALSE)</f>
        <v>Operacional</v>
      </c>
      <c r="P252" s="6">
        <f t="shared" ca="1" si="18"/>
        <v>8</v>
      </c>
      <c r="Q252" s="7" t="str">
        <f ca="1">VLOOKUP($P252,Role!$A:$B,2,FALSE)</f>
        <v>Analista</v>
      </c>
      <c r="R252" s="7">
        <f ca="1">IF($P252=8,RANDBETWEEN(2,COUNT(Level!$A:$A) + 1),"")</f>
        <v>4</v>
      </c>
      <c r="S252" s="7" t="str">
        <f ca="1">IF($R252&lt;&gt;"",VLOOKUP($R252,Level!$A:$B,2,FALSE),"")</f>
        <v>Senior</v>
      </c>
      <c r="T252" s="8">
        <f t="shared" ca="1" si="19"/>
        <v>41875</v>
      </c>
      <c r="U252" s="1">
        <f t="shared" ca="1" si="15"/>
        <v>4000</v>
      </c>
      <c r="V25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$A252    &amp;
", "   &amp;
$B252    &amp;
", "   &amp;
$C252    &amp;
", '"  &amp;
$E252    &amp;
"', '" &amp;
$H252    &amp;
"', "  &amp;
$I252 &amp;
", CAST('"  &amp;
TEXT($K252,"aaaa-mm-dd") &amp;
"' AS DATE), " &amp;
$L252 &amp;
", " &amp;
$N252 &amp;
", " &amp;
$P252 &amp;
", " &amp;
IF($R252="","NULL",$R252) &amp;
", " &amp;
$U252 &amp;
");"</f>
        <v>INSERT INTO acme.fact_employees (id_company_fk, id_employee_pk, flg_active, employee_name, id_gender_fk, id_race_fk, birthdate, id_education_fk, id_department_fk, id_role_fk, id_level_fk, salary) VALUES (2, 251, TRUE, 'Katerine Sacramento Duarte', 'F', 3, CAST('1962-03-03' AS DATE), 7, 7, 8, 4, 4000);</v>
      </c>
    </row>
    <row r="253" spans="1:22" x14ac:dyDescent="0.2">
      <c r="A253" s="7">
        <v>2</v>
      </c>
      <c r="B253" s="5">
        <f t="shared" si="16"/>
        <v>252</v>
      </c>
      <c r="C253" s="6" t="b">
        <v>1</v>
      </c>
      <c r="D253" s="7">
        <f ca="1">IF(ROW()=2,125,IF(ROW()=3,67,IF(ROW()=4,13,RANDBETWEEN(2,COUNT(Name!$A:$A) + 1))))</f>
        <v>105</v>
      </c>
      <c r="E253" s="7" t="str">
        <f ca="1">VLOOKUP($D253,Name!$A:$B,2,FALSE) &amp; " " &amp; IF(ROW()=2,"de Orléans e Bragança",VLOOKUP(IF(ROW()=2,0,RANDBETWEEN(2,COUNT('Last name'!$A:$A) + 1)),'Last name'!$A:$B,2,FALSE) &amp; " " &amp; VLOOKUP(RANDBETWEEN(2,COUNT('Last name'!$A:$A) + 1),'Last name'!$A:$B,2,FALSE))</f>
        <v>Davi Luccas Barroso Santana</v>
      </c>
      <c r="F253" s="7">
        <v>2</v>
      </c>
      <c r="G253" s="7" cm="1">
        <f t="array" aca="1" ref="G253" ca="1">INDEX(States!$B:$B,RANDBETWEEN(2,COUNTA(States!$B:$B)),1)</f>
        <v>5</v>
      </c>
      <c r="H253" s="7" t="str">
        <f ca="1">VLOOKUP($D253,Name!$A:$C,3,FALSE)</f>
        <v>M</v>
      </c>
      <c r="I253" s="7">
        <f t="shared" ca="1" si="17"/>
        <v>4</v>
      </c>
      <c r="J253" s="7" t="str">
        <f ca="1">VLOOKUP($I253,Race!$A:$B,2,FALSE)</f>
        <v>Pardo</v>
      </c>
      <c r="K253" s="8">
        <f ca="1" xml:space="preserve">
IF($B253=2,
    TODAY()-16340,
    IF($P253=2,
        RANDBETWEEN(TODAY()-12418.5,TODAY()-6574.5),
        IF(OR($P253=3,$P253=4),
            RANDBETWEEN(TODAY()-16071,TODAY()-8766),
            IF(OR($P253=5,$P253=6,$P253=7),
                RANDBETWEEN(TODAY()-27393.75,TODAY()-12783.75),
                RANDBETWEEN(TODAY()-27393.75,TODAY()-10957.5)
            )
        )
    )
)</f>
        <v>21963</v>
      </c>
      <c r="L253" s="6">
        <f ca="1">IF(OR(ROW()=2,ROW()=3),7,IF(ROW()=4,4,RANDBETWEEN(4,COUNT(Education!$A:$A) + 1)))</f>
        <v>4</v>
      </c>
      <c r="M253" s="8" t="str">
        <f ca="1">VLOOKUP($L253,Education!$A:$B,2,FALSE)</f>
        <v>Superior</v>
      </c>
      <c r="N25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7</v>
      </c>
      <c r="O253" s="7" t="str">
        <f ca="1">VLOOKUP($N253,Department!$A:$B,2,FALSE)</f>
        <v>Operacional</v>
      </c>
      <c r="P253" s="6">
        <f t="shared" ca="1" si="18"/>
        <v>8</v>
      </c>
      <c r="Q253" s="7" t="str">
        <f ca="1">VLOOKUP($P253,Role!$A:$B,2,FALSE)</f>
        <v>Analista</v>
      </c>
      <c r="R253" s="7">
        <f ca="1">IF($P253=8,RANDBETWEEN(2,COUNT(Level!$A:$A) + 1),"")</f>
        <v>4</v>
      </c>
      <c r="S253" s="7" t="str">
        <f ca="1">IF($R253&lt;&gt;"",VLOOKUP($R253,Level!$A:$B,2,FALSE),"")</f>
        <v>Senior</v>
      </c>
      <c r="T253" s="8">
        <f t="shared" ca="1" si="19"/>
        <v>41933</v>
      </c>
      <c r="U253" s="1">
        <f t="shared" ca="1" si="15"/>
        <v>2500</v>
      </c>
      <c r="V25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$A253    &amp;
", "   &amp;
$B253    &amp;
", "   &amp;
$C253    &amp;
", '"  &amp;
$E253    &amp;
"', '" &amp;
$H253    &amp;
"', "  &amp;
$I253 &amp;
", CAST('"  &amp;
TEXT($K253,"aaaa-mm-dd") &amp;
"' AS DATE), " &amp;
$L253 &amp;
", " &amp;
$N253 &amp;
", " &amp;
$P253 &amp;
", " &amp;
IF($R253="","NULL",$R253) &amp;
", " &amp;
$U253 &amp;
");"</f>
        <v>INSERT INTO acme.fact_employees (id_company_fk, id_employee_pk, flg_active, employee_name, id_gender_fk, id_race_fk, birthdate, id_education_fk, id_department_fk, id_role_fk, id_level_fk, salary) VALUES (2, 252, TRUE, 'Davi Luccas Barroso Santana', 'M', 4, CAST('1960-02-17' AS DATE), 4, 7, 8, 4, 2500);</v>
      </c>
    </row>
    <row r="254" spans="1:22" x14ac:dyDescent="0.2">
      <c r="A254" s="7">
        <v>2</v>
      </c>
      <c r="B254" s="5">
        <f t="shared" si="16"/>
        <v>253</v>
      </c>
      <c r="C254" s="6" t="b">
        <v>1</v>
      </c>
      <c r="D254" s="7">
        <f ca="1">IF(ROW()=2,125,IF(ROW()=3,67,IF(ROW()=4,13,RANDBETWEEN(2,COUNT(Name!$A:$A) + 1))))</f>
        <v>214</v>
      </c>
      <c r="E254" s="7" t="str">
        <f ca="1">VLOOKUP($D254,Name!$A:$B,2,FALSE) &amp; " " &amp; IF(ROW()=2,"de Orléans e Bragança",VLOOKUP(IF(ROW()=2,0,RANDBETWEEN(2,COUNT('Last name'!$A:$A) + 1)),'Last name'!$A:$B,2,FALSE) &amp; " " &amp; VLOOKUP(RANDBETWEEN(2,COUNT('Last name'!$A:$A) + 1),'Last name'!$A:$B,2,FALSE))</f>
        <v>Lara Café dos Santos</v>
      </c>
      <c r="F254" s="7">
        <v>2</v>
      </c>
      <c r="G254" s="7" cm="1">
        <f t="array" aca="1" ref="G254" ca="1">INDEX(States!$B:$B,RANDBETWEEN(2,COUNTA(States!$B:$B)),1)</f>
        <v>21</v>
      </c>
      <c r="H254" s="7" t="str">
        <f ca="1">VLOOKUP($D254,Name!$A:$C,3,FALSE)</f>
        <v>F</v>
      </c>
      <c r="I254" s="7">
        <f t="shared" ca="1" si="17"/>
        <v>2</v>
      </c>
      <c r="J254" s="7" t="str">
        <f ca="1">VLOOKUP($I254,Race!$A:$B,2,FALSE)</f>
        <v>Branco</v>
      </c>
      <c r="K254" s="8">
        <f ca="1" xml:space="preserve">
IF($B254=2,
    TODAY()-16340,
    IF($P254=2,
        RANDBETWEEN(TODAY()-12418.5,TODAY()-6574.5),
        IF(OR($P254=3,$P254=4),
            RANDBETWEEN(TODAY()-16071,TODAY()-8766),
            IF(OR($P254=5,$P254=6,$P254=7),
                RANDBETWEEN(TODAY()-27393.75,TODAY()-12783.75),
                RANDBETWEEN(TODAY()-27393.75,TODAY()-10957.5)
            )
        )
    )
)</f>
        <v>29902</v>
      </c>
      <c r="L254" s="6">
        <f ca="1">IF(OR(ROW()=2,ROW()=3),7,IF(ROW()=4,4,RANDBETWEEN(4,COUNT(Education!$A:$A) + 1)))</f>
        <v>6</v>
      </c>
      <c r="M254" s="8" t="str">
        <f ca="1">VLOOKUP($L254,Education!$A:$B,2,FALSE)</f>
        <v>Mestrado</v>
      </c>
      <c r="N25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254" s="7" t="str">
        <f ca="1">VLOOKUP($N254,Department!$A:$B,2,FALSE)</f>
        <v>Administrativo</v>
      </c>
      <c r="P254" s="6">
        <f t="shared" ca="1" si="18"/>
        <v>7</v>
      </c>
      <c r="Q254" s="7" t="str">
        <f ca="1">VLOOKUP($P254,Role!$A:$B,2,FALSE)</f>
        <v>Trainee</v>
      </c>
      <c r="R254" s="7" t="str">
        <f ca="1">IF($P254=8,RANDBETWEEN(2,COUNT(Level!$A:$A) + 1),"")</f>
        <v/>
      </c>
      <c r="S254" s="7" t="str">
        <f ca="1">IF($R254&lt;&gt;"",VLOOKUP($R254,Level!$A:$B,2,FALSE),"")</f>
        <v/>
      </c>
      <c r="T254" s="8">
        <f t="shared" ca="1" si="19"/>
        <v>39505</v>
      </c>
      <c r="U254" s="1">
        <f t="shared" ca="1" si="15"/>
        <v>2305</v>
      </c>
      <c r="V25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$A254    &amp;
", "   &amp;
$B254    &amp;
", "   &amp;
$C254    &amp;
", '"  &amp;
$E254    &amp;
"', '" &amp;
$H254    &amp;
"', "  &amp;
$I254 &amp;
", CAST('"  &amp;
TEXT($K254,"aaaa-mm-dd") &amp;
"' AS DATE), " &amp;
$L254 &amp;
", " &amp;
$N254 &amp;
", " &amp;
$P254 &amp;
", " &amp;
IF($R254="","NULL",$R254) &amp;
", " &amp;
$U254 &amp;
");"</f>
        <v>INSERT INTO acme.fact_employees (id_company_fk, id_employee_pk, flg_active, employee_name, id_gender_fk, id_race_fk, birthdate, id_education_fk, id_department_fk, id_role_fk, id_level_fk, salary) VALUES (2, 253, TRUE, 'Lara Café dos Santos', 'F', 2, CAST('1981-11-12' AS DATE), 6, 3, 7, NULL, 2305);</v>
      </c>
    </row>
    <row r="255" spans="1:22" x14ac:dyDescent="0.2">
      <c r="A255" s="7">
        <v>2</v>
      </c>
      <c r="B255" s="5">
        <f t="shared" si="16"/>
        <v>254</v>
      </c>
      <c r="C255" s="6" t="b">
        <v>1</v>
      </c>
      <c r="D255" s="7">
        <f ca="1">IF(ROW()=2,125,IF(ROW()=3,67,IF(ROW()=4,13,RANDBETWEEN(2,COUNT(Name!$A:$A) + 1))))</f>
        <v>306</v>
      </c>
      <c r="E255" s="7" t="str">
        <f ca="1">VLOOKUP($D255,Name!$A:$B,2,FALSE) &amp; " " &amp; IF(ROW()=2,"de Orléans e Bragança",VLOOKUP(IF(ROW()=2,0,RANDBETWEEN(2,COUNT('Last name'!$A:$A) + 1)),'Last name'!$A:$B,2,FALSE) &amp; " " &amp; VLOOKUP(RANDBETWEEN(2,COUNT('Last name'!$A:$A) + 1),'Last name'!$A:$B,2,FALSE))</f>
        <v>Octávio Lombardi Pimentel</v>
      </c>
      <c r="F255" s="7">
        <v>2</v>
      </c>
      <c r="G255" s="7" cm="1">
        <f t="array" aca="1" ref="G255" ca="1">INDEX(States!$B:$B,RANDBETWEEN(2,COUNTA(States!$B:$B)),1)</f>
        <v>20</v>
      </c>
      <c r="H255" s="7" t="str">
        <f ca="1">VLOOKUP($D255,Name!$A:$C,3,FALSE)</f>
        <v>M</v>
      </c>
      <c r="I255" s="7">
        <f t="shared" ca="1" si="17"/>
        <v>2</v>
      </c>
      <c r="J255" s="7" t="str">
        <f ca="1">VLOOKUP($I255,Race!$A:$B,2,FALSE)</f>
        <v>Branco</v>
      </c>
      <c r="K255" s="8">
        <f ca="1" xml:space="preserve">
IF($B255=2,
    TODAY()-16340,
    IF($P255=2,
        RANDBETWEEN(TODAY()-12418.5,TODAY()-6574.5),
        IF(OR($P255=3,$P255=4),
            RANDBETWEEN(TODAY()-16071,TODAY()-8766),
            IF(OR($P255=5,$P255=6,$P255=7),
                RANDBETWEEN(TODAY()-27393.75,TODAY()-12783.75),
                RANDBETWEEN(TODAY()-27393.75,TODAY()-10957.5)
            )
        )
    )
)</f>
        <v>24403</v>
      </c>
      <c r="L255" s="6">
        <f ca="1">IF(OR(ROW()=2,ROW()=3),7,IF(ROW()=4,4,RANDBETWEEN(4,COUNT(Education!$A:$A) + 1)))</f>
        <v>4</v>
      </c>
      <c r="M255" s="8" t="str">
        <f ca="1">VLOOKUP($L255,Education!$A:$B,2,FALSE)</f>
        <v>Superior</v>
      </c>
      <c r="N25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12</v>
      </c>
      <c r="O255" s="7" t="str">
        <f ca="1">VLOOKUP($N255,Department!$A:$B,2,FALSE)</f>
        <v>Jurídico</v>
      </c>
      <c r="P255" s="6">
        <f t="shared" ca="1" si="18"/>
        <v>8</v>
      </c>
      <c r="Q255" s="7" t="str">
        <f ca="1">VLOOKUP($P255,Role!$A:$B,2,FALSE)</f>
        <v>Analista</v>
      </c>
      <c r="R255" s="7">
        <f ca="1">IF($P255=8,RANDBETWEEN(2,COUNT(Level!$A:$A) + 1),"")</f>
        <v>4</v>
      </c>
      <c r="S255" s="7" t="str">
        <f ca="1">IF($R255&lt;&gt;"",VLOOKUP($R255,Level!$A:$B,2,FALSE),"")</f>
        <v>Senior</v>
      </c>
      <c r="T255" s="8">
        <f t="shared" ca="1" si="19"/>
        <v>37470</v>
      </c>
      <c r="U255" s="1">
        <f t="shared" ca="1" si="15"/>
        <v>2600</v>
      </c>
      <c r="V25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$A255    &amp;
", "   &amp;
$B255    &amp;
", "   &amp;
$C255    &amp;
", '"  &amp;
$E255    &amp;
"', '" &amp;
$H255    &amp;
"', "  &amp;
$I255 &amp;
", CAST('"  &amp;
TEXT($K255,"aaaa-mm-dd") &amp;
"' AS DATE), " &amp;
$L255 &amp;
", " &amp;
$N255 &amp;
", " &amp;
$P255 &amp;
", " &amp;
IF($R255="","NULL",$R255) &amp;
", " &amp;
$U255 &amp;
");"</f>
        <v>INSERT INTO acme.fact_employees (id_company_fk, id_employee_pk, flg_active, employee_name, id_gender_fk, id_race_fk, birthdate, id_education_fk, id_department_fk, id_role_fk, id_level_fk, salary) VALUES (2, 254, TRUE, 'Octávio Lombardi Pimentel', 'M', 2, CAST('1966-10-23' AS DATE), 4, 12, 8, 4, 2600);</v>
      </c>
    </row>
    <row r="256" spans="1:22" x14ac:dyDescent="0.2">
      <c r="A256" s="7">
        <v>2</v>
      </c>
      <c r="B256" s="5">
        <f t="shared" si="16"/>
        <v>255</v>
      </c>
      <c r="C256" s="6" t="b">
        <v>1</v>
      </c>
      <c r="D256" s="7">
        <f ca="1">IF(ROW()=2,125,IF(ROW()=3,67,IF(ROW()=4,13,RANDBETWEEN(2,COUNT(Name!$A:$A) + 1))))</f>
        <v>144</v>
      </c>
      <c r="E256" s="7" t="str">
        <f ca="1">VLOOKUP($D256,Name!$A:$B,2,FALSE) &amp; " " &amp; IF(ROW()=2,"de Orléans e Bragança",VLOOKUP(IF(ROW()=2,0,RANDBETWEEN(2,COUNT('Last name'!$A:$A) + 1)),'Last name'!$A:$B,2,FALSE) &amp; " " &amp; VLOOKUP(RANDBETWEEN(2,COUNT('Last name'!$A:$A) + 1),'Last name'!$A:$B,2,FALSE))</f>
        <v>Francisco Emanuel Morato Cunha</v>
      </c>
      <c r="F256" s="7">
        <v>2</v>
      </c>
      <c r="G256" s="7" cm="1">
        <f t="array" aca="1" ref="G256" ca="1">INDEX(States!$B:$B,RANDBETWEEN(2,COUNTA(States!$B:$B)),1)</f>
        <v>13</v>
      </c>
      <c r="H256" s="7" t="str">
        <f ca="1">VLOOKUP($D256,Name!$A:$C,3,FALSE)</f>
        <v>M</v>
      </c>
      <c r="I256" s="7">
        <f t="shared" ca="1" si="17"/>
        <v>2</v>
      </c>
      <c r="J256" s="7" t="str">
        <f ca="1">VLOOKUP($I256,Race!$A:$B,2,FALSE)</f>
        <v>Branco</v>
      </c>
      <c r="K256" s="8">
        <f ca="1" xml:space="preserve">
IF($B256=2,
    TODAY()-16340,
    IF($P256=2,
        RANDBETWEEN(TODAY()-12418.5,TODAY()-6574.5),
        IF(OR($P256=3,$P256=4),
            RANDBETWEEN(TODAY()-16071,TODAY()-8766),
            IF(OR($P256=5,$P256=6,$P256=7),
                RANDBETWEEN(TODAY()-27393.75,TODAY()-12783.75),
                RANDBETWEEN(TODAY()-27393.75,TODAY()-10957.5)
            )
        )
    )
)</f>
        <v>22687</v>
      </c>
      <c r="L256" s="6">
        <f ca="1">IF(OR(ROW()=2,ROW()=3),7,IF(ROW()=4,4,RANDBETWEEN(4,COUNT(Education!$A:$A) + 1)))</f>
        <v>4</v>
      </c>
      <c r="M256" s="8" t="str">
        <f ca="1">VLOOKUP($L256,Education!$A:$B,2,FALSE)</f>
        <v>Superior</v>
      </c>
      <c r="N25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256" s="7" t="str">
        <f ca="1">VLOOKUP($N256,Department!$A:$B,2,FALSE)</f>
        <v>Tecnologia da Informação</v>
      </c>
      <c r="P256" s="6">
        <f t="shared" ca="1" si="18"/>
        <v>7</v>
      </c>
      <c r="Q256" s="7" t="str">
        <f ca="1">VLOOKUP($P256,Role!$A:$B,2,FALSE)</f>
        <v>Trainee</v>
      </c>
      <c r="R256" s="7" t="str">
        <f ca="1">IF($P256=8,RANDBETWEEN(2,COUNT(Level!$A:$A) + 1),"")</f>
        <v/>
      </c>
      <c r="S256" s="7" t="str">
        <f ca="1">IF($R256&lt;&gt;"",VLOOKUP($R256,Level!$A:$B,2,FALSE),"")</f>
        <v/>
      </c>
      <c r="T256" s="8">
        <f t="shared" ca="1" si="19"/>
        <v>38562</v>
      </c>
      <c r="U256" s="1">
        <f t="shared" ca="1" si="15"/>
        <v>1425</v>
      </c>
      <c r="V25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$A256    &amp;
", "   &amp;
$B256    &amp;
", "   &amp;
$C256    &amp;
", '"  &amp;
$E256    &amp;
"', '" &amp;
$H256    &amp;
"', "  &amp;
$I256 &amp;
", CAST('"  &amp;
TEXT($K256,"aaaa-mm-dd") &amp;
"' AS DATE), " &amp;
$L256 &amp;
", " &amp;
$N256 &amp;
", " &amp;
$P256 &amp;
", " &amp;
IF($R256="","NULL",$R256) &amp;
", " &amp;
$U256 &amp;
");"</f>
        <v>INSERT INTO acme.fact_employees (id_company_fk, id_employee_pk, flg_active, employee_name, id_gender_fk, id_race_fk, birthdate, id_education_fk, id_department_fk, id_role_fk, id_level_fk, salary) VALUES (2, 255, TRUE, 'Francisco Emanuel Morato Cunha', 'M', 2, CAST('1962-02-10' AS DATE), 4, 11, 7, NULL, 1425);</v>
      </c>
    </row>
    <row r="257" spans="1:22" x14ac:dyDescent="0.2">
      <c r="A257" s="7">
        <v>2</v>
      </c>
      <c r="B257" s="5">
        <f t="shared" si="16"/>
        <v>256</v>
      </c>
      <c r="C257" s="6" t="b">
        <v>1</v>
      </c>
      <c r="D257" s="7">
        <f ca="1">IF(ROW()=2,125,IF(ROW()=3,67,IF(ROW()=4,13,RANDBETWEEN(2,COUNT(Name!$A:$A) + 1))))</f>
        <v>277</v>
      </c>
      <c r="E257" s="7" t="str">
        <f ca="1">VLOOKUP($D257,Name!$A:$B,2,FALSE)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Marianna de Oliveira Barboza</v>
      </c>
      <c r="F257" s="7">
        <v>2</v>
      </c>
      <c r="G257" s="7" cm="1">
        <f t="array" aca="1" ref="G257" ca="1">INDEX(States!$B:$B,RANDBETWEEN(2,COUNTA(States!$B:$B)),1)</f>
        <v>5</v>
      </c>
      <c r="H257" s="7" t="str">
        <f ca="1">VLOOKUP($D257,Name!$A:$C,3,FALSE)</f>
        <v>F</v>
      </c>
      <c r="I257" s="7">
        <f t="shared" ca="1" si="17"/>
        <v>2</v>
      </c>
      <c r="J257" s="7" t="str">
        <f ca="1">VLOOKUP($I257,Race!$A:$B,2,FALSE)</f>
        <v>Branco</v>
      </c>
      <c r="K257" s="8">
        <f ca="1" xml:space="preserve">
IF($B257=2,
    TODAY()-16340,
    IF($P257=2,
        RANDBETWEEN(TODAY()-12418.5,TODAY()-6574.5),
        IF(OR($P257=3,$P257=4),
            RANDBETWEEN(TODAY()-16071,TODAY()-8766),
            IF(OR($P257=5,$P257=6,$P257=7),
                RANDBETWEEN(TODAY()-27393.75,TODAY()-12783.75),
                RANDBETWEEN(TODAY()-27393.75,TODAY()-10957.5)
            )
        )
    )
)</f>
        <v>27589</v>
      </c>
      <c r="L257" s="6">
        <f ca="1">IF(OR(ROW()=2,ROW()=3),7,IF(ROW()=4,4,RANDBETWEEN(4,COUNT(Education!$A:$A) + 1)))</f>
        <v>5</v>
      </c>
      <c r="M257" s="8" t="str">
        <f ca="1">VLOOKUP($L257,Education!$A:$B,2,FALSE)</f>
        <v>Pós-graduação</v>
      </c>
      <c r="N25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12</v>
      </c>
      <c r="O257" s="7" t="str">
        <f ca="1">VLOOKUP($N257,Department!$A:$B,2,FALSE)</f>
        <v>Jurídico</v>
      </c>
      <c r="P257" s="6">
        <f t="shared" ca="1" si="18"/>
        <v>8</v>
      </c>
      <c r="Q257" s="7" t="str">
        <f ca="1">VLOOKUP($P257,Role!$A:$B,2,FALSE)</f>
        <v>Analista</v>
      </c>
      <c r="R257" s="7">
        <f ca="1">IF($P257=8,RANDBETWEEN(2,COUNT(Level!$A:$A) + 1),"")</f>
        <v>4</v>
      </c>
      <c r="S257" s="7" t="str">
        <f ca="1">IF($R257&lt;&gt;"",VLOOKUP($R257,Level!$A:$B,2,FALSE),"")</f>
        <v>Senior</v>
      </c>
      <c r="T257" s="8">
        <f t="shared" ca="1" si="19"/>
        <v>44830</v>
      </c>
      <c r="U257" s="1">
        <f t="shared" ca="1" si="15"/>
        <v>3100</v>
      </c>
      <c r="V25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$A257    &amp;
", "   &amp;
$B257    &amp;
", "   &amp;
$C257    &amp;
", '"  &amp;
$E257    &amp;
"', '" &amp;
$H257    &amp;
"', "  &amp;
$I257 &amp;
", CAST('"  &amp;
TEXT($K257,"aaaa-mm-dd") &amp;
"' AS DATE), " &amp;
$L257 &amp;
", " &amp;
$N257 &amp;
", " &amp;
$P257 &amp;
", " &amp;
IF($R257="","NULL",$R257) &amp;
", " &amp;
$U257 &amp;
");"</f>
        <v>INSERT INTO acme.fact_employees (id_company_fk, id_employee_pk, flg_active, employee_name, id_gender_fk, id_race_fk, birthdate, id_education_fk, id_department_fk, id_role_fk, id_level_fk, salary) VALUES (2, 256, TRUE, 'Marianna de Oliveira Barboza', 'F', 2, CAST('1975-07-14' AS DATE), 5, 12, 8, 4, 3100);</v>
      </c>
    </row>
    <row r="258" spans="1:22" x14ac:dyDescent="0.2">
      <c r="A258" s="7">
        <v>2</v>
      </c>
      <c r="B258" s="5">
        <f t="shared" si="16"/>
        <v>257</v>
      </c>
      <c r="C258" s="6" t="b">
        <v>1</v>
      </c>
      <c r="D258" s="7">
        <f ca="1">IF(ROW()=2,125,IF(ROW()=3,67,IF(ROW()=4,13,RANDBETWEEN(2,COUNT(Name!$A:$A) + 1))))</f>
        <v>140</v>
      </c>
      <c r="E258" s="7" t="str">
        <f ca="1">VLOOKUP($D258,Name!$A:$B,2,FALSE) &amp; " " &amp; IF(ROW()=2,"de Orléans e Bragança",VLOOKUP(IF(ROW()=2,0,RANDBETWEEN(2,COUNT('Last name'!$A:$A) + 1)),'Last name'!$A:$B,2,FALSE) &amp; " " &amp; VLOOKUP(RANDBETWEEN(2,COUNT('Last name'!$A:$A) + 1),'Last name'!$A:$B,2,FALSE))</f>
        <v>Flavio Junqueira Ribeiro</v>
      </c>
      <c r="F258" s="7">
        <v>2</v>
      </c>
      <c r="G258" s="7" cm="1">
        <f t="array" aca="1" ref="G258" ca="1">INDEX(States!$B:$B,RANDBETWEEN(2,COUNTA(States!$B:$B)),1)</f>
        <v>14</v>
      </c>
      <c r="H258" s="7" t="str">
        <f ca="1">VLOOKUP($D258,Name!$A:$C,3,FALSE)</f>
        <v>M</v>
      </c>
      <c r="I258" s="7">
        <f t="shared" ca="1" si="17"/>
        <v>2</v>
      </c>
      <c r="J258" s="7" t="str">
        <f ca="1">VLOOKUP($I258,Race!$A:$B,2,FALSE)</f>
        <v>Branco</v>
      </c>
      <c r="K258" s="8">
        <f ca="1" xml:space="preserve">
IF($B258=2,
    TODAY()-16340,
    IF($P258=2,
        RANDBETWEEN(TODAY()-12418.5,TODAY()-6574.5),
        IF(OR($P258=3,$P258=4),
            RANDBETWEEN(TODAY()-16071,TODAY()-8766),
            IF(OR($P258=5,$P258=6,$P258=7),
                RANDBETWEEN(TODAY()-27393.75,TODAY()-12783.75),
                RANDBETWEEN(TODAY()-27393.75,TODAY()-10957.5)
            )
        )
    )
)</f>
        <v>24483</v>
      </c>
      <c r="L258" s="6">
        <f ca="1">IF(OR(ROW()=2,ROW()=3),7,IF(ROW()=4,4,RANDBETWEEN(4,COUNT(Education!$A:$A) + 1)))</f>
        <v>5</v>
      </c>
      <c r="M258" s="8" t="str">
        <f ca="1">VLOOKUP($L258,Education!$A:$B,2,FALSE)</f>
        <v>Pós-graduação</v>
      </c>
      <c r="N25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258" s="7" t="str">
        <f ca="1">VLOOKUP($N258,Department!$A:$B,2,FALSE)</f>
        <v>Recursos Humanos</v>
      </c>
      <c r="P258" s="6">
        <f t="shared" ca="1" si="18"/>
        <v>8</v>
      </c>
      <c r="Q258" s="7" t="str">
        <f ca="1">VLOOKUP($P258,Role!$A:$B,2,FALSE)</f>
        <v>Analista</v>
      </c>
      <c r="R258" s="7">
        <f ca="1">IF($P258=8,RANDBETWEEN(2,COUNT(Level!$A:$A) + 1),"")</f>
        <v>2</v>
      </c>
      <c r="S258" s="7" t="str">
        <f ca="1">IF($R258&lt;&gt;"",VLOOKUP($R258,Level!$A:$B,2,FALSE),"")</f>
        <v>Junior</v>
      </c>
      <c r="T258" s="8">
        <f t="shared" ca="1" si="19"/>
        <v>36874</v>
      </c>
      <c r="U258" s="1">
        <f t="shared" ref="U258:U321" ca="1" si="20" xml:space="preserve">
IF($P258=2 + N("Presidente"),
  27000,
  IF($P258=3 + N("Vice-presidente"),
    23000,
    IF(OR($P258=5, $P258=10, $P258=9) + N("Secretária bilíngue ou coordenador ou especialista"),
      8000,
      IF($P258=4 + N("Diretor"),
        15000,
        IF($P258=11 + N("Gerente"),
          12000,
          IF($P258=6 + N("Estagiário"),
            705,
            IF($P258=7 + N("Trainee"),
              805,
              IF($P258=8 + N("Analista"),
                2000,
                605
              )
            )
          )
        )
      )
    )
  )
)
+
N("O trecho abaixo acrescenta no salário $500 por cada formação concluída")
+
IF($L258=4,
  500,
  IF($L258=5,
    1000,
    IF($L258=6,
      1500,
      IF($L258=7,
        2000,
        0
      )
    )
  )
)
+
N("Adicional no salário por área")
+
IF($N258=11 + N("Tecnologia da Informação"),
  120,
  IF($N258=13 + N("Vendas"),
    110,
    IF($N258=12 + N("Jurídico"),
      100,
      IF(OR($N258=5, $N258=6, $N258=8) + N("Recursos humanos ou comercial ou comunicação e marketing"),
        80,
        0
      )
    )
  )
)
+
N("Adicionando pegadinha")
+
IF(AND($N258=13, $L258=6, $P258=8, $R258=3) + N("Se for de vendas, com mestrado, analista sênior"),
  IF($I258=2,
    100,
    0
  )
  +
  IF($H258="M",
    200,
    0
  ),
  0
)</f>
        <v>3080</v>
      </c>
      <c r="V25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$A258    &amp;
", "   &amp;
$B258    &amp;
", "   &amp;
$C258    &amp;
", '"  &amp;
$E258    &amp;
"', '" &amp;
$H258    &amp;
"', "  &amp;
$I258 &amp;
", CAST('"  &amp;
TEXT($K258,"aaaa-mm-dd") &amp;
"' AS DATE), " &amp;
$L258 &amp;
", " &amp;
$N258 &amp;
", " &amp;
$P258 &amp;
", " &amp;
IF($R258="","NULL",$R258) &amp;
", " &amp;
$U258 &amp;
");"</f>
        <v>INSERT INTO acme.fact_employees (id_company_fk, id_employee_pk, flg_active, employee_name, id_gender_fk, id_race_fk, birthdate, id_education_fk, id_department_fk, id_role_fk, id_level_fk, salary) VALUES (2, 257, TRUE, 'Flavio Junqueira Ribeiro', 'M', 2, CAST('1967-01-11' AS DATE), 5, 5, 8, 2, 3080);</v>
      </c>
    </row>
    <row r="259" spans="1:22" x14ac:dyDescent="0.2">
      <c r="A259" s="7">
        <v>2</v>
      </c>
      <c r="B259" s="5">
        <f t="shared" ref="B259:B322" si="21">ROW() - 1</f>
        <v>258</v>
      </c>
      <c r="C259" s="6" t="b">
        <v>1</v>
      </c>
      <c r="D259" s="7">
        <f ca="1">IF(ROW()=2,125,IF(ROW()=3,67,IF(ROW()=4,13,RANDBETWEEN(2,COUNT(Name!$A:$A) + 1))))</f>
        <v>214</v>
      </c>
      <c r="E259" s="7" t="str">
        <f ca="1">VLOOKUP($D259,Name!$A:$B,2,FALSE) &amp; " " &amp; IF(ROW()=2,"de Orléans e Bragança",VLOOKUP(IF(ROW()=2,0,RANDBETWEEN(2,COUNT('Last name'!$A:$A) + 1)),'Last name'!$A:$B,2,FALSE) &amp; " " &amp; VLOOKUP(RANDBETWEEN(2,COUNT('Last name'!$A:$A) + 1),'Last name'!$A:$B,2,FALSE))</f>
        <v>Lara Conti Gomes</v>
      </c>
      <c r="F259" s="7">
        <v>2</v>
      </c>
      <c r="G259" s="7" cm="1">
        <f t="array" aca="1" ref="G259" ca="1">INDEX(States!$B:$B,RANDBETWEEN(2,COUNTA(States!$B:$B)),1)</f>
        <v>5</v>
      </c>
      <c r="H259" s="7" t="str">
        <f ca="1">VLOOKUP($D259,Name!$A:$C,3,FALSE)</f>
        <v>F</v>
      </c>
      <c r="I259" s="7">
        <f t="shared" ref="I259:I322" ca="1" si="22" xml:space="preserve">
IF(AND($P259&gt;=2,$P259&lt;=5),
  2,
  IF(MOD(ROW(),383)=0,
    6 + N("Vermelho(a)"),
    IF(MOD(ROW(),19)=0,
      5 + N("Amarelho()"),
      IF(MOD(ROW(),11)=0,
        4,
        IF(MOD(ROW(),7)=0,
          3,
          2
        )
      )
    )
  )
)</f>
        <v>3</v>
      </c>
      <c r="J259" s="7" t="str">
        <f ca="1">VLOOKUP($I259,Race!$A:$B,2,FALSE)</f>
        <v>Preto</v>
      </c>
      <c r="K259" s="8">
        <f ca="1" xml:space="preserve">
IF($B259=2,
    TODAY()-16340,
    IF($P259=2,
        RANDBETWEEN(TODAY()-12418.5,TODAY()-6574.5),
        IF(OR($P259=3,$P259=4),
            RANDBETWEEN(TODAY()-16071,TODAY()-8766),
            IF(OR($P259=5,$P259=6,$P259=7),
                RANDBETWEEN(TODAY()-27393.75,TODAY()-12783.75),
                RANDBETWEEN(TODAY()-27393.75,TODAY()-10957.5)
            )
        )
    )
)</f>
        <v>23926</v>
      </c>
      <c r="L259" s="6">
        <f ca="1">IF(OR(ROW()=2,ROW()=3),7,IF(ROW()=4,4,RANDBETWEEN(4,COUNT(Education!$A:$A) + 1)))</f>
        <v>5</v>
      </c>
      <c r="M259" s="8" t="str">
        <f ca="1">VLOOKUP($L259,Education!$A:$B,2,FALSE)</f>
        <v>Pós-graduação</v>
      </c>
      <c r="N25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259" s="7" t="str">
        <f ca="1">VLOOKUP($N259,Department!$A:$B,2,FALSE)</f>
        <v>Administrativo</v>
      </c>
      <c r="P259" s="6">
        <f t="shared" ref="P259:P322" ca="1" si="23" xml:space="preserve">
IF(ROW()=2,
  2,
  IF(ROW()=3,
    3,
    IF(ROW()=4,
      5,
      IF(AND(ROW() &gt;= 5, ROW()&lt;=15),
        4,
        IF(AND(ROW() &gt;= 16, ROW() &lt;= 26),
          11,
          IF(AND(ROW() &gt;= 27, ROW() &lt;= 37),
            10,
            IF(MOD(ROW(),2),
              8,
              RANDBETWEEN(6,9)
            )
          )
        )
      )
    )
  )
)</f>
        <v>8</v>
      </c>
      <c r="Q259" s="7" t="str">
        <f ca="1">VLOOKUP($P259,Role!$A:$B,2,FALSE)</f>
        <v>Analista</v>
      </c>
      <c r="R259" s="7">
        <f ca="1">IF($P259=8,RANDBETWEEN(2,COUNT(Level!$A:$A) + 1),"")</f>
        <v>3</v>
      </c>
      <c r="S259" s="7" t="str">
        <f ca="1">IF($R259&lt;&gt;"",VLOOKUP($R259,Level!$A:$B,2,FALSE),"")</f>
        <v>Pleno</v>
      </c>
      <c r="T259" s="8">
        <f t="shared" ref="T259:T322" ca="1" si="24">IF(OR($P259=2,$P259=3,$P259=4,$P259=5,$P259=11), 36161, IF(((TODAY() - $K259) / 365) &lt; 19, TODAY(), RANDBETWEEN(36161,TODAY())))</f>
        <v>41166</v>
      </c>
      <c r="U259" s="1">
        <f t="shared" ca="1" si="20"/>
        <v>3000</v>
      </c>
      <c r="V25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$A259    &amp;
", "   &amp;
$B259    &amp;
", "   &amp;
$C259    &amp;
", '"  &amp;
$E259    &amp;
"', '" &amp;
$H259    &amp;
"', "  &amp;
$I259 &amp;
", CAST('"  &amp;
TEXT($K259,"aaaa-mm-dd") &amp;
"' AS DATE), " &amp;
$L259 &amp;
", " &amp;
$N259 &amp;
", " &amp;
$P259 &amp;
", " &amp;
IF($R259="","NULL",$R259) &amp;
", " &amp;
$U259 &amp;
");"</f>
        <v>INSERT INTO acme.fact_employees (id_company_fk, id_employee_pk, flg_active, employee_name, id_gender_fk, id_race_fk, birthdate, id_education_fk, id_department_fk, id_role_fk, id_level_fk, salary) VALUES (2, 258, TRUE, 'Lara Conti Gomes', 'F', 3, CAST('1965-07-03' AS DATE), 5, 3, 8, 3, 3000);</v>
      </c>
    </row>
    <row r="260" spans="1:22" x14ac:dyDescent="0.2">
      <c r="A260" s="7">
        <v>2</v>
      </c>
      <c r="B260" s="5">
        <f t="shared" si="21"/>
        <v>259</v>
      </c>
      <c r="C260" s="6" t="b">
        <v>1</v>
      </c>
      <c r="D260" s="7">
        <f ca="1">IF(ROW()=2,125,IF(ROW()=3,67,IF(ROW()=4,13,RANDBETWEEN(2,COUNT(Name!$A:$A) + 1))))</f>
        <v>85</v>
      </c>
      <c r="E260" s="7" t="str">
        <f ca="1">VLOOKUP($D260,Name!$A:$B,2,FALSE) &amp; " " &amp; IF(ROW()=2,"de Orléans e Bragança",VLOOKUP(IF(ROW()=2,0,RANDBETWEEN(2,COUNT('Last name'!$A:$A) + 1)),'Last name'!$A:$B,2,FALSE) &amp; " " &amp; VLOOKUP(RANDBETWEEN(2,COUNT('Last name'!$A:$A) + 1),'Last name'!$A:$B,2,FALSE))</f>
        <v>Catarina Garcia Nascimento</v>
      </c>
      <c r="F260" s="7">
        <v>2</v>
      </c>
      <c r="G260" s="7" cm="1">
        <f t="array" aca="1" ref="G260" ca="1">INDEX(States!$B:$B,RANDBETWEEN(2,COUNTA(States!$B:$B)),1)</f>
        <v>20</v>
      </c>
      <c r="H260" s="7" t="str">
        <f ca="1">VLOOKUP($D260,Name!$A:$C,3,FALSE)</f>
        <v>F</v>
      </c>
      <c r="I260" s="7">
        <f t="shared" ca="1" si="22"/>
        <v>2</v>
      </c>
      <c r="J260" s="7" t="str">
        <f ca="1">VLOOKUP($I260,Race!$A:$B,2,FALSE)</f>
        <v>Branco</v>
      </c>
      <c r="K260" s="8">
        <f ca="1" xml:space="preserve">
IF($B260=2,
    TODAY()-16340,
    IF($P260=2,
        RANDBETWEEN(TODAY()-12418.5,TODAY()-6574.5),
        IF(OR($P260=3,$P260=4),
            RANDBETWEEN(TODAY()-16071,TODAY()-8766),
            IF(OR($P260=5,$P260=6,$P260=7),
                RANDBETWEEN(TODAY()-27393.75,TODAY()-12783.75),
                RANDBETWEEN(TODAY()-27393.75,TODAY()-10957.5)
            )
        )
    )
)</f>
        <v>31324</v>
      </c>
      <c r="L260" s="6">
        <f ca="1">IF(OR(ROW()=2,ROW()=3),7,IF(ROW()=4,4,RANDBETWEEN(4,COUNT(Education!$A:$A) + 1)))</f>
        <v>5</v>
      </c>
      <c r="M260" s="8" t="str">
        <f ca="1">VLOOKUP($L260,Education!$A:$B,2,FALSE)</f>
        <v>Pós-graduação</v>
      </c>
      <c r="N26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260" s="7" t="str">
        <f ca="1">VLOOKUP($N260,Department!$A:$B,2,FALSE)</f>
        <v>Contábil</v>
      </c>
      <c r="P260" s="6">
        <f t="shared" ca="1" si="23"/>
        <v>7</v>
      </c>
      <c r="Q260" s="7" t="str">
        <f ca="1">VLOOKUP($P260,Role!$A:$B,2,FALSE)</f>
        <v>Trainee</v>
      </c>
      <c r="R260" s="7" t="str">
        <f ca="1">IF($P260=8,RANDBETWEEN(2,COUNT(Level!$A:$A) + 1),"")</f>
        <v/>
      </c>
      <c r="S260" s="7" t="str">
        <f ca="1">IF($R260&lt;&gt;"",VLOOKUP($R260,Level!$A:$B,2,FALSE),"")</f>
        <v/>
      </c>
      <c r="T260" s="8">
        <f t="shared" ca="1" si="24"/>
        <v>40134</v>
      </c>
      <c r="U260" s="1">
        <f t="shared" ca="1" si="20"/>
        <v>1805</v>
      </c>
      <c r="V26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$A260    &amp;
", "   &amp;
$B260    &amp;
", "   &amp;
$C260    &amp;
", '"  &amp;
$E260    &amp;
"', '" &amp;
$H260    &amp;
"', "  &amp;
$I260 &amp;
", CAST('"  &amp;
TEXT($K260,"aaaa-mm-dd") &amp;
"' AS DATE), " &amp;
$L260 &amp;
", " &amp;
$N260 &amp;
", " &amp;
$P260 &amp;
", " &amp;
IF($R260="","NULL",$R260) &amp;
", " &amp;
$U260 &amp;
");"</f>
        <v>INSERT INTO acme.fact_employees (id_company_fk, id_employee_pk, flg_active, employee_name, id_gender_fk, id_race_fk, birthdate, id_education_fk, id_department_fk, id_role_fk, id_level_fk, salary) VALUES (2, 259, TRUE, 'Catarina Garcia Nascimento', 'F', 2, CAST('1985-10-04' AS DATE), 5, 9, 7, NULL, 1805);</v>
      </c>
    </row>
    <row r="261" spans="1:22" x14ac:dyDescent="0.2">
      <c r="A261" s="7">
        <v>2</v>
      </c>
      <c r="B261" s="5">
        <f t="shared" si="21"/>
        <v>260</v>
      </c>
      <c r="C261" s="6" t="b">
        <v>1</v>
      </c>
      <c r="D261" s="7">
        <f ca="1">IF(ROW()=2,125,IF(ROW()=3,67,IF(ROW()=4,13,RANDBETWEEN(2,COUNT(Name!$A:$A) + 1))))</f>
        <v>141</v>
      </c>
      <c r="E261" s="7" t="str">
        <f ca="1">VLOOKUP($D261,Name!$A:$B,2,FALSE) &amp; " " &amp; IF(ROW()=2,"de Orléans e Bragança",VLOOKUP(IF(ROW()=2,0,RANDBETWEEN(2,COUNT('Last name'!$A:$A) + 1)),'Last name'!$A:$B,2,FALSE) &amp; " " &amp; VLOOKUP(RANDBETWEEN(2,COUNT('Last name'!$A:$A) + 1),'Last name'!$A:$B,2,FALSE))</f>
        <v>Flávio Pimenta Pinheiro</v>
      </c>
      <c r="F261" s="7">
        <v>2</v>
      </c>
      <c r="G261" s="7" cm="1">
        <f t="array" aca="1" ref="G261" ca="1">INDEX(States!$B:$B,RANDBETWEEN(2,COUNTA(States!$B:$B)),1)</f>
        <v>12</v>
      </c>
      <c r="H261" s="7" t="str">
        <f ca="1">VLOOKUP($D261,Name!$A:$C,3,FALSE)</f>
        <v>M</v>
      </c>
      <c r="I261" s="7">
        <f t="shared" ca="1" si="22"/>
        <v>2</v>
      </c>
      <c r="J261" s="7" t="str">
        <f ca="1">VLOOKUP($I261,Race!$A:$B,2,FALSE)</f>
        <v>Branco</v>
      </c>
      <c r="K261" s="8">
        <f ca="1" xml:space="preserve">
IF($B261=2,
    TODAY()-16340,
    IF($P261=2,
        RANDBETWEEN(TODAY()-12418.5,TODAY()-6574.5),
        IF(OR($P261=3,$P261=4),
            RANDBETWEEN(TODAY()-16071,TODAY()-8766),
            IF(OR($P261=5,$P261=6,$P261=7),
                RANDBETWEEN(TODAY()-27393.75,TODAY()-12783.75),
                RANDBETWEEN(TODAY()-27393.75,TODAY()-10957.5)
            )
        )
    )
)</f>
        <v>32200</v>
      </c>
      <c r="L261" s="6">
        <f ca="1">IF(OR(ROW()=2,ROW()=3),7,IF(ROW()=4,4,RANDBETWEEN(4,COUNT(Education!$A:$A) + 1)))</f>
        <v>4</v>
      </c>
      <c r="M261" s="8" t="str">
        <f ca="1">VLOOKUP($L261,Education!$A:$B,2,FALSE)</f>
        <v>Superior</v>
      </c>
      <c r="N26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12</v>
      </c>
      <c r="O261" s="7" t="str">
        <f ca="1">VLOOKUP($N261,Department!$A:$B,2,FALSE)</f>
        <v>Jurídico</v>
      </c>
      <c r="P261" s="6">
        <f t="shared" ca="1" si="23"/>
        <v>8</v>
      </c>
      <c r="Q261" s="7" t="str">
        <f ca="1">VLOOKUP($P261,Role!$A:$B,2,FALSE)</f>
        <v>Analista</v>
      </c>
      <c r="R261" s="7">
        <f ca="1">IF($P261=8,RANDBETWEEN(2,COUNT(Level!$A:$A) + 1),"")</f>
        <v>2</v>
      </c>
      <c r="S261" s="7" t="str">
        <f ca="1">IF($R261&lt;&gt;"",VLOOKUP($R261,Level!$A:$B,2,FALSE),"")</f>
        <v>Junior</v>
      </c>
      <c r="T261" s="8">
        <f t="shared" ca="1" si="24"/>
        <v>37927</v>
      </c>
      <c r="U261" s="1">
        <f t="shared" ca="1" si="20"/>
        <v>2600</v>
      </c>
      <c r="V26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$A261    &amp;
", "   &amp;
$B261    &amp;
", "   &amp;
$C261    &amp;
", '"  &amp;
$E261    &amp;
"', '" &amp;
$H261    &amp;
"', "  &amp;
$I261 &amp;
", CAST('"  &amp;
TEXT($K261,"aaaa-mm-dd") &amp;
"' AS DATE), " &amp;
$L261 &amp;
", " &amp;
$N261 &amp;
", " &amp;
$P261 &amp;
", " &amp;
IF($R261="","NULL",$R261) &amp;
", " &amp;
$U261 &amp;
");"</f>
        <v>INSERT INTO acme.fact_employees (id_company_fk, id_employee_pk, flg_active, employee_name, id_gender_fk, id_race_fk, birthdate, id_education_fk, id_department_fk, id_role_fk, id_level_fk, salary) VALUES (2, 260, TRUE, 'Flávio Pimenta Pinheiro', 'M', 2, CAST('1988-02-27' AS DATE), 4, 12, 8, 2, 2600);</v>
      </c>
    </row>
    <row r="262" spans="1:22" x14ac:dyDescent="0.2">
      <c r="A262" s="7">
        <v>2</v>
      </c>
      <c r="B262" s="5">
        <f t="shared" si="21"/>
        <v>261</v>
      </c>
      <c r="C262" s="6" t="b">
        <v>1</v>
      </c>
      <c r="D262" s="7">
        <f ca="1">IF(ROW()=2,125,IF(ROW()=3,67,IF(ROW()=4,13,RANDBETWEEN(2,COUNT(Name!$A:$A) + 1))))</f>
        <v>43</v>
      </c>
      <c r="E262" s="7" t="str">
        <f ca="1">VLOOKUP($D262,Name!$A:$B,2,FALSE) &amp; " " &amp; IF(ROW()=2,"de Orléans e Bragança",VLOOKUP(IF(ROW()=2,0,RANDBETWEEN(2,COUNT('Last name'!$A:$A) + 1)),'Last name'!$A:$B,2,FALSE) &amp; " " &amp; VLOOKUP(RANDBETWEEN(2,COUNT('Last name'!$A:$A) + 1),'Last name'!$A:$B,2,FALSE))</f>
        <v>Anna Julia Reis Brasão</v>
      </c>
      <c r="F262" s="7">
        <v>2</v>
      </c>
      <c r="G262" s="7" cm="1">
        <f t="array" aca="1" ref="G262" ca="1">INDEX(States!$B:$B,RANDBETWEEN(2,COUNTA(States!$B:$B)),1)</f>
        <v>6</v>
      </c>
      <c r="H262" s="7" t="str">
        <f ca="1">VLOOKUP($D262,Name!$A:$C,3,FALSE)</f>
        <v>F</v>
      </c>
      <c r="I262" s="7">
        <f t="shared" ca="1" si="22"/>
        <v>2</v>
      </c>
      <c r="J262" s="7" t="str">
        <f ca="1">VLOOKUP($I262,Race!$A:$B,2,FALSE)</f>
        <v>Branco</v>
      </c>
      <c r="K262" s="8">
        <f ca="1" xml:space="preserve">
IF($B262=2,
    TODAY()-16340,
    IF($P262=2,
        RANDBETWEEN(TODAY()-12418.5,TODAY()-6574.5),
        IF(OR($P262=3,$P262=4),
            RANDBETWEEN(TODAY()-16071,TODAY()-8766),
            IF(OR($P262=5,$P262=6,$P262=7),
                RANDBETWEEN(TODAY()-27393.75,TODAY()-12783.75),
                RANDBETWEEN(TODAY()-27393.75,TODAY()-10957.5)
            )
        )
    )
)</f>
        <v>30334</v>
      </c>
      <c r="L262" s="6">
        <f ca="1">IF(OR(ROW()=2,ROW()=3),7,IF(ROW()=4,4,RANDBETWEEN(4,COUNT(Education!$A:$A) + 1)))</f>
        <v>5</v>
      </c>
      <c r="M262" s="8" t="str">
        <f ca="1">VLOOKUP($L262,Education!$A:$B,2,FALSE)</f>
        <v>Pós-graduação</v>
      </c>
      <c r="N26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7</v>
      </c>
      <c r="O262" s="7" t="str">
        <f ca="1">VLOOKUP($N262,Department!$A:$B,2,FALSE)</f>
        <v>Operacional</v>
      </c>
      <c r="P262" s="6">
        <f t="shared" ca="1" si="23"/>
        <v>7</v>
      </c>
      <c r="Q262" s="7" t="str">
        <f ca="1">VLOOKUP($P262,Role!$A:$B,2,FALSE)</f>
        <v>Trainee</v>
      </c>
      <c r="R262" s="7" t="str">
        <f ca="1">IF($P262=8,RANDBETWEEN(2,COUNT(Level!$A:$A) + 1),"")</f>
        <v/>
      </c>
      <c r="S262" s="7" t="str">
        <f ca="1">IF($R262&lt;&gt;"",VLOOKUP($R262,Level!$A:$B,2,FALSE),"")</f>
        <v/>
      </c>
      <c r="T262" s="8">
        <f t="shared" ca="1" si="24"/>
        <v>37615</v>
      </c>
      <c r="U262" s="1">
        <f t="shared" ca="1" si="20"/>
        <v>1805</v>
      </c>
      <c r="V26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$A262    &amp;
", "   &amp;
$B262    &amp;
", "   &amp;
$C262    &amp;
", '"  &amp;
$E262    &amp;
"', '" &amp;
$H262    &amp;
"', "  &amp;
$I262 &amp;
", CAST('"  &amp;
TEXT($K262,"aaaa-mm-dd") &amp;
"' AS DATE), " &amp;
$L262 &amp;
", " &amp;
$N262 &amp;
", " &amp;
$P262 &amp;
", " &amp;
IF($R262="","NULL",$R262) &amp;
", " &amp;
$U262 &amp;
");"</f>
        <v>INSERT INTO acme.fact_employees (id_company_fk, id_employee_pk, flg_active, employee_name, id_gender_fk, id_race_fk, birthdate, id_education_fk, id_department_fk, id_role_fk, id_level_fk, salary) VALUES (2, 261, TRUE, 'Anna Julia Reis Brasão', 'F', 2, CAST('1983-01-18' AS DATE), 5, 7, 7, NULL, 1805);</v>
      </c>
    </row>
    <row r="263" spans="1:22" x14ac:dyDescent="0.2">
      <c r="A263" s="7">
        <v>2</v>
      </c>
      <c r="B263" s="5">
        <f t="shared" si="21"/>
        <v>262</v>
      </c>
      <c r="C263" s="6" t="b">
        <v>1</v>
      </c>
      <c r="D263" s="7">
        <f ca="1">IF(ROW()=2,125,IF(ROW()=3,67,IF(ROW()=4,13,RANDBETWEEN(2,COUNT(Name!$A:$A) + 1))))</f>
        <v>202</v>
      </c>
      <c r="E263" s="7" t="str">
        <f ca="1">VLOOKUP($D263,Name!$A:$B,2,FALSE) &amp; " " &amp; IF(ROW()=2,"de Orléans e Bragança",VLOOKUP(IF(ROW()=2,0,RANDBETWEEN(2,COUNT('Last name'!$A:$A) + 1)),'Last name'!$A:$B,2,FALSE) &amp; " " &amp; VLOOKUP(RANDBETWEEN(2,COUNT('Last name'!$A:$A) + 1),'Last name'!$A:$B,2,FALSE))</f>
        <v>Kaique Longo Conti</v>
      </c>
      <c r="F263" s="7">
        <v>2</v>
      </c>
      <c r="G263" s="7" cm="1">
        <f t="array" aca="1" ref="G263" ca="1">INDEX(States!$B:$B,RANDBETWEEN(2,COUNTA(States!$B:$B)),1)</f>
        <v>13</v>
      </c>
      <c r="H263" s="7" t="str">
        <f ca="1">VLOOKUP($D263,Name!$A:$C,3,FALSE)</f>
        <v>M</v>
      </c>
      <c r="I263" s="7">
        <f t="shared" ca="1" si="22"/>
        <v>2</v>
      </c>
      <c r="J263" s="7" t="str">
        <f ca="1">VLOOKUP($I263,Race!$A:$B,2,FALSE)</f>
        <v>Branco</v>
      </c>
      <c r="K263" s="8">
        <f ca="1" xml:space="preserve">
IF($B263=2,
    TODAY()-16340,
    IF($P263=2,
        RANDBETWEEN(TODAY()-12418.5,TODAY()-6574.5),
        IF(OR($P263=3,$P263=4),
            RANDBETWEEN(TODAY()-16071,TODAY()-8766),
            IF(OR($P263=5,$P263=6,$P263=7),
                RANDBETWEEN(TODAY()-27393.75,TODAY()-12783.75),
                RANDBETWEEN(TODAY()-27393.75,TODAY()-10957.5)
            )
        )
    )
)</f>
        <v>18357</v>
      </c>
      <c r="L263" s="6">
        <f ca="1">IF(OR(ROW()=2,ROW()=3),7,IF(ROW()=4,4,RANDBETWEEN(4,COUNT(Education!$A:$A) + 1)))</f>
        <v>5</v>
      </c>
      <c r="M263" s="8" t="str">
        <f ca="1">VLOOKUP($L263,Education!$A:$B,2,FALSE)</f>
        <v>Pós-graduação</v>
      </c>
      <c r="N26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263" s="7" t="str">
        <f ca="1">VLOOKUP($N263,Department!$A:$B,2,FALSE)</f>
        <v>Auditoria</v>
      </c>
      <c r="P263" s="6">
        <f t="shared" ca="1" si="23"/>
        <v>8</v>
      </c>
      <c r="Q263" s="7" t="str">
        <f ca="1">VLOOKUP($P263,Role!$A:$B,2,FALSE)</f>
        <v>Analista</v>
      </c>
      <c r="R263" s="7">
        <f ca="1">IF($P263=8,RANDBETWEEN(2,COUNT(Level!$A:$A) + 1),"")</f>
        <v>2</v>
      </c>
      <c r="S263" s="7" t="str">
        <f ca="1">IF($R263&lt;&gt;"",VLOOKUP($R263,Level!$A:$B,2,FALSE),"")</f>
        <v>Junior</v>
      </c>
      <c r="T263" s="8">
        <f t="shared" ca="1" si="24"/>
        <v>37513</v>
      </c>
      <c r="U263" s="1">
        <f t="shared" ca="1" si="20"/>
        <v>3000</v>
      </c>
      <c r="V26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$A263    &amp;
", "   &amp;
$B263    &amp;
", "   &amp;
$C263    &amp;
", '"  &amp;
$E263    &amp;
"', '" &amp;
$H263    &amp;
"', "  &amp;
$I263 &amp;
", CAST('"  &amp;
TEXT($K263,"aaaa-mm-dd") &amp;
"' AS DATE), " &amp;
$L263 &amp;
", " &amp;
$N263 &amp;
", " &amp;
$P263 &amp;
", " &amp;
IF($R263="","NULL",$R263) &amp;
", " &amp;
$U263 &amp;
");"</f>
        <v>INSERT INTO acme.fact_employees (id_company_fk, id_employee_pk, flg_active, employee_name, id_gender_fk, id_race_fk, birthdate, id_education_fk, id_department_fk, id_role_fk, id_level_fk, salary) VALUES (2, 262, TRUE, 'Kaique Longo Conti', 'M', 2, CAST('1950-04-04' AS DATE), 5, 10, 8, 2, 3000);</v>
      </c>
    </row>
    <row r="264" spans="1:22" x14ac:dyDescent="0.2">
      <c r="A264" s="7">
        <v>2</v>
      </c>
      <c r="B264" s="5">
        <f t="shared" si="21"/>
        <v>263</v>
      </c>
      <c r="C264" s="6" t="b">
        <v>1</v>
      </c>
      <c r="D264" s="7">
        <f ca="1">IF(ROW()=2,125,IF(ROW()=3,67,IF(ROW()=4,13,RANDBETWEEN(2,COUNT(Name!$A:$A) + 1))))</f>
        <v>293</v>
      </c>
      <c r="E264" s="7" t="str">
        <f ca="1">VLOOKUP($D264,Name!$A:$B,2,FALSE) &amp; " " &amp; IF(ROW()=2,"de Orléans e Bragança",VLOOKUP(IF(ROW()=2,0,RANDBETWEEN(2,COUNT('Last name'!$A:$A) + 1)),'Last name'!$A:$B,2,FALSE) &amp; " " &amp; VLOOKUP(RANDBETWEEN(2,COUNT('Last name'!$A:$A) + 1),'Last name'!$A:$B,2,FALSE))</f>
        <v>Miguel Henrique Caruso Barroso</v>
      </c>
      <c r="F264" s="7">
        <v>2</v>
      </c>
      <c r="G264" s="7" cm="1">
        <f t="array" aca="1" ref="G264" ca="1">INDEX(States!$B:$B,RANDBETWEEN(2,COUNTA(States!$B:$B)),1)</f>
        <v>4</v>
      </c>
      <c r="H264" s="7" t="str">
        <f ca="1">VLOOKUP($D264,Name!$A:$C,3,FALSE)</f>
        <v>M</v>
      </c>
      <c r="I264" s="7">
        <f t="shared" ca="1" si="22"/>
        <v>4</v>
      </c>
      <c r="J264" s="7" t="str">
        <f ca="1">VLOOKUP($I264,Race!$A:$B,2,FALSE)</f>
        <v>Pardo</v>
      </c>
      <c r="K264" s="8">
        <f ca="1" xml:space="preserve">
IF($B264=2,
    TODAY()-16340,
    IF($P264=2,
        RANDBETWEEN(TODAY()-12418.5,TODAY()-6574.5),
        IF(OR($P264=3,$P264=4),
            RANDBETWEEN(TODAY()-16071,TODAY()-8766),
            IF(OR($P264=5,$P264=6,$P264=7),
                RANDBETWEEN(TODAY()-27393.75,TODAY()-12783.75),
                RANDBETWEEN(TODAY()-27393.75,TODAY()-10957.5)
            )
        )
    )
)</f>
        <v>25830</v>
      </c>
      <c r="L264" s="6">
        <f ca="1">IF(OR(ROW()=2,ROW()=3),7,IF(ROW()=4,4,RANDBETWEEN(4,COUNT(Education!$A:$A) + 1)))</f>
        <v>6</v>
      </c>
      <c r="M264" s="8" t="str">
        <f ca="1">VLOOKUP($L264,Education!$A:$B,2,FALSE)</f>
        <v>Mestrado</v>
      </c>
      <c r="N26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7</v>
      </c>
      <c r="O264" s="7" t="str">
        <f ca="1">VLOOKUP($N264,Department!$A:$B,2,FALSE)</f>
        <v>Operacional</v>
      </c>
      <c r="P264" s="6">
        <f t="shared" ca="1" si="23"/>
        <v>7</v>
      </c>
      <c r="Q264" s="7" t="str">
        <f ca="1">VLOOKUP($P264,Role!$A:$B,2,FALSE)</f>
        <v>Trainee</v>
      </c>
      <c r="R264" s="7" t="str">
        <f ca="1">IF($P264=8,RANDBETWEEN(2,COUNT(Level!$A:$A) + 1),"")</f>
        <v/>
      </c>
      <c r="S264" s="7" t="str">
        <f ca="1">IF($R264&lt;&gt;"",VLOOKUP($R264,Level!$A:$B,2,FALSE),"")</f>
        <v/>
      </c>
      <c r="T264" s="8">
        <f t="shared" ca="1" si="24"/>
        <v>44430</v>
      </c>
      <c r="U264" s="1">
        <f t="shared" ca="1" si="20"/>
        <v>2305</v>
      </c>
      <c r="V26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$A264    &amp;
", "   &amp;
$B264    &amp;
", "   &amp;
$C264    &amp;
", '"  &amp;
$E264    &amp;
"', '" &amp;
$H264    &amp;
"', "  &amp;
$I264 &amp;
", CAST('"  &amp;
TEXT($K264,"aaaa-mm-dd") &amp;
"' AS DATE), " &amp;
$L264 &amp;
", " &amp;
$N264 &amp;
", " &amp;
$P264 &amp;
", " &amp;
IF($R264="","NULL",$R264) &amp;
", " &amp;
$U264 &amp;
");"</f>
        <v>INSERT INTO acme.fact_employees (id_company_fk, id_employee_pk, flg_active, employee_name, id_gender_fk, id_race_fk, birthdate, id_education_fk, id_department_fk, id_role_fk, id_level_fk, salary) VALUES (2, 263, TRUE, 'Miguel Henrique Caruso Barroso', 'M', 4, CAST('1970-09-19' AS DATE), 6, 7, 7, NULL, 2305);</v>
      </c>
    </row>
    <row r="265" spans="1:22" x14ac:dyDescent="0.2">
      <c r="A265" s="7">
        <v>2</v>
      </c>
      <c r="B265" s="5">
        <f t="shared" si="21"/>
        <v>264</v>
      </c>
      <c r="C265" s="6" t="b">
        <v>1</v>
      </c>
      <c r="D265" s="7">
        <f ca="1">IF(ROW()=2,125,IF(ROW()=3,67,IF(ROW()=4,13,RANDBETWEEN(2,COUNT(Name!$A:$A) + 1))))</f>
        <v>201</v>
      </c>
      <c r="E265" s="7" t="str">
        <f ca="1">VLOOKUP($D265,Name!$A:$B,2,FALSE) &amp; " " &amp; IF(ROW()=2,"de Orléans e Bragança",VLOOKUP(IF(ROW()=2,0,RANDBETWEEN(2,COUNT('Last name'!$A:$A) + 1)),'Last name'!$A:$B,2,FALSE) &amp; " " &amp; VLOOKUP(RANDBETWEEN(2,COUNT('Last name'!$A:$A) + 1),'Last name'!$A:$B,2,FALSE))</f>
        <v>Júlio Rinaldi Junqueira</v>
      </c>
      <c r="F265" s="7">
        <v>2</v>
      </c>
      <c r="G265" s="7" cm="1">
        <f t="array" aca="1" ref="G265" ca="1">INDEX(States!$B:$B,RANDBETWEEN(2,COUNTA(States!$B:$B)),1)</f>
        <v>8</v>
      </c>
      <c r="H265" s="7" t="str">
        <f ca="1">VLOOKUP($D265,Name!$A:$C,3,FALSE)</f>
        <v>M</v>
      </c>
      <c r="I265" s="7">
        <f t="shared" ca="1" si="22"/>
        <v>2</v>
      </c>
      <c r="J265" s="7" t="str">
        <f ca="1">VLOOKUP($I265,Race!$A:$B,2,FALSE)</f>
        <v>Branco</v>
      </c>
      <c r="K265" s="8">
        <f ca="1" xml:space="preserve">
IF($B265=2,
    TODAY()-16340,
    IF($P265=2,
        RANDBETWEEN(TODAY()-12418.5,TODAY()-6574.5),
        IF(OR($P265=3,$P265=4),
            RANDBETWEEN(TODAY()-16071,TODAY()-8766),
            IF(OR($P265=5,$P265=6,$P265=7),
                RANDBETWEEN(TODAY()-27393.75,TODAY()-12783.75),
                RANDBETWEEN(TODAY()-27393.75,TODAY()-10957.5)
            )
        )
    )
)</f>
        <v>20525</v>
      </c>
      <c r="L265" s="6">
        <f ca="1">IF(OR(ROW()=2,ROW()=3),7,IF(ROW()=4,4,RANDBETWEEN(4,COUNT(Education!$A:$A) + 1)))</f>
        <v>5</v>
      </c>
      <c r="M265" s="8" t="str">
        <f ca="1">VLOOKUP($L265,Education!$A:$B,2,FALSE)</f>
        <v>Pós-graduação</v>
      </c>
      <c r="N26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265" s="7" t="str">
        <f ca="1">VLOOKUP($N265,Department!$A:$B,2,FALSE)</f>
        <v>Financeiro</v>
      </c>
      <c r="P265" s="6">
        <f t="shared" ca="1" si="23"/>
        <v>8</v>
      </c>
      <c r="Q265" s="7" t="str">
        <f ca="1">VLOOKUP($P265,Role!$A:$B,2,FALSE)</f>
        <v>Analista</v>
      </c>
      <c r="R265" s="7">
        <f ca="1">IF($P265=8,RANDBETWEEN(2,COUNT(Level!$A:$A) + 1),"")</f>
        <v>4</v>
      </c>
      <c r="S265" s="7" t="str">
        <f ca="1">IF($R265&lt;&gt;"",VLOOKUP($R265,Level!$A:$B,2,FALSE),"")</f>
        <v>Senior</v>
      </c>
      <c r="T265" s="8">
        <f t="shared" ca="1" si="24"/>
        <v>36804</v>
      </c>
      <c r="U265" s="1">
        <f t="shared" ca="1" si="20"/>
        <v>3000</v>
      </c>
      <c r="V26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$A265    &amp;
", "   &amp;
$B265    &amp;
", "   &amp;
$C265    &amp;
", '"  &amp;
$E265    &amp;
"', '" &amp;
$H265    &amp;
"', "  &amp;
$I265 &amp;
", CAST('"  &amp;
TEXT($K265,"aaaa-mm-dd") &amp;
"' AS DATE), " &amp;
$L265 &amp;
", " &amp;
$N265 &amp;
", " &amp;
$P265 &amp;
", " &amp;
IF($R265="","NULL",$R265) &amp;
", " &amp;
$U265 &amp;
");"</f>
        <v>INSERT INTO acme.fact_employees (id_company_fk, id_employee_pk, flg_active, employee_name, id_gender_fk, id_race_fk, birthdate, id_education_fk, id_department_fk, id_role_fk, id_level_fk, salary) VALUES (2, 264, TRUE, 'Júlio Rinaldi Junqueira', 'M', 2, CAST('1956-03-11' AS DATE), 5, 4, 8, 4, 3000);</v>
      </c>
    </row>
    <row r="266" spans="1:22" x14ac:dyDescent="0.2">
      <c r="A266" s="7">
        <v>2</v>
      </c>
      <c r="B266" s="5">
        <f t="shared" si="21"/>
        <v>265</v>
      </c>
      <c r="C266" s="6" t="b">
        <v>1</v>
      </c>
      <c r="D266" s="7">
        <f ca="1">IF(ROW()=2,125,IF(ROW()=3,67,IF(ROW()=4,13,RANDBETWEEN(2,COUNT(Name!$A:$A) + 1))))</f>
        <v>117</v>
      </c>
      <c r="E266" s="7" t="str">
        <f ca="1">VLOOKUP($D266,Name!$A:$B,2,FALSE) &amp; " " &amp; IF(ROW()=2,"de Orléans e Bragança",VLOOKUP(IF(ROW()=2,0,RANDBETWEEN(2,COUNT('Last name'!$A:$A) + 1)),'Last name'!$A:$B,2,FALSE) &amp; " " &amp; VLOOKUP(RANDBETWEEN(2,COUNT('Last name'!$A:$A) + 1),'Last name'!$A:$B,2,FALSE))</f>
        <v>Eliza Rinaldi Aleluia</v>
      </c>
      <c r="F266" s="7">
        <v>2</v>
      </c>
      <c r="G266" s="7" cm="1">
        <f t="array" aca="1" ref="G266" ca="1">INDEX(States!$B:$B,RANDBETWEEN(2,COUNTA(States!$B:$B)),1)</f>
        <v>2</v>
      </c>
      <c r="H266" s="7" t="str">
        <f ca="1">VLOOKUP($D266,Name!$A:$C,3,FALSE)</f>
        <v>F</v>
      </c>
      <c r="I266" s="7">
        <f t="shared" ca="1" si="22"/>
        <v>5</v>
      </c>
      <c r="J266" s="7" t="str">
        <f ca="1">VLOOKUP($I266,Race!$A:$B,2,FALSE)</f>
        <v>Amarelo</v>
      </c>
      <c r="K266" s="8">
        <f ca="1" xml:space="preserve">
IF($B266=2,
    TODAY()-16340,
    IF($P266=2,
        RANDBETWEEN(TODAY()-12418.5,TODAY()-6574.5),
        IF(OR($P266=3,$P266=4),
            RANDBETWEEN(TODAY()-16071,TODAY()-8766),
            IF(OR($P266=5,$P266=6,$P266=7),
                RANDBETWEEN(TODAY()-27393.75,TODAY()-12783.75),
                RANDBETWEEN(TODAY()-27393.75,TODAY()-10957.5)
            )
        )
    )
)</f>
        <v>29532</v>
      </c>
      <c r="L266" s="6">
        <f ca="1">IF(OR(ROW()=2,ROW()=3),7,IF(ROW()=4,4,RANDBETWEEN(4,COUNT(Education!$A:$A) + 1)))</f>
        <v>7</v>
      </c>
      <c r="M266" s="8" t="str">
        <f ca="1">VLOOKUP($L266,Education!$A:$B,2,FALSE)</f>
        <v>Doutorado</v>
      </c>
      <c r="N26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266" s="7" t="str">
        <f ca="1">VLOOKUP($N266,Department!$A:$B,2,FALSE)</f>
        <v>Recursos Humanos</v>
      </c>
      <c r="P266" s="6">
        <f t="shared" ca="1" si="23"/>
        <v>9</v>
      </c>
      <c r="Q266" s="7" t="str">
        <f ca="1">VLOOKUP($P266,Role!$A:$B,2,FALSE)</f>
        <v>Especialista</v>
      </c>
      <c r="R266" s="7" t="str">
        <f ca="1">IF($P266=8,RANDBETWEEN(2,COUNT(Level!$A:$A) + 1),"")</f>
        <v/>
      </c>
      <c r="S266" s="7" t="str">
        <f ca="1">IF($R266&lt;&gt;"",VLOOKUP($R266,Level!$A:$B,2,FALSE),"")</f>
        <v/>
      </c>
      <c r="T266" s="8">
        <f t="shared" ca="1" si="24"/>
        <v>39974</v>
      </c>
      <c r="U266" s="1">
        <f t="shared" ca="1" si="20"/>
        <v>10080</v>
      </c>
      <c r="V26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$A266    &amp;
", "   &amp;
$B266    &amp;
", "   &amp;
$C266    &amp;
", '"  &amp;
$E266    &amp;
"', '" &amp;
$H266    &amp;
"', "  &amp;
$I266 &amp;
", CAST('"  &amp;
TEXT($K266,"aaaa-mm-dd") &amp;
"' AS DATE), " &amp;
$L266 &amp;
", " &amp;
$N266 &amp;
", " &amp;
$P266 &amp;
", " &amp;
IF($R266="","NULL",$R266) &amp;
", " &amp;
$U266 &amp;
");"</f>
        <v>INSERT INTO acme.fact_employees (id_company_fk, id_employee_pk, flg_active, employee_name, id_gender_fk, id_race_fk, birthdate, id_education_fk, id_department_fk, id_role_fk, id_level_fk, salary) VALUES (2, 265, TRUE, 'Eliza Rinaldi Aleluia', 'F', 5, CAST('1980-11-07' AS DATE), 7, 5, 9, NULL, 10080);</v>
      </c>
    </row>
    <row r="267" spans="1:22" x14ac:dyDescent="0.2">
      <c r="A267" s="7">
        <v>2</v>
      </c>
      <c r="B267" s="5">
        <f t="shared" si="21"/>
        <v>266</v>
      </c>
      <c r="C267" s="6" t="b">
        <v>1</v>
      </c>
      <c r="D267" s="7">
        <f ca="1">IF(ROW()=2,125,IF(ROW()=3,67,IF(ROW()=4,13,RANDBETWEEN(2,COUNT(Name!$A:$A) + 1))))</f>
        <v>339</v>
      </c>
      <c r="E267" s="7" t="str">
        <f ca="1">VLOOKUP($D267,Name!$A:$B,2,FALSE) &amp; " " &amp; IF(ROW()=2,"de Orléans e Bragança",VLOOKUP(IF(ROW()=2,0,RANDBETWEEN(2,COUNT('Last name'!$A:$A) + 1)),'Last name'!$A:$B,2,FALSE) &amp; " " &amp; VLOOKUP(RANDBETWEEN(2,COUNT('Last name'!$A:$A) + 1),'Last name'!$A:$B,2,FALSE))</f>
        <v>Théo Ribeiro Ferreira</v>
      </c>
      <c r="F267" s="7">
        <v>2</v>
      </c>
      <c r="G267" s="7" cm="1">
        <f t="array" aca="1" ref="G267" ca="1">INDEX(States!$B:$B,RANDBETWEEN(2,COUNTA(States!$B:$B)),1)</f>
        <v>5</v>
      </c>
      <c r="H267" s="7" t="str">
        <f ca="1">VLOOKUP($D267,Name!$A:$C,3,FALSE)</f>
        <v>M</v>
      </c>
      <c r="I267" s="7">
        <f t="shared" ca="1" si="22"/>
        <v>2</v>
      </c>
      <c r="J267" s="7" t="str">
        <f ca="1">VLOOKUP($I267,Race!$A:$B,2,FALSE)</f>
        <v>Branco</v>
      </c>
      <c r="K267" s="8">
        <f ca="1" xml:space="preserve">
IF($B267=2,
    TODAY()-16340,
    IF($P267=2,
        RANDBETWEEN(TODAY()-12418.5,TODAY()-6574.5),
        IF(OR($P267=3,$P267=4),
            RANDBETWEEN(TODAY()-16071,TODAY()-8766),
            IF(OR($P267=5,$P267=6,$P267=7),
                RANDBETWEEN(TODAY()-27393.75,TODAY()-12783.75),
                RANDBETWEEN(TODAY()-27393.75,TODAY()-10957.5)
            )
        )
    )
)</f>
        <v>20501</v>
      </c>
      <c r="L267" s="6">
        <f ca="1">IF(OR(ROW()=2,ROW()=3),7,IF(ROW()=4,4,RANDBETWEEN(4,COUNT(Education!$A:$A) + 1)))</f>
        <v>5</v>
      </c>
      <c r="M267" s="8" t="str">
        <f ca="1">VLOOKUP($L267,Education!$A:$B,2,FALSE)</f>
        <v>Pós-graduação</v>
      </c>
      <c r="N26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267" s="7" t="str">
        <f ca="1">VLOOKUP($N267,Department!$A:$B,2,FALSE)</f>
        <v>Tecnologia da Informação</v>
      </c>
      <c r="P267" s="6">
        <f t="shared" ca="1" si="23"/>
        <v>8</v>
      </c>
      <c r="Q267" s="7" t="str">
        <f ca="1">VLOOKUP($P267,Role!$A:$B,2,FALSE)</f>
        <v>Analista</v>
      </c>
      <c r="R267" s="7">
        <f ca="1">IF($P267=8,RANDBETWEEN(2,COUNT(Level!$A:$A) + 1),"")</f>
        <v>4</v>
      </c>
      <c r="S267" s="7" t="str">
        <f ca="1">IF($R267&lt;&gt;"",VLOOKUP($R267,Level!$A:$B,2,FALSE),"")</f>
        <v>Senior</v>
      </c>
      <c r="T267" s="8">
        <f t="shared" ca="1" si="24"/>
        <v>36872</v>
      </c>
      <c r="U267" s="1">
        <f t="shared" ca="1" si="20"/>
        <v>3120</v>
      </c>
      <c r="V26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$A267    &amp;
", "   &amp;
$B267    &amp;
", "   &amp;
$C267    &amp;
", '"  &amp;
$E267    &amp;
"', '" &amp;
$H267    &amp;
"', "  &amp;
$I267 &amp;
", CAST('"  &amp;
TEXT($K267,"aaaa-mm-dd") &amp;
"' AS DATE), " &amp;
$L267 &amp;
", " &amp;
$N267 &amp;
", " &amp;
$P267 &amp;
", " &amp;
IF($R267="","NULL",$R267) &amp;
", " &amp;
$U267 &amp;
");"</f>
        <v>INSERT INTO acme.fact_employees (id_company_fk, id_employee_pk, flg_active, employee_name, id_gender_fk, id_race_fk, birthdate, id_education_fk, id_department_fk, id_role_fk, id_level_fk, salary) VALUES (2, 266, TRUE, 'Théo Ribeiro Ferreira', 'M', 2, CAST('1956-02-16' AS DATE), 5, 11, 8, 4, 3120);</v>
      </c>
    </row>
    <row r="268" spans="1:22" x14ac:dyDescent="0.2">
      <c r="A268" s="7">
        <v>2</v>
      </c>
      <c r="B268" s="5">
        <f t="shared" si="21"/>
        <v>267</v>
      </c>
      <c r="C268" s="6" t="b">
        <v>1</v>
      </c>
      <c r="D268" s="7">
        <f ca="1">IF(ROW()=2,125,IF(ROW()=3,67,IF(ROW()=4,13,RANDBETWEEN(2,COUNT(Name!$A:$A) + 1))))</f>
        <v>33</v>
      </c>
      <c r="E268" s="7" t="str">
        <f ca="1">VLOOKUP($D268,Name!$A:$B,2,FALSE) &amp; " " &amp; IF(ROW()=2,"de Orléans e Bragança",VLOOKUP(IF(ROW()=2,0,RANDBETWEEN(2,COUNT('Last name'!$A:$A) + 1)),'Last name'!$A:$B,2,FALSE) &amp; " " &amp; VLOOKUP(RANDBETWEEN(2,COUNT('Last name'!$A:$A) + 1),'Last name'!$A:$B,2,FALSE))</f>
        <v>Ana Sophia Martini Batista</v>
      </c>
      <c r="F268" s="7">
        <v>2</v>
      </c>
      <c r="G268" s="7" cm="1">
        <f t="array" aca="1" ref="G268" ca="1">INDEX(States!$B:$B,RANDBETWEEN(2,COUNTA(States!$B:$B)),1)</f>
        <v>16</v>
      </c>
      <c r="H268" s="7" t="str">
        <f ca="1">VLOOKUP($D268,Name!$A:$C,3,FALSE)</f>
        <v>F</v>
      </c>
      <c r="I268" s="7">
        <f t="shared" ca="1" si="22"/>
        <v>2</v>
      </c>
      <c r="J268" s="7" t="str">
        <f ca="1">VLOOKUP($I268,Race!$A:$B,2,FALSE)</f>
        <v>Branco</v>
      </c>
      <c r="K268" s="8">
        <f ca="1" xml:space="preserve">
IF($B268=2,
    TODAY()-16340,
    IF($P268=2,
        RANDBETWEEN(TODAY()-12418.5,TODAY()-6574.5),
        IF(OR($P268=3,$P268=4),
            RANDBETWEEN(TODAY()-16071,TODAY()-8766),
            IF(OR($P268=5,$P268=6,$P268=7),
                RANDBETWEEN(TODAY()-27393.75,TODAY()-12783.75),
                RANDBETWEEN(TODAY()-27393.75,TODAY()-10957.5)
            )
        )
    )
)</f>
        <v>31406</v>
      </c>
      <c r="L268" s="6">
        <f ca="1">IF(OR(ROW()=2,ROW()=3),7,IF(ROW()=4,4,RANDBETWEEN(4,COUNT(Education!$A:$A) + 1)))</f>
        <v>7</v>
      </c>
      <c r="M268" s="8" t="str">
        <f ca="1">VLOOKUP($L268,Education!$A:$B,2,FALSE)</f>
        <v>Doutorado</v>
      </c>
      <c r="N26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12</v>
      </c>
      <c r="O268" s="7" t="str">
        <f ca="1">VLOOKUP($N268,Department!$A:$B,2,FALSE)</f>
        <v>Jurídico</v>
      </c>
      <c r="P268" s="6">
        <f t="shared" ca="1" si="23"/>
        <v>9</v>
      </c>
      <c r="Q268" s="7" t="str">
        <f ca="1">VLOOKUP($P268,Role!$A:$B,2,FALSE)</f>
        <v>Especialista</v>
      </c>
      <c r="R268" s="7" t="str">
        <f ca="1">IF($P268=8,RANDBETWEEN(2,COUNT(Level!$A:$A) + 1),"")</f>
        <v/>
      </c>
      <c r="S268" s="7" t="str">
        <f ca="1">IF($R268&lt;&gt;"",VLOOKUP($R268,Level!$A:$B,2,FALSE),"")</f>
        <v/>
      </c>
      <c r="T268" s="8">
        <f t="shared" ca="1" si="24"/>
        <v>44580</v>
      </c>
      <c r="U268" s="1">
        <f t="shared" ca="1" si="20"/>
        <v>10100</v>
      </c>
      <c r="V26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$A268    &amp;
", "   &amp;
$B268    &amp;
", "   &amp;
$C268    &amp;
", '"  &amp;
$E268    &amp;
"', '" &amp;
$H268    &amp;
"', "  &amp;
$I268 &amp;
", CAST('"  &amp;
TEXT($K268,"aaaa-mm-dd") &amp;
"' AS DATE), " &amp;
$L268 &amp;
", " &amp;
$N268 &amp;
", " &amp;
$P268 &amp;
", " &amp;
IF($R268="","NULL",$R268) &amp;
", " &amp;
$U268 &amp;
");"</f>
        <v>INSERT INTO acme.fact_employees (id_company_fk, id_employee_pk, flg_active, employee_name, id_gender_fk, id_race_fk, birthdate, id_education_fk, id_department_fk, id_role_fk, id_level_fk, salary) VALUES (2, 267, TRUE, 'Ana Sophia Martini Batista', 'F', 2, CAST('1985-12-25' AS DATE), 7, 12, 9, NULL, 10100);</v>
      </c>
    </row>
    <row r="269" spans="1:22" x14ac:dyDescent="0.2">
      <c r="A269" s="7">
        <v>2</v>
      </c>
      <c r="B269" s="5">
        <f t="shared" si="21"/>
        <v>268</v>
      </c>
      <c r="C269" s="6" t="b">
        <v>1</v>
      </c>
      <c r="D269" s="7">
        <f ca="1">IF(ROW()=2,125,IF(ROW()=3,67,IF(ROW()=4,13,RANDBETWEEN(2,COUNT(Name!$A:$A) + 1))))</f>
        <v>129</v>
      </c>
      <c r="E269" s="7" t="str">
        <f ca="1">VLOOKUP($D269,Name!$A:$B,2,FALSE) &amp; " " &amp; IF(ROW()=2,"de Orléans e Bragança",VLOOKUP(IF(ROW()=2,0,RANDBETWEEN(2,COUNT('Last name'!$A:$A) + 1)),'Last name'!$A:$B,2,FALSE) &amp; " " &amp; VLOOKUP(RANDBETWEEN(2,COUNT('Last name'!$A:$A) + 1),'Last name'!$A:$B,2,FALSE))</f>
        <v>Eslovênia Cunha Frois</v>
      </c>
      <c r="F269" s="7">
        <v>2</v>
      </c>
      <c r="G269" s="7" cm="1">
        <f t="array" aca="1" ref="G269" ca="1">INDEX(States!$B:$B,RANDBETWEEN(2,COUNTA(States!$B:$B)),1)</f>
        <v>16</v>
      </c>
      <c r="H269" s="7" t="str">
        <f ca="1">VLOOKUP($D269,Name!$A:$C,3,FALSE)</f>
        <v>F</v>
      </c>
      <c r="I269" s="7">
        <f t="shared" ca="1" si="22"/>
        <v>2</v>
      </c>
      <c r="J269" s="7" t="str">
        <f ca="1">VLOOKUP($I269,Race!$A:$B,2,FALSE)</f>
        <v>Branco</v>
      </c>
      <c r="K269" s="8">
        <f ca="1" xml:space="preserve">
IF($B269=2,
    TODAY()-16340,
    IF($P269=2,
        RANDBETWEEN(TODAY()-12418.5,TODAY()-6574.5),
        IF(OR($P269=3,$P269=4),
            RANDBETWEEN(TODAY()-16071,TODAY()-8766),
            IF(OR($P269=5,$P269=6,$P269=7),
                RANDBETWEEN(TODAY()-27393.75,TODAY()-12783.75),
                RANDBETWEEN(TODAY()-27393.75,TODAY()-10957.5)
            )
        )
    )
)</f>
        <v>21692</v>
      </c>
      <c r="L269" s="6">
        <f ca="1">IF(OR(ROW()=2,ROW()=3),7,IF(ROW()=4,4,RANDBETWEEN(4,COUNT(Education!$A:$A) + 1)))</f>
        <v>5</v>
      </c>
      <c r="M269" s="8" t="str">
        <f ca="1">VLOOKUP($L269,Education!$A:$B,2,FALSE)</f>
        <v>Pós-graduação</v>
      </c>
      <c r="N26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269" s="7" t="str">
        <f ca="1">VLOOKUP($N269,Department!$A:$B,2,FALSE)</f>
        <v>Administrativo</v>
      </c>
      <c r="P269" s="6">
        <f t="shared" ca="1" si="23"/>
        <v>8</v>
      </c>
      <c r="Q269" s="7" t="str">
        <f ca="1">VLOOKUP($P269,Role!$A:$B,2,FALSE)</f>
        <v>Analista</v>
      </c>
      <c r="R269" s="7">
        <f ca="1">IF($P269=8,RANDBETWEEN(2,COUNT(Level!$A:$A) + 1),"")</f>
        <v>3</v>
      </c>
      <c r="S269" s="7" t="str">
        <f ca="1">IF($R269&lt;&gt;"",VLOOKUP($R269,Level!$A:$B,2,FALSE),"")</f>
        <v>Pleno</v>
      </c>
      <c r="T269" s="8">
        <f t="shared" ca="1" si="24"/>
        <v>37835</v>
      </c>
      <c r="U269" s="1">
        <f t="shared" ca="1" si="20"/>
        <v>3000</v>
      </c>
      <c r="V26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$A269    &amp;
", "   &amp;
$B269    &amp;
", "   &amp;
$C269    &amp;
", '"  &amp;
$E269    &amp;
"', '" &amp;
$H269    &amp;
"', "  &amp;
$I269 &amp;
", CAST('"  &amp;
TEXT($K269,"aaaa-mm-dd") &amp;
"' AS DATE), " &amp;
$L269 &amp;
", " &amp;
$N269 &amp;
", " &amp;
$P269 &amp;
", " &amp;
IF($R269="","NULL",$R269) &amp;
", " &amp;
$U269 &amp;
");"</f>
        <v>INSERT INTO acme.fact_employees (id_company_fk, id_employee_pk, flg_active, employee_name, id_gender_fk, id_race_fk, birthdate, id_education_fk, id_department_fk, id_role_fk, id_level_fk, salary) VALUES (2, 268, TRUE, 'Eslovênia Cunha Frois', 'F', 2, CAST('1959-05-22' AS DATE), 5, 3, 8, 3, 3000);</v>
      </c>
    </row>
    <row r="270" spans="1:22" x14ac:dyDescent="0.2">
      <c r="A270" s="7">
        <v>2</v>
      </c>
      <c r="B270" s="5">
        <f t="shared" si="21"/>
        <v>269</v>
      </c>
      <c r="C270" s="6" t="b">
        <v>1</v>
      </c>
      <c r="D270" s="7">
        <f ca="1">IF(ROW()=2,125,IF(ROW()=3,67,IF(ROW()=4,13,RANDBETWEEN(2,COUNT(Name!$A:$A) + 1))))</f>
        <v>214</v>
      </c>
      <c r="E270" s="7" t="str">
        <f ca="1">VLOOKUP($D270,Name!$A:$B,2,FALSE) &amp; " " &amp; IF(ROW()=2,"de Orléans e Bragança",VLOOKUP(IF(ROW()=2,0,RANDBETWEEN(2,COUNT('Last name'!$A:$A) + 1)),'Last name'!$A:$B,2,FALSE) &amp; " " &amp; VLOOKUP(RANDBETWEEN(2,COUNT('Last name'!$A:$A) + 1),'Last name'!$A:$B,2,FALSE))</f>
        <v>Lara Saragoça Poeta</v>
      </c>
      <c r="F270" s="7">
        <v>2</v>
      </c>
      <c r="G270" s="7" cm="1">
        <f t="array" aca="1" ref="G270" ca="1">INDEX(States!$B:$B,RANDBETWEEN(2,COUNTA(States!$B:$B)),1)</f>
        <v>8</v>
      </c>
      <c r="H270" s="7" t="str">
        <f ca="1">VLOOKUP($D270,Name!$A:$C,3,FALSE)</f>
        <v>F</v>
      </c>
      <c r="I270" s="7">
        <f t="shared" ca="1" si="22"/>
        <v>2</v>
      </c>
      <c r="J270" s="7" t="str">
        <f ca="1">VLOOKUP($I270,Race!$A:$B,2,FALSE)</f>
        <v>Branco</v>
      </c>
      <c r="K270" s="8">
        <f ca="1" xml:space="preserve">
IF($B270=2,
    TODAY()-16340,
    IF($P270=2,
        RANDBETWEEN(TODAY()-12418.5,TODAY()-6574.5),
        IF(OR($P270=3,$P270=4),
            RANDBETWEEN(TODAY()-16071,TODAY()-8766),
            IF(OR($P270=5,$P270=6,$P270=7),
                RANDBETWEEN(TODAY()-27393.75,TODAY()-12783.75),
                RANDBETWEEN(TODAY()-27393.75,TODAY()-10957.5)
            )
        )
    )
)</f>
        <v>32855</v>
      </c>
      <c r="L270" s="6">
        <f ca="1">IF(OR(ROW()=2,ROW()=3),7,IF(ROW()=4,4,RANDBETWEEN(4,COUNT(Education!$A:$A) + 1)))</f>
        <v>7</v>
      </c>
      <c r="M270" s="8" t="str">
        <f ca="1">VLOOKUP($L270,Education!$A:$B,2,FALSE)</f>
        <v>Doutorado</v>
      </c>
      <c r="N27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270" s="7" t="str">
        <f ca="1">VLOOKUP($N270,Department!$A:$B,2,FALSE)</f>
        <v>Recursos Humanos</v>
      </c>
      <c r="P270" s="6">
        <f t="shared" ca="1" si="23"/>
        <v>9</v>
      </c>
      <c r="Q270" s="7" t="str">
        <f ca="1">VLOOKUP($P270,Role!$A:$B,2,FALSE)</f>
        <v>Especialista</v>
      </c>
      <c r="R270" s="7" t="str">
        <f ca="1">IF($P270=8,RANDBETWEEN(2,COUNT(Level!$A:$A) + 1),"")</f>
        <v/>
      </c>
      <c r="S270" s="7" t="str">
        <f ca="1">IF($R270&lt;&gt;"",VLOOKUP($R270,Level!$A:$B,2,FALSE),"")</f>
        <v/>
      </c>
      <c r="T270" s="8">
        <f t="shared" ca="1" si="24"/>
        <v>40812</v>
      </c>
      <c r="U270" s="1">
        <f t="shared" ca="1" si="20"/>
        <v>10080</v>
      </c>
      <c r="V27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$A270    &amp;
", "   &amp;
$B270    &amp;
", "   &amp;
$C270    &amp;
", '"  &amp;
$E270    &amp;
"', '" &amp;
$H270    &amp;
"', "  &amp;
$I270 &amp;
", CAST('"  &amp;
TEXT($K270,"aaaa-mm-dd") &amp;
"' AS DATE), " &amp;
$L270 &amp;
", " &amp;
$N270 &amp;
", " &amp;
$P270 &amp;
", " &amp;
IF($R270="","NULL",$R270) &amp;
", " &amp;
$U270 &amp;
");"</f>
        <v>INSERT INTO acme.fact_employees (id_company_fk, id_employee_pk, flg_active, employee_name, id_gender_fk, id_race_fk, birthdate, id_education_fk, id_department_fk, id_role_fk, id_level_fk, salary) VALUES (2, 269, TRUE, 'Lara Saragoça Poeta', 'F', 2, CAST('1989-12-13' AS DATE), 7, 5, 9, NULL, 10080);</v>
      </c>
    </row>
    <row r="271" spans="1:22" x14ac:dyDescent="0.2">
      <c r="A271" s="7">
        <v>2</v>
      </c>
      <c r="B271" s="5">
        <f t="shared" si="21"/>
        <v>270</v>
      </c>
      <c r="C271" s="6" t="b">
        <v>1</v>
      </c>
      <c r="D271" s="7">
        <f ca="1">IF(ROW()=2,125,IF(ROW()=3,67,IF(ROW()=4,13,RANDBETWEEN(2,COUNT(Name!$A:$A) + 1))))</f>
        <v>278</v>
      </c>
      <c r="E271" s="7" t="str">
        <f ca="1">VLOOKUP($D271,Name!$A:$B,2,FALSE)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Marina Rodrigues Moura</v>
      </c>
      <c r="F271" s="7">
        <v>2</v>
      </c>
      <c r="G271" s="7" cm="1">
        <f t="array" aca="1" ref="G271" ca="1">INDEX(States!$B:$B,RANDBETWEEN(2,COUNTA(States!$B:$B)),1)</f>
        <v>5</v>
      </c>
      <c r="H271" s="7" t="str">
        <f ca="1">VLOOKUP($D271,Name!$A:$C,3,FALSE)</f>
        <v>F</v>
      </c>
      <c r="I271" s="7">
        <f t="shared" ca="1" si="22"/>
        <v>2</v>
      </c>
      <c r="J271" s="7" t="str">
        <f ca="1">VLOOKUP($I271,Race!$A:$B,2,FALSE)</f>
        <v>Branco</v>
      </c>
      <c r="K271" s="8">
        <f ca="1" xml:space="preserve">
IF($B271=2,
    TODAY()-16340,
    IF($P271=2,
        RANDBETWEEN(TODAY()-12418.5,TODAY()-6574.5),
        IF(OR($P271=3,$P271=4),
            RANDBETWEEN(TODAY()-16071,TODAY()-8766),
            IF(OR($P271=5,$P271=6,$P271=7),
                RANDBETWEEN(TODAY()-27393.75,TODAY()-12783.75),
                RANDBETWEEN(TODAY()-27393.75,TODAY()-10957.5)
            )
        )
    )
)</f>
        <v>22188</v>
      </c>
      <c r="L271" s="6">
        <f ca="1">IF(OR(ROW()=2,ROW()=3),7,IF(ROW()=4,4,RANDBETWEEN(4,COUNT(Education!$A:$A) + 1)))</f>
        <v>7</v>
      </c>
      <c r="M271" s="8" t="str">
        <f ca="1">VLOOKUP($L271,Education!$A:$B,2,FALSE)</f>
        <v>Doutorado</v>
      </c>
      <c r="N27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271" s="7" t="str">
        <f ca="1">VLOOKUP($N271,Department!$A:$B,2,FALSE)</f>
        <v>Financeiro</v>
      </c>
      <c r="P271" s="6">
        <f t="shared" ca="1" si="23"/>
        <v>8</v>
      </c>
      <c r="Q271" s="7" t="str">
        <f ca="1">VLOOKUP($P271,Role!$A:$B,2,FALSE)</f>
        <v>Analista</v>
      </c>
      <c r="R271" s="7">
        <f ca="1">IF($P271=8,RANDBETWEEN(2,COUNT(Level!$A:$A) + 1),"")</f>
        <v>2</v>
      </c>
      <c r="S271" s="7" t="str">
        <f ca="1">IF($R271&lt;&gt;"",VLOOKUP($R271,Level!$A:$B,2,FALSE),"")</f>
        <v>Junior</v>
      </c>
      <c r="T271" s="8">
        <f t="shared" ca="1" si="24"/>
        <v>41455</v>
      </c>
      <c r="U271" s="1">
        <f t="shared" ca="1" si="20"/>
        <v>4000</v>
      </c>
      <c r="V27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$A271    &amp;
", "   &amp;
$B271    &amp;
", "   &amp;
$C271    &amp;
", '"  &amp;
$E271    &amp;
"', '" &amp;
$H271    &amp;
"', "  &amp;
$I271 &amp;
", CAST('"  &amp;
TEXT($K271,"aaaa-mm-dd") &amp;
"' AS DATE), " &amp;
$L271 &amp;
", " &amp;
$N271 &amp;
", " &amp;
$P271 &amp;
", " &amp;
IF($R271="","NULL",$R271) &amp;
", " &amp;
$U271 &amp;
");"</f>
        <v>INSERT INTO acme.fact_employees (id_company_fk, id_employee_pk, flg_active, employee_name, id_gender_fk, id_race_fk, birthdate, id_education_fk, id_department_fk, id_role_fk, id_level_fk, salary) VALUES (2, 270, TRUE, 'Marina Rodrigues Moura', 'F', 2, CAST('1960-09-29' AS DATE), 7, 4, 8, 2, 4000);</v>
      </c>
    </row>
    <row r="272" spans="1:22" x14ac:dyDescent="0.2">
      <c r="A272" s="7">
        <v>2</v>
      </c>
      <c r="B272" s="5">
        <f t="shared" si="21"/>
        <v>271</v>
      </c>
      <c r="C272" s="6" t="b">
        <v>1</v>
      </c>
      <c r="D272" s="7">
        <f ca="1">IF(ROW()=2,125,IF(ROW()=3,67,IF(ROW()=4,13,RANDBETWEEN(2,COUNT(Name!$A:$A) + 1))))</f>
        <v>146</v>
      </c>
      <c r="E272" s="7" t="str">
        <f ca="1">VLOOKUP($D272,Name!$A:$B,2,FALSE) &amp; " " &amp; IF(ROW()=2,"de Orléans e Bragança",VLOOKUP(IF(ROW()=2,0,RANDBETWEEN(2,COUNT('Last name'!$A:$A) + 1)),'Last name'!$A:$B,2,FALSE) &amp; " " &amp; VLOOKUP(RANDBETWEEN(2,COUNT('Last name'!$A:$A) + 1),'Last name'!$A:$B,2,FALSE))</f>
        <v>Gabriel Rocha Andrade</v>
      </c>
      <c r="F272" s="7">
        <v>2</v>
      </c>
      <c r="G272" s="7" cm="1">
        <f t="array" aca="1" ref="G272" ca="1">INDEX(States!$B:$B,RANDBETWEEN(2,COUNTA(States!$B:$B)),1)</f>
        <v>15</v>
      </c>
      <c r="H272" s="7" t="str">
        <f ca="1">VLOOKUP($D272,Name!$A:$C,3,FALSE)</f>
        <v>M</v>
      </c>
      <c r="I272" s="7">
        <f t="shared" ca="1" si="22"/>
        <v>2</v>
      </c>
      <c r="J272" s="7" t="str">
        <f ca="1">VLOOKUP($I272,Race!$A:$B,2,FALSE)</f>
        <v>Branco</v>
      </c>
      <c r="K272" s="8">
        <f ca="1" xml:space="preserve">
IF($B272=2,
    TODAY()-16340,
    IF($P272=2,
        RANDBETWEEN(TODAY()-12418.5,TODAY()-6574.5),
        IF(OR($P272=3,$P272=4),
            RANDBETWEEN(TODAY()-16071,TODAY()-8766),
            IF(OR($P272=5,$P272=6,$P272=7),
                RANDBETWEEN(TODAY()-27393.75,TODAY()-12783.75),
                RANDBETWEEN(TODAY()-27393.75,TODAY()-10957.5)
            )
        )
    )
)</f>
        <v>18902</v>
      </c>
      <c r="L272" s="6">
        <f ca="1">IF(OR(ROW()=2,ROW()=3),7,IF(ROW()=4,4,RANDBETWEEN(4,COUNT(Education!$A:$A) + 1)))</f>
        <v>5</v>
      </c>
      <c r="M272" s="8" t="str">
        <f ca="1">VLOOKUP($L272,Education!$A:$B,2,FALSE)</f>
        <v>Pós-graduação</v>
      </c>
      <c r="N27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272" s="7" t="str">
        <f ca="1">VLOOKUP($N272,Department!$A:$B,2,FALSE)</f>
        <v>Financeiro</v>
      </c>
      <c r="P272" s="6">
        <f t="shared" ca="1" si="23"/>
        <v>8</v>
      </c>
      <c r="Q272" s="7" t="str">
        <f ca="1">VLOOKUP($P272,Role!$A:$B,2,FALSE)</f>
        <v>Analista</v>
      </c>
      <c r="R272" s="7">
        <f ca="1">IF($P272=8,RANDBETWEEN(2,COUNT(Level!$A:$A) + 1),"")</f>
        <v>3</v>
      </c>
      <c r="S272" s="7" t="str">
        <f ca="1">IF($R272&lt;&gt;"",VLOOKUP($R272,Level!$A:$B,2,FALSE),"")</f>
        <v>Pleno</v>
      </c>
      <c r="T272" s="8">
        <f t="shared" ca="1" si="24"/>
        <v>36279</v>
      </c>
      <c r="U272" s="1">
        <f t="shared" ca="1" si="20"/>
        <v>3000</v>
      </c>
      <c r="V27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$A272    &amp;
", "   &amp;
$B272    &amp;
", "   &amp;
$C272    &amp;
", '"  &amp;
$E272    &amp;
"', '" &amp;
$H272    &amp;
"', "  &amp;
$I272 &amp;
", CAST('"  &amp;
TEXT($K272,"aaaa-mm-dd") &amp;
"' AS DATE), " &amp;
$L272 &amp;
", " &amp;
$N272 &amp;
", " &amp;
$P272 &amp;
", " &amp;
IF($R272="","NULL",$R272) &amp;
", " &amp;
$U272 &amp;
");"</f>
        <v>INSERT INTO acme.fact_employees (id_company_fk, id_employee_pk, flg_active, employee_name, id_gender_fk, id_race_fk, birthdate, id_education_fk, id_department_fk, id_role_fk, id_level_fk, salary) VALUES (2, 271, TRUE, 'Gabriel Rocha Andrade', 'M', 2, CAST('1951-10-01' AS DATE), 5, 4, 8, 3, 3000);</v>
      </c>
    </row>
    <row r="273" spans="1:22" x14ac:dyDescent="0.2">
      <c r="A273" s="7">
        <v>2</v>
      </c>
      <c r="B273" s="5">
        <f t="shared" si="21"/>
        <v>272</v>
      </c>
      <c r="C273" s="6" t="b">
        <v>1</v>
      </c>
      <c r="D273" s="7">
        <f ca="1">IF(ROW()=2,125,IF(ROW()=3,67,IF(ROW()=4,13,RANDBETWEEN(2,COUNT(Name!$A:$A) + 1))))</f>
        <v>89</v>
      </c>
      <c r="E273" s="7" t="str">
        <f ca="1">VLOOKUP($D273,Name!$A:$B,2,FALSE) &amp; " " &amp; IF(ROW()=2,"de Orléans e Bragança",VLOOKUP(IF(ROW()=2,0,RANDBETWEEN(2,COUNT('Last name'!$A:$A) + 1)),'Last name'!$A:$B,2,FALSE) &amp; " " &amp; VLOOKUP(RANDBETWEEN(2,COUNT('Last name'!$A:$A) + 1),'Last name'!$A:$B,2,FALSE))</f>
        <v>Cecília Amor Camões</v>
      </c>
      <c r="F273" s="7">
        <v>2</v>
      </c>
      <c r="G273" s="7" cm="1">
        <f t="array" aca="1" ref="G273" ca="1">INDEX(States!$B:$B,RANDBETWEEN(2,COUNTA(States!$B:$B)),1)</f>
        <v>21</v>
      </c>
      <c r="H273" s="7" t="str">
        <f ca="1">VLOOKUP($D273,Name!$A:$C,3,FALSE)</f>
        <v>F</v>
      </c>
      <c r="I273" s="7">
        <f t="shared" ca="1" si="22"/>
        <v>3</v>
      </c>
      <c r="J273" s="7" t="str">
        <f ca="1">VLOOKUP($I273,Race!$A:$B,2,FALSE)</f>
        <v>Preto</v>
      </c>
      <c r="K273" s="8">
        <f ca="1" xml:space="preserve">
IF($B273=2,
    TODAY()-16340,
    IF($P273=2,
        RANDBETWEEN(TODAY()-12418.5,TODAY()-6574.5),
        IF(OR($P273=3,$P273=4),
            RANDBETWEEN(TODAY()-16071,TODAY()-8766),
            IF(OR($P273=5,$P273=6,$P273=7),
                RANDBETWEEN(TODAY()-27393.75,TODAY()-12783.75),
                RANDBETWEEN(TODAY()-27393.75,TODAY()-10957.5)
            )
        )
    )
)</f>
        <v>22657</v>
      </c>
      <c r="L273" s="6">
        <f ca="1">IF(OR(ROW()=2,ROW()=3),7,IF(ROW()=4,4,RANDBETWEEN(4,COUNT(Education!$A:$A) + 1)))</f>
        <v>7</v>
      </c>
      <c r="M273" s="8" t="str">
        <f ca="1">VLOOKUP($L273,Education!$A:$B,2,FALSE)</f>
        <v>Doutorado</v>
      </c>
      <c r="N27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273" s="7" t="str">
        <f ca="1">VLOOKUP($N273,Department!$A:$B,2,FALSE)</f>
        <v>Recursos Humanos</v>
      </c>
      <c r="P273" s="6">
        <f t="shared" ca="1" si="23"/>
        <v>8</v>
      </c>
      <c r="Q273" s="7" t="str">
        <f ca="1">VLOOKUP($P273,Role!$A:$B,2,FALSE)</f>
        <v>Analista</v>
      </c>
      <c r="R273" s="7">
        <f ca="1">IF($P273=8,RANDBETWEEN(2,COUNT(Level!$A:$A) + 1),"")</f>
        <v>4</v>
      </c>
      <c r="S273" s="7" t="str">
        <f ca="1">IF($R273&lt;&gt;"",VLOOKUP($R273,Level!$A:$B,2,FALSE),"")</f>
        <v>Senior</v>
      </c>
      <c r="T273" s="8">
        <f t="shared" ca="1" si="24"/>
        <v>43264</v>
      </c>
      <c r="U273" s="1">
        <f t="shared" ca="1" si="20"/>
        <v>4080</v>
      </c>
      <c r="V27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$A273    &amp;
", "   &amp;
$B273    &amp;
", "   &amp;
$C273    &amp;
", '"  &amp;
$E273    &amp;
"', '" &amp;
$H273    &amp;
"', "  &amp;
$I273 &amp;
", CAST('"  &amp;
TEXT($K273,"aaaa-mm-dd") &amp;
"' AS DATE), " &amp;
$L273 &amp;
", " &amp;
$N273 &amp;
", " &amp;
$P273 &amp;
", " &amp;
IF($R273="","NULL",$R273) &amp;
", " &amp;
$U273 &amp;
");"</f>
        <v>INSERT INTO acme.fact_employees (id_company_fk, id_employee_pk, flg_active, employee_name, id_gender_fk, id_race_fk, birthdate, id_education_fk, id_department_fk, id_role_fk, id_level_fk, salary) VALUES (2, 272, TRUE, 'Cecília Amor Camões', 'F', 3, CAST('1962-01-11' AS DATE), 7, 5, 8, 4, 4080);</v>
      </c>
    </row>
    <row r="274" spans="1:22" x14ac:dyDescent="0.2">
      <c r="A274" s="7">
        <v>2</v>
      </c>
      <c r="B274" s="5">
        <f t="shared" si="21"/>
        <v>273</v>
      </c>
      <c r="C274" s="6" t="b">
        <v>1</v>
      </c>
      <c r="D274" s="7">
        <f ca="1">IF(ROW()=2,125,IF(ROW()=3,67,IF(ROW()=4,13,RANDBETWEEN(2,COUNT(Name!$A:$A) + 1))))</f>
        <v>317</v>
      </c>
      <c r="E274" s="7" t="str">
        <f ca="1">VLOOKUP($D274,Name!$A:$B,2,FALSE) &amp; " " &amp; IF(ROW()=2,"de Orléans e Bragança",VLOOKUP(IF(ROW()=2,0,RANDBETWEEN(2,COUNT('Last name'!$A:$A) + 1)),'Last name'!$A:$B,2,FALSE) &amp; " " &amp; VLOOKUP(RANDBETWEEN(2,COUNT('Last name'!$A:$A) + 1),'Last name'!$A:$B,2,FALSE))</f>
        <v>Péricles Martini Pinto</v>
      </c>
      <c r="F274" s="7">
        <v>2</v>
      </c>
      <c r="G274" s="7" cm="1">
        <f t="array" aca="1" ref="G274" ca="1">INDEX(States!$B:$B,RANDBETWEEN(2,COUNTA(States!$B:$B)),1)</f>
        <v>19</v>
      </c>
      <c r="H274" s="7" t="str">
        <f ca="1">VLOOKUP($D274,Name!$A:$C,3,FALSE)</f>
        <v>M</v>
      </c>
      <c r="I274" s="7">
        <f t="shared" ca="1" si="22"/>
        <v>2</v>
      </c>
      <c r="J274" s="7" t="str">
        <f ca="1">VLOOKUP($I274,Race!$A:$B,2,FALSE)</f>
        <v>Branco</v>
      </c>
      <c r="K274" s="8">
        <f ca="1" xml:space="preserve">
IF($B274=2,
    TODAY()-16340,
    IF($P274=2,
        RANDBETWEEN(TODAY()-12418.5,TODAY()-6574.5),
        IF(OR($P274=3,$P274=4),
            RANDBETWEEN(TODAY()-16071,TODAY()-8766),
            IF(OR($P274=5,$P274=6,$P274=7),
                RANDBETWEEN(TODAY()-27393.75,TODAY()-12783.75),
                RANDBETWEEN(TODAY()-27393.75,TODAY()-10957.5)
            )
        )
    )
)</f>
        <v>33760</v>
      </c>
      <c r="L274" s="6">
        <f ca="1">IF(OR(ROW()=2,ROW()=3),7,IF(ROW()=4,4,RANDBETWEEN(4,COUNT(Education!$A:$A) + 1)))</f>
        <v>5</v>
      </c>
      <c r="M274" s="8" t="str">
        <f ca="1">VLOOKUP($L274,Education!$A:$B,2,FALSE)</f>
        <v>Pós-graduação</v>
      </c>
      <c r="N27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6</v>
      </c>
      <c r="O274" s="7" t="str">
        <f ca="1">VLOOKUP($N274,Department!$A:$B,2,FALSE)</f>
        <v>Comercial</v>
      </c>
      <c r="P274" s="6">
        <f t="shared" ca="1" si="23"/>
        <v>9</v>
      </c>
      <c r="Q274" s="7" t="str">
        <f ca="1">VLOOKUP($P274,Role!$A:$B,2,FALSE)</f>
        <v>Especialista</v>
      </c>
      <c r="R274" s="7" t="str">
        <f ca="1">IF($P274=8,RANDBETWEEN(2,COUNT(Level!$A:$A) + 1),"")</f>
        <v/>
      </c>
      <c r="S274" s="7" t="str">
        <f ca="1">IF($R274&lt;&gt;"",VLOOKUP($R274,Level!$A:$B,2,FALSE),"")</f>
        <v/>
      </c>
      <c r="T274" s="8">
        <f t="shared" ca="1" si="24"/>
        <v>39443</v>
      </c>
      <c r="U274" s="1">
        <f t="shared" ca="1" si="20"/>
        <v>9080</v>
      </c>
      <c r="V27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$A274    &amp;
", "   &amp;
$B274    &amp;
", "   &amp;
$C274    &amp;
", '"  &amp;
$E274    &amp;
"', '" &amp;
$H274    &amp;
"', "  &amp;
$I274 &amp;
", CAST('"  &amp;
TEXT($K274,"aaaa-mm-dd") &amp;
"' AS DATE), " &amp;
$L274 &amp;
", " &amp;
$N274 &amp;
", " &amp;
$P274 &amp;
", " &amp;
IF($R274="","NULL",$R274) &amp;
", " &amp;
$U274 &amp;
");"</f>
        <v>INSERT INTO acme.fact_employees (id_company_fk, id_employee_pk, flg_active, employee_name, id_gender_fk, id_race_fk, birthdate, id_education_fk, id_department_fk, id_role_fk, id_level_fk, salary) VALUES (2, 273, TRUE, 'Péricles Martini Pinto', 'M', 2, CAST('1992-06-05' AS DATE), 5, 6, 9, NULL, 9080);</v>
      </c>
    </row>
    <row r="275" spans="1:22" x14ac:dyDescent="0.2">
      <c r="A275" s="7">
        <v>2</v>
      </c>
      <c r="B275" s="5">
        <f t="shared" si="21"/>
        <v>274</v>
      </c>
      <c r="C275" s="6" t="b">
        <v>1</v>
      </c>
      <c r="D275" s="7">
        <f ca="1">IF(ROW()=2,125,IF(ROW()=3,67,IF(ROW()=4,13,RANDBETWEEN(2,COUNT(Name!$A:$A) + 1))))</f>
        <v>170</v>
      </c>
      <c r="E275" s="7" t="str">
        <f ca="1">VLOOKUP($D275,Name!$A:$B,2,FALSE) &amp; " " &amp; IF(ROW()=2,"de Orléans e Bragança",VLOOKUP(IF(ROW()=2,0,RANDBETWEEN(2,COUNT('Last name'!$A:$A) + 1)),'Last name'!$A:$B,2,FALSE) &amp; " " &amp; VLOOKUP(RANDBETWEEN(2,COUNT('Last name'!$A:$A) + 1),'Last name'!$A:$B,2,FALSE))</f>
        <v>Isaac Rizzo Pellegrini</v>
      </c>
      <c r="F275" s="7">
        <v>2</v>
      </c>
      <c r="G275" s="7" cm="1">
        <f t="array" aca="1" ref="G275" ca="1">INDEX(States!$B:$B,RANDBETWEEN(2,COUNTA(States!$B:$B)),1)</f>
        <v>13</v>
      </c>
      <c r="H275" s="7" t="str">
        <f ca="1">VLOOKUP($D275,Name!$A:$C,3,FALSE)</f>
        <v>M</v>
      </c>
      <c r="I275" s="7">
        <f t="shared" ca="1" si="22"/>
        <v>4</v>
      </c>
      <c r="J275" s="7" t="str">
        <f ca="1">VLOOKUP($I275,Race!$A:$B,2,FALSE)</f>
        <v>Pardo</v>
      </c>
      <c r="K275" s="8">
        <f ca="1" xml:space="preserve">
IF($B275=2,
    TODAY()-16340,
    IF($P275=2,
        RANDBETWEEN(TODAY()-12418.5,TODAY()-6574.5),
        IF(OR($P275=3,$P275=4),
            RANDBETWEEN(TODAY()-16071,TODAY()-8766),
            IF(OR($P275=5,$P275=6,$P275=7),
                RANDBETWEEN(TODAY()-27393.75,TODAY()-12783.75),
                RANDBETWEEN(TODAY()-27393.75,TODAY()-10957.5)
            )
        )
    )
)</f>
        <v>23442</v>
      </c>
      <c r="L275" s="6">
        <f ca="1">IF(OR(ROW()=2,ROW()=3),7,IF(ROW()=4,4,RANDBETWEEN(4,COUNT(Education!$A:$A) + 1)))</f>
        <v>7</v>
      </c>
      <c r="M275" s="8" t="str">
        <f ca="1">VLOOKUP($L275,Education!$A:$B,2,FALSE)</f>
        <v>Doutorado</v>
      </c>
      <c r="N27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275" s="7" t="str">
        <f ca="1">VLOOKUP($N275,Department!$A:$B,2,FALSE)</f>
        <v>Auditoria</v>
      </c>
      <c r="P275" s="6">
        <f t="shared" ca="1" si="23"/>
        <v>8</v>
      </c>
      <c r="Q275" s="7" t="str">
        <f ca="1">VLOOKUP($P275,Role!$A:$B,2,FALSE)</f>
        <v>Analista</v>
      </c>
      <c r="R275" s="7">
        <f ca="1">IF($P275=8,RANDBETWEEN(2,COUNT(Level!$A:$A) + 1),"")</f>
        <v>3</v>
      </c>
      <c r="S275" s="7" t="str">
        <f ca="1">IF($R275&lt;&gt;"",VLOOKUP($R275,Level!$A:$B,2,FALSE),"")</f>
        <v>Pleno</v>
      </c>
      <c r="T275" s="8">
        <f t="shared" ca="1" si="24"/>
        <v>42143</v>
      </c>
      <c r="U275" s="1">
        <f t="shared" ca="1" si="20"/>
        <v>4000</v>
      </c>
      <c r="V27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$A275    &amp;
", "   &amp;
$B275    &amp;
", "   &amp;
$C275    &amp;
", '"  &amp;
$E275    &amp;
"', '" &amp;
$H275    &amp;
"', "  &amp;
$I275 &amp;
", CAST('"  &amp;
TEXT($K275,"aaaa-mm-dd") &amp;
"' AS DATE), " &amp;
$L275 &amp;
", " &amp;
$N275 &amp;
", " &amp;
$P275 &amp;
", " &amp;
IF($R275="","NULL",$R275) &amp;
", " &amp;
$U275 &amp;
");"</f>
        <v>INSERT INTO acme.fact_employees (id_company_fk, id_employee_pk, flg_active, employee_name, id_gender_fk, id_race_fk, birthdate, id_education_fk, id_department_fk, id_role_fk, id_level_fk, salary) VALUES (2, 274, TRUE, 'Isaac Rizzo Pellegrini', 'M', 4, CAST('1964-03-06' AS DATE), 7, 10, 8, 3, 4000);</v>
      </c>
    </row>
    <row r="276" spans="1:22" x14ac:dyDescent="0.2">
      <c r="A276" s="7">
        <v>2</v>
      </c>
      <c r="B276" s="5">
        <f t="shared" si="21"/>
        <v>275</v>
      </c>
      <c r="C276" s="6" t="b">
        <v>1</v>
      </c>
      <c r="D276" s="7">
        <f ca="1">IF(ROW()=2,125,IF(ROW()=3,67,IF(ROW()=4,13,RANDBETWEEN(2,COUNT(Name!$A:$A) + 1))))</f>
        <v>72</v>
      </c>
      <c r="E276" s="7" t="str">
        <f ca="1">VLOOKUP($D276,Name!$A:$B,2,FALSE) &amp; " " &amp; IF(ROW()=2,"de Orléans e Bragança",VLOOKUP(IF(ROW()=2,0,RANDBETWEEN(2,COUNT('Last name'!$A:$A) + 1)),'Last name'!$A:$B,2,FALSE) &amp; " " &amp; VLOOKUP(RANDBETWEEN(2,COUNT('Last name'!$A:$A) + 1),'Last name'!$A:$B,2,FALSE))</f>
        <v>Breno Giordano Pedroso</v>
      </c>
      <c r="F276" s="7">
        <v>2</v>
      </c>
      <c r="G276" s="7" cm="1">
        <f t="array" aca="1" ref="G276" ca="1">INDEX(States!$B:$B,RANDBETWEEN(2,COUNTA(States!$B:$B)),1)</f>
        <v>19</v>
      </c>
      <c r="H276" s="7" t="str">
        <f ca="1">VLOOKUP($D276,Name!$A:$C,3,FALSE)</f>
        <v>M</v>
      </c>
      <c r="I276" s="7">
        <f t="shared" ca="1" si="22"/>
        <v>2</v>
      </c>
      <c r="J276" s="7" t="str">
        <f ca="1">VLOOKUP($I276,Race!$A:$B,2,FALSE)</f>
        <v>Branco</v>
      </c>
      <c r="K276" s="8">
        <f ca="1" xml:space="preserve">
IF($B276=2,
    TODAY()-16340,
    IF($P276=2,
        RANDBETWEEN(TODAY()-12418.5,TODAY()-6574.5),
        IF(OR($P276=3,$P276=4),
            RANDBETWEEN(TODAY()-16071,TODAY()-8766),
            IF(OR($P276=5,$P276=6,$P276=7),
                RANDBETWEEN(TODAY()-27393.75,TODAY()-12783.75),
                RANDBETWEEN(TODAY()-27393.75,TODAY()-10957.5)
            )
        )
    )
)</f>
        <v>22556</v>
      </c>
      <c r="L276" s="6">
        <f ca="1">IF(OR(ROW()=2,ROW()=3),7,IF(ROW()=4,4,RANDBETWEEN(4,COUNT(Education!$A:$A) + 1)))</f>
        <v>7</v>
      </c>
      <c r="M276" s="8" t="str">
        <f ca="1">VLOOKUP($L276,Education!$A:$B,2,FALSE)</f>
        <v>Doutorado</v>
      </c>
      <c r="N27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276" s="7" t="str">
        <f ca="1">VLOOKUP($N276,Department!$A:$B,2,FALSE)</f>
        <v>Comunicação &amp; Marketing</v>
      </c>
      <c r="P276" s="6">
        <f t="shared" ca="1" si="23"/>
        <v>9</v>
      </c>
      <c r="Q276" s="7" t="str">
        <f ca="1">VLOOKUP($P276,Role!$A:$B,2,FALSE)</f>
        <v>Especialista</v>
      </c>
      <c r="R276" s="7" t="str">
        <f ca="1">IF($P276=8,RANDBETWEEN(2,COUNT(Level!$A:$A) + 1),"")</f>
        <v/>
      </c>
      <c r="S276" s="7" t="str">
        <f ca="1">IF($R276&lt;&gt;"",VLOOKUP($R276,Level!$A:$B,2,FALSE),"")</f>
        <v/>
      </c>
      <c r="T276" s="8">
        <f t="shared" ca="1" si="24"/>
        <v>41861</v>
      </c>
      <c r="U276" s="1">
        <f t="shared" ca="1" si="20"/>
        <v>10080</v>
      </c>
      <c r="V27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$A276    &amp;
", "   &amp;
$B276    &amp;
", "   &amp;
$C276    &amp;
", '"  &amp;
$E276    &amp;
"', '" &amp;
$H276    &amp;
"', "  &amp;
$I276 &amp;
", CAST('"  &amp;
TEXT($K276,"aaaa-mm-dd") &amp;
"' AS DATE), " &amp;
$L276 &amp;
", " &amp;
$N276 &amp;
", " &amp;
$P276 &amp;
", " &amp;
IF($R276="","NULL",$R276) &amp;
", " &amp;
$U276 &amp;
");"</f>
        <v>INSERT INTO acme.fact_employees (id_company_fk, id_employee_pk, flg_active, employee_name, id_gender_fk, id_race_fk, birthdate, id_education_fk, id_department_fk, id_role_fk, id_level_fk, salary) VALUES (2, 275, TRUE, 'Breno Giordano Pedroso', 'M', 2, CAST('1961-10-02' AS DATE), 7, 8, 9, NULL, 10080);</v>
      </c>
    </row>
    <row r="277" spans="1:22" x14ac:dyDescent="0.2">
      <c r="A277" s="7">
        <v>2</v>
      </c>
      <c r="B277" s="5">
        <f t="shared" si="21"/>
        <v>276</v>
      </c>
      <c r="C277" s="6" t="b">
        <v>1</v>
      </c>
      <c r="D277" s="7">
        <f ca="1">IF(ROW()=2,125,IF(ROW()=3,67,IF(ROW()=4,13,RANDBETWEEN(2,COUNT(Name!$A:$A) + 1))))</f>
        <v>28</v>
      </c>
      <c r="E277" s="7" t="str">
        <f ca="1">VLOOKUP($D277,Name!$A:$B,2,FALSE) &amp; " " &amp; IF(ROW()=2,"de Orléans e Bragança",VLOOKUP(IF(ROW()=2,0,RANDBETWEEN(2,COUNT('Last name'!$A:$A) + 1)),'Last name'!$A:$B,2,FALSE) &amp; " " &amp; VLOOKUP(RANDBETWEEN(2,COUNT('Last name'!$A:$A) + 1),'Last name'!$A:$B,2,FALSE))</f>
        <v>Ana Júlia Aguiar Andrioli</v>
      </c>
      <c r="F277" s="7">
        <v>2</v>
      </c>
      <c r="G277" s="7" cm="1">
        <f t="array" aca="1" ref="G277" ca="1">INDEX(States!$B:$B,RANDBETWEEN(2,COUNTA(States!$B:$B)),1)</f>
        <v>2</v>
      </c>
      <c r="H277" s="7" t="str">
        <f ca="1">VLOOKUP($D277,Name!$A:$C,3,FALSE)</f>
        <v>F</v>
      </c>
      <c r="I277" s="7">
        <f t="shared" ca="1" si="22"/>
        <v>2</v>
      </c>
      <c r="J277" s="7" t="str">
        <f ca="1">VLOOKUP($I277,Race!$A:$B,2,FALSE)</f>
        <v>Branco</v>
      </c>
      <c r="K277" s="8">
        <f ca="1" xml:space="preserve">
IF($B277=2,
    TODAY()-16340,
    IF($P277=2,
        RANDBETWEEN(TODAY()-12418.5,TODAY()-6574.5),
        IF(OR($P277=3,$P277=4),
            RANDBETWEEN(TODAY()-16071,TODAY()-8766),
            IF(OR($P277=5,$P277=6,$P277=7),
                RANDBETWEEN(TODAY()-27393.75,TODAY()-12783.75),
                RANDBETWEEN(TODAY()-27393.75,TODAY()-10957.5)
            )
        )
    )
)</f>
        <v>18072</v>
      </c>
      <c r="L277" s="6">
        <f ca="1">IF(OR(ROW()=2,ROW()=3),7,IF(ROW()=4,4,RANDBETWEEN(4,COUNT(Education!$A:$A) + 1)))</f>
        <v>5</v>
      </c>
      <c r="M277" s="8" t="str">
        <f ca="1">VLOOKUP($L277,Education!$A:$B,2,FALSE)</f>
        <v>Pós-graduação</v>
      </c>
      <c r="N27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277" s="7" t="str">
        <f ca="1">VLOOKUP($N277,Department!$A:$B,2,FALSE)</f>
        <v>Comunicação &amp; Marketing</v>
      </c>
      <c r="P277" s="6">
        <f t="shared" ca="1" si="23"/>
        <v>8</v>
      </c>
      <c r="Q277" s="7" t="str">
        <f ca="1">VLOOKUP($P277,Role!$A:$B,2,FALSE)</f>
        <v>Analista</v>
      </c>
      <c r="R277" s="7">
        <f ca="1">IF($P277=8,RANDBETWEEN(2,COUNT(Level!$A:$A) + 1),"")</f>
        <v>3</v>
      </c>
      <c r="S277" s="7" t="str">
        <f ca="1">IF($R277&lt;&gt;"",VLOOKUP($R277,Level!$A:$B,2,FALSE),"")</f>
        <v>Pleno</v>
      </c>
      <c r="T277" s="8">
        <f t="shared" ca="1" si="24"/>
        <v>42974</v>
      </c>
      <c r="U277" s="1">
        <f t="shared" ca="1" si="20"/>
        <v>3080</v>
      </c>
      <c r="V27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$A277    &amp;
", "   &amp;
$B277    &amp;
", "   &amp;
$C277    &amp;
", '"  &amp;
$E277    &amp;
"', '" &amp;
$H277    &amp;
"', "  &amp;
$I277 &amp;
", CAST('"  &amp;
TEXT($K277,"aaaa-mm-dd") &amp;
"' AS DATE), " &amp;
$L277 &amp;
", " &amp;
$N277 &amp;
", " &amp;
$P277 &amp;
", " &amp;
IF($R277="","NULL",$R277) &amp;
", " &amp;
$U277 &amp;
");"</f>
        <v>INSERT INTO acme.fact_employees (id_company_fk, id_employee_pk, flg_active, employee_name, id_gender_fk, id_race_fk, birthdate, id_education_fk, id_department_fk, id_role_fk, id_level_fk, salary) VALUES (2, 276, TRUE, 'Ana Júlia Aguiar Andrioli', 'F', 2, CAST('1949-06-23' AS DATE), 5, 8, 8, 3, 3080);</v>
      </c>
    </row>
    <row r="278" spans="1:22" x14ac:dyDescent="0.2">
      <c r="A278" s="7">
        <v>2</v>
      </c>
      <c r="B278" s="5">
        <f t="shared" si="21"/>
        <v>277</v>
      </c>
      <c r="C278" s="6" t="b">
        <v>1</v>
      </c>
      <c r="D278" s="7">
        <f ca="1">IF(ROW()=2,125,IF(ROW()=3,67,IF(ROW()=4,13,RANDBETWEEN(2,COUNT(Name!$A:$A) + 1))))</f>
        <v>163</v>
      </c>
      <c r="E278" s="7" t="str">
        <f ca="1">VLOOKUP($D278,Name!$A:$B,2,FALSE) &amp; " " &amp; IF(ROW()=2,"de Orléans e Bragança",VLOOKUP(IF(ROW()=2,0,RANDBETWEEN(2,COUNT('Last name'!$A:$A) + 1)),'Last name'!$A:$B,2,FALSE) &amp; " " &amp; VLOOKUP(RANDBETWEEN(2,COUNT('Last name'!$A:$A) + 1),'Last name'!$A:$B,2,FALSE))</f>
        <v>Henrico Reis Borges</v>
      </c>
      <c r="F278" s="7">
        <v>2</v>
      </c>
      <c r="G278" s="7" cm="1">
        <f t="array" aca="1" ref="G278" ca="1">INDEX(States!$B:$B,RANDBETWEEN(2,COUNTA(States!$B:$B)),1)</f>
        <v>13</v>
      </c>
      <c r="H278" s="7" t="str">
        <f ca="1">VLOOKUP($D278,Name!$A:$C,3,FALSE)</f>
        <v>M</v>
      </c>
      <c r="I278" s="7">
        <f t="shared" ca="1" si="22"/>
        <v>2</v>
      </c>
      <c r="J278" s="7" t="str">
        <f ca="1">VLOOKUP($I278,Race!$A:$B,2,FALSE)</f>
        <v>Branco</v>
      </c>
      <c r="K278" s="8">
        <f ca="1" xml:space="preserve">
IF($B278=2,
    TODAY()-16340,
    IF($P278=2,
        RANDBETWEEN(TODAY()-12418.5,TODAY()-6574.5),
        IF(OR($P278=3,$P278=4),
            RANDBETWEEN(TODAY()-16071,TODAY()-8766),
            IF(OR($P278=5,$P278=6,$P278=7),
                RANDBETWEEN(TODAY()-27393.75,TODAY()-12783.75),
                RANDBETWEEN(TODAY()-27393.75,TODAY()-10957.5)
            )
        )
    )
)</f>
        <v>30756</v>
      </c>
      <c r="L278" s="6">
        <f ca="1">IF(OR(ROW()=2,ROW()=3),7,IF(ROW()=4,4,RANDBETWEEN(4,COUNT(Education!$A:$A) + 1)))</f>
        <v>5</v>
      </c>
      <c r="M278" s="8" t="str">
        <f ca="1">VLOOKUP($L278,Education!$A:$B,2,FALSE)</f>
        <v>Pós-graduação</v>
      </c>
      <c r="N27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278" s="7" t="str">
        <f ca="1">VLOOKUP($N278,Department!$A:$B,2,FALSE)</f>
        <v>Tecnologia da Informação</v>
      </c>
      <c r="P278" s="6">
        <f t="shared" ca="1" si="23"/>
        <v>6</v>
      </c>
      <c r="Q278" s="7" t="str">
        <f ca="1">VLOOKUP($P278,Role!$A:$B,2,FALSE)</f>
        <v>Estagiário</v>
      </c>
      <c r="R278" s="7" t="str">
        <f ca="1">IF($P278=8,RANDBETWEEN(2,COUNT(Level!$A:$A) + 1),"")</f>
        <v/>
      </c>
      <c r="S278" s="7" t="str">
        <f ca="1">IF($R278&lt;&gt;"",VLOOKUP($R278,Level!$A:$B,2,FALSE),"")</f>
        <v/>
      </c>
      <c r="T278" s="8">
        <f t="shared" ca="1" si="24"/>
        <v>39192</v>
      </c>
      <c r="U278" s="1">
        <f t="shared" ca="1" si="20"/>
        <v>1825</v>
      </c>
      <c r="V27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$A278    &amp;
", "   &amp;
$B278    &amp;
", "   &amp;
$C278    &amp;
", '"  &amp;
$E278    &amp;
"', '" &amp;
$H278    &amp;
"', "  &amp;
$I278 &amp;
", CAST('"  &amp;
TEXT($K278,"aaaa-mm-dd") &amp;
"' AS DATE), " &amp;
$L278 &amp;
", " &amp;
$N278 &amp;
", " &amp;
$P278 &amp;
", " &amp;
IF($R278="","NULL",$R278) &amp;
", " &amp;
$U278 &amp;
");"</f>
        <v>INSERT INTO acme.fact_employees (id_company_fk, id_employee_pk, flg_active, employee_name, id_gender_fk, id_race_fk, birthdate, id_education_fk, id_department_fk, id_role_fk, id_level_fk, salary) VALUES (2, 277, TRUE, 'Henrico Reis Borges', 'M', 2, CAST('1984-03-15' AS DATE), 5, 11, 6, NULL, 1825);</v>
      </c>
    </row>
    <row r="279" spans="1:22" x14ac:dyDescent="0.2">
      <c r="A279" s="7">
        <v>2</v>
      </c>
      <c r="B279" s="5">
        <f t="shared" si="21"/>
        <v>278</v>
      </c>
      <c r="C279" s="6" t="b">
        <v>1</v>
      </c>
      <c r="D279" s="7">
        <f ca="1">IF(ROW()=2,125,IF(ROW()=3,67,IF(ROW()=4,13,RANDBETWEEN(2,COUNT(Name!$A:$A) + 1))))</f>
        <v>324</v>
      </c>
      <c r="E279" s="7" t="str">
        <f ca="1">VLOOKUP($D279,Name!$A:$B,2,FALSE) &amp; " " &amp; IF(ROW()=2,"de Orléans e Bragança",VLOOKUP(IF(ROW()=2,0,RANDBETWEEN(2,COUNT('Last name'!$A:$A) + 1)),'Last name'!$A:$B,2,FALSE) &amp; " " &amp; VLOOKUP(RANDBETWEEN(2,COUNT('Last name'!$A:$A) + 1),'Last name'!$A:$B,2,FALSE))</f>
        <v>Raquel Esposito Anunciação</v>
      </c>
      <c r="F279" s="7">
        <v>2</v>
      </c>
      <c r="G279" s="7" cm="1">
        <f t="array" aca="1" ref="G279" ca="1">INDEX(States!$B:$B,RANDBETWEEN(2,COUNTA(States!$B:$B)),1)</f>
        <v>2</v>
      </c>
      <c r="H279" s="7" t="str">
        <f ca="1">VLOOKUP($D279,Name!$A:$C,3,FALSE)</f>
        <v>F</v>
      </c>
      <c r="I279" s="7">
        <f t="shared" ca="1" si="22"/>
        <v>2</v>
      </c>
      <c r="J279" s="7" t="str">
        <f ca="1">VLOOKUP($I279,Race!$A:$B,2,FALSE)</f>
        <v>Branco</v>
      </c>
      <c r="K279" s="8">
        <f ca="1" xml:space="preserve">
IF($B279=2,
    TODAY()-16340,
    IF($P279=2,
        RANDBETWEEN(TODAY()-12418.5,TODAY()-6574.5),
        IF(OR($P279=3,$P279=4),
            RANDBETWEEN(TODAY()-16071,TODAY()-8766),
            IF(OR($P279=5,$P279=6,$P279=7),
                RANDBETWEEN(TODAY()-27393.75,TODAY()-12783.75),
                RANDBETWEEN(TODAY()-27393.75,TODAY()-10957.5)
            )
        )
    )
)</f>
        <v>23215</v>
      </c>
      <c r="L279" s="6">
        <f ca="1">IF(OR(ROW()=2,ROW()=3),7,IF(ROW()=4,4,RANDBETWEEN(4,COUNT(Education!$A:$A) + 1)))</f>
        <v>7</v>
      </c>
      <c r="M279" s="8" t="str">
        <f ca="1">VLOOKUP($L279,Education!$A:$B,2,FALSE)</f>
        <v>Doutorado</v>
      </c>
      <c r="N27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6</v>
      </c>
      <c r="O279" s="7" t="str">
        <f ca="1">VLOOKUP($N279,Department!$A:$B,2,FALSE)</f>
        <v>Comercial</v>
      </c>
      <c r="P279" s="6">
        <f t="shared" ca="1" si="23"/>
        <v>8</v>
      </c>
      <c r="Q279" s="7" t="str">
        <f ca="1">VLOOKUP($P279,Role!$A:$B,2,FALSE)</f>
        <v>Analista</v>
      </c>
      <c r="R279" s="7">
        <f ca="1">IF($P279=8,RANDBETWEEN(2,COUNT(Level!$A:$A) + 1),"")</f>
        <v>3</v>
      </c>
      <c r="S279" s="7" t="str">
        <f ca="1">IF($R279&lt;&gt;"",VLOOKUP($R279,Level!$A:$B,2,FALSE),"")</f>
        <v>Pleno</v>
      </c>
      <c r="T279" s="8">
        <f t="shared" ca="1" si="24"/>
        <v>43684</v>
      </c>
      <c r="U279" s="1">
        <f t="shared" ca="1" si="20"/>
        <v>4080</v>
      </c>
      <c r="V27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$A279    &amp;
", "   &amp;
$B279    &amp;
", "   &amp;
$C279    &amp;
", '"  &amp;
$E279    &amp;
"', '" &amp;
$H279    &amp;
"', "  &amp;
$I279 &amp;
", CAST('"  &amp;
TEXT($K279,"aaaa-mm-dd") &amp;
"' AS DATE), " &amp;
$L279 &amp;
", " &amp;
$N279 &amp;
", " &amp;
$P279 &amp;
", " &amp;
IF($R279="","NULL",$R279) &amp;
", " &amp;
$U279 &amp;
");"</f>
        <v>INSERT INTO acme.fact_employees (id_company_fk, id_employee_pk, flg_active, employee_name, id_gender_fk, id_race_fk, birthdate, id_education_fk, id_department_fk, id_role_fk, id_level_fk, salary) VALUES (2, 278, TRUE, 'Raquel Esposito Anunciação', 'F', 2, CAST('1963-07-23' AS DATE), 7, 6, 8, 3, 4080);</v>
      </c>
    </row>
    <row r="280" spans="1:22" x14ac:dyDescent="0.2">
      <c r="A280" s="7">
        <v>2</v>
      </c>
      <c r="B280" s="5">
        <f t="shared" si="21"/>
        <v>279</v>
      </c>
      <c r="C280" s="6" t="b">
        <v>1</v>
      </c>
      <c r="D280" s="7">
        <f ca="1">IF(ROW()=2,125,IF(ROW()=3,67,IF(ROW()=4,13,RANDBETWEEN(2,COUNT(Name!$A:$A) + 1))))</f>
        <v>293</v>
      </c>
      <c r="E280" s="7" t="str">
        <f ca="1">VLOOKUP($D280,Name!$A:$B,2,FALSE) &amp; " " &amp; IF(ROW()=2,"de Orléans e Bragança",VLOOKUP(IF(ROW()=2,0,RANDBETWEEN(2,COUNT('Last name'!$A:$A) + 1)),'Last name'!$A:$B,2,FALSE) &amp; " " &amp; VLOOKUP(RANDBETWEEN(2,COUNT('Last name'!$A:$A) + 1),'Last name'!$A:$B,2,FALSE))</f>
        <v>Miguel Henrique Santos Junqueira</v>
      </c>
      <c r="F280" s="7">
        <v>2</v>
      </c>
      <c r="G280" s="7" cm="1">
        <f t="array" aca="1" ref="G280" ca="1">INDEX(States!$B:$B,RANDBETWEEN(2,COUNTA(States!$B:$B)),1)</f>
        <v>5</v>
      </c>
      <c r="H280" s="7" t="str">
        <f ca="1">VLOOKUP($D280,Name!$A:$C,3,FALSE)</f>
        <v>M</v>
      </c>
      <c r="I280" s="7">
        <f t="shared" ca="1" si="22"/>
        <v>3</v>
      </c>
      <c r="J280" s="7" t="str">
        <f ca="1">VLOOKUP($I280,Race!$A:$B,2,FALSE)</f>
        <v>Preto</v>
      </c>
      <c r="K280" s="8">
        <f ca="1" xml:space="preserve">
IF($B280=2,
    TODAY()-16340,
    IF($P280=2,
        RANDBETWEEN(TODAY()-12418.5,TODAY()-6574.5),
        IF(OR($P280=3,$P280=4),
            RANDBETWEEN(TODAY()-16071,TODAY()-8766),
            IF(OR($P280=5,$P280=6,$P280=7),
                RANDBETWEEN(TODAY()-27393.75,TODAY()-12783.75),
                RANDBETWEEN(TODAY()-27393.75,TODAY()-10957.5)
            )
        )
    )
)</f>
        <v>26939</v>
      </c>
      <c r="L280" s="6">
        <f ca="1">IF(OR(ROW()=2,ROW()=3),7,IF(ROW()=4,4,RANDBETWEEN(4,COUNT(Education!$A:$A) + 1)))</f>
        <v>6</v>
      </c>
      <c r="M280" s="8" t="str">
        <f ca="1">VLOOKUP($L280,Education!$A:$B,2,FALSE)</f>
        <v>Mestrado</v>
      </c>
      <c r="N28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12</v>
      </c>
      <c r="O280" s="7" t="str">
        <f ca="1">VLOOKUP($N280,Department!$A:$B,2,FALSE)</f>
        <v>Jurídico</v>
      </c>
      <c r="P280" s="6">
        <f t="shared" ca="1" si="23"/>
        <v>8</v>
      </c>
      <c r="Q280" s="7" t="str">
        <f ca="1">VLOOKUP($P280,Role!$A:$B,2,FALSE)</f>
        <v>Analista</v>
      </c>
      <c r="R280" s="7">
        <f ca="1">IF($P280=8,RANDBETWEEN(2,COUNT(Level!$A:$A) + 1),"")</f>
        <v>3</v>
      </c>
      <c r="S280" s="7" t="str">
        <f ca="1">IF($R280&lt;&gt;"",VLOOKUP($R280,Level!$A:$B,2,FALSE),"")</f>
        <v>Pleno</v>
      </c>
      <c r="T280" s="8">
        <f t="shared" ca="1" si="24"/>
        <v>43754</v>
      </c>
      <c r="U280" s="1">
        <f t="shared" ca="1" si="20"/>
        <v>3600</v>
      </c>
      <c r="V28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$A280    &amp;
", "   &amp;
$B280    &amp;
", "   &amp;
$C280    &amp;
", '"  &amp;
$E280    &amp;
"', '" &amp;
$H280    &amp;
"', "  &amp;
$I280 &amp;
", CAST('"  &amp;
TEXT($K280,"aaaa-mm-dd") &amp;
"' AS DATE), " &amp;
$L280 &amp;
", " &amp;
$N280 &amp;
", " &amp;
$P280 &amp;
", " &amp;
IF($R280="","NULL",$R280) &amp;
", " &amp;
$U280 &amp;
");"</f>
        <v>INSERT INTO acme.fact_employees (id_company_fk, id_employee_pk, flg_active, employee_name, id_gender_fk, id_race_fk, birthdate, id_education_fk, id_department_fk, id_role_fk, id_level_fk, salary) VALUES (2, 279, TRUE, 'Miguel Henrique Santos Junqueira', 'M', 3, CAST('1973-10-02' AS DATE), 6, 12, 8, 3, 3600);</v>
      </c>
    </row>
    <row r="281" spans="1:22" x14ac:dyDescent="0.2">
      <c r="A281" s="7">
        <v>2</v>
      </c>
      <c r="B281" s="5">
        <f t="shared" si="21"/>
        <v>280</v>
      </c>
      <c r="C281" s="6" t="b">
        <v>1</v>
      </c>
      <c r="D281" s="7">
        <f ca="1">IF(ROW()=2,125,IF(ROW()=3,67,IF(ROW()=4,13,RANDBETWEEN(2,COUNT(Name!$A:$A) + 1))))</f>
        <v>111</v>
      </c>
      <c r="E281" s="7" t="str">
        <f ca="1">VLOOKUP($D281,Name!$A:$B,2,FALSE) &amp; " " &amp; IF(ROW()=2,"de Orléans e Bragança",VLOOKUP(IF(ROW()=2,0,RANDBETWEEN(2,COUNT('Last name'!$A:$A) + 1)),'Last name'!$A:$B,2,FALSE) &amp; " " &amp; VLOOKUP(RANDBETWEEN(2,COUNT('Last name'!$A:$A) + 1),'Last name'!$A:$B,2,FALSE))</f>
        <v>Domingos Ferreira Pereira</v>
      </c>
      <c r="F281" s="7">
        <v>2</v>
      </c>
      <c r="G281" s="7" cm="1">
        <f t="array" aca="1" ref="G281" ca="1">INDEX(States!$B:$B,RANDBETWEEN(2,COUNTA(States!$B:$B)),1)</f>
        <v>19</v>
      </c>
      <c r="H281" s="7" t="str">
        <f ca="1">VLOOKUP($D281,Name!$A:$C,3,FALSE)</f>
        <v>M</v>
      </c>
      <c r="I281" s="7">
        <f t="shared" ca="1" si="22"/>
        <v>2</v>
      </c>
      <c r="J281" s="7" t="str">
        <f ca="1">VLOOKUP($I281,Race!$A:$B,2,FALSE)</f>
        <v>Branco</v>
      </c>
      <c r="K281" s="8">
        <f ca="1" xml:space="preserve">
IF($B281=2,
    TODAY()-16340,
    IF($P281=2,
        RANDBETWEEN(TODAY()-12418.5,TODAY()-6574.5),
        IF(OR($P281=3,$P281=4),
            RANDBETWEEN(TODAY()-16071,TODAY()-8766),
            IF(OR($P281=5,$P281=6,$P281=7),
                RANDBETWEEN(TODAY()-27393.75,TODAY()-12783.75),
                RANDBETWEEN(TODAY()-27393.75,TODAY()-10957.5)
            )
        )
    )
)</f>
        <v>22725</v>
      </c>
      <c r="L281" s="6">
        <f ca="1">IF(OR(ROW()=2,ROW()=3),7,IF(ROW()=4,4,RANDBETWEEN(4,COUNT(Education!$A:$A) + 1)))</f>
        <v>6</v>
      </c>
      <c r="M281" s="8" t="str">
        <f ca="1">VLOOKUP($L281,Education!$A:$B,2,FALSE)</f>
        <v>Mestrado</v>
      </c>
      <c r="N28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281" s="7" t="str">
        <f ca="1">VLOOKUP($N281,Department!$A:$B,2,FALSE)</f>
        <v>Comunicação &amp; Marketing</v>
      </c>
      <c r="P281" s="6">
        <f t="shared" ca="1" si="23"/>
        <v>8</v>
      </c>
      <c r="Q281" s="7" t="str">
        <f ca="1">VLOOKUP($P281,Role!$A:$B,2,FALSE)</f>
        <v>Analista</v>
      </c>
      <c r="R281" s="7">
        <f ca="1">IF($P281=8,RANDBETWEEN(2,COUNT(Level!$A:$A) + 1),"")</f>
        <v>2</v>
      </c>
      <c r="S281" s="7" t="str">
        <f ca="1">IF($R281&lt;&gt;"",VLOOKUP($R281,Level!$A:$B,2,FALSE),"")</f>
        <v>Junior</v>
      </c>
      <c r="T281" s="8">
        <f t="shared" ca="1" si="24"/>
        <v>38599</v>
      </c>
      <c r="U281" s="1">
        <f t="shared" ca="1" si="20"/>
        <v>3580</v>
      </c>
      <c r="V28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$A281    &amp;
", "   &amp;
$B281    &amp;
", "   &amp;
$C281    &amp;
", '"  &amp;
$E281    &amp;
"', '" &amp;
$H281    &amp;
"', "  &amp;
$I281 &amp;
", CAST('"  &amp;
TEXT($K281,"aaaa-mm-dd") &amp;
"' AS DATE), " &amp;
$L281 &amp;
", " &amp;
$N281 &amp;
", " &amp;
$P281 &amp;
", " &amp;
IF($R281="","NULL",$R281) &amp;
", " &amp;
$U281 &amp;
");"</f>
        <v>INSERT INTO acme.fact_employees (id_company_fk, id_employee_pk, flg_active, employee_name, id_gender_fk, id_race_fk, birthdate, id_education_fk, id_department_fk, id_role_fk, id_level_fk, salary) VALUES (2, 280, TRUE, 'Domingos Ferreira Pereira', 'M', 2, CAST('1962-03-20' AS DATE), 6, 8, 8, 2, 3580);</v>
      </c>
    </row>
    <row r="282" spans="1:22" x14ac:dyDescent="0.2">
      <c r="A282" s="7">
        <v>2</v>
      </c>
      <c r="B282" s="5">
        <f t="shared" si="21"/>
        <v>281</v>
      </c>
      <c r="C282" s="6" t="b">
        <v>1</v>
      </c>
      <c r="D282" s="7">
        <f ca="1">IF(ROW()=2,125,IF(ROW()=3,67,IF(ROW()=4,13,RANDBETWEEN(2,COUNT(Name!$A:$A) + 1))))</f>
        <v>256</v>
      </c>
      <c r="E282" s="7" t="str">
        <f ca="1">VLOOKUP($D282,Name!$A:$B,2,FALSE)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Maria Carolina Morato Lima</v>
      </c>
      <c r="F282" s="7">
        <v>2</v>
      </c>
      <c r="G282" s="7" cm="1">
        <f t="array" aca="1" ref="G282" ca="1">INDEX(States!$B:$B,RANDBETWEEN(2,COUNTA(States!$B:$B)),1)</f>
        <v>17</v>
      </c>
      <c r="H282" s="7" t="str">
        <f ca="1">VLOOKUP($D282,Name!$A:$C,3,FALSE)</f>
        <v>F</v>
      </c>
      <c r="I282" s="7">
        <f t="shared" ca="1" si="22"/>
        <v>2</v>
      </c>
      <c r="J282" s="7" t="str">
        <f ca="1">VLOOKUP($I282,Race!$A:$B,2,FALSE)</f>
        <v>Branco</v>
      </c>
      <c r="K282" s="8">
        <f ca="1" xml:space="preserve">
IF($B282=2,
    TODAY()-16340,
    IF($P282=2,
        RANDBETWEEN(TODAY()-12418.5,TODAY()-6574.5),
        IF(OR($P282=3,$P282=4),
            RANDBETWEEN(TODAY()-16071,TODAY()-8766),
            IF(OR($P282=5,$P282=6,$P282=7),
                RANDBETWEEN(TODAY()-27393.75,TODAY()-12783.75),
                RANDBETWEEN(TODAY()-27393.75,TODAY()-10957.5)
            )
        )
    )
)</f>
        <v>18320</v>
      </c>
      <c r="L282" s="6">
        <f ca="1">IF(OR(ROW()=2,ROW()=3),7,IF(ROW()=4,4,RANDBETWEEN(4,COUNT(Education!$A:$A) + 1)))</f>
        <v>7</v>
      </c>
      <c r="M282" s="8" t="str">
        <f ca="1">VLOOKUP($L282,Education!$A:$B,2,FALSE)</f>
        <v>Doutorado</v>
      </c>
      <c r="N28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282" s="7" t="str">
        <f ca="1">VLOOKUP($N282,Department!$A:$B,2,FALSE)</f>
        <v>Administrativo</v>
      </c>
      <c r="P282" s="6">
        <f t="shared" ca="1" si="23"/>
        <v>6</v>
      </c>
      <c r="Q282" s="7" t="str">
        <f ca="1">VLOOKUP($P282,Role!$A:$B,2,FALSE)</f>
        <v>Estagiário</v>
      </c>
      <c r="R282" s="7" t="str">
        <f ca="1">IF($P282=8,RANDBETWEEN(2,COUNT(Level!$A:$A) + 1),"")</f>
        <v/>
      </c>
      <c r="S282" s="7" t="str">
        <f ca="1">IF($R282&lt;&gt;"",VLOOKUP($R282,Level!$A:$B,2,FALSE),"")</f>
        <v/>
      </c>
      <c r="T282" s="8">
        <f t="shared" ca="1" si="24"/>
        <v>43204</v>
      </c>
      <c r="U282" s="1">
        <f t="shared" ca="1" si="20"/>
        <v>2705</v>
      </c>
      <c r="V28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$A282    &amp;
", "   &amp;
$B282    &amp;
", "   &amp;
$C282    &amp;
", '"  &amp;
$E282    &amp;
"', '" &amp;
$H282    &amp;
"', "  &amp;
$I282 &amp;
", CAST('"  &amp;
TEXT($K282,"aaaa-mm-dd") &amp;
"' AS DATE), " &amp;
$L282 &amp;
", " &amp;
$N282 &amp;
", " &amp;
$P282 &amp;
", " &amp;
IF($R282="","NULL",$R282) &amp;
", " &amp;
$U282 &amp;
");"</f>
        <v>INSERT INTO acme.fact_employees (id_company_fk, id_employee_pk, flg_active, employee_name, id_gender_fk, id_race_fk, birthdate, id_education_fk, id_department_fk, id_role_fk, id_level_fk, salary) VALUES (2, 281, TRUE, 'Maria Carolina Morato Lima', 'F', 2, CAST('1950-02-26' AS DATE), 7, 3, 6, NULL, 2705);</v>
      </c>
    </row>
    <row r="283" spans="1:22" x14ac:dyDescent="0.2">
      <c r="A283" s="7">
        <v>2</v>
      </c>
      <c r="B283" s="5">
        <f t="shared" si="21"/>
        <v>282</v>
      </c>
      <c r="C283" s="6" t="b">
        <v>1</v>
      </c>
      <c r="D283" s="7">
        <f ca="1">IF(ROW()=2,125,IF(ROW()=3,67,IF(ROW()=4,13,RANDBETWEEN(2,COUNT(Name!$A:$A) + 1))))</f>
        <v>266</v>
      </c>
      <c r="E283" s="7" t="str">
        <f ca="1">VLOOKUP($D283,Name!$A:$B,2,FALSE)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Maria Júlia Pimentel Aleluia</v>
      </c>
      <c r="F283" s="7">
        <v>2</v>
      </c>
      <c r="G283" s="7" cm="1">
        <f t="array" aca="1" ref="G283" ca="1">INDEX(States!$B:$B,RANDBETWEEN(2,COUNTA(States!$B:$B)),1)</f>
        <v>20</v>
      </c>
      <c r="H283" s="7" t="str">
        <f ca="1">VLOOKUP($D283,Name!$A:$C,3,FALSE)</f>
        <v>F</v>
      </c>
      <c r="I283" s="7">
        <f t="shared" ca="1" si="22"/>
        <v>2</v>
      </c>
      <c r="J283" s="7" t="str">
        <f ca="1">VLOOKUP($I283,Race!$A:$B,2,FALSE)</f>
        <v>Branco</v>
      </c>
      <c r="K283" s="8">
        <f ca="1" xml:space="preserve">
IF($B283=2,
    TODAY()-16340,
    IF($P283=2,
        RANDBETWEEN(TODAY()-12418.5,TODAY()-6574.5),
        IF(OR($P283=3,$P283=4),
            RANDBETWEEN(TODAY()-16071,TODAY()-8766),
            IF(OR($P283=5,$P283=6,$P283=7),
                RANDBETWEEN(TODAY()-27393.75,TODAY()-12783.75),
                RANDBETWEEN(TODAY()-27393.75,TODAY()-10957.5)
            )
        )
    )
)</f>
        <v>22855</v>
      </c>
      <c r="L283" s="6">
        <f ca="1">IF(OR(ROW()=2,ROW()=3),7,IF(ROW()=4,4,RANDBETWEEN(4,COUNT(Education!$A:$A) + 1)))</f>
        <v>4</v>
      </c>
      <c r="M283" s="8" t="str">
        <f ca="1">VLOOKUP($L283,Education!$A:$B,2,FALSE)</f>
        <v>Superior</v>
      </c>
      <c r="N28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7</v>
      </c>
      <c r="O283" s="7" t="str">
        <f ca="1">VLOOKUP($N283,Department!$A:$B,2,FALSE)</f>
        <v>Operacional</v>
      </c>
      <c r="P283" s="6">
        <f t="shared" ca="1" si="23"/>
        <v>8</v>
      </c>
      <c r="Q283" s="7" t="str">
        <f ca="1">VLOOKUP($P283,Role!$A:$B,2,FALSE)</f>
        <v>Analista</v>
      </c>
      <c r="R283" s="7">
        <f ca="1">IF($P283=8,RANDBETWEEN(2,COUNT(Level!$A:$A) + 1),"")</f>
        <v>3</v>
      </c>
      <c r="S283" s="7" t="str">
        <f ca="1">IF($R283&lt;&gt;"",VLOOKUP($R283,Level!$A:$B,2,FALSE),"")</f>
        <v>Pleno</v>
      </c>
      <c r="T283" s="8">
        <f t="shared" ca="1" si="24"/>
        <v>39100</v>
      </c>
      <c r="U283" s="1">
        <f t="shared" ca="1" si="20"/>
        <v>2500</v>
      </c>
      <c r="V28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$A283    &amp;
", "   &amp;
$B283    &amp;
", "   &amp;
$C283    &amp;
", '"  &amp;
$E283    &amp;
"', '" &amp;
$H283    &amp;
"', "  &amp;
$I283 &amp;
", CAST('"  &amp;
TEXT($K283,"aaaa-mm-dd") &amp;
"' AS DATE), " &amp;
$L283 &amp;
", " &amp;
$N283 &amp;
", " &amp;
$P283 &amp;
", " &amp;
IF($R283="","NULL",$R283) &amp;
", " &amp;
$U283 &amp;
");"</f>
        <v>INSERT INTO acme.fact_employees (id_company_fk, id_employee_pk, flg_active, employee_name, id_gender_fk, id_race_fk, birthdate, id_education_fk, id_department_fk, id_role_fk, id_level_fk, salary) VALUES (2, 282, TRUE, 'Maria Júlia Pimentel Aleluia', 'F', 2, CAST('1962-07-28' AS DATE), 4, 7, 8, 3, 2500);</v>
      </c>
    </row>
    <row r="284" spans="1:22" x14ac:dyDescent="0.2">
      <c r="A284" s="7">
        <v>2</v>
      </c>
      <c r="B284" s="5">
        <f t="shared" si="21"/>
        <v>283</v>
      </c>
      <c r="C284" s="6" t="b">
        <v>1</v>
      </c>
      <c r="D284" s="7">
        <f ca="1">IF(ROW()=2,125,IF(ROW()=3,67,IF(ROW()=4,13,RANDBETWEEN(2,COUNT(Name!$A:$A) + 1))))</f>
        <v>130</v>
      </c>
      <c r="E284" s="7" t="str">
        <f ca="1">VLOOKUP($D284,Name!$A:$B,2,FALSE) &amp; " " &amp; IF(ROW()=2,"de Orléans e Bragança",VLOOKUP(IF(ROW()=2,0,RANDBETWEEN(2,COUNT('Last name'!$A:$A) + 1)),'Last name'!$A:$B,2,FALSE) &amp; " " &amp; VLOOKUP(RANDBETWEEN(2,COUNT('Last name'!$A:$A) + 1),'Last name'!$A:$B,2,FALSE))</f>
        <v>Esther Gomes Amor</v>
      </c>
      <c r="F284" s="7">
        <v>2</v>
      </c>
      <c r="G284" s="7" cm="1">
        <f t="array" aca="1" ref="G284" ca="1">INDEX(States!$B:$B,RANDBETWEEN(2,COUNTA(States!$B:$B)),1)</f>
        <v>5</v>
      </c>
      <c r="H284" s="7" t="str">
        <f ca="1">VLOOKUP($D284,Name!$A:$C,3,FALSE)</f>
        <v>F</v>
      </c>
      <c r="I284" s="7">
        <f t="shared" ca="1" si="22"/>
        <v>2</v>
      </c>
      <c r="J284" s="7" t="str">
        <f ca="1">VLOOKUP($I284,Race!$A:$B,2,FALSE)</f>
        <v>Branco</v>
      </c>
      <c r="K284" s="8">
        <f ca="1" xml:space="preserve">
IF($B284=2,
    TODAY()-16340,
    IF($P284=2,
        RANDBETWEEN(TODAY()-12418.5,TODAY()-6574.5),
        IF(OR($P284=3,$P284=4),
            RANDBETWEEN(TODAY()-16071,TODAY()-8766),
            IF(OR($P284=5,$P284=6,$P284=7),
                RANDBETWEEN(TODAY()-27393.75,TODAY()-12783.75),
                RANDBETWEEN(TODAY()-27393.75,TODAY()-10957.5)
            )
        )
    )
)</f>
        <v>19952</v>
      </c>
      <c r="L284" s="6">
        <f ca="1">IF(OR(ROW()=2,ROW()=3),7,IF(ROW()=4,4,RANDBETWEEN(4,COUNT(Education!$A:$A) + 1)))</f>
        <v>6</v>
      </c>
      <c r="M284" s="8" t="str">
        <f ca="1">VLOOKUP($L284,Education!$A:$B,2,FALSE)</f>
        <v>Mestrado</v>
      </c>
      <c r="N28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284" s="7" t="str">
        <f ca="1">VLOOKUP($N284,Department!$A:$B,2,FALSE)</f>
        <v>Tecnologia da Informação</v>
      </c>
      <c r="P284" s="6">
        <f t="shared" ca="1" si="23"/>
        <v>8</v>
      </c>
      <c r="Q284" s="7" t="str">
        <f ca="1">VLOOKUP($P284,Role!$A:$B,2,FALSE)</f>
        <v>Analista</v>
      </c>
      <c r="R284" s="7">
        <f ca="1">IF($P284=8,RANDBETWEEN(2,COUNT(Level!$A:$A) + 1),"")</f>
        <v>4</v>
      </c>
      <c r="S284" s="7" t="str">
        <f ca="1">IF($R284&lt;&gt;"",VLOOKUP($R284,Level!$A:$B,2,FALSE),"")</f>
        <v>Senior</v>
      </c>
      <c r="T284" s="8">
        <f t="shared" ca="1" si="24"/>
        <v>43342</v>
      </c>
      <c r="U284" s="1">
        <f t="shared" ca="1" si="20"/>
        <v>3620</v>
      </c>
      <c r="V28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$A284    &amp;
", "   &amp;
$B284    &amp;
", "   &amp;
$C284    &amp;
", '"  &amp;
$E284    &amp;
"', '" &amp;
$H284    &amp;
"', "  &amp;
$I284 &amp;
", CAST('"  &amp;
TEXT($K284,"aaaa-mm-dd") &amp;
"' AS DATE), " &amp;
$L284 &amp;
", " &amp;
$N284 &amp;
", " &amp;
$P284 &amp;
", " &amp;
IF($R284="","NULL",$R284) &amp;
", " &amp;
$U284 &amp;
");"</f>
        <v>INSERT INTO acme.fact_employees (id_company_fk, id_employee_pk, flg_active, employee_name, id_gender_fk, id_race_fk, birthdate, id_education_fk, id_department_fk, id_role_fk, id_level_fk, salary) VALUES (2, 283, TRUE, 'Esther Gomes Amor', 'F', 2, CAST('1954-08-16' AS DATE), 6, 11, 8, 4, 3620);</v>
      </c>
    </row>
    <row r="285" spans="1:22" x14ac:dyDescent="0.2">
      <c r="A285" s="7">
        <v>2</v>
      </c>
      <c r="B285" s="5">
        <f t="shared" si="21"/>
        <v>284</v>
      </c>
      <c r="C285" s="6" t="b">
        <v>1</v>
      </c>
      <c r="D285" s="7">
        <f ca="1">IF(ROW()=2,125,IF(ROW()=3,67,IF(ROW()=4,13,RANDBETWEEN(2,COUNT(Name!$A:$A) + 1))))</f>
        <v>159</v>
      </c>
      <c r="E285" s="7" t="str">
        <f ca="1">VLOOKUP($D285,Name!$A:$B,2,FALSE) &amp; " " &amp; IF(ROW()=2,"de Orléans e Bragança",VLOOKUP(IF(ROW()=2,0,RANDBETWEEN(2,COUNT('Last name'!$A:$A) + 1)),'Last name'!$A:$B,2,FALSE) &amp; " " &amp; VLOOKUP(RANDBETWEEN(2,COUNT('Last name'!$A:$A) + 1),'Last name'!$A:$B,2,FALSE))</f>
        <v>Helena Coelho Machado</v>
      </c>
      <c r="F285" s="7">
        <v>2</v>
      </c>
      <c r="G285" s="7" cm="1">
        <f t="array" aca="1" ref="G285" ca="1">INDEX(States!$B:$B,RANDBETWEEN(2,COUNTA(States!$B:$B)),1)</f>
        <v>3</v>
      </c>
      <c r="H285" s="7" t="str">
        <f ca="1">VLOOKUP($D285,Name!$A:$C,3,FALSE)</f>
        <v>F</v>
      </c>
      <c r="I285" s="7">
        <f t="shared" ca="1" si="22"/>
        <v>5</v>
      </c>
      <c r="J285" s="7" t="str">
        <f ca="1">VLOOKUP($I285,Race!$A:$B,2,FALSE)</f>
        <v>Amarelo</v>
      </c>
      <c r="K285" s="8">
        <f ca="1" xml:space="preserve">
IF($B285=2,
    TODAY()-16340,
    IF($P285=2,
        RANDBETWEEN(TODAY()-12418.5,TODAY()-6574.5),
        IF(OR($P285=3,$P285=4),
            RANDBETWEEN(TODAY()-16071,TODAY()-8766),
            IF(OR($P285=5,$P285=6,$P285=7),
                RANDBETWEEN(TODAY()-27393.75,TODAY()-12783.75),
                RANDBETWEEN(TODAY()-27393.75,TODAY()-10957.5)
            )
        )
    )
)</f>
        <v>30253</v>
      </c>
      <c r="L285" s="6">
        <f ca="1">IF(OR(ROW()=2,ROW()=3),7,IF(ROW()=4,4,RANDBETWEEN(4,COUNT(Education!$A:$A) + 1)))</f>
        <v>6</v>
      </c>
      <c r="M285" s="8" t="str">
        <f ca="1">VLOOKUP($L285,Education!$A:$B,2,FALSE)</f>
        <v>Mestrado</v>
      </c>
      <c r="N28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285" s="7" t="str">
        <f ca="1">VLOOKUP($N285,Department!$A:$B,2,FALSE)</f>
        <v>Administrativo</v>
      </c>
      <c r="P285" s="6">
        <f t="shared" ca="1" si="23"/>
        <v>8</v>
      </c>
      <c r="Q285" s="7" t="str">
        <f ca="1">VLOOKUP($P285,Role!$A:$B,2,FALSE)</f>
        <v>Analista</v>
      </c>
      <c r="R285" s="7">
        <f ca="1">IF($P285=8,RANDBETWEEN(2,COUNT(Level!$A:$A) + 1),"")</f>
        <v>3</v>
      </c>
      <c r="S285" s="7" t="str">
        <f ca="1">IF($R285&lt;&gt;"",VLOOKUP($R285,Level!$A:$B,2,FALSE),"")</f>
        <v>Pleno</v>
      </c>
      <c r="T285" s="8">
        <f t="shared" ca="1" si="24"/>
        <v>43571</v>
      </c>
      <c r="U285" s="1">
        <f t="shared" ca="1" si="20"/>
        <v>3500</v>
      </c>
      <c r="V28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$A285    &amp;
", "   &amp;
$B285    &amp;
", "   &amp;
$C285    &amp;
", '"  &amp;
$E285    &amp;
"', '" &amp;
$H285    &amp;
"', "  &amp;
$I285 &amp;
", CAST('"  &amp;
TEXT($K285,"aaaa-mm-dd") &amp;
"' AS DATE), " &amp;
$L285 &amp;
", " &amp;
$N285 &amp;
", " &amp;
$P285 &amp;
", " &amp;
IF($R285="","NULL",$R285) &amp;
", " &amp;
$U285 &amp;
");"</f>
        <v>INSERT INTO acme.fact_employees (id_company_fk, id_employee_pk, flg_active, employee_name, id_gender_fk, id_race_fk, birthdate, id_education_fk, id_department_fk, id_role_fk, id_level_fk, salary) VALUES (2, 284, TRUE, 'Helena Coelho Machado', 'F', 5, CAST('1982-10-29' AS DATE), 6, 3, 8, 3, 3500);</v>
      </c>
    </row>
    <row r="286" spans="1:22" x14ac:dyDescent="0.2">
      <c r="A286" s="7">
        <v>2</v>
      </c>
      <c r="B286" s="5">
        <f t="shared" si="21"/>
        <v>285</v>
      </c>
      <c r="C286" s="6" t="b">
        <v>1</v>
      </c>
      <c r="D286" s="7">
        <f ca="1">IF(ROW()=2,125,IF(ROW()=3,67,IF(ROW()=4,13,RANDBETWEEN(2,COUNT(Name!$A:$A) + 1))))</f>
        <v>35</v>
      </c>
      <c r="E286" s="7" t="str">
        <f ca="1">VLOOKUP($D286,Name!$A:$B,2,FALSE) &amp; " " &amp; IF(ROW()=2,"de Orléans e Bragança",VLOOKUP(IF(ROW()=2,0,RANDBETWEEN(2,COUNT('Last name'!$A:$A) + 1)),'Last name'!$A:$B,2,FALSE) &amp; " " &amp; VLOOKUP(RANDBETWEEN(2,COUNT('Last name'!$A:$A) + 1),'Last name'!$A:$B,2,FALSE))</f>
        <v>Analu Alvim Greco</v>
      </c>
      <c r="F286" s="7">
        <v>2</v>
      </c>
      <c r="G286" s="7" cm="1">
        <f t="array" aca="1" ref="G286" ca="1">INDEX(States!$B:$B,RANDBETWEEN(2,COUNTA(States!$B:$B)),1)</f>
        <v>3</v>
      </c>
      <c r="H286" s="7" t="str">
        <f ca="1">VLOOKUP($D286,Name!$A:$C,3,FALSE)</f>
        <v>F</v>
      </c>
      <c r="I286" s="7">
        <f t="shared" ca="1" si="22"/>
        <v>4</v>
      </c>
      <c r="J286" s="7" t="str">
        <f ca="1">VLOOKUP($I286,Race!$A:$B,2,FALSE)</f>
        <v>Pardo</v>
      </c>
      <c r="K286" s="8">
        <f ca="1" xml:space="preserve">
IF($B286=2,
    TODAY()-16340,
    IF($P286=2,
        RANDBETWEEN(TODAY()-12418.5,TODAY()-6574.5),
        IF(OR($P286=3,$P286=4),
            RANDBETWEEN(TODAY()-16071,TODAY()-8766),
            IF(OR($P286=5,$P286=6,$P286=7),
                RANDBETWEEN(TODAY()-27393.75,TODAY()-12783.75),
                RANDBETWEEN(TODAY()-27393.75,TODAY()-10957.5)
            )
        )
    )
)</f>
        <v>18744</v>
      </c>
      <c r="L286" s="6">
        <f ca="1">IF(OR(ROW()=2,ROW()=3),7,IF(ROW()=4,4,RANDBETWEEN(4,COUNT(Education!$A:$A) + 1)))</f>
        <v>6</v>
      </c>
      <c r="M286" s="8" t="str">
        <f ca="1">VLOOKUP($L286,Education!$A:$B,2,FALSE)</f>
        <v>Mestrado</v>
      </c>
      <c r="N28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286" s="7" t="str">
        <f ca="1">VLOOKUP($N286,Department!$A:$B,2,FALSE)</f>
        <v>Administrativo</v>
      </c>
      <c r="P286" s="6">
        <f t="shared" ca="1" si="23"/>
        <v>7</v>
      </c>
      <c r="Q286" s="7" t="str">
        <f ca="1">VLOOKUP($P286,Role!$A:$B,2,FALSE)</f>
        <v>Trainee</v>
      </c>
      <c r="R286" s="7" t="str">
        <f ca="1">IF($P286=8,RANDBETWEEN(2,COUNT(Level!$A:$A) + 1),"")</f>
        <v/>
      </c>
      <c r="S286" s="7" t="str">
        <f ca="1">IF($R286&lt;&gt;"",VLOOKUP($R286,Level!$A:$B,2,FALSE),"")</f>
        <v/>
      </c>
      <c r="T286" s="8">
        <f t="shared" ca="1" si="24"/>
        <v>42830</v>
      </c>
      <c r="U286" s="1">
        <f t="shared" ca="1" si="20"/>
        <v>2305</v>
      </c>
      <c r="V28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$A286    &amp;
", "   &amp;
$B286    &amp;
", "   &amp;
$C286    &amp;
", '"  &amp;
$E286    &amp;
"', '" &amp;
$H286    &amp;
"', "  &amp;
$I286 &amp;
", CAST('"  &amp;
TEXT($K286,"aaaa-mm-dd") &amp;
"' AS DATE), " &amp;
$L286 &amp;
", " &amp;
$N286 &amp;
", " &amp;
$P286 &amp;
", " &amp;
IF($R286="","NULL",$R286) &amp;
", " &amp;
$U286 &amp;
");"</f>
        <v>INSERT INTO acme.fact_employees (id_company_fk, id_employee_pk, flg_active, employee_name, id_gender_fk, id_race_fk, birthdate, id_education_fk, id_department_fk, id_role_fk, id_level_fk, salary) VALUES (2, 285, TRUE, 'Analu Alvim Greco', 'F', 4, CAST('1951-04-26' AS DATE), 6, 3, 7, NULL, 2305);</v>
      </c>
    </row>
    <row r="287" spans="1:22" x14ac:dyDescent="0.2">
      <c r="A287" s="7">
        <v>2</v>
      </c>
      <c r="B287" s="5">
        <f t="shared" si="21"/>
        <v>286</v>
      </c>
      <c r="C287" s="6" t="b">
        <v>1</v>
      </c>
      <c r="D287" s="7">
        <f ca="1">IF(ROW()=2,125,IF(ROW()=3,67,IF(ROW()=4,13,RANDBETWEEN(2,COUNT(Name!$A:$A) + 1))))</f>
        <v>234</v>
      </c>
      <c r="E287" s="7" t="str">
        <f ca="1">VLOOKUP($D287,Name!$A:$B,2,FALSE) &amp; " " &amp; IF(ROW()=2,"de Orléans e Bragança",VLOOKUP(IF(ROW()=2,0,RANDBETWEEN(2,COUNT('Last name'!$A:$A) + 1)),'Last name'!$A:$B,2,FALSE) &amp; " " &amp; VLOOKUP(RANDBETWEEN(2,COUNT('Last name'!$A:$A) + 1),'Last name'!$A:$B,2,FALSE))</f>
        <v>Luanna Pimentel Greco</v>
      </c>
      <c r="F287" s="7">
        <v>2</v>
      </c>
      <c r="G287" s="7" cm="1">
        <f t="array" aca="1" ref="G287" ca="1">INDEX(States!$B:$B,RANDBETWEEN(2,COUNTA(States!$B:$B)),1)</f>
        <v>21</v>
      </c>
      <c r="H287" s="7" t="str">
        <f ca="1">VLOOKUP($D287,Name!$A:$C,3,FALSE)</f>
        <v>F</v>
      </c>
      <c r="I287" s="7">
        <f t="shared" ca="1" si="22"/>
        <v>3</v>
      </c>
      <c r="J287" s="7" t="str">
        <f ca="1">VLOOKUP($I287,Race!$A:$B,2,FALSE)</f>
        <v>Preto</v>
      </c>
      <c r="K287" s="8">
        <f ca="1" xml:space="preserve">
IF($B287=2,
    TODAY()-16340,
    IF($P287=2,
        RANDBETWEEN(TODAY()-12418.5,TODAY()-6574.5),
        IF(OR($P287=3,$P287=4),
            RANDBETWEEN(TODAY()-16071,TODAY()-8766),
            IF(OR($P287=5,$P287=6,$P287=7),
                RANDBETWEEN(TODAY()-27393.75,TODAY()-12783.75),
                RANDBETWEEN(TODAY()-27393.75,TODAY()-10957.5)
            )
        )
    )
)</f>
        <v>28356</v>
      </c>
      <c r="L287" s="6">
        <f ca="1">IF(OR(ROW()=2,ROW()=3),7,IF(ROW()=4,4,RANDBETWEEN(4,COUNT(Education!$A:$A) + 1)))</f>
        <v>4</v>
      </c>
      <c r="M287" s="8" t="str">
        <f ca="1">VLOOKUP($L287,Education!$A:$B,2,FALSE)</f>
        <v>Superior</v>
      </c>
      <c r="N28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12</v>
      </c>
      <c r="O287" s="7" t="str">
        <f ca="1">VLOOKUP($N287,Department!$A:$B,2,FALSE)</f>
        <v>Jurídico</v>
      </c>
      <c r="P287" s="6">
        <f t="shared" ca="1" si="23"/>
        <v>8</v>
      </c>
      <c r="Q287" s="7" t="str">
        <f ca="1">VLOOKUP($P287,Role!$A:$B,2,FALSE)</f>
        <v>Analista</v>
      </c>
      <c r="R287" s="7">
        <f ca="1">IF($P287=8,RANDBETWEEN(2,COUNT(Level!$A:$A) + 1),"")</f>
        <v>2</v>
      </c>
      <c r="S287" s="7" t="str">
        <f ca="1">IF($R287&lt;&gt;"",VLOOKUP($R287,Level!$A:$B,2,FALSE),"")</f>
        <v>Junior</v>
      </c>
      <c r="T287" s="8">
        <f t="shared" ca="1" si="24"/>
        <v>40956</v>
      </c>
      <c r="U287" s="1">
        <f t="shared" ca="1" si="20"/>
        <v>2600</v>
      </c>
      <c r="V28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$A287    &amp;
", "   &amp;
$B287    &amp;
", "   &amp;
$C287    &amp;
", '"  &amp;
$E287    &amp;
"', '" &amp;
$H287    &amp;
"', "  &amp;
$I287 &amp;
", CAST('"  &amp;
TEXT($K287,"aaaa-mm-dd") &amp;
"' AS DATE), " &amp;
$L287 &amp;
", " &amp;
$N287 &amp;
", " &amp;
$P287 &amp;
", " &amp;
IF($R287="","NULL",$R287) &amp;
", " &amp;
$U287 &amp;
");"</f>
        <v>INSERT INTO acme.fact_employees (id_company_fk, id_employee_pk, flg_active, employee_name, id_gender_fk, id_race_fk, birthdate, id_education_fk, id_department_fk, id_role_fk, id_level_fk, salary) VALUES (2, 286, TRUE, 'Luanna Pimentel Greco', 'F', 3, CAST('1977-08-19' AS DATE), 4, 12, 8, 2, 2600);</v>
      </c>
    </row>
    <row r="288" spans="1:22" x14ac:dyDescent="0.2">
      <c r="A288" s="7">
        <v>2</v>
      </c>
      <c r="B288" s="5">
        <f t="shared" si="21"/>
        <v>287</v>
      </c>
      <c r="C288" s="6" t="b">
        <v>1</v>
      </c>
      <c r="D288" s="7">
        <f ca="1">IF(ROW()=2,125,IF(ROW()=3,67,IF(ROW()=4,13,RANDBETWEEN(2,COUNT(Name!$A:$A) + 1))))</f>
        <v>133</v>
      </c>
      <c r="E288" s="7" t="str">
        <f ca="1">VLOOKUP($D288,Name!$A:$B,2,FALSE) &amp; " " &amp; IF(ROW()=2,"de Orléans e Bragança",VLOOKUP(IF(ROW()=2,0,RANDBETWEEN(2,COUNT('Last name'!$A:$A) + 1)),'Last name'!$A:$B,2,FALSE) &amp; " " &amp; VLOOKUP(RANDBETWEEN(2,COUNT('Last name'!$A:$A) + 1),'Last name'!$A:$B,2,FALSE))</f>
        <v>Fellipe Greco Mancini</v>
      </c>
      <c r="F288" s="7">
        <v>2</v>
      </c>
      <c r="G288" s="7" cm="1">
        <f t="array" aca="1" ref="G288" ca="1">INDEX(States!$B:$B,RANDBETWEEN(2,COUNTA(States!$B:$B)),1)</f>
        <v>8</v>
      </c>
      <c r="H288" s="7" t="str">
        <f ca="1">VLOOKUP($D288,Name!$A:$C,3,FALSE)</f>
        <v>M</v>
      </c>
      <c r="I288" s="7">
        <f t="shared" ca="1" si="22"/>
        <v>2</v>
      </c>
      <c r="J288" s="7" t="str">
        <f ca="1">VLOOKUP($I288,Race!$A:$B,2,FALSE)</f>
        <v>Branco</v>
      </c>
      <c r="K288" s="8">
        <f ca="1" xml:space="preserve">
IF($B288=2,
    TODAY()-16340,
    IF($P288=2,
        RANDBETWEEN(TODAY()-12418.5,TODAY()-6574.5),
        IF(OR($P288=3,$P288=4),
            RANDBETWEEN(TODAY()-16071,TODAY()-8766),
            IF(OR($P288=5,$P288=6,$P288=7),
                RANDBETWEEN(TODAY()-27393.75,TODAY()-12783.75),
                RANDBETWEEN(TODAY()-27393.75,TODAY()-10957.5)
            )
        )
    )
)</f>
        <v>30873</v>
      </c>
      <c r="L288" s="6">
        <f ca="1">IF(OR(ROW()=2,ROW()=3),7,IF(ROW()=4,4,RANDBETWEEN(4,COUNT(Education!$A:$A) + 1)))</f>
        <v>4</v>
      </c>
      <c r="M288" s="8" t="str">
        <f ca="1">VLOOKUP($L288,Education!$A:$B,2,FALSE)</f>
        <v>Superior</v>
      </c>
      <c r="N28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288" s="7" t="str">
        <f ca="1">VLOOKUP($N288,Department!$A:$B,2,FALSE)</f>
        <v>Comunicação &amp; Marketing</v>
      </c>
      <c r="P288" s="6">
        <f t="shared" ca="1" si="23"/>
        <v>6</v>
      </c>
      <c r="Q288" s="7" t="str">
        <f ca="1">VLOOKUP($P288,Role!$A:$B,2,FALSE)</f>
        <v>Estagiário</v>
      </c>
      <c r="R288" s="7" t="str">
        <f ca="1">IF($P288=8,RANDBETWEEN(2,COUNT(Level!$A:$A) + 1),"")</f>
        <v/>
      </c>
      <c r="S288" s="7" t="str">
        <f ca="1">IF($R288&lt;&gt;"",VLOOKUP($R288,Level!$A:$B,2,FALSE),"")</f>
        <v/>
      </c>
      <c r="T288" s="8">
        <f t="shared" ca="1" si="24"/>
        <v>43224</v>
      </c>
      <c r="U288" s="1">
        <f t="shared" ca="1" si="20"/>
        <v>1285</v>
      </c>
      <c r="V28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$A288    &amp;
", "   &amp;
$B288    &amp;
", "   &amp;
$C288    &amp;
", '"  &amp;
$E288    &amp;
"', '" &amp;
$H288    &amp;
"', "  &amp;
$I288 &amp;
", CAST('"  &amp;
TEXT($K288,"aaaa-mm-dd") &amp;
"' AS DATE), " &amp;
$L288 &amp;
", " &amp;
$N288 &amp;
", " &amp;
$P288 &amp;
", " &amp;
IF($R288="","NULL",$R288) &amp;
", " &amp;
$U288 &amp;
");"</f>
        <v>INSERT INTO acme.fact_employees (id_company_fk, id_employee_pk, flg_active, employee_name, id_gender_fk, id_race_fk, birthdate, id_education_fk, id_department_fk, id_role_fk, id_level_fk, salary) VALUES (2, 287, TRUE, 'Fellipe Greco Mancini', 'M', 2, CAST('1984-07-10' AS DATE), 4, 8, 6, NULL, 1285);</v>
      </c>
    </row>
    <row r="289" spans="1:22" x14ac:dyDescent="0.2">
      <c r="A289" s="7">
        <v>2</v>
      </c>
      <c r="B289" s="5">
        <f t="shared" si="21"/>
        <v>288</v>
      </c>
      <c r="C289" s="6" t="b">
        <v>1</v>
      </c>
      <c r="D289" s="7">
        <f ca="1">IF(ROW()=2,125,IF(ROW()=3,67,IF(ROW()=4,13,RANDBETWEEN(2,COUNT(Name!$A:$A) + 1))))</f>
        <v>330</v>
      </c>
      <c r="E289" s="7" t="str">
        <f ca="1">VLOOKUP($D289,Name!$A:$B,2,FALSE) &amp; " " &amp; IF(ROW()=2,"de Orléans e Bragança",VLOOKUP(IF(ROW()=2,0,RANDBETWEEN(2,COUNT('Last name'!$A:$A) + 1)),'Last name'!$A:$B,2,FALSE) &amp; " " &amp; VLOOKUP(RANDBETWEEN(2,COUNT('Last name'!$A:$A) + 1),'Last name'!$A:$B,2,FALSE))</f>
        <v>Ruan Oliveira Padrão</v>
      </c>
      <c r="F289" s="7">
        <v>2</v>
      </c>
      <c r="G289" s="7" cm="1">
        <f t="array" aca="1" ref="G289" ca="1">INDEX(States!$B:$B,RANDBETWEEN(2,COUNTA(States!$B:$B)),1)</f>
        <v>10</v>
      </c>
      <c r="H289" s="7" t="str">
        <f ca="1">VLOOKUP($D289,Name!$A:$C,3,FALSE)</f>
        <v>M</v>
      </c>
      <c r="I289" s="7">
        <f t="shared" ca="1" si="22"/>
        <v>2</v>
      </c>
      <c r="J289" s="7" t="str">
        <f ca="1">VLOOKUP($I289,Race!$A:$B,2,FALSE)</f>
        <v>Branco</v>
      </c>
      <c r="K289" s="8">
        <f ca="1" xml:space="preserve">
IF($B289=2,
    TODAY()-16340,
    IF($P289=2,
        RANDBETWEEN(TODAY()-12418.5,TODAY()-6574.5),
        IF(OR($P289=3,$P289=4),
            RANDBETWEEN(TODAY()-16071,TODAY()-8766),
            IF(OR($P289=5,$P289=6,$P289=7),
                RANDBETWEEN(TODAY()-27393.75,TODAY()-12783.75),
                RANDBETWEEN(TODAY()-27393.75,TODAY()-10957.5)
            )
        )
    )
)</f>
        <v>18557</v>
      </c>
      <c r="L289" s="6">
        <f ca="1">IF(OR(ROW()=2,ROW()=3),7,IF(ROW()=4,4,RANDBETWEEN(4,COUNT(Education!$A:$A) + 1)))</f>
        <v>5</v>
      </c>
      <c r="M289" s="8" t="str">
        <f ca="1">VLOOKUP($L289,Education!$A:$B,2,FALSE)</f>
        <v>Pós-graduação</v>
      </c>
      <c r="N28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7</v>
      </c>
      <c r="O289" s="7" t="str">
        <f ca="1">VLOOKUP($N289,Department!$A:$B,2,FALSE)</f>
        <v>Operacional</v>
      </c>
      <c r="P289" s="6">
        <f t="shared" ca="1" si="23"/>
        <v>8</v>
      </c>
      <c r="Q289" s="7" t="str">
        <f ca="1">VLOOKUP($P289,Role!$A:$B,2,FALSE)</f>
        <v>Analista</v>
      </c>
      <c r="R289" s="7">
        <f ca="1">IF($P289=8,RANDBETWEEN(2,COUNT(Level!$A:$A) + 1),"")</f>
        <v>3</v>
      </c>
      <c r="S289" s="7" t="str">
        <f ca="1">IF($R289&lt;&gt;"",VLOOKUP($R289,Level!$A:$B,2,FALSE),"")</f>
        <v>Pleno</v>
      </c>
      <c r="T289" s="8">
        <f t="shared" ca="1" si="24"/>
        <v>40706</v>
      </c>
      <c r="U289" s="1">
        <f t="shared" ca="1" si="20"/>
        <v>3000</v>
      </c>
      <c r="V28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$A289    &amp;
", "   &amp;
$B289    &amp;
", "   &amp;
$C289    &amp;
", '"  &amp;
$E289    &amp;
"', '" &amp;
$H289    &amp;
"', "  &amp;
$I289 &amp;
", CAST('"  &amp;
TEXT($K289,"aaaa-mm-dd") &amp;
"' AS DATE), " &amp;
$L289 &amp;
", " &amp;
$N289 &amp;
", " &amp;
$P289 &amp;
", " &amp;
IF($R289="","NULL",$R289) &amp;
", " &amp;
$U289 &amp;
");"</f>
        <v>INSERT INTO acme.fact_employees (id_company_fk, id_employee_pk, flg_active, employee_name, id_gender_fk, id_race_fk, birthdate, id_education_fk, id_department_fk, id_role_fk, id_level_fk, salary) VALUES (2, 288, TRUE, 'Ruan Oliveira Padrão', 'M', 2, CAST('1950-10-21' AS DATE), 5, 7, 8, 3, 3000);</v>
      </c>
    </row>
    <row r="290" spans="1:22" x14ac:dyDescent="0.2">
      <c r="A290" s="7">
        <v>2</v>
      </c>
      <c r="B290" s="5">
        <f t="shared" si="21"/>
        <v>289</v>
      </c>
      <c r="C290" s="6" t="b">
        <v>1</v>
      </c>
      <c r="D290" s="7">
        <f ca="1">IF(ROW()=2,125,IF(ROW()=3,67,IF(ROW()=4,13,RANDBETWEEN(2,COUNT(Name!$A:$A) + 1))))</f>
        <v>17</v>
      </c>
      <c r="E290" s="7" t="str">
        <f ca="1">VLOOKUP($D290,Name!$A:$B,2,FALSE) &amp; " " &amp; IF(ROW()=2,"de Orléans e Bragança",VLOOKUP(IF(ROW()=2,0,RANDBETWEEN(2,COUNT('Last name'!$A:$A) + 1)),'Last name'!$A:$B,2,FALSE) &amp; " " &amp; VLOOKUP(RANDBETWEEN(2,COUNT('Last name'!$A:$A) + 1),'Last name'!$A:$B,2,FALSE))</f>
        <v>Alini Camargo Vaz</v>
      </c>
      <c r="F290" s="7">
        <v>2</v>
      </c>
      <c r="G290" s="7" cm="1">
        <f t="array" aca="1" ref="G290" ca="1">INDEX(States!$B:$B,RANDBETWEEN(2,COUNTA(States!$B:$B)),1)</f>
        <v>13</v>
      </c>
      <c r="H290" s="7" t="str">
        <f ca="1">VLOOKUP($D290,Name!$A:$C,3,FALSE)</f>
        <v>F</v>
      </c>
      <c r="I290" s="7">
        <f t="shared" ca="1" si="22"/>
        <v>2</v>
      </c>
      <c r="J290" s="7" t="str">
        <f ca="1">VLOOKUP($I290,Race!$A:$B,2,FALSE)</f>
        <v>Branco</v>
      </c>
      <c r="K290" s="8">
        <f ca="1" xml:space="preserve">
IF($B290=2,
    TODAY()-16340,
    IF($P290=2,
        RANDBETWEEN(TODAY()-12418.5,TODAY()-6574.5),
        IF(OR($P290=3,$P290=4),
            RANDBETWEEN(TODAY()-16071,TODAY()-8766),
            IF(OR($P290=5,$P290=6,$P290=7),
                RANDBETWEEN(TODAY()-27393.75,TODAY()-12783.75),
                RANDBETWEEN(TODAY()-27393.75,TODAY()-10957.5)
            )
        )
    )
)</f>
        <v>18129</v>
      </c>
      <c r="L290" s="6">
        <f ca="1">IF(OR(ROW()=2,ROW()=3),7,IF(ROW()=4,4,RANDBETWEEN(4,COUNT(Education!$A:$A) + 1)))</f>
        <v>5</v>
      </c>
      <c r="M290" s="8" t="str">
        <f ca="1">VLOOKUP($L290,Education!$A:$B,2,FALSE)</f>
        <v>Pós-graduação</v>
      </c>
      <c r="N29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290" s="7" t="str">
        <f ca="1">VLOOKUP($N290,Department!$A:$B,2,FALSE)</f>
        <v>Recursos Humanos</v>
      </c>
      <c r="P290" s="6">
        <f t="shared" ca="1" si="23"/>
        <v>8</v>
      </c>
      <c r="Q290" s="7" t="str">
        <f ca="1">VLOOKUP($P290,Role!$A:$B,2,FALSE)</f>
        <v>Analista</v>
      </c>
      <c r="R290" s="7">
        <f ca="1">IF($P290=8,RANDBETWEEN(2,COUNT(Level!$A:$A) + 1),"")</f>
        <v>2</v>
      </c>
      <c r="S290" s="7" t="str">
        <f ca="1">IF($R290&lt;&gt;"",VLOOKUP($R290,Level!$A:$B,2,FALSE),"")</f>
        <v>Junior</v>
      </c>
      <c r="T290" s="8">
        <f t="shared" ca="1" si="24"/>
        <v>44236</v>
      </c>
      <c r="U290" s="1">
        <f t="shared" ca="1" si="20"/>
        <v>3080</v>
      </c>
      <c r="V29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$A290    &amp;
", "   &amp;
$B290    &amp;
", "   &amp;
$C290    &amp;
", '"  &amp;
$E290    &amp;
"', '" &amp;
$H290    &amp;
"', "  &amp;
$I290 &amp;
", CAST('"  &amp;
TEXT($K290,"aaaa-mm-dd") &amp;
"' AS DATE), " &amp;
$L290 &amp;
", " &amp;
$N290 &amp;
", " &amp;
$P290 &amp;
", " &amp;
IF($R290="","NULL",$R290) &amp;
", " &amp;
$U290 &amp;
");"</f>
        <v>INSERT INTO acme.fact_employees (id_company_fk, id_employee_pk, flg_active, employee_name, id_gender_fk, id_race_fk, birthdate, id_education_fk, id_department_fk, id_role_fk, id_level_fk, salary) VALUES (2, 289, TRUE, 'Alini Camargo Vaz', 'F', 2, CAST('1949-08-19' AS DATE), 5, 5, 8, 2, 3080);</v>
      </c>
    </row>
    <row r="291" spans="1:22" x14ac:dyDescent="0.2">
      <c r="A291" s="7">
        <v>2</v>
      </c>
      <c r="B291" s="5">
        <f t="shared" si="21"/>
        <v>290</v>
      </c>
      <c r="C291" s="6" t="b">
        <v>1</v>
      </c>
      <c r="D291" s="7">
        <f ca="1">IF(ROW()=2,125,IF(ROW()=3,67,IF(ROW()=4,13,RANDBETWEEN(2,COUNT(Name!$A:$A) + 1))))</f>
        <v>205</v>
      </c>
      <c r="E291" s="7" t="str">
        <f ca="1">VLOOKUP($D291,Name!$A:$B,2,FALSE) &amp; " " &amp; IF(ROW()=2,"de Orléans e Bragança",VLOOKUP(IF(ROW()=2,0,RANDBETWEEN(2,COUNT('Last name'!$A:$A) + 1)),'Last name'!$A:$B,2,FALSE) &amp; " " &amp; VLOOKUP(RANDBETWEEN(2,COUNT('Last name'!$A:$A) + 1),'Last name'!$A:$B,2,FALSE))</f>
        <v>Katarina Paulista Faro</v>
      </c>
      <c r="F291" s="7">
        <v>2</v>
      </c>
      <c r="G291" s="7" cm="1">
        <f t="array" aca="1" ref="G291" ca="1">INDEX(States!$B:$B,RANDBETWEEN(2,COUNTA(States!$B:$B)),1)</f>
        <v>9</v>
      </c>
      <c r="H291" s="7" t="str">
        <f ca="1">VLOOKUP($D291,Name!$A:$C,3,FALSE)</f>
        <v>F</v>
      </c>
      <c r="I291" s="7">
        <f t="shared" ca="1" si="22"/>
        <v>2</v>
      </c>
      <c r="J291" s="7" t="str">
        <f ca="1">VLOOKUP($I291,Race!$A:$B,2,FALSE)</f>
        <v>Branco</v>
      </c>
      <c r="K291" s="8">
        <f ca="1" xml:space="preserve">
IF($B291=2,
    TODAY()-16340,
    IF($P291=2,
        RANDBETWEEN(TODAY()-12418.5,TODAY()-6574.5),
        IF(OR($P291=3,$P291=4),
            RANDBETWEEN(TODAY()-16071,TODAY()-8766),
            IF(OR($P291=5,$P291=6,$P291=7),
                RANDBETWEEN(TODAY()-27393.75,TODAY()-12783.75),
                RANDBETWEEN(TODAY()-27393.75,TODAY()-10957.5)
            )
        )
    )
)</f>
        <v>20627</v>
      </c>
      <c r="L291" s="6">
        <f ca="1">IF(OR(ROW()=2,ROW()=3),7,IF(ROW()=4,4,RANDBETWEEN(4,COUNT(Education!$A:$A) + 1)))</f>
        <v>7</v>
      </c>
      <c r="M291" s="8" t="str">
        <f ca="1">VLOOKUP($L291,Education!$A:$B,2,FALSE)</f>
        <v>Doutorado</v>
      </c>
      <c r="N29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291" s="7" t="str">
        <f ca="1">VLOOKUP($N291,Department!$A:$B,2,FALSE)</f>
        <v>Administrativo</v>
      </c>
      <c r="P291" s="6">
        <f t="shared" ca="1" si="23"/>
        <v>8</v>
      </c>
      <c r="Q291" s="7" t="str">
        <f ca="1">VLOOKUP($P291,Role!$A:$B,2,FALSE)</f>
        <v>Analista</v>
      </c>
      <c r="R291" s="7">
        <f ca="1">IF($P291=8,RANDBETWEEN(2,COUNT(Level!$A:$A) + 1),"")</f>
        <v>4</v>
      </c>
      <c r="S291" s="7" t="str">
        <f ca="1">IF($R291&lt;&gt;"",VLOOKUP($R291,Level!$A:$B,2,FALSE),"")</f>
        <v>Senior</v>
      </c>
      <c r="T291" s="8">
        <f t="shared" ca="1" si="24"/>
        <v>38942</v>
      </c>
      <c r="U291" s="1">
        <f t="shared" ca="1" si="20"/>
        <v>4000</v>
      </c>
      <c r="V29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$A291    &amp;
", "   &amp;
$B291    &amp;
", "   &amp;
$C291    &amp;
", '"  &amp;
$E291    &amp;
"', '" &amp;
$H291    &amp;
"', "  &amp;
$I291 &amp;
", CAST('"  &amp;
TEXT($K291,"aaaa-mm-dd") &amp;
"' AS DATE), " &amp;
$L291 &amp;
", " &amp;
$N291 &amp;
", " &amp;
$P291 &amp;
", " &amp;
IF($R291="","NULL",$R291) &amp;
", " &amp;
$U291 &amp;
");"</f>
        <v>INSERT INTO acme.fact_employees (id_company_fk, id_employee_pk, flg_active, employee_name, id_gender_fk, id_race_fk, birthdate, id_education_fk, id_department_fk, id_role_fk, id_level_fk, salary) VALUES (2, 290, TRUE, 'Katarina Paulista Faro', 'F', 2, CAST('1956-06-21' AS DATE), 7, 3, 8, 4, 4000);</v>
      </c>
    </row>
    <row r="292" spans="1:22" x14ac:dyDescent="0.2">
      <c r="A292" s="7">
        <v>2</v>
      </c>
      <c r="B292" s="5">
        <f t="shared" si="21"/>
        <v>291</v>
      </c>
      <c r="C292" s="6" t="b">
        <v>1</v>
      </c>
      <c r="D292" s="7">
        <f ca="1">IF(ROW()=2,125,IF(ROW()=3,67,IF(ROW()=4,13,RANDBETWEEN(2,COUNT(Name!$A:$A) + 1))))</f>
        <v>75</v>
      </c>
      <c r="E292" s="7" t="str">
        <f ca="1">VLOOKUP($D292,Name!$A:$B,2,FALSE) &amp; " " &amp; IF(ROW()=2,"de Orléans e Bragança",VLOOKUP(IF(ROW()=2,0,RANDBETWEEN(2,COUNT('Last name'!$A:$A) + 1)),'Last name'!$A:$B,2,FALSE) &amp; " " &amp; VLOOKUP(RANDBETWEEN(2,COUNT('Last name'!$A:$A) + 1),'Last name'!$A:$B,2,FALSE))</f>
        <v>Bryan sobrenome dos Santos</v>
      </c>
      <c r="F292" s="7">
        <v>2</v>
      </c>
      <c r="G292" s="7" cm="1">
        <f t="array" aca="1" ref="G292" ca="1">INDEX(States!$B:$B,RANDBETWEEN(2,COUNTA(States!$B:$B)),1)</f>
        <v>12</v>
      </c>
      <c r="H292" s="7" t="str">
        <f ca="1">VLOOKUP($D292,Name!$A:$C,3,FALSE)</f>
        <v>M</v>
      </c>
      <c r="I292" s="7">
        <f t="shared" ca="1" si="22"/>
        <v>2</v>
      </c>
      <c r="J292" s="7" t="str">
        <f ca="1">VLOOKUP($I292,Race!$A:$B,2,FALSE)</f>
        <v>Branco</v>
      </c>
      <c r="K292" s="8">
        <f ca="1" xml:space="preserve">
IF($B292=2,
    TODAY()-16340,
    IF($P292=2,
        RANDBETWEEN(TODAY()-12418.5,TODAY()-6574.5),
        IF(OR($P292=3,$P292=4),
            RANDBETWEEN(TODAY()-16071,TODAY()-8766),
            IF(OR($P292=5,$P292=6,$P292=7),
                RANDBETWEEN(TODAY()-27393.75,TODAY()-12783.75),
                RANDBETWEEN(TODAY()-27393.75,TODAY()-10957.5)
            )
        )
    )
)</f>
        <v>25450</v>
      </c>
      <c r="L292" s="6">
        <f ca="1">IF(OR(ROW()=2,ROW()=3),7,IF(ROW()=4,4,RANDBETWEEN(4,COUNT(Education!$A:$A) + 1)))</f>
        <v>7</v>
      </c>
      <c r="M292" s="8" t="str">
        <f ca="1">VLOOKUP($L292,Education!$A:$B,2,FALSE)</f>
        <v>Doutorado</v>
      </c>
      <c r="N29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7</v>
      </c>
      <c r="O292" s="7" t="str">
        <f ca="1">VLOOKUP($N292,Department!$A:$B,2,FALSE)</f>
        <v>Operacional</v>
      </c>
      <c r="P292" s="6">
        <f t="shared" ca="1" si="23"/>
        <v>7</v>
      </c>
      <c r="Q292" s="7" t="str">
        <f ca="1">VLOOKUP($P292,Role!$A:$B,2,FALSE)</f>
        <v>Trainee</v>
      </c>
      <c r="R292" s="7" t="str">
        <f ca="1">IF($P292=8,RANDBETWEEN(2,COUNT(Level!$A:$A) + 1),"")</f>
        <v/>
      </c>
      <c r="S292" s="7" t="str">
        <f ca="1">IF($R292&lt;&gt;"",VLOOKUP($R292,Level!$A:$B,2,FALSE),"")</f>
        <v/>
      </c>
      <c r="T292" s="8">
        <f t="shared" ca="1" si="24"/>
        <v>43493</v>
      </c>
      <c r="U292" s="1">
        <f t="shared" ca="1" si="20"/>
        <v>2805</v>
      </c>
      <c r="V29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$A292    &amp;
", "   &amp;
$B292    &amp;
", "   &amp;
$C292    &amp;
", '"  &amp;
$E292    &amp;
"', '" &amp;
$H292    &amp;
"', "  &amp;
$I292 &amp;
", CAST('"  &amp;
TEXT($K292,"aaaa-mm-dd") &amp;
"' AS DATE), " &amp;
$L292 &amp;
", " &amp;
$N292 &amp;
", " &amp;
$P292 &amp;
", " &amp;
IF($R292="","NULL",$R292) &amp;
", " &amp;
$U292 &amp;
");"</f>
        <v>INSERT INTO acme.fact_employees (id_company_fk, id_employee_pk, flg_active, employee_name, id_gender_fk, id_race_fk, birthdate, id_education_fk, id_department_fk, id_role_fk, id_level_fk, salary) VALUES (2, 291, TRUE, 'Bryan sobrenome dos Santos', 'M', 2, CAST('1969-09-04' AS DATE), 7, 7, 7, NULL, 2805);</v>
      </c>
    </row>
    <row r="293" spans="1:22" x14ac:dyDescent="0.2">
      <c r="A293" s="7">
        <v>2</v>
      </c>
      <c r="B293" s="5">
        <f t="shared" si="21"/>
        <v>292</v>
      </c>
      <c r="C293" s="6" t="b">
        <v>1</v>
      </c>
      <c r="D293" s="7">
        <f ca="1">IF(ROW()=2,125,IF(ROW()=3,67,IF(ROW()=4,13,RANDBETWEEN(2,COUNT(Name!$A:$A) + 1))))</f>
        <v>31</v>
      </c>
      <c r="E293" s="7" t="str">
        <f ca="1">VLOOKUP($D293,Name!$A:$B,2,FALSE) &amp; " " &amp; IF(ROW()=2,"de Orléans e Bragança",VLOOKUP(IF(ROW()=2,0,RANDBETWEEN(2,COUNT('Last name'!$A:$A) + 1)),'Last name'!$A:$B,2,FALSE) &amp; " " &amp; VLOOKUP(RANDBETWEEN(2,COUNT('Last name'!$A:$A) + 1),'Last name'!$A:$B,2,FALSE))</f>
        <v>Ana Liz dos Santos Gonçalves</v>
      </c>
      <c r="F293" s="7">
        <v>2</v>
      </c>
      <c r="G293" s="7" cm="1">
        <f t="array" aca="1" ref="G293" ca="1">INDEX(States!$B:$B,RANDBETWEEN(2,COUNTA(States!$B:$B)),1)</f>
        <v>16</v>
      </c>
      <c r="H293" s="7" t="str">
        <f ca="1">VLOOKUP($D293,Name!$A:$C,3,FALSE)</f>
        <v>F</v>
      </c>
      <c r="I293" s="7">
        <f t="shared" ca="1" si="22"/>
        <v>2</v>
      </c>
      <c r="J293" s="7" t="str">
        <f ca="1">VLOOKUP($I293,Race!$A:$B,2,FALSE)</f>
        <v>Branco</v>
      </c>
      <c r="K293" s="8">
        <f ca="1" xml:space="preserve">
IF($B293=2,
    TODAY()-16340,
    IF($P293=2,
        RANDBETWEEN(TODAY()-12418.5,TODAY()-6574.5),
        IF(OR($P293=3,$P293=4),
            RANDBETWEEN(TODAY()-16071,TODAY()-8766),
            IF(OR($P293=5,$P293=6,$P293=7),
                RANDBETWEEN(TODAY()-27393.75,TODAY()-12783.75),
                RANDBETWEEN(TODAY()-27393.75,TODAY()-10957.5)
            )
        )
    )
)</f>
        <v>22613</v>
      </c>
      <c r="L293" s="6">
        <f ca="1">IF(OR(ROW()=2,ROW()=3),7,IF(ROW()=4,4,RANDBETWEEN(4,COUNT(Education!$A:$A) + 1)))</f>
        <v>4</v>
      </c>
      <c r="M293" s="8" t="str">
        <f ca="1">VLOOKUP($L293,Education!$A:$B,2,FALSE)</f>
        <v>Superior</v>
      </c>
      <c r="N29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293" s="7" t="str">
        <f ca="1">VLOOKUP($N293,Department!$A:$B,2,FALSE)</f>
        <v>Comunicação &amp; Marketing</v>
      </c>
      <c r="P293" s="6">
        <f t="shared" ca="1" si="23"/>
        <v>8</v>
      </c>
      <c r="Q293" s="7" t="str">
        <f ca="1">VLOOKUP($P293,Role!$A:$B,2,FALSE)</f>
        <v>Analista</v>
      </c>
      <c r="R293" s="7">
        <f ca="1">IF($P293=8,RANDBETWEEN(2,COUNT(Level!$A:$A) + 1),"")</f>
        <v>4</v>
      </c>
      <c r="S293" s="7" t="str">
        <f ca="1">IF($R293&lt;&gt;"",VLOOKUP($R293,Level!$A:$B,2,FALSE),"")</f>
        <v>Senior</v>
      </c>
      <c r="T293" s="8">
        <f t="shared" ca="1" si="24"/>
        <v>41016</v>
      </c>
      <c r="U293" s="1">
        <f t="shared" ca="1" si="20"/>
        <v>2580</v>
      </c>
      <c r="V29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$A293    &amp;
", "   &amp;
$B293    &amp;
", "   &amp;
$C293    &amp;
", '"  &amp;
$E293    &amp;
"', '" &amp;
$H293    &amp;
"', "  &amp;
$I293 &amp;
", CAST('"  &amp;
TEXT($K293,"aaaa-mm-dd") &amp;
"' AS DATE), " &amp;
$L293 &amp;
", " &amp;
$N293 &amp;
", " &amp;
$P293 &amp;
", " &amp;
IF($R293="","NULL",$R293) &amp;
", " &amp;
$U293 &amp;
");"</f>
        <v>INSERT INTO acme.fact_employees (id_company_fk, id_employee_pk, flg_active, employee_name, id_gender_fk, id_race_fk, birthdate, id_education_fk, id_department_fk, id_role_fk, id_level_fk, salary) VALUES (2, 292, TRUE, 'Ana Liz dos Santos Gonçalves', 'F', 2, CAST('1961-11-28' AS DATE), 4, 8, 8, 4, 2580);</v>
      </c>
    </row>
    <row r="294" spans="1:22" x14ac:dyDescent="0.2">
      <c r="A294" s="7">
        <v>2</v>
      </c>
      <c r="B294" s="5">
        <f t="shared" si="21"/>
        <v>293</v>
      </c>
      <c r="C294" s="6" t="b">
        <v>1</v>
      </c>
      <c r="D294" s="7">
        <f ca="1">IF(ROW()=2,125,IF(ROW()=3,67,IF(ROW()=4,13,RANDBETWEEN(2,COUNT(Name!$A:$A) + 1))))</f>
        <v>85</v>
      </c>
      <c r="E294" s="7" t="str">
        <f ca="1">VLOOKUP($D294,Name!$A:$B,2,FALSE) &amp; " " &amp; IF(ROW()=2,"de Orléans e Bragança",VLOOKUP(IF(ROW()=2,0,RANDBETWEEN(2,COUNT('Last name'!$A:$A) + 1)),'Last name'!$A:$B,2,FALSE) &amp; " " &amp; VLOOKUP(RANDBETWEEN(2,COUNT('Last name'!$A:$A) + 1),'Last name'!$A:$B,2,FALSE))</f>
        <v>Catarina Gouveia Tavarez</v>
      </c>
      <c r="F294" s="7">
        <v>2</v>
      </c>
      <c r="G294" s="7" cm="1">
        <f t="array" aca="1" ref="G294" ca="1">INDEX(States!$B:$B,RANDBETWEEN(2,COUNTA(States!$B:$B)),1)</f>
        <v>19</v>
      </c>
      <c r="H294" s="7" t="str">
        <f ca="1">VLOOKUP($D294,Name!$A:$C,3,FALSE)</f>
        <v>F</v>
      </c>
      <c r="I294" s="7">
        <f t="shared" ca="1" si="22"/>
        <v>3</v>
      </c>
      <c r="J294" s="7" t="str">
        <f ca="1">VLOOKUP($I294,Race!$A:$B,2,FALSE)</f>
        <v>Preto</v>
      </c>
      <c r="K294" s="8">
        <f ca="1" xml:space="preserve">
IF($B294=2,
    TODAY()-16340,
    IF($P294=2,
        RANDBETWEEN(TODAY()-12418.5,TODAY()-6574.5),
        IF(OR($P294=3,$P294=4),
            RANDBETWEEN(TODAY()-16071,TODAY()-8766),
            IF(OR($P294=5,$P294=6,$P294=7),
                RANDBETWEEN(TODAY()-27393.75,TODAY()-12783.75),
                RANDBETWEEN(TODAY()-27393.75,TODAY()-10957.5)
            )
        )
    )
)</f>
        <v>21359</v>
      </c>
      <c r="L294" s="6">
        <f ca="1">IF(OR(ROW()=2,ROW()=3),7,IF(ROW()=4,4,RANDBETWEEN(4,COUNT(Education!$A:$A) + 1)))</f>
        <v>5</v>
      </c>
      <c r="M294" s="8" t="str">
        <f ca="1">VLOOKUP($L294,Education!$A:$B,2,FALSE)</f>
        <v>Pós-graduação</v>
      </c>
      <c r="N29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6</v>
      </c>
      <c r="O294" s="7" t="str">
        <f ca="1">VLOOKUP($N294,Department!$A:$B,2,FALSE)</f>
        <v>Comercial</v>
      </c>
      <c r="P294" s="6">
        <f t="shared" ca="1" si="23"/>
        <v>7</v>
      </c>
      <c r="Q294" s="7" t="str">
        <f ca="1">VLOOKUP($P294,Role!$A:$B,2,FALSE)</f>
        <v>Trainee</v>
      </c>
      <c r="R294" s="7" t="str">
        <f ca="1">IF($P294=8,RANDBETWEEN(2,COUNT(Level!$A:$A) + 1),"")</f>
        <v/>
      </c>
      <c r="S294" s="7" t="str">
        <f ca="1">IF($R294&lt;&gt;"",VLOOKUP($R294,Level!$A:$B,2,FALSE),"")</f>
        <v/>
      </c>
      <c r="T294" s="8">
        <f t="shared" ca="1" si="24"/>
        <v>43422</v>
      </c>
      <c r="U294" s="1">
        <f t="shared" ca="1" si="20"/>
        <v>1885</v>
      </c>
      <c r="V29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$A294    &amp;
", "   &amp;
$B294    &amp;
", "   &amp;
$C294    &amp;
", '"  &amp;
$E294    &amp;
"', '" &amp;
$H294    &amp;
"', "  &amp;
$I294 &amp;
", CAST('"  &amp;
TEXT($K294,"aaaa-mm-dd") &amp;
"' AS DATE), " &amp;
$L294 &amp;
", " &amp;
$N294 &amp;
", " &amp;
$P294 &amp;
", " &amp;
IF($R294="","NULL",$R294) &amp;
", " &amp;
$U294 &amp;
");"</f>
        <v>INSERT INTO acme.fact_employees (id_company_fk, id_employee_pk, flg_active, employee_name, id_gender_fk, id_race_fk, birthdate, id_education_fk, id_department_fk, id_role_fk, id_level_fk, salary) VALUES (2, 293, TRUE, 'Catarina Gouveia Tavarez', 'F', 3, CAST('1958-06-23' AS DATE), 5, 6, 7, NULL, 1885);</v>
      </c>
    </row>
    <row r="295" spans="1:22" x14ac:dyDescent="0.2">
      <c r="A295" s="7">
        <v>2</v>
      </c>
      <c r="B295" s="5">
        <f t="shared" si="21"/>
        <v>294</v>
      </c>
      <c r="C295" s="6" t="b">
        <v>1</v>
      </c>
      <c r="D295" s="7">
        <f ca="1">IF(ROW()=2,125,IF(ROW()=3,67,IF(ROW()=4,13,RANDBETWEEN(2,COUNT(Name!$A:$A) + 1))))</f>
        <v>60</v>
      </c>
      <c r="E295" s="7" t="str">
        <f ca="1">VLOOKUP($D295,Name!$A:$B,2,FALSE) &amp; " " &amp; IF(ROW()=2,"de Orléans e Bragança",VLOOKUP(IF(ROW()=2,0,RANDBETWEEN(2,COUNT('Last name'!$A:$A) + 1)),'Last name'!$A:$B,2,FALSE) &amp; " " &amp; VLOOKUP(RANDBETWEEN(2,COUNT('Last name'!$A:$A) + 1),'Last name'!$A:$B,2,FALSE))</f>
        <v>Aurorah Giordano Evangelista</v>
      </c>
      <c r="F295" s="7">
        <v>2</v>
      </c>
      <c r="G295" s="7" cm="1">
        <f t="array" aca="1" ref="G295" ca="1">INDEX(States!$B:$B,RANDBETWEEN(2,COUNTA(States!$B:$B)),1)</f>
        <v>17</v>
      </c>
      <c r="H295" s="7" t="str">
        <f ca="1">VLOOKUP($D295,Name!$A:$C,3,FALSE)</f>
        <v>F</v>
      </c>
      <c r="I295" s="7">
        <f t="shared" ca="1" si="22"/>
        <v>2</v>
      </c>
      <c r="J295" s="7" t="str">
        <f ca="1">VLOOKUP($I295,Race!$A:$B,2,FALSE)</f>
        <v>Branco</v>
      </c>
      <c r="K295" s="8">
        <f ca="1" xml:space="preserve">
IF($B295=2,
    TODAY()-16340,
    IF($P295=2,
        RANDBETWEEN(TODAY()-12418.5,TODAY()-6574.5),
        IF(OR($P295=3,$P295=4),
            RANDBETWEEN(TODAY()-16071,TODAY()-8766),
            IF(OR($P295=5,$P295=6,$P295=7),
                RANDBETWEEN(TODAY()-27393.75,TODAY()-12783.75),
                RANDBETWEEN(TODAY()-27393.75,TODAY()-10957.5)
            )
        )
    )
)</f>
        <v>32980</v>
      </c>
      <c r="L295" s="6">
        <f ca="1">IF(OR(ROW()=2,ROW()=3),7,IF(ROW()=4,4,RANDBETWEEN(4,COUNT(Education!$A:$A) + 1)))</f>
        <v>6</v>
      </c>
      <c r="M295" s="8" t="str">
        <f ca="1">VLOOKUP($L295,Education!$A:$B,2,FALSE)</f>
        <v>Mestrado</v>
      </c>
      <c r="N29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7</v>
      </c>
      <c r="O295" s="7" t="str">
        <f ca="1">VLOOKUP($N295,Department!$A:$B,2,FALSE)</f>
        <v>Operacional</v>
      </c>
      <c r="P295" s="6">
        <f t="shared" ca="1" si="23"/>
        <v>8</v>
      </c>
      <c r="Q295" s="7" t="str">
        <f ca="1">VLOOKUP($P295,Role!$A:$B,2,FALSE)</f>
        <v>Analista</v>
      </c>
      <c r="R295" s="7">
        <f ca="1">IF($P295=8,RANDBETWEEN(2,COUNT(Level!$A:$A) + 1),"")</f>
        <v>3</v>
      </c>
      <c r="S295" s="7" t="str">
        <f ca="1">IF($R295&lt;&gt;"",VLOOKUP($R295,Level!$A:$B,2,FALSE),"")</f>
        <v>Pleno</v>
      </c>
      <c r="T295" s="8">
        <f t="shared" ca="1" si="24"/>
        <v>36541</v>
      </c>
      <c r="U295" s="1">
        <f t="shared" ca="1" si="20"/>
        <v>3500</v>
      </c>
      <c r="V29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$A295    &amp;
", "   &amp;
$B295    &amp;
", "   &amp;
$C295    &amp;
", '"  &amp;
$E295    &amp;
"', '" &amp;
$H295    &amp;
"', "  &amp;
$I295 &amp;
", CAST('"  &amp;
TEXT($K295,"aaaa-mm-dd") &amp;
"' AS DATE), " &amp;
$L295 &amp;
", " &amp;
$N295 &amp;
", " &amp;
$P295 &amp;
", " &amp;
IF($R295="","NULL",$R295) &amp;
", " &amp;
$U295 &amp;
");"</f>
        <v>INSERT INTO acme.fact_employees (id_company_fk, id_employee_pk, flg_active, employee_name, id_gender_fk, id_race_fk, birthdate, id_education_fk, id_department_fk, id_role_fk, id_level_fk, salary) VALUES (2, 294, TRUE, 'Aurorah Giordano Evangelista', 'F', 2, CAST('1990-04-17' AS DATE), 6, 7, 8, 3, 3500);</v>
      </c>
    </row>
    <row r="296" spans="1:22" x14ac:dyDescent="0.2">
      <c r="A296" s="7">
        <v>2</v>
      </c>
      <c r="B296" s="5">
        <f t="shared" si="21"/>
        <v>295</v>
      </c>
      <c r="C296" s="6" t="b">
        <v>1</v>
      </c>
      <c r="D296" s="7">
        <f ca="1">IF(ROW()=2,125,IF(ROW()=3,67,IF(ROW()=4,13,RANDBETWEEN(2,COUNT(Name!$A:$A) + 1))))</f>
        <v>6</v>
      </c>
      <c r="E296" s="7" t="str">
        <f ca="1">VLOOKUP($D296,Name!$A:$B,2,FALSE) &amp; " " &amp; IF(ROW()=2,"de Orléans e Bragança",VLOOKUP(IF(ROW()=2,0,RANDBETWEEN(2,COUNT('Last name'!$A:$A) + 1)),'Last name'!$A:$B,2,FALSE) &amp; " " &amp; VLOOKUP(RANDBETWEEN(2,COUNT('Last name'!$A:$A) + 1),'Last name'!$A:$B,2,FALSE))</f>
        <v>Adélio Moraes Santos</v>
      </c>
      <c r="F296" s="7">
        <v>2</v>
      </c>
      <c r="G296" s="7" cm="1">
        <f t="array" aca="1" ref="G296" ca="1">INDEX(States!$B:$B,RANDBETWEEN(2,COUNTA(States!$B:$B)),1)</f>
        <v>9</v>
      </c>
      <c r="H296" s="7" t="str">
        <f ca="1">VLOOKUP($D296,Name!$A:$C,3,FALSE)</f>
        <v>M</v>
      </c>
      <c r="I296" s="7">
        <f t="shared" ca="1" si="22"/>
        <v>2</v>
      </c>
      <c r="J296" s="7" t="str">
        <f ca="1">VLOOKUP($I296,Race!$A:$B,2,FALSE)</f>
        <v>Branco</v>
      </c>
      <c r="K296" s="8">
        <f ca="1" xml:space="preserve">
IF($B296=2,
    TODAY()-16340,
    IF($P296=2,
        RANDBETWEEN(TODAY()-12418.5,TODAY()-6574.5),
        IF(OR($P296=3,$P296=4),
            RANDBETWEEN(TODAY()-16071,TODAY()-8766),
            IF(OR($P296=5,$P296=6,$P296=7),
                RANDBETWEEN(TODAY()-27393.75,TODAY()-12783.75),
                RANDBETWEEN(TODAY()-27393.75,TODAY()-10957.5)
            )
        )
    )
)</f>
        <v>32201</v>
      </c>
      <c r="L296" s="6">
        <f ca="1">IF(OR(ROW()=2,ROW()=3),7,IF(ROW()=4,4,RANDBETWEEN(4,COUNT(Education!$A:$A) + 1)))</f>
        <v>4</v>
      </c>
      <c r="M296" s="8" t="str">
        <f ca="1">VLOOKUP($L296,Education!$A:$B,2,FALSE)</f>
        <v>Superior</v>
      </c>
      <c r="N29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6</v>
      </c>
      <c r="O296" s="7" t="str">
        <f ca="1">VLOOKUP($N296,Department!$A:$B,2,FALSE)</f>
        <v>Comercial</v>
      </c>
      <c r="P296" s="6">
        <f t="shared" ca="1" si="23"/>
        <v>9</v>
      </c>
      <c r="Q296" s="7" t="str">
        <f ca="1">VLOOKUP($P296,Role!$A:$B,2,FALSE)</f>
        <v>Especialista</v>
      </c>
      <c r="R296" s="7" t="str">
        <f ca="1">IF($P296=8,RANDBETWEEN(2,COUNT(Level!$A:$A) + 1),"")</f>
        <v/>
      </c>
      <c r="S296" s="7" t="str">
        <f ca="1">IF($R296&lt;&gt;"",VLOOKUP($R296,Level!$A:$B,2,FALSE),"")</f>
        <v/>
      </c>
      <c r="T296" s="8">
        <f t="shared" ca="1" si="24"/>
        <v>37592</v>
      </c>
      <c r="U296" s="1">
        <f t="shared" ca="1" si="20"/>
        <v>8580</v>
      </c>
      <c r="V29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$A296    &amp;
", "   &amp;
$B296    &amp;
", "   &amp;
$C296    &amp;
", '"  &amp;
$E296    &amp;
"', '" &amp;
$H296    &amp;
"', "  &amp;
$I296 &amp;
", CAST('"  &amp;
TEXT($K296,"aaaa-mm-dd") &amp;
"' AS DATE), " &amp;
$L296 &amp;
", " &amp;
$N296 &amp;
", " &amp;
$P296 &amp;
", " &amp;
IF($R296="","NULL",$R296) &amp;
", " &amp;
$U296 &amp;
");"</f>
        <v>INSERT INTO acme.fact_employees (id_company_fk, id_employee_pk, flg_active, employee_name, id_gender_fk, id_race_fk, birthdate, id_education_fk, id_department_fk, id_role_fk, id_level_fk, salary) VALUES (2, 295, TRUE, 'Adélio Moraes Santos', 'M', 2, CAST('1988-02-28' AS DATE), 4, 6, 9, NULL, 8580);</v>
      </c>
    </row>
    <row r="297" spans="1:22" x14ac:dyDescent="0.2">
      <c r="A297" s="7">
        <v>2</v>
      </c>
      <c r="B297" s="5">
        <f t="shared" si="21"/>
        <v>296</v>
      </c>
      <c r="C297" s="6" t="b">
        <v>1</v>
      </c>
      <c r="D297" s="7">
        <f ca="1">IF(ROW()=2,125,IF(ROW()=3,67,IF(ROW()=4,13,RANDBETWEEN(2,COUNT(Name!$A:$A) + 1))))</f>
        <v>36</v>
      </c>
      <c r="E297" s="7" t="str">
        <f ca="1">VLOOKUP($D297,Name!$A:$B,2,FALSE) &amp; " " &amp; IF(ROW()=2,"de Orléans e Bragança",VLOOKUP(IF(ROW()=2,0,RANDBETWEEN(2,COUNT('Last name'!$A:$A) + 1)),'Last name'!$A:$B,2,FALSE) &amp; " " &amp; VLOOKUP(RANDBETWEEN(2,COUNT('Last name'!$A:$A) + 1),'Last name'!$A:$B,2,FALSE))</f>
        <v>Ananda Castro Colombo</v>
      </c>
      <c r="F297" s="7">
        <v>2</v>
      </c>
      <c r="G297" s="7" cm="1">
        <f t="array" aca="1" ref="G297" ca="1">INDEX(States!$B:$B,RANDBETWEEN(2,COUNTA(States!$B:$B)),1)</f>
        <v>8</v>
      </c>
      <c r="H297" s="7" t="str">
        <f ca="1">VLOOKUP($D297,Name!$A:$C,3,FALSE)</f>
        <v>F</v>
      </c>
      <c r="I297" s="7">
        <f t="shared" ca="1" si="22"/>
        <v>4</v>
      </c>
      <c r="J297" s="7" t="str">
        <f ca="1">VLOOKUP($I297,Race!$A:$B,2,FALSE)</f>
        <v>Pardo</v>
      </c>
      <c r="K297" s="8">
        <f ca="1" xml:space="preserve">
IF($B297=2,
    TODAY()-16340,
    IF($P297=2,
        RANDBETWEEN(TODAY()-12418.5,TODAY()-6574.5),
        IF(OR($P297=3,$P297=4),
            RANDBETWEEN(TODAY()-16071,TODAY()-8766),
            IF(OR($P297=5,$P297=6,$P297=7),
                RANDBETWEEN(TODAY()-27393.75,TODAY()-12783.75),
                RANDBETWEEN(TODAY()-27393.75,TODAY()-10957.5)
            )
        )
    )
)</f>
        <v>22439</v>
      </c>
      <c r="L297" s="6">
        <f ca="1">IF(OR(ROW()=2,ROW()=3),7,IF(ROW()=4,4,RANDBETWEEN(4,COUNT(Education!$A:$A) + 1)))</f>
        <v>7</v>
      </c>
      <c r="M297" s="8" t="str">
        <f ca="1">VLOOKUP($L297,Education!$A:$B,2,FALSE)</f>
        <v>Doutorado</v>
      </c>
      <c r="N29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297" s="7" t="str">
        <f ca="1">VLOOKUP($N297,Department!$A:$B,2,FALSE)</f>
        <v>Contábil</v>
      </c>
      <c r="P297" s="6">
        <f t="shared" ca="1" si="23"/>
        <v>8</v>
      </c>
      <c r="Q297" s="7" t="str">
        <f ca="1">VLOOKUP($P297,Role!$A:$B,2,FALSE)</f>
        <v>Analista</v>
      </c>
      <c r="R297" s="7">
        <f ca="1">IF($P297=8,RANDBETWEEN(2,COUNT(Level!$A:$A) + 1),"")</f>
        <v>2</v>
      </c>
      <c r="S297" s="7" t="str">
        <f ca="1">IF($R297&lt;&gt;"",VLOOKUP($R297,Level!$A:$B,2,FALSE),"")</f>
        <v>Junior</v>
      </c>
      <c r="T297" s="8">
        <f t="shared" ca="1" si="24"/>
        <v>37491</v>
      </c>
      <c r="U297" s="1">
        <f t="shared" ca="1" si="20"/>
        <v>4000</v>
      </c>
      <c r="V29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$A297    &amp;
", "   &amp;
$B297    &amp;
", "   &amp;
$C297    &amp;
", '"  &amp;
$E297    &amp;
"', '" &amp;
$H297    &amp;
"', "  &amp;
$I297 &amp;
", CAST('"  &amp;
TEXT($K297,"aaaa-mm-dd") &amp;
"' AS DATE), " &amp;
$L297 &amp;
", " &amp;
$N297 &amp;
", " &amp;
$P297 &amp;
", " &amp;
IF($R297="","NULL",$R297) &amp;
", " &amp;
$U297 &amp;
");"</f>
        <v>INSERT INTO acme.fact_employees (id_company_fk, id_employee_pk, flg_active, employee_name, id_gender_fk, id_race_fk, birthdate, id_education_fk, id_department_fk, id_role_fk, id_level_fk, salary) VALUES (2, 296, TRUE, 'Ananda Castro Colombo', 'F', 4, CAST('1961-06-07' AS DATE), 7, 9, 8, 2, 4000);</v>
      </c>
    </row>
    <row r="298" spans="1:22" x14ac:dyDescent="0.2">
      <c r="A298" s="7">
        <v>2</v>
      </c>
      <c r="B298" s="5">
        <f t="shared" si="21"/>
        <v>297</v>
      </c>
      <c r="C298" s="6" t="b">
        <v>1</v>
      </c>
      <c r="D298" s="7">
        <f ca="1">IF(ROW()=2,125,IF(ROW()=3,67,IF(ROW()=4,13,RANDBETWEEN(2,COUNT(Name!$A:$A) + 1))))</f>
        <v>353</v>
      </c>
      <c r="E298" s="7" t="str">
        <f ca="1">VLOOKUP($D298,Name!$A:$B,2,FALSE) &amp; " " &amp; IF(ROW()=2,"de Orléans e Bragança",VLOOKUP(IF(ROW()=2,0,RANDBETWEEN(2,COUNT('Last name'!$A:$A) + 1)),'Last name'!$A:$B,2,FALSE) &amp; " " &amp; VLOOKUP(RANDBETWEEN(2,COUNT('Last name'!$A:$A) + 1),'Last name'!$A:$B,2,FALSE))</f>
        <v>Victória Resende Braga</v>
      </c>
      <c r="F298" s="7">
        <v>2</v>
      </c>
      <c r="G298" s="7" cm="1">
        <f t="array" aca="1" ref="G298" ca="1">INDEX(States!$B:$B,RANDBETWEEN(2,COUNTA(States!$B:$B)),1)</f>
        <v>10</v>
      </c>
      <c r="H298" s="7" t="str">
        <f ca="1">VLOOKUP($D298,Name!$A:$C,3,FALSE)</f>
        <v>F</v>
      </c>
      <c r="I298" s="7">
        <f t="shared" ca="1" si="22"/>
        <v>2</v>
      </c>
      <c r="J298" s="7" t="str">
        <f ca="1">VLOOKUP($I298,Race!$A:$B,2,FALSE)</f>
        <v>Branco</v>
      </c>
      <c r="K298" s="8">
        <f ca="1" xml:space="preserve">
IF($B298=2,
    TODAY()-16340,
    IF($P298=2,
        RANDBETWEEN(TODAY()-12418.5,TODAY()-6574.5),
        IF(OR($P298=3,$P298=4),
            RANDBETWEEN(TODAY()-16071,TODAY()-8766),
            IF(OR($P298=5,$P298=6,$P298=7),
                RANDBETWEEN(TODAY()-27393.75,TODAY()-12783.75),
                RANDBETWEEN(TODAY()-27393.75,TODAY()-10957.5)
            )
        )
    )
)</f>
        <v>32931</v>
      </c>
      <c r="L298" s="6">
        <f ca="1">IF(OR(ROW()=2,ROW()=3),7,IF(ROW()=4,4,RANDBETWEEN(4,COUNT(Education!$A:$A) + 1)))</f>
        <v>5</v>
      </c>
      <c r="M298" s="8" t="str">
        <f ca="1">VLOOKUP($L298,Education!$A:$B,2,FALSE)</f>
        <v>Pós-graduação</v>
      </c>
      <c r="N29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298" s="7" t="str">
        <f ca="1">VLOOKUP($N298,Department!$A:$B,2,FALSE)</f>
        <v>Comunicação &amp; Marketing</v>
      </c>
      <c r="P298" s="6">
        <f t="shared" ca="1" si="23"/>
        <v>8</v>
      </c>
      <c r="Q298" s="7" t="str">
        <f ca="1">VLOOKUP($P298,Role!$A:$B,2,FALSE)</f>
        <v>Analista</v>
      </c>
      <c r="R298" s="7">
        <f ca="1">IF($P298=8,RANDBETWEEN(2,COUNT(Level!$A:$A) + 1),"")</f>
        <v>3</v>
      </c>
      <c r="S298" s="7" t="str">
        <f ca="1">IF($R298&lt;&gt;"",VLOOKUP($R298,Level!$A:$B,2,FALSE),"")</f>
        <v>Pleno</v>
      </c>
      <c r="T298" s="8">
        <f t="shared" ca="1" si="24"/>
        <v>38992</v>
      </c>
      <c r="U298" s="1">
        <f t="shared" ca="1" si="20"/>
        <v>3080</v>
      </c>
      <c r="V29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$A298    &amp;
", "   &amp;
$B298    &amp;
", "   &amp;
$C298    &amp;
", '"  &amp;
$E298    &amp;
"', '" &amp;
$H298    &amp;
"', "  &amp;
$I298 &amp;
", CAST('"  &amp;
TEXT($K298,"aaaa-mm-dd") &amp;
"' AS DATE), " &amp;
$L298 &amp;
", " &amp;
$N298 &amp;
", " &amp;
$P298 &amp;
", " &amp;
IF($R298="","NULL",$R298) &amp;
", " &amp;
$U298 &amp;
");"</f>
        <v>INSERT INTO acme.fact_employees (id_company_fk, id_employee_pk, flg_active, employee_name, id_gender_fk, id_race_fk, birthdate, id_education_fk, id_department_fk, id_role_fk, id_level_fk, salary) VALUES (2, 297, TRUE, 'Victória Resende Braga', 'F', 2, CAST('1990-02-27' AS DATE), 5, 8, 8, 3, 3080);</v>
      </c>
    </row>
    <row r="299" spans="1:22" x14ac:dyDescent="0.2">
      <c r="A299" s="7">
        <v>2</v>
      </c>
      <c r="B299" s="5">
        <f t="shared" si="21"/>
        <v>298</v>
      </c>
      <c r="C299" s="6" t="b">
        <v>1</v>
      </c>
      <c r="D299" s="7">
        <f ca="1">IF(ROW()=2,125,IF(ROW()=3,67,IF(ROW()=4,13,RANDBETWEEN(2,COUNT(Name!$A:$A) + 1))))</f>
        <v>251</v>
      </c>
      <c r="E299" s="7" t="str">
        <f ca="1">VLOOKUP($D299,Name!$A:$B,2,FALSE)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Manuel Monti Negreiros</v>
      </c>
      <c r="F299" s="7">
        <v>2</v>
      </c>
      <c r="G299" s="7" cm="1">
        <f t="array" aca="1" ref="G299" ca="1">INDEX(States!$B:$B,RANDBETWEEN(2,COUNTA(States!$B:$B)),1)</f>
        <v>19</v>
      </c>
      <c r="H299" s="7" t="str">
        <f ca="1">VLOOKUP($D299,Name!$A:$C,3,FALSE)</f>
        <v>M</v>
      </c>
      <c r="I299" s="7">
        <f t="shared" ca="1" si="22"/>
        <v>2</v>
      </c>
      <c r="J299" s="7" t="str">
        <f ca="1">VLOOKUP($I299,Race!$A:$B,2,FALSE)</f>
        <v>Branco</v>
      </c>
      <c r="K299" s="8">
        <f ca="1" xml:space="preserve">
IF($B299=2,
    TODAY()-16340,
    IF($P299=2,
        RANDBETWEEN(TODAY()-12418.5,TODAY()-6574.5),
        IF(OR($P299=3,$P299=4),
            RANDBETWEEN(TODAY()-16071,TODAY()-8766),
            IF(OR($P299=5,$P299=6,$P299=7),
                RANDBETWEEN(TODAY()-27393.75,TODAY()-12783.75),
                RANDBETWEEN(TODAY()-27393.75,TODAY()-10957.5)
            )
        )
    )
)</f>
        <v>30738</v>
      </c>
      <c r="L299" s="6">
        <f ca="1">IF(OR(ROW()=2,ROW()=3),7,IF(ROW()=4,4,RANDBETWEEN(4,COUNT(Education!$A:$A) + 1)))</f>
        <v>5</v>
      </c>
      <c r="M299" s="8" t="str">
        <f ca="1">VLOOKUP($L299,Education!$A:$B,2,FALSE)</f>
        <v>Pós-graduação</v>
      </c>
      <c r="N29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299" s="7" t="str">
        <f ca="1">VLOOKUP($N299,Department!$A:$B,2,FALSE)</f>
        <v>Comunicação &amp; Marketing</v>
      </c>
      <c r="P299" s="6">
        <f t="shared" ca="1" si="23"/>
        <v>8</v>
      </c>
      <c r="Q299" s="7" t="str">
        <f ca="1">VLOOKUP($P299,Role!$A:$B,2,FALSE)</f>
        <v>Analista</v>
      </c>
      <c r="R299" s="7">
        <f ca="1">IF($P299=8,RANDBETWEEN(2,COUNT(Level!$A:$A) + 1),"")</f>
        <v>3</v>
      </c>
      <c r="S299" s="7" t="str">
        <f ca="1">IF($R299&lt;&gt;"",VLOOKUP($R299,Level!$A:$B,2,FALSE),"")</f>
        <v>Pleno</v>
      </c>
      <c r="T299" s="8">
        <f t="shared" ca="1" si="24"/>
        <v>40051</v>
      </c>
      <c r="U299" s="1">
        <f t="shared" ca="1" si="20"/>
        <v>3080</v>
      </c>
      <c r="V29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$A299    &amp;
", "   &amp;
$B299    &amp;
", "   &amp;
$C299    &amp;
", '"  &amp;
$E299    &amp;
"', '" &amp;
$H299    &amp;
"', "  &amp;
$I299 &amp;
", CAST('"  &amp;
TEXT($K299,"aaaa-mm-dd") &amp;
"' AS DATE), " &amp;
$L299 &amp;
", " &amp;
$N299 &amp;
", " &amp;
$P299 &amp;
", " &amp;
IF($R299="","NULL",$R299) &amp;
", " &amp;
$U299 &amp;
");"</f>
        <v>INSERT INTO acme.fact_employees (id_company_fk, id_employee_pk, flg_active, employee_name, id_gender_fk, id_race_fk, birthdate, id_education_fk, id_department_fk, id_role_fk, id_level_fk, salary) VALUES (2, 298, TRUE, 'Manuel Monti Negreiros', 'M', 2, CAST('1984-02-26' AS DATE), 5, 8, 8, 3, 3080);</v>
      </c>
    </row>
    <row r="300" spans="1:22" x14ac:dyDescent="0.2">
      <c r="A300" s="7">
        <v>2</v>
      </c>
      <c r="B300" s="5">
        <f t="shared" si="21"/>
        <v>299</v>
      </c>
      <c r="C300" s="6" t="b">
        <v>1</v>
      </c>
      <c r="D300" s="7">
        <f ca="1">IF(ROW()=2,125,IF(ROW()=3,67,IF(ROW()=4,13,RANDBETWEEN(2,COUNT(Name!$A:$A) + 1))))</f>
        <v>320</v>
      </c>
      <c r="E300" s="7" t="str">
        <f ca="1">VLOOKUP($D300,Name!$A:$B,2,FALSE) &amp; " " &amp; IF(ROW()=2,"de Orléans e Bragança",VLOOKUP(IF(ROW()=2,0,RANDBETWEEN(2,COUNT('Last name'!$A:$A) + 1)),'Last name'!$A:$B,2,FALSE) &amp; " " &amp; VLOOKUP(RANDBETWEEN(2,COUNT('Last name'!$A:$A) + 1),'Last name'!$A:$B,2,FALSE))</f>
        <v>Rachel Freitas Rangel</v>
      </c>
      <c r="F300" s="7">
        <v>2</v>
      </c>
      <c r="G300" s="7" cm="1">
        <f t="array" aca="1" ref="G300" ca="1">INDEX(States!$B:$B,RANDBETWEEN(2,COUNTA(States!$B:$B)),1)</f>
        <v>6</v>
      </c>
      <c r="H300" s="7" t="str">
        <f ca="1">VLOOKUP($D300,Name!$A:$C,3,FALSE)</f>
        <v>F</v>
      </c>
      <c r="I300" s="7">
        <f t="shared" ca="1" si="22"/>
        <v>2</v>
      </c>
      <c r="J300" s="7" t="str">
        <f ca="1">VLOOKUP($I300,Race!$A:$B,2,FALSE)</f>
        <v>Branco</v>
      </c>
      <c r="K300" s="8">
        <f ca="1" xml:space="preserve">
IF($B300=2,
    TODAY()-16340,
    IF($P300=2,
        RANDBETWEEN(TODAY()-12418.5,TODAY()-6574.5),
        IF(OR($P300=3,$P300=4),
            RANDBETWEEN(TODAY()-16071,TODAY()-8766),
            IF(OR($P300=5,$P300=6,$P300=7),
                RANDBETWEEN(TODAY()-27393.75,TODAY()-12783.75),
                RANDBETWEEN(TODAY()-27393.75,TODAY()-10957.5)
            )
        )
    )
)</f>
        <v>25250</v>
      </c>
      <c r="L300" s="6">
        <f ca="1">IF(OR(ROW()=2,ROW()=3),7,IF(ROW()=4,4,RANDBETWEEN(4,COUNT(Education!$A:$A) + 1)))</f>
        <v>7</v>
      </c>
      <c r="M300" s="8" t="str">
        <f ca="1">VLOOKUP($L300,Education!$A:$B,2,FALSE)</f>
        <v>Doutorado</v>
      </c>
      <c r="N30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300" s="7" t="str">
        <f ca="1">VLOOKUP($N300,Department!$A:$B,2,FALSE)</f>
        <v>Tecnologia da Informação</v>
      </c>
      <c r="P300" s="6">
        <f t="shared" ca="1" si="23"/>
        <v>6</v>
      </c>
      <c r="Q300" s="7" t="str">
        <f ca="1">VLOOKUP($P300,Role!$A:$B,2,FALSE)</f>
        <v>Estagiário</v>
      </c>
      <c r="R300" s="7" t="str">
        <f ca="1">IF($P300=8,RANDBETWEEN(2,COUNT(Level!$A:$A) + 1),"")</f>
        <v/>
      </c>
      <c r="S300" s="7" t="str">
        <f ca="1">IF($R300&lt;&gt;"",VLOOKUP($R300,Level!$A:$B,2,FALSE),"")</f>
        <v/>
      </c>
      <c r="T300" s="8">
        <f t="shared" ca="1" si="24"/>
        <v>43619</v>
      </c>
      <c r="U300" s="1">
        <f t="shared" ca="1" si="20"/>
        <v>2825</v>
      </c>
      <c r="V30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$A300    &amp;
", "   &amp;
$B300    &amp;
", "   &amp;
$C300    &amp;
", '"  &amp;
$E300    &amp;
"', '" &amp;
$H300    &amp;
"', "  &amp;
$I300 &amp;
", CAST('"  &amp;
TEXT($K300,"aaaa-mm-dd") &amp;
"' AS DATE), " &amp;
$L300 &amp;
", " &amp;
$N300 &amp;
", " &amp;
$P300 &amp;
", " &amp;
IF($R300="","NULL",$R300) &amp;
", " &amp;
$U300 &amp;
");"</f>
        <v>INSERT INTO acme.fact_employees (id_company_fk, id_employee_pk, flg_active, employee_name, id_gender_fk, id_race_fk, birthdate, id_education_fk, id_department_fk, id_role_fk, id_level_fk, salary) VALUES (2, 299, TRUE, 'Rachel Freitas Rangel', 'F', 2, CAST('1969-02-16' AS DATE), 7, 11, 6, NULL, 2825);</v>
      </c>
    </row>
    <row r="301" spans="1:22" x14ac:dyDescent="0.2">
      <c r="A301" s="7">
        <v>2</v>
      </c>
      <c r="B301" s="5">
        <f t="shared" si="21"/>
        <v>300</v>
      </c>
      <c r="C301" s="6" t="b">
        <v>1</v>
      </c>
      <c r="D301" s="7">
        <f ca="1">IF(ROW()=2,125,IF(ROW()=3,67,IF(ROW()=4,13,RANDBETWEEN(2,COUNT(Name!$A:$A) + 1))))</f>
        <v>354</v>
      </c>
      <c r="E301" s="7" t="str">
        <f ca="1">VLOOKUP($D301,Name!$A:$B,2,FALSE) &amp; " " &amp; IF(ROW()=2,"de Orléans e Bragança",VLOOKUP(IF(ROW()=2,0,RANDBETWEEN(2,COUNT('Last name'!$A:$A) + 1)),'Last name'!$A:$B,2,FALSE) &amp; " " &amp; VLOOKUP(RANDBETWEEN(2,COUNT('Last name'!$A:$A) + 1),'Last name'!$A:$B,2,FALSE))</f>
        <v>Vinicios Vaz Morato</v>
      </c>
      <c r="F301" s="7">
        <v>2</v>
      </c>
      <c r="G301" s="7" cm="1">
        <f t="array" aca="1" ref="G301" ca="1">INDEX(States!$B:$B,RANDBETWEEN(2,COUNTA(States!$B:$B)),1)</f>
        <v>3</v>
      </c>
      <c r="H301" s="7" t="str">
        <f ca="1">VLOOKUP($D301,Name!$A:$C,3,FALSE)</f>
        <v>M</v>
      </c>
      <c r="I301" s="7">
        <f t="shared" ca="1" si="22"/>
        <v>3</v>
      </c>
      <c r="J301" s="7" t="str">
        <f ca="1">VLOOKUP($I301,Race!$A:$B,2,FALSE)</f>
        <v>Preto</v>
      </c>
      <c r="K301" s="8">
        <f ca="1" xml:space="preserve">
IF($B301=2,
    TODAY()-16340,
    IF($P301=2,
        RANDBETWEEN(TODAY()-12418.5,TODAY()-6574.5),
        IF(OR($P301=3,$P301=4),
            RANDBETWEEN(TODAY()-16071,TODAY()-8766),
            IF(OR($P301=5,$P301=6,$P301=7),
                RANDBETWEEN(TODAY()-27393.75,TODAY()-12783.75),
                RANDBETWEEN(TODAY()-27393.75,TODAY()-10957.5)
            )
        )
    )
)</f>
        <v>27473</v>
      </c>
      <c r="L301" s="6">
        <f ca="1">IF(OR(ROW()=2,ROW()=3),7,IF(ROW()=4,4,RANDBETWEEN(4,COUNT(Education!$A:$A) + 1)))</f>
        <v>5</v>
      </c>
      <c r="M301" s="8" t="str">
        <f ca="1">VLOOKUP($L301,Education!$A:$B,2,FALSE)</f>
        <v>Pós-graduação</v>
      </c>
      <c r="N30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301" s="7" t="str">
        <f ca="1">VLOOKUP($N301,Department!$A:$B,2,FALSE)</f>
        <v>Comunicação &amp; Marketing</v>
      </c>
      <c r="P301" s="6">
        <f t="shared" ca="1" si="23"/>
        <v>8</v>
      </c>
      <c r="Q301" s="7" t="str">
        <f ca="1">VLOOKUP($P301,Role!$A:$B,2,FALSE)</f>
        <v>Analista</v>
      </c>
      <c r="R301" s="7">
        <f ca="1">IF($P301=8,RANDBETWEEN(2,COUNT(Level!$A:$A) + 1),"")</f>
        <v>4</v>
      </c>
      <c r="S301" s="7" t="str">
        <f ca="1">IF($R301&lt;&gt;"",VLOOKUP($R301,Level!$A:$B,2,FALSE),"")</f>
        <v>Senior</v>
      </c>
      <c r="T301" s="8">
        <f t="shared" ca="1" si="24"/>
        <v>43794</v>
      </c>
      <c r="U301" s="1">
        <f t="shared" ca="1" si="20"/>
        <v>3080</v>
      </c>
      <c r="V30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$A301    &amp;
", "   &amp;
$B301    &amp;
", "   &amp;
$C301    &amp;
", '"  &amp;
$E301    &amp;
"', '" &amp;
$H301    &amp;
"', "  &amp;
$I301 &amp;
", CAST('"  &amp;
TEXT($K301,"aaaa-mm-dd") &amp;
"' AS DATE), " &amp;
$L301 &amp;
", " &amp;
$N301 &amp;
", " &amp;
$P301 &amp;
", " &amp;
IF($R301="","NULL",$R301) &amp;
", " &amp;
$U301 &amp;
");"</f>
        <v>INSERT INTO acme.fact_employees (id_company_fk, id_employee_pk, flg_active, employee_name, id_gender_fk, id_race_fk, birthdate, id_education_fk, id_department_fk, id_role_fk, id_level_fk, salary) VALUES (2, 300, TRUE, 'Vinicios Vaz Morato', 'M', 3, CAST('1975-03-20' AS DATE), 5, 8, 8, 4, 3080);</v>
      </c>
    </row>
    <row r="302" spans="1:22" x14ac:dyDescent="0.2">
      <c r="A302" s="7">
        <v>2</v>
      </c>
      <c r="B302" s="5">
        <f t="shared" si="21"/>
        <v>301</v>
      </c>
      <c r="C302" s="6" t="b">
        <v>1</v>
      </c>
      <c r="D302" s="7">
        <f ca="1">IF(ROW()=2,125,IF(ROW()=3,67,IF(ROW()=4,13,RANDBETWEEN(2,COUNT(Name!$A:$A) + 1))))</f>
        <v>77</v>
      </c>
      <c r="E302" s="7" t="str">
        <f ca="1">VLOOKUP($D302,Name!$A:$B,2,FALSE) &amp; " " &amp; IF(ROW()=2,"de Orléans e Bragança",VLOOKUP(IF(ROW()=2,0,RANDBETWEEN(2,COUNT('Last name'!$A:$A) + 1)),'Last name'!$A:$B,2,FALSE) &amp; " " &amp; VLOOKUP(RANDBETWEEN(2,COUNT('Last name'!$A:$A) + 1),'Last name'!$A:$B,2,FALSE))</f>
        <v>Byatriz Zil Saragoça</v>
      </c>
      <c r="F302" s="7">
        <v>2</v>
      </c>
      <c r="G302" s="7" cm="1">
        <f t="array" aca="1" ref="G302" ca="1">INDEX(States!$B:$B,RANDBETWEEN(2,COUNTA(States!$B:$B)),1)</f>
        <v>4</v>
      </c>
      <c r="H302" s="7" t="str">
        <f ca="1">VLOOKUP($D302,Name!$A:$C,3,FALSE)</f>
        <v>F</v>
      </c>
      <c r="I302" s="7">
        <f t="shared" ca="1" si="22"/>
        <v>2</v>
      </c>
      <c r="J302" s="7" t="str">
        <f ca="1">VLOOKUP($I302,Race!$A:$B,2,FALSE)</f>
        <v>Branco</v>
      </c>
      <c r="K302" s="8">
        <f ca="1" xml:space="preserve">
IF($B302=2,
    TODAY()-16340,
    IF($P302=2,
        RANDBETWEEN(TODAY()-12418.5,TODAY()-6574.5),
        IF(OR($P302=3,$P302=4),
            RANDBETWEEN(TODAY()-16071,TODAY()-8766),
            IF(OR($P302=5,$P302=6,$P302=7),
                RANDBETWEEN(TODAY()-27393.75,TODAY()-12783.75),
                RANDBETWEEN(TODAY()-27393.75,TODAY()-10957.5)
            )
        )
    )
)</f>
        <v>24398</v>
      </c>
      <c r="L302" s="6">
        <f ca="1">IF(OR(ROW()=2,ROW()=3),7,IF(ROW()=4,4,RANDBETWEEN(4,COUNT(Education!$A:$A) + 1)))</f>
        <v>5</v>
      </c>
      <c r="M302" s="8" t="str">
        <f ca="1">VLOOKUP($L302,Education!$A:$B,2,FALSE)</f>
        <v>Pós-graduação</v>
      </c>
      <c r="N30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6</v>
      </c>
      <c r="O302" s="7" t="str">
        <f ca="1">VLOOKUP($N302,Department!$A:$B,2,FALSE)</f>
        <v>Comercial</v>
      </c>
      <c r="P302" s="6">
        <f t="shared" ca="1" si="23"/>
        <v>8</v>
      </c>
      <c r="Q302" s="7" t="str">
        <f ca="1">VLOOKUP($P302,Role!$A:$B,2,FALSE)</f>
        <v>Analista</v>
      </c>
      <c r="R302" s="7">
        <f ca="1">IF($P302=8,RANDBETWEEN(2,COUNT(Level!$A:$A) + 1),"")</f>
        <v>2</v>
      </c>
      <c r="S302" s="7" t="str">
        <f ca="1">IF($R302&lt;&gt;"",VLOOKUP($R302,Level!$A:$B,2,FALSE),"")</f>
        <v>Junior</v>
      </c>
      <c r="T302" s="8">
        <f t="shared" ca="1" si="24"/>
        <v>41417</v>
      </c>
      <c r="U302" s="1">
        <f t="shared" ca="1" si="20"/>
        <v>3080</v>
      </c>
      <c r="V30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$A302    &amp;
", "   &amp;
$B302    &amp;
", "   &amp;
$C302    &amp;
", '"  &amp;
$E302    &amp;
"', '" &amp;
$H302    &amp;
"', "  &amp;
$I302 &amp;
", CAST('"  &amp;
TEXT($K302,"aaaa-mm-dd") &amp;
"' AS DATE), " &amp;
$L302 &amp;
", " &amp;
$N302 &amp;
", " &amp;
$P302 &amp;
", " &amp;
IF($R302="","NULL",$R302) &amp;
", " &amp;
$U302 &amp;
");"</f>
        <v>INSERT INTO acme.fact_employees (id_company_fk, id_employee_pk, flg_active, employee_name, id_gender_fk, id_race_fk, birthdate, id_education_fk, id_department_fk, id_role_fk, id_level_fk, salary) VALUES (2, 301, TRUE, 'Byatriz Zil Saragoça', 'F', 2, CAST('1966-10-18' AS DATE), 5, 6, 8, 2, 3080);</v>
      </c>
    </row>
    <row r="303" spans="1:22" x14ac:dyDescent="0.2">
      <c r="A303" s="7">
        <v>2</v>
      </c>
      <c r="B303" s="5">
        <f t="shared" si="21"/>
        <v>302</v>
      </c>
      <c r="C303" s="6" t="b">
        <v>1</v>
      </c>
      <c r="D303" s="7">
        <f ca="1">IF(ROW()=2,125,IF(ROW()=3,67,IF(ROW()=4,13,RANDBETWEEN(2,COUNT(Name!$A:$A) + 1))))</f>
        <v>47</v>
      </c>
      <c r="E303" s="7" t="str">
        <f ca="1">VLOOKUP($D303,Name!$A:$B,2,FALSE) &amp; " " &amp; IF(ROW()=2,"de Orléans e Bragança",VLOOKUP(IF(ROW()=2,0,RANDBETWEEN(2,COUNT('Last name'!$A:$A) + 1)),'Last name'!$A:$B,2,FALSE) &amp; " " &amp; VLOOKUP(RANDBETWEEN(2,COUNT('Last name'!$A:$A) + 1),'Last name'!$A:$B,2,FALSE))</f>
        <v>Antonella Negrão Madureira</v>
      </c>
      <c r="F303" s="7">
        <v>2</v>
      </c>
      <c r="G303" s="7" cm="1">
        <f t="array" aca="1" ref="G303" ca="1">INDEX(States!$B:$B,RANDBETWEEN(2,COUNTA(States!$B:$B)),1)</f>
        <v>14</v>
      </c>
      <c r="H303" s="7" t="str">
        <f ca="1">VLOOKUP($D303,Name!$A:$C,3,FALSE)</f>
        <v>F</v>
      </c>
      <c r="I303" s="7">
        <f t="shared" ca="1" si="22"/>
        <v>2</v>
      </c>
      <c r="J303" s="7" t="str">
        <f ca="1">VLOOKUP($I303,Race!$A:$B,2,FALSE)</f>
        <v>Branco</v>
      </c>
      <c r="K303" s="8">
        <f ca="1" xml:space="preserve">
IF($B303=2,
    TODAY()-16340,
    IF($P303=2,
        RANDBETWEEN(TODAY()-12418.5,TODAY()-6574.5),
        IF(OR($P303=3,$P303=4),
            RANDBETWEEN(TODAY()-16071,TODAY()-8766),
            IF(OR($P303=5,$P303=6,$P303=7),
                RANDBETWEEN(TODAY()-27393.75,TODAY()-12783.75),
                RANDBETWEEN(TODAY()-27393.75,TODAY()-10957.5)
            )
        )
    )
)</f>
        <v>28607</v>
      </c>
      <c r="L303" s="6">
        <f ca="1">IF(OR(ROW()=2,ROW()=3),7,IF(ROW()=4,4,RANDBETWEEN(4,COUNT(Education!$A:$A) + 1)))</f>
        <v>5</v>
      </c>
      <c r="M303" s="8" t="str">
        <f ca="1">VLOOKUP($L303,Education!$A:$B,2,FALSE)</f>
        <v>Pós-graduação</v>
      </c>
      <c r="N30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303" s="7" t="str">
        <f ca="1">VLOOKUP($N303,Department!$A:$B,2,FALSE)</f>
        <v>Recursos Humanos</v>
      </c>
      <c r="P303" s="6">
        <f t="shared" ca="1" si="23"/>
        <v>8</v>
      </c>
      <c r="Q303" s="7" t="str">
        <f ca="1">VLOOKUP($P303,Role!$A:$B,2,FALSE)</f>
        <v>Analista</v>
      </c>
      <c r="R303" s="7">
        <f ca="1">IF($P303=8,RANDBETWEEN(2,COUNT(Level!$A:$A) + 1),"")</f>
        <v>2</v>
      </c>
      <c r="S303" s="7" t="str">
        <f ca="1">IF($R303&lt;&gt;"",VLOOKUP($R303,Level!$A:$B,2,FALSE),"")</f>
        <v>Junior</v>
      </c>
      <c r="T303" s="8">
        <f t="shared" ca="1" si="24"/>
        <v>43337</v>
      </c>
      <c r="U303" s="1">
        <f t="shared" ca="1" si="20"/>
        <v>3080</v>
      </c>
      <c r="V30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$A303    &amp;
", "   &amp;
$B303    &amp;
", "   &amp;
$C303    &amp;
", '"  &amp;
$E303    &amp;
"', '" &amp;
$H303    &amp;
"', "  &amp;
$I303 &amp;
", CAST('"  &amp;
TEXT($K303,"aaaa-mm-dd") &amp;
"' AS DATE), " &amp;
$L303 &amp;
", " &amp;
$N303 &amp;
", " &amp;
$P303 &amp;
", " &amp;
IF($R303="","NULL",$R303) &amp;
", " &amp;
$U303 &amp;
");"</f>
        <v>INSERT INTO acme.fact_employees (id_company_fk, id_employee_pk, flg_active, employee_name, id_gender_fk, id_race_fk, birthdate, id_education_fk, id_department_fk, id_role_fk, id_level_fk, salary) VALUES (2, 302, TRUE, 'Antonella Negrão Madureira', 'F', 2, CAST('1978-04-27' AS DATE), 5, 5, 8, 2, 3080);</v>
      </c>
    </row>
    <row r="304" spans="1:22" x14ac:dyDescent="0.2">
      <c r="A304" s="7">
        <v>2</v>
      </c>
      <c r="B304" s="5">
        <f t="shared" si="21"/>
        <v>303</v>
      </c>
      <c r="C304" s="6" t="b">
        <v>1</v>
      </c>
      <c r="D304" s="7">
        <f ca="1">IF(ROW()=2,125,IF(ROW()=3,67,IF(ROW()=4,13,RANDBETWEEN(2,COUNT(Name!$A:$A) + 1))))</f>
        <v>224</v>
      </c>
      <c r="E304" s="7" t="str">
        <f ca="1">VLOOKUP($D304,Name!$A:$B,2,FALSE) &amp; " " &amp; IF(ROW()=2,"de Orléans e Bragança",VLOOKUP(IF(ROW()=2,0,RANDBETWEEN(2,COUNT('Last name'!$A:$A) + 1)),'Last name'!$A:$B,2,FALSE) &amp; " " &amp; VLOOKUP(RANDBETWEEN(2,COUNT('Last name'!$A:$A) + 1),'Last name'!$A:$B,2,FALSE))</f>
        <v>Lia Bispo Garcia</v>
      </c>
      <c r="F304" s="7">
        <v>2</v>
      </c>
      <c r="G304" s="7" cm="1">
        <f t="array" aca="1" ref="G304" ca="1">INDEX(States!$B:$B,RANDBETWEEN(2,COUNTA(States!$B:$B)),1)</f>
        <v>10</v>
      </c>
      <c r="H304" s="7" t="str">
        <f ca="1">VLOOKUP($D304,Name!$A:$C,3,FALSE)</f>
        <v>F</v>
      </c>
      <c r="I304" s="7">
        <f t="shared" ca="1" si="22"/>
        <v>5</v>
      </c>
      <c r="J304" s="7" t="str">
        <f ca="1">VLOOKUP($I304,Race!$A:$B,2,FALSE)</f>
        <v>Amarelo</v>
      </c>
      <c r="K304" s="8">
        <f ca="1" xml:space="preserve">
IF($B304=2,
    TODAY()-16340,
    IF($P304=2,
        RANDBETWEEN(TODAY()-12418.5,TODAY()-6574.5),
        IF(OR($P304=3,$P304=4),
            RANDBETWEEN(TODAY()-16071,TODAY()-8766),
            IF(OR($P304=5,$P304=6,$P304=7),
                RANDBETWEEN(TODAY()-27393.75,TODAY()-12783.75),
                RANDBETWEEN(TODAY()-27393.75,TODAY()-10957.5)
            )
        )
    )
)</f>
        <v>31853</v>
      </c>
      <c r="L304" s="6">
        <f ca="1">IF(OR(ROW()=2,ROW()=3),7,IF(ROW()=4,4,RANDBETWEEN(4,COUNT(Education!$A:$A) + 1)))</f>
        <v>4</v>
      </c>
      <c r="M304" s="8" t="str">
        <f ca="1">VLOOKUP($L304,Education!$A:$B,2,FALSE)</f>
        <v>Superior</v>
      </c>
      <c r="N30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304" s="7" t="str">
        <f ca="1">VLOOKUP($N304,Department!$A:$B,2,FALSE)</f>
        <v>Recursos Humanos</v>
      </c>
      <c r="P304" s="6">
        <f t="shared" ca="1" si="23"/>
        <v>7</v>
      </c>
      <c r="Q304" s="7" t="str">
        <f ca="1">VLOOKUP($P304,Role!$A:$B,2,FALSE)</f>
        <v>Trainee</v>
      </c>
      <c r="R304" s="7" t="str">
        <f ca="1">IF($P304=8,RANDBETWEEN(2,COUNT(Level!$A:$A) + 1),"")</f>
        <v/>
      </c>
      <c r="S304" s="7" t="str">
        <f ca="1">IF($R304&lt;&gt;"",VLOOKUP($R304,Level!$A:$B,2,FALSE),"")</f>
        <v/>
      </c>
      <c r="T304" s="8">
        <f t="shared" ca="1" si="24"/>
        <v>39505</v>
      </c>
      <c r="U304" s="1">
        <f t="shared" ca="1" si="20"/>
        <v>1385</v>
      </c>
      <c r="V30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$A304    &amp;
", "   &amp;
$B304    &amp;
", "   &amp;
$C304    &amp;
", '"  &amp;
$E304    &amp;
"', '" &amp;
$H304    &amp;
"', "  &amp;
$I304 &amp;
", CAST('"  &amp;
TEXT($K304,"aaaa-mm-dd") &amp;
"' AS DATE), " &amp;
$L304 &amp;
", " &amp;
$N304 &amp;
", " &amp;
$P304 &amp;
", " &amp;
IF($R304="","NULL",$R304) &amp;
", " &amp;
$U304 &amp;
");"</f>
        <v>INSERT INTO acme.fact_employees (id_company_fk, id_employee_pk, flg_active, employee_name, id_gender_fk, id_race_fk, birthdate, id_education_fk, id_department_fk, id_role_fk, id_level_fk, salary) VALUES (2, 303, TRUE, 'Lia Bispo Garcia', 'F', 5, CAST('1987-03-17' AS DATE), 4, 5, 7, NULL, 1385);</v>
      </c>
    </row>
    <row r="305" spans="1:22" x14ac:dyDescent="0.2">
      <c r="A305" s="7">
        <v>2</v>
      </c>
      <c r="B305" s="5">
        <f t="shared" si="21"/>
        <v>304</v>
      </c>
      <c r="C305" s="6" t="b">
        <v>1</v>
      </c>
      <c r="D305" s="7">
        <f ca="1">IF(ROW()=2,125,IF(ROW()=3,67,IF(ROW()=4,13,RANDBETWEEN(2,COUNT(Name!$A:$A) + 1))))</f>
        <v>197</v>
      </c>
      <c r="E305" s="7" t="str">
        <f ca="1">VLOOKUP($D305,Name!$A:$B,2,FALSE) &amp; " " &amp; IF(ROW()=2,"de Orléans e Bragança",VLOOKUP(IF(ROW()=2,0,RANDBETWEEN(2,COUNT('Last name'!$A:$A) + 1)),'Last name'!$A:$B,2,FALSE) &amp; " " &amp; VLOOKUP(RANDBETWEEN(2,COUNT('Last name'!$A:$A) + 1),'Last name'!$A:$B,2,FALSE))</f>
        <v>José Heleno Bactista Ildelfonso</v>
      </c>
      <c r="F305" s="7">
        <v>2</v>
      </c>
      <c r="G305" s="7" cm="1">
        <f t="array" aca="1" ref="G305" ca="1">INDEX(States!$B:$B,RANDBETWEEN(2,COUNTA(States!$B:$B)),1)</f>
        <v>20</v>
      </c>
      <c r="H305" s="7" t="str">
        <f ca="1">VLOOKUP($D305,Name!$A:$C,3,FALSE)</f>
        <v>M</v>
      </c>
      <c r="I305" s="7">
        <f t="shared" ca="1" si="22"/>
        <v>2</v>
      </c>
      <c r="J305" s="7" t="str">
        <f ca="1">VLOOKUP($I305,Race!$A:$B,2,FALSE)</f>
        <v>Branco</v>
      </c>
      <c r="K305" s="8">
        <f ca="1" xml:space="preserve">
IF($B305=2,
    TODAY()-16340,
    IF($P305=2,
        RANDBETWEEN(TODAY()-12418.5,TODAY()-6574.5),
        IF(OR($P305=3,$P305=4),
            RANDBETWEEN(TODAY()-16071,TODAY()-8766),
            IF(OR($P305=5,$P305=6,$P305=7),
                RANDBETWEEN(TODAY()-27393.75,TODAY()-12783.75),
                RANDBETWEEN(TODAY()-27393.75,TODAY()-10957.5)
            )
        )
    )
)</f>
        <v>27722</v>
      </c>
      <c r="L305" s="6">
        <f ca="1">IF(OR(ROW()=2,ROW()=3),7,IF(ROW()=4,4,RANDBETWEEN(4,COUNT(Education!$A:$A) + 1)))</f>
        <v>7</v>
      </c>
      <c r="M305" s="8" t="str">
        <f ca="1">VLOOKUP($L305,Education!$A:$B,2,FALSE)</f>
        <v>Doutorado</v>
      </c>
      <c r="N30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7</v>
      </c>
      <c r="O305" s="7" t="str">
        <f ca="1">VLOOKUP($N305,Department!$A:$B,2,FALSE)</f>
        <v>Operacional</v>
      </c>
      <c r="P305" s="6">
        <f t="shared" ca="1" si="23"/>
        <v>8</v>
      </c>
      <c r="Q305" s="7" t="str">
        <f ca="1">VLOOKUP($P305,Role!$A:$B,2,FALSE)</f>
        <v>Analista</v>
      </c>
      <c r="R305" s="7">
        <f ca="1">IF($P305=8,RANDBETWEEN(2,COUNT(Level!$A:$A) + 1),"")</f>
        <v>2</v>
      </c>
      <c r="S305" s="7" t="str">
        <f ca="1">IF($R305&lt;&gt;"",VLOOKUP($R305,Level!$A:$B,2,FALSE),"")</f>
        <v>Junior</v>
      </c>
      <c r="T305" s="8">
        <f t="shared" ca="1" si="24"/>
        <v>37324</v>
      </c>
      <c r="U305" s="1">
        <f t="shared" ca="1" si="20"/>
        <v>4000</v>
      </c>
      <c r="V30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$A305    &amp;
", "   &amp;
$B305    &amp;
", "   &amp;
$C305    &amp;
", '"  &amp;
$E305    &amp;
"', '" &amp;
$H305    &amp;
"', "  &amp;
$I305 &amp;
", CAST('"  &amp;
TEXT($K305,"aaaa-mm-dd") &amp;
"' AS DATE), " &amp;
$L305 &amp;
", " &amp;
$N305 &amp;
", " &amp;
$P305 &amp;
", " &amp;
IF($R305="","NULL",$R305) &amp;
", " &amp;
$U305 &amp;
");"</f>
        <v>INSERT INTO acme.fact_employees (id_company_fk, id_employee_pk, flg_active, employee_name, id_gender_fk, id_race_fk, birthdate, id_education_fk, id_department_fk, id_role_fk, id_level_fk, salary) VALUES (2, 304, TRUE, 'José Heleno Bactista Ildelfonso', 'M', 2, CAST('1975-11-24' AS DATE), 7, 7, 8, 2, 4000);</v>
      </c>
    </row>
    <row r="306" spans="1:22" x14ac:dyDescent="0.2">
      <c r="A306" s="7">
        <v>2</v>
      </c>
      <c r="B306" s="5">
        <f t="shared" si="21"/>
        <v>305</v>
      </c>
      <c r="C306" s="6" t="b">
        <v>1</v>
      </c>
      <c r="D306" s="7">
        <f ca="1">IF(ROW()=2,125,IF(ROW()=3,67,IF(ROW()=4,13,RANDBETWEEN(2,COUNT(Name!$A:$A) + 1))))</f>
        <v>180</v>
      </c>
      <c r="E306" s="7" t="str">
        <f ca="1">VLOOKUP($D306,Name!$A:$B,2,FALSE) &amp; " " &amp; IF(ROW()=2,"de Orléans e Bragança",VLOOKUP(IF(ROW()=2,0,RANDBETWEEN(2,COUNT('Last name'!$A:$A) + 1)),'Last name'!$A:$B,2,FALSE) &amp; " " &amp; VLOOKUP(RANDBETWEEN(2,COUNT('Last name'!$A:$A) + 1),'Last name'!$A:$B,2,FALSE))</f>
        <v>Joanah Garcia Machado</v>
      </c>
      <c r="F306" s="7">
        <v>2</v>
      </c>
      <c r="G306" s="7" cm="1">
        <f t="array" aca="1" ref="G306" ca="1">INDEX(States!$B:$B,RANDBETWEEN(2,COUNTA(States!$B:$B)),1)</f>
        <v>5</v>
      </c>
      <c r="H306" s="7" t="str">
        <f ca="1">VLOOKUP($D306,Name!$A:$C,3,FALSE)</f>
        <v>F</v>
      </c>
      <c r="I306" s="7">
        <f t="shared" ca="1" si="22"/>
        <v>2</v>
      </c>
      <c r="J306" s="7" t="str">
        <f ca="1">VLOOKUP($I306,Race!$A:$B,2,FALSE)</f>
        <v>Branco</v>
      </c>
      <c r="K306" s="8">
        <f ca="1" xml:space="preserve">
IF($B306=2,
    TODAY()-16340,
    IF($P306=2,
        RANDBETWEEN(TODAY()-12418.5,TODAY()-6574.5),
        IF(OR($P306=3,$P306=4),
            RANDBETWEEN(TODAY()-16071,TODAY()-8766),
            IF(OR($P306=5,$P306=6,$P306=7),
                RANDBETWEEN(TODAY()-27393.75,TODAY()-12783.75),
                RANDBETWEEN(TODAY()-27393.75,TODAY()-10957.5)
            )
        )
    )
)</f>
        <v>21839</v>
      </c>
      <c r="L306" s="6">
        <f ca="1">IF(OR(ROW()=2,ROW()=3),7,IF(ROW()=4,4,RANDBETWEEN(4,COUNT(Education!$A:$A) + 1)))</f>
        <v>4</v>
      </c>
      <c r="M306" s="8" t="str">
        <f ca="1">VLOOKUP($L306,Education!$A:$B,2,FALSE)</f>
        <v>Superior</v>
      </c>
      <c r="N30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306" s="7" t="str">
        <f ca="1">VLOOKUP($N306,Department!$A:$B,2,FALSE)</f>
        <v>Contábil</v>
      </c>
      <c r="P306" s="6">
        <f t="shared" ca="1" si="23"/>
        <v>9</v>
      </c>
      <c r="Q306" s="7" t="str">
        <f ca="1">VLOOKUP($P306,Role!$A:$B,2,FALSE)</f>
        <v>Especialista</v>
      </c>
      <c r="R306" s="7" t="str">
        <f ca="1">IF($P306=8,RANDBETWEEN(2,COUNT(Level!$A:$A) + 1),"")</f>
        <v/>
      </c>
      <c r="S306" s="7" t="str">
        <f ca="1">IF($R306&lt;&gt;"",VLOOKUP($R306,Level!$A:$B,2,FALSE),"")</f>
        <v/>
      </c>
      <c r="T306" s="8">
        <f t="shared" ca="1" si="24"/>
        <v>41038</v>
      </c>
      <c r="U306" s="1">
        <f t="shared" ca="1" si="20"/>
        <v>8500</v>
      </c>
      <c r="V30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$A306    &amp;
", "   &amp;
$B306    &amp;
", "   &amp;
$C306    &amp;
", '"  &amp;
$E306    &amp;
"', '" &amp;
$H306    &amp;
"', "  &amp;
$I306 &amp;
", CAST('"  &amp;
TEXT($K306,"aaaa-mm-dd") &amp;
"' AS DATE), " &amp;
$L306 &amp;
", " &amp;
$N306 &amp;
", " &amp;
$P306 &amp;
", " &amp;
IF($R306="","NULL",$R306) &amp;
", " &amp;
$U306 &amp;
");"</f>
        <v>INSERT INTO acme.fact_employees (id_company_fk, id_employee_pk, flg_active, employee_name, id_gender_fk, id_race_fk, birthdate, id_education_fk, id_department_fk, id_role_fk, id_level_fk, salary) VALUES (2, 305, TRUE, 'Joanah Garcia Machado', 'F', 2, CAST('1959-10-16' AS DATE), 4, 9, 9, NULL, 8500);</v>
      </c>
    </row>
    <row r="307" spans="1:22" x14ac:dyDescent="0.2">
      <c r="A307" s="7">
        <v>2</v>
      </c>
      <c r="B307" s="5">
        <f t="shared" si="21"/>
        <v>306</v>
      </c>
      <c r="C307" s="6" t="b">
        <v>1</v>
      </c>
      <c r="D307" s="7">
        <f ca="1">IF(ROW()=2,125,IF(ROW()=3,67,IF(ROW()=4,13,RANDBETWEEN(2,COUNT(Name!$A:$A) + 1))))</f>
        <v>196</v>
      </c>
      <c r="E307" s="7" t="str">
        <f ca="1">VLOOKUP($D307,Name!$A:$B,2,FALSE) &amp; " " &amp; IF(ROW()=2,"de Orléans e Bragança",VLOOKUP(IF(ROW()=2,0,RANDBETWEEN(2,COUNT('Last name'!$A:$A) + 1)),'Last name'!$A:$B,2,FALSE) &amp; " " &amp; VLOOKUP(RANDBETWEEN(2,COUNT('Last name'!$A:$A) + 1),'Last name'!$A:$B,2,FALSE))</f>
        <v>José Francisco Mendes Almeida</v>
      </c>
      <c r="F307" s="7">
        <v>2</v>
      </c>
      <c r="G307" s="7" cm="1">
        <f t="array" aca="1" ref="G307" ca="1">INDEX(States!$B:$B,RANDBETWEEN(2,COUNTA(States!$B:$B)),1)</f>
        <v>17</v>
      </c>
      <c r="H307" s="7" t="str">
        <f ca="1">VLOOKUP($D307,Name!$A:$C,3,FALSE)</f>
        <v>M</v>
      </c>
      <c r="I307" s="7">
        <f t="shared" ca="1" si="22"/>
        <v>2</v>
      </c>
      <c r="J307" s="7" t="str">
        <f ca="1">VLOOKUP($I307,Race!$A:$B,2,FALSE)</f>
        <v>Branco</v>
      </c>
      <c r="K307" s="8">
        <f ca="1" xml:space="preserve">
IF($B307=2,
    TODAY()-16340,
    IF($P307=2,
        RANDBETWEEN(TODAY()-12418.5,TODAY()-6574.5),
        IF(OR($P307=3,$P307=4),
            RANDBETWEEN(TODAY()-16071,TODAY()-8766),
            IF(OR($P307=5,$P307=6,$P307=7),
                RANDBETWEEN(TODAY()-27393.75,TODAY()-12783.75),
                RANDBETWEEN(TODAY()-27393.75,TODAY()-10957.5)
            )
        )
    )
)</f>
        <v>19416</v>
      </c>
      <c r="L307" s="6">
        <f ca="1">IF(OR(ROW()=2,ROW()=3),7,IF(ROW()=4,4,RANDBETWEEN(4,COUNT(Education!$A:$A) + 1)))</f>
        <v>7</v>
      </c>
      <c r="M307" s="8" t="str">
        <f ca="1">VLOOKUP($L307,Education!$A:$B,2,FALSE)</f>
        <v>Doutorado</v>
      </c>
      <c r="N30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6</v>
      </c>
      <c r="O307" s="7" t="str">
        <f ca="1">VLOOKUP($N307,Department!$A:$B,2,FALSE)</f>
        <v>Comercial</v>
      </c>
      <c r="P307" s="6">
        <f t="shared" ca="1" si="23"/>
        <v>8</v>
      </c>
      <c r="Q307" s="7" t="str">
        <f ca="1">VLOOKUP($P307,Role!$A:$B,2,FALSE)</f>
        <v>Analista</v>
      </c>
      <c r="R307" s="7">
        <f ca="1">IF($P307=8,RANDBETWEEN(2,COUNT(Level!$A:$A) + 1),"")</f>
        <v>3</v>
      </c>
      <c r="S307" s="7" t="str">
        <f ca="1">IF($R307&lt;&gt;"",VLOOKUP($R307,Level!$A:$B,2,FALSE),"")</f>
        <v>Pleno</v>
      </c>
      <c r="T307" s="8">
        <f t="shared" ca="1" si="24"/>
        <v>37942</v>
      </c>
      <c r="U307" s="1">
        <f t="shared" ca="1" si="20"/>
        <v>4080</v>
      </c>
      <c r="V30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$A307    &amp;
", "   &amp;
$B307    &amp;
", "   &amp;
$C307    &amp;
", '"  &amp;
$E307    &amp;
"', '" &amp;
$H307    &amp;
"', "  &amp;
$I307 &amp;
", CAST('"  &amp;
TEXT($K307,"aaaa-mm-dd") &amp;
"' AS DATE), " &amp;
$L307 &amp;
", " &amp;
$N307 &amp;
", " &amp;
$P307 &amp;
", " &amp;
IF($R307="","NULL",$R307) &amp;
", " &amp;
$U307 &amp;
");"</f>
        <v>INSERT INTO acme.fact_employees (id_company_fk, id_employee_pk, flg_active, employee_name, id_gender_fk, id_race_fk, birthdate, id_education_fk, id_department_fk, id_role_fk, id_level_fk, salary) VALUES (2, 306, TRUE, 'José Francisco Mendes Almeida', 'M', 2, CAST('1953-02-26' AS DATE), 7, 6, 8, 3, 4080);</v>
      </c>
    </row>
    <row r="308" spans="1:22" x14ac:dyDescent="0.2">
      <c r="A308" s="7">
        <v>2</v>
      </c>
      <c r="B308" s="5">
        <f t="shared" si="21"/>
        <v>307</v>
      </c>
      <c r="C308" s="6" t="b">
        <v>1</v>
      </c>
      <c r="D308" s="7">
        <f ca="1">IF(ROW()=2,125,IF(ROW()=3,67,IF(ROW()=4,13,RANDBETWEEN(2,COUNT(Name!$A:$A) + 1))))</f>
        <v>361</v>
      </c>
      <c r="E308" s="7" t="str">
        <f ca="1">VLOOKUP($D308,Name!$A:$B,2,FALSE) &amp; " " &amp; IF(ROW()=2,"de Orléans e Bragança",VLOOKUP(IF(ROW()=2,0,RANDBETWEEN(2,COUNT('Last name'!$A:$A) + 1)),'Last name'!$A:$B,2,FALSE) &amp; " " &amp; VLOOKUP(RANDBETWEEN(2,COUNT('Last name'!$A:$A) + 1),'Last name'!$A:$B,2,FALSE))</f>
        <v>Yasmin Machado Gallo</v>
      </c>
      <c r="F308" s="7">
        <v>2</v>
      </c>
      <c r="G308" s="7" cm="1">
        <f t="array" aca="1" ref="G308" ca="1">INDEX(States!$B:$B,RANDBETWEEN(2,COUNTA(States!$B:$B)),1)</f>
        <v>16</v>
      </c>
      <c r="H308" s="7" t="str">
        <f ca="1">VLOOKUP($D308,Name!$A:$C,3,FALSE)</f>
        <v>F</v>
      </c>
      <c r="I308" s="7">
        <f t="shared" ca="1" si="22"/>
        <v>4</v>
      </c>
      <c r="J308" s="7" t="str">
        <f ca="1">VLOOKUP($I308,Race!$A:$B,2,FALSE)</f>
        <v>Pardo</v>
      </c>
      <c r="K308" s="8">
        <f ca="1" xml:space="preserve">
IF($B308=2,
    TODAY()-16340,
    IF($P308=2,
        RANDBETWEEN(TODAY()-12418.5,TODAY()-6574.5),
        IF(OR($P308=3,$P308=4),
            RANDBETWEEN(TODAY()-16071,TODAY()-8766),
            IF(OR($P308=5,$P308=6,$P308=7),
                RANDBETWEEN(TODAY()-27393.75,TODAY()-12783.75),
                RANDBETWEEN(TODAY()-27393.75,TODAY()-10957.5)
            )
        )
    )
)</f>
        <v>19068</v>
      </c>
      <c r="L308" s="6">
        <f ca="1">IF(OR(ROW()=2,ROW()=3),7,IF(ROW()=4,4,RANDBETWEEN(4,COUNT(Education!$A:$A) + 1)))</f>
        <v>5</v>
      </c>
      <c r="M308" s="8" t="str">
        <f ca="1">VLOOKUP($L308,Education!$A:$B,2,FALSE)</f>
        <v>Pós-graduação</v>
      </c>
      <c r="N30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6</v>
      </c>
      <c r="O308" s="7" t="str">
        <f ca="1">VLOOKUP($N308,Department!$A:$B,2,FALSE)</f>
        <v>Comercial</v>
      </c>
      <c r="P308" s="6">
        <f t="shared" ca="1" si="23"/>
        <v>8</v>
      </c>
      <c r="Q308" s="7" t="str">
        <f ca="1">VLOOKUP($P308,Role!$A:$B,2,FALSE)</f>
        <v>Analista</v>
      </c>
      <c r="R308" s="7">
        <f ca="1">IF($P308=8,RANDBETWEEN(2,COUNT(Level!$A:$A) + 1),"")</f>
        <v>4</v>
      </c>
      <c r="S308" s="7" t="str">
        <f ca="1">IF($R308&lt;&gt;"",VLOOKUP($R308,Level!$A:$B,2,FALSE),"")</f>
        <v>Senior</v>
      </c>
      <c r="T308" s="8">
        <f t="shared" ca="1" si="24"/>
        <v>40764</v>
      </c>
      <c r="U308" s="1">
        <f t="shared" ca="1" si="20"/>
        <v>3080</v>
      </c>
      <c r="V30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$A308    &amp;
", "   &amp;
$B308    &amp;
", "   &amp;
$C308    &amp;
", '"  &amp;
$E308    &amp;
"', '" &amp;
$H308    &amp;
"', "  &amp;
$I308 &amp;
", CAST('"  &amp;
TEXT($K308,"aaaa-mm-dd") &amp;
"' AS DATE), " &amp;
$L308 &amp;
", " &amp;
$N308 &amp;
", " &amp;
$P308 &amp;
", " &amp;
IF($R308="","NULL",$R308) &amp;
", " &amp;
$U308 &amp;
");"</f>
        <v>INSERT INTO acme.fact_employees (id_company_fk, id_employee_pk, flg_active, employee_name, id_gender_fk, id_race_fk, birthdate, id_education_fk, id_department_fk, id_role_fk, id_level_fk, salary) VALUES (2, 307, TRUE, 'Yasmin Machado Gallo', 'F', 4, CAST('1952-03-15' AS DATE), 5, 6, 8, 4, 3080);</v>
      </c>
    </row>
    <row r="309" spans="1:22" x14ac:dyDescent="0.2">
      <c r="A309" s="7">
        <v>2</v>
      </c>
      <c r="B309" s="5">
        <f t="shared" si="21"/>
        <v>308</v>
      </c>
      <c r="C309" s="6" t="b">
        <v>1</v>
      </c>
      <c r="D309" s="7">
        <f ca="1">IF(ROW()=2,125,IF(ROW()=3,67,IF(ROW()=4,13,RANDBETWEEN(2,COUNT(Name!$A:$A) + 1))))</f>
        <v>61</v>
      </c>
      <c r="E309" s="7" t="str">
        <f ca="1">VLOOKUP($D309,Name!$A:$B,2,FALSE) &amp; " " &amp; IF(ROW()=2,"de Orléans e Bragança",VLOOKUP(IF(ROW()=2,0,RANDBETWEEN(2,COUNT('Last name'!$A:$A) + 1)),'Last name'!$A:$B,2,FALSE) &amp; " " &amp; VLOOKUP(RANDBETWEEN(2,COUNT('Last name'!$A:$A) + 1),'Last name'!$A:$B,2,FALSE))</f>
        <v>Ayla Caminha Furtado</v>
      </c>
      <c r="F309" s="7">
        <v>2</v>
      </c>
      <c r="G309" s="7" cm="1">
        <f t="array" aca="1" ref="G309" ca="1">INDEX(States!$B:$B,RANDBETWEEN(2,COUNTA(States!$B:$B)),1)</f>
        <v>15</v>
      </c>
      <c r="H309" s="7" t="str">
        <f ca="1">VLOOKUP($D309,Name!$A:$C,3,FALSE)</f>
        <v>F</v>
      </c>
      <c r="I309" s="7">
        <f t="shared" ca="1" si="22"/>
        <v>2</v>
      </c>
      <c r="J309" s="7" t="str">
        <f ca="1">VLOOKUP($I309,Race!$A:$B,2,FALSE)</f>
        <v>Branco</v>
      </c>
      <c r="K309" s="8">
        <f ca="1" xml:space="preserve">
IF($B309=2,
    TODAY()-16340,
    IF($P309=2,
        RANDBETWEEN(TODAY()-12418.5,TODAY()-6574.5),
        IF(OR($P309=3,$P309=4),
            RANDBETWEEN(TODAY()-16071,TODAY()-8766),
            IF(OR($P309=5,$P309=6,$P309=7),
                RANDBETWEEN(TODAY()-27393.75,TODAY()-12783.75),
                RANDBETWEEN(TODAY()-27393.75,TODAY()-10957.5)
            )
        )
    )
)</f>
        <v>21854</v>
      </c>
      <c r="L309" s="6">
        <f ca="1">IF(OR(ROW()=2,ROW()=3),7,IF(ROW()=4,4,RANDBETWEEN(4,COUNT(Education!$A:$A) + 1)))</f>
        <v>4</v>
      </c>
      <c r="M309" s="8" t="str">
        <f ca="1">VLOOKUP($L309,Education!$A:$B,2,FALSE)</f>
        <v>Superior</v>
      </c>
      <c r="N30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309" s="7" t="str">
        <f ca="1">VLOOKUP($N309,Department!$A:$B,2,FALSE)</f>
        <v>Contábil</v>
      </c>
      <c r="P309" s="6">
        <f t="shared" ca="1" si="23"/>
        <v>8</v>
      </c>
      <c r="Q309" s="7" t="str">
        <f ca="1">VLOOKUP($P309,Role!$A:$B,2,FALSE)</f>
        <v>Analista</v>
      </c>
      <c r="R309" s="7">
        <f ca="1">IF($P309=8,RANDBETWEEN(2,COUNT(Level!$A:$A) + 1),"")</f>
        <v>4</v>
      </c>
      <c r="S309" s="7" t="str">
        <f ca="1">IF($R309&lt;&gt;"",VLOOKUP($R309,Level!$A:$B,2,FALSE),"")</f>
        <v>Senior</v>
      </c>
      <c r="T309" s="8">
        <f t="shared" ca="1" si="24"/>
        <v>43310</v>
      </c>
      <c r="U309" s="1">
        <f t="shared" ca="1" si="20"/>
        <v>2500</v>
      </c>
      <c r="V30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$A309    &amp;
", "   &amp;
$B309    &amp;
", "   &amp;
$C309    &amp;
", '"  &amp;
$E309    &amp;
"', '" &amp;
$H309    &amp;
"', "  &amp;
$I309 &amp;
", CAST('"  &amp;
TEXT($K309,"aaaa-mm-dd") &amp;
"' AS DATE), " &amp;
$L309 &amp;
", " &amp;
$N309 &amp;
", " &amp;
$P309 &amp;
", " &amp;
IF($R309="","NULL",$R309) &amp;
", " &amp;
$U309 &amp;
");"</f>
        <v>INSERT INTO acme.fact_employees (id_company_fk, id_employee_pk, flg_active, employee_name, id_gender_fk, id_race_fk, birthdate, id_education_fk, id_department_fk, id_role_fk, id_level_fk, salary) VALUES (2, 308, TRUE, 'Ayla Caminha Furtado', 'F', 2, CAST('1959-10-31' AS DATE), 4, 9, 8, 4, 2500);</v>
      </c>
    </row>
    <row r="310" spans="1:22" x14ac:dyDescent="0.2">
      <c r="A310" s="7">
        <v>2</v>
      </c>
      <c r="B310" s="5">
        <f t="shared" si="21"/>
        <v>309</v>
      </c>
      <c r="C310" s="6" t="b">
        <v>1</v>
      </c>
      <c r="D310" s="7">
        <f ca="1">IF(ROW()=2,125,IF(ROW()=3,67,IF(ROW()=4,13,RANDBETWEEN(2,COUNT(Name!$A:$A) + 1))))</f>
        <v>57</v>
      </c>
      <c r="E310" s="7" t="str">
        <f ca="1">VLOOKUP($D310,Name!$A:$B,2,FALSE) &amp; " " &amp; IF(ROW()=2,"de Orléans e Bragança",VLOOKUP(IF(ROW()=2,0,RANDBETWEEN(2,COUNT('Last name'!$A:$A) + 1)),'Last name'!$A:$B,2,FALSE) &amp; " " &amp; VLOOKUP(RANDBETWEEN(2,COUNT('Last name'!$A:$A) + 1),'Last name'!$A:$B,2,FALSE))</f>
        <v>Augusta Pinto Camões</v>
      </c>
      <c r="F310" s="7">
        <v>2</v>
      </c>
      <c r="G310" s="7" cm="1">
        <f t="array" aca="1" ref="G310" ca="1">INDEX(States!$B:$B,RANDBETWEEN(2,COUNTA(States!$B:$B)),1)</f>
        <v>10</v>
      </c>
      <c r="H310" s="7" t="str">
        <f ca="1">VLOOKUP($D310,Name!$A:$C,3,FALSE)</f>
        <v>F</v>
      </c>
      <c r="I310" s="7">
        <f t="shared" ca="1" si="22"/>
        <v>2</v>
      </c>
      <c r="J310" s="7" t="str">
        <f ca="1">VLOOKUP($I310,Race!$A:$B,2,FALSE)</f>
        <v>Branco</v>
      </c>
      <c r="K310" s="8">
        <f ca="1" xml:space="preserve">
IF($B310=2,
    TODAY()-16340,
    IF($P310=2,
        RANDBETWEEN(TODAY()-12418.5,TODAY()-6574.5),
        IF(OR($P310=3,$P310=4),
            RANDBETWEEN(TODAY()-16071,TODAY()-8766),
            IF(OR($P310=5,$P310=6,$P310=7),
                RANDBETWEEN(TODAY()-27393.75,TODAY()-12783.75),
                RANDBETWEEN(TODAY()-27393.75,TODAY()-10957.5)
            )
        )
    )
)</f>
        <v>21608</v>
      </c>
      <c r="L310" s="6">
        <f ca="1">IF(OR(ROW()=2,ROW()=3),7,IF(ROW()=4,4,RANDBETWEEN(4,COUNT(Education!$A:$A) + 1)))</f>
        <v>7</v>
      </c>
      <c r="M310" s="8" t="str">
        <f ca="1">VLOOKUP($L310,Education!$A:$B,2,FALSE)</f>
        <v>Doutorado</v>
      </c>
      <c r="N31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310" s="7" t="str">
        <f ca="1">VLOOKUP($N310,Department!$A:$B,2,FALSE)</f>
        <v>Comunicação &amp; Marketing</v>
      </c>
      <c r="P310" s="6">
        <f t="shared" ca="1" si="23"/>
        <v>8</v>
      </c>
      <c r="Q310" s="7" t="str">
        <f ca="1">VLOOKUP($P310,Role!$A:$B,2,FALSE)</f>
        <v>Analista</v>
      </c>
      <c r="R310" s="7">
        <f ca="1">IF($P310=8,RANDBETWEEN(2,COUNT(Level!$A:$A) + 1),"")</f>
        <v>3</v>
      </c>
      <c r="S310" s="7" t="str">
        <f ca="1">IF($R310&lt;&gt;"",VLOOKUP($R310,Level!$A:$B,2,FALSE),"")</f>
        <v>Pleno</v>
      </c>
      <c r="T310" s="8">
        <f t="shared" ca="1" si="24"/>
        <v>44282</v>
      </c>
      <c r="U310" s="1">
        <f t="shared" ca="1" si="20"/>
        <v>4080</v>
      </c>
      <c r="V31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$A310    &amp;
", "   &amp;
$B310    &amp;
", "   &amp;
$C310    &amp;
", '"  &amp;
$E310    &amp;
"', '" &amp;
$H310    &amp;
"', "  &amp;
$I310 &amp;
", CAST('"  &amp;
TEXT($K310,"aaaa-mm-dd") &amp;
"' AS DATE), " &amp;
$L310 &amp;
", " &amp;
$N310 &amp;
", " &amp;
$P310 &amp;
", " &amp;
IF($R310="","NULL",$R310) &amp;
", " &amp;
$U310 &amp;
");"</f>
        <v>INSERT INTO acme.fact_employees (id_company_fk, id_employee_pk, flg_active, employee_name, id_gender_fk, id_race_fk, birthdate, id_education_fk, id_department_fk, id_role_fk, id_level_fk, salary) VALUES (2, 309, TRUE, 'Augusta Pinto Camões', 'F', 2, CAST('1959-02-27' AS DATE), 7, 8, 8, 3, 4080);</v>
      </c>
    </row>
    <row r="311" spans="1:22" x14ac:dyDescent="0.2">
      <c r="A311" s="7">
        <v>2</v>
      </c>
      <c r="B311" s="5">
        <f t="shared" si="21"/>
        <v>310</v>
      </c>
      <c r="C311" s="6" t="b">
        <v>1</v>
      </c>
      <c r="D311" s="7">
        <f ca="1">IF(ROW()=2,125,IF(ROW()=3,67,IF(ROW()=4,13,RANDBETWEEN(2,COUNT(Name!$A:$A) + 1))))</f>
        <v>132</v>
      </c>
      <c r="E311" s="7" t="str">
        <f ca="1">VLOOKUP($D311,Name!$A:$B,2,FALSE) &amp; " " &amp; IF(ROW()=2,"de Orléans e Bragança",VLOOKUP(IF(ROW()=2,0,RANDBETWEEN(2,COUNT('Last name'!$A:$A) + 1)),'Last name'!$A:$B,2,FALSE) &amp; " " &amp; VLOOKUP(RANDBETWEEN(2,COUNT('Last name'!$A:$A) + 1),'Last name'!$A:$B,2,FALSE))</f>
        <v>Felipe Frasão Siqueira</v>
      </c>
      <c r="F311" s="7">
        <v>2</v>
      </c>
      <c r="G311" s="7" cm="1">
        <f t="array" aca="1" ref="G311" ca="1">INDEX(States!$B:$B,RANDBETWEEN(2,COUNTA(States!$B:$B)),1)</f>
        <v>8</v>
      </c>
      <c r="H311" s="7" t="str">
        <f ca="1">VLOOKUP($D311,Name!$A:$C,3,FALSE)</f>
        <v>M</v>
      </c>
      <c r="I311" s="7">
        <f t="shared" ca="1" si="22"/>
        <v>2</v>
      </c>
      <c r="J311" s="7" t="str">
        <f ca="1">VLOOKUP($I311,Race!$A:$B,2,FALSE)</f>
        <v>Branco</v>
      </c>
      <c r="K311" s="8">
        <f ca="1" xml:space="preserve">
IF($B311=2,
    TODAY()-16340,
    IF($P311=2,
        RANDBETWEEN(TODAY()-12418.5,TODAY()-6574.5),
        IF(OR($P311=3,$P311=4),
            RANDBETWEEN(TODAY()-16071,TODAY()-8766),
            IF(OR($P311=5,$P311=6,$P311=7),
                RANDBETWEEN(TODAY()-27393.75,TODAY()-12783.75),
                RANDBETWEEN(TODAY()-27393.75,TODAY()-10957.5)
            )
        )
    )
)</f>
        <v>32138</v>
      </c>
      <c r="L311" s="6">
        <f ca="1">IF(OR(ROW()=2,ROW()=3),7,IF(ROW()=4,4,RANDBETWEEN(4,COUNT(Education!$A:$A) + 1)))</f>
        <v>4</v>
      </c>
      <c r="M311" s="8" t="str">
        <f ca="1">VLOOKUP($L311,Education!$A:$B,2,FALSE)</f>
        <v>Superior</v>
      </c>
      <c r="N31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311" s="7" t="str">
        <f ca="1">VLOOKUP($N311,Department!$A:$B,2,FALSE)</f>
        <v>Tecnologia da Informação</v>
      </c>
      <c r="P311" s="6">
        <f t="shared" ca="1" si="23"/>
        <v>8</v>
      </c>
      <c r="Q311" s="7" t="str">
        <f ca="1">VLOOKUP($P311,Role!$A:$B,2,FALSE)</f>
        <v>Analista</v>
      </c>
      <c r="R311" s="7">
        <f ca="1">IF($P311=8,RANDBETWEEN(2,COUNT(Level!$A:$A) + 1),"")</f>
        <v>4</v>
      </c>
      <c r="S311" s="7" t="str">
        <f ca="1">IF($R311&lt;&gt;"",VLOOKUP($R311,Level!$A:$B,2,FALSE),"")</f>
        <v>Senior</v>
      </c>
      <c r="T311" s="8">
        <f t="shared" ca="1" si="24"/>
        <v>44969</v>
      </c>
      <c r="U311" s="1">
        <f t="shared" ca="1" si="20"/>
        <v>2620</v>
      </c>
      <c r="V31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$A311    &amp;
", "   &amp;
$B311    &amp;
", "   &amp;
$C311    &amp;
", '"  &amp;
$E311    &amp;
"', '" &amp;
$H311    &amp;
"', "  &amp;
$I311 &amp;
", CAST('"  &amp;
TEXT($K311,"aaaa-mm-dd") &amp;
"' AS DATE), " &amp;
$L311 &amp;
", " &amp;
$N311 &amp;
", " &amp;
$P311 &amp;
", " &amp;
IF($R311="","NULL",$R311) &amp;
", " &amp;
$U311 &amp;
");"</f>
        <v>INSERT INTO acme.fact_employees (id_company_fk, id_employee_pk, flg_active, employee_name, id_gender_fk, id_race_fk, birthdate, id_education_fk, id_department_fk, id_role_fk, id_level_fk, salary) VALUES (2, 310, TRUE, 'Felipe Frasão Siqueira', 'M', 2, CAST('1987-12-27' AS DATE), 4, 11, 8, 4, 2620);</v>
      </c>
    </row>
    <row r="312" spans="1:22" x14ac:dyDescent="0.2">
      <c r="A312" s="7">
        <v>2</v>
      </c>
      <c r="B312" s="5">
        <f t="shared" si="21"/>
        <v>311</v>
      </c>
      <c r="C312" s="6" t="b">
        <v>1</v>
      </c>
      <c r="D312" s="7">
        <f ca="1">IF(ROW()=2,125,IF(ROW()=3,67,IF(ROW()=4,13,RANDBETWEEN(2,COUNT(Name!$A:$A) + 1))))</f>
        <v>162</v>
      </c>
      <c r="E312" s="7" t="str">
        <f ca="1">VLOOKUP($D312,Name!$A:$B,2,FALSE) &amp; " " &amp; IF(ROW()=2,"de Orléans e Bragança",VLOOKUP(IF(ROW()=2,0,RANDBETWEEN(2,COUNT('Last name'!$A:$A) + 1)),'Last name'!$A:$B,2,FALSE) &amp; " " &amp; VLOOKUP(RANDBETWEEN(2,COUNT('Last name'!$A:$A) + 1),'Last name'!$A:$B,2,FALSE))</f>
        <v>Heloise Morais Holanda</v>
      </c>
      <c r="F312" s="7">
        <v>2</v>
      </c>
      <c r="G312" s="7" cm="1">
        <f t="array" aca="1" ref="G312" ca="1">INDEX(States!$B:$B,RANDBETWEEN(2,COUNTA(States!$B:$B)),1)</f>
        <v>19</v>
      </c>
      <c r="H312" s="7" t="str">
        <f ca="1">VLOOKUP($D312,Name!$A:$C,3,FALSE)</f>
        <v>F</v>
      </c>
      <c r="I312" s="7">
        <f t="shared" ca="1" si="22"/>
        <v>2</v>
      </c>
      <c r="J312" s="7" t="str">
        <f ca="1">VLOOKUP($I312,Race!$A:$B,2,FALSE)</f>
        <v>Branco</v>
      </c>
      <c r="K312" s="8">
        <f ca="1" xml:space="preserve">
IF($B312=2,
    TODAY()-16340,
    IF($P312=2,
        RANDBETWEEN(TODAY()-12418.5,TODAY()-6574.5),
        IF(OR($P312=3,$P312=4),
            RANDBETWEEN(TODAY()-16071,TODAY()-8766),
            IF(OR($P312=5,$P312=6,$P312=7),
                RANDBETWEEN(TODAY()-27393.75,TODAY()-12783.75),
                RANDBETWEEN(TODAY()-27393.75,TODAY()-10957.5)
            )
        )
    )
)</f>
        <v>24742</v>
      </c>
      <c r="L312" s="6">
        <f ca="1">IF(OR(ROW()=2,ROW()=3),7,IF(ROW()=4,4,RANDBETWEEN(4,COUNT(Education!$A:$A) + 1)))</f>
        <v>5</v>
      </c>
      <c r="M312" s="8" t="str">
        <f ca="1">VLOOKUP($L312,Education!$A:$B,2,FALSE)</f>
        <v>Pós-graduação</v>
      </c>
      <c r="N31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312" s="7" t="str">
        <f ca="1">VLOOKUP($N312,Department!$A:$B,2,FALSE)</f>
        <v>Contábil</v>
      </c>
      <c r="P312" s="6">
        <f t="shared" ca="1" si="23"/>
        <v>9</v>
      </c>
      <c r="Q312" s="7" t="str">
        <f ca="1">VLOOKUP($P312,Role!$A:$B,2,FALSE)</f>
        <v>Especialista</v>
      </c>
      <c r="R312" s="7" t="str">
        <f ca="1">IF($P312=8,RANDBETWEEN(2,COUNT(Level!$A:$A) + 1),"")</f>
        <v/>
      </c>
      <c r="S312" s="7" t="str">
        <f ca="1">IF($R312&lt;&gt;"",VLOOKUP($R312,Level!$A:$B,2,FALSE),"")</f>
        <v/>
      </c>
      <c r="T312" s="8">
        <f t="shared" ca="1" si="24"/>
        <v>37966</v>
      </c>
      <c r="U312" s="1">
        <f t="shared" ca="1" si="20"/>
        <v>9000</v>
      </c>
      <c r="V31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$A312    &amp;
", "   &amp;
$B312    &amp;
", "   &amp;
$C312    &amp;
", '"  &amp;
$E312    &amp;
"', '" &amp;
$H312    &amp;
"', "  &amp;
$I312 &amp;
", CAST('"  &amp;
TEXT($K312,"aaaa-mm-dd") &amp;
"' AS DATE), " &amp;
$L312 &amp;
", " &amp;
$N312 &amp;
", " &amp;
$P312 &amp;
", " &amp;
IF($R312="","NULL",$R312) &amp;
", " &amp;
$U312 &amp;
");"</f>
        <v>INSERT INTO acme.fact_employees (id_company_fk, id_employee_pk, flg_active, employee_name, id_gender_fk, id_race_fk, birthdate, id_education_fk, id_department_fk, id_role_fk, id_level_fk, salary) VALUES (2, 311, TRUE, 'Heloise Morais Holanda', 'F', 2, CAST('1967-09-27' AS DATE), 5, 9, 9, NULL, 9000);</v>
      </c>
    </row>
    <row r="313" spans="1:22" x14ac:dyDescent="0.2">
      <c r="A313" s="7">
        <v>2</v>
      </c>
      <c r="B313" s="5">
        <f t="shared" si="21"/>
        <v>312</v>
      </c>
      <c r="C313" s="6" t="b">
        <v>1</v>
      </c>
      <c r="D313" s="7">
        <f ca="1">IF(ROW()=2,125,IF(ROW()=3,67,IF(ROW()=4,13,RANDBETWEEN(2,COUNT(Name!$A:$A) + 1))))</f>
        <v>176</v>
      </c>
      <c r="E313" s="7" t="str">
        <f ca="1">VLOOKUP($D313,Name!$A:$B,2,FALSE) &amp; " " &amp; IF(ROW()=2,"de Orléans e Bragança",VLOOKUP(IF(ROW()=2,0,RANDBETWEEN(2,COUNT('Last name'!$A:$A) + 1)),'Last name'!$A:$B,2,FALSE) &amp; " " &amp; VLOOKUP(RANDBETWEEN(2,COUNT('Last name'!$A:$A) + 1),'Last name'!$A:$B,2,FALSE))</f>
        <v>Isadora Batista Madureira</v>
      </c>
      <c r="F313" s="7">
        <v>2</v>
      </c>
      <c r="G313" s="7" cm="1">
        <f t="array" aca="1" ref="G313" ca="1">INDEX(States!$B:$B,RANDBETWEEN(2,COUNTA(States!$B:$B)),1)</f>
        <v>8</v>
      </c>
      <c r="H313" s="7" t="str">
        <f ca="1">VLOOKUP($D313,Name!$A:$C,3,FALSE)</f>
        <v>F</v>
      </c>
      <c r="I313" s="7">
        <f t="shared" ca="1" si="22"/>
        <v>2</v>
      </c>
      <c r="J313" s="7" t="str">
        <f ca="1">VLOOKUP($I313,Race!$A:$B,2,FALSE)</f>
        <v>Branco</v>
      </c>
      <c r="K313" s="8">
        <f ca="1" xml:space="preserve">
IF($B313=2,
    TODAY()-16340,
    IF($P313=2,
        RANDBETWEEN(TODAY()-12418.5,TODAY()-6574.5),
        IF(OR($P313=3,$P313=4),
            RANDBETWEEN(TODAY()-16071,TODAY()-8766),
            IF(OR($P313=5,$P313=6,$P313=7),
                RANDBETWEEN(TODAY()-27393.75,TODAY()-12783.75),
                RANDBETWEEN(TODAY()-27393.75,TODAY()-10957.5)
            )
        )
    )
)</f>
        <v>28507</v>
      </c>
      <c r="L313" s="6">
        <f ca="1">IF(OR(ROW()=2,ROW()=3),7,IF(ROW()=4,4,RANDBETWEEN(4,COUNT(Education!$A:$A) + 1)))</f>
        <v>6</v>
      </c>
      <c r="M313" s="8" t="str">
        <f ca="1">VLOOKUP($L313,Education!$A:$B,2,FALSE)</f>
        <v>Mestrado</v>
      </c>
      <c r="N31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6</v>
      </c>
      <c r="O313" s="7" t="str">
        <f ca="1">VLOOKUP($N313,Department!$A:$B,2,FALSE)</f>
        <v>Comercial</v>
      </c>
      <c r="P313" s="6">
        <f t="shared" ca="1" si="23"/>
        <v>8</v>
      </c>
      <c r="Q313" s="7" t="str">
        <f ca="1">VLOOKUP($P313,Role!$A:$B,2,FALSE)</f>
        <v>Analista</v>
      </c>
      <c r="R313" s="7">
        <f ca="1">IF($P313=8,RANDBETWEEN(2,COUNT(Level!$A:$A) + 1),"")</f>
        <v>2</v>
      </c>
      <c r="S313" s="7" t="str">
        <f ca="1">IF($R313&lt;&gt;"",VLOOKUP($R313,Level!$A:$B,2,FALSE),"")</f>
        <v>Junior</v>
      </c>
      <c r="T313" s="8">
        <f t="shared" ca="1" si="24"/>
        <v>40461</v>
      </c>
      <c r="U313" s="1">
        <f t="shared" ca="1" si="20"/>
        <v>3580</v>
      </c>
      <c r="V31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$A313    &amp;
", "   &amp;
$B313    &amp;
", "   &amp;
$C313    &amp;
", '"  &amp;
$E313    &amp;
"', '" &amp;
$H313    &amp;
"', "  &amp;
$I313 &amp;
", CAST('"  &amp;
TEXT($K313,"aaaa-mm-dd") &amp;
"' AS DATE), " &amp;
$L313 &amp;
", " &amp;
$N313 &amp;
", " &amp;
$P313 &amp;
", " &amp;
IF($R313="","NULL",$R313) &amp;
", " &amp;
$U313 &amp;
");"</f>
        <v>INSERT INTO acme.fact_employees (id_company_fk, id_employee_pk, flg_active, employee_name, id_gender_fk, id_race_fk, birthdate, id_education_fk, id_department_fk, id_role_fk, id_level_fk, salary) VALUES (2, 312, TRUE, 'Isadora Batista Madureira', 'F', 2, CAST('1978-01-17' AS DATE), 6, 6, 8, 2, 3580);</v>
      </c>
    </row>
    <row r="314" spans="1:22" x14ac:dyDescent="0.2">
      <c r="A314" s="7">
        <v>2</v>
      </c>
      <c r="B314" s="5">
        <f t="shared" si="21"/>
        <v>313</v>
      </c>
      <c r="C314" s="6" t="b">
        <v>1</v>
      </c>
      <c r="D314" s="7">
        <f ca="1">IF(ROW()=2,125,IF(ROW()=3,67,IF(ROW()=4,13,RANDBETWEEN(2,COUNT(Name!$A:$A) + 1))))</f>
        <v>220</v>
      </c>
      <c r="E314" s="7" t="str">
        <f ca="1">VLOOKUP($D314,Name!$A:$B,2,FALSE) &amp; " " &amp; IF(ROW()=2,"de Orléans e Bragança",VLOOKUP(IF(ROW()=2,0,RANDBETWEEN(2,COUNT('Last name'!$A:$A) + 1)),'Last name'!$A:$B,2,FALSE) &amp; " " &amp; VLOOKUP(RANDBETWEEN(2,COUNT('Last name'!$A:$A) + 1),'Last name'!$A:$B,2,FALSE))</f>
        <v>Leonardo Castro Araújo</v>
      </c>
      <c r="F314" s="7">
        <v>2</v>
      </c>
      <c r="G314" s="7" cm="1">
        <f t="array" aca="1" ref="G314" ca="1">INDEX(States!$B:$B,RANDBETWEEN(2,COUNTA(States!$B:$B)),1)</f>
        <v>18</v>
      </c>
      <c r="H314" s="7" t="str">
        <f ca="1">VLOOKUP($D314,Name!$A:$C,3,FALSE)</f>
        <v>M</v>
      </c>
      <c r="I314" s="7">
        <f t="shared" ca="1" si="22"/>
        <v>2</v>
      </c>
      <c r="J314" s="7" t="str">
        <f ca="1">VLOOKUP($I314,Race!$A:$B,2,FALSE)</f>
        <v>Branco</v>
      </c>
      <c r="K314" s="8">
        <f ca="1" xml:space="preserve">
IF($B314=2,
    TODAY()-16340,
    IF($P314=2,
        RANDBETWEEN(TODAY()-12418.5,TODAY()-6574.5),
        IF(OR($P314=3,$P314=4),
            RANDBETWEEN(TODAY()-16071,TODAY()-8766),
            IF(OR($P314=5,$P314=6,$P314=7),
                RANDBETWEEN(TODAY()-27393.75,TODAY()-12783.75),
                RANDBETWEEN(TODAY()-27393.75,TODAY()-10957.5)
            )
        )
    )
)</f>
        <v>27615</v>
      </c>
      <c r="L314" s="6">
        <f ca="1">IF(OR(ROW()=2,ROW()=3),7,IF(ROW()=4,4,RANDBETWEEN(4,COUNT(Education!$A:$A) + 1)))</f>
        <v>6</v>
      </c>
      <c r="M314" s="8" t="str">
        <f ca="1">VLOOKUP($L314,Education!$A:$B,2,FALSE)</f>
        <v>Mestrado</v>
      </c>
      <c r="N31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12</v>
      </c>
      <c r="O314" s="7" t="str">
        <f ca="1">VLOOKUP($N314,Department!$A:$B,2,FALSE)</f>
        <v>Jurídico</v>
      </c>
      <c r="P314" s="6">
        <f t="shared" ca="1" si="23"/>
        <v>6</v>
      </c>
      <c r="Q314" s="7" t="str">
        <f ca="1">VLOOKUP($P314,Role!$A:$B,2,FALSE)</f>
        <v>Estagiário</v>
      </c>
      <c r="R314" s="7" t="str">
        <f ca="1">IF($P314=8,RANDBETWEEN(2,COUNT(Level!$A:$A) + 1),"")</f>
        <v/>
      </c>
      <c r="S314" s="7" t="str">
        <f ca="1">IF($R314&lt;&gt;"",VLOOKUP($R314,Level!$A:$B,2,FALSE),"")</f>
        <v/>
      </c>
      <c r="T314" s="8">
        <f t="shared" ca="1" si="24"/>
        <v>38852</v>
      </c>
      <c r="U314" s="1">
        <f t="shared" ca="1" si="20"/>
        <v>2305</v>
      </c>
      <c r="V31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$A314    &amp;
", "   &amp;
$B314    &amp;
", "   &amp;
$C314    &amp;
", '"  &amp;
$E314    &amp;
"', '" &amp;
$H314    &amp;
"', "  &amp;
$I314 &amp;
", CAST('"  &amp;
TEXT($K314,"aaaa-mm-dd") &amp;
"' AS DATE), " &amp;
$L314 &amp;
", " &amp;
$N314 &amp;
", " &amp;
$P314 &amp;
", " &amp;
IF($R314="","NULL",$R314) &amp;
", " &amp;
$U314 &amp;
");"</f>
        <v>INSERT INTO acme.fact_employees (id_company_fk, id_employee_pk, flg_active, employee_name, id_gender_fk, id_race_fk, birthdate, id_education_fk, id_department_fk, id_role_fk, id_level_fk, salary) VALUES (2, 313, TRUE, 'Leonardo Castro Araújo', 'M', 2, CAST('1975-08-09' AS DATE), 6, 12, 6, NULL, 2305);</v>
      </c>
    </row>
    <row r="315" spans="1:22" x14ac:dyDescent="0.2">
      <c r="A315" s="7">
        <v>2</v>
      </c>
      <c r="B315" s="5">
        <f t="shared" si="21"/>
        <v>314</v>
      </c>
      <c r="C315" s="6" t="b">
        <v>1</v>
      </c>
      <c r="D315" s="7">
        <f ca="1">IF(ROW()=2,125,IF(ROW()=3,67,IF(ROW()=4,13,RANDBETWEEN(2,COUNT(Name!$A:$A) + 1))))</f>
        <v>63</v>
      </c>
      <c r="E315" s="7" t="str">
        <f ca="1">VLOOKUP($D315,Name!$A:$B,2,FALSE) &amp; " " &amp; IF(ROW()=2,"de Orléans e Bragança",VLOOKUP(IF(ROW()=2,0,RANDBETWEEN(2,COUNT('Last name'!$A:$A) + 1)),'Last name'!$A:$B,2,FALSE) &amp; " " &amp; VLOOKUP(RANDBETWEEN(2,COUNT('Last name'!$A:$A) + 1),'Last name'!$A:$B,2,FALSE))</f>
        <v>Bartolomeo Negrão Rinaldi</v>
      </c>
      <c r="F315" s="7">
        <v>2</v>
      </c>
      <c r="G315" s="7" cm="1">
        <f t="array" aca="1" ref="G315" ca="1">INDEX(States!$B:$B,RANDBETWEEN(2,COUNTA(States!$B:$B)),1)</f>
        <v>14</v>
      </c>
      <c r="H315" s="7" t="str">
        <f ca="1">VLOOKUP($D315,Name!$A:$C,3,FALSE)</f>
        <v>M</v>
      </c>
      <c r="I315" s="7">
        <f t="shared" ca="1" si="22"/>
        <v>3</v>
      </c>
      <c r="J315" s="7" t="str">
        <f ca="1">VLOOKUP($I315,Race!$A:$B,2,FALSE)</f>
        <v>Preto</v>
      </c>
      <c r="K315" s="8">
        <f ca="1" xml:space="preserve">
IF($B315=2,
    TODAY()-16340,
    IF($P315=2,
        RANDBETWEEN(TODAY()-12418.5,TODAY()-6574.5),
        IF(OR($P315=3,$P315=4),
            RANDBETWEEN(TODAY()-16071,TODAY()-8766),
            IF(OR($P315=5,$P315=6,$P315=7),
                RANDBETWEEN(TODAY()-27393.75,TODAY()-12783.75),
                RANDBETWEEN(TODAY()-27393.75,TODAY()-10957.5)
            )
        )
    )
)</f>
        <v>33968</v>
      </c>
      <c r="L315" s="6">
        <f ca="1">IF(OR(ROW()=2,ROW()=3),7,IF(ROW()=4,4,RANDBETWEEN(4,COUNT(Education!$A:$A) + 1)))</f>
        <v>4</v>
      </c>
      <c r="M315" s="8" t="str">
        <f ca="1">VLOOKUP($L315,Education!$A:$B,2,FALSE)</f>
        <v>Superior</v>
      </c>
      <c r="N31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12</v>
      </c>
      <c r="O315" s="7" t="str">
        <f ca="1">VLOOKUP($N315,Department!$A:$B,2,FALSE)</f>
        <v>Jurídico</v>
      </c>
      <c r="P315" s="6">
        <f t="shared" ca="1" si="23"/>
        <v>8</v>
      </c>
      <c r="Q315" s="7" t="str">
        <f ca="1">VLOOKUP($P315,Role!$A:$B,2,FALSE)</f>
        <v>Analista</v>
      </c>
      <c r="R315" s="7">
        <f ca="1">IF($P315=8,RANDBETWEEN(2,COUNT(Level!$A:$A) + 1),"")</f>
        <v>4</v>
      </c>
      <c r="S315" s="7" t="str">
        <f ca="1">IF($R315&lt;&gt;"",VLOOKUP($R315,Level!$A:$B,2,FALSE),"")</f>
        <v>Senior</v>
      </c>
      <c r="T315" s="8">
        <f t="shared" ca="1" si="24"/>
        <v>39407</v>
      </c>
      <c r="U315" s="1">
        <f t="shared" ca="1" si="20"/>
        <v>2600</v>
      </c>
      <c r="V31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$A315    &amp;
", "   &amp;
$B315    &amp;
", "   &amp;
$C315    &amp;
", '"  &amp;
$E315    &amp;
"', '" &amp;
$H315    &amp;
"', "  &amp;
$I315 &amp;
", CAST('"  &amp;
TEXT($K315,"aaaa-mm-dd") &amp;
"' AS DATE), " &amp;
$L315 &amp;
", " &amp;
$N315 &amp;
", " &amp;
$P315 &amp;
", " &amp;
IF($R315="","NULL",$R315) &amp;
", " &amp;
$U315 &amp;
");"</f>
        <v>INSERT INTO acme.fact_employees (id_company_fk, id_employee_pk, flg_active, employee_name, id_gender_fk, id_race_fk, birthdate, id_education_fk, id_department_fk, id_role_fk, id_level_fk, salary) VALUES (2, 314, TRUE, 'Bartolomeo Negrão Rinaldi', 'M', 3, CAST('1992-12-30' AS DATE), 4, 12, 8, 4, 2600);</v>
      </c>
    </row>
    <row r="316" spans="1:22" x14ac:dyDescent="0.2">
      <c r="A316" s="7">
        <v>2</v>
      </c>
      <c r="B316" s="5">
        <f t="shared" si="21"/>
        <v>315</v>
      </c>
      <c r="C316" s="6" t="b">
        <v>1</v>
      </c>
      <c r="D316" s="7">
        <f ca="1">IF(ROW()=2,125,IF(ROW()=3,67,IF(ROW()=4,13,RANDBETWEEN(2,COUNT(Name!$A:$A) + 1))))</f>
        <v>224</v>
      </c>
      <c r="E316" s="7" t="str">
        <f ca="1">VLOOKUP($D316,Name!$A:$B,2,FALSE) &amp; " " &amp; IF(ROW()=2,"de Orléans e Bragança",VLOOKUP(IF(ROW()=2,0,RANDBETWEEN(2,COUNT('Last name'!$A:$A) + 1)),'Last name'!$A:$B,2,FALSE) &amp; " " &amp; VLOOKUP(RANDBETWEEN(2,COUNT('Last name'!$A:$A) + 1),'Last name'!$A:$B,2,FALSE))</f>
        <v>Lia Faria Reis</v>
      </c>
      <c r="F316" s="7">
        <v>2</v>
      </c>
      <c r="G316" s="7" cm="1">
        <f t="array" aca="1" ref="G316" ca="1">INDEX(States!$B:$B,RANDBETWEEN(2,COUNTA(States!$B:$B)),1)</f>
        <v>6</v>
      </c>
      <c r="H316" s="7" t="str">
        <f ca="1">VLOOKUP($D316,Name!$A:$C,3,FALSE)</f>
        <v>F</v>
      </c>
      <c r="I316" s="7">
        <f t="shared" ca="1" si="22"/>
        <v>2</v>
      </c>
      <c r="J316" s="7" t="str">
        <f ca="1">VLOOKUP($I316,Race!$A:$B,2,FALSE)</f>
        <v>Branco</v>
      </c>
      <c r="K316" s="8">
        <f ca="1" xml:space="preserve">
IF($B316=2,
    TODAY()-16340,
    IF($P316=2,
        RANDBETWEEN(TODAY()-12418.5,TODAY()-6574.5),
        IF(OR($P316=3,$P316=4),
            RANDBETWEEN(TODAY()-16071,TODAY()-8766),
            IF(OR($P316=5,$P316=6,$P316=7),
                RANDBETWEEN(TODAY()-27393.75,TODAY()-12783.75),
                RANDBETWEEN(TODAY()-27393.75,TODAY()-10957.5)
            )
        )
    )
)</f>
        <v>23259</v>
      </c>
      <c r="L316" s="6">
        <f ca="1">IF(OR(ROW()=2,ROW()=3),7,IF(ROW()=4,4,RANDBETWEEN(4,COUNT(Education!$A:$A) + 1)))</f>
        <v>4</v>
      </c>
      <c r="M316" s="8" t="str">
        <f ca="1">VLOOKUP($L316,Education!$A:$B,2,FALSE)</f>
        <v>Superior</v>
      </c>
      <c r="N31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316" s="7" t="str">
        <f ca="1">VLOOKUP($N316,Department!$A:$B,2,FALSE)</f>
        <v>Financeiro</v>
      </c>
      <c r="P316" s="6">
        <f t="shared" ca="1" si="23"/>
        <v>7</v>
      </c>
      <c r="Q316" s="7" t="str">
        <f ca="1">VLOOKUP($P316,Role!$A:$B,2,FALSE)</f>
        <v>Trainee</v>
      </c>
      <c r="R316" s="7" t="str">
        <f ca="1">IF($P316=8,RANDBETWEEN(2,COUNT(Level!$A:$A) + 1),"")</f>
        <v/>
      </c>
      <c r="S316" s="7" t="str">
        <f ca="1">IF($R316&lt;&gt;"",VLOOKUP($R316,Level!$A:$B,2,FALSE),"")</f>
        <v/>
      </c>
      <c r="T316" s="8">
        <f t="shared" ca="1" si="24"/>
        <v>42082</v>
      </c>
      <c r="U316" s="1">
        <f t="shared" ca="1" si="20"/>
        <v>1305</v>
      </c>
      <c r="V31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$A316    &amp;
", "   &amp;
$B316    &amp;
", "   &amp;
$C316    &amp;
", '"  &amp;
$E316    &amp;
"', '" &amp;
$H316    &amp;
"', "  &amp;
$I316 &amp;
", CAST('"  &amp;
TEXT($K316,"aaaa-mm-dd") &amp;
"' AS DATE), " &amp;
$L316 &amp;
", " &amp;
$N316 &amp;
", " &amp;
$P316 &amp;
", " &amp;
IF($R316="","NULL",$R316) &amp;
", " &amp;
$U316 &amp;
");"</f>
        <v>INSERT INTO acme.fact_employees (id_company_fk, id_employee_pk, flg_active, employee_name, id_gender_fk, id_race_fk, birthdate, id_education_fk, id_department_fk, id_role_fk, id_level_fk, salary) VALUES (2, 315, TRUE, 'Lia Faria Reis', 'F', 2, CAST('1963-09-05' AS DATE), 4, 4, 7, NULL, 1305);</v>
      </c>
    </row>
    <row r="317" spans="1:22" x14ac:dyDescent="0.2">
      <c r="A317" s="7">
        <v>2</v>
      </c>
      <c r="B317" s="5">
        <f t="shared" si="21"/>
        <v>316</v>
      </c>
      <c r="C317" s="6" t="b">
        <v>1</v>
      </c>
      <c r="D317" s="7">
        <f ca="1">IF(ROW()=2,125,IF(ROW()=3,67,IF(ROW()=4,13,RANDBETWEEN(2,COUNT(Name!$A:$A) + 1))))</f>
        <v>285</v>
      </c>
      <c r="E317" s="7" t="str">
        <f ca="1">VLOOKUP($D317,Name!$A:$B,2,FALSE)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Matheus Bruno Braga Rocha</v>
      </c>
      <c r="F317" s="7">
        <v>2</v>
      </c>
      <c r="G317" s="7" cm="1">
        <f t="array" aca="1" ref="G317" ca="1">INDEX(States!$B:$B,RANDBETWEEN(2,COUNTA(States!$B:$B)),1)</f>
        <v>4</v>
      </c>
      <c r="H317" s="7" t="str">
        <f ca="1">VLOOKUP($D317,Name!$A:$C,3,FALSE)</f>
        <v>M</v>
      </c>
      <c r="I317" s="7">
        <f t="shared" ca="1" si="22"/>
        <v>2</v>
      </c>
      <c r="J317" s="7" t="str">
        <f ca="1">VLOOKUP($I317,Race!$A:$B,2,FALSE)</f>
        <v>Branco</v>
      </c>
      <c r="K317" s="8">
        <f ca="1" xml:space="preserve">
IF($B317=2,
    TODAY()-16340,
    IF($P317=2,
        RANDBETWEEN(TODAY()-12418.5,TODAY()-6574.5),
        IF(OR($P317=3,$P317=4),
            RANDBETWEEN(TODAY()-16071,TODAY()-8766),
            IF(OR($P317=5,$P317=6,$P317=7),
                RANDBETWEEN(TODAY()-27393.75,TODAY()-12783.75),
                RANDBETWEEN(TODAY()-27393.75,TODAY()-10957.5)
            )
        )
    )
)</f>
        <v>25461</v>
      </c>
      <c r="L317" s="6">
        <f ca="1">IF(OR(ROW()=2,ROW()=3),7,IF(ROW()=4,4,RANDBETWEEN(4,COUNT(Education!$A:$A) + 1)))</f>
        <v>5</v>
      </c>
      <c r="M317" s="8" t="str">
        <f ca="1">VLOOKUP($L317,Education!$A:$B,2,FALSE)</f>
        <v>Pós-graduação</v>
      </c>
      <c r="N31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317" s="7" t="str">
        <f ca="1">VLOOKUP($N317,Department!$A:$B,2,FALSE)</f>
        <v>Comunicação &amp; Marketing</v>
      </c>
      <c r="P317" s="6">
        <f t="shared" ca="1" si="23"/>
        <v>8</v>
      </c>
      <c r="Q317" s="7" t="str">
        <f ca="1">VLOOKUP($P317,Role!$A:$B,2,FALSE)</f>
        <v>Analista</v>
      </c>
      <c r="R317" s="7">
        <f ca="1">IF($P317=8,RANDBETWEEN(2,COUNT(Level!$A:$A) + 1),"")</f>
        <v>3</v>
      </c>
      <c r="S317" s="7" t="str">
        <f ca="1">IF($R317&lt;&gt;"",VLOOKUP($R317,Level!$A:$B,2,FALSE),"")</f>
        <v>Pleno</v>
      </c>
      <c r="T317" s="8">
        <f t="shared" ca="1" si="24"/>
        <v>41161</v>
      </c>
      <c r="U317" s="1">
        <f t="shared" ca="1" si="20"/>
        <v>3080</v>
      </c>
      <c r="V31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$A317    &amp;
", "   &amp;
$B317    &amp;
", "   &amp;
$C317    &amp;
", '"  &amp;
$E317    &amp;
"', '" &amp;
$H317    &amp;
"', "  &amp;
$I317 &amp;
", CAST('"  &amp;
TEXT($K317,"aaaa-mm-dd") &amp;
"' AS DATE), " &amp;
$L317 &amp;
", " &amp;
$N317 &amp;
", " &amp;
$P317 &amp;
", " &amp;
IF($R317="","NULL",$R317) &amp;
", " &amp;
$U317 &amp;
");"</f>
        <v>INSERT INTO acme.fact_employees (id_company_fk, id_employee_pk, flg_active, employee_name, id_gender_fk, id_race_fk, birthdate, id_education_fk, id_department_fk, id_role_fk, id_level_fk, salary) VALUES (2, 316, TRUE, 'Matheus Bruno Braga Rocha', 'M', 2, CAST('1969-09-15' AS DATE), 5, 8, 8, 3, 3080);</v>
      </c>
    </row>
    <row r="318" spans="1:22" x14ac:dyDescent="0.2">
      <c r="A318" s="7">
        <v>2</v>
      </c>
      <c r="B318" s="5">
        <f t="shared" si="21"/>
        <v>317</v>
      </c>
      <c r="C318" s="6" t="b">
        <v>1</v>
      </c>
      <c r="D318" s="7">
        <f ca="1">IF(ROW()=2,125,IF(ROW()=3,67,IF(ROW()=4,13,RANDBETWEEN(2,COUNT(Name!$A:$A) + 1))))</f>
        <v>263</v>
      </c>
      <c r="E318" s="7" t="str">
        <f ca="1">VLOOKUP($D318,Name!$A:$B,2,FALSE)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Maria Helena Cabral Aragão</v>
      </c>
      <c r="F318" s="7">
        <v>2</v>
      </c>
      <c r="G318" s="7" cm="1">
        <f t="array" aca="1" ref="G318" ca="1">INDEX(States!$B:$B,RANDBETWEEN(2,COUNTA(States!$B:$B)),1)</f>
        <v>13</v>
      </c>
      <c r="H318" s="7" t="str">
        <f ca="1">VLOOKUP($D318,Name!$A:$C,3,FALSE)</f>
        <v>F</v>
      </c>
      <c r="I318" s="7">
        <f t="shared" ca="1" si="22"/>
        <v>2</v>
      </c>
      <c r="J318" s="7" t="str">
        <f ca="1">VLOOKUP($I318,Race!$A:$B,2,FALSE)</f>
        <v>Branco</v>
      </c>
      <c r="K318" s="8">
        <f ca="1" xml:space="preserve">
IF($B318=2,
    TODAY()-16340,
    IF($P318=2,
        RANDBETWEEN(TODAY()-12418.5,TODAY()-6574.5),
        IF(OR($P318=3,$P318=4),
            RANDBETWEEN(TODAY()-16071,TODAY()-8766),
            IF(OR($P318=5,$P318=6,$P318=7),
                RANDBETWEEN(TODAY()-27393.75,TODAY()-12783.75),
                RANDBETWEEN(TODAY()-27393.75,TODAY()-10957.5)
            )
        )
    )
)</f>
        <v>23132</v>
      </c>
      <c r="L318" s="6">
        <f ca="1">IF(OR(ROW()=2,ROW()=3),7,IF(ROW()=4,4,RANDBETWEEN(4,COUNT(Education!$A:$A) + 1)))</f>
        <v>6</v>
      </c>
      <c r="M318" s="8" t="str">
        <f ca="1">VLOOKUP($L318,Education!$A:$B,2,FALSE)</f>
        <v>Mestrado</v>
      </c>
      <c r="N31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12</v>
      </c>
      <c r="O318" s="7" t="str">
        <f ca="1">VLOOKUP($N318,Department!$A:$B,2,FALSE)</f>
        <v>Jurídico</v>
      </c>
      <c r="P318" s="6">
        <f t="shared" ca="1" si="23"/>
        <v>8</v>
      </c>
      <c r="Q318" s="7" t="str">
        <f ca="1">VLOOKUP($P318,Role!$A:$B,2,FALSE)</f>
        <v>Analista</v>
      </c>
      <c r="R318" s="7">
        <f ca="1">IF($P318=8,RANDBETWEEN(2,COUNT(Level!$A:$A) + 1),"")</f>
        <v>2</v>
      </c>
      <c r="S318" s="7" t="str">
        <f ca="1">IF($R318&lt;&gt;"",VLOOKUP($R318,Level!$A:$B,2,FALSE),"")</f>
        <v>Junior</v>
      </c>
      <c r="T318" s="8">
        <f t="shared" ca="1" si="24"/>
        <v>43374</v>
      </c>
      <c r="U318" s="1">
        <f t="shared" ca="1" si="20"/>
        <v>3600</v>
      </c>
      <c r="V31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$A318    &amp;
", "   &amp;
$B318    &amp;
", "   &amp;
$C318    &amp;
", '"  &amp;
$E318    &amp;
"', '" &amp;
$H318    &amp;
"', "  &amp;
$I318 &amp;
", CAST('"  &amp;
TEXT($K318,"aaaa-mm-dd") &amp;
"' AS DATE), " &amp;
$L318 &amp;
", " &amp;
$N318 &amp;
", " &amp;
$P318 &amp;
", " &amp;
IF($R318="","NULL",$R318) &amp;
", " &amp;
$U318 &amp;
");"</f>
        <v>INSERT INTO acme.fact_employees (id_company_fk, id_employee_pk, flg_active, employee_name, id_gender_fk, id_race_fk, birthdate, id_education_fk, id_department_fk, id_role_fk, id_level_fk, salary) VALUES (2, 317, TRUE, 'Maria Helena Cabral Aragão', 'F', 2, CAST('1963-05-01' AS DATE), 6, 12, 8, 2, 3600);</v>
      </c>
    </row>
    <row r="319" spans="1:22" x14ac:dyDescent="0.2">
      <c r="A319" s="7">
        <v>2</v>
      </c>
      <c r="B319" s="5">
        <f t="shared" si="21"/>
        <v>318</v>
      </c>
      <c r="C319" s="6" t="b">
        <v>1</v>
      </c>
      <c r="D319" s="7">
        <f ca="1">IF(ROW()=2,125,IF(ROW()=3,67,IF(ROW()=4,13,RANDBETWEEN(2,COUNT(Name!$A:$A) + 1))))</f>
        <v>151</v>
      </c>
      <c r="E319" s="7" t="str">
        <f ca="1">VLOOKUP($D319,Name!$A:$B,2,FALSE) &amp; " " &amp; IF(ROW()=2,"de Orléans e Bragança",VLOOKUP(IF(ROW()=2,0,RANDBETWEEN(2,COUNT('Last name'!$A:$A) + 1)),'Last name'!$A:$B,2,FALSE) &amp; " " &amp; VLOOKUP(RANDBETWEEN(2,COUNT('Last name'!$A:$A) + 1),'Last name'!$A:$B,2,FALSE))</f>
        <v>Giovanna Santacruz Alvim</v>
      </c>
      <c r="F319" s="7">
        <v>2</v>
      </c>
      <c r="G319" s="7" cm="1">
        <f t="array" aca="1" ref="G319" ca="1">INDEX(States!$B:$B,RANDBETWEEN(2,COUNTA(States!$B:$B)),1)</f>
        <v>15</v>
      </c>
      <c r="H319" s="7" t="str">
        <f ca="1">VLOOKUP($D319,Name!$A:$C,3,FALSE)</f>
        <v>F</v>
      </c>
      <c r="I319" s="7">
        <f t="shared" ca="1" si="22"/>
        <v>4</v>
      </c>
      <c r="J319" s="7" t="str">
        <f ca="1">VLOOKUP($I319,Race!$A:$B,2,FALSE)</f>
        <v>Pardo</v>
      </c>
      <c r="K319" s="8">
        <f ca="1" xml:space="preserve">
IF($B319=2,
    TODAY()-16340,
    IF($P319=2,
        RANDBETWEEN(TODAY()-12418.5,TODAY()-6574.5),
        IF(OR($P319=3,$P319=4),
            RANDBETWEEN(TODAY()-16071,TODAY()-8766),
            IF(OR($P319=5,$P319=6,$P319=7),
                RANDBETWEEN(TODAY()-27393.75,TODAY()-12783.75),
                RANDBETWEEN(TODAY()-27393.75,TODAY()-10957.5)
            )
        )
    )
)</f>
        <v>19477</v>
      </c>
      <c r="L319" s="6">
        <f ca="1">IF(OR(ROW()=2,ROW()=3),7,IF(ROW()=4,4,RANDBETWEEN(4,COUNT(Education!$A:$A) + 1)))</f>
        <v>7</v>
      </c>
      <c r="M319" s="8" t="str">
        <f ca="1">VLOOKUP($L319,Education!$A:$B,2,FALSE)</f>
        <v>Doutorado</v>
      </c>
      <c r="N31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319" s="7" t="str">
        <f ca="1">VLOOKUP($N319,Department!$A:$B,2,FALSE)</f>
        <v>Administrativo</v>
      </c>
      <c r="P319" s="6">
        <f t="shared" ca="1" si="23"/>
        <v>8</v>
      </c>
      <c r="Q319" s="7" t="str">
        <f ca="1">VLOOKUP($P319,Role!$A:$B,2,FALSE)</f>
        <v>Analista</v>
      </c>
      <c r="R319" s="7">
        <f ca="1">IF($P319=8,RANDBETWEEN(2,COUNT(Level!$A:$A) + 1),"")</f>
        <v>2</v>
      </c>
      <c r="S319" s="7" t="str">
        <f ca="1">IF($R319&lt;&gt;"",VLOOKUP($R319,Level!$A:$B,2,FALSE),"")</f>
        <v>Junior</v>
      </c>
      <c r="T319" s="8">
        <f t="shared" ca="1" si="24"/>
        <v>42233</v>
      </c>
      <c r="U319" s="1">
        <f t="shared" ca="1" si="20"/>
        <v>4000</v>
      </c>
      <c r="V31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$A319    &amp;
", "   &amp;
$B319    &amp;
", "   &amp;
$C319    &amp;
", '"  &amp;
$E319    &amp;
"', '" &amp;
$H319    &amp;
"', "  &amp;
$I319 &amp;
", CAST('"  &amp;
TEXT($K319,"aaaa-mm-dd") &amp;
"' AS DATE), " &amp;
$L319 &amp;
", " &amp;
$N319 &amp;
", " &amp;
$P319 &amp;
", " &amp;
IF($R319="","NULL",$R319) &amp;
", " &amp;
$U319 &amp;
");"</f>
        <v>INSERT INTO acme.fact_employees (id_company_fk, id_employee_pk, flg_active, employee_name, id_gender_fk, id_race_fk, birthdate, id_education_fk, id_department_fk, id_role_fk, id_level_fk, salary) VALUES (2, 318, TRUE, 'Giovanna Santacruz Alvim', 'F', 4, CAST('1953-04-28' AS DATE), 7, 3, 8, 2, 4000);</v>
      </c>
    </row>
    <row r="320" spans="1:22" x14ac:dyDescent="0.2">
      <c r="A320" s="7">
        <v>2</v>
      </c>
      <c r="B320" s="5">
        <f t="shared" si="21"/>
        <v>319</v>
      </c>
      <c r="C320" s="6" t="b">
        <v>1</v>
      </c>
      <c r="D320" s="7">
        <f ca="1">IF(ROW()=2,125,IF(ROW()=3,67,IF(ROW()=4,13,RANDBETWEEN(2,COUNT(Name!$A:$A) + 1))))</f>
        <v>291</v>
      </c>
      <c r="E320" s="7" t="str">
        <f ca="1">VLOOKUP($D320,Name!$A:$B,2,FALSE) &amp; " " &amp; IF(ROW()=2,"de Orléans e Bragança",VLOOKUP(IF(ROW()=2,0,RANDBETWEEN(2,COUNT('Last name'!$A:$A) + 1)),'Last name'!$A:$B,2,FALSE) &amp; " " &amp; VLOOKUP(RANDBETWEEN(2,COUNT('Last name'!$A:$A) + 1),'Last name'!$A:$B,2,FALSE))</f>
        <v>Michel Luz Miranda</v>
      </c>
      <c r="F320" s="7">
        <v>2</v>
      </c>
      <c r="G320" s="7" cm="1">
        <f t="array" aca="1" ref="G320" ca="1">INDEX(States!$B:$B,RANDBETWEEN(2,COUNTA(States!$B:$B)),1)</f>
        <v>6</v>
      </c>
      <c r="H320" s="7" t="str">
        <f ca="1">VLOOKUP($D320,Name!$A:$C,3,FALSE)</f>
        <v>M</v>
      </c>
      <c r="I320" s="7">
        <f t="shared" ca="1" si="22"/>
        <v>2</v>
      </c>
      <c r="J320" s="7" t="str">
        <f ca="1">VLOOKUP($I320,Race!$A:$B,2,FALSE)</f>
        <v>Branco</v>
      </c>
      <c r="K320" s="8">
        <f ca="1" xml:space="preserve">
IF($B320=2,
    TODAY()-16340,
    IF($P320=2,
        RANDBETWEEN(TODAY()-12418.5,TODAY()-6574.5),
        IF(OR($P320=3,$P320=4),
            RANDBETWEEN(TODAY()-16071,TODAY()-8766),
            IF(OR($P320=5,$P320=6,$P320=7),
                RANDBETWEEN(TODAY()-27393.75,TODAY()-12783.75),
                RANDBETWEEN(TODAY()-27393.75,TODAY()-10957.5)
            )
        )
    )
)</f>
        <v>17672</v>
      </c>
      <c r="L320" s="6">
        <f ca="1">IF(OR(ROW()=2,ROW()=3),7,IF(ROW()=4,4,RANDBETWEEN(4,COUNT(Education!$A:$A) + 1)))</f>
        <v>5</v>
      </c>
      <c r="M320" s="8" t="str">
        <f ca="1">VLOOKUP($L320,Education!$A:$B,2,FALSE)</f>
        <v>Pós-graduação</v>
      </c>
      <c r="N32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320" s="7" t="str">
        <f ca="1">VLOOKUP($N320,Department!$A:$B,2,FALSE)</f>
        <v>Financeiro</v>
      </c>
      <c r="P320" s="6">
        <f t="shared" ca="1" si="23"/>
        <v>7</v>
      </c>
      <c r="Q320" s="7" t="str">
        <f ca="1">VLOOKUP($P320,Role!$A:$B,2,FALSE)</f>
        <v>Trainee</v>
      </c>
      <c r="R320" s="7" t="str">
        <f ca="1">IF($P320=8,RANDBETWEEN(2,COUNT(Level!$A:$A) + 1),"")</f>
        <v/>
      </c>
      <c r="S320" s="7" t="str">
        <f ca="1">IF($R320&lt;&gt;"",VLOOKUP($R320,Level!$A:$B,2,FALSE),"")</f>
        <v/>
      </c>
      <c r="T320" s="8">
        <f t="shared" ca="1" si="24"/>
        <v>36437</v>
      </c>
      <c r="U320" s="1">
        <f t="shared" ca="1" si="20"/>
        <v>1805</v>
      </c>
      <c r="V32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$A320    &amp;
", "   &amp;
$B320    &amp;
", "   &amp;
$C320    &amp;
", '"  &amp;
$E320    &amp;
"', '" &amp;
$H320    &amp;
"', "  &amp;
$I320 &amp;
", CAST('"  &amp;
TEXT($K320,"aaaa-mm-dd") &amp;
"' AS DATE), " &amp;
$L320 &amp;
", " &amp;
$N320 &amp;
", " &amp;
$P320 &amp;
", " &amp;
IF($R320="","NULL",$R320) &amp;
", " &amp;
$U320 &amp;
");"</f>
        <v>INSERT INTO acme.fact_employees (id_company_fk, id_employee_pk, flg_active, employee_name, id_gender_fk, id_race_fk, birthdate, id_education_fk, id_department_fk, id_role_fk, id_level_fk, salary) VALUES (2, 319, TRUE, 'Michel Luz Miranda', 'M', 2, CAST('1948-05-19' AS DATE), 5, 4, 7, NULL, 1805);</v>
      </c>
    </row>
    <row r="321" spans="1:22" x14ac:dyDescent="0.2">
      <c r="A321" s="7">
        <v>2</v>
      </c>
      <c r="B321" s="5">
        <f t="shared" si="21"/>
        <v>320</v>
      </c>
      <c r="C321" s="6" t="b">
        <v>1</v>
      </c>
      <c r="D321" s="7">
        <f ca="1">IF(ROW()=2,125,IF(ROW()=3,67,IF(ROW()=4,13,RANDBETWEEN(2,COUNT(Name!$A:$A) + 1))))</f>
        <v>63</v>
      </c>
      <c r="E321" s="7" t="str">
        <f ca="1">VLOOKUP($D321,Name!$A:$B,2,FALSE) &amp; " " &amp; IF(ROW()=2,"de Orléans e Bragança",VLOOKUP(IF(ROW()=2,0,RANDBETWEEN(2,COUNT('Last name'!$A:$A) + 1)),'Last name'!$A:$B,2,FALSE) &amp; " " &amp; VLOOKUP(RANDBETWEEN(2,COUNT('Last name'!$A:$A) + 1),'Last name'!$A:$B,2,FALSE))</f>
        <v>Bartolomeo Alcantara Farina</v>
      </c>
      <c r="F321" s="7">
        <v>2</v>
      </c>
      <c r="G321" s="7" cm="1">
        <f t="array" aca="1" ref="G321" ca="1">INDEX(States!$B:$B,RANDBETWEEN(2,COUNTA(States!$B:$B)),1)</f>
        <v>12</v>
      </c>
      <c r="H321" s="7" t="str">
        <f ca="1">VLOOKUP($D321,Name!$A:$C,3,FALSE)</f>
        <v>M</v>
      </c>
      <c r="I321" s="7">
        <f t="shared" ca="1" si="22"/>
        <v>2</v>
      </c>
      <c r="J321" s="7" t="str">
        <f ca="1">VLOOKUP($I321,Race!$A:$B,2,FALSE)</f>
        <v>Branco</v>
      </c>
      <c r="K321" s="8">
        <f ca="1" xml:space="preserve">
IF($B321=2,
    TODAY()-16340,
    IF($P321=2,
        RANDBETWEEN(TODAY()-12418.5,TODAY()-6574.5),
        IF(OR($P321=3,$P321=4),
            RANDBETWEEN(TODAY()-16071,TODAY()-8766),
            IF(OR($P321=5,$P321=6,$P321=7),
                RANDBETWEEN(TODAY()-27393.75,TODAY()-12783.75),
                RANDBETWEEN(TODAY()-27393.75,TODAY()-10957.5)
            )
        )
    )
)</f>
        <v>17634</v>
      </c>
      <c r="L321" s="6">
        <f ca="1">IF(OR(ROW()=2,ROW()=3),7,IF(ROW()=4,4,RANDBETWEEN(4,COUNT(Education!$A:$A) + 1)))</f>
        <v>5</v>
      </c>
      <c r="M321" s="8" t="str">
        <f ca="1">VLOOKUP($L321,Education!$A:$B,2,FALSE)</f>
        <v>Pós-graduação</v>
      </c>
      <c r="N32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321" s="7" t="str">
        <f ca="1">VLOOKUP($N321,Department!$A:$B,2,FALSE)</f>
        <v>Auditoria</v>
      </c>
      <c r="P321" s="6">
        <f t="shared" ca="1" si="23"/>
        <v>8</v>
      </c>
      <c r="Q321" s="7" t="str">
        <f ca="1">VLOOKUP($P321,Role!$A:$B,2,FALSE)</f>
        <v>Analista</v>
      </c>
      <c r="R321" s="7">
        <f ca="1">IF($P321=8,RANDBETWEEN(2,COUNT(Level!$A:$A) + 1),"")</f>
        <v>3</v>
      </c>
      <c r="S321" s="7" t="str">
        <f ca="1">IF($R321&lt;&gt;"",VLOOKUP($R321,Level!$A:$B,2,FALSE),"")</f>
        <v>Pleno</v>
      </c>
      <c r="T321" s="8">
        <f t="shared" ca="1" si="24"/>
        <v>36548</v>
      </c>
      <c r="U321" s="1">
        <f t="shared" ca="1" si="20"/>
        <v>3000</v>
      </c>
      <c r="V32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$A321    &amp;
", "   &amp;
$B321    &amp;
", "   &amp;
$C321    &amp;
", '"  &amp;
$E321    &amp;
"', '" &amp;
$H321    &amp;
"', "  &amp;
$I321 &amp;
", CAST('"  &amp;
TEXT($K321,"aaaa-mm-dd") &amp;
"' AS DATE), " &amp;
$L321 &amp;
", " &amp;
$N321 &amp;
", " &amp;
$P321 &amp;
", " &amp;
IF($R321="","NULL",$R321) &amp;
", " &amp;
$U321 &amp;
");"</f>
        <v>INSERT INTO acme.fact_employees (id_company_fk, id_employee_pk, flg_active, employee_name, id_gender_fk, id_race_fk, birthdate, id_education_fk, id_department_fk, id_role_fk, id_level_fk, salary) VALUES (2, 320, TRUE, 'Bartolomeo Alcantara Farina', 'M', 2, CAST('1948-04-11' AS DATE), 5, 10, 8, 3, 3000);</v>
      </c>
    </row>
    <row r="322" spans="1:22" x14ac:dyDescent="0.2">
      <c r="A322" s="7">
        <v>2</v>
      </c>
      <c r="B322" s="5">
        <f t="shared" si="21"/>
        <v>321</v>
      </c>
      <c r="C322" s="6" t="b">
        <v>1</v>
      </c>
      <c r="D322" s="7">
        <f ca="1">IF(ROW()=2,125,IF(ROW()=3,67,IF(ROW()=4,13,RANDBETWEEN(2,COUNT(Name!$A:$A) + 1))))</f>
        <v>77</v>
      </c>
      <c r="E322" s="7" t="str">
        <f ca="1">VLOOKUP($D322,Name!$A:$B,2,FALSE) &amp; " " &amp; IF(ROW()=2,"de Orléans e Bragança",VLOOKUP(IF(ROW()=2,0,RANDBETWEEN(2,COUNT('Last name'!$A:$A) + 1)),'Last name'!$A:$B,2,FALSE) &amp; " " &amp; VLOOKUP(RANDBETWEEN(2,COUNT('Last name'!$A:$A) + 1),'Last name'!$A:$B,2,FALSE))</f>
        <v>Byatriz Rizzo Reis</v>
      </c>
      <c r="F322" s="7">
        <v>2</v>
      </c>
      <c r="G322" s="7" cm="1">
        <f t="array" aca="1" ref="G322" ca="1">INDEX(States!$B:$B,RANDBETWEEN(2,COUNTA(States!$B:$B)),1)</f>
        <v>16</v>
      </c>
      <c r="H322" s="7" t="str">
        <f ca="1">VLOOKUP($D322,Name!$A:$C,3,FALSE)</f>
        <v>F</v>
      </c>
      <c r="I322" s="7">
        <f t="shared" ca="1" si="22"/>
        <v>3</v>
      </c>
      <c r="J322" s="7" t="str">
        <f ca="1">VLOOKUP($I322,Race!$A:$B,2,FALSE)</f>
        <v>Preto</v>
      </c>
      <c r="K322" s="8">
        <f ca="1" xml:space="preserve">
IF($B322=2,
    TODAY()-16340,
    IF($P322=2,
        RANDBETWEEN(TODAY()-12418.5,TODAY()-6574.5),
        IF(OR($P322=3,$P322=4),
            RANDBETWEEN(TODAY()-16071,TODAY()-8766),
            IF(OR($P322=5,$P322=6,$P322=7),
                RANDBETWEEN(TODAY()-27393.75,TODAY()-12783.75),
                RANDBETWEEN(TODAY()-27393.75,TODAY()-10957.5)
            )
        )
    )
)</f>
        <v>21836</v>
      </c>
      <c r="L322" s="6">
        <f ca="1">IF(OR(ROW()=2,ROW()=3),7,IF(ROW()=4,4,RANDBETWEEN(4,COUNT(Education!$A:$A) + 1)))</f>
        <v>4</v>
      </c>
      <c r="M322" s="8" t="str">
        <f ca="1">VLOOKUP($L322,Education!$A:$B,2,FALSE)</f>
        <v>Superior</v>
      </c>
      <c r="N32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322" s="7" t="str">
        <f ca="1">VLOOKUP($N322,Department!$A:$B,2,FALSE)</f>
        <v>Tecnologia da Informação</v>
      </c>
      <c r="P322" s="6">
        <f t="shared" ca="1" si="23"/>
        <v>7</v>
      </c>
      <c r="Q322" s="7" t="str">
        <f ca="1">VLOOKUP($P322,Role!$A:$B,2,FALSE)</f>
        <v>Trainee</v>
      </c>
      <c r="R322" s="7" t="str">
        <f ca="1">IF($P322=8,RANDBETWEEN(2,COUNT(Level!$A:$A) + 1),"")</f>
        <v/>
      </c>
      <c r="S322" s="7" t="str">
        <f ca="1">IF($R322&lt;&gt;"",VLOOKUP($R322,Level!$A:$B,2,FALSE),"")</f>
        <v/>
      </c>
      <c r="T322" s="8">
        <f t="shared" ca="1" si="24"/>
        <v>44674</v>
      </c>
      <c r="U322" s="1">
        <f t="shared" ref="U322:U385" ca="1" si="25" xml:space="preserve">
IF($P322=2 + N("Presidente"),
  27000,
  IF($P322=3 + N("Vice-presidente"),
    23000,
    IF(OR($P322=5, $P322=10, $P322=9) + N("Secretária bilíngue ou coordenador ou especialista"),
      8000,
      IF($P322=4 + N("Diretor"),
        15000,
        IF($P322=11 + N("Gerente"),
          12000,
          IF($P322=6 + N("Estagiário"),
            705,
            IF($P322=7 + N("Trainee"),
              805,
              IF($P322=8 + N("Analista"),
                2000,
                605
              )
            )
          )
        )
      )
    )
  )
)
+
N("O trecho abaixo acrescenta no salário $500 por cada formação concluída")
+
IF($L322=4,
  500,
  IF($L322=5,
    1000,
    IF($L322=6,
      1500,
      IF($L322=7,
        2000,
        0
      )
    )
  )
)
+
N("Adicional no salário por área")
+
IF($N322=11 + N("Tecnologia da Informação"),
  120,
  IF($N322=13 + N("Vendas"),
    110,
    IF($N322=12 + N("Jurídico"),
      100,
      IF(OR($N322=5, $N322=6, $N322=8) + N("Recursos humanos ou comercial ou comunicação e marketing"),
        80,
        0
      )
    )
  )
)
+
N("Adicionando pegadinha")
+
IF(AND($N322=13, $L322=6, $P322=8, $R322=3) + N("Se for de vendas, com mestrado, analista sênior"),
  IF($I322=2,
    100,
    0
  )
  +
  IF($H322="M",
    200,
    0
  ),
  0
)</f>
        <v>1425</v>
      </c>
      <c r="V32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$A322    &amp;
", "   &amp;
$B322    &amp;
", "   &amp;
$C322    &amp;
", '"  &amp;
$E322    &amp;
"', '" &amp;
$H322    &amp;
"', "  &amp;
$I322 &amp;
", CAST('"  &amp;
TEXT($K322,"aaaa-mm-dd") &amp;
"' AS DATE), " &amp;
$L322 &amp;
", " &amp;
$N322 &amp;
", " &amp;
$P322 &amp;
", " &amp;
IF($R322="","NULL",$R322) &amp;
", " &amp;
$U322 &amp;
");"</f>
        <v>INSERT INTO acme.fact_employees (id_company_fk, id_employee_pk, flg_active, employee_name, id_gender_fk, id_race_fk, birthdate, id_education_fk, id_department_fk, id_role_fk, id_level_fk, salary) VALUES (2, 321, TRUE, 'Byatriz Rizzo Reis', 'F', 3, CAST('1959-10-13' AS DATE), 4, 11, 7, NULL, 1425);</v>
      </c>
    </row>
    <row r="323" spans="1:22" x14ac:dyDescent="0.2">
      <c r="A323" s="7">
        <v>2</v>
      </c>
      <c r="B323" s="5">
        <f t="shared" ref="B323:B386" si="26">ROW() - 1</f>
        <v>322</v>
      </c>
      <c r="C323" s="6" t="b">
        <v>1</v>
      </c>
      <c r="D323" s="7">
        <f ca="1">IF(ROW()=2,125,IF(ROW()=3,67,IF(ROW()=4,13,RANDBETWEEN(2,COUNT(Name!$A:$A) + 1))))</f>
        <v>359</v>
      </c>
      <c r="E323" s="7" t="str">
        <f ca="1">VLOOKUP($D323,Name!$A:$B,2,FALSE) &amp; " " &amp; IF(ROW()=2,"de Orléans e Bragança",VLOOKUP(IF(ROW()=2,0,RANDBETWEEN(2,COUNT('Last name'!$A:$A) + 1)),'Last name'!$A:$B,2,FALSE) &amp; " " &amp; VLOOKUP(RANDBETWEEN(2,COUNT('Last name'!$A:$A) + 1),'Last name'!$A:$B,2,FALSE))</f>
        <v>Wilian Duarte Giordano</v>
      </c>
      <c r="F323" s="7">
        <v>2</v>
      </c>
      <c r="G323" s="7" cm="1">
        <f t="array" aca="1" ref="G323" ca="1">INDEX(States!$B:$B,RANDBETWEEN(2,COUNTA(States!$B:$B)),1)</f>
        <v>14</v>
      </c>
      <c r="H323" s="7" t="str">
        <f ca="1">VLOOKUP($D323,Name!$A:$C,3,FALSE)</f>
        <v>M</v>
      </c>
      <c r="I323" s="7">
        <f t="shared" ref="I323:I386" ca="1" si="27" xml:space="preserve">
IF(AND($P323&gt;=2,$P323&lt;=5),
  2,
  IF(MOD(ROW(),383)=0,
    6 + N("Vermelho(a)"),
    IF(MOD(ROW(),19)=0,
      5 + N("Amarelho()"),
      IF(MOD(ROW(),11)=0,
        4,
        IF(MOD(ROW(),7)=0,
          3,
          2
        )
      )
    )
  )
)</f>
        <v>5</v>
      </c>
      <c r="J323" s="7" t="str">
        <f ca="1">VLOOKUP($I323,Race!$A:$B,2,FALSE)</f>
        <v>Amarelo</v>
      </c>
      <c r="K323" s="8">
        <f ca="1" xml:space="preserve">
IF($B323=2,
    TODAY()-16340,
    IF($P323=2,
        RANDBETWEEN(TODAY()-12418.5,TODAY()-6574.5),
        IF(OR($P323=3,$P323=4),
            RANDBETWEEN(TODAY()-16071,TODAY()-8766),
            IF(OR($P323=5,$P323=6,$P323=7),
                RANDBETWEEN(TODAY()-27393.75,TODAY()-12783.75),
                RANDBETWEEN(TODAY()-27393.75,TODAY()-10957.5)
            )
        )
    )
)</f>
        <v>22950</v>
      </c>
      <c r="L323" s="6">
        <f ca="1">IF(OR(ROW()=2,ROW()=3),7,IF(ROW()=4,4,RANDBETWEEN(4,COUNT(Education!$A:$A) + 1)))</f>
        <v>4</v>
      </c>
      <c r="M323" s="8" t="str">
        <f ca="1">VLOOKUP($L323,Education!$A:$B,2,FALSE)</f>
        <v>Superior</v>
      </c>
      <c r="N32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323" s="7" t="str">
        <f ca="1">VLOOKUP($N323,Department!$A:$B,2,FALSE)</f>
        <v>Contábil</v>
      </c>
      <c r="P323" s="6">
        <f t="shared" ref="P323:P386" ca="1" si="28" xml:space="preserve">
IF(ROW()=2,
  2,
  IF(ROW()=3,
    3,
    IF(ROW()=4,
      5,
      IF(AND(ROW() &gt;= 5, ROW()&lt;=15),
        4,
        IF(AND(ROW() &gt;= 16, ROW() &lt;= 26),
          11,
          IF(AND(ROW() &gt;= 27, ROW() &lt;= 37),
            10,
            IF(MOD(ROW(),2),
              8,
              RANDBETWEEN(6,9)
            )
          )
        )
      )
    )
  )
)</f>
        <v>8</v>
      </c>
      <c r="Q323" s="7" t="str">
        <f ca="1">VLOOKUP($P323,Role!$A:$B,2,FALSE)</f>
        <v>Analista</v>
      </c>
      <c r="R323" s="7">
        <f ca="1">IF($P323=8,RANDBETWEEN(2,COUNT(Level!$A:$A) + 1),"")</f>
        <v>3</v>
      </c>
      <c r="S323" s="7" t="str">
        <f ca="1">IF($R323&lt;&gt;"",VLOOKUP($R323,Level!$A:$B,2,FALSE),"")</f>
        <v>Pleno</v>
      </c>
      <c r="T323" s="8">
        <f t="shared" ref="T323:T386" ca="1" si="29">IF(OR($P323=2,$P323=3,$P323=4,$P323=5,$P323=11), 36161, IF(((TODAY() - $K323) / 365) &lt; 19, TODAY(), RANDBETWEEN(36161,TODAY())))</f>
        <v>40787</v>
      </c>
      <c r="U323" s="1">
        <f t="shared" ca="1" si="25"/>
        <v>2500</v>
      </c>
      <c r="V32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$A323    &amp;
", "   &amp;
$B323    &amp;
", "   &amp;
$C323    &amp;
", '"  &amp;
$E323    &amp;
"', '" &amp;
$H323    &amp;
"', "  &amp;
$I323 &amp;
", CAST('"  &amp;
TEXT($K323,"aaaa-mm-dd") &amp;
"' AS DATE), " &amp;
$L323 &amp;
", " &amp;
$N323 &amp;
", " &amp;
$P323 &amp;
", " &amp;
IF($R323="","NULL",$R323) &amp;
", " &amp;
$U323 &amp;
");"</f>
        <v>INSERT INTO acme.fact_employees (id_company_fk, id_employee_pk, flg_active, employee_name, id_gender_fk, id_race_fk, birthdate, id_education_fk, id_department_fk, id_role_fk, id_level_fk, salary) VALUES (2, 322, TRUE, 'Wilian Duarte Giordano', 'M', 5, CAST('1962-10-31' AS DATE), 4, 9, 8, 3, 2500);</v>
      </c>
    </row>
    <row r="324" spans="1:22" x14ac:dyDescent="0.2">
      <c r="A324" s="7">
        <v>2</v>
      </c>
      <c r="B324" s="5">
        <f t="shared" si="26"/>
        <v>323</v>
      </c>
      <c r="C324" s="6" t="b">
        <v>1</v>
      </c>
      <c r="D324" s="7">
        <f ca="1">IF(ROW()=2,125,IF(ROW()=3,67,IF(ROW()=4,13,RANDBETWEEN(2,COUNT(Name!$A:$A) + 1))))</f>
        <v>149</v>
      </c>
      <c r="E324" s="7" t="str">
        <f ca="1">VLOOKUP($D324,Name!$A:$B,2,FALSE) &amp; " " &amp; IF(ROW()=2,"de Orléans e Bragança",VLOOKUP(IF(ROW()=2,0,RANDBETWEEN(2,COUNT('Last name'!$A:$A) + 1)),'Last name'!$A:$B,2,FALSE) &amp; " " &amp; VLOOKUP(RANDBETWEEN(2,COUNT('Last name'!$A:$A) + 1),'Last name'!$A:$B,2,FALSE))</f>
        <v>Gael Pinheiro Cândido</v>
      </c>
      <c r="F324" s="7">
        <v>2</v>
      </c>
      <c r="G324" s="7" cm="1">
        <f t="array" aca="1" ref="G324" ca="1">INDEX(States!$B:$B,RANDBETWEEN(2,COUNTA(States!$B:$B)),1)</f>
        <v>19</v>
      </c>
      <c r="H324" s="7" t="str">
        <f ca="1">VLOOKUP($D324,Name!$A:$C,3,FALSE)</f>
        <v>M</v>
      </c>
      <c r="I324" s="7">
        <f t="shared" ca="1" si="27"/>
        <v>2</v>
      </c>
      <c r="J324" s="7" t="str">
        <f ca="1">VLOOKUP($I324,Race!$A:$B,2,FALSE)</f>
        <v>Branco</v>
      </c>
      <c r="K324" s="8">
        <f ca="1" xml:space="preserve">
IF($B324=2,
    TODAY()-16340,
    IF($P324=2,
        RANDBETWEEN(TODAY()-12418.5,TODAY()-6574.5),
        IF(OR($P324=3,$P324=4),
            RANDBETWEEN(TODAY()-16071,TODAY()-8766),
            IF(OR($P324=5,$P324=6,$P324=7),
                RANDBETWEEN(TODAY()-27393.75,TODAY()-12783.75),
                RANDBETWEEN(TODAY()-27393.75,TODAY()-10957.5)
            )
        )
    )
)</f>
        <v>28418</v>
      </c>
      <c r="L324" s="6">
        <f ca="1">IF(OR(ROW()=2,ROW()=3),7,IF(ROW()=4,4,RANDBETWEEN(4,COUNT(Education!$A:$A) + 1)))</f>
        <v>7</v>
      </c>
      <c r="M324" s="8" t="str">
        <f ca="1">VLOOKUP($L324,Education!$A:$B,2,FALSE)</f>
        <v>Doutorado</v>
      </c>
      <c r="N32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324" s="7" t="str">
        <f ca="1">VLOOKUP($N324,Department!$A:$B,2,FALSE)</f>
        <v>Financeiro</v>
      </c>
      <c r="P324" s="6">
        <f t="shared" ca="1" si="28"/>
        <v>7</v>
      </c>
      <c r="Q324" s="7" t="str">
        <f ca="1">VLOOKUP($P324,Role!$A:$B,2,FALSE)</f>
        <v>Trainee</v>
      </c>
      <c r="R324" s="7" t="str">
        <f ca="1">IF($P324=8,RANDBETWEEN(2,COUNT(Level!$A:$A) + 1),"")</f>
        <v/>
      </c>
      <c r="S324" s="7" t="str">
        <f ca="1">IF($R324&lt;&gt;"",VLOOKUP($R324,Level!$A:$B,2,FALSE),"")</f>
        <v/>
      </c>
      <c r="T324" s="8">
        <f t="shared" ca="1" si="29"/>
        <v>38979</v>
      </c>
      <c r="U324" s="1">
        <f t="shared" ca="1" si="25"/>
        <v>2805</v>
      </c>
      <c r="V32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$A324    &amp;
", "   &amp;
$B324    &amp;
", "   &amp;
$C324    &amp;
", '"  &amp;
$E324    &amp;
"', '" &amp;
$H324    &amp;
"', "  &amp;
$I324 &amp;
", CAST('"  &amp;
TEXT($K324,"aaaa-mm-dd") &amp;
"' AS DATE), " &amp;
$L324 &amp;
", " &amp;
$N324 &amp;
", " &amp;
$P324 &amp;
", " &amp;
IF($R324="","NULL",$R324) &amp;
", " &amp;
$U324 &amp;
");"</f>
        <v>INSERT INTO acme.fact_employees (id_company_fk, id_employee_pk, flg_active, employee_name, id_gender_fk, id_race_fk, birthdate, id_education_fk, id_department_fk, id_role_fk, id_level_fk, salary) VALUES (2, 323, TRUE, 'Gael Pinheiro Cândido', 'M', 2, CAST('1977-10-20' AS DATE), 7, 4, 7, NULL, 2805);</v>
      </c>
    </row>
    <row r="325" spans="1:22" x14ac:dyDescent="0.2">
      <c r="A325" s="7">
        <v>2</v>
      </c>
      <c r="B325" s="5">
        <f t="shared" si="26"/>
        <v>324</v>
      </c>
      <c r="C325" s="6" t="b">
        <v>1</v>
      </c>
      <c r="D325" s="7">
        <f ca="1">IF(ROW()=2,125,IF(ROW()=3,67,IF(ROW()=4,13,RANDBETWEEN(2,COUNT(Name!$A:$A) + 1))))</f>
        <v>25</v>
      </c>
      <c r="E325" s="7" t="str">
        <f ca="1">VLOOKUP($D325,Name!$A:$B,2,FALSE) &amp; " " &amp; IF(ROW()=2,"de Orléans e Bragança",VLOOKUP(IF(ROW()=2,0,RANDBETWEEN(2,COUNT('Last name'!$A:$A) + 1)),'Last name'!$A:$B,2,FALSE) &amp; " " &amp; VLOOKUP(RANDBETWEEN(2,COUNT('Last name'!$A:$A) + 1),'Last name'!$A:$B,2,FALSE))</f>
        <v>Ana Caroline Miranda Mancini</v>
      </c>
      <c r="F325" s="7">
        <v>2</v>
      </c>
      <c r="G325" s="7" cm="1">
        <f t="array" aca="1" ref="G325" ca="1">INDEX(States!$B:$B,RANDBETWEEN(2,COUNTA(States!$B:$B)),1)</f>
        <v>10</v>
      </c>
      <c r="H325" s="7" t="str">
        <f ca="1">VLOOKUP($D325,Name!$A:$C,3,FALSE)</f>
        <v>F</v>
      </c>
      <c r="I325" s="7">
        <f t="shared" ca="1" si="27"/>
        <v>2</v>
      </c>
      <c r="J325" s="7" t="str">
        <f ca="1">VLOOKUP($I325,Race!$A:$B,2,FALSE)</f>
        <v>Branco</v>
      </c>
      <c r="K325" s="8">
        <f ca="1" xml:space="preserve">
IF($B325=2,
    TODAY()-16340,
    IF($P325=2,
        RANDBETWEEN(TODAY()-12418.5,TODAY()-6574.5),
        IF(OR($P325=3,$P325=4),
            RANDBETWEEN(TODAY()-16071,TODAY()-8766),
            IF(OR($P325=5,$P325=6,$P325=7),
                RANDBETWEEN(TODAY()-27393.75,TODAY()-12783.75),
                RANDBETWEEN(TODAY()-27393.75,TODAY()-10957.5)
            )
        )
    )
)</f>
        <v>22217</v>
      </c>
      <c r="L325" s="6">
        <f ca="1">IF(OR(ROW()=2,ROW()=3),7,IF(ROW()=4,4,RANDBETWEEN(4,COUNT(Education!$A:$A) + 1)))</f>
        <v>6</v>
      </c>
      <c r="M325" s="8" t="str">
        <f ca="1">VLOOKUP($L325,Education!$A:$B,2,FALSE)</f>
        <v>Mestrado</v>
      </c>
      <c r="N32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6</v>
      </c>
      <c r="O325" s="7" t="str">
        <f ca="1">VLOOKUP($N325,Department!$A:$B,2,FALSE)</f>
        <v>Comercial</v>
      </c>
      <c r="P325" s="6">
        <f t="shared" ca="1" si="28"/>
        <v>8</v>
      </c>
      <c r="Q325" s="7" t="str">
        <f ca="1">VLOOKUP($P325,Role!$A:$B,2,FALSE)</f>
        <v>Analista</v>
      </c>
      <c r="R325" s="7">
        <f ca="1">IF($P325=8,RANDBETWEEN(2,COUNT(Level!$A:$A) + 1),"")</f>
        <v>3</v>
      </c>
      <c r="S325" s="7" t="str">
        <f ca="1">IF($R325&lt;&gt;"",VLOOKUP($R325,Level!$A:$B,2,FALSE),"")</f>
        <v>Pleno</v>
      </c>
      <c r="T325" s="8">
        <f t="shared" ca="1" si="29"/>
        <v>41555</v>
      </c>
      <c r="U325" s="1">
        <f t="shared" ca="1" si="25"/>
        <v>3580</v>
      </c>
      <c r="V32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$A325    &amp;
", "   &amp;
$B325    &amp;
", "   &amp;
$C325    &amp;
", '"  &amp;
$E325    &amp;
"', '" &amp;
$H325    &amp;
"', "  &amp;
$I325 &amp;
", CAST('"  &amp;
TEXT($K325,"aaaa-mm-dd") &amp;
"' AS DATE), " &amp;
$L325 &amp;
", " &amp;
$N325 &amp;
", " &amp;
$P325 &amp;
", " &amp;
IF($R325="","NULL",$R325) &amp;
", " &amp;
$U325 &amp;
");"</f>
        <v>INSERT INTO acme.fact_employees (id_company_fk, id_employee_pk, flg_active, employee_name, id_gender_fk, id_race_fk, birthdate, id_education_fk, id_department_fk, id_role_fk, id_level_fk, salary) VALUES (2, 324, TRUE, 'Ana Caroline Miranda Mancini', 'F', 2, CAST('1960-10-28' AS DATE), 6, 6, 8, 3, 3580);</v>
      </c>
    </row>
    <row r="326" spans="1:22" x14ac:dyDescent="0.2">
      <c r="A326" s="7">
        <v>2</v>
      </c>
      <c r="B326" s="5">
        <f t="shared" si="26"/>
        <v>325</v>
      </c>
      <c r="C326" s="6" t="b">
        <v>1</v>
      </c>
      <c r="D326" s="7">
        <f ca="1">IF(ROW()=2,125,IF(ROW()=3,67,IF(ROW()=4,13,RANDBETWEEN(2,COUNT(Name!$A:$A) + 1))))</f>
        <v>90</v>
      </c>
      <c r="E326" s="7" t="str">
        <f ca="1">VLOOKUP($D326,Name!$A:$B,2,FALSE) &amp; " " &amp; IF(ROW()=2,"de Orléans e Bragança",VLOOKUP(IF(ROW()=2,0,RANDBETWEEN(2,COUNT('Last name'!$A:$A) + 1)),'Last name'!$A:$B,2,FALSE) &amp; " " &amp; VLOOKUP(RANDBETWEEN(2,COUNT('Last name'!$A:$A) + 1),'Last name'!$A:$B,2,FALSE))</f>
        <v>César Badu Caruso</v>
      </c>
      <c r="F326" s="7">
        <v>2</v>
      </c>
      <c r="G326" s="7" cm="1">
        <f t="array" aca="1" ref="G326" ca="1">INDEX(States!$B:$B,RANDBETWEEN(2,COUNTA(States!$B:$B)),1)</f>
        <v>20</v>
      </c>
      <c r="H326" s="7" t="str">
        <f ca="1">VLOOKUP($D326,Name!$A:$C,3,FALSE)</f>
        <v>M</v>
      </c>
      <c r="I326" s="7">
        <f t="shared" ca="1" si="27"/>
        <v>2</v>
      </c>
      <c r="J326" s="7" t="str">
        <f ca="1">VLOOKUP($I326,Race!$A:$B,2,FALSE)</f>
        <v>Branco</v>
      </c>
      <c r="K326" s="8">
        <f ca="1" xml:space="preserve">
IF($B326=2,
    TODAY()-16340,
    IF($P326=2,
        RANDBETWEEN(TODAY()-12418.5,TODAY()-6574.5),
        IF(OR($P326=3,$P326=4),
            RANDBETWEEN(TODAY()-16071,TODAY()-8766),
            IF(OR($P326=5,$P326=6,$P326=7),
                RANDBETWEEN(TODAY()-27393.75,TODAY()-12783.75),
                RANDBETWEEN(TODAY()-27393.75,TODAY()-10957.5)
            )
        )
    )
)</f>
        <v>20531</v>
      </c>
      <c r="L326" s="6">
        <f ca="1">IF(OR(ROW()=2,ROW()=3),7,IF(ROW()=4,4,RANDBETWEEN(4,COUNT(Education!$A:$A) + 1)))</f>
        <v>7</v>
      </c>
      <c r="M326" s="8" t="str">
        <f ca="1">VLOOKUP($L326,Education!$A:$B,2,FALSE)</f>
        <v>Doutorado</v>
      </c>
      <c r="N32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326" s="7" t="str">
        <f ca="1">VLOOKUP($N326,Department!$A:$B,2,FALSE)</f>
        <v>Recursos Humanos</v>
      </c>
      <c r="P326" s="6">
        <f t="shared" ca="1" si="28"/>
        <v>8</v>
      </c>
      <c r="Q326" s="7" t="str">
        <f ca="1">VLOOKUP($P326,Role!$A:$B,2,FALSE)</f>
        <v>Analista</v>
      </c>
      <c r="R326" s="7">
        <f ca="1">IF($P326=8,RANDBETWEEN(2,COUNT(Level!$A:$A) + 1),"")</f>
        <v>4</v>
      </c>
      <c r="S326" s="7" t="str">
        <f ca="1">IF($R326&lt;&gt;"",VLOOKUP($R326,Level!$A:$B,2,FALSE),"")</f>
        <v>Senior</v>
      </c>
      <c r="T326" s="8">
        <f t="shared" ca="1" si="29"/>
        <v>37509</v>
      </c>
      <c r="U326" s="1">
        <f t="shared" ca="1" si="25"/>
        <v>4080</v>
      </c>
      <c r="V32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$A326    &amp;
", "   &amp;
$B326    &amp;
", "   &amp;
$C326    &amp;
", '"  &amp;
$E326    &amp;
"', '" &amp;
$H326    &amp;
"', "  &amp;
$I326 &amp;
", CAST('"  &amp;
TEXT($K326,"aaaa-mm-dd") &amp;
"' AS DATE), " &amp;
$L326 &amp;
", " &amp;
$N326 &amp;
", " &amp;
$P326 &amp;
", " &amp;
IF($R326="","NULL",$R326) &amp;
", " &amp;
$U326 &amp;
");"</f>
        <v>INSERT INTO acme.fact_employees (id_company_fk, id_employee_pk, flg_active, employee_name, id_gender_fk, id_race_fk, birthdate, id_education_fk, id_department_fk, id_role_fk, id_level_fk, salary) VALUES (2, 325, TRUE, 'César Badu Caruso', 'M', 2, CAST('1956-03-17' AS DATE), 7, 5, 8, 4, 4080);</v>
      </c>
    </row>
    <row r="327" spans="1:22" x14ac:dyDescent="0.2">
      <c r="A327" s="7">
        <v>2</v>
      </c>
      <c r="B327" s="5">
        <f t="shared" si="26"/>
        <v>326</v>
      </c>
      <c r="C327" s="6" t="b">
        <v>1</v>
      </c>
      <c r="D327" s="7">
        <f ca="1">IF(ROW()=2,125,IF(ROW()=3,67,IF(ROW()=4,13,RANDBETWEEN(2,COUNT(Name!$A:$A) + 1))))</f>
        <v>216</v>
      </c>
      <c r="E327" s="7" t="str">
        <f ca="1">VLOOKUP($D327,Name!$A:$B,2,FALSE) &amp; " " &amp; IF(ROW()=2,"de Orléans e Bragança",VLOOKUP(IF(ROW()=2,0,RANDBETWEEN(2,COUNT('Last name'!$A:$A) + 1)),'Last name'!$A:$B,2,FALSE) &amp; " " &amp; VLOOKUP(RANDBETWEEN(2,COUNT('Last name'!$A:$A) + 1),'Last name'!$A:$B,2,FALSE))</f>
        <v>Larissa Vaz Anjos</v>
      </c>
      <c r="F327" s="7">
        <v>2</v>
      </c>
      <c r="G327" s="7" cm="1">
        <f t="array" aca="1" ref="G327" ca="1">INDEX(States!$B:$B,RANDBETWEEN(2,COUNTA(States!$B:$B)),1)</f>
        <v>2</v>
      </c>
      <c r="H327" s="7" t="str">
        <f ca="1">VLOOKUP($D327,Name!$A:$C,3,FALSE)</f>
        <v>F</v>
      </c>
      <c r="I327" s="7">
        <f t="shared" ca="1" si="27"/>
        <v>2</v>
      </c>
      <c r="J327" s="7" t="str">
        <f ca="1">VLOOKUP($I327,Race!$A:$B,2,FALSE)</f>
        <v>Branco</v>
      </c>
      <c r="K327" s="8">
        <f ca="1" xml:space="preserve">
IF($B327=2,
    TODAY()-16340,
    IF($P327=2,
        RANDBETWEEN(TODAY()-12418.5,TODAY()-6574.5),
        IF(OR($P327=3,$P327=4),
            RANDBETWEEN(TODAY()-16071,TODAY()-8766),
            IF(OR($P327=5,$P327=6,$P327=7),
                RANDBETWEEN(TODAY()-27393.75,TODAY()-12783.75),
                RANDBETWEEN(TODAY()-27393.75,TODAY()-10957.5)
            )
        )
    )
)</f>
        <v>31567</v>
      </c>
      <c r="L327" s="6">
        <f ca="1">IF(OR(ROW()=2,ROW()=3),7,IF(ROW()=4,4,RANDBETWEEN(4,COUNT(Education!$A:$A) + 1)))</f>
        <v>7</v>
      </c>
      <c r="M327" s="8" t="str">
        <f ca="1">VLOOKUP($L327,Education!$A:$B,2,FALSE)</f>
        <v>Doutorado</v>
      </c>
      <c r="N32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327" s="7" t="str">
        <f ca="1">VLOOKUP($N327,Department!$A:$B,2,FALSE)</f>
        <v>Vendas</v>
      </c>
      <c r="P327" s="6">
        <f t="shared" ca="1" si="28"/>
        <v>8</v>
      </c>
      <c r="Q327" s="7" t="str">
        <f ca="1">VLOOKUP($P327,Role!$A:$B,2,FALSE)</f>
        <v>Analista</v>
      </c>
      <c r="R327" s="7">
        <f ca="1">IF($P327=8,RANDBETWEEN(2,COUNT(Level!$A:$A) + 1),"")</f>
        <v>4</v>
      </c>
      <c r="S327" s="7" t="str">
        <f ca="1">IF($R327&lt;&gt;"",VLOOKUP($R327,Level!$A:$B,2,FALSE),"")</f>
        <v>Senior</v>
      </c>
      <c r="T327" s="8">
        <f t="shared" ca="1" si="29"/>
        <v>42391</v>
      </c>
      <c r="U327" s="1">
        <f t="shared" ca="1" si="25"/>
        <v>4110</v>
      </c>
      <c r="V32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$A327    &amp;
", "   &amp;
$B327    &amp;
", "   &amp;
$C327    &amp;
", '"  &amp;
$E327    &amp;
"', '" &amp;
$H327    &amp;
"', "  &amp;
$I327 &amp;
", CAST('"  &amp;
TEXT($K327,"aaaa-mm-dd") &amp;
"' AS DATE), " &amp;
$L327 &amp;
", " &amp;
$N327 &amp;
", " &amp;
$P327 &amp;
", " &amp;
IF($R327="","NULL",$R327) &amp;
", " &amp;
$U327 &amp;
");"</f>
        <v>INSERT INTO acme.fact_employees (id_company_fk, id_employee_pk, flg_active, employee_name, id_gender_fk, id_race_fk, birthdate, id_education_fk, id_department_fk, id_role_fk, id_level_fk, salary) VALUES (2, 326, TRUE, 'Larissa Vaz Anjos', 'F', 2, CAST('1986-06-04' AS DATE), 7, 13, 8, 4, 4110);</v>
      </c>
    </row>
    <row r="328" spans="1:22" x14ac:dyDescent="0.2">
      <c r="A328" s="7">
        <v>2</v>
      </c>
      <c r="B328" s="5">
        <f t="shared" si="26"/>
        <v>327</v>
      </c>
      <c r="C328" s="6" t="b">
        <v>1</v>
      </c>
      <c r="D328" s="7">
        <f ca="1">IF(ROW()=2,125,IF(ROW()=3,67,IF(ROW()=4,13,RANDBETWEEN(2,COUNT(Name!$A:$A) + 1))))</f>
        <v>223</v>
      </c>
      <c r="E328" s="7" t="str">
        <f ca="1">VLOOKUP($D328,Name!$A:$B,2,FALSE) &amp; " " &amp; IF(ROW()=2,"de Orléans e Bragança",VLOOKUP(IF(ROW()=2,0,RANDBETWEEN(2,COUNT('Last name'!$A:$A) + 1)),'Last name'!$A:$B,2,FALSE) &amp; " " &amp; VLOOKUP(RANDBETWEEN(2,COUNT('Last name'!$A:$A) + 1),'Last name'!$A:$B,2,FALSE))</f>
        <v>Levy Barbieri Castro</v>
      </c>
      <c r="F328" s="7">
        <v>2</v>
      </c>
      <c r="G328" s="7" cm="1">
        <f t="array" aca="1" ref="G328" ca="1">INDEX(States!$B:$B,RANDBETWEEN(2,COUNTA(States!$B:$B)),1)</f>
        <v>11</v>
      </c>
      <c r="H328" s="7" t="str">
        <f ca="1">VLOOKUP($D328,Name!$A:$C,3,FALSE)</f>
        <v>M</v>
      </c>
      <c r="I328" s="7">
        <f t="shared" ca="1" si="27"/>
        <v>2</v>
      </c>
      <c r="J328" s="7" t="str">
        <f ca="1">VLOOKUP($I328,Race!$A:$B,2,FALSE)</f>
        <v>Branco</v>
      </c>
      <c r="K328" s="8">
        <f ca="1" xml:space="preserve">
IF($B328=2,
    TODAY()-16340,
    IF($P328=2,
        RANDBETWEEN(TODAY()-12418.5,TODAY()-6574.5),
        IF(OR($P328=3,$P328=4),
            RANDBETWEEN(TODAY()-16071,TODAY()-8766),
            IF(OR($P328=5,$P328=6,$P328=7),
                RANDBETWEEN(TODAY()-27393.75,TODAY()-12783.75),
                RANDBETWEEN(TODAY()-27393.75,TODAY()-10957.5)
            )
        )
    )
)</f>
        <v>24358</v>
      </c>
      <c r="L328" s="6">
        <f ca="1">IF(OR(ROW()=2,ROW()=3),7,IF(ROW()=4,4,RANDBETWEEN(4,COUNT(Education!$A:$A) + 1)))</f>
        <v>5</v>
      </c>
      <c r="M328" s="8" t="str">
        <f ca="1">VLOOKUP($L328,Education!$A:$B,2,FALSE)</f>
        <v>Pós-graduação</v>
      </c>
      <c r="N32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7</v>
      </c>
      <c r="O328" s="7" t="str">
        <f ca="1">VLOOKUP($N328,Department!$A:$B,2,FALSE)</f>
        <v>Operacional</v>
      </c>
      <c r="P328" s="6">
        <f t="shared" ca="1" si="28"/>
        <v>6</v>
      </c>
      <c r="Q328" s="7" t="str">
        <f ca="1">VLOOKUP($P328,Role!$A:$B,2,FALSE)</f>
        <v>Estagiário</v>
      </c>
      <c r="R328" s="7" t="str">
        <f ca="1">IF($P328=8,RANDBETWEEN(2,COUNT(Level!$A:$A) + 1),"")</f>
        <v/>
      </c>
      <c r="S328" s="7" t="str">
        <f ca="1">IF($R328&lt;&gt;"",VLOOKUP($R328,Level!$A:$B,2,FALSE),"")</f>
        <v/>
      </c>
      <c r="T328" s="8">
        <f t="shared" ca="1" si="29"/>
        <v>37498</v>
      </c>
      <c r="U328" s="1">
        <f t="shared" ca="1" si="25"/>
        <v>1705</v>
      </c>
      <c r="V32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$A328    &amp;
", "   &amp;
$B328    &amp;
", "   &amp;
$C328    &amp;
", '"  &amp;
$E328    &amp;
"', '" &amp;
$H328    &amp;
"', "  &amp;
$I328 &amp;
", CAST('"  &amp;
TEXT($K328,"aaaa-mm-dd") &amp;
"' AS DATE), " &amp;
$L328 &amp;
", " &amp;
$N328 &amp;
", " &amp;
$P328 &amp;
", " &amp;
IF($R328="","NULL",$R328) &amp;
", " &amp;
$U328 &amp;
");"</f>
        <v>INSERT INTO acme.fact_employees (id_company_fk, id_employee_pk, flg_active, employee_name, id_gender_fk, id_race_fk, birthdate, id_education_fk, id_department_fk, id_role_fk, id_level_fk, salary) VALUES (2, 327, TRUE, 'Levy Barbieri Castro', 'M', 2, CAST('1966-09-08' AS DATE), 5, 7, 6, NULL, 1705);</v>
      </c>
    </row>
    <row r="329" spans="1:22" x14ac:dyDescent="0.2">
      <c r="A329" s="7">
        <v>2</v>
      </c>
      <c r="B329" s="5">
        <f t="shared" si="26"/>
        <v>328</v>
      </c>
      <c r="C329" s="6" t="b">
        <v>1</v>
      </c>
      <c r="D329" s="7">
        <f ca="1">IF(ROW()=2,125,IF(ROW()=3,67,IF(ROW()=4,13,RANDBETWEEN(2,COUNT(Name!$A:$A) + 1))))</f>
        <v>187</v>
      </c>
      <c r="E329" s="7" t="str">
        <f ca="1">VLOOKUP($D329,Name!$A:$B,2,FALSE) &amp; " " &amp; IF(ROW()=2,"de Orléans e Bragança",VLOOKUP(IF(ROW()=2,0,RANDBETWEEN(2,COUNT('Last name'!$A:$A) + 1)),'Last name'!$A:$B,2,FALSE) &amp; " " &amp; VLOOKUP(RANDBETWEEN(2,COUNT('Last name'!$A:$A) + 1),'Last name'!$A:$B,2,FALSE))</f>
        <v>João Miguel Camões Duarte</v>
      </c>
      <c r="F329" s="7">
        <v>2</v>
      </c>
      <c r="G329" s="7" cm="1">
        <f t="array" aca="1" ref="G329" ca="1">INDEX(States!$B:$B,RANDBETWEEN(2,COUNTA(States!$B:$B)),1)</f>
        <v>13</v>
      </c>
      <c r="H329" s="7" t="str">
        <f ca="1">VLOOKUP($D329,Name!$A:$C,3,FALSE)</f>
        <v>M</v>
      </c>
      <c r="I329" s="7">
        <f t="shared" ca="1" si="27"/>
        <v>3</v>
      </c>
      <c r="J329" s="7" t="str">
        <f ca="1">VLOOKUP($I329,Race!$A:$B,2,FALSE)</f>
        <v>Preto</v>
      </c>
      <c r="K329" s="8">
        <f ca="1" xml:space="preserve">
IF($B329=2,
    TODAY()-16340,
    IF($P329=2,
        RANDBETWEEN(TODAY()-12418.5,TODAY()-6574.5),
        IF(OR($P329=3,$P329=4),
            RANDBETWEEN(TODAY()-16071,TODAY()-8766),
            IF(OR($P329=5,$P329=6,$P329=7),
                RANDBETWEEN(TODAY()-27393.75,TODAY()-12783.75),
                RANDBETWEEN(TODAY()-27393.75,TODAY()-10957.5)
            )
        )
    )
)</f>
        <v>19658</v>
      </c>
      <c r="L329" s="6">
        <f ca="1">IF(OR(ROW()=2,ROW()=3),7,IF(ROW()=4,4,RANDBETWEEN(4,COUNT(Education!$A:$A) + 1)))</f>
        <v>6</v>
      </c>
      <c r="M329" s="8" t="str">
        <f ca="1">VLOOKUP($L329,Education!$A:$B,2,FALSE)</f>
        <v>Mestrado</v>
      </c>
      <c r="N32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329" s="7" t="str">
        <f ca="1">VLOOKUP($N329,Department!$A:$B,2,FALSE)</f>
        <v>Financeiro</v>
      </c>
      <c r="P329" s="6">
        <f t="shared" ca="1" si="28"/>
        <v>8</v>
      </c>
      <c r="Q329" s="7" t="str">
        <f ca="1">VLOOKUP($P329,Role!$A:$B,2,FALSE)</f>
        <v>Analista</v>
      </c>
      <c r="R329" s="7">
        <f ca="1">IF($P329=8,RANDBETWEEN(2,COUNT(Level!$A:$A) + 1),"")</f>
        <v>2</v>
      </c>
      <c r="S329" s="7" t="str">
        <f ca="1">IF($R329&lt;&gt;"",VLOOKUP($R329,Level!$A:$B,2,FALSE),"")</f>
        <v>Junior</v>
      </c>
      <c r="T329" s="8">
        <f t="shared" ca="1" si="29"/>
        <v>42401</v>
      </c>
      <c r="U329" s="1">
        <f t="shared" ca="1" si="25"/>
        <v>3500</v>
      </c>
      <c r="V32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$A329    &amp;
", "   &amp;
$B329    &amp;
", "   &amp;
$C329    &amp;
", '"  &amp;
$E329    &amp;
"', '" &amp;
$H329    &amp;
"', "  &amp;
$I329 &amp;
", CAST('"  &amp;
TEXT($K329,"aaaa-mm-dd") &amp;
"' AS DATE), " &amp;
$L329 &amp;
", " &amp;
$N329 &amp;
", " &amp;
$P329 &amp;
", " &amp;
IF($R329="","NULL",$R329) &amp;
", " &amp;
$U329 &amp;
");"</f>
        <v>INSERT INTO acme.fact_employees (id_company_fk, id_employee_pk, flg_active, employee_name, id_gender_fk, id_race_fk, birthdate, id_education_fk, id_department_fk, id_role_fk, id_level_fk, salary) VALUES (2, 328, TRUE, 'João Miguel Camões Duarte', 'M', 3, CAST('1953-10-26' AS DATE), 6, 4, 8, 2, 3500);</v>
      </c>
    </row>
    <row r="330" spans="1:22" x14ac:dyDescent="0.2">
      <c r="A330" s="7">
        <v>2</v>
      </c>
      <c r="B330" s="5">
        <f t="shared" si="26"/>
        <v>329</v>
      </c>
      <c r="C330" s="6" t="b">
        <v>1</v>
      </c>
      <c r="D330" s="7">
        <f ca="1">IF(ROW()=2,125,IF(ROW()=3,67,IF(ROW()=4,13,RANDBETWEEN(2,COUNT(Name!$A:$A) + 1))))</f>
        <v>211</v>
      </c>
      <c r="E330" s="7" t="str">
        <f ca="1">VLOOKUP($D330,Name!$A:$B,2,FALSE) &amp; " " &amp; IF(ROW()=2,"de Orléans e Bragança",VLOOKUP(IF(ROW()=2,0,RANDBETWEEN(2,COUNT('Last name'!$A:$A) + 1)),'Last name'!$A:$B,2,FALSE) &amp; " " &amp; VLOOKUP(RANDBETWEEN(2,COUNT('Last name'!$A:$A) + 1),'Last name'!$A:$B,2,FALSE))</f>
        <v>Kleriston Teixeira Resende</v>
      </c>
      <c r="F330" s="7">
        <v>2</v>
      </c>
      <c r="G330" s="7" cm="1">
        <f t="array" aca="1" ref="G330" ca="1">INDEX(States!$B:$B,RANDBETWEEN(2,COUNTA(States!$B:$B)),1)</f>
        <v>12</v>
      </c>
      <c r="H330" s="7" t="str">
        <f ca="1">VLOOKUP($D330,Name!$A:$C,3,FALSE)</f>
        <v>M</v>
      </c>
      <c r="I330" s="7">
        <f t="shared" ca="1" si="27"/>
        <v>4</v>
      </c>
      <c r="J330" s="7" t="str">
        <f ca="1">VLOOKUP($I330,Race!$A:$B,2,FALSE)</f>
        <v>Pardo</v>
      </c>
      <c r="K330" s="8">
        <f ca="1" xml:space="preserve">
IF($B330=2,
    TODAY()-16340,
    IF($P330=2,
        RANDBETWEEN(TODAY()-12418.5,TODAY()-6574.5),
        IF(OR($P330=3,$P330=4),
            RANDBETWEEN(TODAY()-16071,TODAY()-8766),
            IF(OR($P330=5,$P330=6,$P330=7),
                RANDBETWEEN(TODAY()-27393.75,TODAY()-12783.75),
                RANDBETWEEN(TODAY()-27393.75,TODAY()-10957.5)
            )
        )
    )
)</f>
        <v>25275</v>
      </c>
      <c r="L330" s="6">
        <f ca="1">IF(OR(ROW()=2,ROW()=3),7,IF(ROW()=4,4,RANDBETWEEN(4,COUNT(Education!$A:$A) + 1)))</f>
        <v>5</v>
      </c>
      <c r="M330" s="8" t="str">
        <f ca="1">VLOOKUP($L330,Education!$A:$B,2,FALSE)</f>
        <v>Pós-graduação</v>
      </c>
      <c r="N33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330" s="7" t="str">
        <f ca="1">VLOOKUP($N330,Department!$A:$B,2,FALSE)</f>
        <v>Administrativo</v>
      </c>
      <c r="P330" s="6">
        <f t="shared" ca="1" si="28"/>
        <v>6</v>
      </c>
      <c r="Q330" s="7" t="str">
        <f ca="1">VLOOKUP($P330,Role!$A:$B,2,FALSE)</f>
        <v>Estagiário</v>
      </c>
      <c r="R330" s="7" t="str">
        <f ca="1">IF($P330=8,RANDBETWEEN(2,COUNT(Level!$A:$A) + 1),"")</f>
        <v/>
      </c>
      <c r="S330" s="7" t="str">
        <f ca="1">IF($R330&lt;&gt;"",VLOOKUP($R330,Level!$A:$B,2,FALSE),"")</f>
        <v/>
      </c>
      <c r="T330" s="8">
        <f t="shared" ca="1" si="29"/>
        <v>42801</v>
      </c>
      <c r="U330" s="1">
        <f t="shared" ca="1" si="25"/>
        <v>1705</v>
      </c>
      <c r="V33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$A330    &amp;
", "   &amp;
$B330    &amp;
", "   &amp;
$C330    &amp;
", '"  &amp;
$E330    &amp;
"', '" &amp;
$H330    &amp;
"', "  &amp;
$I330 &amp;
", CAST('"  &amp;
TEXT($K330,"aaaa-mm-dd") &amp;
"' AS DATE), " &amp;
$L330 &amp;
", " &amp;
$N330 &amp;
", " &amp;
$P330 &amp;
", " &amp;
IF($R330="","NULL",$R330) &amp;
", " &amp;
$U330 &amp;
");"</f>
        <v>INSERT INTO acme.fact_employees (id_company_fk, id_employee_pk, flg_active, employee_name, id_gender_fk, id_race_fk, birthdate, id_education_fk, id_department_fk, id_role_fk, id_level_fk, salary) VALUES (2, 329, TRUE, 'Kleriston Teixeira Resende', 'M', 4, CAST('1969-03-13' AS DATE), 5, 3, 6, NULL, 1705);</v>
      </c>
    </row>
    <row r="331" spans="1:22" x14ac:dyDescent="0.2">
      <c r="A331" s="7">
        <v>2</v>
      </c>
      <c r="B331" s="5">
        <f t="shared" si="26"/>
        <v>330</v>
      </c>
      <c r="C331" s="6" t="b">
        <v>1</v>
      </c>
      <c r="D331" s="7">
        <f ca="1">IF(ROW()=2,125,IF(ROW()=3,67,IF(ROW()=4,13,RANDBETWEEN(2,COUNT(Name!$A:$A) + 1))))</f>
        <v>309</v>
      </c>
      <c r="E331" s="7" t="str">
        <f ca="1">VLOOKUP($D331,Name!$A:$B,2,FALSE) &amp; " " &amp; IF(ROW()=2,"de Orléans e Bragança",VLOOKUP(IF(ROW()=2,0,RANDBETWEEN(2,COUNT('Last name'!$A:$A) + 1)),'Last name'!$A:$B,2,FALSE) &amp; " " &amp; VLOOKUP(RANDBETWEEN(2,COUNT('Last name'!$A:$A) + 1),'Last name'!$A:$B,2,FALSE))</f>
        <v>Otávio Martini Caminha</v>
      </c>
      <c r="F331" s="7">
        <v>2</v>
      </c>
      <c r="G331" s="7" cm="1">
        <f t="array" aca="1" ref="G331" ca="1">INDEX(States!$B:$B,RANDBETWEEN(2,COUNTA(States!$B:$B)),1)</f>
        <v>21</v>
      </c>
      <c r="H331" s="7" t="str">
        <f ca="1">VLOOKUP($D331,Name!$A:$C,3,FALSE)</f>
        <v>M</v>
      </c>
      <c r="I331" s="7">
        <f t="shared" ca="1" si="27"/>
        <v>2</v>
      </c>
      <c r="J331" s="7" t="str">
        <f ca="1">VLOOKUP($I331,Race!$A:$B,2,FALSE)</f>
        <v>Branco</v>
      </c>
      <c r="K331" s="8">
        <f ca="1" xml:space="preserve">
IF($B331=2,
    TODAY()-16340,
    IF($P331=2,
        RANDBETWEEN(TODAY()-12418.5,TODAY()-6574.5),
        IF(OR($P331=3,$P331=4),
            RANDBETWEEN(TODAY()-16071,TODAY()-8766),
            IF(OR($P331=5,$P331=6,$P331=7),
                RANDBETWEEN(TODAY()-27393.75,TODAY()-12783.75),
                RANDBETWEEN(TODAY()-27393.75,TODAY()-10957.5)
            )
        )
    )
)</f>
        <v>33577</v>
      </c>
      <c r="L331" s="6">
        <f ca="1">IF(OR(ROW()=2,ROW()=3),7,IF(ROW()=4,4,RANDBETWEEN(4,COUNT(Education!$A:$A) + 1)))</f>
        <v>6</v>
      </c>
      <c r="M331" s="8" t="str">
        <f ca="1">VLOOKUP($L331,Education!$A:$B,2,FALSE)</f>
        <v>Mestrado</v>
      </c>
      <c r="N33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331" s="7" t="str">
        <f ca="1">VLOOKUP($N331,Department!$A:$B,2,FALSE)</f>
        <v>Vendas</v>
      </c>
      <c r="P331" s="6">
        <f t="shared" ca="1" si="28"/>
        <v>8</v>
      </c>
      <c r="Q331" s="7" t="str">
        <f ca="1">VLOOKUP($P331,Role!$A:$B,2,FALSE)</f>
        <v>Analista</v>
      </c>
      <c r="R331" s="7">
        <f ca="1">IF($P331=8,RANDBETWEEN(2,COUNT(Level!$A:$A) + 1),"")</f>
        <v>2</v>
      </c>
      <c r="S331" s="7" t="str">
        <f ca="1">IF($R331&lt;&gt;"",VLOOKUP($R331,Level!$A:$B,2,FALSE),"")</f>
        <v>Junior</v>
      </c>
      <c r="T331" s="8">
        <f t="shared" ca="1" si="29"/>
        <v>41698</v>
      </c>
      <c r="U331" s="1">
        <f t="shared" ca="1" si="25"/>
        <v>3610</v>
      </c>
      <c r="V33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$A331    &amp;
", "   &amp;
$B331    &amp;
", "   &amp;
$C331    &amp;
", '"  &amp;
$E331    &amp;
"', '" &amp;
$H331    &amp;
"', "  &amp;
$I331 &amp;
", CAST('"  &amp;
TEXT($K331,"aaaa-mm-dd") &amp;
"' AS DATE), " &amp;
$L331 &amp;
", " &amp;
$N331 &amp;
", " &amp;
$P331 &amp;
", " &amp;
IF($R331="","NULL",$R331) &amp;
", " &amp;
$U331 &amp;
");"</f>
        <v>INSERT INTO acme.fact_employees (id_company_fk, id_employee_pk, flg_active, employee_name, id_gender_fk, id_race_fk, birthdate, id_education_fk, id_department_fk, id_role_fk, id_level_fk, salary) VALUES (2, 330, TRUE, 'Otávio Martini Caminha', 'M', 2, CAST('1991-12-05' AS DATE), 6, 13, 8, 2, 3610);</v>
      </c>
    </row>
    <row r="332" spans="1:22" x14ac:dyDescent="0.2">
      <c r="A332" s="7">
        <v>2</v>
      </c>
      <c r="B332" s="5">
        <f t="shared" si="26"/>
        <v>331</v>
      </c>
      <c r="C332" s="6" t="b">
        <v>1</v>
      </c>
      <c r="D332" s="7">
        <f ca="1">IF(ROW()=2,125,IF(ROW()=3,67,IF(ROW()=4,13,RANDBETWEEN(2,COUNT(Name!$A:$A) + 1))))</f>
        <v>2</v>
      </c>
      <c r="E332" s="7" t="str">
        <f ca="1">VLOOKUP($D332,Name!$A:$B,2,FALSE) &amp; " " &amp; IF(ROW()=2,"de Orléans e Bragança",VLOOKUP(IF(ROW()=2,0,RANDBETWEEN(2,COUNT('Last name'!$A:$A) + 1)),'Last name'!$A:$B,2,FALSE) &amp; " " &amp; VLOOKUP(RANDBETWEEN(2,COUNT('Last name'!$A:$A) + 1),'Last name'!$A:$B,2,FALSE))</f>
        <v>Abel Gouveia Martinelli</v>
      </c>
      <c r="F332" s="7">
        <v>2</v>
      </c>
      <c r="G332" s="7" cm="1">
        <f t="array" aca="1" ref="G332" ca="1">INDEX(States!$B:$B,RANDBETWEEN(2,COUNTA(States!$B:$B)),1)</f>
        <v>5</v>
      </c>
      <c r="H332" s="7" t="str">
        <f ca="1">VLOOKUP($D332,Name!$A:$C,3,FALSE)</f>
        <v>M</v>
      </c>
      <c r="I332" s="7">
        <f t="shared" ca="1" si="27"/>
        <v>2</v>
      </c>
      <c r="J332" s="7" t="str">
        <f ca="1">VLOOKUP($I332,Race!$A:$B,2,FALSE)</f>
        <v>Branco</v>
      </c>
      <c r="K332" s="8">
        <f ca="1" xml:space="preserve">
IF($B332=2,
    TODAY()-16340,
    IF($P332=2,
        RANDBETWEEN(TODAY()-12418.5,TODAY()-6574.5),
        IF(OR($P332=3,$P332=4),
            RANDBETWEEN(TODAY()-16071,TODAY()-8766),
            IF(OR($P332=5,$P332=6,$P332=7),
                RANDBETWEEN(TODAY()-27393.75,TODAY()-12783.75),
                RANDBETWEEN(TODAY()-27393.75,TODAY()-10957.5)
            )
        )
    )
)</f>
        <v>20593</v>
      </c>
      <c r="L332" s="6">
        <f ca="1">IF(OR(ROW()=2,ROW()=3),7,IF(ROW()=4,4,RANDBETWEEN(4,COUNT(Education!$A:$A) + 1)))</f>
        <v>5</v>
      </c>
      <c r="M332" s="8" t="str">
        <f ca="1">VLOOKUP($L332,Education!$A:$B,2,FALSE)</f>
        <v>Pós-graduação</v>
      </c>
      <c r="N33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332" s="7" t="str">
        <f ca="1">VLOOKUP($N332,Department!$A:$B,2,FALSE)</f>
        <v>Auditoria</v>
      </c>
      <c r="P332" s="6">
        <f t="shared" ca="1" si="28"/>
        <v>6</v>
      </c>
      <c r="Q332" s="7" t="str">
        <f ca="1">VLOOKUP($P332,Role!$A:$B,2,FALSE)</f>
        <v>Estagiário</v>
      </c>
      <c r="R332" s="7" t="str">
        <f ca="1">IF($P332=8,RANDBETWEEN(2,COUNT(Level!$A:$A) + 1),"")</f>
        <v/>
      </c>
      <c r="S332" s="7" t="str">
        <f ca="1">IF($R332&lt;&gt;"",VLOOKUP($R332,Level!$A:$B,2,FALSE),"")</f>
        <v/>
      </c>
      <c r="T332" s="8">
        <f t="shared" ca="1" si="29"/>
        <v>38401</v>
      </c>
      <c r="U332" s="1">
        <f t="shared" ca="1" si="25"/>
        <v>1705</v>
      </c>
      <c r="V33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$A332    &amp;
", "   &amp;
$B332    &amp;
", "   &amp;
$C332    &amp;
", '"  &amp;
$E332    &amp;
"', '" &amp;
$H332    &amp;
"', "  &amp;
$I332 &amp;
", CAST('"  &amp;
TEXT($K332,"aaaa-mm-dd") &amp;
"' AS DATE), " &amp;
$L332 &amp;
", " &amp;
$N332 &amp;
", " &amp;
$P332 &amp;
", " &amp;
IF($R332="","NULL",$R332) &amp;
", " &amp;
$U332 &amp;
");"</f>
        <v>INSERT INTO acme.fact_employees (id_company_fk, id_employee_pk, flg_active, employee_name, id_gender_fk, id_race_fk, birthdate, id_education_fk, id_department_fk, id_role_fk, id_level_fk, salary) VALUES (2, 331, TRUE, 'Abel Gouveia Martinelli', 'M', 2, CAST('1956-05-18' AS DATE), 5, 10, 6, NULL, 1705);</v>
      </c>
    </row>
    <row r="333" spans="1:22" x14ac:dyDescent="0.2">
      <c r="A333" s="7">
        <v>2</v>
      </c>
      <c r="B333" s="5">
        <f t="shared" si="26"/>
        <v>332</v>
      </c>
      <c r="C333" s="6" t="b">
        <v>1</v>
      </c>
      <c r="D333" s="7">
        <f ca="1">IF(ROW()=2,125,IF(ROW()=3,67,IF(ROW()=4,13,RANDBETWEEN(2,COUNT(Name!$A:$A) + 1))))</f>
        <v>96</v>
      </c>
      <c r="E333" s="7" t="str">
        <f ca="1">VLOOKUP($D333,Name!$A:$B,2,FALSE) &amp; " " &amp; IF(ROW()=2,"de Orléans e Bragança",VLOOKUP(IF(ROW()=2,0,RANDBETWEEN(2,COUNT('Last name'!$A:$A) + 1)),'Last name'!$A:$B,2,FALSE) &amp; " " &amp; VLOOKUP(RANDBETWEEN(2,COUNT('Last name'!$A:$A) + 1),'Last name'!$A:$B,2,FALSE))</f>
        <v>Cloe Gonçalves Caminha</v>
      </c>
      <c r="F333" s="7">
        <v>2</v>
      </c>
      <c r="G333" s="7" cm="1">
        <f t="array" aca="1" ref="G333" ca="1">INDEX(States!$B:$B,RANDBETWEEN(2,COUNTA(States!$B:$B)),1)</f>
        <v>17</v>
      </c>
      <c r="H333" s="7" t="str">
        <f ca="1">VLOOKUP($D333,Name!$A:$C,3,FALSE)</f>
        <v>F</v>
      </c>
      <c r="I333" s="7">
        <f t="shared" ca="1" si="27"/>
        <v>2</v>
      </c>
      <c r="J333" s="7" t="str">
        <f ca="1">VLOOKUP($I333,Race!$A:$B,2,FALSE)</f>
        <v>Branco</v>
      </c>
      <c r="K333" s="8">
        <f ca="1" xml:space="preserve">
IF($B333=2,
    TODAY()-16340,
    IF($P333=2,
        RANDBETWEEN(TODAY()-12418.5,TODAY()-6574.5),
        IF(OR($P333=3,$P333=4),
            RANDBETWEEN(TODAY()-16071,TODAY()-8766),
            IF(OR($P333=5,$P333=6,$P333=7),
                RANDBETWEEN(TODAY()-27393.75,TODAY()-12783.75),
                RANDBETWEEN(TODAY()-27393.75,TODAY()-10957.5)
            )
        )
    )
)</f>
        <v>32718</v>
      </c>
      <c r="L333" s="6">
        <f ca="1">IF(OR(ROW()=2,ROW()=3),7,IF(ROW()=4,4,RANDBETWEEN(4,COUNT(Education!$A:$A) + 1)))</f>
        <v>7</v>
      </c>
      <c r="M333" s="8" t="str">
        <f ca="1">VLOOKUP($L333,Education!$A:$B,2,FALSE)</f>
        <v>Doutorado</v>
      </c>
      <c r="N33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333" s="7" t="str">
        <f ca="1">VLOOKUP($N333,Department!$A:$B,2,FALSE)</f>
        <v>Tecnologia da Informação</v>
      </c>
      <c r="P333" s="6">
        <f t="shared" ca="1" si="28"/>
        <v>8</v>
      </c>
      <c r="Q333" s="7" t="str">
        <f ca="1">VLOOKUP($P333,Role!$A:$B,2,FALSE)</f>
        <v>Analista</v>
      </c>
      <c r="R333" s="7">
        <f ca="1">IF($P333=8,RANDBETWEEN(2,COUNT(Level!$A:$A) + 1),"")</f>
        <v>3</v>
      </c>
      <c r="S333" s="7" t="str">
        <f ca="1">IF($R333&lt;&gt;"",VLOOKUP($R333,Level!$A:$B,2,FALSE),"")</f>
        <v>Pleno</v>
      </c>
      <c r="T333" s="8">
        <f t="shared" ca="1" si="29"/>
        <v>44180</v>
      </c>
      <c r="U333" s="1">
        <f t="shared" ca="1" si="25"/>
        <v>4120</v>
      </c>
      <c r="V33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$A333    &amp;
", "   &amp;
$B333    &amp;
", "   &amp;
$C333    &amp;
", '"  &amp;
$E333    &amp;
"', '" &amp;
$H333    &amp;
"', "  &amp;
$I333 &amp;
", CAST('"  &amp;
TEXT($K333,"aaaa-mm-dd") &amp;
"' AS DATE), " &amp;
$L333 &amp;
", " &amp;
$N333 &amp;
", " &amp;
$P333 &amp;
", " &amp;
IF($R333="","NULL",$R333) &amp;
", " &amp;
$U333 &amp;
");"</f>
        <v>INSERT INTO acme.fact_employees (id_company_fk, id_employee_pk, flg_active, employee_name, id_gender_fk, id_race_fk, birthdate, id_education_fk, id_department_fk, id_role_fk, id_level_fk, salary) VALUES (2, 332, TRUE, 'Cloe Gonçalves Caminha', 'F', 2, CAST('1989-07-29' AS DATE), 7, 11, 8, 3, 4120);</v>
      </c>
    </row>
    <row r="334" spans="1:22" x14ac:dyDescent="0.2">
      <c r="A334" s="7">
        <v>2</v>
      </c>
      <c r="B334" s="5">
        <f t="shared" si="26"/>
        <v>333</v>
      </c>
      <c r="C334" s="6" t="b">
        <v>1</v>
      </c>
      <c r="D334" s="7">
        <f ca="1">IF(ROW()=2,125,IF(ROW()=3,67,IF(ROW()=4,13,RANDBETWEEN(2,COUNT(Name!$A:$A) + 1))))</f>
        <v>140</v>
      </c>
      <c r="E334" s="7" t="str">
        <f ca="1">VLOOKUP($D334,Name!$A:$B,2,FALSE) &amp; " " &amp; IF(ROW()=2,"de Orléans e Bragança",VLOOKUP(IF(ROW()=2,0,RANDBETWEEN(2,COUNT('Last name'!$A:$A) + 1)),'Last name'!$A:$B,2,FALSE) &amp; " " &amp; VLOOKUP(RANDBETWEEN(2,COUNT('Last name'!$A:$A) + 1),'Last name'!$A:$B,2,FALSE))</f>
        <v>Flavio Holanda Aleluia</v>
      </c>
      <c r="F334" s="7">
        <v>2</v>
      </c>
      <c r="G334" s="7" cm="1">
        <f t="array" aca="1" ref="G334" ca="1">INDEX(States!$B:$B,RANDBETWEEN(2,COUNTA(States!$B:$B)),1)</f>
        <v>14</v>
      </c>
      <c r="H334" s="7" t="str">
        <f ca="1">VLOOKUP($D334,Name!$A:$C,3,FALSE)</f>
        <v>M</v>
      </c>
      <c r="I334" s="7">
        <f t="shared" ca="1" si="27"/>
        <v>2</v>
      </c>
      <c r="J334" s="7" t="str">
        <f ca="1">VLOOKUP($I334,Race!$A:$B,2,FALSE)</f>
        <v>Branco</v>
      </c>
      <c r="K334" s="8">
        <f ca="1" xml:space="preserve">
IF($B334=2,
    TODAY()-16340,
    IF($P334=2,
        RANDBETWEEN(TODAY()-12418.5,TODAY()-6574.5),
        IF(OR($P334=3,$P334=4),
            RANDBETWEEN(TODAY()-16071,TODAY()-8766),
            IF(OR($P334=5,$P334=6,$P334=7),
                RANDBETWEEN(TODAY()-27393.75,TODAY()-12783.75),
                RANDBETWEEN(TODAY()-27393.75,TODAY()-10957.5)
            )
        )
    )
)</f>
        <v>22455</v>
      </c>
      <c r="L334" s="6">
        <f ca="1">IF(OR(ROW()=2,ROW()=3),7,IF(ROW()=4,4,RANDBETWEEN(4,COUNT(Education!$A:$A) + 1)))</f>
        <v>4</v>
      </c>
      <c r="M334" s="8" t="str">
        <f ca="1">VLOOKUP($L334,Education!$A:$B,2,FALSE)</f>
        <v>Superior</v>
      </c>
      <c r="N33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334" s="7" t="str">
        <f ca="1">VLOOKUP($N334,Department!$A:$B,2,FALSE)</f>
        <v>Financeiro</v>
      </c>
      <c r="P334" s="6">
        <f t="shared" ca="1" si="28"/>
        <v>9</v>
      </c>
      <c r="Q334" s="7" t="str">
        <f ca="1">VLOOKUP($P334,Role!$A:$B,2,FALSE)</f>
        <v>Especialista</v>
      </c>
      <c r="R334" s="7" t="str">
        <f ca="1">IF($P334=8,RANDBETWEEN(2,COUNT(Level!$A:$A) + 1),"")</f>
        <v/>
      </c>
      <c r="S334" s="7" t="str">
        <f ca="1">IF($R334&lt;&gt;"",VLOOKUP($R334,Level!$A:$B,2,FALSE),"")</f>
        <v/>
      </c>
      <c r="T334" s="8">
        <f t="shared" ca="1" si="29"/>
        <v>38385</v>
      </c>
      <c r="U334" s="1">
        <f t="shared" ca="1" si="25"/>
        <v>8500</v>
      </c>
      <c r="V33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$A334    &amp;
", "   &amp;
$B334    &amp;
", "   &amp;
$C334    &amp;
", '"  &amp;
$E334    &amp;
"', '" &amp;
$H334    &amp;
"', "  &amp;
$I334 &amp;
", CAST('"  &amp;
TEXT($K334,"aaaa-mm-dd") &amp;
"' AS DATE), " &amp;
$L334 &amp;
", " &amp;
$N334 &amp;
", " &amp;
$P334 &amp;
", " &amp;
IF($R334="","NULL",$R334) &amp;
", " &amp;
$U334 &amp;
");"</f>
        <v>INSERT INTO acme.fact_employees (id_company_fk, id_employee_pk, flg_active, employee_name, id_gender_fk, id_race_fk, birthdate, id_education_fk, id_department_fk, id_role_fk, id_level_fk, salary) VALUES (2, 333, TRUE, 'Flavio Holanda Aleluia', 'M', 2, CAST('1961-06-23' AS DATE), 4, 4, 9, NULL, 8500);</v>
      </c>
    </row>
    <row r="335" spans="1:22" x14ac:dyDescent="0.2">
      <c r="A335" s="7">
        <v>2</v>
      </c>
      <c r="B335" s="5">
        <f t="shared" si="26"/>
        <v>334</v>
      </c>
      <c r="C335" s="6" t="b">
        <v>1</v>
      </c>
      <c r="D335" s="7">
        <f ca="1">IF(ROW()=2,125,IF(ROW()=3,67,IF(ROW()=4,13,RANDBETWEEN(2,COUNT(Name!$A:$A) + 1))))</f>
        <v>292</v>
      </c>
      <c r="E335" s="7" t="str">
        <f ca="1">VLOOKUP($D335,Name!$A:$B,2,FALSE) &amp; " " &amp; IF(ROW()=2,"de Orléans e Bragança",VLOOKUP(IF(ROW()=2,0,RANDBETWEEN(2,COUNT('Last name'!$A:$A) + 1)),'Last name'!$A:$B,2,FALSE) &amp; " " &amp; VLOOKUP(RANDBETWEEN(2,COUNT('Last name'!$A:$A) + 1),'Last name'!$A:$B,2,FALSE))</f>
        <v>Miguel Botelho Carvalho</v>
      </c>
      <c r="F335" s="7">
        <v>2</v>
      </c>
      <c r="G335" s="7" cm="1">
        <f t="array" aca="1" ref="G335" ca="1">INDEX(States!$B:$B,RANDBETWEEN(2,COUNTA(States!$B:$B)),1)</f>
        <v>9</v>
      </c>
      <c r="H335" s="7" t="str">
        <f ca="1">VLOOKUP($D335,Name!$A:$C,3,FALSE)</f>
        <v>M</v>
      </c>
      <c r="I335" s="7">
        <f t="shared" ca="1" si="27"/>
        <v>2</v>
      </c>
      <c r="J335" s="7" t="str">
        <f ca="1">VLOOKUP($I335,Race!$A:$B,2,FALSE)</f>
        <v>Branco</v>
      </c>
      <c r="K335" s="8">
        <f ca="1" xml:space="preserve">
IF($B335=2,
    TODAY()-16340,
    IF($P335=2,
        RANDBETWEEN(TODAY()-12418.5,TODAY()-6574.5),
        IF(OR($P335=3,$P335=4),
            RANDBETWEEN(TODAY()-16071,TODAY()-8766),
            IF(OR($P335=5,$P335=6,$P335=7),
                RANDBETWEEN(TODAY()-27393.75,TODAY()-12783.75),
                RANDBETWEEN(TODAY()-27393.75,TODAY()-10957.5)
            )
        )
    )
)</f>
        <v>23574</v>
      </c>
      <c r="L335" s="6">
        <f ca="1">IF(OR(ROW()=2,ROW()=3),7,IF(ROW()=4,4,RANDBETWEEN(4,COUNT(Education!$A:$A) + 1)))</f>
        <v>7</v>
      </c>
      <c r="M335" s="8" t="str">
        <f ca="1">VLOOKUP($L335,Education!$A:$B,2,FALSE)</f>
        <v>Doutorado</v>
      </c>
      <c r="N33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335" s="7" t="str">
        <f ca="1">VLOOKUP($N335,Department!$A:$B,2,FALSE)</f>
        <v>Financeiro</v>
      </c>
      <c r="P335" s="6">
        <f t="shared" ca="1" si="28"/>
        <v>8</v>
      </c>
      <c r="Q335" s="7" t="str">
        <f ca="1">VLOOKUP($P335,Role!$A:$B,2,FALSE)</f>
        <v>Analista</v>
      </c>
      <c r="R335" s="7">
        <f ca="1">IF($P335=8,RANDBETWEEN(2,COUNT(Level!$A:$A) + 1),"")</f>
        <v>3</v>
      </c>
      <c r="S335" s="7" t="str">
        <f ca="1">IF($R335&lt;&gt;"",VLOOKUP($R335,Level!$A:$B,2,FALSE),"")</f>
        <v>Pleno</v>
      </c>
      <c r="T335" s="8">
        <f t="shared" ca="1" si="29"/>
        <v>37636</v>
      </c>
      <c r="U335" s="1">
        <f t="shared" ca="1" si="25"/>
        <v>4000</v>
      </c>
      <c r="V33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$A335    &amp;
", "   &amp;
$B335    &amp;
", "   &amp;
$C335    &amp;
", '"  &amp;
$E335    &amp;
"', '" &amp;
$H335    &amp;
"', "  &amp;
$I335 &amp;
", CAST('"  &amp;
TEXT($K335,"aaaa-mm-dd") &amp;
"' AS DATE), " &amp;
$L335 &amp;
", " &amp;
$N335 &amp;
", " &amp;
$P335 &amp;
", " &amp;
IF($R335="","NULL",$R335) &amp;
", " &amp;
$U335 &amp;
");"</f>
        <v>INSERT INTO acme.fact_employees (id_company_fk, id_employee_pk, flg_active, employee_name, id_gender_fk, id_race_fk, birthdate, id_education_fk, id_department_fk, id_role_fk, id_level_fk, salary) VALUES (2, 334, TRUE, 'Miguel Botelho Carvalho', 'M', 2, CAST('1964-07-16' AS DATE), 7, 4, 8, 3, 4000);</v>
      </c>
    </row>
    <row r="336" spans="1:22" x14ac:dyDescent="0.2">
      <c r="A336" s="7">
        <v>2</v>
      </c>
      <c r="B336" s="5">
        <f t="shared" si="26"/>
        <v>335</v>
      </c>
      <c r="C336" s="6" t="b">
        <v>1</v>
      </c>
      <c r="D336" s="7">
        <f ca="1">IF(ROW()=2,125,IF(ROW()=3,67,IF(ROW()=4,13,RANDBETWEEN(2,COUNT(Name!$A:$A) + 1))))</f>
        <v>342</v>
      </c>
      <c r="E336" s="7" t="str">
        <f ca="1">VLOOKUP($D336,Name!$A:$B,2,FALSE) &amp; " " &amp; IF(ROW()=2,"de Orléans e Bragança",VLOOKUP(IF(ROW()=2,0,RANDBETWEEN(2,COUNT('Last name'!$A:$A) + 1)),'Last name'!$A:$B,2,FALSE) &amp; " " &amp; VLOOKUP(RANDBETWEEN(2,COUNT('Last name'!$A:$A) + 1),'Last name'!$A:$B,2,FALSE))</f>
        <v>Tiago Alvaregna Frois</v>
      </c>
      <c r="F336" s="7">
        <v>2</v>
      </c>
      <c r="G336" s="7" cm="1">
        <f t="array" aca="1" ref="G336" ca="1">INDEX(States!$B:$B,RANDBETWEEN(2,COUNTA(States!$B:$B)),1)</f>
        <v>14</v>
      </c>
      <c r="H336" s="7" t="str">
        <f ca="1">VLOOKUP($D336,Name!$A:$C,3,FALSE)</f>
        <v>M</v>
      </c>
      <c r="I336" s="7">
        <f t="shared" ca="1" si="27"/>
        <v>3</v>
      </c>
      <c r="J336" s="7" t="str">
        <f ca="1">VLOOKUP($I336,Race!$A:$B,2,FALSE)</f>
        <v>Preto</v>
      </c>
      <c r="K336" s="8">
        <f ca="1" xml:space="preserve">
IF($B336=2,
    TODAY()-16340,
    IF($P336=2,
        RANDBETWEEN(TODAY()-12418.5,TODAY()-6574.5),
        IF(OR($P336=3,$P336=4),
            RANDBETWEEN(TODAY()-16071,TODAY()-8766),
            IF(OR($P336=5,$P336=6,$P336=7),
                RANDBETWEEN(TODAY()-27393.75,TODAY()-12783.75),
                RANDBETWEEN(TODAY()-27393.75,TODAY()-10957.5)
            )
        )
    )
)</f>
        <v>25999</v>
      </c>
      <c r="L336" s="6">
        <f ca="1">IF(OR(ROW()=2,ROW()=3),7,IF(ROW()=4,4,RANDBETWEEN(4,COUNT(Education!$A:$A) + 1)))</f>
        <v>5</v>
      </c>
      <c r="M336" s="8" t="str">
        <f ca="1">VLOOKUP($L336,Education!$A:$B,2,FALSE)</f>
        <v>Pós-graduação</v>
      </c>
      <c r="N33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336" s="7" t="str">
        <f ca="1">VLOOKUP($N336,Department!$A:$B,2,FALSE)</f>
        <v>Contábil</v>
      </c>
      <c r="P336" s="6">
        <f t="shared" ca="1" si="28"/>
        <v>6</v>
      </c>
      <c r="Q336" s="7" t="str">
        <f ca="1">VLOOKUP($P336,Role!$A:$B,2,FALSE)</f>
        <v>Estagiário</v>
      </c>
      <c r="R336" s="7" t="str">
        <f ca="1">IF($P336=8,RANDBETWEEN(2,COUNT(Level!$A:$A) + 1),"")</f>
        <v/>
      </c>
      <c r="S336" s="7" t="str">
        <f ca="1">IF($R336&lt;&gt;"",VLOOKUP($R336,Level!$A:$B,2,FALSE),"")</f>
        <v/>
      </c>
      <c r="T336" s="8">
        <f t="shared" ca="1" si="29"/>
        <v>37464</v>
      </c>
      <c r="U336" s="1">
        <f t="shared" ca="1" si="25"/>
        <v>1705</v>
      </c>
      <c r="V33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$A336    &amp;
", "   &amp;
$B336    &amp;
", "   &amp;
$C336    &amp;
", '"  &amp;
$E336    &amp;
"', '" &amp;
$H336    &amp;
"', "  &amp;
$I336 &amp;
", CAST('"  &amp;
TEXT($K336,"aaaa-mm-dd") &amp;
"' AS DATE), " &amp;
$L336 &amp;
", " &amp;
$N336 &amp;
", " &amp;
$P336 &amp;
", " &amp;
IF($R336="","NULL",$R336) &amp;
", " &amp;
$U336 &amp;
");"</f>
        <v>INSERT INTO acme.fact_employees (id_company_fk, id_employee_pk, flg_active, employee_name, id_gender_fk, id_race_fk, birthdate, id_education_fk, id_department_fk, id_role_fk, id_level_fk, salary) VALUES (2, 335, TRUE, 'Tiago Alvaregna Frois', 'M', 3, CAST('1971-03-07' AS DATE), 5, 9, 6, NULL, 1705);</v>
      </c>
    </row>
    <row r="337" spans="1:22" x14ac:dyDescent="0.2">
      <c r="A337" s="7">
        <v>2</v>
      </c>
      <c r="B337" s="5">
        <f t="shared" si="26"/>
        <v>336</v>
      </c>
      <c r="C337" s="6" t="b">
        <v>1</v>
      </c>
      <c r="D337" s="7">
        <f ca="1">IF(ROW()=2,125,IF(ROW()=3,67,IF(ROW()=4,13,RANDBETWEEN(2,COUNT(Name!$A:$A) + 1))))</f>
        <v>99</v>
      </c>
      <c r="E337" s="7" t="str">
        <f ca="1">VLOOKUP($D337,Name!$A:$B,2,FALSE) &amp; " " &amp; IF(ROW()=2,"de Orléans e Bragança",VLOOKUP(IF(ROW()=2,0,RANDBETWEEN(2,COUNT('Last name'!$A:$A) + 1)),'Last name'!$A:$B,2,FALSE) &amp; " " &amp; VLOOKUP(RANDBETWEEN(2,COUNT('Last name'!$A:$A) + 1),'Last name'!$A:$B,2,FALSE))</f>
        <v>Danilo Trindade Leite</v>
      </c>
      <c r="F337" s="7">
        <v>2</v>
      </c>
      <c r="G337" s="7" cm="1">
        <f t="array" aca="1" ref="G337" ca="1">INDEX(States!$B:$B,RANDBETWEEN(2,COUNTA(States!$B:$B)),1)</f>
        <v>8</v>
      </c>
      <c r="H337" s="7" t="str">
        <f ca="1">VLOOKUP($D337,Name!$A:$C,3,FALSE)</f>
        <v>M</v>
      </c>
      <c r="I337" s="7">
        <f t="shared" ca="1" si="27"/>
        <v>2</v>
      </c>
      <c r="J337" s="7" t="str">
        <f ca="1">VLOOKUP($I337,Race!$A:$B,2,FALSE)</f>
        <v>Branco</v>
      </c>
      <c r="K337" s="8">
        <f ca="1" xml:space="preserve">
IF($B337=2,
    TODAY()-16340,
    IF($P337=2,
        RANDBETWEEN(TODAY()-12418.5,TODAY()-6574.5),
        IF(OR($P337=3,$P337=4),
            RANDBETWEEN(TODAY()-16071,TODAY()-8766),
            IF(OR($P337=5,$P337=6,$P337=7),
                RANDBETWEEN(TODAY()-27393.75,TODAY()-12783.75),
                RANDBETWEEN(TODAY()-27393.75,TODAY()-10957.5)
            )
        )
    )
)</f>
        <v>21160</v>
      </c>
      <c r="L337" s="6">
        <f ca="1">IF(OR(ROW()=2,ROW()=3),7,IF(ROW()=4,4,RANDBETWEEN(4,COUNT(Education!$A:$A) + 1)))</f>
        <v>7</v>
      </c>
      <c r="M337" s="8" t="str">
        <f ca="1">VLOOKUP($L337,Education!$A:$B,2,FALSE)</f>
        <v>Doutorado</v>
      </c>
      <c r="N33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337" s="7" t="str">
        <f ca="1">VLOOKUP($N337,Department!$A:$B,2,FALSE)</f>
        <v>Contábil</v>
      </c>
      <c r="P337" s="6">
        <f t="shared" ca="1" si="28"/>
        <v>8</v>
      </c>
      <c r="Q337" s="7" t="str">
        <f ca="1">VLOOKUP($P337,Role!$A:$B,2,FALSE)</f>
        <v>Analista</v>
      </c>
      <c r="R337" s="7">
        <f ca="1">IF($P337=8,RANDBETWEEN(2,COUNT(Level!$A:$A) + 1),"")</f>
        <v>2</v>
      </c>
      <c r="S337" s="7" t="str">
        <f ca="1">IF($R337&lt;&gt;"",VLOOKUP($R337,Level!$A:$B,2,FALSE),"")</f>
        <v>Junior</v>
      </c>
      <c r="T337" s="8">
        <f t="shared" ca="1" si="29"/>
        <v>38000</v>
      </c>
      <c r="U337" s="1">
        <f t="shared" ca="1" si="25"/>
        <v>4000</v>
      </c>
      <c r="V33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$A337    &amp;
", "   &amp;
$B337    &amp;
", "   &amp;
$C337    &amp;
", '"  &amp;
$E337    &amp;
"', '" &amp;
$H337    &amp;
"', "  &amp;
$I337 &amp;
", CAST('"  &amp;
TEXT($K337,"aaaa-mm-dd") &amp;
"' AS DATE), " &amp;
$L337 &amp;
", " &amp;
$N337 &amp;
", " &amp;
$P337 &amp;
", " &amp;
IF($R337="","NULL",$R337) &amp;
", " &amp;
$U337 &amp;
");"</f>
        <v>INSERT INTO acme.fact_employees (id_company_fk, id_employee_pk, flg_active, employee_name, id_gender_fk, id_race_fk, birthdate, id_education_fk, id_department_fk, id_role_fk, id_level_fk, salary) VALUES (2, 336, TRUE, 'Danilo Trindade Leite', 'M', 2, CAST('1957-12-06' AS DATE), 7, 9, 8, 2, 4000);</v>
      </c>
    </row>
    <row r="338" spans="1:22" x14ac:dyDescent="0.2">
      <c r="A338" s="7">
        <v>2</v>
      </c>
      <c r="B338" s="5">
        <f t="shared" si="26"/>
        <v>337</v>
      </c>
      <c r="C338" s="6" t="b">
        <v>1</v>
      </c>
      <c r="D338" s="7">
        <f ca="1">IF(ROW()=2,125,IF(ROW()=3,67,IF(ROW()=4,13,RANDBETWEEN(2,COUNT(Name!$A:$A) + 1))))</f>
        <v>209</v>
      </c>
      <c r="E338" s="7" t="str">
        <f ca="1">VLOOKUP($D338,Name!$A:$B,2,FALSE) &amp; " " &amp; IF(ROW()=2,"de Orléans e Bragança",VLOOKUP(IF(ROW()=2,0,RANDBETWEEN(2,COUNT('Last name'!$A:$A) + 1)),'Last name'!$A:$B,2,FALSE) &amp; " " &amp; VLOOKUP(RANDBETWEEN(2,COUNT('Last name'!$A:$A) + 1),'Last name'!$A:$B,2,FALSE))</f>
        <v>Kelly Holanda Conti</v>
      </c>
      <c r="F338" s="7">
        <v>2</v>
      </c>
      <c r="G338" s="7" cm="1">
        <f t="array" aca="1" ref="G338" ca="1">INDEX(States!$B:$B,RANDBETWEEN(2,COUNTA(States!$B:$B)),1)</f>
        <v>18</v>
      </c>
      <c r="H338" s="7" t="str">
        <f ca="1">VLOOKUP($D338,Name!$A:$C,3,FALSE)</f>
        <v>F</v>
      </c>
      <c r="I338" s="7">
        <f t="shared" ca="1" si="27"/>
        <v>2</v>
      </c>
      <c r="J338" s="7" t="str">
        <f ca="1">VLOOKUP($I338,Race!$A:$B,2,FALSE)</f>
        <v>Branco</v>
      </c>
      <c r="K338" s="8">
        <f ca="1" xml:space="preserve">
IF($B338=2,
    TODAY()-16340,
    IF($P338=2,
        RANDBETWEEN(TODAY()-12418.5,TODAY()-6574.5),
        IF(OR($P338=3,$P338=4),
            RANDBETWEEN(TODAY()-16071,TODAY()-8766),
            IF(OR($P338=5,$P338=6,$P338=7),
                RANDBETWEEN(TODAY()-27393.75,TODAY()-12783.75),
                RANDBETWEEN(TODAY()-27393.75,TODAY()-10957.5)
            )
        )
    )
)</f>
        <v>18459</v>
      </c>
      <c r="L338" s="6">
        <f ca="1">IF(OR(ROW()=2,ROW()=3),7,IF(ROW()=4,4,RANDBETWEEN(4,COUNT(Education!$A:$A) + 1)))</f>
        <v>4</v>
      </c>
      <c r="M338" s="8" t="str">
        <f ca="1">VLOOKUP($L338,Education!$A:$B,2,FALSE)</f>
        <v>Superior</v>
      </c>
      <c r="N33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338" s="7" t="str">
        <f ca="1">VLOOKUP($N338,Department!$A:$B,2,FALSE)</f>
        <v>Tecnologia da Informação</v>
      </c>
      <c r="P338" s="6">
        <f t="shared" ca="1" si="28"/>
        <v>6</v>
      </c>
      <c r="Q338" s="7" t="str">
        <f ca="1">VLOOKUP($P338,Role!$A:$B,2,FALSE)</f>
        <v>Estagiário</v>
      </c>
      <c r="R338" s="7" t="str">
        <f ca="1">IF($P338=8,RANDBETWEEN(2,COUNT(Level!$A:$A) + 1),"")</f>
        <v/>
      </c>
      <c r="S338" s="7" t="str">
        <f ca="1">IF($R338&lt;&gt;"",VLOOKUP($R338,Level!$A:$B,2,FALSE),"")</f>
        <v/>
      </c>
      <c r="T338" s="8">
        <f t="shared" ca="1" si="29"/>
        <v>38335</v>
      </c>
      <c r="U338" s="1">
        <f t="shared" ca="1" si="25"/>
        <v>1325</v>
      </c>
      <c r="V33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$A338    &amp;
", "   &amp;
$B338    &amp;
", "   &amp;
$C338    &amp;
", '"  &amp;
$E338    &amp;
"', '" &amp;
$H338    &amp;
"', "  &amp;
$I338 &amp;
", CAST('"  &amp;
TEXT($K338,"aaaa-mm-dd") &amp;
"' AS DATE), " &amp;
$L338 &amp;
", " &amp;
$N338 &amp;
", " &amp;
$P338 &amp;
", " &amp;
IF($R338="","NULL",$R338) &amp;
", " &amp;
$U338 &amp;
");"</f>
        <v>INSERT INTO acme.fact_employees (id_company_fk, id_employee_pk, flg_active, employee_name, id_gender_fk, id_race_fk, birthdate, id_education_fk, id_department_fk, id_role_fk, id_level_fk, salary) VALUES (2, 337, TRUE, 'Kelly Holanda Conti', 'F', 2, CAST('1950-07-15' AS DATE), 4, 11, 6, NULL, 1325);</v>
      </c>
    </row>
    <row r="339" spans="1:22" x14ac:dyDescent="0.2">
      <c r="A339" s="7">
        <v>2</v>
      </c>
      <c r="B339" s="5">
        <f t="shared" si="26"/>
        <v>338</v>
      </c>
      <c r="C339" s="6" t="b">
        <v>1</v>
      </c>
      <c r="D339" s="7">
        <f ca="1">IF(ROW()=2,125,IF(ROW()=3,67,IF(ROW()=4,13,RANDBETWEEN(2,COUNT(Name!$A:$A) + 1))))</f>
        <v>206</v>
      </c>
      <c r="E339" s="7" t="str">
        <f ca="1">VLOOKUP($D339,Name!$A:$B,2,FALSE) &amp; " " &amp; IF(ROW()=2,"de Orléans e Bragança",VLOOKUP(IF(ROW()=2,0,RANDBETWEEN(2,COUNT('Last name'!$A:$A) + 1)),'Last name'!$A:$B,2,FALSE) &amp; " " &amp; VLOOKUP(RANDBETWEEN(2,COUNT('Last name'!$A:$A) + 1),'Last name'!$A:$B,2,FALSE))</f>
        <v>Katerine Frasão Lombardi</v>
      </c>
      <c r="F339" s="7">
        <v>2</v>
      </c>
      <c r="G339" s="7" cm="1">
        <f t="array" aca="1" ref="G339" ca="1">INDEX(States!$B:$B,RANDBETWEEN(2,COUNTA(States!$B:$B)),1)</f>
        <v>9</v>
      </c>
      <c r="H339" s="7" t="str">
        <f ca="1">VLOOKUP($D339,Name!$A:$C,3,FALSE)</f>
        <v>F</v>
      </c>
      <c r="I339" s="7">
        <f t="shared" ca="1" si="27"/>
        <v>2</v>
      </c>
      <c r="J339" s="7" t="str">
        <f ca="1">VLOOKUP($I339,Race!$A:$B,2,FALSE)</f>
        <v>Branco</v>
      </c>
      <c r="K339" s="8">
        <f ca="1" xml:space="preserve">
IF($B339=2,
    TODAY()-16340,
    IF($P339=2,
        RANDBETWEEN(TODAY()-12418.5,TODAY()-6574.5),
        IF(OR($P339=3,$P339=4),
            RANDBETWEEN(TODAY()-16071,TODAY()-8766),
            IF(OR($P339=5,$P339=6,$P339=7),
                RANDBETWEEN(TODAY()-27393.75,TODAY()-12783.75),
                RANDBETWEEN(TODAY()-27393.75,TODAY()-10957.5)
            )
        )
    )
)</f>
        <v>21451</v>
      </c>
      <c r="L339" s="6">
        <f ca="1">IF(OR(ROW()=2,ROW()=3),7,IF(ROW()=4,4,RANDBETWEEN(4,COUNT(Education!$A:$A) + 1)))</f>
        <v>5</v>
      </c>
      <c r="M339" s="8" t="str">
        <f ca="1">VLOOKUP($L339,Education!$A:$B,2,FALSE)</f>
        <v>Pós-graduação</v>
      </c>
      <c r="N33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339" s="7" t="str">
        <f ca="1">VLOOKUP($N339,Department!$A:$B,2,FALSE)</f>
        <v>Contábil</v>
      </c>
      <c r="P339" s="6">
        <f t="shared" ca="1" si="28"/>
        <v>8</v>
      </c>
      <c r="Q339" s="7" t="str">
        <f ca="1">VLOOKUP($P339,Role!$A:$B,2,FALSE)</f>
        <v>Analista</v>
      </c>
      <c r="R339" s="7">
        <f ca="1">IF($P339=8,RANDBETWEEN(2,COUNT(Level!$A:$A) + 1),"")</f>
        <v>2</v>
      </c>
      <c r="S339" s="7" t="str">
        <f ca="1">IF($R339&lt;&gt;"",VLOOKUP($R339,Level!$A:$B,2,FALSE),"")</f>
        <v>Junior</v>
      </c>
      <c r="T339" s="8">
        <f t="shared" ca="1" si="29"/>
        <v>41615</v>
      </c>
      <c r="U339" s="1">
        <f t="shared" ca="1" si="25"/>
        <v>3000</v>
      </c>
      <c r="V33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$A339    &amp;
", "   &amp;
$B339    &amp;
", "   &amp;
$C339    &amp;
", '"  &amp;
$E339    &amp;
"', '" &amp;
$H339    &amp;
"', "  &amp;
$I339 &amp;
", CAST('"  &amp;
TEXT($K339,"aaaa-mm-dd") &amp;
"' AS DATE), " &amp;
$L339 &amp;
", " &amp;
$N339 &amp;
", " &amp;
$P339 &amp;
", " &amp;
IF($R339="","NULL",$R339) &amp;
", " &amp;
$U339 &amp;
");"</f>
        <v>INSERT INTO acme.fact_employees (id_company_fk, id_employee_pk, flg_active, employee_name, id_gender_fk, id_race_fk, birthdate, id_education_fk, id_department_fk, id_role_fk, id_level_fk, salary) VALUES (2, 338, TRUE, 'Katerine Frasão Lombardi', 'F', 2, CAST('1958-09-23' AS DATE), 5, 9, 8, 2, 3000);</v>
      </c>
    </row>
    <row r="340" spans="1:22" x14ac:dyDescent="0.2">
      <c r="A340" s="7">
        <v>2</v>
      </c>
      <c r="B340" s="5">
        <f t="shared" si="26"/>
        <v>339</v>
      </c>
      <c r="C340" s="6" t="b">
        <v>1</v>
      </c>
      <c r="D340" s="7">
        <f ca="1">IF(ROW()=2,125,IF(ROW()=3,67,IF(ROW()=4,13,RANDBETWEEN(2,COUNT(Name!$A:$A) + 1))))</f>
        <v>198</v>
      </c>
      <c r="E340" s="7" t="str">
        <f ca="1">VLOOKUP($D340,Name!$A:$B,2,FALSE) &amp; " " &amp; IF(ROW()=2,"de Orléans e Bragança",VLOOKUP(IF(ROW()=2,0,RANDBETWEEN(2,COUNT('Last name'!$A:$A) + 1)),'Last name'!$A:$B,2,FALSE) &amp; " " &amp; VLOOKUP(RANDBETWEEN(2,COUNT('Last name'!$A:$A) + 1),'Last name'!$A:$B,2,FALSE))</f>
        <v>Júlia Cabral Peçanha</v>
      </c>
      <c r="F340" s="7">
        <v>2</v>
      </c>
      <c r="G340" s="7" cm="1">
        <f t="array" aca="1" ref="G340" ca="1">INDEX(States!$B:$B,RANDBETWEEN(2,COUNTA(States!$B:$B)),1)</f>
        <v>6</v>
      </c>
      <c r="H340" s="7" t="str">
        <f ca="1">VLOOKUP($D340,Name!$A:$C,3,FALSE)</f>
        <v>F</v>
      </c>
      <c r="I340" s="7">
        <f t="shared" ca="1" si="27"/>
        <v>2</v>
      </c>
      <c r="J340" s="7" t="str">
        <f ca="1">VLOOKUP($I340,Race!$A:$B,2,FALSE)</f>
        <v>Branco</v>
      </c>
      <c r="K340" s="8">
        <f ca="1" xml:space="preserve">
IF($B340=2,
    TODAY()-16340,
    IF($P340=2,
        RANDBETWEEN(TODAY()-12418.5,TODAY()-6574.5),
        IF(OR($P340=3,$P340=4),
            RANDBETWEEN(TODAY()-16071,TODAY()-8766),
            IF(OR($P340=5,$P340=6,$P340=7),
                RANDBETWEEN(TODAY()-27393.75,TODAY()-12783.75),
                RANDBETWEEN(TODAY()-27393.75,TODAY()-10957.5)
            )
        )
    )
)</f>
        <v>29094</v>
      </c>
      <c r="L340" s="6">
        <f ca="1">IF(OR(ROW()=2,ROW()=3),7,IF(ROW()=4,4,RANDBETWEEN(4,COUNT(Education!$A:$A) + 1)))</f>
        <v>7</v>
      </c>
      <c r="M340" s="8" t="str">
        <f ca="1">VLOOKUP($L340,Education!$A:$B,2,FALSE)</f>
        <v>Doutorado</v>
      </c>
      <c r="N34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340" s="7" t="str">
        <f ca="1">VLOOKUP($N340,Department!$A:$B,2,FALSE)</f>
        <v>Contábil</v>
      </c>
      <c r="P340" s="6">
        <f t="shared" ca="1" si="28"/>
        <v>8</v>
      </c>
      <c r="Q340" s="7" t="str">
        <f ca="1">VLOOKUP($P340,Role!$A:$B,2,FALSE)</f>
        <v>Analista</v>
      </c>
      <c r="R340" s="7">
        <f ca="1">IF($P340=8,RANDBETWEEN(2,COUNT(Level!$A:$A) + 1),"")</f>
        <v>2</v>
      </c>
      <c r="S340" s="7" t="str">
        <f ca="1">IF($R340&lt;&gt;"",VLOOKUP($R340,Level!$A:$B,2,FALSE),"")</f>
        <v>Junior</v>
      </c>
      <c r="T340" s="8">
        <f t="shared" ca="1" si="29"/>
        <v>38226</v>
      </c>
      <c r="U340" s="1">
        <f t="shared" ca="1" si="25"/>
        <v>4000</v>
      </c>
      <c r="V34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$A340    &amp;
", "   &amp;
$B340    &amp;
", "   &amp;
$C340    &amp;
", '"  &amp;
$E340    &amp;
"', '" &amp;
$H340    &amp;
"', "  &amp;
$I340 &amp;
", CAST('"  &amp;
TEXT($K340,"aaaa-mm-dd") &amp;
"' AS DATE), " &amp;
$L340 &amp;
", " &amp;
$N340 &amp;
", " &amp;
$P340 &amp;
", " &amp;
IF($R340="","NULL",$R340) &amp;
", " &amp;
$U340 &amp;
");"</f>
        <v>INSERT INTO acme.fact_employees (id_company_fk, id_employee_pk, flg_active, employee_name, id_gender_fk, id_race_fk, birthdate, id_education_fk, id_department_fk, id_role_fk, id_level_fk, salary) VALUES (2, 339, TRUE, 'Júlia Cabral Peçanha', 'F', 2, CAST('1979-08-27' AS DATE), 7, 9, 8, 2, 4000);</v>
      </c>
    </row>
    <row r="341" spans="1:22" x14ac:dyDescent="0.2">
      <c r="A341" s="7">
        <v>2</v>
      </c>
      <c r="B341" s="5">
        <f t="shared" si="26"/>
        <v>340</v>
      </c>
      <c r="C341" s="6" t="b">
        <v>1</v>
      </c>
      <c r="D341" s="7">
        <f ca="1">IF(ROW()=2,125,IF(ROW()=3,67,IF(ROW()=4,13,RANDBETWEEN(2,COUNT(Name!$A:$A) + 1))))</f>
        <v>358</v>
      </c>
      <c r="E341" s="7" t="str">
        <f ca="1">VLOOKUP($D341,Name!$A:$B,2,FALSE) &amp; " " &amp; IF(ROW()=2,"de Orléans e Bragança",VLOOKUP(IF(ROW()=2,0,RANDBETWEEN(2,COUNT('Last name'!$A:$A) + 1)),'Last name'!$A:$B,2,FALSE) &amp; " " &amp; VLOOKUP(RANDBETWEEN(2,COUNT('Last name'!$A:$A) + 1),'Last name'!$A:$B,2,FALSE))</f>
        <v>Wagner Camões Conti</v>
      </c>
      <c r="F341" s="7">
        <v>2</v>
      </c>
      <c r="G341" s="7" cm="1">
        <f t="array" aca="1" ref="G341" ca="1">INDEX(States!$B:$B,RANDBETWEEN(2,COUNTA(States!$B:$B)),1)</f>
        <v>8</v>
      </c>
      <c r="H341" s="7" t="str">
        <f ca="1">VLOOKUP($D341,Name!$A:$C,3,FALSE)</f>
        <v>M</v>
      </c>
      <c r="I341" s="7">
        <f t="shared" ca="1" si="27"/>
        <v>4</v>
      </c>
      <c r="J341" s="7" t="str">
        <f ca="1">VLOOKUP($I341,Race!$A:$B,2,FALSE)</f>
        <v>Pardo</v>
      </c>
      <c r="K341" s="8">
        <f ca="1" xml:space="preserve">
IF($B341=2,
    TODAY()-16340,
    IF($P341=2,
        RANDBETWEEN(TODAY()-12418.5,TODAY()-6574.5),
        IF(OR($P341=3,$P341=4),
            RANDBETWEEN(TODAY()-16071,TODAY()-8766),
            IF(OR($P341=5,$P341=6,$P341=7),
                RANDBETWEEN(TODAY()-27393.75,TODAY()-12783.75),
                RANDBETWEEN(TODAY()-27393.75,TODAY()-10957.5)
            )
        )
    )
)</f>
        <v>29054</v>
      </c>
      <c r="L341" s="6">
        <f ca="1">IF(OR(ROW()=2,ROW()=3),7,IF(ROW()=4,4,RANDBETWEEN(4,COUNT(Education!$A:$A) + 1)))</f>
        <v>6</v>
      </c>
      <c r="M341" s="8" t="str">
        <f ca="1">VLOOKUP($L341,Education!$A:$B,2,FALSE)</f>
        <v>Mestrado</v>
      </c>
      <c r="N34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341" s="7" t="str">
        <f ca="1">VLOOKUP($N341,Department!$A:$B,2,FALSE)</f>
        <v>Tecnologia da Informação</v>
      </c>
      <c r="P341" s="6">
        <f t="shared" ca="1" si="28"/>
        <v>8</v>
      </c>
      <c r="Q341" s="7" t="str">
        <f ca="1">VLOOKUP($P341,Role!$A:$B,2,FALSE)</f>
        <v>Analista</v>
      </c>
      <c r="R341" s="7">
        <f ca="1">IF($P341=8,RANDBETWEEN(2,COUNT(Level!$A:$A) + 1),"")</f>
        <v>3</v>
      </c>
      <c r="S341" s="7" t="str">
        <f ca="1">IF($R341&lt;&gt;"",VLOOKUP($R341,Level!$A:$B,2,FALSE),"")</f>
        <v>Pleno</v>
      </c>
      <c r="T341" s="8">
        <f t="shared" ca="1" si="29"/>
        <v>37196</v>
      </c>
      <c r="U341" s="1">
        <f t="shared" ca="1" si="25"/>
        <v>3620</v>
      </c>
      <c r="V34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$A341    &amp;
", "   &amp;
$B341    &amp;
", "   &amp;
$C341    &amp;
", '"  &amp;
$E341    &amp;
"', '" &amp;
$H341    &amp;
"', "  &amp;
$I341 &amp;
", CAST('"  &amp;
TEXT($K341,"aaaa-mm-dd") &amp;
"' AS DATE), " &amp;
$L341 &amp;
", " &amp;
$N341 &amp;
", " &amp;
$P341 &amp;
", " &amp;
IF($R341="","NULL",$R341) &amp;
", " &amp;
$U341 &amp;
");"</f>
        <v>INSERT INTO acme.fact_employees (id_company_fk, id_employee_pk, flg_active, employee_name, id_gender_fk, id_race_fk, birthdate, id_education_fk, id_department_fk, id_role_fk, id_level_fk, salary) VALUES (2, 340, TRUE, 'Wagner Camões Conti', 'M', 4, CAST('1979-07-18' AS DATE), 6, 11, 8, 3, 3620);</v>
      </c>
    </row>
    <row r="342" spans="1:22" x14ac:dyDescent="0.2">
      <c r="A342" s="7">
        <v>2</v>
      </c>
      <c r="B342" s="5">
        <f t="shared" si="26"/>
        <v>341</v>
      </c>
      <c r="C342" s="6" t="b">
        <v>1</v>
      </c>
      <c r="D342" s="7">
        <f ca="1">IF(ROW()=2,125,IF(ROW()=3,67,IF(ROW()=4,13,RANDBETWEEN(2,COUNT(Name!$A:$A) + 1))))</f>
        <v>227</v>
      </c>
      <c r="E342" s="7" t="str">
        <f ca="1">VLOOKUP($D342,Name!$A:$B,2,FALSE) &amp; " " &amp; IF(ROW()=2,"de Orléans e Bragança",VLOOKUP(IF(ROW()=2,0,RANDBETWEEN(2,COUNT('Last name'!$A:$A) + 1)),'Last name'!$A:$B,2,FALSE) &amp; " " &amp; VLOOKUP(RANDBETWEEN(2,COUNT('Last name'!$A:$A) + 1),'Last name'!$A:$B,2,FALSE))</f>
        <v>Lorena Salvador Asvilla</v>
      </c>
      <c r="F342" s="7">
        <v>2</v>
      </c>
      <c r="G342" s="7" cm="1">
        <f t="array" aca="1" ref="G342" ca="1">INDEX(States!$B:$B,RANDBETWEEN(2,COUNTA(States!$B:$B)),1)</f>
        <v>7</v>
      </c>
      <c r="H342" s="7" t="str">
        <f ca="1">VLOOKUP($D342,Name!$A:$C,3,FALSE)</f>
        <v>F</v>
      </c>
      <c r="I342" s="7">
        <f t="shared" ca="1" si="27"/>
        <v>5</v>
      </c>
      <c r="J342" s="7" t="str">
        <f ca="1">VLOOKUP($I342,Race!$A:$B,2,FALSE)</f>
        <v>Amarelo</v>
      </c>
      <c r="K342" s="8">
        <f ca="1" xml:space="preserve">
IF($B342=2,
    TODAY()-16340,
    IF($P342=2,
        RANDBETWEEN(TODAY()-12418.5,TODAY()-6574.5),
        IF(OR($P342=3,$P342=4),
            RANDBETWEEN(TODAY()-16071,TODAY()-8766),
            IF(OR($P342=5,$P342=6,$P342=7),
                RANDBETWEEN(TODAY()-27393.75,TODAY()-12783.75),
                RANDBETWEEN(TODAY()-27393.75,TODAY()-10957.5)
            )
        )
    )
)</f>
        <v>29816</v>
      </c>
      <c r="L342" s="6">
        <f ca="1">IF(OR(ROW()=2,ROW()=3),7,IF(ROW()=4,4,RANDBETWEEN(4,COUNT(Education!$A:$A) + 1)))</f>
        <v>5</v>
      </c>
      <c r="M342" s="8" t="str">
        <f ca="1">VLOOKUP($L342,Education!$A:$B,2,FALSE)</f>
        <v>Pós-graduação</v>
      </c>
      <c r="N34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342" s="7" t="str">
        <f ca="1">VLOOKUP($N342,Department!$A:$B,2,FALSE)</f>
        <v>Comunicação &amp; Marketing</v>
      </c>
      <c r="P342" s="6">
        <f t="shared" ca="1" si="28"/>
        <v>7</v>
      </c>
      <c r="Q342" s="7" t="str">
        <f ca="1">VLOOKUP($P342,Role!$A:$B,2,FALSE)</f>
        <v>Trainee</v>
      </c>
      <c r="R342" s="7" t="str">
        <f ca="1">IF($P342=8,RANDBETWEEN(2,COUNT(Level!$A:$A) + 1),"")</f>
        <v/>
      </c>
      <c r="S342" s="7" t="str">
        <f ca="1">IF($R342&lt;&gt;"",VLOOKUP($R342,Level!$A:$B,2,FALSE),"")</f>
        <v/>
      </c>
      <c r="T342" s="8">
        <f t="shared" ca="1" si="29"/>
        <v>36686</v>
      </c>
      <c r="U342" s="1">
        <f t="shared" ca="1" si="25"/>
        <v>1885</v>
      </c>
      <c r="V34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$A342    &amp;
", "   &amp;
$B342    &amp;
", "   &amp;
$C342    &amp;
", '"  &amp;
$E342    &amp;
"', '" &amp;
$H342    &amp;
"', "  &amp;
$I342 &amp;
", CAST('"  &amp;
TEXT($K342,"aaaa-mm-dd") &amp;
"' AS DATE), " &amp;
$L342 &amp;
", " &amp;
$N342 &amp;
", " &amp;
$P342 &amp;
", " &amp;
IF($R342="","NULL",$R342) &amp;
", " &amp;
$U342 &amp;
");"</f>
        <v>INSERT INTO acme.fact_employees (id_company_fk, id_employee_pk, flg_active, employee_name, id_gender_fk, id_race_fk, birthdate, id_education_fk, id_department_fk, id_role_fk, id_level_fk, salary) VALUES (2, 341, TRUE, 'Lorena Salvador Asvilla', 'F', 5, CAST('1981-08-18' AS DATE), 5, 8, 7, NULL, 1885);</v>
      </c>
    </row>
    <row r="343" spans="1:22" x14ac:dyDescent="0.2">
      <c r="A343" s="7">
        <v>2</v>
      </c>
      <c r="B343" s="5">
        <f t="shared" si="26"/>
        <v>342</v>
      </c>
      <c r="C343" s="6" t="b">
        <v>1</v>
      </c>
      <c r="D343" s="7">
        <f ca="1">IF(ROW()=2,125,IF(ROW()=3,67,IF(ROW()=4,13,RANDBETWEEN(2,COUNT(Name!$A:$A) + 1))))</f>
        <v>345</v>
      </c>
      <c r="E343" s="7" t="str">
        <f ca="1">VLOOKUP($D343,Name!$A:$B,2,FALSE) &amp; " " &amp; IF(ROW()=2,"de Orléans e Bragança",VLOOKUP(IF(ROW()=2,0,RANDBETWEEN(2,COUNT('Last name'!$A:$A) + 1)),'Last name'!$A:$B,2,FALSE) &amp; " " &amp; VLOOKUP(RANDBETWEEN(2,COUNT('Last name'!$A:$A) + 1),'Last name'!$A:$B,2,FALSE))</f>
        <v>Vagner Vieira Camargo</v>
      </c>
      <c r="F343" s="7">
        <v>2</v>
      </c>
      <c r="G343" s="7" cm="1">
        <f t="array" aca="1" ref="G343" ca="1">INDEX(States!$B:$B,RANDBETWEEN(2,COUNTA(States!$B:$B)),1)</f>
        <v>13</v>
      </c>
      <c r="H343" s="7" t="str">
        <f ca="1">VLOOKUP($D343,Name!$A:$C,3,FALSE)</f>
        <v>M</v>
      </c>
      <c r="I343" s="7">
        <f t="shared" ca="1" si="27"/>
        <v>3</v>
      </c>
      <c r="J343" s="7" t="str">
        <f ca="1">VLOOKUP($I343,Race!$A:$B,2,FALSE)</f>
        <v>Preto</v>
      </c>
      <c r="K343" s="8">
        <f ca="1" xml:space="preserve">
IF($B343=2,
    TODAY()-16340,
    IF($P343=2,
        RANDBETWEEN(TODAY()-12418.5,TODAY()-6574.5),
        IF(OR($P343=3,$P343=4),
            RANDBETWEEN(TODAY()-16071,TODAY()-8766),
            IF(OR($P343=5,$P343=6,$P343=7),
                RANDBETWEEN(TODAY()-27393.75,TODAY()-12783.75),
                RANDBETWEEN(TODAY()-27393.75,TODAY()-10957.5)
            )
        )
    )
)</f>
        <v>30092</v>
      </c>
      <c r="L343" s="6">
        <f ca="1">IF(OR(ROW()=2,ROW()=3),7,IF(ROW()=4,4,RANDBETWEEN(4,COUNT(Education!$A:$A) + 1)))</f>
        <v>5</v>
      </c>
      <c r="M343" s="8" t="str">
        <f ca="1">VLOOKUP($L343,Education!$A:$B,2,FALSE)</f>
        <v>Pós-graduação</v>
      </c>
      <c r="N34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343" s="7" t="str">
        <f ca="1">VLOOKUP($N343,Department!$A:$B,2,FALSE)</f>
        <v>Auditoria</v>
      </c>
      <c r="P343" s="6">
        <f t="shared" ca="1" si="28"/>
        <v>8</v>
      </c>
      <c r="Q343" s="7" t="str">
        <f ca="1">VLOOKUP($P343,Role!$A:$B,2,FALSE)</f>
        <v>Analista</v>
      </c>
      <c r="R343" s="7">
        <f ca="1">IF($P343=8,RANDBETWEEN(2,COUNT(Level!$A:$A) + 1),"")</f>
        <v>2</v>
      </c>
      <c r="S343" s="7" t="str">
        <f ca="1">IF($R343&lt;&gt;"",VLOOKUP($R343,Level!$A:$B,2,FALSE),"")</f>
        <v>Junior</v>
      </c>
      <c r="T343" s="8">
        <f t="shared" ca="1" si="29"/>
        <v>39698</v>
      </c>
      <c r="U343" s="1">
        <f t="shared" ca="1" si="25"/>
        <v>3000</v>
      </c>
      <c r="V34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$A343    &amp;
", "   &amp;
$B343    &amp;
", "   &amp;
$C343    &amp;
", '"  &amp;
$E343    &amp;
"', '" &amp;
$H343    &amp;
"', "  &amp;
$I343 &amp;
", CAST('"  &amp;
TEXT($K343,"aaaa-mm-dd") &amp;
"' AS DATE), " &amp;
$L343 &amp;
", " &amp;
$N343 &amp;
", " &amp;
$P343 &amp;
", " &amp;
IF($R343="","NULL",$R343) &amp;
", " &amp;
$U343 &amp;
");"</f>
        <v>INSERT INTO acme.fact_employees (id_company_fk, id_employee_pk, flg_active, employee_name, id_gender_fk, id_race_fk, birthdate, id_education_fk, id_department_fk, id_role_fk, id_level_fk, salary) VALUES (2, 342, TRUE, 'Vagner Vieira Camargo', 'M', 3, CAST('1982-05-21' AS DATE), 5, 10, 8, 2, 3000);</v>
      </c>
    </row>
    <row r="344" spans="1:22" x14ac:dyDescent="0.2">
      <c r="A344" s="7">
        <v>2</v>
      </c>
      <c r="B344" s="5">
        <f t="shared" si="26"/>
        <v>343</v>
      </c>
      <c r="C344" s="6" t="b">
        <v>1</v>
      </c>
      <c r="D344" s="7">
        <f ca="1">IF(ROW()=2,125,IF(ROW()=3,67,IF(ROW()=4,13,RANDBETWEEN(2,COUNT(Name!$A:$A) + 1))))</f>
        <v>287</v>
      </c>
      <c r="E344" s="7" t="str">
        <f ca="1">VLOOKUP($D344,Name!$A:$B,2,FALSE) &amp; " " &amp; IF(ROW()=2,"de Orléans e Bragança",VLOOKUP(IF(ROW()=2,0,RANDBETWEEN(2,COUNT('Last name'!$A:$A) + 1)),'Last name'!$A:$B,2,FALSE) &amp; " " &amp; VLOOKUP(RANDBETWEEN(2,COUNT('Last name'!$A:$A) + 1),'Last name'!$A:$B,2,FALSE))</f>
        <v>Melissa Campos Monti</v>
      </c>
      <c r="F344" s="7">
        <v>2</v>
      </c>
      <c r="G344" s="7" cm="1">
        <f t="array" aca="1" ref="G344" ca="1">INDEX(States!$B:$B,RANDBETWEEN(2,COUNTA(States!$B:$B)),1)</f>
        <v>12</v>
      </c>
      <c r="H344" s="7" t="str">
        <f ca="1">VLOOKUP($D344,Name!$A:$C,3,FALSE)</f>
        <v>F</v>
      </c>
      <c r="I344" s="7">
        <f t="shared" ca="1" si="27"/>
        <v>2</v>
      </c>
      <c r="J344" s="7" t="str">
        <f ca="1">VLOOKUP($I344,Race!$A:$B,2,FALSE)</f>
        <v>Branco</v>
      </c>
      <c r="K344" s="8">
        <f ca="1" xml:space="preserve">
IF($B344=2,
    TODAY()-16340,
    IF($P344=2,
        RANDBETWEEN(TODAY()-12418.5,TODAY()-6574.5),
        IF(OR($P344=3,$P344=4),
            RANDBETWEEN(TODAY()-16071,TODAY()-8766),
            IF(OR($P344=5,$P344=6,$P344=7),
                RANDBETWEEN(TODAY()-27393.75,TODAY()-12783.75),
                RANDBETWEEN(TODAY()-27393.75,TODAY()-10957.5)
            )
        )
    )
)</f>
        <v>17839</v>
      </c>
      <c r="L344" s="6">
        <f ca="1">IF(OR(ROW()=2,ROW()=3),7,IF(ROW()=4,4,RANDBETWEEN(4,COUNT(Education!$A:$A) + 1)))</f>
        <v>5</v>
      </c>
      <c r="M344" s="8" t="str">
        <f ca="1">VLOOKUP($L344,Education!$A:$B,2,FALSE)</f>
        <v>Pós-graduação</v>
      </c>
      <c r="N34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344" s="7" t="str">
        <f ca="1">VLOOKUP($N344,Department!$A:$B,2,FALSE)</f>
        <v>Tecnologia da Informação</v>
      </c>
      <c r="P344" s="6">
        <f t="shared" ca="1" si="28"/>
        <v>7</v>
      </c>
      <c r="Q344" s="7" t="str">
        <f ca="1">VLOOKUP($P344,Role!$A:$B,2,FALSE)</f>
        <v>Trainee</v>
      </c>
      <c r="R344" s="7" t="str">
        <f ca="1">IF($P344=8,RANDBETWEEN(2,COUNT(Level!$A:$A) + 1),"")</f>
        <v/>
      </c>
      <c r="S344" s="7" t="str">
        <f ca="1">IF($R344&lt;&gt;"",VLOOKUP($R344,Level!$A:$B,2,FALSE),"")</f>
        <v/>
      </c>
      <c r="T344" s="8">
        <f t="shared" ca="1" si="29"/>
        <v>37005</v>
      </c>
      <c r="U344" s="1">
        <f t="shared" ca="1" si="25"/>
        <v>1925</v>
      </c>
      <c r="V34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$A344    &amp;
", "   &amp;
$B344    &amp;
", "   &amp;
$C344    &amp;
", '"  &amp;
$E344    &amp;
"', '" &amp;
$H344    &amp;
"', "  &amp;
$I344 &amp;
", CAST('"  &amp;
TEXT($K344,"aaaa-mm-dd") &amp;
"' AS DATE), " &amp;
$L344 &amp;
", " &amp;
$N344 &amp;
", " &amp;
$P344 &amp;
", " &amp;
IF($R344="","NULL",$R344) &amp;
", " &amp;
$U344 &amp;
");"</f>
        <v>INSERT INTO acme.fact_employees (id_company_fk, id_employee_pk, flg_active, employee_name, id_gender_fk, id_race_fk, birthdate, id_education_fk, id_department_fk, id_role_fk, id_level_fk, salary) VALUES (2, 343, TRUE, 'Melissa Campos Monti', 'F', 2, CAST('1948-11-02' AS DATE), 5, 11, 7, NULL, 1925);</v>
      </c>
    </row>
    <row r="345" spans="1:22" x14ac:dyDescent="0.2">
      <c r="A345" s="7">
        <v>2</v>
      </c>
      <c r="B345" s="5">
        <f t="shared" si="26"/>
        <v>344</v>
      </c>
      <c r="C345" s="6" t="b">
        <v>1</v>
      </c>
      <c r="D345" s="7">
        <f ca="1">IF(ROW()=2,125,IF(ROW()=3,67,IF(ROW()=4,13,RANDBETWEEN(2,COUNT(Name!$A:$A) + 1))))</f>
        <v>340</v>
      </c>
      <c r="E345" s="7" t="str">
        <f ca="1">VLOOKUP($D345,Name!$A:$B,2,FALSE) &amp; " " &amp; IF(ROW()=2,"de Orléans e Bragança",VLOOKUP(IF(ROW()=2,0,RANDBETWEEN(2,COUNT('Last name'!$A:$A) + 1)),'Last name'!$A:$B,2,FALSE) &amp; " " &amp; VLOOKUP(RANDBETWEEN(2,COUNT('Last name'!$A:$A) + 1),'Last name'!$A:$B,2,FALSE))</f>
        <v>Thiago Barroso Mello</v>
      </c>
      <c r="F345" s="7">
        <v>2</v>
      </c>
      <c r="G345" s="7" cm="1">
        <f t="array" aca="1" ref="G345" ca="1">INDEX(States!$B:$B,RANDBETWEEN(2,COUNTA(States!$B:$B)),1)</f>
        <v>11</v>
      </c>
      <c r="H345" s="7" t="str">
        <f ca="1">VLOOKUP($D345,Name!$A:$C,3,FALSE)</f>
        <v>M</v>
      </c>
      <c r="I345" s="7">
        <f t="shared" ca="1" si="27"/>
        <v>2</v>
      </c>
      <c r="J345" s="7" t="str">
        <f ca="1">VLOOKUP($I345,Race!$A:$B,2,FALSE)</f>
        <v>Branco</v>
      </c>
      <c r="K345" s="8">
        <f ca="1" xml:space="preserve">
IF($B345=2,
    TODAY()-16340,
    IF($P345=2,
        RANDBETWEEN(TODAY()-12418.5,TODAY()-6574.5),
        IF(OR($P345=3,$P345=4),
            RANDBETWEEN(TODAY()-16071,TODAY()-8766),
            IF(OR($P345=5,$P345=6,$P345=7),
                RANDBETWEEN(TODAY()-27393.75,TODAY()-12783.75),
                RANDBETWEEN(TODAY()-27393.75,TODAY()-10957.5)
            )
        )
    )
)</f>
        <v>32079</v>
      </c>
      <c r="L345" s="6">
        <f ca="1">IF(OR(ROW()=2,ROW()=3),7,IF(ROW()=4,4,RANDBETWEEN(4,COUNT(Education!$A:$A) + 1)))</f>
        <v>7</v>
      </c>
      <c r="M345" s="8" t="str">
        <f ca="1">VLOOKUP($L345,Education!$A:$B,2,FALSE)</f>
        <v>Doutorado</v>
      </c>
      <c r="N34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345" s="7" t="str">
        <f ca="1">VLOOKUP($N345,Department!$A:$B,2,FALSE)</f>
        <v>Financeiro</v>
      </c>
      <c r="P345" s="6">
        <f t="shared" ca="1" si="28"/>
        <v>8</v>
      </c>
      <c r="Q345" s="7" t="str">
        <f ca="1">VLOOKUP($P345,Role!$A:$B,2,FALSE)</f>
        <v>Analista</v>
      </c>
      <c r="R345" s="7">
        <f ca="1">IF($P345=8,RANDBETWEEN(2,COUNT(Level!$A:$A) + 1),"")</f>
        <v>3</v>
      </c>
      <c r="S345" s="7" t="str">
        <f ca="1">IF($R345&lt;&gt;"",VLOOKUP($R345,Level!$A:$B,2,FALSE),"")</f>
        <v>Pleno</v>
      </c>
      <c r="T345" s="8">
        <f t="shared" ca="1" si="29"/>
        <v>37661</v>
      </c>
      <c r="U345" s="1">
        <f t="shared" ca="1" si="25"/>
        <v>4000</v>
      </c>
      <c r="V34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$A345    &amp;
", "   &amp;
$B345    &amp;
", "   &amp;
$C345    &amp;
", '"  &amp;
$E345    &amp;
"', '" &amp;
$H345    &amp;
"', "  &amp;
$I345 &amp;
", CAST('"  &amp;
TEXT($K345,"aaaa-mm-dd") &amp;
"' AS DATE), " &amp;
$L345 &amp;
", " &amp;
$N345 &amp;
", " &amp;
$P345 &amp;
", " &amp;
IF($R345="","NULL",$R345) &amp;
", " &amp;
$U345 &amp;
");"</f>
        <v>INSERT INTO acme.fact_employees (id_company_fk, id_employee_pk, flg_active, employee_name, id_gender_fk, id_race_fk, birthdate, id_education_fk, id_department_fk, id_role_fk, id_level_fk, salary) VALUES (2, 344, TRUE, 'Thiago Barroso Mello', 'M', 2, CAST('1987-10-29' AS DATE), 7, 4, 8, 3, 4000);</v>
      </c>
    </row>
    <row r="346" spans="1:22" x14ac:dyDescent="0.2">
      <c r="A346" s="7">
        <v>2</v>
      </c>
      <c r="B346" s="5">
        <f t="shared" si="26"/>
        <v>345</v>
      </c>
      <c r="C346" s="6" t="b">
        <v>1</v>
      </c>
      <c r="D346" s="7">
        <f ca="1">IF(ROW()=2,125,IF(ROW()=3,67,IF(ROW()=4,13,RANDBETWEEN(2,COUNT(Name!$A:$A) + 1))))</f>
        <v>39</v>
      </c>
      <c r="E346" s="7" t="str">
        <f ca="1">VLOOKUP($D346,Name!$A:$B,2,FALSE) &amp; " " &amp; IF(ROW()=2,"de Orléans e Bragança",VLOOKUP(IF(ROW()=2,0,RANDBETWEEN(2,COUNT('Last name'!$A:$A) + 1)),'Last name'!$A:$B,2,FALSE) &amp; " " &amp; VLOOKUP(RANDBETWEEN(2,COUNT('Last name'!$A:$A) + 1),'Last name'!$A:$B,2,FALSE))</f>
        <v>Ângelo Conti Bactista</v>
      </c>
      <c r="F346" s="7">
        <v>2</v>
      </c>
      <c r="G346" s="7" cm="1">
        <f t="array" aca="1" ref="G346" ca="1">INDEX(States!$B:$B,RANDBETWEEN(2,COUNTA(States!$B:$B)),1)</f>
        <v>14</v>
      </c>
      <c r="H346" s="7" t="str">
        <f ca="1">VLOOKUP($D346,Name!$A:$C,3,FALSE)</f>
        <v>M</v>
      </c>
      <c r="I346" s="7">
        <f t="shared" ca="1" si="27"/>
        <v>2</v>
      </c>
      <c r="J346" s="7" t="str">
        <f ca="1">VLOOKUP($I346,Race!$A:$B,2,FALSE)</f>
        <v>Branco</v>
      </c>
      <c r="K346" s="8">
        <f ca="1" xml:space="preserve">
IF($B346=2,
    TODAY()-16340,
    IF($P346=2,
        RANDBETWEEN(TODAY()-12418.5,TODAY()-6574.5),
        IF(OR($P346=3,$P346=4),
            RANDBETWEEN(TODAY()-16071,TODAY()-8766),
            IF(OR($P346=5,$P346=6,$P346=7),
                RANDBETWEEN(TODAY()-27393.75,TODAY()-12783.75),
                RANDBETWEEN(TODAY()-27393.75,TODAY()-10957.5)
            )
        )
    )
)</f>
        <v>17988</v>
      </c>
      <c r="L346" s="6">
        <f ca="1">IF(OR(ROW()=2,ROW()=3),7,IF(ROW()=4,4,RANDBETWEEN(4,COUNT(Education!$A:$A) + 1)))</f>
        <v>6</v>
      </c>
      <c r="M346" s="8" t="str">
        <f ca="1">VLOOKUP($L346,Education!$A:$B,2,FALSE)</f>
        <v>Mestrado</v>
      </c>
      <c r="N34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12</v>
      </c>
      <c r="O346" s="7" t="str">
        <f ca="1">VLOOKUP($N346,Department!$A:$B,2,FALSE)</f>
        <v>Jurídico</v>
      </c>
      <c r="P346" s="6">
        <f t="shared" ca="1" si="28"/>
        <v>9</v>
      </c>
      <c r="Q346" s="7" t="str">
        <f ca="1">VLOOKUP($P346,Role!$A:$B,2,FALSE)</f>
        <v>Especialista</v>
      </c>
      <c r="R346" s="7" t="str">
        <f ca="1">IF($P346=8,RANDBETWEEN(2,COUNT(Level!$A:$A) + 1),"")</f>
        <v/>
      </c>
      <c r="S346" s="7" t="str">
        <f ca="1">IF($R346&lt;&gt;"",VLOOKUP($R346,Level!$A:$B,2,FALSE),"")</f>
        <v/>
      </c>
      <c r="T346" s="8">
        <f t="shared" ca="1" si="29"/>
        <v>44661</v>
      </c>
      <c r="U346" s="1">
        <f t="shared" ca="1" si="25"/>
        <v>9600</v>
      </c>
      <c r="V34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$A346    &amp;
", "   &amp;
$B346    &amp;
", "   &amp;
$C346    &amp;
", '"  &amp;
$E346    &amp;
"', '" &amp;
$H346    &amp;
"', "  &amp;
$I346 &amp;
", CAST('"  &amp;
TEXT($K346,"aaaa-mm-dd") &amp;
"' AS DATE), " &amp;
$L346 &amp;
", " &amp;
$N346 &amp;
", " &amp;
$P346 &amp;
", " &amp;
IF($R346="","NULL",$R346) &amp;
", " &amp;
$U346 &amp;
");"</f>
        <v>INSERT INTO acme.fact_employees (id_company_fk, id_employee_pk, flg_active, employee_name, id_gender_fk, id_race_fk, birthdate, id_education_fk, id_department_fk, id_role_fk, id_level_fk, salary) VALUES (2, 345, TRUE, 'Ângelo Conti Bactista', 'M', 2, CAST('1949-03-31' AS DATE), 6, 12, 9, NULL, 9600);</v>
      </c>
    </row>
    <row r="347" spans="1:22" x14ac:dyDescent="0.2">
      <c r="A347" s="7">
        <v>2</v>
      </c>
      <c r="B347" s="5">
        <f t="shared" si="26"/>
        <v>346</v>
      </c>
      <c r="C347" s="6" t="b">
        <v>1</v>
      </c>
      <c r="D347" s="7">
        <f ca="1">IF(ROW()=2,125,IF(ROW()=3,67,IF(ROW()=4,13,RANDBETWEEN(2,COUNT(Name!$A:$A) + 1))))</f>
        <v>296</v>
      </c>
      <c r="E347" s="7" t="str">
        <f ca="1">VLOOKUP($D347,Name!$A:$B,2,FALSE) &amp; " " &amp; IF(ROW()=2,"de Orléans e Bragança",VLOOKUP(IF(ROW()=2,0,RANDBETWEEN(2,COUNT('Last name'!$A:$A) + 1)),'Last name'!$A:$B,2,FALSE) &amp; " " &amp; VLOOKUP(RANDBETWEEN(2,COUNT('Last name'!$A:$A) + 1),'Last name'!$A:$B,2,FALSE))</f>
        <v>Mirella Peçanha Frois</v>
      </c>
      <c r="F347" s="7">
        <v>2</v>
      </c>
      <c r="G347" s="7" cm="1">
        <f t="array" aca="1" ref="G347" ca="1">INDEX(States!$B:$B,RANDBETWEEN(2,COUNTA(States!$B:$B)),1)</f>
        <v>14</v>
      </c>
      <c r="H347" s="7" t="str">
        <f ca="1">VLOOKUP($D347,Name!$A:$C,3,FALSE)</f>
        <v>F</v>
      </c>
      <c r="I347" s="7">
        <f t="shared" ca="1" si="27"/>
        <v>2</v>
      </c>
      <c r="J347" s="7" t="str">
        <f ca="1">VLOOKUP($I347,Race!$A:$B,2,FALSE)</f>
        <v>Branco</v>
      </c>
      <c r="K347" s="8">
        <f ca="1" xml:space="preserve">
IF($B347=2,
    TODAY()-16340,
    IF($P347=2,
        RANDBETWEEN(TODAY()-12418.5,TODAY()-6574.5),
        IF(OR($P347=3,$P347=4),
            RANDBETWEEN(TODAY()-16071,TODAY()-8766),
            IF(OR($P347=5,$P347=6,$P347=7),
                RANDBETWEEN(TODAY()-27393.75,TODAY()-12783.75),
                RANDBETWEEN(TODAY()-27393.75,TODAY()-10957.5)
            )
        )
    )
)</f>
        <v>18542</v>
      </c>
      <c r="L347" s="6">
        <f ca="1">IF(OR(ROW()=2,ROW()=3),7,IF(ROW()=4,4,RANDBETWEEN(4,COUNT(Education!$A:$A) + 1)))</f>
        <v>6</v>
      </c>
      <c r="M347" s="8" t="str">
        <f ca="1">VLOOKUP($L347,Education!$A:$B,2,FALSE)</f>
        <v>Mestrado</v>
      </c>
      <c r="N34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347" s="7" t="str">
        <f ca="1">VLOOKUP($N347,Department!$A:$B,2,FALSE)</f>
        <v>Tecnologia da Informação</v>
      </c>
      <c r="P347" s="6">
        <f t="shared" ca="1" si="28"/>
        <v>8</v>
      </c>
      <c r="Q347" s="7" t="str">
        <f ca="1">VLOOKUP($P347,Role!$A:$B,2,FALSE)</f>
        <v>Analista</v>
      </c>
      <c r="R347" s="7">
        <f ca="1">IF($P347=8,RANDBETWEEN(2,COUNT(Level!$A:$A) + 1),"")</f>
        <v>4</v>
      </c>
      <c r="S347" s="7" t="str">
        <f ca="1">IF($R347&lt;&gt;"",VLOOKUP($R347,Level!$A:$B,2,FALSE),"")</f>
        <v>Senior</v>
      </c>
      <c r="T347" s="8">
        <f t="shared" ca="1" si="29"/>
        <v>36960</v>
      </c>
      <c r="U347" s="1">
        <f t="shared" ca="1" si="25"/>
        <v>3620</v>
      </c>
      <c r="V34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$A347    &amp;
", "   &amp;
$B347    &amp;
", "   &amp;
$C347    &amp;
", '"  &amp;
$E347    &amp;
"', '" &amp;
$H347    &amp;
"', "  &amp;
$I347 &amp;
", CAST('"  &amp;
TEXT($K347,"aaaa-mm-dd") &amp;
"' AS DATE), " &amp;
$L347 &amp;
", " &amp;
$N347 &amp;
", " &amp;
$P347 &amp;
", " &amp;
IF($R347="","NULL",$R347) &amp;
", " &amp;
$U347 &amp;
");"</f>
        <v>INSERT INTO acme.fact_employees (id_company_fk, id_employee_pk, flg_active, employee_name, id_gender_fk, id_race_fk, birthdate, id_education_fk, id_department_fk, id_role_fk, id_level_fk, salary) VALUES (2, 346, TRUE, 'Mirella Peçanha Frois', 'F', 2, CAST('1950-10-06' AS DATE), 6, 11, 8, 4, 3620);</v>
      </c>
    </row>
    <row r="348" spans="1:22" x14ac:dyDescent="0.2">
      <c r="A348" s="7">
        <v>2</v>
      </c>
      <c r="B348" s="5">
        <f t="shared" si="26"/>
        <v>347</v>
      </c>
      <c r="C348" s="6" t="b">
        <v>1</v>
      </c>
      <c r="D348" s="7">
        <f ca="1">IF(ROW()=2,125,IF(ROW()=3,67,IF(ROW()=4,13,RANDBETWEEN(2,COUNT(Name!$A:$A) + 1))))</f>
        <v>247</v>
      </c>
      <c r="E348" s="7" t="str">
        <f ca="1">VLOOKUP($D348,Name!$A:$B,2,FALSE)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Madalena Sousa Cândido</v>
      </c>
      <c r="F348" s="7">
        <v>2</v>
      </c>
      <c r="G348" s="7" cm="1">
        <f t="array" aca="1" ref="G348" ca="1">INDEX(States!$B:$B,RANDBETWEEN(2,COUNTA(States!$B:$B)),1)</f>
        <v>4</v>
      </c>
      <c r="H348" s="7" t="str">
        <f ca="1">VLOOKUP($D348,Name!$A:$C,3,FALSE)</f>
        <v>F</v>
      </c>
      <c r="I348" s="7">
        <f t="shared" ca="1" si="27"/>
        <v>2</v>
      </c>
      <c r="J348" s="7" t="str">
        <f ca="1">VLOOKUP($I348,Race!$A:$B,2,FALSE)</f>
        <v>Branco</v>
      </c>
      <c r="K348" s="8">
        <f ca="1" xml:space="preserve">
IF($B348=2,
    TODAY()-16340,
    IF($P348=2,
        RANDBETWEEN(TODAY()-12418.5,TODAY()-6574.5),
        IF(OR($P348=3,$P348=4),
            RANDBETWEEN(TODAY()-16071,TODAY()-8766),
            IF(OR($P348=5,$P348=6,$P348=7),
                RANDBETWEEN(TODAY()-27393.75,TODAY()-12783.75),
                RANDBETWEEN(TODAY()-27393.75,TODAY()-10957.5)
            )
        )
    )
)</f>
        <v>28401</v>
      </c>
      <c r="L348" s="6">
        <f ca="1">IF(OR(ROW()=2,ROW()=3),7,IF(ROW()=4,4,RANDBETWEEN(4,COUNT(Education!$A:$A) + 1)))</f>
        <v>5</v>
      </c>
      <c r="M348" s="8" t="str">
        <f ca="1">VLOOKUP($L348,Education!$A:$B,2,FALSE)</f>
        <v>Pós-graduação</v>
      </c>
      <c r="N34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348" s="7" t="str">
        <f ca="1">VLOOKUP($N348,Department!$A:$B,2,FALSE)</f>
        <v>Contábil</v>
      </c>
      <c r="P348" s="6">
        <f t="shared" ca="1" si="28"/>
        <v>9</v>
      </c>
      <c r="Q348" s="7" t="str">
        <f ca="1">VLOOKUP($P348,Role!$A:$B,2,FALSE)</f>
        <v>Especialista</v>
      </c>
      <c r="R348" s="7" t="str">
        <f ca="1">IF($P348=8,RANDBETWEEN(2,COUNT(Level!$A:$A) + 1),"")</f>
        <v/>
      </c>
      <c r="S348" s="7" t="str">
        <f ca="1">IF($R348&lt;&gt;"",VLOOKUP($R348,Level!$A:$B,2,FALSE),"")</f>
        <v/>
      </c>
      <c r="T348" s="8">
        <f t="shared" ca="1" si="29"/>
        <v>43544</v>
      </c>
      <c r="U348" s="1">
        <f t="shared" ca="1" si="25"/>
        <v>9000</v>
      </c>
      <c r="V34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$A348    &amp;
", "   &amp;
$B348    &amp;
", "   &amp;
$C348    &amp;
", '"  &amp;
$E348    &amp;
"', '" &amp;
$H348    &amp;
"', "  &amp;
$I348 &amp;
", CAST('"  &amp;
TEXT($K348,"aaaa-mm-dd") &amp;
"' AS DATE), " &amp;
$L348 &amp;
", " &amp;
$N348 &amp;
", " &amp;
$P348 &amp;
", " &amp;
IF($R348="","NULL",$R348) &amp;
", " &amp;
$U348 &amp;
");"</f>
        <v>INSERT INTO acme.fact_employees (id_company_fk, id_employee_pk, flg_active, employee_name, id_gender_fk, id_race_fk, birthdate, id_education_fk, id_department_fk, id_role_fk, id_level_fk, salary) VALUES (2, 347, TRUE, 'Madalena Sousa Cândido', 'F', 2, CAST('1977-10-03' AS DATE), 5, 9, 9, NULL, 9000);</v>
      </c>
    </row>
    <row r="349" spans="1:22" x14ac:dyDescent="0.2">
      <c r="A349" s="7">
        <v>2</v>
      </c>
      <c r="B349" s="5">
        <f t="shared" si="26"/>
        <v>348</v>
      </c>
      <c r="C349" s="6" t="b">
        <v>1</v>
      </c>
      <c r="D349" s="7">
        <f ca="1">IF(ROW()=2,125,IF(ROW()=3,67,IF(ROW()=4,13,RANDBETWEEN(2,COUNT(Name!$A:$A) + 1))))</f>
        <v>345</v>
      </c>
      <c r="E349" s="7" t="str">
        <f ca="1">VLOOKUP($D349,Name!$A:$B,2,FALSE) &amp; " " &amp; IF(ROW()=2,"de Orléans e Bragança",VLOOKUP(IF(ROW()=2,0,RANDBETWEEN(2,COUNT('Last name'!$A:$A) + 1)),'Last name'!$A:$B,2,FALSE) &amp; " " &amp; VLOOKUP(RANDBETWEEN(2,COUNT('Last name'!$A:$A) + 1),'Last name'!$A:$B,2,FALSE))</f>
        <v>Vagner Bactista Pinheiro</v>
      </c>
      <c r="F349" s="7">
        <v>2</v>
      </c>
      <c r="G349" s="7" cm="1">
        <f t="array" aca="1" ref="G349" ca="1">INDEX(States!$B:$B,RANDBETWEEN(2,COUNTA(States!$B:$B)),1)</f>
        <v>2</v>
      </c>
      <c r="H349" s="7" t="str">
        <f ca="1">VLOOKUP($D349,Name!$A:$C,3,FALSE)</f>
        <v>M</v>
      </c>
      <c r="I349" s="7">
        <f t="shared" ca="1" si="27"/>
        <v>2</v>
      </c>
      <c r="J349" s="7" t="str">
        <f ca="1">VLOOKUP($I349,Race!$A:$B,2,FALSE)</f>
        <v>Branco</v>
      </c>
      <c r="K349" s="8">
        <f ca="1" xml:space="preserve">
IF($B349=2,
    TODAY()-16340,
    IF($P349=2,
        RANDBETWEEN(TODAY()-12418.5,TODAY()-6574.5),
        IF(OR($P349=3,$P349=4),
            RANDBETWEEN(TODAY()-16071,TODAY()-8766),
            IF(OR($P349=5,$P349=6,$P349=7),
                RANDBETWEEN(TODAY()-27393.75,TODAY()-12783.75),
                RANDBETWEEN(TODAY()-27393.75,TODAY()-10957.5)
            )
        )
    )
)</f>
        <v>29120</v>
      </c>
      <c r="L349" s="6">
        <f ca="1">IF(OR(ROW()=2,ROW()=3),7,IF(ROW()=4,4,RANDBETWEEN(4,COUNT(Education!$A:$A) + 1)))</f>
        <v>6</v>
      </c>
      <c r="M349" s="8" t="str">
        <f ca="1">VLOOKUP($L349,Education!$A:$B,2,FALSE)</f>
        <v>Mestrado</v>
      </c>
      <c r="N34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7</v>
      </c>
      <c r="O349" s="7" t="str">
        <f ca="1">VLOOKUP($N349,Department!$A:$B,2,FALSE)</f>
        <v>Operacional</v>
      </c>
      <c r="P349" s="6">
        <f t="shared" ca="1" si="28"/>
        <v>8</v>
      </c>
      <c r="Q349" s="7" t="str">
        <f ca="1">VLOOKUP($P349,Role!$A:$B,2,FALSE)</f>
        <v>Analista</v>
      </c>
      <c r="R349" s="7">
        <f ca="1">IF($P349=8,RANDBETWEEN(2,COUNT(Level!$A:$A) + 1),"")</f>
        <v>4</v>
      </c>
      <c r="S349" s="7" t="str">
        <f ca="1">IF($R349&lt;&gt;"",VLOOKUP($R349,Level!$A:$B,2,FALSE),"")</f>
        <v>Senior</v>
      </c>
      <c r="T349" s="8">
        <f t="shared" ca="1" si="29"/>
        <v>41677</v>
      </c>
      <c r="U349" s="1">
        <f t="shared" ca="1" si="25"/>
        <v>3500</v>
      </c>
      <c r="V34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$A349    &amp;
", "   &amp;
$B349    &amp;
", "   &amp;
$C349    &amp;
", '"  &amp;
$E349    &amp;
"', '" &amp;
$H349    &amp;
"', "  &amp;
$I349 &amp;
", CAST('"  &amp;
TEXT($K349,"aaaa-mm-dd") &amp;
"' AS DATE), " &amp;
$L349 &amp;
", " &amp;
$N349 &amp;
", " &amp;
$P349 &amp;
", " &amp;
IF($R349="","NULL",$R349) &amp;
", " &amp;
$U349 &amp;
");"</f>
        <v>INSERT INTO acme.fact_employees (id_company_fk, id_employee_pk, flg_active, employee_name, id_gender_fk, id_race_fk, birthdate, id_education_fk, id_department_fk, id_role_fk, id_level_fk, salary) VALUES (2, 348, TRUE, 'Vagner Bactista Pinheiro', 'M', 2, CAST('1979-09-22' AS DATE), 6, 7, 8, 4, 3500);</v>
      </c>
    </row>
    <row r="350" spans="1:22" x14ac:dyDescent="0.2">
      <c r="A350" s="7">
        <v>2</v>
      </c>
      <c r="B350" s="5">
        <f t="shared" si="26"/>
        <v>349</v>
      </c>
      <c r="C350" s="6" t="b">
        <v>1</v>
      </c>
      <c r="D350" s="7">
        <f ca="1">IF(ROW()=2,125,IF(ROW()=3,67,IF(ROW()=4,13,RANDBETWEEN(2,COUNT(Name!$A:$A) + 1))))</f>
        <v>26</v>
      </c>
      <c r="E350" s="7" t="str">
        <f ca="1">VLOOKUP($D350,Name!$A:$B,2,FALSE) &amp; " " &amp; IF(ROW()=2,"de Orléans e Bragança",VLOOKUP(IF(ROW()=2,0,RANDBETWEEN(2,COUNT('Last name'!$A:$A) + 1)),'Last name'!$A:$B,2,FALSE) &amp; " " &amp; VLOOKUP(RANDBETWEEN(2,COUNT('Last name'!$A:$A) + 1),'Last name'!$A:$B,2,FALSE))</f>
        <v>Ana Cecília Aragão Soares</v>
      </c>
      <c r="F350" s="7">
        <v>2</v>
      </c>
      <c r="G350" s="7" cm="1">
        <f t="array" aca="1" ref="G350" ca="1">INDEX(States!$B:$B,RANDBETWEEN(2,COUNTA(States!$B:$B)),1)</f>
        <v>2</v>
      </c>
      <c r="H350" s="7" t="str">
        <f ca="1">VLOOKUP($D350,Name!$A:$C,3,FALSE)</f>
        <v>F</v>
      </c>
      <c r="I350" s="7">
        <f t="shared" ca="1" si="27"/>
        <v>3</v>
      </c>
      <c r="J350" s="7" t="str">
        <f ca="1">VLOOKUP($I350,Race!$A:$B,2,FALSE)</f>
        <v>Preto</v>
      </c>
      <c r="K350" s="8">
        <f ca="1" xml:space="preserve">
IF($B350=2,
    TODAY()-16340,
    IF($P350=2,
        RANDBETWEEN(TODAY()-12418.5,TODAY()-6574.5),
        IF(OR($P350=3,$P350=4),
            RANDBETWEEN(TODAY()-16071,TODAY()-8766),
            IF(OR($P350=5,$P350=6,$P350=7),
                RANDBETWEEN(TODAY()-27393.75,TODAY()-12783.75),
                RANDBETWEEN(TODAY()-27393.75,TODAY()-10957.5)
            )
        )
    )
)</f>
        <v>21679</v>
      </c>
      <c r="L350" s="6">
        <f ca="1">IF(OR(ROW()=2,ROW()=3),7,IF(ROW()=4,4,RANDBETWEEN(4,COUNT(Education!$A:$A) + 1)))</f>
        <v>4</v>
      </c>
      <c r="M350" s="8" t="str">
        <f ca="1">VLOOKUP($L350,Education!$A:$B,2,FALSE)</f>
        <v>Superior</v>
      </c>
      <c r="N35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350" s="7" t="str">
        <f ca="1">VLOOKUP($N350,Department!$A:$B,2,FALSE)</f>
        <v>Financeiro</v>
      </c>
      <c r="P350" s="6">
        <f t="shared" ca="1" si="28"/>
        <v>7</v>
      </c>
      <c r="Q350" s="7" t="str">
        <f ca="1">VLOOKUP($P350,Role!$A:$B,2,FALSE)</f>
        <v>Trainee</v>
      </c>
      <c r="R350" s="7" t="str">
        <f ca="1">IF($P350=8,RANDBETWEEN(2,COUNT(Level!$A:$A) + 1),"")</f>
        <v/>
      </c>
      <c r="S350" s="7" t="str">
        <f ca="1">IF($R350&lt;&gt;"",VLOOKUP($R350,Level!$A:$B,2,FALSE),"")</f>
        <v/>
      </c>
      <c r="T350" s="8">
        <f t="shared" ca="1" si="29"/>
        <v>43823</v>
      </c>
      <c r="U350" s="1">
        <f t="shared" ca="1" si="25"/>
        <v>1305</v>
      </c>
      <c r="V35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$A350    &amp;
", "   &amp;
$B350    &amp;
", "   &amp;
$C350    &amp;
", '"  &amp;
$E350    &amp;
"', '" &amp;
$H350    &amp;
"', "  &amp;
$I350 &amp;
", CAST('"  &amp;
TEXT($K350,"aaaa-mm-dd") &amp;
"' AS DATE), " &amp;
$L350 &amp;
", " &amp;
$N350 &amp;
", " &amp;
$P350 &amp;
", " &amp;
IF($R350="","NULL",$R350) &amp;
", " &amp;
$U350 &amp;
");"</f>
        <v>INSERT INTO acme.fact_employees (id_company_fk, id_employee_pk, flg_active, employee_name, id_gender_fk, id_race_fk, birthdate, id_education_fk, id_department_fk, id_role_fk, id_level_fk, salary) VALUES (2, 349, TRUE, 'Ana Cecília Aragão Soares', 'F', 3, CAST('1959-05-09' AS DATE), 4, 4, 7, NULL, 1305);</v>
      </c>
    </row>
    <row r="351" spans="1:22" x14ac:dyDescent="0.2">
      <c r="A351" s="7">
        <v>2</v>
      </c>
      <c r="B351" s="5">
        <f t="shared" si="26"/>
        <v>350</v>
      </c>
      <c r="C351" s="6" t="b">
        <v>1</v>
      </c>
      <c r="D351" s="7">
        <f ca="1">IF(ROW()=2,125,IF(ROW()=3,67,IF(ROW()=4,13,RANDBETWEEN(2,COUNT(Name!$A:$A) + 1))))</f>
        <v>46</v>
      </c>
      <c r="E351" s="7" t="str">
        <f ca="1">VLOOKUP($D351,Name!$A:$B,2,FALSE) &amp; " " &amp; IF(ROW()=2,"de Orléans e Bragança",VLOOKUP(IF(ROW()=2,0,RANDBETWEEN(2,COUNT('Last name'!$A:$A) + 1)),'Last name'!$A:$B,2,FALSE) &amp; " " &amp; VLOOKUP(RANDBETWEEN(2,COUNT('Last name'!$A:$A) + 1),'Last name'!$A:$B,2,FALSE))</f>
        <v>Anthony Gabriel Noronha Seixas</v>
      </c>
      <c r="F351" s="7">
        <v>2</v>
      </c>
      <c r="G351" s="7" cm="1">
        <f t="array" aca="1" ref="G351" ca="1">INDEX(States!$B:$B,RANDBETWEEN(2,COUNTA(States!$B:$B)),1)</f>
        <v>19</v>
      </c>
      <c r="H351" s="7" t="str">
        <f ca="1">VLOOKUP($D351,Name!$A:$C,3,FALSE)</f>
        <v>M</v>
      </c>
      <c r="I351" s="7">
        <f t="shared" ca="1" si="27"/>
        <v>2</v>
      </c>
      <c r="J351" s="7" t="str">
        <f ca="1">VLOOKUP($I351,Race!$A:$B,2,FALSE)</f>
        <v>Branco</v>
      </c>
      <c r="K351" s="8">
        <f ca="1" xml:space="preserve">
IF($B351=2,
    TODAY()-16340,
    IF($P351=2,
        RANDBETWEEN(TODAY()-12418.5,TODAY()-6574.5),
        IF(OR($P351=3,$P351=4),
            RANDBETWEEN(TODAY()-16071,TODAY()-8766),
            IF(OR($P351=5,$P351=6,$P351=7),
                RANDBETWEEN(TODAY()-27393.75,TODAY()-12783.75),
                RANDBETWEEN(TODAY()-27393.75,TODAY()-10957.5)
            )
        )
    )
)</f>
        <v>25785</v>
      </c>
      <c r="L351" s="6">
        <f ca="1">IF(OR(ROW()=2,ROW()=3),7,IF(ROW()=4,4,RANDBETWEEN(4,COUNT(Education!$A:$A) + 1)))</f>
        <v>4</v>
      </c>
      <c r="M351" s="8" t="str">
        <f ca="1">VLOOKUP($L351,Education!$A:$B,2,FALSE)</f>
        <v>Superior</v>
      </c>
      <c r="N35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6</v>
      </c>
      <c r="O351" s="7" t="str">
        <f ca="1">VLOOKUP($N351,Department!$A:$B,2,FALSE)</f>
        <v>Comercial</v>
      </c>
      <c r="P351" s="6">
        <f t="shared" ca="1" si="28"/>
        <v>8</v>
      </c>
      <c r="Q351" s="7" t="str">
        <f ca="1">VLOOKUP($P351,Role!$A:$B,2,FALSE)</f>
        <v>Analista</v>
      </c>
      <c r="R351" s="7">
        <f ca="1">IF($P351=8,RANDBETWEEN(2,COUNT(Level!$A:$A) + 1),"")</f>
        <v>4</v>
      </c>
      <c r="S351" s="7" t="str">
        <f ca="1">IF($R351&lt;&gt;"",VLOOKUP($R351,Level!$A:$B,2,FALSE),"")</f>
        <v>Senior</v>
      </c>
      <c r="T351" s="8">
        <f t="shared" ca="1" si="29"/>
        <v>36240</v>
      </c>
      <c r="U351" s="1">
        <f t="shared" ca="1" si="25"/>
        <v>2580</v>
      </c>
      <c r="V35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$A351    &amp;
", "   &amp;
$B351    &amp;
", "   &amp;
$C351    &amp;
", '"  &amp;
$E351    &amp;
"', '" &amp;
$H351    &amp;
"', "  &amp;
$I351 &amp;
", CAST('"  &amp;
TEXT($K351,"aaaa-mm-dd") &amp;
"' AS DATE), " &amp;
$L351 &amp;
", " &amp;
$N351 &amp;
", " &amp;
$P351 &amp;
", " &amp;
IF($R351="","NULL",$R351) &amp;
", " &amp;
$U351 &amp;
");"</f>
        <v>INSERT INTO acme.fact_employees (id_company_fk, id_employee_pk, flg_active, employee_name, id_gender_fk, id_race_fk, birthdate, id_education_fk, id_department_fk, id_role_fk, id_level_fk, salary) VALUES (2, 350, TRUE, 'Anthony Gabriel Noronha Seixas', 'M', 2, CAST('1970-08-05' AS DATE), 4, 6, 8, 4, 2580);</v>
      </c>
    </row>
    <row r="352" spans="1:22" x14ac:dyDescent="0.2">
      <c r="A352" s="7">
        <v>2</v>
      </c>
      <c r="B352" s="5">
        <f t="shared" si="26"/>
        <v>351</v>
      </c>
      <c r="C352" s="6" t="b">
        <v>1</v>
      </c>
      <c r="D352" s="7">
        <f ca="1">IF(ROW()=2,125,IF(ROW()=3,67,IF(ROW()=4,13,RANDBETWEEN(2,COUNT(Name!$A:$A) + 1))))</f>
        <v>112</v>
      </c>
      <c r="E352" s="7" t="str">
        <f ca="1">VLOOKUP($D352,Name!$A:$B,2,FALSE) &amp; " " &amp; IF(ROW()=2,"de Orléans e Bragança",VLOOKUP(IF(ROW()=2,0,RANDBETWEEN(2,COUNT('Last name'!$A:$A) + 1)),'Last name'!$A:$B,2,FALSE) &amp; " " &amp; VLOOKUP(RANDBETWEEN(2,COUNT('Last name'!$A:$A) + 1),'Last name'!$A:$B,2,FALSE))</f>
        <v>Dulce Camacho Miranda</v>
      </c>
      <c r="F352" s="7">
        <v>2</v>
      </c>
      <c r="G352" s="7" cm="1">
        <f t="array" aca="1" ref="G352" ca="1">INDEX(States!$B:$B,RANDBETWEEN(2,COUNTA(States!$B:$B)),1)</f>
        <v>19</v>
      </c>
      <c r="H352" s="7" t="str">
        <f ca="1">VLOOKUP($D352,Name!$A:$C,3,FALSE)</f>
        <v>F</v>
      </c>
      <c r="I352" s="7">
        <f t="shared" ca="1" si="27"/>
        <v>4</v>
      </c>
      <c r="J352" s="7" t="str">
        <f ca="1">VLOOKUP($I352,Race!$A:$B,2,FALSE)</f>
        <v>Pardo</v>
      </c>
      <c r="K352" s="8">
        <f ca="1" xml:space="preserve">
IF($B352=2,
    TODAY()-16340,
    IF($P352=2,
        RANDBETWEEN(TODAY()-12418.5,TODAY()-6574.5),
        IF(OR($P352=3,$P352=4),
            RANDBETWEEN(TODAY()-16071,TODAY()-8766),
            IF(OR($P352=5,$P352=6,$P352=7),
                RANDBETWEEN(TODAY()-27393.75,TODAY()-12783.75),
                RANDBETWEEN(TODAY()-27393.75,TODAY()-10957.5)
            )
        )
    )
)</f>
        <v>21114</v>
      </c>
      <c r="L352" s="6">
        <f ca="1">IF(OR(ROW()=2,ROW()=3),7,IF(ROW()=4,4,RANDBETWEEN(4,COUNT(Education!$A:$A) + 1)))</f>
        <v>5</v>
      </c>
      <c r="M352" s="8" t="str">
        <f ca="1">VLOOKUP($L352,Education!$A:$B,2,FALSE)</f>
        <v>Pós-graduação</v>
      </c>
      <c r="N35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352" s="7" t="str">
        <f ca="1">VLOOKUP($N352,Department!$A:$B,2,FALSE)</f>
        <v>Vendas</v>
      </c>
      <c r="P352" s="6">
        <f t="shared" ca="1" si="28"/>
        <v>7</v>
      </c>
      <c r="Q352" s="7" t="str">
        <f ca="1">VLOOKUP($P352,Role!$A:$B,2,FALSE)</f>
        <v>Trainee</v>
      </c>
      <c r="R352" s="7" t="str">
        <f ca="1">IF($P352=8,RANDBETWEEN(2,COUNT(Level!$A:$A) + 1),"")</f>
        <v/>
      </c>
      <c r="S352" s="7" t="str">
        <f ca="1">IF($R352&lt;&gt;"",VLOOKUP($R352,Level!$A:$B,2,FALSE),"")</f>
        <v/>
      </c>
      <c r="T352" s="8">
        <f t="shared" ca="1" si="29"/>
        <v>41131</v>
      </c>
      <c r="U352" s="1">
        <f t="shared" ca="1" si="25"/>
        <v>1915</v>
      </c>
      <c r="V35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$A352    &amp;
", "   &amp;
$B352    &amp;
", "   &amp;
$C352    &amp;
", '"  &amp;
$E352    &amp;
"', '" &amp;
$H352    &amp;
"', "  &amp;
$I352 &amp;
", CAST('"  &amp;
TEXT($K352,"aaaa-mm-dd") &amp;
"' AS DATE), " &amp;
$L352 &amp;
", " &amp;
$N352 &amp;
", " &amp;
$P352 &amp;
", " &amp;
IF($R352="","NULL",$R352) &amp;
", " &amp;
$U352 &amp;
");"</f>
        <v>INSERT INTO acme.fact_employees (id_company_fk, id_employee_pk, flg_active, employee_name, id_gender_fk, id_race_fk, birthdate, id_education_fk, id_department_fk, id_role_fk, id_level_fk, salary) VALUES (2, 351, TRUE, 'Dulce Camacho Miranda', 'F', 4, CAST('1957-10-21' AS DATE), 5, 13, 7, NULL, 1915);</v>
      </c>
    </row>
    <row r="353" spans="1:22" x14ac:dyDescent="0.2">
      <c r="A353" s="7">
        <v>2</v>
      </c>
      <c r="B353" s="5">
        <f t="shared" si="26"/>
        <v>352</v>
      </c>
      <c r="C353" s="6" t="b">
        <v>1</v>
      </c>
      <c r="D353" s="7">
        <f ca="1">IF(ROW()=2,125,IF(ROW()=3,67,IF(ROW()=4,13,RANDBETWEEN(2,COUNT(Name!$A:$A) + 1))))</f>
        <v>364</v>
      </c>
      <c r="E353" s="7" t="str">
        <f ca="1">VLOOKUP($D353,Name!$A:$B,2,FALSE) &amp; " " &amp; IF(ROW()=2,"de Orléans e Bragança",VLOOKUP(IF(ROW()=2,0,RANDBETWEEN(2,COUNT('Last name'!$A:$A) + 1)),'Last name'!$A:$B,2,FALSE) &amp; " " &amp; VLOOKUP(RANDBETWEEN(2,COUNT('Last name'!$A:$A) + 1),'Last name'!$A:$B,2,FALSE))</f>
        <v>Zila Bragança Paulista</v>
      </c>
      <c r="F353" s="7">
        <v>2</v>
      </c>
      <c r="G353" s="7" cm="1">
        <f t="array" aca="1" ref="G353" ca="1">INDEX(States!$B:$B,RANDBETWEEN(2,COUNTA(States!$B:$B)),1)</f>
        <v>10</v>
      </c>
      <c r="H353" s="7" t="str">
        <f ca="1">VLOOKUP($D353,Name!$A:$C,3,FALSE)</f>
        <v>F</v>
      </c>
      <c r="I353" s="7">
        <f t="shared" ca="1" si="27"/>
        <v>2</v>
      </c>
      <c r="J353" s="7" t="str">
        <f ca="1">VLOOKUP($I353,Race!$A:$B,2,FALSE)</f>
        <v>Branco</v>
      </c>
      <c r="K353" s="8">
        <f ca="1" xml:space="preserve">
IF($B353=2,
    TODAY()-16340,
    IF($P353=2,
        RANDBETWEEN(TODAY()-12418.5,TODAY()-6574.5),
        IF(OR($P353=3,$P353=4),
            RANDBETWEEN(TODAY()-16071,TODAY()-8766),
            IF(OR($P353=5,$P353=6,$P353=7),
                RANDBETWEEN(TODAY()-27393.75,TODAY()-12783.75),
                RANDBETWEEN(TODAY()-27393.75,TODAY()-10957.5)
            )
        )
    )
)</f>
        <v>28382</v>
      </c>
      <c r="L353" s="6">
        <f ca="1">IF(OR(ROW()=2,ROW()=3),7,IF(ROW()=4,4,RANDBETWEEN(4,COUNT(Education!$A:$A) + 1)))</f>
        <v>6</v>
      </c>
      <c r="M353" s="8" t="str">
        <f ca="1">VLOOKUP($L353,Education!$A:$B,2,FALSE)</f>
        <v>Mestrado</v>
      </c>
      <c r="N35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353" s="7" t="str">
        <f ca="1">VLOOKUP($N353,Department!$A:$B,2,FALSE)</f>
        <v>Financeiro</v>
      </c>
      <c r="P353" s="6">
        <f t="shared" ca="1" si="28"/>
        <v>8</v>
      </c>
      <c r="Q353" s="7" t="str">
        <f ca="1">VLOOKUP($P353,Role!$A:$B,2,FALSE)</f>
        <v>Analista</v>
      </c>
      <c r="R353" s="7">
        <f ca="1">IF($P353=8,RANDBETWEEN(2,COUNT(Level!$A:$A) + 1),"")</f>
        <v>2</v>
      </c>
      <c r="S353" s="7" t="str">
        <f ca="1">IF($R353&lt;&gt;"",VLOOKUP($R353,Level!$A:$B,2,FALSE),"")</f>
        <v>Junior</v>
      </c>
      <c r="T353" s="8">
        <f t="shared" ca="1" si="29"/>
        <v>44575</v>
      </c>
      <c r="U353" s="1">
        <f t="shared" ca="1" si="25"/>
        <v>3500</v>
      </c>
      <c r="V35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$A353    &amp;
", "   &amp;
$B353    &amp;
", "   &amp;
$C353    &amp;
", '"  &amp;
$E353    &amp;
"', '" &amp;
$H353    &amp;
"', "  &amp;
$I353 &amp;
", CAST('"  &amp;
TEXT($K353,"aaaa-mm-dd") &amp;
"' AS DATE), " &amp;
$L353 &amp;
", " &amp;
$N353 &amp;
", " &amp;
$P353 &amp;
", " &amp;
IF($R353="","NULL",$R353) &amp;
", " &amp;
$U353 &amp;
");"</f>
        <v>INSERT INTO acme.fact_employees (id_company_fk, id_employee_pk, flg_active, employee_name, id_gender_fk, id_race_fk, birthdate, id_education_fk, id_department_fk, id_role_fk, id_level_fk, salary) VALUES (2, 352, TRUE, 'Zila Bragança Paulista', 'F', 2, CAST('1977-09-14' AS DATE), 6, 4, 8, 2, 3500);</v>
      </c>
    </row>
    <row r="354" spans="1:22" x14ac:dyDescent="0.2">
      <c r="A354" s="7">
        <v>2</v>
      </c>
      <c r="B354" s="5">
        <f t="shared" si="26"/>
        <v>353</v>
      </c>
      <c r="C354" s="6" t="b">
        <v>1</v>
      </c>
      <c r="D354" s="7">
        <f ca="1">IF(ROW()=2,125,IF(ROW()=3,67,IF(ROW()=4,13,RANDBETWEEN(2,COUNT(Name!$A:$A) + 1))))</f>
        <v>17</v>
      </c>
      <c r="E354" s="7" t="str">
        <f ca="1">VLOOKUP($D354,Name!$A:$B,2,FALSE) &amp; " " &amp; IF(ROW()=2,"de Orléans e Bragança",VLOOKUP(IF(ROW()=2,0,RANDBETWEEN(2,COUNT('Last name'!$A:$A) + 1)),'Last name'!$A:$B,2,FALSE) &amp; " " &amp; VLOOKUP(RANDBETWEEN(2,COUNT('Last name'!$A:$A) + 1),'Last name'!$A:$B,2,FALSE))</f>
        <v>Alini Dantas Amor</v>
      </c>
      <c r="F354" s="7">
        <v>2</v>
      </c>
      <c r="G354" s="7" cm="1">
        <f t="array" aca="1" ref="G354" ca="1">INDEX(States!$B:$B,RANDBETWEEN(2,COUNTA(States!$B:$B)),1)</f>
        <v>21</v>
      </c>
      <c r="H354" s="7" t="str">
        <f ca="1">VLOOKUP($D354,Name!$A:$C,3,FALSE)</f>
        <v>F</v>
      </c>
      <c r="I354" s="7">
        <f t="shared" ca="1" si="27"/>
        <v>2</v>
      </c>
      <c r="J354" s="7" t="str">
        <f ca="1">VLOOKUP($I354,Race!$A:$B,2,FALSE)</f>
        <v>Branco</v>
      </c>
      <c r="K354" s="8">
        <f ca="1" xml:space="preserve">
IF($B354=2,
    TODAY()-16340,
    IF($P354=2,
        RANDBETWEEN(TODAY()-12418.5,TODAY()-6574.5),
        IF(OR($P354=3,$P354=4),
            RANDBETWEEN(TODAY()-16071,TODAY()-8766),
            IF(OR($P354=5,$P354=6,$P354=7),
                RANDBETWEEN(TODAY()-27393.75,TODAY()-12783.75),
                RANDBETWEEN(TODAY()-27393.75,TODAY()-10957.5)
            )
        )
    )
)</f>
        <v>20468</v>
      </c>
      <c r="L354" s="6">
        <f ca="1">IF(OR(ROW()=2,ROW()=3),7,IF(ROW()=4,4,RANDBETWEEN(4,COUNT(Education!$A:$A) + 1)))</f>
        <v>5</v>
      </c>
      <c r="M354" s="8" t="str">
        <f ca="1">VLOOKUP($L354,Education!$A:$B,2,FALSE)</f>
        <v>Pós-graduação</v>
      </c>
      <c r="N35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354" s="7" t="str">
        <f ca="1">VLOOKUP($N354,Department!$A:$B,2,FALSE)</f>
        <v>Financeiro</v>
      </c>
      <c r="P354" s="6">
        <f t="shared" ca="1" si="28"/>
        <v>9</v>
      </c>
      <c r="Q354" s="7" t="str">
        <f ca="1">VLOOKUP($P354,Role!$A:$B,2,FALSE)</f>
        <v>Especialista</v>
      </c>
      <c r="R354" s="7" t="str">
        <f ca="1">IF($P354=8,RANDBETWEEN(2,COUNT(Level!$A:$A) + 1),"")</f>
        <v/>
      </c>
      <c r="S354" s="7" t="str">
        <f ca="1">IF($R354&lt;&gt;"",VLOOKUP($R354,Level!$A:$B,2,FALSE),"")</f>
        <v/>
      </c>
      <c r="T354" s="8">
        <f t="shared" ca="1" si="29"/>
        <v>41030</v>
      </c>
      <c r="U354" s="1">
        <f t="shared" ca="1" si="25"/>
        <v>9000</v>
      </c>
      <c r="V35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$A354    &amp;
", "   &amp;
$B354    &amp;
", "   &amp;
$C354    &amp;
", '"  &amp;
$E354    &amp;
"', '" &amp;
$H354    &amp;
"', "  &amp;
$I354 &amp;
", CAST('"  &amp;
TEXT($K354,"aaaa-mm-dd") &amp;
"' AS DATE), " &amp;
$L354 &amp;
", " &amp;
$N354 &amp;
", " &amp;
$P354 &amp;
", " &amp;
IF($R354="","NULL",$R354) &amp;
", " &amp;
$U354 &amp;
");"</f>
        <v>INSERT INTO acme.fact_employees (id_company_fk, id_employee_pk, flg_active, employee_name, id_gender_fk, id_race_fk, birthdate, id_education_fk, id_department_fk, id_role_fk, id_level_fk, salary) VALUES (2, 353, TRUE, 'Alini Dantas Amor', 'F', 2, CAST('1956-01-14' AS DATE), 5, 4, 9, NULL, 9000);</v>
      </c>
    </row>
    <row r="355" spans="1:22" x14ac:dyDescent="0.2">
      <c r="A355" s="7">
        <v>2</v>
      </c>
      <c r="B355" s="5">
        <f t="shared" si="26"/>
        <v>354</v>
      </c>
      <c r="C355" s="6" t="b">
        <v>1</v>
      </c>
      <c r="D355" s="7">
        <f ca="1">IF(ROW()=2,125,IF(ROW()=3,67,IF(ROW()=4,13,RANDBETWEEN(2,COUNT(Name!$A:$A) + 1))))</f>
        <v>265</v>
      </c>
      <c r="E355" s="7" t="str">
        <f ca="1">VLOOKUP($D355,Name!$A:$B,2,FALSE)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Maria Isis Giordano Santoro</v>
      </c>
      <c r="F355" s="7">
        <v>2</v>
      </c>
      <c r="G355" s="7" cm="1">
        <f t="array" aca="1" ref="G355" ca="1">INDEX(States!$B:$B,RANDBETWEEN(2,COUNTA(States!$B:$B)),1)</f>
        <v>2</v>
      </c>
      <c r="H355" s="7" t="str">
        <f ca="1">VLOOKUP($D355,Name!$A:$C,3,FALSE)</f>
        <v>F</v>
      </c>
      <c r="I355" s="7">
        <f t="shared" ca="1" si="27"/>
        <v>2</v>
      </c>
      <c r="J355" s="7" t="str">
        <f ca="1">VLOOKUP($I355,Race!$A:$B,2,FALSE)</f>
        <v>Branco</v>
      </c>
      <c r="K355" s="8">
        <f ca="1" xml:space="preserve">
IF($B355=2,
    TODAY()-16340,
    IF($P355=2,
        RANDBETWEEN(TODAY()-12418.5,TODAY()-6574.5),
        IF(OR($P355=3,$P355=4),
            RANDBETWEEN(TODAY()-16071,TODAY()-8766),
            IF(OR($P355=5,$P355=6,$P355=7),
                RANDBETWEEN(TODAY()-27393.75,TODAY()-12783.75),
                RANDBETWEEN(TODAY()-27393.75,TODAY()-10957.5)
            )
        )
    )
)</f>
        <v>29816</v>
      </c>
      <c r="L355" s="6">
        <f ca="1">IF(OR(ROW()=2,ROW()=3),7,IF(ROW()=4,4,RANDBETWEEN(4,COUNT(Education!$A:$A) + 1)))</f>
        <v>7</v>
      </c>
      <c r="M355" s="8" t="str">
        <f ca="1">VLOOKUP($L355,Education!$A:$B,2,FALSE)</f>
        <v>Doutorado</v>
      </c>
      <c r="N35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6</v>
      </c>
      <c r="O355" s="7" t="str">
        <f ca="1">VLOOKUP($N355,Department!$A:$B,2,FALSE)</f>
        <v>Comercial</v>
      </c>
      <c r="P355" s="6">
        <f t="shared" ca="1" si="28"/>
        <v>8</v>
      </c>
      <c r="Q355" s="7" t="str">
        <f ca="1">VLOOKUP($P355,Role!$A:$B,2,FALSE)</f>
        <v>Analista</v>
      </c>
      <c r="R355" s="7">
        <f ca="1">IF($P355=8,RANDBETWEEN(2,COUNT(Level!$A:$A) + 1),"")</f>
        <v>4</v>
      </c>
      <c r="S355" s="7" t="str">
        <f ca="1">IF($R355&lt;&gt;"",VLOOKUP($R355,Level!$A:$B,2,FALSE),"")</f>
        <v>Senior</v>
      </c>
      <c r="T355" s="8">
        <f t="shared" ca="1" si="29"/>
        <v>44148</v>
      </c>
      <c r="U355" s="1">
        <f t="shared" ca="1" si="25"/>
        <v>4080</v>
      </c>
      <c r="V35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$A355    &amp;
", "   &amp;
$B355    &amp;
", "   &amp;
$C355    &amp;
", '"  &amp;
$E355    &amp;
"', '" &amp;
$H355    &amp;
"', "  &amp;
$I355 &amp;
", CAST('"  &amp;
TEXT($K355,"aaaa-mm-dd") &amp;
"' AS DATE), " &amp;
$L355 &amp;
", " &amp;
$N355 &amp;
", " &amp;
$P355 &amp;
", " &amp;
IF($R355="","NULL",$R355) &amp;
", " &amp;
$U355 &amp;
");"</f>
        <v>INSERT INTO acme.fact_employees (id_company_fk, id_employee_pk, flg_active, employee_name, id_gender_fk, id_race_fk, birthdate, id_education_fk, id_department_fk, id_role_fk, id_level_fk, salary) VALUES (2, 354, TRUE, 'Maria Isis Giordano Santoro', 'F', 2, CAST('1981-08-18' AS DATE), 7, 6, 8, 4, 4080);</v>
      </c>
    </row>
    <row r="356" spans="1:22" x14ac:dyDescent="0.2">
      <c r="A356" s="7">
        <v>2</v>
      </c>
      <c r="B356" s="5">
        <f t="shared" si="26"/>
        <v>355</v>
      </c>
      <c r="C356" s="6" t="b">
        <v>1</v>
      </c>
      <c r="D356" s="7">
        <f ca="1">IF(ROW()=2,125,IF(ROW()=3,67,IF(ROW()=4,13,RANDBETWEEN(2,COUNT(Name!$A:$A) + 1))))</f>
        <v>295</v>
      </c>
      <c r="E356" s="7" t="str">
        <f ca="1">VLOOKUP($D356,Name!$A:$B,2,FALSE) &amp; " " &amp; IF(ROW()=2,"de Orléans e Bragança",VLOOKUP(IF(ROW()=2,0,RANDBETWEEN(2,COUNT('Last name'!$A:$A) + 1)),'Last name'!$A:$B,2,FALSE) &amp; " " &amp; VLOOKUP(RANDBETWEEN(2,COUNT('Last name'!$A:$A) + 1),'Last name'!$A:$B,2,FALSE))</f>
        <v>Milena Bermudes Caruso</v>
      </c>
      <c r="F356" s="7">
        <v>2</v>
      </c>
      <c r="G356" s="7" cm="1">
        <f t="array" aca="1" ref="G356" ca="1">INDEX(States!$B:$B,RANDBETWEEN(2,COUNTA(States!$B:$B)),1)</f>
        <v>7</v>
      </c>
      <c r="H356" s="7" t="str">
        <f ca="1">VLOOKUP($D356,Name!$A:$C,3,FALSE)</f>
        <v>F</v>
      </c>
      <c r="I356" s="7">
        <f t="shared" ca="1" si="27"/>
        <v>2</v>
      </c>
      <c r="J356" s="7" t="str">
        <f ca="1">VLOOKUP($I356,Race!$A:$B,2,FALSE)</f>
        <v>Branco</v>
      </c>
      <c r="K356" s="8">
        <f ca="1" xml:space="preserve">
IF($B356=2,
    TODAY()-16340,
    IF($P356=2,
        RANDBETWEEN(TODAY()-12418.5,TODAY()-6574.5),
        IF(OR($P356=3,$P356=4),
            RANDBETWEEN(TODAY()-16071,TODAY()-8766),
            IF(OR($P356=5,$P356=6,$P356=7),
                RANDBETWEEN(TODAY()-27393.75,TODAY()-12783.75),
                RANDBETWEEN(TODAY()-27393.75,TODAY()-10957.5)
            )
        )
    )
)</f>
        <v>27812</v>
      </c>
      <c r="L356" s="6">
        <f ca="1">IF(OR(ROW()=2,ROW()=3),7,IF(ROW()=4,4,RANDBETWEEN(4,COUNT(Education!$A:$A) + 1)))</f>
        <v>4</v>
      </c>
      <c r="M356" s="8" t="str">
        <f ca="1">VLOOKUP($L356,Education!$A:$B,2,FALSE)</f>
        <v>Superior</v>
      </c>
      <c r="N35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356" s="7" t="str">
        <f ca="1">VLOOKUP($N356,Department!$A:$B,2,FALSE)</f>
        <v>Auditoria</v>
      </c>
      <c r="P356" s="6">
        <f t="shared" ca="1" si="28"/>
        <v>7</v>
      </c>
      <c r="Q356" s="7" t="str">
        <f ca="1">VLOOKUP($P356,Role!$A:$B,2,FALSE)</f>
        <v>Trainee</v>
      </c>
      <c r="R356" s="7" t="str">
        <f ca="1">IF($P356=8,RANDBETWEEN(2,COUNT(Level!$A:$A) + 1),"")</f>
        <v/>
      </c>
      <c r="S356" s="7" t="str">
        <f ca="1">IF($R356&lt;&gt;"",VLOOKUP($R356,Level!$A:$B,2,FALSE),"")</f>
        <v/>
      </c>
      <c r="T356" s="8">
        <f t="shared" ca="1" si="29"/>
        <v>42860</v>
      </c>
      <c r="U356" s="1">
        <f t="shared" ca="1" si="25"/>
        <v>1305</v>
      </c>
      <c r="V35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$A356    &amp;
", "   &amp;
$B356    &amp;
", "   &amp;
$C356    &amp;
", '"  &amp;
$E356    &amp;
"', '" &amp;
$H356    &amp;
"', "  &amp;
$I356 &amp;
", CAST('"  &amp;
TEXT($K356,"aaaa-mm-dd") &amp;
"' AS DATE), " &amp;
$L356 &amp;
", " &amp;
$N356 &amp;
", " &amp;
$P356 &amp;
", " &amp;
IF($R356="","NULL",$R356) &amp;
", " &amp;
$U356 &amp;
");"</f>
        <v>INSERT INTO acme.fact_employees (id_company_fk, id_employee_pk, flg_active, employee_name, id_gender_fk, id_race_fk, birthdate, id_education_fk, id_department_fk, id_role_fk, id_level_fk, salary) VALUES (2, 355, TRUE, 'Milena Bermudes Caruso', 'F', 2, CAST('1976-02-22' AS DATE), 4, 10, 7, NULL, 1305);</v>
      </c>
    </row>
    <row r="357" spans="1:22" x14ac:dyDescent="0.2">
      <c r="A357" s="7">
        <v>2</v>
      </c>
      <c r="B357" s="5">
        <f t="shared" si="26"/>
        <v>356</v>
      </c>
      <c r="C357" s="6" t="b">
        <v>1</v>
      </c>
      <c r="D357" s="7">
        <f ca="1">IF(ROW()=2,125,IF(ROW()=3,67,IF(ROW()=4,13,RANDBETWEEN(2,COUNT(Name!$A:$A) + 1))))</f>
        <v>268</v>
      </c>
      <c r="E357" s="7" t="str">
        <f ca="1">VLOOKUP($D357,Name!$A:$B,2,FALSE)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Maria Luiza Holanda Esteves</v>
      </c>
      <c r="F357" s="7">
        <v>2</v>
      </c>
      <c r="G357" s="7" cm="1">
        <f t="array" aca="1" ref="G357" ca="1">INDEX(States!$B:$B,RANDBETWEEN(2,COUNTA(States!$B:$B)),1)</f>
        <v>2</v>
      </c>
      <c r="H357" s="7" t="str">
        <f ca="1">VLOOKUP($D357,Name!$A:$C,3,FALSE)</f>
        <v>F</v>
      </c>
      <c r="I357" s="7">
        <f t="shared" ca="1" si="27"/>
        <v>3</v>
      </c>
      <c r="J357" s="7" t="str">
        <f ca="1">VLOOKUP($I357,Race!$A:$B,2,FALSE)</f>
        <v>Preto</v>
      </c>
      <c r="K357" s="8">
        <f ca="1" xml:space="preserve">
IF($B357=2,
    TODAY()-16340,
    IF($P357=2,
        RANDBETWEEN(TODAY()-12418.5,TODAY()-6574.5),
        IF(OR($P357=3,$P357=4),
            RANDBETWEEN(TODAY()-16071,TODAY()-8766),
            IF(OR($P357=5,$P357=6,$P357=7),
                RANDBETWEEN(TODAY()-27393.75,TODAY()-12783.75),
                RANDBETWEEN(TODAY()-27393.75,TODAY()-10957.5)
            )
        )
    )
)</f>
        <v>32764</v>
      </c>
      <c r="L357" s="6">
        <f ca="1">IF(OR(ROW()=2,ROW()=3),7,IF(ROW()=4,4,RANDBETWEEN(4,COUNT(Education!$A:$A) + 1)))</f>
        <v>4</v>
      </c>
      <c r="M357" s="8" t="str">
        <f ca="1">VLOOKUP($L357,Education!$A:$B,2,FALSE)</f>
        <v>Superior</v>
      </c>
      <c r="N35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12</v>
      </c>
      <c r="O357" s="7" t="str">
        <f ca="1">VLOOKUP($N357,Department!$A:$B,2,FALSE)</f>
        <v>Jurídico</v>
      </c>
      <c r="P357" s="6">
        <f t="shared" ca="1" si="28"/>
        <v>8</v>
      </c>
      <c r="Q357" s="7" t="str">
        <f ca="1">VLOOKUP($P357,Role!$A:$B,2,FALSE)</f>
        <v>Analista</v>
      </c>
      <c r="R357" s="7">
        <f ca="1">IF($P357=8,RANDBETWEEN(2,COUNT(Level!$A:$A) + 1),"")</f>
        <v>2</v>
      </c>
      <c r="S357" s="7" t="str">
        <f ca="1">IF($R357&lt;&gt;"",VLOOKUP($R357,Level!$A:$B,2,FALSE),"")</f>
        <v>Junior</v>
      </c>
      <c r="T357" s="8">
        <f t="shared" ca="1" si="29"/>
        <v>36812</v>
      </c>
      <c r="U357" s="1">
        <f t="shared" ca="1" si="25"/>
        <v>2600</v>
      </c>
      <c r="V35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$A357    &amp;
", "   &amp;
$B357    &amp;
", "   &amp;
$C357    &amp;
", '"  &amp;
$E357    &amp;
"', '" &amp;
$H357    &amp;
"', "  &amp;
$I357 &amp;
", CAST('"  &amp;
TEXT($K357,"aaaa-mm-dd") &amp;
"' AS DATE), " &amp;
$L357 &amp;
", " &amp;
$N357 &amp;
", " &amp;
$P357 &amp;
", " &amp;
IF($R357="","NULL",$R357) &amp;
", " &amp;
$U357 &amp;
");"</f>
        <v>INSERT INTO acme.fact_employees (id_company_fk, id_employee_pk, flg_active, employee_name, id_gender_fk, id_race_fk, birthdate, id_education_fk, id_department_fk, id_role_fk, id_level_fk, salary) VALUES (2, 356, TRUE, 'Maria Luiza Holanda Esteves', 'F', 3, CAST('1989-09-13' AS DATE), 4, 12, 8, 2, 2600);</v>
      </c>
    </row>
    <row r="358" spans="1:22" x14ac:dyDescent="0.2">
      <c r="A358" s="7">
        <v>2</v>
      </c>
      <c r="B358" s="5">
        <f t="shared" si="26"/>
        <v>357</v>
      </c>
      <c r="C358" s="6" t="b">
        <v>1</v>
      </c>
      <c r="D358" s="7">
        <f ca="1">IF(ROW()=2,125,IF(ROW()=3,67,IF(ROW()=4,13,RANDBETWEEN(2,COUNT(Name!$A:$A) + 1))))</f>
        <v>147</v>
      </c>
      <c r="E358" s="7" t="str">
        <f ca="1">VLOOKUP($D358,Name!$A:$B,2,FALSE) &amp; " " &amp; IF(ROW()=2,"de Orléans e Bragança",VLOOKUP(IF(ROW()=2,0,RANDBETWEEN(2,COUNT('Last name'!$A:$A) + 1)),'Last name'!$A:$B,2,FALSE) &amp; " " &amp; VLOOKUP(RANDBETWEEN(2,COUNT('Last name'!$A:$A) + 1),'Last name'!$A:$B,2,FALSE))</f>
        <v>Gabriela Bactista Santos</v>
      </c>
      <c r="F358" s="7">
        <v>2</v>
      </c>
      <c r="G358" s="7" cm="1">
        <f t="array" aca="1" ref="G358" ca="1">INDEX(States!$B:$B,RANDBETWEEN(2,COUNTA(States!$B:$B)),1)</f>
        <v>18</v>
      </c>
      <c r="H358" s="7" t="str">
        <f ca="1">VLOOKUP($D358,Name!$A:$C,3,FALSE)</f>
        <v>F</v>
      </c>
      <c r="I358" s="7">
        <f t="shared" ca="1" si="27"/>
        <v>2</v>
      </c>
      <c r="J358" s="7" t="str">
        <f ca="1">VLOOKUP($I358,Race!$A:$B,2,FALSE)</f>
        <v>Branco</v>
      </c>
      <c r="K358" s="8">
        <f ca="1" xml:space="preserve">
IF($B358=2,
    TODAY()-16340,
    IF($P358=2,
        RANDBETWEEN(TODAY()-12418.5,TODAY()-6574.5),
        IF(OR($P358=3,$P358=4),
            RANDBETWEEN(TODAY()-16071,TODAY()-8766),
            IF(OR($P358=5,$P358=6,$P358=7),
                RANDBETWEEN(TODAY()-27393.75,TODAY()-12783.75),
                RANDBETWEEN(TODAY()-27393.75,TODAY()-10957.5)
            )
        )
    )
)</f>
        <v>21201</v>
      </c>
      <c r="L358" s="6">
        <f ca="1">IF(OR(ROW()=2,ROW()=3),7,IF(ROW()=4,4,RANDBETWEEN(4,COUNT(Education!$A:$A) + 1)))</f>
        <v>7</v>
      </c>
      <c r="M358" s="8" t="str">
        <f ca="1">VLOOKUP($L358,Education!$A:$B,2,FALSE)</f>
        <v>Doutorado</v>
      </c>
      <c r="N35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358" s="7" t="str">
        <f ca="1">VLOOKUP($N358,Department!$A:$B,2,FALSE)</f>
        <v>Recursos Humanos</v>
      </c>
      <c r="P358" s="6">
        <f t="shared" ca="1" si="28"/>
        <v>7</v>
      </c>
      <c r="Q358" s="7" t="str">
        <f ca="1">VLOOKUP($P358,Role!$A:$B,2,FALSE)</f>
        <v>Trainee</v>
      </c>
      <c r="R358" s="7" t="str">
        <f ca="1">IF($P358=8,RANDBETWEEN(2,COUNT(Level!$A:$A) + 1),"")</f>
        <v/>
      </c>
      <c r="S358" s="7" t="str">
        <f ca="1">IF($R358&lt;&gt;"",VLOOKUP($R358,Level!$A:$B,2,FALSE),"")</f>
        <v/>
      </c>
      <c r="T358" s="8">
        <f t="shared" ca="1" si="29"/>
        <v>44230</v>
      </c>
      <c r="U358" s="1">
        <f t="shared" ca="1" si="25"/>
        <v>2885</v>
      </c>
      <c r="V35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$A358    &amp;
", "   &amp;
$B358    &amp;
", "   &amp;
$C358    &amp;
", '"  &amp;
$E358    &amp;
"', '" &amp;
$H358    &amp;
"', "  &amp;
$I358 &amp;
", CAST('"  &amp;
TEXT($K358,"aaaa-mm-dd") &amp;
"' AS DATE), " &amp;
$L358 &amp;
", " &amp;
$N358 &amp;
", " &amp;
$P358 &amp;
", " &amp;
IF($R358="","NULL",$R358) &amp;
", " &amp;
$U358 &amp;
");"</f>
        <v>INSERT INTO acme.fact_employees (id_company_fk, id_employee_pk, flg_active, employee_name, id_gender_fk, id_race_fk, birthdate, id_education_fk, id_department_fk, id_role_fk, id_level_fk, salary) VALUES (2, 357, TRUE, 'Gabriela Bactista Santos', 'F', 2, CAST('1958-01-16' AS DATE), 7, 5, 7, NULL, 2885);</v>
      </c>
    </row>
    <row r="359" spans="1:22" x14ac:dyDescent="0.2">
      <c r="A359" s="7">
        <v>2</v>
      </c>
      <c r="B359" s="5">
        <f t="shared" si="26"/>
        <v>358</v>
      </c>
      <c r="C359" s="6" t="b">
        <v>1</v>
      </c>
      <c r="D359" s="7">
        <f ca="1">IF(ROW()=2,125,IF(ROW()=3,67,IF(ROW()=4,13,RANDBETWEEN(2,COUNT(Name!$A:$A) + 1))))</f>
        <v>288</v>
      </c>
      <c r="E359" s="7" t="str">
        <f ca="1">VLOOKUP($D359,Name!$A:$B,2,FALSE) &amp; " " &amp; IF(ROW()=2,"de Orléans e Bragança",VLOOKUP(IF(ROW()=2,0,RANDBETWEEN(2,COUNT('Last name'!$A:$A) + 1)),'Last name'!$A:$B,2,FALSE) &amp; " " &amp; VLOOKUP(RANDBETWEEN(2,COUNT('Last name'!$A:$A) + 1),'Last name'!$A:$B,2,FALSE))</f>
        <v>Melyssa Ferrão Negreiros</v>
      </c>
      <c r="F359" s="7">
        <v>2</v>
      </c>
      <c r="G359" s="7" cm="1">
        <f t="array" aca="1" ref="G359" ca="1">INDEX(States!$B:$B,RANDBETWEEN(2,COUNTA(States!$B:$B)),1)</f>
        <v>14</v>
      </c>
      <c r="H359" s="7" t="str">
        <f ca="1">VLOOKUP($D359,Name!$A:$C,3,FALSE)</f>
        <v>F</v>
      </c>
      <c r="I359" s="7">
        <f t="shared" ca="1" si="27"/>
        <v>2</v>
      </c>
      <c r="J359" s="7" t="str">
        <f ca="1">VLOOKUP($I359,Race!$A:$B,2,FALSE)</f>
        <v>Branco</v>
      </c>
      <c r="K359" s="8">
        <f ca="1" xml:space="preserve">
IF($B359=2,
    TODAY()-16340,
    IF($P359=2,
        RANDBETWEEN(TODAY()-12418.5,TODAY()-6574.5),
        IF(OR($P359=3,$P359=4),
            RANDBETWEEN(TODAY()-16071,TODAY()-8766),
            IF(OR($P359=5,$P359=6,$P359=7),
                RANDBETWEEN(TODAY()-27393.75,TODAY()-12783.75),
                RANDBETWEEN(TODAY()-27393.75,TODAY()-10957.5)
            )
        )
    )
)</f>
        <v>22655</v>
      </c>
      <c r="L359" s="6">
        <f ca="1">IF(OR(ROW()=2,ROW()=3),7,IF(ROW()=4,4,RANDBETWEEN(4,COUNT(Education!$A:$A) + 1)))</f>
        <v>4</v>
      </c>
      <c r="M359" s="8" t="str">
        <f ca="1">VLOOKUP($L359,Education!$A:$B,2,FALSE)</f>
        <v>Superior</v>
      </c>
      <c r="N35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359" s="7" t="str">
        <f ca="1">VLOOKUP($N359,Department!$A:$B,2,FALSE)</f>
        <v>Comunicação &amp; Marketing</v>
      </c>
      <c r="P359" s="6">
        <f t="shared" ca="1" si="28"/>
        <v>8</v>
      </c>
      <c r="Q359" s="7" t="str">
        <f ca="1">VLOOKUP($P359,Role!$A:$B,2,FALSE)</f>
        <v>Analista</v>
      </c>
      <c r="R359" s="7">
        <f ca="1">IF($P359=8,RANDBETWEEN(2,COUNT(Level!$A:$A) + 1),"")</f>
        <v>3</v>
      </c>
      <c r="S359" s="7" t="str">
        <f ca="1">IF($R359&lt;&gt;"",VLOOKUP($R359,Level!$A:$B,2,FALSE),"")</f>
        <v>Pleno</v>
      </c>
      <c r="T359" s="8">
        <f t="shared" ca="1" si="29"/>
        <v>38729</v>
      </c>
      <c r="U359" s="1">
        <f t="shared" ca="1" si="25"/>
        <v>2580</v>
      </c>
      <c r="V35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$A359    &amp;
", "   &amp;
$B359    &amp;
", "   &amp;
$C359    &amp;
", '"  &amp;
$E359    &amp;
"', '" &amp;
$H359    &amp;
"', "  &amp;
$I359 &amp;
", CAST('"  &amp;
TEXT($K359,"aaaa-mm-dd") &amp;
"' AS DATE), " &amp;
$L359 &amp;
", " &amp;
$N359 &amp;
", " &amp;
$P359 &amp;
", " &amp;
IF($R359="","NULL",$R359) &amp;
", " &amp;
$U359 &amp;
");"</f>
        <v>INSERT INTO acme.fact_employees (id_company_fk, id_employee_pk, flg_active, employee_name, id_gender_fk, id_race_fk, birthdate, id_education_fk, id_department_fk, id_role_fk, id_level_fk, salary) VALUES (2, 358, TRUE, 'Melyssa Ferrão Negreiros', 'F', 2, CAST('1962-01-09' AS DATE), 4, 8, 8, 3, 2580);</v>
      </c>
    </row>
    <row r="360" spans="1:22" x14ac:dyDescent="0.2">
      <c r="A360" s="7">
        <v>2</v>
      </c>
      <c r="B360" s="5">
        <f t="shared" si="26"/>
        <v>359</v>
      </c>
      <c r="C360" s="6" t="b">
        <v>1</v>
      </c>
      <c r="D360" s="7">
        <f ca="1">IF(ROW()=2,125,IF(ROW()=3,67,IF(ROW()=4,13,RANDBETWEEN(2,COUNT(Name!$A:$A) + 1))))</f>
        <v>115</v>
      </c>
      <c r="E360" s="7" t="str">
        <f ca="1">VLOOKUP($D360,Name!$A:$B,2,FALSE) &amp; " " &amp; IF(ROW()=2,"de Orléans e Bragança",VLOOKUP(IF(ROW()=2,0,RANDBETWEEN(2,COUNT('Last name'!$A:$A) + 1)),'Last name'!$A:$B,2,FALSE) &amp; " " &amp; VLOOKUP(RANDBETWEEN(2,COUNT('Last name'!$A:$A) + 1),'Last name'!$A:$B,2,FALSE))</f>
        <v>Eliezer Mariani Coelho</v>
      </c>
      <c r="F360" s="7">
        <v>2</v>
      </c>
      <c r="G360" s="7" cm="1">
        <f t="array" aca="1" ref="G360" ca="1">INDEX(States!$B:$B,RANDBETWEEN(2,COUNTA(States!$B:$B)),1)</f>
        <v>20</v>
      </c>
      <c r="H360" s="7" t="str">
        <f ca="1">VLOOKUP($D360,Name!$A:$C,3,FALSE)</f>
        <v>M</v>
      </c>
      <c r="I360" s="7">
        <f t="shared" ca="1" si="27"/>
        <v>2</v>
      </c>
      <c r="J360" s="7" t="str">
        <f ca="1">VLOOKUP($I360,Race!$A:$B,2,FALSE)</f>
        <v>Branco</v>
      </c>
      <c r="K360" s="8">
        <f ca="1" xml:space="preserve">
IF($B360=2,
    TODAY()-16340,
    IF($P360=2,
        RANDBETWEEN(TODAY()-12418.5,TODAY()-6574.5),
        IF(OR($P360=3,$P360=4),
            RANDBETWEEN(TODAY()-16071,TODAY()-8766),
            IF(OR($P360=5,$P360=6,$P360=7),
                RANDBETWEEN(TODAY()-27393.75,TODAY()-12783.75),
                RANDBETWEEN(TODAY()-27393.75,TODAY()-10957.5)
            )
        )
    )
)</f>
        <v>30925</v>
      </c>
      <c r="L360" s="6">
        <f ca="1">IF(OR(ROW()=2,ROW()=3),7,IF(ROW()=4,4,RANDBETWEEN(4,COUNT(Education!$A:$A) + 1)))</f>
        <v>6</v>
      </c>
      <c r="M360" s="8" t="str">
        <f ca="1">VLOOKUP($L360,Education!$A:$B,2,FALSE)</f>
        <v>Mestrado</v>
      </c>
      <c r="N36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6</v>
      </c>
      <c r="O360" s="7" t="str">
        <f ca="1">VLOOKUP($N360,Department!$A:$B,2,FALSE)</f>
        <v>Comercial</v>
      </c>
      <c r="P360" s="6">
        <f t="shared" ca="1" si="28"/>
        <v>8</v>
      </c>
      <c r="Q360" s="7" t="str">
        <f ca="1">VLOOKUP($P360,Role!$A:$B,2,FALSE)</f>
        <v>Analista</v>
      </c>
      <c r="R360" s="7">
        <f ca="1">IF($P360=8,RANDBETWEEN(2,COUNT(Level!$A:$A) + 1),"")</f>
        <v>2</v>
      </c>
      <c r="S360" s="7" t="str">
        <f ca="1">IF($R360&lt;&gt;"",VLOOKUP($R360,Level!$A:$B,2,FALSE),"")</f>
        <v>Junior</v>
      </c>
      <c r="T360" s="8">
        <f t="shared" ca="1" si="29"/>
        <v>41121</v>
      </c>
      <c r="U360" s="1">
        <f t="shared" ca="1" si="25"/>
        <v>3580</v>
      </c>
      <c r="V36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$A360    &amp;
", "   &amp;
$B360    &amp;
", "   &amp;
$C360    &amp;
", '"  &amp;
$E360    &amp;
"', '" &amp;
$H360    &amp;
"', "  &amp;
$I360 &amp;
", CAST('"  &amp;
TEXT($K360,"aaaa-mm-dd") &amp;
"' AS DATE), " &amp;
$L360 &amp;
", " &amp;
$N360 &amp;
", " &amp;
$P360 &amp;
", " &amp;
IF($R360="","NULL",$R360) &amp;
", " &amp;
$U360 &amp;
");"</f>
        <v>INSERT INTO acme.fact_employees (id_company_fk, id_employee_pk, flg_active, employee_name, id_gender_fk, id_race_fk, birthdate, id_education_fk, id_department_fk, id_role_fk, id_level_fk, salary) VALUES (2, 359, TRUE, 'Eliezer Mariani Coelho', 'M', 2, CAST('1984-08-31' AS DATE), 6, 6, 8, 2, 3580);</v>
      </c>
    </row>
    <row r="361" spans="1:22" x14ac:dyDescent="0.2">
      <c r="A361" s="7">
        <v>2</v>
      </c>
      <c r="B361" s="5">
        <f t="shared" si="26"/>
        <v>360</v>
      </c>
      <c r="C361" s="6" t="b">
        <v>1</v>
      </c>
      <c r="D361" s="7">
        <f ca="1">IF(ROW()=2,125,IF(ROW()=3,67,IF(ROW()=4,13,RANDBETWEEN(2,COUNT(Name!$A:$A) + 1))))</f>
        <v>305</v>
      </c>
      <c r="E361" s="7" t="str">
        <f ca="1">VLOOKUP($D361,Name!$A:$B,2,FALSE) &amp; " " &amp; IF(ROW()=2,"de Orléans e Bragança",VLOOKUP(IF(ROW()=2,0,RANDBETWEEN(2,COUNT('Last name'!$A:$A) + 1)),'Last name'!$A:$B,2,FALSE) &amp; " " &amp; VLOOKUP(RANDBETWEEN(2,COUNT('Last name'!$A:$A) + 1),'Last name'!$A:$B,2,FALSE))</f>
        <v>Noah Leitão Fontana</v>
      </c>
      <c r="F361" s="7">
        <v>2</v>
      </c>
      <c r="G361" s="7" cm="1">
        <f t="array" aca="1" ref="G361" ca="1">INDEX(States!$B:$B,RANDBETWEEN(2,COUNTA(States!$B:$B)),1)</f>
        <v>5</v>
      </c>
      <c r="H361" s="7" t="str">
        <f ca="1">VLOOKUP($D361,Name!$A:$C,3,FALSE)</f>
        <v>M</v>
      </c>
      <c r="I361" s="7">
        <f t="shared" ca="1" si="27"/>
        <v>5</v>
      </c>
      <c r="J361" s="7" t="str">
        <f ca="1">VLOOKUP($I361,Race!$A:$B,2,FALSE)</f>
        <v>Amarelo</v>
      </c>
      <c r="K361" s="8">
        <f ca="1" xml:space="preserve">
IF($B361=2,
    TODAY()-16340,
    IF($P361=2,
        RANDBETWEEN(TODAY()-12418.5,TODAY()-6574.5),
        IF(OR($P361=3,$P361=4),
            RANDBETWEEN(TODAY()-16071,TODAY()-8766),
            IF(OR($P361=5,$P361=6,$P361=7),
                RANDBETWEEN(TODAY()-27393.75,TODAY()-12783.75),
                RANDBETWEEN(TODAY()-27393.75,TODAY()-10957.5)
            )
        )
    )
)</f>
        <v>26116</v>
      </c>
      <c r="L361" s="6">
        <f ca="1">IF(OR(ROW()=2,ROW()=3),7,IF(ROW()=4,4,RANDBETWEEN(4,COUNT(Education!$A:$A) + 1)))</f>
        <v>4</v>
      </c>
      <c r="M361" s="8" t="str">
        <f ca="1">VLOOKUP($L361,Education!$A:$B,2,FALSE)</f>
        <v>Superior</v>
      </c>
      <c r="N36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12</v>
      </c>
      <c r="O361" s="7" t="str">
        <f ca="1">VLOOKUP($N361,Department!$A:$B,2,FALSE)</f>
        <v>Jurídico</v>
      </c>
      <c r="P361" s="6">
        <f t="shared" ca="1" si="28"/>
        <v>8</v>
      </c>
      <c r="Q361" s="7" t="str">
        <f ca="1">VLOOKUP($P361,Role!$A:$B,2,FALSE)</f>
        <v>Analista</v>
      </c>
      <c r="R361" s="7">
        <f ca="1">IF($P361=8,RANDBETWEEN(2,COUNT(Level!$A:$A) + 1),"")</f>
        <v>3</v>
      </c>
      <c r="S361" s="7" t="str">
        <f ca="1">IF($R361&lt;&gt;"",VLOOKUP($R361,Level!$A:$B,2,FALSE),"")</f>
        <v>Pleno</v>
      </c>
      <c r="T361" s="8">
        <f t="shared" ca="1" si="29"/>
        <v>42609</v>
      </c>
      <c r="U361" s="1">
        <f t="shared" ca="1" si="25"/>
        <v>2600</v>
      </c>
      <c r="V36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$A361    &amp;
", "   &amp;
$B361    &amp;
", "   &amp;
$C361    &amp;
", '"  &amp;
$E361    &amp;
"', '" &amp;
$H361    &amp;
"', "  &amp;
$I361 &amp;
", CAST('"  &amp;
TEXT($K361,"aaaa-mm-dd") &amp;
"' AS DATE), " &amp;
$L361 &amp;
", " &amp;
$N361 &amp;
", " &amp;
$P361 &amp;
", " &amp;
IF($R361="","NULL",$R361) &amp;
", " &amp;
$U361 &amp;
");"</f>
        <v>INSERT INTO acme.fact_employees (id_company_fk, id_employee_pk, flg_active, employee_name, id_gender_fk, id_race_fk, birthdate, id_education_fk, id_department_fk, id_role_fk, id_level_fk, salary) VALUES (2, 360, TRUE, 'Noah Leitão Fontana', 'M', 5, CAST('1971-07-02' AS DATE), 4, 12, 8, 3, 2600);</v>
      </c>
    </row>
    <row r="362" spans="1:22" x14ac:dyDescent="0.2">
      <c r="A362" s="7">
        <v>2</v>
      </c>
      <c r="B362" s="5">
        <f t="shared" si="26"/>
        <v>361</v>
      </c>
      <c r="C362" s="6" t="b">
        <v>1</v>
      </c>
      <c r="D362" s="7">
        <f ca="1">IF(ROW()=2,125,IF(ROW()=3,67,IF(ROW()=4,13,RANDBETWEEN(2,COUNT(Name!$A:$A) + 1))))</f>
        <v>179</v>
      </c>
      <c r="E362" s="7" t="str">
        <f ca="1">VLOOKUP($D362,Name!$A:$B,2,FALSE) &amp; " " &amp; IF(ROW()=2,"de Orléans e Bragança",VLOOKUP(IF(ROW()=2,0,RANDBETWEEN(2,COUNT('Last name'!$A:$A) + 1)),'Last name'!$A:$B,2,FALSE) &amp; " " &amp; VLOOKUP(RANDBETWEEN(2,COUNT('Last name'!$A:$A) + 1),'Last name'!$A:$B,2,FALSE))</f>
        <v>Joana Negreiros Barbieri</v>
      </c>
      <c r="F362" s="7">
        <v>2</v>
      </c>
      <c r="G362" s="7" cm="1">
        <f t="array" aca="1" ref="G362" ca="1">INDEX(States!$B:$B,RANDBETWEEN(2,COUNTA(States!$B:$B)),1)</f>
        <v>6</v>
      </c>
      <c r="H362" s="7" t="str">
        <f ca="1">VLOOKUP($D362,Name!$A:$C,3,FALSE)</f>
        <v>F</v>
      </c>
      <c r="I362" s="7">
        <f t="shared" ca="1" si="27"/>
        <v>2</v>
      </c>
      <c r="J362" s="7" t="str">
        <f ca="1">VLOOKUP($I362,Race!$A:$B,2,FALSE)</f>
        <v>Branco</v>
      </c>
      <c r="K362" s="8">
        <f ca="1" xml:space="preserve">
IF($B362=2,
    TODAY()-16340,
    IF($P362=2,
        RANDBETWEEN(TODAY()-12418.5,TODAY()-6574.5),
        IF(OR($P362=3,$P362=4),
            RANDBETWEEN(TODAY()-16071,TODAY()-8766),
            IF(OR($P362=5,$P362=6,$P362=7),
                RANDBETWEEN(TODAY()-27393.75,TODAY()-12783.75),
                RANDBETWEEN(TODAY()-27393.75,TODAY()-10957.5)
            )
        )
    )
)</f>
        <v>30916</v>
      </c>
      <c r="L362" s="6">
        <f ca="1">IF(OR(ROW()=2,ROW()=3),7,IF(ROW()=4,4,RANDBETWEEN(4,COUNT(Education!$A:$A) + 1)))</f>
        <v>7</v>
      </c>
      <c r="M362" s="8" t="str">
        <f ca="1">VLOOKUP($L362,Education!$A:$B,2,FALSE)</f>
        <v>Doutorado</v>
      </c>
      <c r="N36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12</v>
      </c>
      <c r="O362" s="7" t="str">
        <f ca="1">VLOOKUP($N362,Department!$A:$B,2,FALSE)</f>
        <v>Jurídico</v>
      </c>
      <c r="P362" s="6">
        <f t="shared" ca="1" si="28"/>
        <v>7</v>
      </c>
      <c r="Q362" s="7" t="str">
        <f ca="1">VLOOKUP($P362,Role!$A:$B,2,FALSE)</f>
        <v>Trainee</v>
      </c>
      <c r="R362" s="7" t="str">
        <f ca="1">IF($P362=8,RANDBETWEEN(2,COUNT(Level!$A:$A) + 1),"")</f>
        <v/>
      </c>
      <c r="S362" s="7" t="str">
        <f ca="1">IF($R362&lt;&gt;"",VLOOKUP($R362,Level!$A:$B,2,FALSE),"")</f>
        <v/>
      </c>
      <c r="T362" s="8">
        <f t="shared" ca="1" si="29"/>
        <v>39766</v>
      </c>
      <c r="U362" s="1">
        <f t="shared" ca="1" si="25"/>
        <v>2905</v>
      </c>
      <c r="V36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$A362    &amp;
", "   &amp;
$B362    &amp;
", "   &amp;
$C362    &amp;
", '"  &amp;
$E362    &amp;
"', '" &amp;
$H362    &amp;
"', "  &amp;
$I362 &amp;
", CAST('"  &amp;
TEXT($K362,"aaaa-mm-dd") &amp;
"' AS DATE), " &amp;
$L362 &amp;
", " &amp;
$N362 &amp;
", " &amp;
$P362 &amp;
", " &amp;
IF($R362="","NULL",$R362) &amp;
", " &amp;
$U362 &amp;
");"</f>
        <v>INSERT INTO acme.fact_employees (id_company_fk, id_employee_pk, flg_active, employee_name, id_gender_fk, id_race_fk, birthdate, id_education_fk, id_department_fk, id_role_fk, id_level_fk, salary) VALUES (2, 361, TRUE, 'Joana Negreiros Barbieri', 'F', 2, CAST('1984-08-22' AS DATE), 7, 12, 7, NULL, 2905);</v>
      </c>
    </row>
    <row r="363" spans="1:22" x14ac:dyDescent="0.2">
      <c r="A363" s="7">
        <v>2</v>
      </c>
      <c r="B363" s="5">
        <f t="shared" si="26"/>
        <v>362</v>
      </c>
      <c r="C363" s="6" t="b">
        <v>1</v>
      </c>
      <c r="D363" s="7">
        <f ca="1">IF(ROW()=2,125,IF(ROW()=3,67,IF(ROW()=4,13,RANDBETWEEN(2,COUNT(Name!$A:$A) + 1))))</f>
        <v>76</v>
      </c>
      <c r="E363" s="7" t="str">
        <f ca="1">VLOOKUP($D363,Name!$A:$B,2,FALSE) &amp; " " &amp; IF(ROW()=2,"de Orléans e Bragança",VLOOKUP(IF(ROW()=2,0,RANDBETWEEN(2,COUNT('Last name'!$A:$A) + 1)),'Last name'!$A:$B,2,FALSE) &amp; " " &amp; VLOOKUP(RANDBETWEEN(2,COUNT('Last name'!$A:$A) + 1),'Last name'!$A:$B,2,FALSE))</f>
        <v>Byanca Sacramento Mello</v>
      </c>
      <c r="F363" s="7">
        <v>2</v>
      </c>
      <c r="G363" s="7" cm="1">
        <f t="array" aca="1" ref="G363" ca="1">INDEX(States!$B:$B,RANDBETWEEN(2,COUNTA(States!$B:$B)),1)</f>
        <v>3</v>
      </c>
      <c r="H363" s="7" t="str">
        <f ca="1">VLOOKUP($D363,Name!$A:$C,3,FALSE)</f>
        <v>F</v>
      </c>
      <c r="I363" s="7">
        <f t="shared" ca="1" si="27"/>
        <v>4</v>
      </c>
      <c r="J363" s="7" t="str">
        <f ca="1">VLOOKUP($I363,Race!$A:$B,2,FALSE)</f>
        <v>Pardo</v>
      </c>
      <c r="K363" s="8">
        <f ca="1" xml:space="preserve">
IF($B363=2,
    TODAY()-16340,
    IF($P363=2,
        RANDBETWEEN(TODAY()-12418.5,TODAY()-6574.5),
        IF(OR($P363=3,$P363=4),
            RANDBETWEEN(TODAY()-16071,TODAY()-8766),
            IF(OR($P363=5,$P363=6,$P363=7),
                RANDBETWEEN(TODAY()-27393.75,TODAY()-12783.75),
                RANDBETWEEN(TODAY()-27393.75,TODAY()-10957.5)
            )
        )
    )
)</f>
        <v>32080</v>
      </c>
      <c r="L363" s="6">
        <f ca="1">IF(OR(ROW()=2,ROW()=3),7,IF(ROW()=4,4,RANDBETWEEN(4,COUNT(Education!$A:$A) + 1)))</f>
        <v>6</v>
      </c>
      <c r="M363" s="8" t="str">
        <f ca="1">VLOOKUP($L363,Education!$A:$B,2,FALSE)</f>
        <v>Mestrado</v>
      </c>
      <c r="N36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12</v>
      </c>
      <c r="O363" s="7" t="str">
        <f ca="1">VLOOKUP($N363,Department!$A:$B,2,FALSE)</f>
        <v>Jurídico</v>
      </c>
      <c r="P363" s="6">
        <f t="shared" ca="1" si="28"/>
        <v>8</v>
      </c>
      <c r="Q363" s="7" t="str">
        <f ca="1">VLOOKUP($P363,Role!$A:$B,2,FALSE)</f>
        <v>Analista</v>
      </c>
      <c r="R363" s="7">
        <f ca="1">IF($P363=8,RANDBETWEEN(2,COUNT(Level!$A:$A) + 1),"")</f>
        <v>4</v>
      </c>
      <c r="S363" s="7" t="str">
        <f ca="1">IF($R363&lt;&gt;"",VLOOKUP($R363,Level!$A:$B,2,FALSE),"")</f>
        <v>Senior</v>
      </c>
      <c r="T363" s="8">
        <f t="shared" ca="1" si="29"/>
        <v>37324</v>
      </c>
      <c r="U363" s="1">
        <f t="shared" ca="1" si="25"/>
        <v>3600</v>
      </c>
      <c r="V36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$A363    &amp;
", "   &amp;
$B363    &amp;
", "   &amp;
$C363    &amp;
", '"  &amp;
$E363    &amp;
"', '" &amp;
$H363    &amp;
"', "  &amp;
$I363 &amp;
", CAST('"  &amp;
TEXT($K363,"aaaa-mm-dd") &amp;
"' AS DATE), " &amp;
$L363 &amp;
", " &amp;
$N363 &amp;
", " &amp;
$P363 &amp;
", " &amp;
IF($R363="","NULL",$R363) &amp;
", " &amp;
$U363 &amp;
");"</f>
        <v>INSERT INTO acme.fact_employees (id_company_fk, id_employee_pk, flg_active, employee_name, id_gender_fk, id_race_fk, birthdate, id_education_fk, id_department_fk, id_role_fk, id_level_fk, salary) VALUES (2, 362, TRUE, 'Byanca Sacramento Mello', 'F', 4, CAST('1987-10-30' AS DATE), 6, 12, 8, 4, 3600);</v>
      </c>
    </row>
    <row r="364" spans="1:22" x14ac:dyDescent="0.2">
      <c r="A364" s="7">
        <v>2</v>
      </c>
      <c r="B364" s="5">
        <f t="shared" si="26"/>
        <v>363</v>
      </c>
      <c r="C364" s="6" t="b">
        <v>1</v>
      </c>
      <c r="D364" s="7">
        <f ca="1">IF(ROW()=2,125,IF(ROW()=3,67,IF(ROW()=4,13,RANDBETWEEN(2,COUNT(Name!$A:$A) + 1))))</f>
        <v>115</v>
      </c>
      <c r="E364" s="7" t="str">
        <f ca="1">VLOOKUP($D364,Name!$A:$B,2,FALSE) &amp; " " &amp; IF(ROW()=2,"de Orléans e Bragança",VLOOKUP(IF(ROW()=2,0,RANDBETWEEN(2,COUNT('Last name'!$A:$A) + 1)),'Last name'!$A:$B,2,FALSE) &amp; " " &amp; VLOOKUP(RANDBETWEEN(2,COUNT('Last name'!$A:$A) + 1),'Last name'!$A:$B,2,FALSE))</f>
        <v>Eliezer Junqueira Asvilla</v>
      </c>
      <c r="F364" s="7">
        <v>2</v>
      </c>
      <c r="G364" s="7" cm="1">
        <f t="array" aca="1" ref="G364" ca="1">INDEX(States!$B:$B,RANDBETWEEN(2,COUNTA(States!$B:$B)),1)</f>
        <v>20</v>
      </c>
      <c r="H364" s="7" t="str">
        <f ca="1">VLOOKUP($D364,Name!$A:$C,3,FALSE)</f>
        <v>M</v>
      </c>
      <c r="I364" s="7">
        <f t="shared" ca="1" si="27"/>
        <v>3</v>
      </c>
      <c r="J364" s="7" t="str">
        <f ca="1">VLOOKUP($I364,Race!$A:$B,2,FALSE)</f>
        <v>Preto</v>
      </c>
      <c r="K364" s="8">
        <f ca="1" xml:space="preserve">
IF($B364=2,
    TODAY()-16340,
    IF($P364=2,
        RANDBETWEEN(TODAY()-12418.5,TODAY()-6574.5),
        IF(OR($P364=3,$P364=4),
            RANDBETWEEN(TODAY()-16071,TODAY()-8766),
            IF(OR($P364=5,$P364=6,$P364=7),
                RANDBETWEEN(TODAY()-27393.75,TODAY()-12783.75),
                RANDBETWEEN(TODAY()-27393.75,TODAY()-10957.5)
            )
        )
    )
)</f>
        <v>25222</v>
      </c>
      <c r="L364" s="6">
        <f ca="1">IF(OR(ROW()=2,ROW()=3),7,IF(ROW()=4,4,RANDBETWEEN(4,COUNT(Education!$A:$A) + 1)))</f>
        <v>7</v>
      </c>
      <c r="M364" s="8" t="str">
        <f ca="1">VLOOKUP($L364,Education!$A:$B,2,FALSE)</f>
        <v>Doutorado</v>
      </c>
      <c r="N36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364" s="7" t="str">
        <f ca="1">VLOOKUP($N364,Department!$A:$B,2,FALSE)</f>
        <v>Administrativo</v>
      </c>
      <c r="P364" s="6">
        <f t="shared" ca="1" si="28"/>
        <v>6</v>
      </c>
      <c r="Q364" s="7" t="str">
        <f ca="1">VLOOKUP($P364,Role!$A:$B,2,FALSE)</f>
        <v>Estagiário</v>
      </c>
      <c r="R364" s="7" t="str">
        <f ca="1">IF($P364=8,RANDBETWEEN(2,COUNT(Level!$A:$A) + 1),"")</f>
        <v/>
      </c>
      <c r="S364" s="7" t="str">
        <f ca="1">IF($R364&lt;&gt;"",VLOOKUP($R364,Level!$A:$B,2,FALSE),"")</f>
        <v/>
      </c>
      <c r="T364" s="8">
        <f t="shared" ca="1" si="29"/>
        <v>39521</v>
      </c>
      <c r="U364" s="1">
        <f t="shared" ca="1" si="25"/>
        <v>2705</v>
      </c>
      <c r="V36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$A364    &amp;
", "   &amp;
$B364    &amp;
", "   &amp;
$C364    &amp;
", '"  &amp;
$E364    &amp;
"', '" &amp;
$H364    &amp;
"', "  &amp;
$I364 &amp;
", CAST('"  &amp;
TEXT($K364,"aaaa-mm-dd") &amp;
"' AS DATE), " &amp;
$L364 &amp;
", " &amp;
$N364 &amp;
", " &amp;
$P364 &amp;
", " &amp;
IF($R364="","NULL",$R364) &amp;
", " &amp;
$U364 &amp;
");"</f>
        <v>INSERT INTO acme.fact_employees (id_company_fk, id_employee_pk, flg_active, employee_name, id_gender_fk, id_race_fk, birthdate, id_education_fk, id_department_fk, id_role_fk, id_level_fk, salary) VALUES (2, 363, TRUE, 'Eliezer Junqueira Asvilla', 'M', 3, CAST('1969-01-19' AS DATE), 7, 3, 6, NULL, 2705);</v>
      </c>
    </row>
    <row r="365" spans="1:22" x14ac:dyDescent="0.2">
      <c r="A365" s="7">
        <v>2</v>
      </c>
      <c r="B365" s="5">
        <f t="shared" si="26"/>
        <v>364</v>
      </c>
      <c r="C365" s="6" t="b">
        <v>1</v>
      </c>
      <c r="D365" s="7">
        <f ca="1">IF(ROW()=2,125,IF(ROW()=3,67,IF(ROW()=4,13,RANDBETWEEN(2,COUNT(Name!$A:$A) + 1))))</f>
        <v>245</v>
      </c>
      <c r="E365" s="7" t="str">
        <f ca="1">VLOOKUP($D365,Name!$A:$B,2,FALSE) &amp; " " &amp; IF(ROW()=2,"de Orléans e Bragança",VLOOKUP(IF(ROW()=2,0,RANDBETWEEN(2,COUNT('Last name'!$A:$A) + 1)),'Last name'!$A:$B,2,FALSE) &amp; " " &amp; VLOOKUP(RANDBETWEEN(2,COUNT('Last name'!$A:$A) + 1),'Last name'!$A:$B,2,FALSE))</f>
        <v>Luiza Santos sobrenome</v>
      </c>
      <c r="F365" s="7">
        <v>2</v>
      </c>
      <c r="G365" s="7" cm="1">
        <f t="array" aca="1" ref="G365" ca="1">INDEX(States!$B:$B,RANDBETWEEN(2,COUNTA(States!$B:$B)),1)</f>
        <v>3</v>
      </c>
      <c r="H365" s="7" t="str">
        <f ca="1">VLOOKUP($D365,Name!$A:$C,3,FALSE)</f>
        <v>F</v>
      </c>
      <c r="I365" s="7">
        <f t="shared" ca="1" si="27"/>
        <v>2</v>
      </c>
      <c r="J365" s="7" t="str">
        <f ca="1">VLOOKUP($I365,Race!$A:$B,2,FALSE)</f>
        <v>Branco</v>
      </c>
      <c r="K365" s="8">
        <f ca="1" xml:space="preserve">
IF($B365=2,
    TODAY()-16340,
    IF($P365=2,
        RANDBETWEEN(TODAY()-12418.5,TODAY()-6574.5),
        IF(OR($P365=3,$P365=4),
            RANDBETWEEN(TODAY()-16071,TODAY()-8766),
            IF(OR($P365=5,$P365=6,$P365=7),
                RANDBETWEEN(TODAY()-27393.75,TODAY()-12783.75),
                RANDBETWEEN(TODAY()-27393.75,TODAY()-10957.5)
            )
        )
    )
)</f>
        <v>27006</v>
      </c>
      <c r="L365" s="6">
        <f ca="1">IF(OR(ROW()=2,ROW()=3),7,IF(ROW()=4,4,RANDBETWEEN(4,COUNT(Education!$A:$A) + 1)))</f>
        <v>5</v>
      </c>
      <c r="M365" s="8" t="str">
        <f ca="1">VLOOKUP($L365,Education!$A:$B,2,FALSE)</f>
        <v>Pós-graduação</v>
      </c>
      <c r="N36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7</v>
      </c>
      <c r="O365" s="7" t="str">
        <f ca="1">VLOOKUP($N365,Department!$A:$B,2,FALSE)</f>
        <v>Operacional</v>
      </c>
      <c r="P365" s="6">
        <f t="shared" ca="1" si="28"/>
        <v>8</v>
      </c>
      <c r="Q365" s="7" t="str">
        <f ca="1">VLOOKUP($P365,Role!$A:$B,2,FALSE)</f>
        <v>Analista</v>
      </c>
      <c r="R365" s="7">
        <f ca="1">IF($P365=8,RANDBETWEEN(2,COUNT(Level!$A:$A) + 1),"")</f>
        <v>2</v>
      </c>
      <c r="S365" s="7" t="str">
        <f ca="1">IF($R365&lt;&gt;"",VLOOKUP($R365,Level!$A:$B,2,FALSE),"")</f>
        <v>Junior</v>
      </c>
      <c r="T365" s="8">
        <f t="shared" ca="1" si="29"/>
        <v>42852</v>
      </c>
      <c r="U365" s="1">
        <f t="shared" ca="1" si="25"/>
        <v>3000</v>
      </c>
      <c r="V36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$A365    &amp;
", "   &amp;
$B365    &amp;
", "   &amp;
$C365    &amp;
", '"  &amp;
$E365    &amp;
"', '" &amp;
$H365    &amp;
"', "  &amp;
$I365 &amp;
", CAST('"  &amp;
TEXT($K365,"aaaa-mm-dd") &amp;
"' AS DATE), " &amp;
$L365 &amp;
", " &amp;
$N365 &amp;
", " &amp;
$P365 &amp;
", " &amp;
IF($R365="","NULL",$R365) &amp;
", " &amp;
$U365 &amp;
");"</f>
        <v>INSERT INTO acme.fact_employees (id_company_fk, id_employee_pk, flg_active, employee_name, id_gender_fk, id_race_fk, birthdate, id_education_fk, id_department_fk, id_role_fk, id_level_fk, salary) VALUES (2, 364, TRUE, 'Luiza Santos sobrenome', 'F', 2, CAST('1973-12-08' AS DATE), 5, 7, 8, 2, 3000);</v>
      </c>
    </row>
    <row r="366" spans="1:22" x14ac:dyDescent="0.2">
      <c r="A366" s="7">
        <v>2</v>
      </c>
      <c r="B366" s="5">
        <f t="shared" si="26"/>
        <v>365</v>
      </c>
      <c r="C366" s="6" t="b">
        <v>1</v>
      </c>
      <c r="D366" s="7">
        <f ca="1">IF(ROW()=2,125,IF(ROW()=3,67,IF(ROW()=4,13,RANDBETWEEN(2,COUNT(Name!$A:$A) + 1))))</f>
        <v>112</v>
      </c>
      <c r="E366" s="7" t="str">
        <f ca="1">VLOOKUP($D366,Name!$A:$B,2,FALSE) &amp; " " &amp; IF(ROW()=2,"de Orléans e Bragança",VLOOKUP(IF(ROW()=2,0,RANDBETWEEN(2,COUNT('Last name'!$A:$A) + 1)),'Last name'!$A:$B,2,FALSE) &amp; " " &amp; VLOOKUP(RANDBETWEEN(2,COUNT('Last name'!$A:$A) + 1),'Last name'!$A:$B,2,FALSE))</f>
        <v>Dulce Santos Frasão</v>
      </c>
      <c r="F366" s="7">
        <v>2</v>
      </c>
      <c r="G366" s="7" cm="1">
        <f t="array" aca="1" ref="G366" ca="1">INDEX(States!$B:$B,RANDBETWEEN(2,COUNTA(States!$B:$B)),1)</f>
        <v>7</v>
      </c>
      <c r="H366" s="7" t="str">
        <f ca="1">VLOOKUP($D366,Name!$A:$C,3,FALSE)</f>
        <v>F</v>
      </c>
      <c r="I366" s="7">
        <f t="shared" ca="1" si="27"/>
        <v>2</v>
      </c>
      <c r="J366" s="7" t="str">
        <f ca="1">VLOOKUP($I366,Race!$A:$B,2,FALSE)</f>
        <v>Branco</v>
      </c>
      <c r="K366" s="8">
        <f ca="1" xml:space="preserve">
IF($B366=2,
    TODAY()-16340,
    IF($P366=2,
        RANDBETWEEN(TODAY()-12418.5,TODAY()-6574.5),
        IF(OR($P366=3,$P366=4),
            RANDBETWEEN(TODAY()-16071,TODAY()-8766),
            IF(OR($P366=5,$P366=6,$P366=7),
                RANDBETWEEN(TODAY()-27393.75,TODAY()-12783.75),
                RANDBETWEEN(TODAY()-27393.75,TODAY()-10957.5)
            )
        )
    )
)</f>
        <v>28521</v>
      </c>
      <c r="L366" s="6">
        <f ca="1">IF(OR(ROW()=2,ROW()=3),7,IF(ROW()=4,4,RANDBETWEEN(4,COUNT(Education!$A:$A) + 1)))</f>
        <v>5</v>
      </c>
      <c r="M366" s="8" t="str">
        <f ca="1">VLOOKUP($L366,Education!$A:$B,2,FALSE)</f>
        <v>Pós-graduação</v>
      </c>
      <c r="N36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366" s="7" t="str">
        <f ca="1">VLOOKUP($N366,Department!$A:$B,2,FALSE)</f>
        <v>Financeiro</v>
      </c>
      <c r="P366" s="6">
        <f t="shared" ca="1" si="28"/>
        <v>7</v>
      </c>
      <c r="Q366" s="7" t="str">
        <f ca="1">VLOOKUP($P366,Role!$A:$B,2,FALSE)</f>
        <v>Trainee</v>
      </c>
      <c r="R366" s="7" t="str">
        <f ca="1">IF($P366=8,RANDBETWEEN(2,COUNT(Level!$A:$A) + 1),"")</f>
        <v/>
      </c>
      <c r="S366" s="7" t="str">
        <f ca="1">IF($R366&lt;&gt;"",VLOOKUP($R366,Level!$A:$B,2,FALSE),"")</f>
        <v/>
      </c>
      <c r="T366" s="8">
        <f t="shared" ca="1" si="29"/>
        <v>43269</v>
      </c>
      <c r="U366" s="1">
        <f t="shared" ca="1" si="25"/>
        <v>1805</v>
      </c>
      <c r="V36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$A366    &amp;
", "   &amp;
$B366    &amp;
", "   &amp;
$C366    &amp;
", '"  &amp;
$E366    &amp;
"', '" &amp;
$H366    &amp;
"', "  &amp;
$I366 &amp;
", CAST('"  &amp;
TEXT($K366,"aaaa-mm-dd") &amp;
"' AS DATE), " &amp;
$L366 &amp;
", " &amp;
$N366 &amp;
", " &amp;
$P366 &amp;
", " &amp;
IF($R366="","NULL",$R366) &amp;
", " &amp;
$U366 &amp;
");"</f>
        <v>INSERT INTO acme.fact_employees (id_company_fk, id_employee_pk, flg_active, employee_name, id_gender_fk, id_race_fk, birthdate, id_education_fk, id_department_fk, id_role_fk, id_level_fk, salary) VALUES (2, 365, TRUE, 'Dulce Santos Frasão', 'F', 2, CAST('1978-01-31' AS DATE), 5, 4, 7, NULL, 1805);</v>
      </c>
    </row>
    <row r="367" spans="1:22" x14ac:dyDescent="0.2">
      <c r="A367" s="7">
        <v>2</v>
      </c>
      <c r="B367" s="5">
        <f t="shared" si="26"/>
        <v>366</v>
      </c>
      <c r="C367" s="6" t="b">
        <v>1</v>
      </c>
      <c r="D367" s="7">
        <f ca="1">IF(ROW()=2,125,IF(ROW()=3,67,IF(ROW()=4,13,RANDBETWEEN(2,COUNT(Name!$A:$A) + 1))))</f>
        <v>71</v>
      </c>
      <c r="E367" s="7" t="str">
        <f ca="1">VLOOKUP($D367,Name!$A:$B,2,FALSE) &amp; " " &amp; IF(ROW()=2,"de Orléans e Bragança",VLOOKUP(IF(ROW()=2,0,RANDBETWEEN(2,COUNT('Last name'!$A:$A) + 1)),'Last name'!$A:$B,2,FALSE) &amp; " " &amp; VLOOKUP(RANDBETWEEN(2,COUNT('Last name'!$A:$A) + 1),'Last name'!$A:$B,2,FALSE))</f>
        <v>Brenda Carneiro Monteiro</v>
      </c>
      <c r="F367" s="7">
        <v>2</v>
      </c>
      <c r="G367" s="7" cm="1">
        <f t="array" aca="1" ref="G367" ca="1">INDEX(States!$B:$B,RANDBETWEEN(2,COUNTA(States!$B:$B)),1)</f>
        <v>8</v>
      </c>
      <c r="H367" s="7" t="str">
        <f ca="1">VLOOKUP($D367,Name!$A:$C,3,FALSE)</f>
        <v>F</v>
      </c>
      <c r="I367" s="7">
        <f t="shared" ca="1" si="27"/>
        <v>2</v>
      </c>
      <c r="J367" s="7" t="str">
        <f ca="1">VLOOKUP($I367,Race!$A:$B,2,FALSE)</f>
        <v>Branco</v>
      </c>
      <c r="K367" s="8">
        <f ca="1" xml:space="preserve">
IF($B367=2,
    TODAY()-16340,
    IF($P367=2,
        RANDBETWEEN(TODAY()-12418.5,TODAY()-6574.5),
        IF(OR($P367=3,$P367=4),
            RANDBETWEEN(TODAY()-16071,TODAY()-8766),
            IF(OR($P367=5,$P367=6,$P367=7),
                RANDBETWEEN(TODAY()-27393.75,TODAY()-12783.75),
                RANDBETWEEN(TODAY()-27393.75,TODAY()-10957.5)
            )
        )
    )
)</f>
        <v>21287</v>
      </c>
      <c r="L367" s="6">
        <f ca="1">IF(OR(ROW()=2,ROW()=3),7,IF(ROW()=4,4,RANDBETWEEN(4,COUNT(Education!$A:$A) + 1)))</f>
        <v>4</v>
      </c>
      <c r="M367" s="8" t="str">
        <f ca="1">VLOOKUP($L367,Education!$A:$B,2,FALSE)</f>
        <v>Superior</v>
      </c>
      <c r="N36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6</v>
      </c>
      <c r="O367" s="7" t="str">
        <f ca="1">VLOOKUP($N367,Department!$A:$B,2,FALSE)</f>
        <v>Comercial</v>
      </c>
      <c r="P367" s="6">
        <f t="shared" ca="1" si="28"/>
        <v>8</v>
      </c>
      <c r="Q367" s="7" t="str">
        <f ca="1">VLOOKUP($P367,Role!$A:$B,2,FALSE)</f>
        <v>Analista</v>
      </c>
      <c r="R367" s="7">
        <f ca="1">IF($P367=8,RANDBETWEEN(2,COUNT(Level!$A:$A) + 1),"")</f>
        <v>2</v>
      </c>
      <c r="S367" s="7" t="str">
        <f ca="1">IF($R367&lt;&gt;"",VLOOKUP($R367,Level!$A:$B,2,FALSE),"")</f>
        <v>Junior</v>
      </c>
      <c r="T367" s="8">
        <f t="shared" ca="1" si="29"/>
        <v>37858</v>
      </c>
      <c r="U367" s="1">
        <f t="shared" ca="1" si="25"/>
        <v>2580</v>
      </c>
      <c r="V36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$A367    &amp;
", "   &amp;
$B367    &amp;
", "   &amp;
$C367    &amp;
", '"  &amp;
$E367    &amp;
"', '" &amp;
$H367    &amp;
"', "  &amp;
$I367 &amp;
", CAST('"  &amp;
TEXT($K367,"aaaa-mm-dd") &amp;
"' AS DATE), " &amp;
$L367 &amp;
", " &amp;
$N367 &amp;
", " &amp;
$P367 &amp;
", " &amp;
IF($R367="","NULL",$R367) &amp;
", " &amp;
$U367 &amp;
");"</f>
        <v>INSERT INTO acme.fact_employees (id_company_fk, id_employee_pk, flg_active, employee_name, id_gender_fk, id_race_fk, birthdate, id_education_fk, id_department_fk, id_role_fk, id_level_fk, salary) VALUES (2, 366, TRUE, 'Brenda Carneiro Monteiro', 'F', 2, CAST('1958-04-12' AS DATE), 4, 6, 8, 2, 2580);</v>
      </c>
    </row>
    <row r="368" spans="1:22" x14ac:dyDescent="0.2">
      <c r="A368" s="7">
        <v>2</v>
      </c>
      <c r="B368" s="5">
        <f t="shared" si="26"/>
        <v>367</v>
      </c>
      <c r="C368" s="6" t="b">
        <v>1</v>
      </c>
      <c r="D368" s="7">
        <f ca="1">IF(ROW()=2,125,IF(ROW()=3,67,IF(ROW()=4,13,RANDBETWEEN(2,COUNT(Name!$A:$A) + 1))))</f>
        <v>222</v>
      </c>
      <c r="E368" s="7" t="str">
        <f ca="1">VLOOKUP($D368,Name!$A:$B,2,FALSE) &amp; " " &amp; IF(ROW()=2,"de Orléans e Bragança",VLOOKUP(IF(ROW()=2,0,RANDBETWEEN(2,COUNT('Last name'!$A:$A) + 1)),'Last name'!$A:$B,2,FALSE) &amp; " " &amp; VLOOKUP(RANDBETWEEN(2,COUNT('Last name'!$A:$A) + 1),'Last name'!$A:$B,2,FALSE))</f>
        <v>Levi Mazza Leone</v>
      </c>
      <c r="F368" s="7">
        <v>2</v>
      </c>
      <c r="G368" s="7" cm="1">
        <f t="array" aca="1" ref="G368" ca="1">INDEX(States!$B:$B,RANDBETWEEN(2,COUNTA(States!$B:$B)),1)</f>
        <v>19</v>
      </c>
      <c r="H368" s="7" t="str">
        <f ca="1">VLOOKUP($D368,Name!$A:$C,3,FALSE)</f>
        <v>M</v>
      </c>
      <c r="I368" s="7">
        <f t="shared" ca="1" si="27"/>
        <v>2</v>
      </c>
      <c r="J368" s="7" t="str">
        <f ca="1">VLOOKUP($I368,Race!$A:$B,2,FALSE)</f>
        <v>Branco</v>
      </c>
      <c r="K368" s="8">
        <f ca="1" xml:space="preserve">
IF($B368=2,
    TODAY()-16340,
    IF($P368=2,
        RANDBETWEEN(TODAY()-12418.5,TODAY()-6574.5),
        IF(OR($P368=3,$P368=4),
            RANDBETWEEN(TODAY()-16071,TODAY()-8766),
            IF(OR($P368=5,$P368=6,$P368=7),
                RANDBETWEEN(TODAY()-27393.75,TODAY()-12783.75),
                RANDBETWEEN(TODAY()-27393.75,TODAY()-10957.5)
            )
        )
    )
)</f>
        <v>33271</v>
      </c>
      <c r="L368" s="6">
        <f ca="1">IF(OR(ROW()=2,ROW()=3),7,IF(ROW()=4,4,RANDBETWEEN(4,COUNT(Education!$A:$A) + 1)))</f>
        <v>5</v>
      </c>
      <c r="M368" s="8" t="str">
        <f ca="1">VLOOKUP($L368,Education!$A:$B,2,FALSE)</f>
        <v>Pós-graduação</v>
      </c>
      <c r="N36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6</v>
      </c>
      <c r="O368" s="7" t="str">
        <f ca="1">VLOOKUP($N368,Department!$A:$B,2,FALSE)</f>
        <v>Comercial</v>
      </c>
      <c r="P368" s="6">
        <f t="shared" ca="1" si="28"/>
        <v>9</v>
      </c>
      <c r="Q368" s="7" t="str">
        <f ca="1">VLOOKUP($P368,Role!$A:$B,2,FALSE)</f>
        <v>Especialista</v>
      </c>
      <c r="R368" s="7" t="str">
        <f ca="1">IF($P368=8,RANDBETWEEN(2,COUNT(Level!$A:$A) + 1),"")</f>
        <v/>
      </c>
      <c r="S368" s="7" t="str">
        <f ca="1">IF($R368&lt;&gt;"",VLOOKUP($R368,Level!$A:$B,2,FALSE),"")</f>
        <v/>
      </c>
      <c r="T368" s="8">
        <f t="shared" ca="1" si="29"/>
        <v>38991</v>
      </c>
      <c r="U368" s="1">
        <f t="shared" ca="1" si="25"/>
        <v>9080</v>
      </c>
      <c r="V36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$A368    &amp;
", "   &amp;
$B368    &amp;
", "   &amp;
$C368    &amp;
", '"  &amp;
$E368    &amp;
"', '" &amp;
$H368    &amp;
"', "  &amp;
$I368 &amp;
", CAST('"  &amp;
TEXT($K368,"aaaa-mm-dd") &amp;
"' AS DATE), " &amp;
$L368 &amp;
", " &amp;
$N368 &amp;
", " &amp;
$P368 &amp;
", " &amp;
IF($R368="","NULL",$R368) &amp;
", " &amp;
$U368 &amp;
");"</f>
        <v>INSERT INTO acme.fact_employees (id_company_fk, id_employee_pk, flg_active, employee_name, id_gender_fk, id_race_fk, birthdate, id_education_fk, id_department_fk, id_role_fk, id_level_fk, salary) VALUES (2, 367, TRUE, 'Levi Mazza Leone', 'M', 2, CAST('1991-02-02' AS DATE), 5, 6, 9, NULL, 9080);</v>
      </c>
    </row>
    <row r="369" spans="1:22" x14ac:dyDescent="0.2">
      <c r="A369" s="7">
        <v>2</v>
      </c>
      <c r="B369" s="5">
        <f t="shared" si="26"/>
        <v>368</v>
      </c>
      <c r="C369" s="6" t="b">
        <v>1</v>
      </c>
      <c r="D369" s="7">
        <f ca="1">IF(ROW()=2,125,IF(ROW()=3,67,IF(ROW()=4,13,RANDBETWEEN(2,COUNT(Name!$A:$A) + 1))))</f>
        <v>115</v>
      </c>
      <c r="E369" s="7" t="str">
        <f ca="1">VLOOKUP($D369,Name!$A:$B,2,FALSE) &amp; " " &amp; IF(ROW()=2,"de Orléans e Bragança",VLOOKUP(IF(ROW()=2,0,RANDBETWEEN(2,COUNT('Last name'!$A:$A) + 1)),'Last name'!$A:$B,2,FALSE) &amp; " " &amp; VLOOKUP(RANDBETWEEN(2,COUNT('Last name'!$A:$A) + 1),'Last name'!$A:$B,2,FALSE))</f>
        <v>Eliezer Gallo Brito</v>
      </c>
      <c r="F369" s="7">
        <v>2</v>
      </c>
      <c r="G369" s="7" cm="1">
        <f t="array" aca="1" ref="G369" ca="1">INDEX(States!$B:$B,RANDBETWEEN(2,COUNTA(States!$B:$B)),1)</f>
        <v>20</v>
      </c>
      <c r="H369" s="7" t="str">
        <f ca="1">VLOOKUP($D369,Name!$A:$C,3,FALSE)</f>
        <v>M</v>
      </c>
      <c r="I369" s="7">
        <f t="shared" ca="1" si="27"/>
        <v>2</v>
      </c>
      <c r="J369" s="7" t="str">
        <f ca="1">VLOOKUP($I369,Race!$A:$B,2,FALSE)</f>
        <v>Branco</v>
      </c>
      <c r="K369" s="8">
        <f ca="1" xml:space="preserve">
IF($B369=2,
    TODAY()-16340,
    IF($P369=2,
        RANDBETWEEN(TODAY()-12418.5,TODAY()-6574.5),
        IF(OR($P369=3,$P369=4),
            RANDBETWEEN(TODAY()-16071,TODAY()-8766),
            IF(OR($P369=5,$P369=6,$P369=7),
                RANDBETWEEN(TODAY()-27393.75,TODAY()-12783.75),
                RANDBETWEEN(TODAY()-27393.75,TODAY()-10957.5)
            )
        )
    )
)</f>
        <v>26674</v>
      </c>
      <c r="L369" s="6">
        <f ca="1">IF(OR(ROW()=2,ROW()=3),7,IF(ROW()=4,4,RANDBETWEEN(4,COUNT(Education!$A:$A) + 1)))</f>
        <v>6</v>
      </c>
      <c r="M369" s="8" t="str">
        <f ca="1">VLOOKUP($L369,Education!$A:$B,2,FALSE)</f>
        <v>Mestrado</v>
      </c>
      <c r="N36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369" s="7" t="str">
        <f ca="1">VLOOKUP($N369,Department!$A:$B,2,FALSE)</f>
        <v>Administrativo</v>
      </c>
      <c r="P369" s="6">
        <f t="shared" ca="1" si="28"/>
        <v>8</v>
      </c>
      <c r="Q369" s="7" t="str">
        <f ca="1">VLOOKUP($P369,Role!$A:$B,2,FALSE)</f>
        <v>Analista</v>
      </c>
      <c r="R369" s="7">
        <f ca="1">IF($P369=8,RANDBETWEEN(2,COUNT(Level!$A:$A) + 1),"")</f>
        <v>2</v>
      </c>
      <c r="S369" s="7" t="str">
        <f ca="1">IF($R369&lt;&gt;"",VLOOKUP($R369,Level!$A:$B,2,FALSE),"")</f>
        <v>Junior</v>
      </c>
      <c r="T369" s="8">
        <f t="shared" ca="1" si="29"/>
        <v>43260</v>
      </c>
      <c r="U369" s="1">
        <f t="shared" ca="1" si="25"/>
        <v>3500</v>
      </c>
      <c r="V36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$A369    &amp;
", "   &amp;
$B369    &amp;
", "   &amp;
$C369    &amp;
", '"  &amp;
$E369    &amp;
"', '" &amp;
$H369    &amp;
"', "  &amp;
$I369 &amp;
", CAST('"  &amp;
TEXT($K369,"aaaa-mm-dd") &amp;
"' AS DATE), " &amp;
$L369 &amp;
", " &amp;
$N369 &amp;
", " &amp;
$P369 &amp;
", " &amp;
IF($R369="","NULL",$R369) &amp;
", " &amp;
$U369 &amp;
");"</f>
        <v>INSERT INTO acme.fact_employees (id_company_fk, id_employee_pk, flg_active, employee_name, id_gender_fk, id_race_fk, birthdate, id_education_fk, id_department_fk, id_role_fk, id_level_fk, salary) VALUES (2, 368, TRUE, 'Eliezer Gallo Brito', 'M', 2, CAST('1973-01-10' AS DATE), 6, 3, 8, 2, 3500);</v>
      </c>
    </row>
    <row r="370" spans="1:22" x14ac:dyDescent="0.2">
      <c r="A370" s="7">
        <v>2</v>
      </c>
      <c r="B370" s="5">
        <f t="shared" si="26"/>
        <v>369</v>
      </c>
      <c r="C370" s="6" t="b">
        <v>1</v>
      </c>
      <c r="D370" s="7">
        <f ca="1">IF(ROW()=2,125,IF(ROW()=3,67,IF(ROW()=4,13,RANDBETWEEN(2,COUNT(Name!$A:$A) + 1))))</f>
        <v>314</v>
      </c>
      <c r="E370" s="7" t="str">
        <f ca="1">VLOOKUP($D370,Name!$A:$B,2,FALSE) &amp; " " &amp; IF(ROW()=2,"de Orléans e Bragança",VLOOKUP(IF(ROW()=2,0,RANDBETWEEN(2,COUNT('Last name'!$A:$A) + 1)),'Last name'!$A:$B,2,FALSE) &amp; " " &amp; VLOOKUP(RANDBETWEEN(2,COUNT('Last name'!$A:$A) + 1),'Last name'!$A:$B,2,FALSE))</f>
        <v>Pedro Henrique Esposito Miranda</v>
      </c>
      <c r="F370" s="7">
        <v>2</v>
      </c>
      <c r="G370" s="7" cm="1">
        <f t="array" aca="1" ref="G370" ca="1">INDEX(States!$B:$B,RANDBETWEEN(2,COUNTA(States!$B:$B)),1)</f>
        <v>18</v>
      </c>
      <c r="H370" s="7" t="str">
        <f ca="1">VLOOKUP($D370,Name!$A:$C,3,FALSE)</f>
        <v>M</v>
      </c>
      <c r="I370" s="7">
        <f t="shared" ca="1" si="27"/>
        <v>2</v>
      </c>
      <c r="J370" s="7" t="str">
        <f ca="1">VLOOKUP($I370,Race!$A:$B,2,FALSE)</f>
        <v>Branco</v>
      </c>
      <c r="K370" s="8">
        <f ca="1" xml:space="preserve">
IF($B370=2,
    TODAY()-16340,
    IF($P370=2,
        RANDBETWEEN(TODAY()-12418.5,TODAY()-6574.5),
        IF(OR($P370=3,$P370=4),
            RANDBETWEEN(TODAY()-16071,TODAY()-8766),
            IF(OR($P370=5,$P370=6,$P370=7),
                RANDBETWEEN(TODAY()-27393.75,TODAY()-12783.75),
                RANDBETWEEN(TODAY()-27393.75,TODAY()-10957.5)
            )
        )
    )
)</f>
        <v>28354</v>
      </c>
      <c r="L370" s="6">
        <f ca="1">IF(OR(ROW()=2,ROW()=3),7,IF(ROW()=4,4,RANDBETWEEN(4,COUNT(Education!$A:$A) + 1)))</f>
        <v>6</v>
      </c>
      <c r="M370" s="8" t="str">
        <f ca="1">VLOOKUP($L370,Education!$A:$B,2,FALSE)</f>
        <v>Mestrado</v>
      </c>
      <c r="N37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370" s="7" t="str">
        <f ca="1">VLOOKUP($N370,Department!$A:$B,2,FALSE)</f>
        <v>Auditoria</v>
      </c>
      <c r="P370" s="6">
        <f t="shared" ca="1" si="28"/>
        <v>6</v>
      </c>
      <c r="Q370" s="7" t="str">
        <f ca="1">VLOOKUP($P370,Role!$A:$B,2,FALSE)</f>
        <v>Estagiário</v>
      </c>
      <c r="R370" s="7" t="str">
        <f ca="1">IF($P370=8,RANDBETWEEN(2,COUNT(Level!$A:$A) + 1),"")</f>
        <v/>
      </c>
      <c r="S370" s="7" t="str">
        <f ca="1">IF($R370&lt;&gt;"",VLOOKUP($R370,Level!$A:$B,2,FALSE),"")</f>
        <v/>
      </c>
      <c r="T370" s="8">
        <f t="shared" ca="1" si="29"/>
        <v>41288</v>
      </c>
      <c r="U370" s="1">
        <f t="shared" ca="1" si="25"/>
        <v>2205</v>
      </c>
      <c r="V37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$A370    &amp;
", "   &amp;
$B370    &amp;
", "   &amp;
$C370    &amp;
", '"  &amp;
$E370    &amp;
"', '" &amp;
$H370    &amp;
"', "  &amp;
$I370 &amp;
", CAST('"  &amp;
TEXT($K370,"aaaa-mm-dd") &amp;
"' AS DATE), " &amp;
$L370 &amp;
", " &amp;
$N370 &amp;
", " &amp;
$P370 &amp;
", " &amp;
IF($R370="","NULL",$R370) &amp;
", " &amp;
$U370 &amp;
");"</f>
        <v>INSERT INTO acme.fact_employees (id_company_fk, id_employee_pk, flg_active, employee_name, id_gender_fk, id_race_fk, birthdate, id_education_fk, id_department_fk, id_role_fk, id_level_fk, salary) VALUES (2, 369, TRUE, 'Pedro Henrique Esposito Miranda', 'M', 2, CAST('1977-08-17' AS DATE), 6, 10, 6, NULL, 2205);</v>
      </c>
    </row>
    <row r="371" spans="1:22" x14ac:dyDescent="0.2">
      <c r="A371" s="7">
        <v>2</v>
      </c>
      <c r="B371" s="5">
        <f t="shared" si="26"/>
        <v>370</v>
      </c>
      <c r="C371" s="6" t="b">
        <v>1</v>
      </c>
      <c r="D371" s="7">
        <f ca="1">IF(ROW()=2,125,IF(ROW()=3,67,IF(ROW()=4,13,RANDBETWEEN(2,COUNT(Name!$A:$A) + 1))))</f>
        <v>258</v>
      </c>
      <c r="E371" s="7" t="str">
        <f ca="1">VLOOKUP($D371,Name!$A:$B,2,FALSE)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Maria Clara Moreira Leitão</v>
      </c>
      <c r="F371" s="7">
        <v>2</v>
      </c>
      <c r="G371" s="7" cm="1">
        <f t="array" aca="1" ref="G371" ca="1">INDEX(States!$B:$B,RANDBETWEEN(2,COUNTA(States!$B:$B)),1)</f>
        <v>7</v>
      </c>
      <c r="H371" s="7" t="str">
        <f ca="1">VLOOKUP($D371,Name!$A:$C,3,FALSE)</f>
        <v>F</v>
      </c>
      <c r="I371" s="7">
        <f t="shared" ca="1" si="27"/>
        <v>3</v>
      </c>
      <c r="J371" s="7" t="str">
        <f ca="1">VLOOKUP($I371,Race!$A:$B,2,FALSE)</f>
        <v>Preto</v>
      </c>
      <c r="K371" s="8">
        <f ca="1" xml:space="preserve">
IF($B371=2,
    TODAY()-16340,
    IF($P371=2,
        RANDBETWEEN(TODAY()-12418.5,TODAY()-6574.5),
        IF(OR($P371=3,$P371=4),
            RANDBETWEEN(TODAY()-16071,TODAY()-8766),
            IF(OR($P371=5,$P371=6,$P371=7),
                RANDBETWEEN(TODAY()-27393.75,TODAY()-12783.75),
                RANDBETWEEN(TODAY()-27393.75,TODAY()-10957.5)
            )
        )
    )
)</f>
        <v>26209</v>
      </c>
      <c r="L371" s="6">
        <f ca="1">IF(OR(ROW()=2,ROW()=3),7,IF(ROW()=4,4,RANDBETWEEN(4,COUNT(Education!$A:$A) + 1)))</f>
        <v>5</v>
      </c>
      <c r="M371" s="8" t="str">
        <f ca="1">VLOOKUP($L371,Education!$A:$B,2,FALSE)</f>
        <v>Pós-graduação</v>
      </c>
      <c r="N37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371" s="7" t="str">
        <f ca="1">VLOOKUP($N371,Department!$A:$B,2,FALSE)</f>
        <v>Comunicação &amp; Marketing</v>
      </c>
      <c r="P371" s="6">
        <f t="shared" ca="1" si="28"/>
        <v>8</v>
      </c>
      <c r="Q371" s="7" t="str">
        <f ca="1">VLOOKUP($P371,Role!$A:$B,2,FALSE)</f>
        <v>Analista</v>
      </c>
      <c r="R371" s="7">
        <f ca="1">IF($P371=8,RANDBETWEEN(2,COUNT(Level!$A:$A) + 1),"")</f>
        <v>3</v>
      </c>
      <c r="S371" s="7" t="str">
        <f ca="1">IF($R371&lt;&gt;"",VLOOKUP($R371,Level!$A:$B,2,FALSE),"")</f>
        <v>Pleno</v>
      </c>
      <c r="T371" s="8">
        <f t="shared" ca="1" si="29"/>
        <v>36607</v>
      </c>
      <c r="U371" s="1">
        <f t="shared" ca="1" si="25"/>
        <v>3080</v>
      </c>
      <c r="V37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$A371    &amp;
", "   &amp;
$B371    &amp;
", "   &amp;
$C371    &amp;
", '"  &amp;
$E371    &amp;
"', '" &amp;
$H371    &amp;
"', "  &amp;
$I371 &amp;
", CAST('"  &amp;
TEXT($K371,"aaaa-mm-dd") &amp;
"' AS DATE), " &amp;
$L371 &amp;
", " &amp;
$N371 &amp;
", " &amp;
$P371 &amp;
", " &amp;
IF($R371="","NULL",$R371) &amp;
", " &amp;
$U371 &amp;
");"</f>
        <v>INSERT INTO acme.fact_employees (id_company_fk, id_employee_pk, flg_active, employee_name, id_gender_fk, id_race_fk, birthdate, id_education_fk, id_department_fk, id_role_fk, id_level_fk, salary) VALUES (2, 370, TRUE, 'Maria Clara Moreira Leitão', 'F', 3, CAST('1971-10-03' AS DATE), 5, 8, 8, 3, 3080);</v>
      </c>
    </row>
    <row r="372" spans="1:22" x14ac:dyDescent="0.2">
      <c r="A372" s="7">
        <v>2</v>
      </c>
      <c r="B372" s="5">
        <f t="shared" si="26"/>
        <v>371</v>
      </c>
      <c r="C372" s="6" t="b">
        <v>1</v>
      </c>
      <c r="D372" s="7">
        <f ca="1">IF(ROW()=2,125,IF(ROW()=3,67,IF(ROW()=4,13,RANDBETWEEN(2,COUNT(Name!$A:$A) + 1))))</f>
        <v>363</v>
      </c>
      <c r="E372" s="7" t="str">
        <f ca="1">VLOOKUP($D372,Name!$A:$B,2,FALSE) &amp; " " &amp; IF(ROW()=2,"de Orléans e Bragança",VLOOKUP(IF(ROW()=2,0,RANDBETWEEN(2,COUNT('Last name'!$A:$A) + 1)),'Last name'!$A:$B,2,FALSE) &amp; " " &amp; VLOOKUP(RANDBETWEEN(2,COUNT('Last name'!$A:$A) + 1),'Last name'!$A:$B,2,FALSE))</f>
        <v>Yuri Sacramento Cardoso</v>
      </c>
      <c r="F372" s="7">
        <v>2</v>
      </c>
      <c r="G372" s="7" cm="1">
        <f t="array" aca="1" ref="G372" ca="1">INDEX(States!$B:$B,RANDBETWEEN(2,COUNTA(States!$B:$B)),1)</f>
        <v>6</v>
      </c>
      <c r="H372" s="7" t="str">
        <f ca="1">VLOOKUP($D372,Name!$A:$C,3,FALSE)</f>
        <v>M</v>
      </c>
      <c r="I372" s="7">
        <f t="shared" ca="1" si="27"/>
        <v>2</v>
      </c>
      <c r="J372" s="7" t="str">
        <f ca="1">VLOOKUP($I372,Race!$A:$B,2,FALSE)</f>
        <v>Branco</v>
      </c>
      <c r="K372" s="8">
        <f ca="1" xml:space="preserve">
IF($B372=2,
    TODAY()-16340,
    IF($P372=2,
        RANDBETWEEN(TODAY()-12418.5,TODAY()-6574.5),
        IF(OR($P372=3,$P372=4),
            RANDBETWEEN(TODAY()-16071,TODAY()-8766),
            IF(OR($P372=5,$P372=6,$P372=7),
                RANDBETWEEN(TODAY()-27393.75,TODAY()-12783.75),
                RANDBETWEEN(TODAY()-27393.75,TODAY()-10957.5)
            )
        )
    )
)</f>
        <v>21112</v>
      </c>
      <c r="L372" s="6">
        <f ca="1">IF(OR(ROW()=2,ROW()=3),7,IF(ROW()=4,4,RANDBETWEEN(4,COUNT(Education!$A:$A) + 1)))</f>
        <v>5</v>
      </c>
      <c r="M372" s="8" t="str">
        <f ca="1">VLOOKUP($L372,Education!$A:$B,2,FALSE)</f>
        <v>Pós-graduação</v>
      </c>
      <c r="N37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6</v>
      </c>
      <c r="O372" s="7" t="str">
        <f ca="1">VLOOKUP($N372,Department!$A:$B,2,FALSE)</f>
        <v>Comercial</v>
      </c>
      <c r="P372" s="6">
        <f t="shared" ca="1" si="28"/>
        <v>9</v>
      </c>
      <c r="Q372" s="7" t="str">
        <f ca="1">VLOOKUP($P372,Role!$A:$B,2,FALSE)</f>
        <v>Especialista</v>
      </c>
      <c r="R372" s="7" t="str">
        <f ca="1">IF($P372=8,RANDBETWEEN(2,COUNT(Level!$A:$A) + 1),"")</f>
        <v/>
      </c>
      <c r="S372" s="7" t="str">
        <f ca="1">IF($R372&lt;&gt;"",VLOOKUP($R372,Level!$A:$B,2,FALSE),"")</f>
        <v/>
      </c>
      <c r="T372" s="8">
        <f t="shared" ca="1" si="29"/>
        <v>37234</v>
      </c>
      <c r="U372" s="1">
        <f t="shared" ca="1" si="25"/>
        <v>9080</v>
      </c>
      <c r="V37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$A372    &amp;
", "   &amp;
$B372    &amp;
", "   &amp;
$C372    &amp;
", '"  &amp;
$E372    &amp;
"', '" &amp;
$H372    &amp;
"', "  &amp;
$I372 &amp;
", CAST('"  &amp;
TEXT($K372,"aaaa-mm-dd") &amp;
"' AS DATE), " &amp;
$L372 &amp;
", " &amp;
$N372 &amp;
", " &amp;
$P372 &amp;
", " &amp;
IF($R372="","NULL",$R372) &amp;
", " &amp;
$U372 &amp;
");"</f>
        <v>INSERT INTO acme.fact_employees (id_company_fk, id_employee_pk, flg_active, employee_name, id_gender_fk, id_race_fk, birthdate, id_education_fk, id_department_fk, id_role_fk, id_level_fk, salary) VALUES (2, 371, TRUE, 'Yuri Sacramento Cardoso', 'M', 2, CAST('1957-10-19' AS DATE), 5, 6, 9, NULL, 9080);</v>
      </c>
    </row>
    <row r="373" spans="1:22" x14ac:dyDescent="0.2">
      <c r="A373" s="7">
        <v>2</v>
      </c>
      <c r="B373" s="5">
        <f t="shared" si="26"/>
        <v>372</v>
      </c>
      <c r="C373" s="6" t="b">
        <v>1</v>
      </c>
      <c r="D373" s="7">
        <f ca="1">IF(ROW()=2,125,IF(ROW()=3,67,IF(ROW()=4,13,RANDBETWEEN(2,COUNT(Name!$A:$A) + 1))))</f>
        <v>26</v>
      </c>
      <c r="E373" s="7" t="str">
        <f ca="1">VLOOKUP($D373,Name!$A:$B,2,FALSE) &amp; " " &amp; IF(ROW()=2,"de Orléans e Bragança",VLOOKUP(IF(ROW()=2,0,RANDBETWEEN(2,COUNT('Last name'!$A:$A) + 1)),'Last name'!$A:$B,2,FALSE) &amp; " " &amp; VLOOKUP(RANDBETWEEN(2,COUNT('Last name'!$A:$A) + 1),'Last name'!$A:$B,2,FALSE))</f>
        <v>Ana Cecília Campos Fernandes</v>
      </c>
      <c r="F373" s="7">
        <v>2</v>
      </c>
      <c r="G373" s="7" cm="1">
        <f t="array" aca="1" ref="G373" ca="1">INDEX(States!$B:$B,RANDBETWEEN(2,COUNTA(States!$B:$B)),1)</f>
        <v>20</v>
      </c>
      <c r="H373" s="7" t="str">
        <f ca="1">VLOOKUP($D373,Name!$A:$C,3,FALSE)</f>
        <v>F</v>
      </c>
      <c r="I373" s="7">
        <f t="shared" ca="1" si="27"/>
        <v>2</v>
      </c>
      <c r="J373" s="7" t="str">
        <f ca="1">VLOOKUP($I373,Race!$A:$B,2,FALSE)</f>
        <v>Branco</v>
      </c>
      <c r="K373" s="8">
        <f ca="1" xml:space="preserve">
IF($B373=2,
    TODAY()-16340,
    IF($P373=2,
        RANDBETWEEN(TODAY()-12418.5,TODAY()-6574.5),
        IF(OR($P373=3,$P373=4),
            RANDBETWEEN(TODAY()-16071,TODAY()-8766),
            IF(OR($P373=5,$P373=6,$P373=7),
                RANDBETWEEN(TODAY()-27393.75,TODAY()-12783.75),
                RANDBETWEEN(TODAY()-27393.75,TODAY()-10957.5)
            )
        )
    )
)</f>
        <v>20582</v>
      </c>
      <c r="L373" s="6">
        <f ca="1">IF(OR(ROW()=2,ROW()=3),7,IF(ROW()=4,4,RANDBETWEEN(4,COUNT(Education!$A:$A) + 1)))</f>
        <v>7</v>
      </c>
      <c r="M373" s="8" t="str">
        <f ca="1">VLOOKUP($L373,Education!$A:$B,2,FALSE)</f>
        <v>Doutorado</v>
      </c>
      <c r="N37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373" s="7" t="str">
        <f ca="1">VLOOKUP($N373,Department!$A:$B,2,FALSE)</f>
        <v>Auditoria</v>
      </c>
      <c r="P373" s="6">
        <f t="shared" ca="1" si="28"/>
        <v>8</v>
      </c>
      <c r="Q373" s="7" t="str">
        <f ca="1">VLOOKUP($P373,Role!$A:$B,2,FALSE)</f>
        <v>Analista</v>
      </c>
      <c r="R373" s="7">
        <f ca="1">IF($P373=8,RANDBETWEEN(2,COUNT(Level!$A:$A) + 1),"")</f>
        <v>3</v>
      </c>
      <c r="S373" s="7" t="str">
        <f ca="1">IF($R373&lt;&gt;"",VLOOKUP($R373,Level!$A:$B,2,FALSE),"")</f>
        <v>Pleno</v>
      </c>
      <c r="T373" s="8">
        <f t="shared" ca="1" si="29"/>
        <v>37305</v>
      </c>
      <c r="U373" s="1">
        <f t="shared" ca="1" si="25"/>
        <v>4000</v>
      </c>
      <c r="V37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$A373    &amp;
", "   &amp;
$B373    &amp;
", "   &amp;
$C373    &amp;
", '"  &amp;
$E373    &amp;
"', '" &amp;
$H373    &amp;
"', "  &amp;
$I373 &amp;
", CAST('"  &amp;
TEXT($K373,"aaaa-mm-dd") &amp;
"' AS DATE), " &amp;
$L373 &amp;
", " &amp;
$N373 &amp;
", " &amp;
$P373 &amp;
", " &amp;
IF($R373="","NULL",$R373) &amp;
", " &amp;
$U373 &amp;
");"</f>
        <v>INSERT INTO acme.fact_employees (id_company_fk, id_employee_pk, flg_active, employee_name, id_gender_fk, id_race_fk, birthdate, id_education_fk, id_department_fk, id_role_fk, id_level_fk, salary) VALUES (2, 372, TRUE, 'Ana Cecília Campos Fernandes', 'F', 2, CAST('1956-05-07' AS DATE), 7, 10, 8, 3, 4000);</v>
      </c>
    </row>
    <row r="374" spans="1:22" x14ac:dyDescent="0.2">
      <c r="A374" s="7">
        <v>2</v>
      </c>
      <c r="B374" s="5">
        <f t="shared" si="26"/>
        <v>373</v>
      </c>
      <c r="C374" s="6" t="b">
        <v>1</v>
      </c>
      <c r="D374" s="7">
        <f ca="1">IF(ROW()=2,125,IF(ROW()=3,67,IF(ROW()=4,13,RANDBETWEEN(2,COUNT(Name!$A:$A) + 1))))</f>
        <v>167</v>
      </c>
      <c r="E374" s="7" t="str">
        <f ca="1">VLOOKUP($D374,Name!$A:$B,2,FALSE) &amp; " " &amp; IF(ROW()=2,"de Orléans e Bragança",VLOOKUP(IF(ROW()=2,0,RANDBETWEEN(2,COUNT('Last name'!$A:$A) + 1)),'Last name'!$A:$B,2,FALSE) &amp; " " &amp; VLOOKUP(RANDBETWEEN(2,COUNT('Last name'!$A:$A) + 1),'Last name'!$A:$B,2,FALSE))</f>
        <v>Iara Andrade Aguiar</v>
      </c>
      <c r="F374" s="7">
        <v>2</v>
      </c>
      <c r="G374" s="7" cm="1">
        <f t="array" aca="1" ref="G374" ca="1">INDEX(States!$B:$B,RANDBETWEEN(2,COUNTA(States!$B:$B)),1)</f>
        <v>16</v>
      </c>
      <c r="H374" s="7" t="str">
        <f ca="1">VLOOKUP($D374,Name!$A:$C,3,FALSE)</f>
        <v>F</v>
      </c>
      <c r="I374" s="7">
        <f t="shared" ca="1" si="27"/>
        <v>4</v>
      </c>
      <c r="J374" s="7" t="str">
        <f ca="1">VLOOKUP($I374,Race!$A:$B,2,FALSE)</f>
        <v>Pardo</v>
      </c>
      <c r="K374" s="8">
        <f ca="1" xml:space="preserve">
IF($B374=2,
    TODAY()-16340,
    IF($P374=2,
        RANDBETWEEN(TODAY()-12418.5,TODAY()-6574.5),
        IF(OR($P374=3,$P374=4),
            RANDBETWEEN(TODAY()-16071,TODAY()-8766),
            IF(OR($P374=5,$P374=6,$P374=7),
                RANDBETWEEN(TODAY()-27393.75,TODAY()-12783.75),
                RANDBETWEEN(TODAY()-27393.75,TODAY()-10957.5)
            )
        )
    )
)</f>
        <v>24325</v>
      </c>
      <c r="L374" s="6">
        <f ca="1">IF(OR(ROW()=2,ROW()=3),7,IF(ROW()=4,4,RANDBETWEEN(4,COUNT(Education!$A:$A) + 1)))</f>
        <v>6</v>
      </c>
      <c r="M374" s="8" t="str">
        <f ca="1">VLOOKUP($L374,Education!$A:$B,2,FALSE)</f>
        <v>Mestrado</v>
      </c>
      <c r="N37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374" s="7" t="str">
        <f ca="1">VLOOKUP($N374,Department!$A:$B,2,FALSE)</f>
        <v>Recursos Humanos</v>
      </c>
      <c r="P374" s="6">
        <f t="shared" ca="1" si="28"/>
        <v>9</v>
      </c>
      <c r="Q374" s="7" t="str">
        <f ca="1">VLOOKUP($P374,Role!$A:$B,2,FALSE)</f>
        <v>Especialista</v>
      </c>
      <c r="R374" s="7" t="str">
        <f ca="1">IF($P374=8,RANDBETWEEN(2,COUNT(Level!$A:$A) + 1),"")</f>
        <v/>
      </c>
      <c r="S374" s="7" t="str">
        <f ca="1">IF($R374&lt;&gt;"",VLOOKUP($R374,Level!$A:$B,2,FALSE),"")</f>
        <v/>
      </c>
      <c r="T374" s="8">
        <f t="shared" ca="1" si="29"/>
        <v>41395</v>
      </c>
      <c r="U374" s="1">
        <f t="shared" ca="1" si="25"/>
        <v>9580</v>
      </c>
      <c r="V37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$A374    &amp;
", "   &amp;
$B374    &amp;
", "   &amp;
$C374    &amp;
", '"  &amp;
$E374    &amp;
"', '" &amp;
$H374    &amp;
"', "  &amp;
$I374 &amp;
", CAST('"  &amp;
TEXT($K374,"aaaa-mm-dd") &amp;
"' AS DATE), " &amp;
$L374 &amp;
", " &amp;
$N374 &amp;
", " &amp;
$P374 &amp;
", " &amp;
IF($R374="","NULL",$R374) &amp;
", " &amp;
$U374 &amp;
");"</f>
        <v>INSERT INTO acme.fact_employees (id_company_fk, id_employee_pk, flg_active, employee_name, id_gender_fk, id_race_fk, birthdate, id_education_fk, id_department_fk, id_role_fk, id_level_fk, salary) VALUES (2, 373, TRUE, 'Iara Andrade Aguiar', 'F', 4, CAST('1966-08-06' AS DATE), 6, 5, 9, NULL, 9580);</v>
      </c>
    </row>
    <row r="375" spans="1:22" x14ac:dyDescent="0.2">
      <c r="A375" s="7">
        <v>2</v>
      </c>
      <c r="B375" s="5">
        <f t="shared" si="26"/>
        <v>374</v>
      </c>
      <c r="C375" s="6" t="b">
        <v>1</v>
      </c>
      <c r="D375" s="7">
        <f ca="1">IF(ROW()=2,125,IF(ROW()=3,67,IF(ROW()=4,13,RANDBETWEEN(2,COUNT(Name!$A:$A) + 1))))</f>
        <v>243</v>
      </c>
      <c r="E375" s="7" t="str">
        <f ca="1">VLOOKUP($D375,Name!$A:$B,2,FALSE) &amp; " " &amp; IF(ROW()=2,"de Orléans e Bragança",VLOOKUP(IF(ROW()=2,0,RANDBETWEEN(2,COUNT('Last name'!$A:$A) + 1)),'Last name'!$A:$B,2,FALSE) &amp; " " &amp; VLOOKUP(RANDBETWEEN(2,COUNT('Last name'!$A:$A) + 1),'Last name'!$A:$B,2,FALSE))</f>
        <v>Luiz Miguel Aragão Testa</v>
      </c>
      <c r="F375" s="7">
        <v>2</v>
      </c>
      <c r="G375" s="7" cm="1">
        <f t="array" aca="1" ref="G375" ca="1">INDEX(States!$B:$B,RANDBETWEEN(2,COUNTA(States!$B:$B)),1)</f>
        <v>6</v>
      </c>
      <c r="H375" s="7" t="str">
        <f ca="1">VLOOKUP($D375,Name!$A:$C,3,FALSE)</f>
        <v>M</v>
      </c>
      <c r="I375" s="7">
        <f t="shared" ca="1" si="27"/>
        <v>2</v>
      </c>
      <c r="J375" s="7" t="str">
        <f ca="1">VLOOKUP($I375,Race!$A:$B,2,FALSE)</f>
        <v>Branco</v>
      </c>
      <c r="K375" s="8">
        <f ca="1" xml:space="preserve">
IF($B375=2,
    TODAY()-16340,
    IF($P375=2,
        RANDBETWEEN(TODAY()-12418.5,TODAY()-6574.5),
        IF(OR($P375=3,$P375=4),
            RANDBETWEEN(TODAY()-16071,TODAY()-8766),
            IF(OR($P375=5,$P375=6,$P375=7),
                RANDBETWEEN(TODAY()-27393.75,TODAY()-12783.75),
                RANDBETWEEN(TODAY()-27393.75,TODAY()-10957.5)
            )
        )
    )
)</f>
        <v>17780</v>
      </c>
      <c r="L375" s="6">
        <f ca="1">IF(OR(ROW()=2,ROW()=3),7,IF(ROW()=4,4,RANDBETWEEN(4,COUNT(Education!$A:$A) + 1)))</f>
        <v>4</v>
      </c>
      <c r="M375" s="8" t="str">
        <f ca="1">VLOOKUP($L375,Education!$A:$B,2,FALSE)</f>
        <v>Superior</v>
      </c>
      <c r="N37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375" s="7" t="str">
        <f ca="1">VLOOKUP($N375,Department!$A:$B,2,FALSE)</f>
        <v>Auditoria</v>
      </c>
      <c r="P375" s="6">
        <f t="shared" ca="1" si="28"/>
        <v>8</v>
      </c>
      <c r="Q375" s="7" t="str">
        <f ca="1">VLOOKUP($P375,Role!$A:$B,2,FALSE)</f>
        <v>Analista</v>
      </c>
      <c r="R375" s="7">
        <f ca="1">IF($P375=8,RANDBETWEEN(2,COUNT(Level!$A:$A) + 1),"")</f>
        <v>3</v>
      </c>
      <c r="S375" s="7" t="str">
        <f ca="1">IF($R375&lt;&gt;"",VLOOKUP($R375,Level!$A:$B,2,FALSE),"")</f>
        <v>Pleno</v>
      </c>
      <c r="T375" s="8">
        <f t="shared" ca="1" si="29"/>
        <v>42427</v>
      </c>
      <c r="U375" s="1">
        <f t="shared" ca="1" si="25"/>
        <v>2500</v>
      </c>
      <c r="V37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$A375    &amp;
", "   &amp;
$B375    &amp;
", "   &amp;
$C375    &amp;
", '"  &amp;
$E375    &amp;
"', '" &amp;
$H375    &amp;
"', "  &amp;
$I375 &amp;
", CAST('"  &amp;
TEXT($K375,"aaaa-mm-dd") &amp;
"' AS DATE), " &amp;
$L375 &amp;
", " &amp;
$N375 &amp;
", " &amp;
$P375 &amp;
", " &amp;
IF($R375="","NULL",$R375) &amp;
", " &amp;
$U375 &amp;
");"</f>
        <v>INSERT INTO acme.fact_employees (id_company_fk, id_employee_pk, flg_active, employee_name, id_gender_fk, id_race_fk, birthdate, id_education_fk, id_department_fk, id_role_fk, id_level_fk, salary) VALUES (2, 374, TRUE, 'Luiz Miguel Aragão Testa', 'M', 2, CAST('1948-09-04' AS DATE), 4, 10, 8, 3, 2500);</v>
      </c>
    </row>
    <row r="376" spans="1:22" x14ac:dyDescent="0.2">
      <c r="A376" s="7">
        <v>2</v>
      </c>
      <c r="B376" s="5">
        <f t="shared" si="26"/>
        <v>375</v>
      </c>
      <c r="C376" s="6" t="b">
        <v>1</v>
      </c>
      <c r="D376" s="7">
        <f ca="1">IF(ROW()=2,125,IF(ROW()=3,67,IF(ROW()=4,13,RANDBETWEEN(2,COUNT(Name!$A:$A) + 1))))</f>
        <v>163</v>
      </c>
      <c r="E376" s="7" t="str">
        <f ca="1">VLOOKUP($D376,Name!$A:$B,2,FALSE) &amp; " " &amp; IF(ROW()=2,"de Orléans e Bragança",VLOOKUP(IF(ROW()=2,0,RANDBETWEEN(2,COUNT('Last name'!$A:$A) + 1)),'Last name'!$A:$B,2,FALSE) &amp; " " &amp; VLOOKUP(RANDBETWEEN(2,COUNT('Last name'!$A:$A) + 1),'Last name'!$A:$B,2,FALSE))</f>
        <v>Henrico Serra Camacho</v>
      </c>
      <c r="F376" s="7">
        <v>2</v>
      </c>
      <c r="G376" s="7" cm="1">
        <f t="array" aca="1" ref="G376" ca="1">INDEX(States!$B:$B,RANDBETWEEN(2,COUNTA(States!$B:$B)),1)</f>
        <v>10</v>
      </c>
      <c r="H376" s="7" t="str">
        <f ca="1">VLOOKUP($D376,Name!$A:$C,3,FALSE)</f>
        <v>M</v>
      </c>
      <c r="I376" s="7">
        <f t="shared" ca="1" si="27"/>
        <v>2</v>
      </c>
      <c r="J376" s="7" t="str">
        <f ca="1">VLOOKUP($I376,Race!$A:$B,2,FALSE)</f>
        <v>Branco</v>
      </c>
      <c r="K376" s="8">
        <f ca="1" xml:space="preserve">
IF($B376=2,
    TODAY()-16340,
    IF($P376=2,
        RANDBETWEEN(TODAY()-12418.5,TODAY()-6574.5),
        IF(OR($P376=3,$P376=4),
            RANDBETWEEN(TODAY()-16071,TODAY()-8766),
            IF(OR($P376=5,$P376=6,$P376=7),
                RANDBETWEEN(TODAY()-27393.75,TODAY()-12783.75),
                RANDBETWEEN(TODAY()-27393.75,TODAY()-10957.5)
            )
        )
    )
)</f>
        <v>21947</v>
      </c>
      <c r="L376" s="6">
        <f ca="1">IF(OR(ROW()=2,ROW()=3),7,IF(ROW()=4,4,RANDBETWEEN(4,COUNT(Education!$A:$A) + 1)))</f>
        <v>6</v>
      </c>
      <c r="M376" s="8" t="str">
        <f ca="1">VLOOKUP($L376,Education!$A:$B,2,FALSE)</f>
        <v>Mestrado</v>
      </c>
      <c r="N37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376" s="7" t="str">
        <f ca="1">VLOOKUP($N376,Department!$A:$B,2,FALSE)</f>
        <v>Auditoria</v>
      </c>
      <c r="P376" s="6">
        <f t="shared" ca="1" si="28"/>
        <v>6</v>
      </c>
      <c r="Q376" s="7" t="str">
        <f ca="1">VLOOKUP($P376,Role!$A:$B,2,FALSE)</f>
        <v>Estagiário</v>
      </c>
      <c r="R376" s="7" t="str">
        <f ca="1">IF($P376=8,RANDBETWEEN(2,COUNT(Level!$A:$A) + 1),"")</f>
        <v/>
      </c>
      <c r="S376" s="7" t="str">
        <f ca="1">IF($R376&lt;&gt;"",VLOOKUP($R376,Level!$A:$B,2,FALSE),"")</f>
        <v/>
      </c>
      <c r="T376" s="8">
        <f t="shared" ca="1" si="29"/>
        <v>42098</v>
      </c>
      <c r="U376" s="1">
        <f t="shared" ca="1" si="25"/>
        <v>2205</v>
      </c>
      <c r="V37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$A376    &amp;
", "   &amp;
$B376    &amp;
", "   &amp;
$C376    &amp;
", '"  &amp;
$E376    &amp;
"', '" &amp;
$H376    &amp;
"', "  &amp;
$I376 &amp;
", CAST('"  &amp;
TEXT($K376,"aaaa-mm-dd") &amp;
"' AS DATE), " &amp;
$L376 &amp;
", " &amp;
$N376 &amp;
", " &amp;
$P376 &amp;
", " &amp;
IF($R376="","NULL",$R376) &amp;
", " &amp;
$U376 &amp;
");"</f>
        <v>INSERT INTO acme.fact_employees (id_company_fk, id_employee_pk, flg_active, employee_name, id_gender_fk, id_race_fk, birthdate, id_education_fk, id_department_fk, id_role_fk, id_level_fk, salary) VALUES (2, 375, TRUE, 'Henrico Serra Camacho', 'M', 2, CAST('1960-02-01' AS DATE), 6, 10, 6, NULL, 2205);</v>
      </c>
    </row>
    <row r="377" spans="1:22" x14ac:dyDescent="0.2">
      <c r="A377" s="7">
        <v>2</v>
      </c>
      <c r="B377" s="5">
        <f t="shared" si="26"/>
        <v>376</v>
      </c>
      <c r="C377" s="6" t="b">
        <v>1</v>
      </c>
      <c r="D377" s="7">
        <f ca="1">IF(ROW()=2,125,IF(ROW()=3,67,IF(ROW()=4,13,RANDBETWEEN(2,COUNT(Name!$A:$A) + 1))))</f>
        <v>240</v>
      </c>
      <c r="E377" s="7" t="str">
        <f ca="1">VLOOKUP($D377,Name!$A:$B,2,FALSE) &amp; " " &amp; IF(ROW()=2,"de Orléans e Bragança",VLOOKUP(IF(ROW()=2,0,RANDBETWEEN(2,COUNT('Last name'!$A:$A) + 1)),'Last name'!$A:$B,2,FALSE) &amp; " " &amp; VLOOKUP(RANDBETWEEN(2,COUNT('Last name'!$A:$A) + 1),'Last name'!$A:$B,2,FALSE))</f>
        <v>Luiz Felipe Camacho Rinaldi</v>
      </c>
      <c r="F377" s="7">
        <v>2</v>
      </c>
      <c r="G377" s="7" cm="1">
        <f t="array" aca="1" ref="G377" ca="1">INDEX(States!$B:$B,RANDBETWEEN(2,COUNTA(States!$B:$B)),1)</f>
        <v>5</v>
      </c>
      <c r="H377" s="7" t="str">
        <f ca="1">VLOOKUP($D377,Name!$A:$C,3,FALSE)</f>
        <v>M</v>
      </c>
      <c r="I377" s="7">
        <f t="shared" ca="1" si="27"/>
        <v>2</v>
      </c>
      <c r="J377" s="7" t="str">
        <f ca="1">VLOOKUP($I377,Race!$A:$B,2,FALSE)</f>
        <v>Branco</v>
      </c>
      <c r="K377" s="8">
        <f ca="1" xml:space="preserve">
IF($B377=2,
    TODAY()-16340,
    IF($P377=2,
        RANDBETWEEN(TODAY()-12418.5,TODAY()-6574.5),
        IF(OR($P377=3,$P377=4),
            RANDBETWEEN(TODAY()-16071,TODAY()-8766),
            IF(OR($P377=5,$P377=6,$P377=7),
                RANDBETWEEN(TODAY()-27393.75,TODAY()-12783.75),
                RANDBETWEEN(TODAY()-27393.75,TODAY()-10957.5)
            )
        )
    )
)</f>
        <v>22612</v>
      </c>
      <c r="L377" s="6">
        <f ca="1">IF(OR(ROW()=2,ROW()=3),7,IF(ROW()=4,4,RANDBETWEEN(4,COUNT(Education!$A:$A) + 1)))</f>
        <v>4</v>
      </c>
      <c r="M377" s="8" t="str">
        <f ca="1">VLOOKUP($L377,Education!$A:$B,2,FALSE)</f>
        <v>Superior</v>
      </c>
      <c r="N37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12</v>
      </c>
      <c r="O377" s="7" t="str">
        <f ca="1">VLOOKUP($N377,Department!$A:$B,2,FALSE)</f>
        <v>Jurídico</v>
      </c>
      <c r="P377" s="6">
        <f t="shared" ca="1" si="28"/>
        <v>8</v>
      </c>
      <c r="Q377" s="7" t="str">
        <f ca="1">VLOOKUP($P377,Role!$A:$B,2,FALSE)</f>
        <v>Analista</v>
      </c>
      <c r="R377" s="7">
        <f ca="1">IF($P377=8,RANDBETWEEN(2,COUNT(Level!$A:$A) + 1),"")</f>
        <v>2</v>
      </c>
      <c r="S377" s="7" t="str">
        <f ca="1">IF($R377&lt;&gt;"",VLOOKUP($R377,Level!$A:$B,2,FALSE),"")</f>
        <v>Junior</v>
      </c>
      <c r="T377" s="8">
        <f t="shared" ca="1" si="29"/>
        <v>40654</v>
      </c>
      <c r="U377" s="1">
        <f t="shared" ca="1" si="25"/>
        <v>2600</v>
      </c>
      <c r="V37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$A377    &amp;
", "   &amp;
$B377    &amp;
", "   &amp;
$C377    &amp;
", '"  &amp;
$E377    &amp;
"', '" &amp;
$H377    &amp;
"', "  &amp;
$I377 &amp;
", CAST('"  &amp;
TEXT($K377,"aaaa-mm-dd") &amp;
"' AS DATE), " &amp;
$L377 &amp;
", " &amp;
$N377 &amp;
", " &amp;
$P377 &amp;
", " &amp;
IF($R377="","NULL",$R377) &amp;
", " &amp;
$U377 &amp;
");"</f>
        <v>INSERT INTO acme.fact_employees (id_company_fk, id_employee_pk, flg_active, employee_name, id_gender_fk, id_race_fk, birthdate, id_education_fk, id_department_fk, id_role_fk, id_level_fk, salary) VALUES (2, 376, TRUE, 'Luiz Felipe Camacho Rinaldi', 'M', 2, CAST('1961-11-27' AS DATE), 4, 12, 8, 2, 2600);</v>
      </c>
    </row>
    <row r="378" spans="1:22" x14ac:dyDescent="0.2">
      <c r="A378" s="7">
        <v>2</v>
      </c>
      <c r="B378" s="5">
        <f t="shared" si="26"/>
        <v>377</v>
      </c>
      <c r="C378" s="6" t="b">
        <v>1</v>
      </c>
      <c r="D378" s="7">
        <f ca="1">IF(ROW()=2,125,IF(ROW()=3,67,IF(ROW()=4,13,RANDBETWEEN(2,COUNT(Name!$A:$A) + 1))))</f>
        <v>81</v>
      </c>
      <c r="E378" s="7" t="str">
        <f ca="1">VLOOKUP($D378,Name!$A:$B,2,FALSE) &amp; " " &amp; IF(ROW()=2,"de Orléans e Bragança",VLOOKUP(IF(ROW()=2,0,RANDBETWEEN(2,COUNT('Last name'!$A:$A) + 1)),'Last name'!$A:$B,2,FALSE) &amp; " " &amp; VLOOKUP(RANDBETWEEN(2,COUNT('Last name'!$A:$A) + 1),'Last name'!$A:$B,2,FALSE))</f>
        <v>Carlos Bicalho Fernandes</v>
      </c>
      <c r="F378" s="7">
        <v>2</v>
      </c>
      <c r="G378" s="7" cm="1">
        <f t="array" aca="1" ref="G378" ca="1">INDEX(States!$B:$B,RANDBETWEEN(2,COUNTA(States!$B:$B)),1)</f>
        <v>5</v>
      </c>
      <c r="H378" s="7" t="str">
        <f ca="1">VLOOKUP($D378,Name!$A:$C,3,FALSE)</f>
        <v>M</v>
      </c>
      <c r="I378" s="7">
        <f t="shared" ca="1" si="27"/>
        <v>3</v>
      </c>
      <c r="J378" s="7" t="str">
        <f ca="1">VLOOKUP($I378,Race!$A:$B,2,FALSE)</f>
        <v>Preto</v>
      </c>
      <c r="K378" s="8">
        <f ca="1" xml:space="preserve">
IF($B378=2,
    TODAY()-16340,
    IF($P378=2,
        RANDBETWEEN(TODAY()-12418.5,TODAY()-6574.5),
        IF(OR($P378=3,$P378=4),
            RANDBETWEEN(TODAY()-16071,TODAY()-8766),
            IF(OR($P378=5,$P378=6,$P378=7),
                RANDBETWEEN(TODAY()-27393.75,TODAY()-12783.75),
                RANDBETWEEN(TODAY()-27393.75,TODAY()-10957.5)
            )
        )
    )
)</f>
        <v>31660</v>
      </c>
      <c r="L378" s="6">
        <f ca="1">IF(OR(ROW()=2,ROW()=3),7,IF(ROW()=4,4,RANDBETWEEN(4,COUNT(Education!$A:$A) + 1)))</f>
        <v>6</v>
      </c>
      <c r="M378" s="8" t="str">
        <f ca="1">VLOOKUP($L378,Education!$A:$B,2,FALSE)</f>
        <v>Mestrado</v>
      </c>
      <c r="N37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378" s="7" t="str">
        <f ca="1">VLOOKUP($N378,Department!$A:$B,2,FALSE)</f>
        <v>Vendas</v>
      </c>
      <c r="P378" s="6">
        <f t="shared" ca="1" si="28"/>
        <v>7</v>
      </c>
      <c r="Q378" s="7" t="str">
        <f ca="1">VLOOKUP($P378,Role!$A:$B,2,FALSE)</f>
        <v>Trainee</v>
      </c>
      <c r="R378" s="7" t="str">
        <f ca="1">IF($P378=8,RANDBETWEEN(2,COUNT(Level!$A:$A) + 1),"")</f>
        <v/>
      </c>
      <c r="S378" s="7" t="str">
        <f ca="1">IF($R378&lt;&gt;"",VLOOKUP($R378,Level!$A:$B,2,FALSE),"")</f>
        <v/>
      </c>
      <c r="T378" s="8">
        <f t="shared" ca="1" si="29"/>
        <v>42772</v>
      </c>
      <c r="U378" s="1">
        <f t="shared" ca="1" si="25"/>
        <v>2415</v>
      </c>
      <c r="V37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$A378    &amp;
", "   &amp;
$B378    &amp;
", "   &amp;
$C378    &amp;
", '"  &amp;
$E378    &amp;
"', '" &amp;
$H378    &amp;
"', "  &amp;
$I378 &amp;
", CAST('"  &amp;
TEXT($K378,"aaaa-mm-dd") &amp;
"' AS DATE), " &amp;
$L378 &amp;
", " &amp;
$N378 &amp;
", " &amp;
$P378 &amp;
", " &amp;
IF($R378="","NULL",$R378) &amp;
", " &amp;
$U378 &amp;
");"</f>
        <v>INSERT INTO acme.fact_employees (id_company_fk, id_employee_pk, flg_active, employee_name, id_gender_fk, id_race_fk, birthdate, id_education_fk, id_department_fk, id_role_fk, id_level_fk, salary) VALUES (2, 377, TRUE, 'Carlos Bicalho Fernandes', 'M', 3, CAST('1986-09-05' AS DATE), 6, 13, 7, NULL, 2415);</v>
      </c>
    </row>
    <row r="379" spans="1:22" x14ac:dyDescent="0.2">
      <c r="A379" s="7">
        <v>2</v>
      </c>
      <c r="B379" s="5">
        <f t="shared" si="26"/>
        <v>378</v>
      </c>
      <c r="C379" s="6" t="b">
        <v>1</v>
      </c>
      <c r="D379" s="7">
        <f ca="1">IF(ROW()=2,125,IF(ROW()=3,67,IF(ROW()=4,13,RANDBETWEEN(2,COUNT(Name!$A:$A) + 1))))</f>
        <v>15</v>
      </c>
      <c r="E379" s="7" t="str">
        <f ca="1">VLOOKUP($D379,Name!$A:$B,2,FALSE) &amp; " " &amp; IF(ROW()=2,"de Orléans e Bragança",VLOOKUP(IF(ROW()=2,0,RANDBETWEEN(2,COUNT('Last name'!$A:$A) + 1)),'Last name'!$A:$B,2,FALSE) &amp; " " &amp; VLOOKUP(RANDBETWEEN(2,COUNT('Last name'!$A:$A) + 1),'Last name'!$A:$B,2,FALSE))</f>
        <v>Alícia Noronha Junqueira</v>
      </c>
      <c r="F379" s="7">
        <v>2</v>
      </c>
      <c r="G379" s="7" cm="1">
        <f t="array" aca="1" ref="G379" ca="1">INDEX(States!$B:$B,RANDBETWEEN(2,COUNTA(States!$B:$B)),1)</f>
        <v>21</v>
      </c>
      <c r="H379" s="7" t="str">
        <f ca="1">VLOOKUP($D379,Name!$A:$C,3,FALSE)</f>
        <v>F</v>
      </c>
      <c r="I379" s="7">
        <f t="shared" ca="1" si="27"/>
        <v>2</v>
      </c>
      <c r="J379" s="7" t="str">
        <f ca="1">VLOOKUP($I379,Race!$A:$B,2,FALSE)</f>
        <v>Branco</v>
      </c>
      <c r="K379" s="8">
        <f ca="1" xml:space="preserve">
IF($B379=2,
    TODAY()-16340,
    IF($P379=2,
        RANDBETWEEN(TODAY()-12418.5,TODAY()-6574.5),
        IF(OR($P379=3,$P379=4),
            RANDBETWEEN(TODAY()-16071,TODAY()-8766),
            IF(OR($P379=5,$P379=6,$P379=7),
                RANDBETWEEN(TODAY()-27393.75,TODAY()-12783.75),
                RANDBETWEEN(TODAY()-27393.75,TODAY()-10957.5)
            )
        )
    )
)</f>
        <v>21213</v>
      </c>
      <c r="L379" s="6">
        <f ca="1">IF(OR(ROW()=2,ROW()=3),7,IF(ROW()=4,4,RANDBETWEEN(4,COUNT(Education!$A:$A) + 1)))</f>
        <v>4</v>
      </c>
      <c r="M379" s="8" t="str">
        <f ca="1">VLOOKUP($L379,Education!$A:$B,2,FALSE)</f>
        <v>Superior</v>
      </c>
      <c r="N37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7</v>
      </c>
      <c r="O379" s="7" t="str">
        <f ca="1">VLOOKUP($N379,Department!$A:$B,2,FALSE)</f>
        <v>Operacional</v>
      </c>
      <c r="P379" s="6">
        <f t="shared" ca="1" si="28"/>
        <v>8</v>
      </c>
      <c r="Q379" s="7" t="str">
        <f ca="1">VLOOKUP($P379,Role!$A:$B,2,FALSE)</f>
        <v>Analista</v>
      </c>
      <c r="R379" s="7">
        <f ca="1">IF($P379=8,RANDBETWEEN(2,COUNT(Level!$A:$A) + 1),"")</f>
        <v>4</v>
      </c>
      <c r="S379" s="7" t="str">
        <f ca="1">IF($R379&lt;&gt;"",VLOOKUP($R379,Level!$A:$B,2,FALSE),"")</f>
        <v>Senior</v>
      </c>
      <c r="T379" s="8">
        <f t="shared" ca="1" si="29"/>
        <v>41919</v>
      </c>
      <c r="U379" s="1">
        <f t="shared" ca="1" si="25"/>
        <v>2500</v>
      </c>
      <c r="V37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$A379    &amp;
", "   &amp;
$B379    &amp;
", "   &amp;
$C379    &amp;
", '"  &amp;
$E379    &amp;
"', '" &amp;
$H379    &amp;
"', "  &amp;
$I379 &amp;
", CAST('"  &amp;
TEXT($K379,"aaaa-mm-dd") &amp;
"' AS DATE), " &amp;
$L379 &amp;
", " &amp;
$N379 &amp;
", " &amp;
$P379 &amp;
", " &amp;
IF($R379="","NULL",$R379) &amp;
", " &amp;
$U379 &amp;
");"</f>
        <v>INSERT INTO acme.fact_employees (id_company_fk, id_employee_pk, flg_active, employee_name, id_gender_fk, id_race_fk, birthdate, id_education_fk, id_department_fk, id_role_fk, id_level_fk, salary) VALUES (2, 378, TRUE, 'Alícia Noronha Junqueira', 'F', 2, CAST('1958-01-28' AS DATE), 4, 7, 8, 4, 2500);</v>
      </c>
    </row>
    <row r="380" spans="1:22" x14ac:dyDescent="0.2">
      <c r="A380" s="7">
        <v>2</v>
      </c>
      <c r="B380" s="5">
        <f t="shared" si="26"/>
        <v>379</v>
      </c>
      <c r="C380" s="6" t="b">
        <v>1</v>
      </c>
      <c r="D380" s="7">
        <f ca="1">IF(ROW()=2,125,IF(ROW()=3,67,IF(ROW()=4,13,RANDBETWEEN(2,COUNT(Name!$A:$A) + 1))))</f>
        <v>83</v>
      </c>
      <c r="E380" s="7" t="str">
        <f ca="1">VLOOKUP($D380,Name!$A:$B,2,FALSE) &amp; " " &amp; IF(ROW()=2,"de Orléans e Bragança",VLOOKUP(IF(ROW()=2,0,RANDBETWEEN(2,COUNT('Last name'!$A:$A) + 1)),'Last name'!$A:$B,2,FALSE) &amp; " " &amp; VLOOKUP(RANDBETWEEN(2,COUNT('Last name'!$A:$A) + 1),'Last name'!$A:$B,2,FALSE))</f>
        <v>Carolina Castro Rangel</v>
      </c>
      <c r="F380" s="7">
        <v>2</v>
      </c>
      <c r="G380" s="7" cm="1">
        <f t="array" aca="1" ref="G380" ca="1">INDEX(States!$B:$B,RANDBETWEEN(2,COUNTA(States!$B:$B)),1)</f>
        <v>3</v>
      </c>
      <c r="H380" s="7" t="str">
        <f ca="1">VLOOKUP($D380,Name!$A:$C,3,FALSE)</f>
        <v>F</v>
      </c>
      <c r="I380" s="7">
        <f t="shared" ca="1" si="27"/>
        <v>5</v>
      </c>
      <c r="J380" s="7" t="str">
        <f ca="1">VLOOKUP($I380,Race!$A:$B,2,FALSE)</f>
        <v>Amarelo</v>
      </c>
      <c r="K380" s="8">
        <f ca="1" xml:space="preserve">
IF($B380=2,
    TODAY()-16340,
    IF($P380=2,
        RANDBETWEEN(TODAY()-12418.5,TODAY()-6574.5),
        IF(OR($P380=3,$P380=4),
            RANDBETWEEN(TODAY()-16071,TODAY()-8766),
            IF(OR($P380=5,$P380=6,$P380=7),
                RANDBETWEEN(TODAY()-27393.75,TODAY()-12783.75),
                RANDBETWEEN(TODAY()-27393.75,TODAY()-10957.5)
            )
        )
    )
)</f>
        <v>25778</v>
      </c>
      <c r="L380" s="6">
        <f ca="1">IF(OR(ROW()=2,ROW()=3),7,IF(ROW()=4,4,RANDBETWEEN(4,COUNT(Education!$A:$A) + 1)))</f>
        <v>6</v>
      </c>
      <c r="M380" s="8" t="str">
        <f ca="1">VLOOKUP($L380,Education!$A:$B,2,FALSE)</f>
        <v>Mestrado</v>
      </c>
      <c r="N38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380" s="7" t="str">
        <f ca="1">VLOOKUP($N380,Department!$A:$B,2,FALSE)</f>
        <v>Comunicação &amp; Marketing</v>
      </c>
      <c r="P380" s="6">
        <f t="shared" ca="1" si="28"/>
        <v>8</v>
      </c>
      <c r="Q380" s="7" t="str">
        <f ca="1">VLOOKUP($P380,Role!$A:$B,2,FALSE)</f>
        <v>Analista</v>
      </c>
      <c r="R380" s="7">
        <f ca="1">IF($P380=8,RANDBETWEEN(2,COUNT(Level!$A:$A) + 1),"")</f>
        <v>2</v>
      </c>
      <c r="S380" s="7" t="str">
        <f ca="1">IF($R380&lt;&gt;"",VLOOKUP($R380,Level!$A:$B,2,FALSE),"")</f>
        <v>Junior</v>
      </c>
      <c r="T380" s="8">
        <f t="shared" ca="1" si="29"/>
        <v>38097</v>
      </c>
      <c r="U380" s="1">
        <f t="shared" ca="1" si="25"/>
        <v>3580</v>
      </c>
      <c r="V38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$A380    &amp;
", "   &amp;
$B380    &amp;
", "   &amp;
$C380    &amp;
", '"  &amp;
$E380    &amp;
"', '" &amp;
$H380    &amp;
"', "  &amp;
$I380 &amp;
", CAST('"  &amp;
TEXT($K380,"aaaa-mm-dd") &amp;
"' AS DATE), " &amp;
$L380 &amp;
", " &amp;
$N380 &amp;
", " &amp;
$P380 &amp;
", " &amp;
IF($R380="","NULL",$R380) &amp;
", " &amp;
$U380 &amp;
");"</f>
        <v>INSERT INTO acme.fact_employees (id_company_fk, id_employee_pk, flg_active, employee_name, id_gender_fk, id_race_fk, birthdate, id_education_fk, id_department_fk, id_role_fk, id_level_fk, salary) VALUES (2, 379, TRUE, 'Carolina Castro Rangel', 'F', 5, CAST('1970-07-29' AS DATE), 6, 8, 8, 2, 3580);</v>
      </c>
    </row>
    <row r="381" spans="1:22" x14ac:dyDescent="0.2">
      <c r="A381" s="7">
        <v>2</v>
      </c>
      <c r="B381" s="5">
        <f t="shared" si="26"/>
        <v>380</v>
      </c>
      <c r="C381" s="6" t="b">
        <v>1</v>
      </c>
      <c r="D381" s="7">
        <f ca="1">IF(ROW()=2,125,IF(ROW()=3,67,IF(ROW()=4,13,RANDBETWEEN(2,COUNT(Name!$A:$A) + 1))))</f>
        <v>134</v>
      </c>
      <c r="E381" s="7" t="str">
        <f ca="1">VLOOKUP($D381,Name!$A:$B,2,FALSE) &amp; " " &amp; IF(ROW()=2,"de Orléans e Bragança",VLOOKUP(IF(ROW()=2,0,RANDBETWEEN(2,COUNT('Last name'!$A:$A) + 1)),'Last name'!$A:$B,2,FALSE) &amp; " " &amp; VLOOKUP(RANDBETWEEN(2,COUNT('Last name'!$A:$A) + 1),'Last name'!$A:$B,2,FALSE))</f>
        <v>Fernanda Barbieri Campos</v>
      </c>
      <c r="F381" s="7">
        <v>2</v>
      </c>
      <c r="G381" s="7" cm="1">
        <f t="array" aca="1" ref="G381" ca="1">INDEX(States!$B:$B,RANDBETWEEN(2,COUNTA(States!$B:$B)),1)</f>
        <v>11</v>
      </c>
      <c r="H381" s="7" t="str">
        <f ca="1">VLOOKUP($D381,Name!$A:$C,3,FALSE)</f>
        <v>F</v>
      </c>
      <c r="I381" s="7">
        <f t="shared" ca="1" si="27"/>
        <v>2</v>
      </c>
      <c r="J381" s="7" t="str">
        <f ca="1">VLOOKUP($I381,Race!$A:$B,2,FALSE)</f>
        <v>Branco</v>
      </c>
      <c r="K381" s="8">
        <f ca="1" xml:space="preserve">
IF($B381=2,
    TODAY()-16340,
    IF($P381=2,
        RANDBETWEEN(TODAY()-12418.5,TODAY()-6574.5),
        IF(OR($P381=3,$P381=4),
            RANDBETWEEN(TODAY()-16071,TODAY()-8766),
            IF(OR($P381=5,$P381=6,$P381=7),
                RANDBETWEEN(TODAY()-27393.75,TODAY()-12783.75),
                RANDBETWEEN(TODAY()-27393.75,TODAY()-10957.5)
            )
        )
    )
)</f>
        <v>17751</v>
      </c>
      <c r="L381" s="6">
        <f ca="1">IF(OR(ROW()=2,ROW()=3),7,IF(ROW()=4,4,RANDBETWEEN(4,COUNT(Education!$A:$A) + 1)))</f>
        <v>4</v>
      </c>
      <c r="M381" s="8" t="str">
        <f ca="1">VLOOKUP($L381,Education!$A:$B,2,FALSE)</f>
        <v>Superior</v>
      </c>
      <c r="N38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381" s="7" t="str">
        <f ca="1">VLOOKUP($N381,Department!$A:$B,2,FALSE)</f>
        <v>Recursos Humanos</v>
      </c>
      <c r="P381" s="6">
        <f t="shared" ca="1" si="28"/>
        <v>8</v>
      </c>
      <c r="Q381" s="7" t="str">
        <f ca="1">VLOOKUP($P381,Role!$A:$B,2,FALSE)</f>
        <v>Analista</v>
      </c>
      <c r="R381" s="7">
        <f ca="1">IF($P381=8,RANDBETWEEN(2,COUNT(Level!$A:$A) + 1),"")</f>
        <v>3</v>
      </c>
      <c r="S381" s="7" t="str">
        <f ca="1">IF($R381&lt;&gt;"",VLOOKUP($R381,Level!$A:$B,2,FALSE),"")</f>
        <v>Pleno</v>
      </c>
      <c r="T381" s="8">
        <f t="shared" ca="1" si="29"/>
        <v>38555</v>
      </c>
      <c r="U381" s="1">
        <f t="shared" ca="1" si="25"/>
        <v>2580</v>
      </c>
      <c r="V38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$A381    &amp;
", "   &amp;
$B381    &amp;
", "   &amp;
$C381    &amp;
", '"  &amp;
$E381    &amp;
"', '" &amp;
$H381    &amp;
"', "  &amp;
$I381 &amp;
", CAST('"  &amp;
TEXT($K381,"aaaa-mm-dd") &amp;
"' AS DATE), " &amp;
$L381 &amp;
", " &amp;
$N381 &amp;
", " &amp;
$P381 &amp;
", " &amp;
IF($R381="","NULL",$R381) &amp;
", " &amp;
$U381 &amp;
");"</f>
        <v>INSERT INTO acme.fact_employees (id_company_fk, id_employee_pk, flg_active, employee_name, id_gender_fk, id_race_fk, birthdate, id_education_fk, id_department_fk, id_role_fk, id_level_fk, salary) VALUES (2, 380, TRUE, 'Fernanda Barbieri Campos', 'F', 2, CAST('1948-08-06' AS DATE), 4, 5, 8, 3, 2580);</v>
      </c>
    </row>
    <row r="382" spans="1:22" x14ac:dyDescent="0.2">
      <c r="A382" s="7">
        <v>2</v>
      </c>
      <c r="B382" s="5">
        <f t="shared" si="26"/>
        <v>381</v>
      </c>
      <c r="C382" s="6" t="b">
        <v>1</v>
      </c>
      <c r="D382" s="7">
        <f ca="1">IF(ROW()=2,125,IF(ROW()=3,67,IF(ROW()=4,13,RANDBETWEEN(2,COUNT(Name!$A:$A) + 1))))</f>
        <v>69</v>
      </c>
      <c r="E382" s="7" t="str">
        <f ca="1">VLOOKUP($D382,Name!$A:$B,2,FALSE) &amp; " " &amp; IF(ROW()=2,"de Orléans e Bragança",VLOOKUP(IF(ROW()=2,0,RANDBETWEEN(2,COUNT('Last name'!$A:$A) + 1)),'Last name'!$A:$B,2,FALSE) &amp; " " &amp; VLOOKUP(RANDBETWEEN(2,COUNT('Last name'!$A:$A) + 1),'Last name'!$A:$B,2,FALSE))</f>
        <v>Bernnardo Pedrosa Andrade</v>
      </c>
      <c r="F382" s="7">
        <v>2</v>
      </c>
      <c r="G382" s="7" cm="1">
        <f t="array" aca="1" ref="G382" ca="1">INDEX(States!$B:$B,RANDBETWEEN(2,COUNTA(States!$B:$B)),1)</f>
        <v>5</v>
      </c>
      <c r="H382" s="7" t="str">
        <f ca="1">VLOOKUP($D382,Name!$A:$C,3,FALSE)</f>
        <v>M</v>
      </c>
      <c r="I382" s="7">
        <f t="shared" ca="1" si="27"/>
        <v>2</v>
      </c>
      <c r="J382" s="7" t="str">
        <f ca="1">VLOOKUP($I382,Race!$A:$B,2,FALSE)</f>
        <v>Branco</v>
      </c>
      <c r="K382" s="8">
        <f ca="1" xml:space="preserve">
IF($B382=2,
    TODAY()-16340,
    IF($P382=2,
        RANDBETWEEN(TODAY()-12418.5,TODAY()-6574.5),
        IF(OR($P382=3,$P382=4),
            RANDBETWEEN(TODAY()-16071,TODAY()-8766),
            IF(OR($P382=5,$P382=6,$P382=7),
                RANDBETWEEN(TODAY()-27393.75,TODAY()-12783.75),
                RANDBETWEEN(TODAY()-27393.75,TODAY()-10957.5)
            )
        )
    )
)</f>
        <v>24119</v>
      </c>
      <c r="L382" s="6">
        <f ca="1">IF(OR(ROW()=2,ROW()=3),7,IF(ROW()=4,4,RANDBETWEEN(4,COUNT(Education!$A:$A) + 1)))</f>
        <v>7</v>
      </c>
      <c r="M382" s="8" t="str">
        <f ca="1">VLOOKUP($L382,Education!$A:$B,2,FALSE)</f>
        <v>Doutorado</v>
      </c>
      <c r="N38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382" s="7" t="str">
        <f ca="1">VLOOKUP($N382,Department!$A:$B,2,FALSE)</f>
        <v>Auditoria</v>
      </c>
      <c r="P382" s="6">
        <f t="shared" ca="1" si="28"/>
        <v>9</v>
      </c>
      <c r="Q382" s="7" t="str">
        <f ca="1">VLOOKUP($P382,Role!$A:$B,2,FALSE)</f>
        <v>Especialista</v>
      </c>
      <c r="R382" s="7" t="str">
        <f ca="1">IF($P382=8,RANDBETWEEN(2,COUNT(Level!$A:$A) + 1),"")</f>
        <v/>
      </c>
      <c r="S382" s="7" t="str">
        <f ca="1">IF($R382&lt;&gt;"",VLOOKUP($R382,Level!$A:$B,2,FALSE),"")</f>
        <v/>
      </c>
      <c r="T382" s="8">
        <f t="shared" ca="1" si="29"/>
        <v>39854</v>
      </c>
      <c r="U382" s="1">
        <f t="shared" ca="1" si="25"/>
        <v>10000</v>
      </c>
      <c r="V38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$A382    &amp;
", "   &amp;
$B382    &amp;
", "   &amp;
$C382    &amp;
", '"  &amp;
$E382    &amp;
"', '" &amp;
$H382    &amp;
"', "  &amp;
$I382 &amp;
", CAST('"  &amp;
TEXT($K382,"aaaa-mm-dd") &amp;
"' AS DATE), " &amp;
$L382 &amp;
", " &amp;
$N382 &amp;
", " &amp;
$P382 &amp;
", " &amp;
IF($R382="","NULL",$R382) &amp;
", " &amp;
$U382 &amp;
");"</f>
        <v>INSERT INTO acme.fact_employees (id_company_fk, id_employee_pk, flg_active, employee_name, id_gender_fk, id_race_fk, birthdate, id_education_fk, id_department_fk, id_role_fk, id_level_fk, salary) VALUES (2, 381, TRUE, 'Bernnardo Pedrosa Andrade', 'M', 2, CAST('1966-01-12' AS DATE), 7, 10, 9, NULL, 10000);</v>
      </c>
    </row>
    <row r="383" spans="1:22" x14ac:dyDescent="0.2">
      <c r="A383" s="7">
        <v>2</v>
      </c>
      <c r="B383" s="5">
        <f t="shared" si="26"/>
        <v>382</v>
      </c>
      <c r="C383" s="6" t="b">
        <v>1</v>
      </c>
      <c r="D383" s="7">
        <f ca="1">IF(ROW()=2,125,IF(ROW()=3,67,IF(ROW()=4,13,RANDBETWEEN(2,COUNT(Name!$A:$A) + 1))))</f>
        <v>103</v>
      </c>
      <c r="E383" s="7" t="str">
        <f ca="1">VLOOKUP($D383,Name!$A:$B,2,FALSE) &amp; " " &amp; IF(ROW()=2,"de Orléans e Bragança",VLOOKUP(IF(ROW()=2,0,RANDBETWEEN(2,COUNT('Last name'!$A:$A) + 1)),'Last name'!$A:$B,2,FALSE) &amp; " " &amp; VLOOKUP(RANDBETWEEN(2,COUNT('Last name'!$A:$A) + 1),'Last name'!$A:$B,2,FALSE))</f>
        <v>Davi Lucas Rocha Bandeira</v>
      </c>
      <c r="F383" s="7">
        <v>2</v>
      </c>
      <c r="G383" s="7" cm="1">
        <f t="array" aca="1" ref="G383" ca="1">INDEX(States!$B:$B,RANDBETWEEN(2,COUNTA(States!$B:$B)),1)</f>
        <v>12</v>
      </c>
      <c r="H383" s="7" t="str">
        <f ca="1">VLOOKUP($D383,Name!$A:$C,3,FALSE)</f>
        <v>M</v>
      </c>
      <c r="I383" s="7">
        <f t="shared" ca="1" si="27"/>
        <v>6</v>
      </c>
      <c r="J383" s="7" t="str">
        <f ca="1">VLOOKUP($I383,Race!$A:$B,2,FALSE)</f>
        <v>Indígena</v>
      </c>
      <c r="K383" s="8">
        <f ca="1" xml:space="preserve">
IF($B383=2,
    TODAY()-16340,
    IF($P383=2,
        RANDBETWEEN(TODAY()-12418.5,TODAY()-6574.5),
        IF(OR($P383=3,$P383=4),
            RANDBETWEEN(TODAY()-16071,TODAY()-8766),
            IF(OR($P383=5,$P383=6,$P383=7),
                RANDBETWEEN(TODAY()-27393.75,TODAY()-12783.75),
                RANDBETWEEN(TODAY()-27393.75,TODAY()-10957.5)
            )
        )
    )
)</f>
        <v>29844</v>
      </c>
      <c r="L383" s="6">
        <f ca="1">IF(OR(ROW()=2,ROW()=3),7,IF(ROW()=4,4,RANDBETWEEN(4,COUNT(Education!$A:$A) + 1)))</f>
        <v>4</v>
      </c>
      <c r="M383" s="8" t="str">
        <f ca="1">VLOOKUP($L383,Education!$A:$B,2,FALSE)</f>
        <v>Superior</v>
      </c>
      <c r="N38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383" s="7" t="str">
        <f ca="1">VLOOKUP($N383,Department!$A:$B,2,FALSE)</f>
        <v>Recursos Humanos</v>
      </c>
      <c r="P383" s="6">
        <f t="shared" ca="1" si="28"/>
        <v>8</v>
      </c>
      <c r="Q383" s="7" t="str">
        <f ca="1">VLOOKUP($P383,Role!$A:$B,2,FALSE)</f>
        <v>Analista</v>
      </c>
      <c r="R383" s="7">
        <f ca="1">IF($P383=8,RANDBETWEEN(2,COUNT(Level!$A:$A) + 1),"")</f>
        <v>4</v>
      </c>
      <c r="S383" s="7" t="str">
        <f ca="1">IF($R383&lt;&gt;"",VLOOKUP($R383,Level!$A:$B,2,FALSE),"")</f>
        <v>Senior</v>
      </c>
      <c r="T383" s="8">
        <f t="shared" ca="1" si="29"/>
        <v>41345</v>
      </c>
      <c r="U383" s="1">
        <f t="shared" ca="1" si="25"/>
        <v>2580</v>
      </c>
      <c r="V38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$A383    &amp;
", "   &amp;
$B383    &amp;
", "   &amp;
$C383    &amp;
", '"  &amp;
$E383    &amp;
"', '" &amp;
$H383    &amp;
"', "  &amp;
$I383 &amp;
", CAST('"  &amp;
TEXT($K383,"aaaa-mm-dd") &amp;
"' AS DATE), " &amp;
$L383 &amp;
", " &amp;
$N383 &amp;
", " &amp;
$P383 &amp;
", " &amp;
IF($R383="","NULL",$R383) &amp;
", " &amp;
$U383 &amp;
");"</f>
        <v>INSERT INTO acme.fact_employees (id_company_fk, id_employee_pk, flg_active, employee_name, id_gender_fk, id_race_fk, birthdate, id_education_fk, id_department_fk, id_role_fk, id_level_fk, salary) VALUES (2, 382, TRUE, 'Davi Lucas Rocha Bandeira', 'M', 6, CAST('1981-09-15' AS DATE), 4, 5, 8, 4, 2580);</v>
      </c>
    </row>
    <row r="384" spans="1:22" x14ac:dyDescent="0.2">
      <c r="A384" s="7">
        <v>2</v>
      </c>
      <c r="B384" s="5">
        <f t="shared" si="26"/>
        <v>383</v>
      </c>
      <c r="C384" s="6" t="b">
        <v>1</v>
      </c>
      <c r="D384" s="7">
        <f ca="1">IF(ROW()=2,125,IF(ROW()=3,67,IF(ROW()=4,13,RANDBETWEEN(2,COUNT(Name!$A:$A) + 1))))</f>
        <v>157</v>
      </c>
      <c r="E384" s="7" t="str">
        <f ca="1">VLOOKUP($D384,Name!$A:$B,2,FALSE) &amp; " " &amp; IF(ROW()=2,"de Orléans e Bragança",VLOOKUP(IF(ROW()=2,0,RANDBETWEEN(2,COUNT('Last name'!$A:$A) + 1)),'Last name'!$A:$B,2,FALSE) &amp; " " &amp; VLOOKUP(RANDBETWEEN(2,COUNT('Last name'!$A:$A) + 1),'Last name'!$A:$B,2,FALSE))</f>
        <v>Hector De Luca Galli</v>
      </c>
      <c r="F384" s="7">
        <v>2</v>
      </c>
      <c r="G384" s="7" cm="1">
        <f t="array" aca="1" ref="G384" ca="1">INDEX(States!$B:$B,RANDBETWEEN(2,COUNTA(States!$B:$B)),1)</f>
        <v>11</v>
      </c>
      <c r="H384" s="7" t="str">
        <f ca="1">VLOOKUP($D384,Name!$A:$C,3,FALSE)</f>
        <v>M</v>
      </c>
      <c r="I384" s="7">
        <f t="shared" ca="1" si="27"/>
        <v>2</v>
      </c>
      <c r="J384" s="7" t="str">
        <f ca="1">VLOOKUP($I384,Race!$A:$B,2,FALSE)</f>
        <v>Branco</v>
      </c>
      <c r="K384" s="8">
        <f ca="1" xml:space="preserve">
IF($B384=2,
    TODAY()-16340,
    IF($P384=2,
        RANDBETWEEN(TODAY()-12418.5,TODAY()-6574.5),
        IF(OR($P384=3,$P384=4),
            RANDBETWEEN(TODAY()-16071,TODAY()-8766),
            IF(OR($P384=5,$P384=6,$P384=7),
                RANDBETWEEN(TODAY()-27393.75,TODAY()-12783.75),
                RANDBETWEEN(TODAY()-27393.75,TODAY()-10957.5)
            )
        )
    )
)</f>
        <v>24515</v>
      </c>
      <c r="L384" s="6">
        <f ca="1">IF(OR(ROW()=2,ROW()=3),7,IF(ROW()=4,4,RANDBETWEEN(4,COUNT(Education!$A:$A) + 1)))</f>
        <v>5</v>
      </c>
      <c r="M384" s="8" t="str">
        <f ca="1">VLOOKUP($L384,Education!$A:$B,2,FALSE)</f>
        <v>Pós-graduação</v>
      </c>
      <c r="N38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384" s="7" t="str">
        <f ca="1">VLOOKUP($N384,Department!$A:$B,2,FALSE)</f>
        <v>Vendas</v>
      </c>
      <c r="P384" s="6">
        <f t="shared" ca="1" si="28"/>
        <v>6</v>
      </c>
      <c r="Q384" s="7" t="str">
        <f ca="1">VLOOKUP($P384,Role!$A:$B,2,FALSE)</f>
        <v>Estagiário</v>
      </c>
      <c r="R384" s="7" t="str">
        <f ca="1">IF($P384=8,RANDBETWEEN(2,COUNT(Level!$A:$A) + 1),"")</f>
        <v/>
      </c>
      <c r="S384" s="7" t="str">
        <f ca="1">IF($R384&lt;&gt;"",VLOOKUP($R384,Level!$A:$B,2,FALSE),"")</f>
        <v/>
      </c>
      <c r="T384" s="8">
        <f t="shared" ca="1" si="29"/>
        <v>36845</v>
      </c>
      <c r="U384" s="1">
        <f t="shared" ca="1" si="25"/>
        <v>1815</v>
      </c>
      <c r="V38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$A384    &amp;
", "   &amp;
$B384    &amp;
", "   &amp;
$C384    &amp;
", '"  &amp;
$E384    &amp;
"', '" &amp;
$H384    &amp;
"', "  &amp;
$I384 &amp;
", CAST('"  &amp;
TEXT($K384,"aaaa-mm-dd") &amp;
"' AS DATE), " &amp;
$L384 &amp;
", " &amp;
$N384 &amp;
", " &amp;
$P384 &amp;
", " &amp;
IF($R384="","NULL",$R384) &amp;
", " &amp;
$U384 &amp;
");"</f>
        <v>INSERT INTO acme.fact_employees (id_company_fk, id_employee_pk, flg_active, employee_name, id_gender_fk, id_race_fk, birthdate, id_education_fk, id_department_fk, id_role_fk, id_level_fk, salary) VALUES (2, 383, TRUE, 'Hector De Luca Galli', 'M', 2, CAST('1967-02-12' AS DATE), 5, 13, 6, NULL, 1815);</v>
      </c>
    </row>
    <row r="385" spans="1:22" x14ac:dyDescent="0.2">
      <c r="A385" s="7">
        <v>2</v>
      </c>
      <c r="B385" s="5">
        <f t="shared" si="26"/>
        <v>384</v>
      </c>
      <c r="C385" s="6" t="b">
        <v>1</v>
      </c>
      <c r="D385" s="7">
        <f ca="1">IF(ROW()=2,125,IF(ROW()=3,67,IF(ROW()=4,13,RANDBETWEEN(2,COUNT(Name!$A:$A) + 1))))</f>
        <v>272</v>
      </c>
      <c r="E385" s="7" t="str">
        <f ca="1">VLOOKUP($D385,Name!$A:$B,2,FALSE)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Maria Vitória Sá De Luca</v>
      </c>
      <c r="F385" s="7">
        <v>2</v>
      </c>
      <c r="G385" s="7" cm="1">
        <f t="array" aca="1" ref="G385" ca="1">INDEX(States!$B:$B,RANDBETWEEN(2,COUNTA(States!$B:$B)),1)</f>
        <v>8</v>
      </c>
      <c r="H385" s="7" t="str">
        <f ca="1">VLOOKUP($D385,Name!$A:$C,3,FALSE)</f>
        <v>F</v>
      </c>
      <c r="I385" s="7">
        <f t="shared" ca="1" si="27"/>
        <v>4</v>
      </c>
      <c r="J385" s="7" t="str">
        <f ca="1">VLOOKUP($I385,Race!$A:$B,2,FALSE)</f>
        <v>Pardo</v>
      </c>
      <c r="K385" s="8">
        <f ca="1" xml:space="preserve">
IF($B385=2,
    TODAY()-16340,
    IF($P385=2,
        RANDBETWEEN(TODAY()-12418.5,TODAY()-6574.5),
        IF(OR($P385=3,$P385=4),
            RANDBETWEEN(TODAY()-16071,TODAY()-8766),
            IF(OR($P385=5,$P385=6,$P385=7),
                RANDBETWEEN(TODAY()-27393.75,TODAY()-12783.75),
                RANDBETWEEN(TODAY()-27393.75,TODAY()-10957.5)
            )
        )
    )
)</f>
        <v>25897</v>
      </c>
      <c r="L385" s="6">
        <f ca="1">IF(OR(ROW()=2,ROW()=3),7,IF(ROW()=4,4,RANDBETWEEN(4,COUNT(Education!$A:$A) + 1)))</f>
        <v>6</v>
      </c>
      <c r="M385" s="8" t="str">
        <f ca="1">VLOOKUP($L385,Education!$A:$B,2,FALSE)</f>
        <v>Mestrado</v>
      </c>
      <c r="N38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385" s="7" t="str">
        <f ca="1">VLOOKUP($N385,Department!$A:$B,2,FALSE)</f>
        <v>Recursos Humanos</v>
      </c>
      <c r="P385" s="6">
        <f t="shared" ca="1" si="28"/>
        <v>8</v>
      </c>
      <c r="Q385" s="7" t="str">
        <f ca="1">VLOOKUP($P385,Role!$A:$B,2,FALSE)</f>
        <v>Analista</v>
      </c>
      <c r="R385" s="7">
        <f ca="1">IF($P385=8,RANDBETWEEN(2,COUNT(Level!$A:$A) + 1),"")</f>
        <v>2</v>
      </c>
      <c r="S385" s="7" t="str">
        <f ca="1">IF($R385&lt;&gt;"",VLOOKUP($R385,Level!$A:$B,2,FALSE),"")</f>
        <v>Junior</v>
      </c>
      <c r="T385" s="8">
        <f t="shared" ca="1" si="29"/>
        <v>39211</v>
      </c>
      <c r="U385" s="1">
        <f t="shared" ca="1" si="25"/>
        <v>3580</v>
      </c>
      <c r="V38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$A385    &amp;
", "   &amp;
$B385    &amp;
", "   &amp;
$C385    &amp;
", '"  &amp;
$E385    &amp;
"', '" &amp;
$H385    &amp;
"', "  &amp;
$I385 &amp;
", CAST('"  &amp;
TEXT($K385,"aaaa-mm-dd") &amp;
"' AS DATE), " &amp;
$L385 &amp;
", " &amp;
$N385 &amp;
", " &amp;
$P385 &amp;
", " &amp;
IF($R385="","NULL",$R385) &amp;
", " &amp;
$U385 &amp;
");"</f>
        <v>INSERT INTO acme.fact_employees (id_company_fk, id_employee_pk, flg_active, employee_name, id_gender_fk, id_race_fk, birthdate, id_education_fk, id_department_fk, id_role_fk, id_level_fk, salary) VALUES (2, 384, TRUE, 'Maria Vitória Sá De Luca', 'F', 4, CAST('1970-11-25' AS DATE), 6, 5, 8, 2, 3580);</v>
      </c>
    </row>
    <row r="386" spans="1:22" x14ac:dyDescent="0.2">
      <c r="A386" s="7">
        <v>2</v>
      </c>
      <c r="B386" s="5">
        <f t="shared" si="26"/>
        <v>385</v>
      </c>
      <c r="C386" s="6" t="b">
        <v>1</v>
      </c>
      <c r="D386" s="7">
        <f ca="1">IF(ROW()=2,125,IF(ROW()=3,67,IF(ROW()=4,13,RANDBETWEEN(2,COUNT(Name!$A:$A) + 1))))</f>
        <v>271</v>
      </c>
      <c r="E386" s="7" t="str">
        <f ca="1">VLOOKUP($D386,Name!$A:$B,2,FALSE)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Maria Valentina Martini Colombo</v>
      </c>
      <c r="F386" s="7">
        <v>2</v>
      </c>
      <c r="G386" s="7" cm="1">
        <f t="array" aca="1" ref="G386" ca="1">INDEX(States!$B:$B,RANDBETWEEN(2,COUNTA(States!$B:$B)),1)</f>
        <v>10</v>
      </c>
      <c r="H386" s="7" t="str">
        <f ca="1">VLOOKUP($D386,Name!$A:$C,3,FALSE)</f>
        <v>F</v>
      </c>
      <c r="I386" s="7">
        <f t="shared" ca="1" si="27"/>
        <v>2</v>
      </c>
      <c r="J386" s="7" t="str">
        <f ca="1">VLOOKUP($I386,Race!$A:$B,2,FALSE)</f>
        <v>Branco</v>
      </c>
      <c r="K386" s="8">
        <f ca="1" xml:space="preserve">
IF($B386=2,
    TODAY()-16340,
    IF($P386=2,
        RANDBETWEEN(TODAY()-12418.5,TODAY()-6574.5),
        IF(OR($P386=3,$P386=4),
            RANDBETWEEN(TODAY()-16071,TODAY()-8766),
            IF(OR($P386=5,$P386=6,$P386=7),
                RANDBETWEEN(TODAY()-27393.75,TODAY()-12783.75),
                RANDBETWEEN(TODAY()-27393.75,TODAY()-10957.5)
            )
        )
    )
)</f>
        <v>27656</v>
      </c>
      <c r="L386" s="6">
        <f ca="1">IF(OR(ROW()=2,ROW()=3),7,IF(ROW()=4,4,RANDBETWEEN(4,COUNT(Education!$A:$A) + 1)))</f>
        <v>5</v>
      </c>
      <c r="M386" s="8" t="str">
        <f ca="1">VLOOKUP($L386,Education!$A:$B,2,FALSE)</f>
        <v>Pós-graduação</v>
      </c>
      <c r="N38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7</v>
      </c>
      <c r="O386" s="7" t="str">
        <f ca="1">VLOOKUP($N386,Department!$A:$B,2,FALSE)</f>
        <v>Operacional</v>
      </c>
      <c r="P386" s="6">
        <f t="shared" ca="1" si="28"/>
        <v>7</v>
      </c>
      <c r="Q386" s="7" t="str">
        <f ca="1">VLOOKUP($P386,Role!$A:$B,2,FALSE)</f>
        <v>Trainee</v>
      </c>
      <c r="R386" s="7" t="str">
        <f ca="1">IF($P386=8,RANDBETWEEN(2,COUNT(Level!$A:$A) + 1),"")</f>
        <v/>
      </c>
      <c r="S386" s="7" t="str">
        <f ca="1">IF($R386&lt;&gt;"",VLOOKUP($R386,Level!$A:$B,2,FALSE),"")</f>
        <v/>
      </c>
      <c r="T386" s="8">
        <f t="shared" ca="1" si="29"/>
        <v>42347</v>
      </c>
      <c r="U386" s="1">
        <f t="shared" ref="U386:U449" ca="1" si="30" xml:space="preserve">
IF($P386=2 + N("Presidente"),
  27000,
  IF($P386=3 + N("Vice-presidente"),
    23000,
    IF(OR($P386=5, $P386=10, $P386=9) + N("Secretária bilíngue ou coordenador ou especialista"),
      8000,
      IF($P386=4 + N("Diretor"),
        15000,
        IF($P386=11 + N("Gerente"),
          12000,
          IF($P386=6 + N("Estagiário"),
            705,
            IF($P386=7 + N("Trainee"),
              805,
              IF($P386=8 + N("Analista"),
                2000,
                605
              )
            )
          )
        )
      )
    )
  )
)
+
N("O trecho abaixo acrescenta no salário $500 por cada formação concluída")
+
IF($L386=4,
  500,
  IF($L386=5,
    1000,
    IF($L386=6,
      1500,
      IF($L386=7,
        2000,
        0
      )
    )
  )
)
+
N("Adicional no salário por área")
+
IF($N386=11 + N("Tecnologia da Informação"),
  120,
  IF($N386=13 + N("Vendas"),
    110,
    IF($N386=12 + N("Jurídico"),
      100,
      IF(OR($N386=5, $N386=6, $N386=8) + N("Recursos humanos ou comercial ou comunicação e marketing"),
        80,
        0
      )
    )
  )
)
+
N("Adicionando pegadinha")
+
IF(AND($N386=13, $L386=6, $P386=8, $R386=3) + N("Se for de vendas, com mestrado, analista sênior"),
  IF($I386=2,
    100,
    0
  )
  +
  IF($H386="M",
    200,
    0
  ),
  0
)</f>
        <v>1805</v>
      </c>
      <c r="V38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$A386    &amp;
", "   &amp;
$B386    &amp;
", "   &amp;
$C386    &amp;
", '"  &amp;
$E386    &amp;
"', '" &amp;
$H386    &amp;
"', "  &amp;
$I386 &amp;
", CAST('"  &amp;
TEXT($K386,"aaaa-mm-dd") &amp;
"' AS DATE), " &amp;
$L386 &amp;
", " &amp;
$N386 &amp;
", " &amp;
$P386 &amp;
", " &amp;
IF($R386="","NULL",$R386) &amp;
", " &amp;
$U386 &amp;
");"</f>
        <v>INSERT INTO acme.fact_employees (id_company_fk, id_employee_pk, flg_active, employee_name, id_gender_fk, id_race_fk, birthdate, id_education_fk, id_department_fk, id_role_fk, id_level_fk, salary) VALUES (2, 385, TRUE, 'Maria Valentina Martini Colombo', 'F', 2, CAST('1975-09-19' AS DATE), 5, 7, 7, NULL, 1805);</v>
      </c>
    </row>
    <row r="387" spans="1:22" x14ac:dyDescent="0.2">
      <c r="A387" s="7">
        <v>2</v>
      </c>
      <c r="B387" s="5">
        <f t="shared" ref="B387:B450" si="31">ROW() - 1</f>
        <v>386</v>
      </c>
      <c r="C387" s="6" t="b">
        <v>1</v>
      </c>
      <c r="D387" s="7">
        <f ca="1">IF(ROW()=2,125,IF(ROW()=3,67,IF(ROW()=4,13,RANDBETWEEN(2,COUNT(Name!$A:$A) + 1))))</f>
        <v>282</v>
      </c>
      <c r="E387" s="7" t="str">
        <f ca="1">VLOOKUP($D387,Name!$A:$B,2,FALSE)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Martin Zil Gouveia</v>
      </c>
      <c r="F387" s="7">
        <v>2</v>
      </c>
      <c r="G387" s="7" cm="1">
        <f t="array" aca="1" ref="G387" ca="1">INDEX(States!$B:$B,RANDBETWEEN(2,COUNTA(States!$B:$B)),1)</f>
        <v>21</v>
      </c>
      <c r="H387" s="7" t="str">
        <f ca="1">VLOOKUP($D387,Name!$A:$C,3,FALSE)</f>
        <v>M</v>
      </c>
      <c r="I387" s="7">
        <f t="shared" ref="I387:I450" ca="1" si="32" xml:space="preserve">
IF(AND($P387&gt;=2,$P387&lt;=5),
  2,
  IF(MOD(ROW(),383)=0,
    6 + N("Vermelho(a)"),
    IF(MOD(ROW(),19)=0,
      5 + N("Amarelho()"),
      IF(MOD(ROW(),11)=0,
        4,
        IF(MOD(ROW(),7)=0,
          3,
          2
        )
      )
    )
  )
)</f>
        <v>2</v>
      </c>
      <c r="J387" s="7" t="str">
        <f ca="1">VLOOKUP($I387,Race!$A:$B,2,FALSE)</f>
        <v>Branco</v>
      </c>
      <c r="K387" s="8">
        <f ca="1" xml:space="preserve">
IF($B387=2,
    TODAY()-16340,
    IF($P387=2,
        RANDBETWEEN(TODAY()-12418.5,TODAY()-6574.5),
        IF(OR($P387=3,$P387=4),
            RANDBETWEEN(TODAY()-16071,TODAY()-8766),
            IF(OR($P387=5,$P387=6,$P387=7),
                RANDBETWEEN(TODAY()-27393.75,TODAY()-12783.75),
                RANDBETWEEN(TODAY()-27393.75,TODAY()-10957.5)
            )
        )
    )
)</f>
        <v>27086</v>
      </c>
      <c r="L387" s="6">
        <f ca="1">IF(OR(ROW()=2,ROW()=3),7,IF(ROW()=4,4,RANDBETWEEN(4,COUNT(Education!$A:$A) + 1)))</f>
        <v>6</v>
      </c>
      <c r="M387" s="8" t="str">
        <f ca="1">VLOOKUP($L387,Education!$A:$B,2,FALSE)</f>
        <v>Mestrado</v>
      </c>
      <c r="N38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387" s="7" t="str">
        <f ca="1">VLOOKUP($N387,Department!$A:$B,2,FALSE)</f>
        <v>Vendas</v>
      </c>
      <c r="P387" s="6">
        <f t="shared" ref="P387:P450" ca="1" si="33" xml:space="preserve">
IF(ROW()=2,
  2,
  IF(ROW()=3,
    3,
    IF(ROW()=4,
      5,
      IF(AND(ROW() &gt;= 5, ROW()&lt;=15),
        4,
        IF(AND(ROW() &gt;= 16, ROW() &lt;= 26),
          11,
          IF(AND(ROW() &gt;= 27, ROW() &lt;= 37),
            10,
            IF(MOD(ROW(),2),
              8,
              RANDBETWEEN(6,9)
            )
          )
        )
      )
    )
  )
)</f>
        <v>8</v>
      </c>
      <c r="Q387" s="7" t="str">
        <f ca="1">VLOOKUP($P387,Role!$A:$B,2,FALSE)</f>
        <v>Analista</v>
      </c>
      <c r="R387" s="7">
        <f ca="1">IF($P387=8,RANDBETWEEN(2,COUNT(Level!$A:$A) + 1),"")</f>
        <v>3</v>
      </c>
      <c r="S387" s="7" t="str">
        <f ca="1">IF($R387&lt;&gt;"",VLOOKUP($R387,Level!$A:$B,2,FALSE),"")</f>
        <v>Pleno</v>
      </c>
      <c r="T387" s="8">
        <f t="shared" ref="T387:T450" ca="1" si="34">IF(OR($P387=2,$P387=3,$P387=4,$P387=5,$P387=11), 36161, IF(((TODAY() - $K387) / 365) &lt; 19, TODAY(), RANDBETWEEN(36161,TODAY())))</f>
        <v>44213</v>
      </c>
      <c r="U387" s="1">
        <f t="shared" ca="1" si="30"/>
        <v>3910</v>
      </c>
      <c r="V38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$A387    &amp;
", "   &amp;
$B387    &amp;
", "   &amp;
$C387    &amp;
", '"  &amp;
$E387    &amp;
"', '" &amp;
$H387    &amp;
"', "  &amp;
$I387 &amp;
", CAST('"  &amp;
TEXT($K387,"aaaa-mm-dd") &amp;
"' AS DATE), " &amp;
$L387 &amp;
", " &amp;
$N387 &amp;
", " &amp;
$P387 &amp;
", " &amp;
IF($R387="","NULL",$R387) &amp;
", " &amp;
$U387 &amp;
");"</f>
        <v>INSERT INTO acme.fact_employees (id_company_fk, id_employee_pk, flg_active, employee_name, id_gender_fk, id_race_fk, birthdate, id_education_fk, id_department_fk, id_role_fk, id_level_fk, salary) VALUES (2, 386, TRUE, 'Martin Zil Gouveia', 'M', 2, CAST('1974-02-26' AS DATE), 6, 13, 8, 3, 3910);</v>
      </c>
    </row>
    <row r="388" spans="1:22" x14ac:dyDescent="0.2">
      <c r="A388" s="7">
        <v>2</v>
      </c>
      <c r="B388" s="5">
        <f t="shared" si="31"/>
        <v>387</v>
      </c>
      <c r="C388" s="6" t="b">
        <v>1</v>
      </c>
      <c r="D388" s="7">
        <f ca="1">IF(ROW()=2,125,IF(ROW()=3,67,IF(ROW()=4,13,RANDBETWEEN(2,COUNT(Name!$A:$A) + 1))))</f>
        <v>296</v>
      </c>
      <c r="E388" s="7" t="str">
        <f ca="1">VLOOKUP($D388,Name!$A:$B,2,FALSE) &amp; " " &amp; IF(ROW()=2,"de Orléans e Bragança",VLOOKUP(IF(ROW()=2,0,RANDBETWEEN(2,COUNT('Last name'!$A:$A) + 1)),'Last name'!$A:$B,2,FALSE) &amp; " " &amp; VLOOKUP(RANDBETWEEN(2,COUNT('Last name'!$A:$A) + 1),'Last name'!$A:$B,2,FALSE))</f>
        <v>Mirella Conti Barroso</v>
      </c>
      <c r="F388" s="7">
        <v>2</v>
      </c>
      <c r="G388" s="7" cm="1">
        <f t="array" aca="1" ref="G388" ca="1">INDEX(States!$B:$B,RANDBETWEEN(2,COUNTA(States!$B:$B)),1)</f>
        <v>6</v>
      </c>
      <c r="H388" s="7" t="str">
        <f ca="1">VLOOKUP($D388,Name!$A:$C,3,FALSE)</f>
        <v>F</v>
      </c>
      <c r="I388" s="7">
        <f t="shared" ca="1" si="32"/>
        <v>2</v>
      </c>
      <c r="J388" s="7" t="str">
        <f ca="1">VLOOKUP($I388,Race!$A:$B,2,FALSE)</f>
        <v>Branco</v>
      </c>
      <c r="K388" s="8">
        <f ca="1" xml:space="preserve">
IF($B388=2,
    TODAY()-16340,
    IF($P388=2,
        RANDBETWEEN(TODAY()-12418.5,TODAY()-6574.5),
        IF(OR($P388=3,$P388=4),
            RANDBETWEEN(TODAY()-16071,TODAY()-8766),
            IF(OR($P388=5,$P388=6,$P388=7),
                RANDBETWEEN(TODAY()-27393.75,TODAY()-12783.75),
                RANDBETWEEN(TODAY()-27393.75,TODAY()-10957.5)
            )
        )
    )
)</f>
        <v>24183</v>
      </c>
      <c r="L388" s="6">
        <f ca="1">IF(OR(ROW()=2,ROW()=3),7,IF(ROW()=4,4,RANDBETWEEN(4,COUNT(Education!$A:$A) + 1)))</f>
        <v>6</v>
      </c>
      <c r="M388" s="8" t="str">
        <f ca="1">VLOOKUP($L388,Education!$A:$B,2,FALSE)</f>
        <v>Mestrado</v>
      </c>
      <c r="N38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388" s="7" t="str">
        <f ca="1">VLOOKUP($N388,Department!$A:$B,2,FALSE)</f>
        <v>Financeiro</v>
      </c>
      <c r="P388" s="6">
        <f t="shared" ca="1" si="33"/>
        <v>9</v>
      </c>
      <c r="Q388" s="7" t="str">
        <f ca="1">VLOOKUP($P388,Role!$A:$B,2,FALSE)</f>
        <v>Especialista</v>
      </c>
      <c r="R388" s="7" t="str">
        <f ca="1">IF($P388=8,RANDBETWEEN(2,COUNT(Level!$A:$A) + 1),"")</f>
        <v/>
      </c>
      <c r="S388" s="7" t="str">
        <f ca="1">IF($R388&lt;&gt;"",VLOOKUP($R388,Level!$A:$B,2,FALSE),"")</f>
        <v/>
      </c>
      <c r="T388" s="8">
        <f t="shared" ca="1" si="34"/>
        <v>42285</v>
      </c>
      <c r="U388" s="1">
        <f t="shared" ca="1" si="30"/>
        <v>9500</v>
      </c>
      <c r="V38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$A388    &amp;
", "   &amp;
$B388    &amp;
", "   &amp;
$C388    &amp;
", '"  &amp;
$E388    &amp;
"', '" &amp;
$H388    &amp;
"', "  &amp;
$I388 &amp;
", CAST('"  &amp;
TEXT($K388,"aaaa-mm-dd") &amp;
"' AS DATE), " &amp;
$L388 &amp;
", " &amp;
$N388 &amp;
", " &amp;
$P388 &amp;
", " &amp;
IF($R388="","NULL",$R388) &amp;
", " &amp;
$U388 &amp;
");"</f>
        <v>INSERT INTO acme.fact_employees (id_company_fk, id_employee_pk, flg_active, employee_name, id_gender_fk, id_race_fk, birthdate, id_education_fk, id_department_fk, id_role_fk, id_level_fk, salary) VALUES (2, 387, TRUE, 'Mirella Conti Barroso', 'F', 2, CAST('1966-03-17' AS DATE), 6, 4, 9, NULL, 9500);</v>
      </c>
    </row>
    <row r="389" spans="1:22" x14ac:dyDescent="0.2">
      <c r="A389" s="7">
        <v>2</v>
      </c>
      <c r="B389" s="5">
        <f t="shared" si="31"/>
        <v>388</v>
      </c>
      <c r="C389" s="6" t="b">
        <v>1</v>
      </c>
      <c r="D389" s="7">
        <f ca="1">IF(ROW()=2,125,IF(ROW()=3,67,IF(ROW()=4,13,RANDBETWEEN(2,COUNT(Name!$A:$A) + 1))))</f>
        <v>128</v>
      </c>
      <c r="E389" s="7" t="str">
        <f ca="1">VLOOKUP($D389,Name!$A:$B,2,FALSE) &amp; " " &amp; IF(ROW()=2,"de Orléans e Bragança",VLOOKUP(IF(ROW()=2,0,RANDBETWEEN(2,COUNT('Last name'!$A:$A) + 1)),'Last name'!$A:$B,2,FALSE) &amp; " " &amp; VLOOKUP(RANDBETWEEN(2,COUNT('Last name'!$A:$A) + 1),'Last name'!$A:$B,2,FALSE))</f>
        <v>Erick Marques Siqueira</v>
      </c>
      <c r="F389" s="7">
        <v>2</v>
      </c>
      <c r="G389" s="7" cm="1">
        <f t="array" aca="1" ref="G389" ca="1">INDEX(States!$B:$B,RANDBETWEEN(2,COUNTA(States!$B:$B)),1)</f>
        <v>2</v>
      </c>
      <c r="H389" s="7" t="str">
        <f ca="1">VLOOKUP($D389,Name!$A:$C,3,FALSE)</f>
        <v>M</v>
      </c>
      <c r="I389" s="7">
        <f t="shared" ca="1" si="32"/>
        <v>2</v>
      </c>
      <c r="J389" s="7" t="str">
        <f ca="1">VLOOKUP($I389,Race!$A:$B,2,FALSE)</f>
        <v>Branco</v>
      </c>
      <c r="K389" s="8">
        <f ca="1" xml:space="preserve">
IF($B389=2,
    TODAY()-16340,
    IF($P389=2,
        RANDBETWEEN(TODAY()-12418.5,TODAY()-6574.5),
        IF(OR($P389=3,$P389=4),
            RANDBETWEEN(TODAY()-16071,TODAY()-8766),
            IF(OR($P389=5,$P389=6,$P389=7),
                RANDBETWEEN(TODAY()-27393.75,TODAY()-12783.75),
                RANDBETWEEN(TODAY()-27393.75,TODAY()-10957.5)
            )
        )
    )
)</f>
        <v>27169</v>
      </c>
      <c r="L389" s="6">
        <f ca="1">IF(OR(ROW()=2,ROW()=3),7,IF(ROW()=4,4,RANDBETWEEN(4,COUNT(Education!$A:$A) + 1)))</f>
        <v>5</v>
      </c>
      <c r="M389" s="8" t="str">
        <f ca="1">VLOOKUP($L389,Education!$A:$B,2,FALSE)</f>
        <v>Pós-graduação</v>
      </c>
      <c r="N38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6</v>
      </c>
      <c r="O389" s="7" t="str">
        <f ca="1">VLOOKUP($N389,Department!$A:$B,2,FALSE)</f>
        <v>Comercial</v>
      </c>
      <c r="P389" s="6">
        <f t="shared" ca="1" si="33"/>
        <v>8</v>
      </c>
      <c r="Q389" s="7" t="str">
        <f ca="1">VLOOKUP($P389,Role!$A:$B,2,FALSE)</f>
        <v>Analista</v>
      </c>
      <c r="R389" s="7">
        <f ca="1">IF($P389=8,RANDBETWEEN(2,COUNT(Level!$A:$A) + 1),"")</f>
        <v>2</v>
      </c>
      <c r="S389" s="7" t="str">
        <f ca="1">IF($R389&lt;&gt;"",VLOOKUP($R389,Level!$A:$B,2,FALSE),"")</f>
        <v>Junior</v>
      </c>
      <c r="T389" s="8">
        <f t="shared" ca="1" si="34"/>
        <v>36738</v>
      </c>
      <c r="U389" s="1">
        <f t="shared" ca="1" si="30"/>
        <v>3080</v>
      </c>
      <c r="V38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$A389    &amp;
", "   &amp;
$B389    &amp;
", "   &amp;
$C389    &amp;
", '"  &amp;
$E389    &amp;
"', '" &amp;
$H389    &amp;
"', "  &amp;
$I389 &amp;
", CAST('"  &amp;
TEXT($K389,"aaaa-mm-dd") &amp;
"' AS DATE), " &amp;
$L389 &amp;
", " &amp;
$N389 &amp;
", " &amp;
$P389 &amp;
", " &amp;
IF($R389="","NULL",$R389) &amp;
", " &amp;
$U389 &amp;
");"</f>
        <v>INSERT INTO acme.fact_employees (id_company_fk, id_employee_pk, flg_active, employee_name, id_gender_fk, id_race_fk, birthdate, id_education_fk, id_department_fk, id_role_fk, id_level_fk, salary) VALUES (2, 388, TRUE, 'Erick Marques Siqueira', 'M', 2, CAST('1974-05-20' AS DATE), 5, 6, 8, 2, 3080);</v>
      </c>
    </row>
    <row r="390" spans="1:22" x14ac:dyDescent="0.2">
      <c r="A390" s="7">
        <v>2</v>
      </c>
      <c r="B390" s="5">
        <f t="shared" si="31"/>
        <v>389</v>
      </c>
      <c r="C390" s="6" t="b">
        <v>1</v>
      </c>
      <c r="D390" s="7">
        <f ca="1">IF(ROW()=2,125,IF(ROW()=3,67,IF(ROW()=4,13,RANDBETWEEN(2,COUNT(Name!$A:$A) + 1))))</f>
        <v>79</v>
      </c>
      <c r="E390" s="7" t="str">
        <f ca="1">VLOOKUP($D390,Name!$A:$B,2,FALSE) &amp; " " &amp; IF(ROW()=2,"de Orléans e Bragança",VLOOKUP(IF(ROW()=2,0,RANDBETWEEN(2,COUNT('Last name'!$A:$A) + 1)),'Last name'!$A:$B,2,FALSE) &amp; " " &amp; VLOOKUP(RANDBETWEEN(2,COUNT('Last name'!$A:$A) + 1),'Last name'!$A:$B,2,FALSE))</f>
        <v>Caleb Siqueira Bianchi</v>
      </c>
      <c r="F390" s="7">
        <v>2</v>
      </c>
      <c r="G390" s="7" cm="1">
        <f t="array" aca="1" ref="G390" ca="1">INDEX(States!$B:$B,RANDBETWEEN(2,COUNTA(States!$B:$B)),1)</f>
        <v>14</v>
      </c>
      <c r="H390" s="7" t="str">
        <f ca="1">VLOOKUP($D390,Name!$A:$C,3,FALSE)</f>
        <v>M</v>
      </c>
      <c r="I390" s="7">
        <f t="shared" ca="1" si="32"/>
        <v>2</v>
      </c>
      <c r="J390" s="7" t="str">
        <f ca="1">VLOOKUP($I390,Race!$A:$B,2,FALSE)</f>
        <v>Branco</v>
      </c>
      <c r="K390" s="8">
        <f ca="1" xml:space="preserve">
IF($B390=2,
    TODAY()-16340,
    IF($P390=2,
        RANDBETWEEN(TODAY()-12418.5,TODAY()-6574.5),
        IF(OR($P390=3,$P390=4),
            RANDBETWEEN(TODAY()-16071,TODAY()-8766),
            IF(OR($P390=5,$P390=6,$P390=7),
                RANDBETWEEN(TODAY()-27393.75,TODAY()-12783.75),
                RANDBETWEEN(TODAY()-27393.75,TODAY()-10957.5)
            )
        )
    )
)</f>
        <v>24747</v>
      </c>
      <c r="L390" s="6">
        <f ca="1">IF(OR(ROW()=2,ROW()=3),7,IF(ROW()=4,4,RANDBETWEEN(4,COUNT(Education!$A:$A) + 1)))</f>
        <v>7</v>
      </c>
      <c r="M390" s="8" t="str">
        <f ca="1">VLOOKUP($L390,Education!$A:$B,2,FALSE)</f>
        <v>Doutorado</v>
      </c>
      <c r="N39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390" s="7" t="str">
        <f ca="1">VLOOKUP($N390,Department!$A:$B,2,FALSE)</f>
        <v>Financeiro</v>
      </c>
      <c r="P390" s="6">
        <f t="shared" ca="1" si="33"/>
        <v>7</v>
      </c>
      <c r="Q390" s="7" t="str">
        <f ca="1">VLOOKUP($P390,Role!$A:$B,2,FALSE)</f>
        <v>Trainee</v>
      </c>
      <c r="R390" s="7" t="str">
        <f ca="1">IF($P390=8,RANDBETWEEN(2,COUNT(Level!$A:$A) + 1),"")</f>
        <v/>
      </c>
      <c r="S390" s="7" t="str">
        <f ca="1">IF($R390&lt;&gt;"",VLOOKUP($R390,Level!$A:$B,2,FALSE),"")</f>
        <v/>
      </c>
      <c r="T390" s="8">
        <f t="shared" ca="1" si="34"/>
        <v>42033</v>
      </c>
      <c r="U390" s="1">
        <f t="shared" ca="1" si="30"/>
        <v>2805</v>
      </c>
      <c r="V39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$A390    &amp;
", "   &amp;
$B390    &amp;
", "   &amp;
$C390    &amp;
", '"  &amp;
$E390    &amp;
"', '" &amp;
$H390    &amp;
"', "  &amp;
$I390 &amp;
", CAST('"  &amp;
TEXT($K390,"aaaa-mm-dd") &amp;
"' AS DATE), " &amp;
$L390 &amp;
", " &amp;
$N390 &amp;
", " &amp;
$P390 &amp;
", " &amp;
IF($R390="","NULL",$R390) &amp;
", " &amp;
$U390 &amp;
");"</f>
        <v>INSERT INTO acme.fact_employees (id_company_fk, id_employee_pk, flg_active, employee_name, id_gender_fk, id_race_fk, birthdate, id_education_fk, id_department_fk, id_role_fk, id_level_fk, salary) VALUES (2, 389, TRUE, 'Caleb Siqueira Bianchi', 'M', 2, CAST('1967-10-02' AS DATE), 7, 4, 7, NULL, 2805);</v>
      </c>
    </row>
    <row r="391" spans="1:22" x14ac:dyDescent="0.2">
      <c r="A391" s="7">
        <v>2</v>
      </c>
      <c r="B391" s="5">
        <f t="shared" si="31"/>
        <v>390</v>
      </c>
      <c r="C391" s="6" t="b">
        <v>1</v>
      </c>
      <c r="D391" s="7">
        <f ca="1">IF(ROW()=2,125,IF(ROW()=3,67,IF(ROW()=4,13,RANDBETWEEN(2,COUNT(Name!$A:$A) + 1))))</f>
        <v>99</v>
      </c>
      <c r="E391" s="7" t="str">
        <f ca="1">VLOOKUP($D391,Name!$A:$B,2,FALSE) &amp; " " &amp; IF(ROW()=2,"de Orléans e Bragança",VLOOKUP(IF(ROW()=2,0,RANDBETWEEN(2,COUNT('Last name'!$A:$A) + 1)),'Last name'!$A:$B,2,FALSE) &amp; " " &amp; VLOOKUP(RANDBETWEEN(2,COUNT('Last name'!$A:$A) + 1),'Last name'!$A:$B,2,FALSE))</f>
        <v>Danilo Pasquim Pedroso</v>
      </c>
      <c r="F391" s="7">
        <v>2</v>
      </c>
      <c r="G391" s="7" cm="1">
        <f t="array" aca="1" ref="G391" ca="1">INDEX(States!$B:$B,RANDBETWEEN(2,COUNTA(States!$B:$B)),1)</f>
        <v>17</v>
      </c>
      <c r="H391" s="7" t="str">
        <f ca="1">VLOOKUP($D391,Name!$A:$C,3,FALSE)</f>
        <v>M</v>
      </c>
      <c r="I391" s="7">
        <f t="shared" ca="1" si="32"/>
        <v>2</v>
      </c>
      <c r="J391" s="7" t="str">
        <f ca="1">VLOOKUP($I391,Race!$A:$B,2,FALSE)</f>
        <v>Branco</v>
      </c>
      <c r="K391" s="8">
        <f ca="1" xml:space="preserve">
IF($B391=2,
    TODAY()-16340,
    IF($P391=2,
        RANDBETWEEN(TODAY()-12418.5,TODAY()-6574.5),
        IF(OR($P391=3,$P391=4),
            RANDBETWEEN(TODAY()-16071,TODAY()-8766),
            IF(OR($P391=5,$P391=6,$P391=7),
                RANDBETWEEN(TODAY()-27393.75,TODAY()-12783.75),
                RANDBETWEEN(TODAY()-27393.75,TODAY()-10957.5)
            )
        )
    )
)</f>
        <v>33948</v>
      </c>
      <c r="L391" s="6">
        <f ca="1">IF(OR(ROW()=2,ROW()=3),7,IF(ROW()=4,4,RANDBETWEEN(4,COUNT(Education!$A:$A) + 1)))</f>
        <v>7</v>
      </c>
      <c r="M391" s="8" t="str">
        <f ca="1">VLOOKUP($L391,Education!$A:$B,2,FALSE)</f>
        <v>Doutorado</v>
      </c>
      <c r="N39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391" s="7" t="str">
        <f ca="1">VLOOKUP($N391,Department!$A:$B,2,FALSE)</f>
        <v>Vendas</v>
      </c>
      <c r="P391" s="6">
        <f t="shared" ca="1" si="33"/>
        <v>8</v>
      </c>
      <c r="Q391" s="7" t="str">
        <f ca="1">VLOOKUP($P391,Role!$A:$B,2,FALSE)</f>
        <v>Analista</v>
      </c>
      <c r="R391" s="7">
        <f ca="1">IF($P391=8,RANDBETWEEN(2,COUNT(Level!$A:$A) + 1),"")</f>
        <v>2</v>
      </c>
      <c r="S391" s="7" t="str">
        <f ca="1">IF($R391&lt;&gt;"",VLOOKUP($R391,Level!$A:$B,2,FALSE),"")</f>
        <v>Junior</v>
      </c>
      <c r="T391" s="8">
        <f t="shared" ca="1" si="34"/>
        <v>40801</v>
      </c>
      <c r="U391" s="1">
        <f t="shared" ca="1" si="30"/>
        <v>4110</v>
      </c>
      <c r="V39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$A391    &amp;
", "   &amp;
$B391    &amp;
", "   &amp;
$C391    &amp;
", '"  &amp;
$E391    &amp;
"', '" &amp;
$H391    &amp;
"', "  &amp;
$I391 &amp;
", CAST('"  &amp;
TEXT($K391,"aaaa-mm-dd") &amp;
"' AS DATE), " &amp;
$L391 &amp;
", " &amp;
$N391 &amp;
", " &amp;
$P391 &amp;
", " &amp;
IF($R391="","NULL",$R391) &amp;
", " &amp;
$U391 &amp;
");"</f>
        <v>INSERT INTO acme.fact_employees (id_company_fk, id_employee_pk, flg_active, employee_name, id_gender_fk, id_race_fk, birthdate, id_education_fk, id_department_fk, id_role_fk, id_level_fk, salary) VALUES (2, 390, TRUE, 'Danilo Pasquim Pedroso', 'M', 2, CAST('1992-12-10' AS DATE), 7, 13, 8, 2, 4110);</v>
      </c>
    </row>
    <row r="392" spans="1:22" x14ac:dyDescent="0.2">
      <c r="A392" s="7">
        <v>2</v>
      </c>
      <c r="B392" s="5">
        <f t="shared" si="31"/>
        <v>391</v>
      </c>
      <c r="C392" s="6" t="b">
        <v>1</v>
      </c>
      <c r="D392" s="7">
        <f ca="1">IF(ROW()=2,125,IF(ROW()=3,67,IF(ROW()=4,13,RANDBETWEEN(2,COUNT(Name!$A:$A) + 1))))</f>
        <v>243</v>
      </c>
      <c r="E392" s="7" t="str">
        <f ca="1">VLOOKUP($D392,Name!$A:$B,2,FALSE) &amp; " " &amp; IF(ROW()=2,"de Orléans e Bragança",VLOOKUP(IF(ROW()=2,0,RANDBETWEEN(2,COUNT('Last name'!$A:$A) + 1)),'Last name'!$A:$B,2,FALSE) &amp; " " &amp; VLOOKUP(RANDBETWEEN(2,COUNT('Last name'!$A:$A) + 1),'Last name'!$A:$B,2,FALSE))</f>
        <v>Luiz Miguel Gomes Rizzo</v>
      </c>
      <c r="F392" s="7">
        <v>2</v>
      </c>
      <c r="G392" s="7" cm="1">
        <f t="array" aca="1" ref="G392" ca="1">INDEX(States!$B:$B,RANDBETWEEN(2,COUNTA(States!$B:$B)),1)</f>
        <v>8</v>
      </c>
      <c r="H392" s="7" t="str">
        <f ca="1">VLOOKUP($D392,Name!$A:$C,3,FALSE)</f>
        <v>M</v>
      </c>
      <c r="I392" s="7">
        <f t="shared" ca="1" si="32"/>
        <v>3</v>
      </c>
      <c r="J392" s="7" t="str">
        <f ca="1">VLOOKUP($I392,Race!$A:$B,2,FALSE)</f>
        <v>Preto</v>
      </c>
      <c r="K392" s="8">
        <f ca="1" xml:space="preserve">
IF($B392=2,
    TODAY()-16340,
    IF($P392=2,
        RANDBETWEEN(TODAY()-12418.5,TODAY()-6574.5),
        IF(OR($P392=3,$P392=4),
            RANDBETWEEN(TODAY()-16071,TODAY()-8766),
            IF(OR($P392=5,$P392=6,$P392=7),
                RANDBETWEEN(TODAY()-27393.75,TODAY()-12783.75),
                RANDBETWEEN(TODAY()-27393.75,TODAY()-10957.5)
            )
        )
    )
)</f>
        <v>30106</v>
      </c>
      <c r="L392" s="6">
        <f ca="1">IF(OR(ROW()=2,ROW()=3),7,IF(ROW()=4,4,RANDBETWEEN(4,COUNT(Education!$A:$A) + 1)))</f>
        <v>6</v>
      </c>
      <c r="M392" s="8" t="str">
        <f ca="1">VLOOKUP($L392,Education!$A:$B,2,FALSE)</f>
        <v>Mestrado</v>
      </c>
      <c r="N39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12</v>
      </c>
      <c r="O392" s="7" t="str">
        <f ca="1">VLOOKUP($N392,Department!$A:$B,2,FALSE)</f>
        <v>Jurídico</v>
      </c>
      <c r="P392" s="6">
        <f t="shared" ca="1" si="33"/>
        <v>8</v>
      </c>
      <c r="Q392" s="7" t="str">
        <f ca="1">VLOOKUP($P392,Role!$A:$B,2,FALSE)</f>
        <v>Analista</v>
      </c>
      <c r="R392" s="7">
        <f ca="1">IF($P392=8,RANDBETWEEN(2,COUNT(Level!$A:$A) + 1),"")</f>
        <v>4</v>
      </c>
      <c r="S392" s="7" t="str">
        <f ca="1">IF($R392&lt;&gt;"",VLOOKUP($R392,Level!$A:$B,2,FALSE),"")</f>
        <v>Senior</v>
      </c>
      <c r="T392" s="8">
        <f t="shared" ca="1" si="34"/>
        <v>39224</v>
      </c>
      <c r="U392" s="1">
        <f t="shared" ca="1" si="30"/>
        <v>3600</v>
      </c>
      <c r="V39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$A392    &amp;
", "   &amp;
$B392    &amp;
", "   &amp;
$C392    &amp;
", '"  &amp;
$E392    &amp;
"', '" &amp;
$H392    &amp;
"', "  &amp;
$I392 &amp;
", CAST('"  &amp;
TEXT($K392,"aaaa-mm-dd") &amp;
"' AS DATE), " &amp;
$L392 &amp;
", " &amp;
$N392 &amp;
", " &amp;
$P392 &amp;
", " &amp;
IF($R392="","NULL",$R392) &amp;
", " &amp;
$U392 &amp;
");"</f>
        <v>INSERT INTO acme.fact_employees (id_company_fk, id_employee_pk, flg_active, employee_name, id_gender_fk, id_race_fk, birthdate, id_education_fk, id_department_fk, id_role_fk, id_level_fk, salary) VALUES (2, 391, TRUE, 'Luiz Miguel Gomes Rizzo', 'M', 3, CAST('1982-06-04' AS DATE), 6, 12, 8, 4, 3600);</v>
      </c>
    </row>
    <row r="393" spans="1:22" x14ac:dyDescent="0.2">
      <c r="A393" s="7">
        <v>2</v>
      </c>
      <c r="B393" s="5">
        <f t="shared" si="31"/>
        <v>392</v>
      </c>
      <c r="C393" s="6" t="b">
        <v>1</v>
      </c>
      <c r="D393" s="7">
        <f ca="1">IF(ROW()=2,125,IF(ROW()=3,67,IF(ROW()=4,13,RANDBETWEEN(2,COUNT(Name!$A:$A) + 1))))</f>
        <v>303</v>
      </c>
      <c r="E393" s="7" t="str">
        <f ca="1">VLOOKUP($D393,Name!$A:$B,2,FALSE) &amp; " " &amp; IF(ROW()=2,"de Orléans e Bragança",VLOOKUP(IF(ROW()=2,0,RANDBETWEEN(2,COUNT('Last name'!$A:$A) + 1)),'Last name'!$A:$B,2,FALSE) &amp; " " &amp; VLOOKUP(RANDBETWEEN(2,COUNT('Last name'!$A:$A) + 1),'Last name'!$A:$B,2,FALSE))</f>
        <v>Nicolas Serra Andrade</v>
      </c>
      <c r="F393" s="7">
        <v>2</v>
      </c>
      <c r="G393" s="7" cm="1">
        <f t="array" aca="1" ref="G393" ca="1">INDEX(States!$B:$B,RANDBETWEEN(2,COUNTA(States!$B:$B)),1)</f>
        <v>20</v>
      </c>
      <c r="H393" s="7" t="str">
        <f ca="1">VLOOKUP($D393,Name!$A:$C,3,FALSE)</f>
        <v>M</v>
      </c>
      <c r="I393" s="7">
        <f t="shared" ca="1" si="32"/>
        <v>2</v>
      </c>
      <c r="J393" s="7" t="str">
        <f ca="1">VLOOKUP($I393,Race!$A:$B,2,FALSE)</f>
        <v>Branco</v>
      </c>
      <c r="K393" s="8">
        <f ca="1" xml:space="preserve">
IF($B393=2,
    TODAY()-16340,
    IF($P393=2,
        RANDBETWEEN(TODAY()-12418.5,TODAY()-6574.5),
        IF(OR($P393=3,$P393=4),
            RANDBETWEEN(TODAY()-16071,TODAY()-8766),
            IF(OR($P393=5,$P393=6,$P393=7),
                RANDBETWEEN(TODAY()-27393.75,TODAY()-12783.75),
                RANDBETWEEN(TODAY()-27393.75,TODAY()-10957.5)
            )
        )
    )
)</f>
        <v>22316</v>
      </c>
      <c r="L393" s="6">
        <f ca="1">IF(OR(ROW()=2,ROW()=3),7,IF(ROW()=4,4,RANDBETWEEN(4,COUNT(Education!$A:$A) + 1)))</f>
        <v>6</v>
      </c>
      <c r="M393" s="8" t="str">
        <f ca="1">VLOOKUP($L393,Education!$A:$B,2,FALSE)</f>
        <v>Mestrado</v>
      </c>
      <c r="N39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393" s="7" t="str">
        <f ca="1">VLOOKUP($N393,Department!$A:$B,2,FALSE)</f>
        <v>Administrativo</v>
      </c>
      <c r="P393" s="6">
        <f t="shared" ca="1" si="33"/>
        <v>8</v>
      </c>
      <c r="Q393" s="7" t="str">
        <f ca="1">VLOOKUP($P393,Role!$A:$B,2,FALSE)</f>
        <v>Analista</v>
      </c>
      <c r="R393" s="7">
        <f ca="1">IF($P393=8,RANDBETWEEN(2,COUNT(Level!$A:$A) + 1),"")</f>
        <v>3</v>
      </c>
      <c r="S393" s="7" t="str">
        <f ca="1">IF($R393&lt;&gt;"",VLOOKUP($R393,Level!$A:$B,2,FALSE),"")</f>
        <v>Pleno</v>
      </c>
      <c r="T393" s="8">
        <f t="shared" ca="1" si="34"/>
        <v>42920</v>
      </c>
      <c r="U393" s="1">
        <f t="shared" ca="1" si="30"/>
        <v>3500</v>
      </c>
      <c r="V39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$A393    &amp;
", "   &amp;
$B393    &amp;
", "   &amp;
$C393    &amp;
", '"  &amp;
$E393    &amp;
"', '" &amp;
$H393    &amp;
"', "  &amp;
$I393 &amp;
", CAST('"  &amp;
TEXT($K393,"aaaa-mm-dd") &amp;
"' AS DATE), " &amp;
$L393 &amp;
", " &amp;
$N393 &amp;
", " &amp;
$P393 &amp;
", " &amp;
IF($R393="","NULL",$R393) &amp;
", " &amp;
$U393 &amp;
");"</f>
        <v>INSERT INTO acme.fact_employees (id_company_fk, id_employee_pk, flg_active, employee_name, id_gender_fk, id_race_fk, birthdate, id_education_fk, id_department_fk, id_role_fk, id_level_fk, salary) VALUES (2, 392, TRUE, 'Nicolas Serra Andrade', 'M', 2, CAST('1961-02-04' AS DATE), 6, 3, 8, 3, 3500);</v>
      </c>
    </row>
    <row r="394" spans="1:22" x14ac:dyDescent="0.2">
      <c r="A394" s="7">
        <v>2</v>
      </c>
      <c r="B394" s="5">
        <f t="shared" si="31"/>
        <v>393</v>
      </c>
      <c r="C394" s="6" t="b">
        <v>1</v>
      </c>
      <c r="D394" s="7">
        <f ca="1">IF(ROW()=2,125,IF(ROW()=3,67,IF(ROW()=4,13,RANDBETWEEN(2,COUNT(Name!$A:$A) + 1))))</f>
        <v>71</v>
      </c>
      <c r="E394" s="7" t="str">
        <f ca="1">VLOOKUP($D394,Name!$A:$B,2,FALSE) &amp; " " &amp; IF(ROW()=2,"de Orléans e Bragança",VLOOKUP(IF(ROW()=2,0,RANDBETWEEN(2,COUNT('Last name'!$A:$A) + 1)),'Last name'!$A:$B,2,FALSE) &amp; " " &amp; VLOOKUP(RANDBETWEEN(2,COUNT('Last name'!$A:$A) + 1),'Last name'!$A:$B,2,FALSE))</f>
        <v>Brenda Moraes Santos</v>
      </c>
      <c r="F394" s="7">
        <v>2</v>
      </c>
      <c r="G394" s="7" cm="1">
        <f t="array" aca="1" ref="G394" ca="1">INDEX(States!$B:$B,RANDBETWEEN(2,COUNTA(States!$B:$B)),1)</f>
        <v>12</v>
      </c>
      <c r="H394" s="7" t="str">
        <f ca="1">VLOOKUP($D394,Name!$A:$C,3,FALSE)</f>
        <v>F</v>
      </c>
      <c r="I394" s="7">
        <f t="shared" ca="1" si="32"/>
        <v>2</v>
      </c>
      <c r="J394" s="7" t="str">
        <f ca="1">VLOOKUP($I394,Race!$A:$B,2,FALSE)</f>
        <v>Branco</v>
      </c>
      <c r="K394" s="8">
        <f ca="1" xml:space="preserve">
IF($B394=2,
    TODAY()-16340,
    IF($P394=2,
        RANDBETWEEN(TODAY()-12418.5,TODAY()-6574.5),
        IF(OR($P394=3,$P394=4),
            RANDBETWEEN(TODAY()-16071,TODAY()-8766),
            IF(OR($P394=5,$P394=6,$P394=7),
                RANDBETWEEN(TODAY()-27393.75,TODAY()-12783.75),
                RANDBETWEEN(TODAY()-27393.75,TODAY()-10957.5)
            )
        )
    )
)</f>
        <v>26964</v>
      </c>
      <c r="L394" s="6">
        <f ca="1">IF(OR(ROW()=2,ROW()=3),7,IF(ROW()=4,4,RANDBETWEEN(4,COUNT(Education!$A:$A) + 1)))</f>
        <v>6</v>
      </c>
      <c r="M394" s="8" t="str">
        <f ca="1">VLOOKUP($L394,Education!$A:$B,2,FALSE)</f>
        <v>Mestrado</v>
      </c>
      <c r="N39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6</v>
      </c>
      <c r="O394" s="7" t="str">
        <f ca="1">VLOOKUP($N394,Department!$A:$B,2,FALSE)</f>
        <v>Comercial</v>
      </c>
      <c r="P394" s="6">
        <f t="shared" ca="1" si="33"/>
        <v>6</v>
      </c>
      <c r="Q394" s="7" t="str">
        <f ca="1">VLOOKUP($P394,Role!$A:$B,2,FALSE)</f>
        <v>Estagiário</v>
      </c>
      <c r="R394" s="7" t="str">
        <f ca="1">IF($P394=8,RANDBETWEEN(2,COUNT(Level!$A:$A) + 1),"")</f>
        <v/>
      </c>
      <c r="S394" s="7" t="str">
        <f ca="1">IF($R394&lt;&gt;"",VLOOKUP($R394,Level!$A:$B,2,FALSE),"")</f>
        <v/>
      </c>
      <c r="T394" s="8">
        <f t="shared" ca="1" si="34"/>
        <v>39315</v>
      </c>
      <c r="U394" s="1">
        <f t="shared" ca="1" si="30"/>
        <v>2285</v>
      </c>
      <c r="V39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$A394    &amp;
", "   &amp;
$B394    &amp;
", "   &amp;
$C394    &amp;
", '"  &amp;
$E394    &amp;
"', '" &amp;
$H394    &amp;
"', "  &amp;
$I394 &amp;
", CAST('"  &amp;
TEXT($K394,"aaaa-mm-dd") &amp;
"' AS DATE), " &amp;
$L394 &amp;
", " &amp;
$N394 &amp;
", " &amp;
$P394 &amp;
", " &amp;
IF($R394="","NULL",$R394) &amp;
", " &amp;
$U394 &amp;
");"</f>
        <v>INSERT INTO acme.fact_employees (id_company_fk, id_employee_pk, flg_active, employee_name, id_gender_fk, id_race_fk, birthdate, id_education_fk, id_department_fk, id_role_fk, id_level_fk, salary) VALUES (2, 393, TRUE, 'Brenda Moraes Santos', 'F', 2, CAST('1973-10-27' AS DATE), 6, 6, 6, NULL, 2285);</v>
      </c>
    </row>
    <row r="395" spans="1:22" x14ac:dyDescent="0.2">
      <c r="A395" s="7">
        <v>2</v>
      </c>
      <c r="B395" s="5">
        <f t="shared" si="31"/>
        <v>394</v>
      </c>
      <c r="C395" s="6" t="b">
        <v>1</v>
      </c>
      <c r="D395" s="7">
        <f ca="1">IF(ROW()=2,125,IF(ROW()=3,67,IF(ROW()=4,13,RANDBETWEEN(2,COUNT(Name!$A:$A) + 1))))</f>
        <v>286</v>
      </c>
      <c r="E395" s="7" t="str">
        <f ca="1">VLOOKUP($D395,Name!$A:$B,2,FALSE)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Maya Batista Carvalho</v>
      </c>
      <c r="F395" s="7">
        <v>2</v>
      </c>
      <c r="G395" s="7" cm="1">
        <f t="array" aca="1" ref="G395" ca="1">INDEX(States!$B:$B,RANDBETWEEN(2,COUNTA(States!$B:$B)),1)</f>
        <v>20</v>
      </c>
      <c r="H395" s="7" t="str">
        <f ca="1">VLOOKUP($D395,Name!$A:$C,3,FALSE)</f>
        <v>F</v>
      </c>
      <c r="I395" s="7">
        <f t="shared" ca="1" si="32"/>
        <v>2</v>
      </c>
      <c r="J395" s="7" t="str">
        <f ca="1">VLOOKUP($I395,Race!$A:$B,2,FALSE)</f>
        <v>Branco</v>
      </c>
      <c r="K395" s="8">
        <f ca="1" xml:space="preserve">
IF($B395=2,
    TODAY()-16340,
    IF($P395=2,
        RANDBETWEEN(TODAY()-12418.5,TODAY()-6574.5),
        IF(OR($P395=3,$P395=4),
            RANDBETWEEN(TODAY()-16071,TODAY()-8766),
            IF(OR($P395=5,$P395=6,$P395=7),
                RANDBETWEEN(TODAY()-27393.75,TODAY()-12783.75),
                RANDBETWEEN(TODAY()-27393.75,TODAY()-10957.5)
            )
        )
    )
)</f>
        <v>31883</v>
      </c>
      <c r="L395" s="6">
        <f ca="1">IF(OR(ROW()=2,ROW()=3),7,IF(ROW()=4,4,RANDBETWEEN(4,COUNT(Education!$A:$A) + 1)))</f>
        <v>5</v>
      </c>
      <c r="M395" s="8" t="str">
        <f ca="1">VLOOKUP($L395,Education!$A:$B,2,FALSE)</f>
        <v>Pós-graduação</v>
      </c>
      <c r="N39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395" s="7" t="str">
        <f ca="1">VLOOKUP($N395,Department!$A:$B,2,FALSE)</f>
        <v>Administrativo</v>
      </c>
      <c r="P395" s="6">
        <f t="shared" ca="1" si="33"/>
        <v>8</v>
      </c>
      <c r="Q395" s="7" t="str">
        <f ca="1">VLOOKUP($P395,Role!$A:$B,2,FALSE)</f>
        <v>Analista</v>
      </c>
      <c r="R395" s="7">
        <f ca="1">IF($P395=8,RANDBETWEEN(2,COUNT(Level!$A:$A) + 1),"")</f>
        <v>3</v>
      </c>
      <c r="S395" s="7" t="str">
        <f ca="1">IF($R395&lt;&gt;"",VLOOKUP($R395,Level!$A:$B,2,FALSE),"")</f>
        <v>Pleno</v>
      </c>
      <c r="T395" s="8">
        <f t="shared" ca="1" si="34"/>
        <v>42115</v>
      </c>
      <c r="U395" s="1">
        <f t="shared" ca="1" si="30"/>
        <v>3000</v>
      </c>
      <c r="V39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$A395    &amp;
", "   &amp;
$B395    &amp;
", "   &amp;
$C395    &amp;
", '"  &amp;
$E395    &amp;
"', '" &amp;
$H395    &amp;
"', "  &amp;
$I395 &amp;
", CAST('"  &amp;
TEXT($K395,"aaaa-mm-dd") &amp;
"' AS DATE), " &amp;
$L395 &amp;
", " &amp;
$N395 &amp;
", " &amp;
$P395 &amp;
", " &amp;
IF($R395="","NULL",$R395) &amp;
", " &amp;
$U395 &amp;
");"</f>
        <v>INSERT INTO acme.fact_employees (id_company_fk, id_employee_pk, flg_active, employee_name, id_gender_fk, id_race_fk, birthdate, id_education_fk, id_department_fk, id_role_fk, id_level_fk, salary) VALUES (2, 394, TRUE, 'Maya Batista Carvalho', 'F', 2, CAST('1987-04-16' AS DATE), 5, 3, 8, 3, 3000);</v>
      </c>
    </row>
    <row r="396" spans="1:22" x14ac:dyDescent="0.2">
      <c r="A396" s="7">
        <v>2</v>
      </c>
      <c r="B396" s="5">
        <f t="shared" si="31"/>
        <v>395</v>
      </c>
      <c r="C396" s="6" t="b">
        <v>1</v>
      </c>
      <c r="D396" s="7">
        <f ca="1">IF(ROW()=2,125,IF(ROW()=3,67,IF(ROW()=4,13,RANDBETWEEN(2,COUNT(Name!$A:$A) + 1))))</f>
        <v>265</v>
      </c>
      <c r="E396" s="7" t="str">
        <f ca="1">VLOOKUP($D396,Name!$A:$B,2,FALSE)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Maria Isis Freitas Gonçalves</v>
      </c>
      <c r="F396" s="7">
        <v>2</v>
      </c>
      <c r="G396" s="7" cm="1">
        <f t="array" aca="1" ref="G396" ca="1">INDEX(States!$B:$B,RANDBETWEEN(2,COUNTA(States!$B:$B)),1)</f>
        <v>21</v>
      </c>
      <c r="H396" s="7" t="str">
        <f ca="1">VLOOKUP($D396,Name!$A:$C,3,FALSE)</f>
        <v>F</v>
      </c>
      <c r="I396" s="7">
        <f t="shared" ca="1" si="32"/>
        <v>4</v>
      </c>
      <c r="J396" s="7" t="str">
        <f ca="1">VLOOKUP($I396,Race!$A:$B,2,FALSE)</f>
        <v>Pardo</v>
      </c>
      <c r="K396" s="8">
        <f ca="1" xml:space="preserve">
IF($B396=2,
    TODAY()-16340,
    IF($P396=2,
        RANDBETWEEN(TODAY()-12418.5,TODAY()-6574.5),
        IF(OR($P396=3,$P396=4),
            RANDBETWEEN(TODAY()-16071,TODAY()-8766),
            IF(OR($P396=5,$P396=6,$P396=7),
                RANDBETWEEN(TODAY()-27393.75,TODAY()-12783.75),
                RANDBETWEEN(TODAY()-27393.75,TODAY()-10957.5)
            )
        )
    )
)</f>
        <v>28788</v>
      </c>
      <c r="L396" s="6">
        <f ca="1">IF(OR(ROW()=2,ROW()=3),7,IF(ROW()=4,4,RANDBETWEEN(4,COUNT(Education!$A:$A) + 1)))</f>
        <v>5</v>
      </c>
      <c r="M396" s="8" t="str">
        <f ca="1">VLOOKUP($L396,Education!$A:$B,2,FALSE)</f>
        <v>Pós-graduação</v>
      </c>
      <c r="N39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396" s="7" t="str">
        <f ca="1">VLOOKUP($N396,Department!$A:$B,2,FALSE)</f>
        <v>Financeiro</v>
      </c>
      <c r="P396" s="6">
        <f t="shared" ca="1" si="33"/>
        <v>6</v>
      </c>
      <c r="Q396" s="7" t="str">
        <f ca="1">VLOOKUP($P396,Role!$A:$B,2,FALSE)</f>
        <v>Estagiário</v>
      </c>
      <c r="R396" s="7" t="str">
        <f ca="1">IF($P396=8,RANDBETWEEN(2,COUNT(Level!$A:$A) + 1),"")</f>
        <v/>
      </c>
      <c r="S396" s="7" t="str">
        <f ca="1">IF($R396&lt;&gt;"",VLOOKUP($R396,Level!$A:$B,2,FALSE),"")</f>
        <v/>
      </c>
      <c r="T396" s="8">
        <f t="shared" ca="1" si="34"/>
        <v>41990</v>
      </c>
      <c r="U396" s="1">
        <f t="shared" ca="1" si="30"/>
        <v>1705</v>
      </c>
      <c r="V39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$A396    &amp;
", "   &amp;
$B396    &amp;
", "   &amp;
$C396    &amp;
", '"  &amp;
$E396    &amp;
"', '" &amp;
$H396    &amp;
"', "  &amp;
$I396 &amp;
", CAST('"  &amp;
TEXT($K396,"aaaa-mm-dd") &amp;
"' AS DATE), " &amp;
$L396 &amp;
", " &amp;
$N396 &amp;
", " &amp;
$P396 &amp;
", " &amp;
IF($R396="","NULL",$R396) &amp;
", " &amp;
$U396 &amp;
");"</f>
        <v>INSERT INTO acme.fact_employees (id_company_fk, id_employee_pk, flg_active, employee_name, id_gender_fk, id_race_fk, birthdate, id_education_fk, id_department_fk, id_role_fk, id_level_fk, salary) VALUES (2, 395, TRUE, 'Maria Isis Freitas Gonçalves', 'F', 4, CAST('1978-10-25' AS DATE), 5, 4, 6, NULL, 1705);</v>
      </c>
    </row>
    <row r="397" spans="1:22" x14ac:dyDescent="0.2">
      <c r="A397" s="7">
        <v>2</v>
      </c>
      <c r="B397" s="5">
        <f t="shared" si="31"/>
        <v>396</v>
      </c>
      <c r="C397" s="6" t="b">
        <v>1</v>
      </c>
      <c r="D397" s="7">
        <f ca="1">IF(ROW()=2,125,IF(ROW()=3,67,IF(ROW()=4,13,RANDBETWEEN(2,COUNT(Name!$A:$A) + 1))))</f>
        <v>294</v>
      </c>
      <c r="E397" s="7" t="str">
        <f ca="1">VLOOKUP($D397,Name!$A:$B,2,FALSE) &amp; " " &amp; IF(ROW()=2,"de Orléans e Bragança",VLOOKUP(IF(ROW()=2,0,RANDBETWEEN(2,COUNT('Last name'!$A:$A) + 1)),'Last name'!$A:$B,2,FALSE) &amp; " " &amp; VLOOKUP(RANDBETWEEN(2,COUNT('Last name'!$A:$A) + 1),'Last name'!$A:$B,2,FALSE))</f>
        <v>Miguelito Machado Carneiro</v>
      </c>
      <c r="F397" s="7">
        <v>2</v>
      </c>
      <c r="G397" s="7" cm="1">
        <f t="array" aca="1" ref="G397" ca="1">INDEX(States!$B:$B,RANDBETWEEN(2,COUNTA(States!$B:$B)),1)</f>
        <v>11</v>
      </c>
      <c r="H397" s="7" t="str">
        <f ca="1">VLOOKUP($D397,Name!$A:$C,3,FALSE)</f>
        <v>M</v>
      </c>
      <c r="I397" s="7">
        <f t="shared" ca="1" si="32"/>
        <v>2</v>
      </c>
      <c r="J397" s="7" t="str">
        <f ca="1">VLOOKUP($I397,Race!$A:$B,2,FALSE)</f>
        <v>Branco</v>
      </c>
      <c r="K397" s="8">
        <f ca="1" xml:space="preserve">
IF($B397=2,
    TODAY()-16340,
    IF($P397=2,
        RANDBETWEEN(TODAY()-12418.5,TODAY()-6574.5),
        IF(OR($P397=3,$P397=4),
            RANDBETWEEN(TODAY()-16071,TODAY()-8766),
            IF(OR($P397=5,$P397=6,$P397=7),
                RANDBETWEEN(TODAY()-27393.75,TODAY()-12783.75),
                RANDBETWEEN(TODAY()-27393.75,TODAY()-10957.5)
            )
        )
    )
)</f>
        <v>22747</v>
      </c>
      <c r="L397" s="6">
        <f ca="1">IF(OR(ROW()=2,ROW()=3),7,IF(ROW()=4,4,RANDBETWEEN(4,COUNT(Education!$A:$A) + 1)))</f>
        <v>7</v>
      </c>
      <c r="M397" s="8" t="str">
        <f ca="1">VLOOKUP($L397,Education!$A:$B,2,FALSE)</f>
        <v>Doutorado</v>
      </c>
      <c r="N39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397" s="7" t="str">
        <f ca="1">VLOOKUP($N397,Department!$A:$B,2,FALSE)</f>
        <v>Vendas</v>
      </c>
      <c r="P397" s="6">
        <f t="shared" ca="1" si="33"/>
        <v>8</v>
      </c>
      <c r="Q397" s="7" t="str">
        <f ca="1">VLOOKUP($P397,Role!$A:$B,2,FALSE)</f>
        <v>Analista</v>
      </c>
      <c r="R397" s="7">
        <f ca="1">IF($P397=8,RANDBETWEEN(2,COUNT(Level!$A:$A) + 1),"")</f>
        <v>4</v>
      </c>
      <c r="S397" s="7" t="str">
        <f ca="1">IF($R397&lt;&gt;"",VLOOKUP($R397,Level!$A:$B,2,FALSE),"")</f>
        <v>Senior</v>
      </c>
      <c r="T397" s="8">
        <f t="shared" ca="1" si="34"/>
        <v>41101</v>
      </c>
      <c r="U397" s="1">
        <f t="shared" ca="1" si="30"/>
        <v>4110</v>
      </c>
      <c r="V39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$A397    &amp;
", "   &amp;
$B397    &amp;
", "   &amp;
$C397    &amp;
", '"  &amp;
$E397    &amp;
"', '" &amp;
$H397    &amp;
"', "  &amp;
$I397 &amp;
", CAST('"  &amp;
TEXT($K397,"aaaa-mm-dd") &amp;
"' AS DATE), " &amp;
$L397 &amp;
", " &amp;
$N397 &amp;
", " &amp;
$P397 &amp;
", " &amp;
IF($R397="","NULL",$R397) &amp;
", " &amp;
$U397 &amp;
");"</f>
        <v>INSERT INTO acme.fact_employees (id_company_fk, id_employee_pk, flg_active, employee_name, id_gender_fk, id_race_fk, birthdate, id_education_fk, id_department_fk, id_role_fk, id_level_fk, salary) VALUES (2, 396, TRUE, 'Miguelito Machado Carneiro', 'M', 2, CAST('1962-04-11' AS DATE), 7, 13, 8, 4, 4110);</v>
      </c>
    </row>
    <row r="398" spans="1:22" x14ac:dyDescent="0.2">
      <c r="A398" s="7">
        <v>2</v>
      </c>
      <c r="B398" s="5">
        <f t="shared" si="31"/>
        <v>397</v>
      </c>
      <c r="C398" s="6" t="b">
        <v>1</v>
      </c>
      <c r="D398" s="7">
        <f ca="1">IF(ROW()=2,125,IF(ROW()=3,67,IF(ROW()=4,13,RANDBETWEEN(2,COUNT(Name!$A:$A) + 1))))</f>
        <v>75</v>
      </c>
      <c r="E398" s="7" t="str">
        <f ca="1">VLOOKUP($D398,Name!$A:$B,2,FALSE) &amp; " " &amp; IF(ROW()=2,"de Orléans e Bragança",VLOOKUP(IF(ROW()=2,0,RANDBETWEEN(2,COUNT('Last name'!$A:$A) + 1)),'Last name'!$A:$B,2,FALSE) &amp; " " &amp; VLOOKUP(RANDBETWEEN(2,COUNT('Last name'!$A:$A) + 1),'Last name'!$A:$B,2,FALSE))</f>
        <v>Bryan Azeredo Alvim</v>
      </c>
      <c r="F398" s="7">
        <v>2</v>
      </c>
      <c r="G398" s="7" cm="1">
        <f t="array" aca="1" ref="G398" ca="1">INDEX(States!$B:$B,RANDBETWEEN(2,COUNTA(States!$B:$B)),1)</f>
        <v>13</v>
      </c>
      <c r="H398" s="7" t="str">
        <f ca="1">VLOOKUP($D398,Name!$A:$C,3,FALSE)</f>
        <v>M</v>
      </c>
      <c r="I398" s="7">
        <f t="shared" ca="1" si="32"/>
        <v>2</v>
      </c>
      <c r="J398" s="7" t="str">
        <f ca="1">VLOOKUP($I398,Race!$A:$B,2,FALSE)</f>
        <v>Branco</v>
      </c>
      <c r="K398" s="8">
        <f ca="1" xml:space="preserve">
IF($B398=2,
    TODAY()-16340,
    IF($P398=2,
        RANDBETWEEN(TODAY()-12418.5,TODAY()-6574.5),
        IF(OR($P398=3,$P398=4),
            RANDBETWEEN(TODAY()-16071,TODAY()-8766),
            IF(OR($P398=5,$P398=6,$P398=7),
                RANDBETWEEN(TODAY()-27393.75,TODAY()-12783.75),
                RANDBETWEEN(TODAY()-27393.75,TODAY()-10957.5)
            )
        )
    )
)</f>
        <v>17734</v>
      </c>
      <c r="L398" s="6">
        <f ca="1">IF(OR(ROW()=2,ROW()=3),7,IF(ROW()=4,4,RANDBETWEEN(4,COUNT(Education!$A:$A) + 1)))</f>
        <v>5</v>
      </c>
      <c r="M398" s="8" t="str">
        <f ca="1">VLOOKUP($L398,Education!$A:$B,2,FALSE)</f>
        <v>Pós-graduação</v>
      </c>
      <c r="N39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7</v>
      </c>
      <c r="O398" s="7" t="str">
        <f ca="1">VLOOKUP($N398,Department!$A:$B,2,FALSE)</f>
        <v>Operacional</v>
      </c>
      <c r="P398" s="6">
        <f t="shared" ca="1" si="33"/>
        <v>7</v>
      </c>
      <c r="Q398" s="7" t="str">
        <f ca="1">VLOOKUP($P398,Role!$A:$B,2,FALSE)</f>
        <v>Trainee</v>
      </c>
      <c r="R398" s="7" t="str">
        <f ca="1">IF($P398=8,RANDBETWEEN(2,COUNT(Level!$A:$A) + 1),"")</f>
        <v/>
      </c>
      <c r="S398" s="7" t="str">
        <f ca="1">IF($R398&lt;&gt;"",VLOOKUP($R398,Level!$A:$B,2,FALSE),"")</f>
        <v/>
      </c>
      <c r="T398" s="8">
        <f t="shared" ca="1" si="34"/>
        <v>38146</v>
      </c>
      <c r="U398" s="1">
        <f t="shared" ca="1" si="30"/>
        <v>1805</v>
      </c>
      <c r="V39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$A398    &amp;
", "   &amp;
$B398    &amp;
", "   &amp;
$C398    &amp;
", '"  &amp;
$E398    &amp;
"', '" &amp;
$H398    &amp;
"', "  &amp;
$I398 &amp;
", CAST('"  &amp;
TEXT($K398,"aaaa-mm-dd") &amp;
"' AS DATE), " &amp;
$L398 &amp;
", " &amp;
$N398 &amp;
", " &amp;
$P398 &amp;
", " &amp;
IF($R398="","NULL",$R398) &amp;
", " &amp;
$U398 &amp;
");"</f>
        <v>INSERT INTO acme.fact_employees (id_company_fk, id_employee_pk, flg_active, employee_name, id_gender_fk, id_race_fk, birthdate, id_education_fk, id_department_fk, id_role_fk, id_level_fk, salary) VALUES (2, 397, TRUE, 'Bryan Azeredo Alvim', 'M', 2, CAST('1948-07-20' AS DATE), 5, 7, 7, NULL, 1805);</v>
      </c>
    </row>
    <row r="399" spans="1:22" x14ac:dyDescent="0.2">
      <c r="A399" s="7">
        <v>2</v>
      </c>
      <c r="B399" s="5">
        <f t="shared" si="31"/>
        <v>398</v>
      </c>
      <c r="C399" s="6" t="b">
        <v>1</v>
      </c>
      <c r="D399" s="7">
        <f ca="1">IF(ROW()=2,125,IF(ROW()=3,67,IF(ROW()=4,13,RANDBETWEEN(2,COUNT(Name!$A:$A) + 1))))</f>
        <v>344</v>
      </c>
      <c r="E399" s="7" t="str">
        <f ca="1">VLOOKUP($D399,Name!$A:$B,2,FALSE) &amp; " " &amp; IF(ROW()=2,"de Orléans e Bragança",VLOOKUP(IF(ROW()=2,0,RANDBETWEEN(2,COUNT('Last name'!$A:$A) + 1)),'Last name'!$A:$B,2,FALSE) &amp; " " &amp; VLOOKUP(RANDBETWEEN(2,COUNT('Last name'!$A:$A) + 1),'Last name'!$A:$B,2,FALSE))</f>
        <v>Tomás Sacramento Holanda</v>
      </c>
      <c r="F399" s="7">
        <v>2</v>
      </c>
      <c r="G399" s="7" cm="1">
        <f t="array" aca="1" ref="G399" ca="1">INDEX(States!$B:$B,RANDBETWEEN(2,COUNTA(States!$B:$B)),1)</f>
        <v>7</v>
      </c>
      <c r="H399" s="7" t="str">
        <f ca="1">VLOOKUP($D399,Name!$A:$C,3,FALSE)</f>
        <v>M</v>
      </c>
      <c r="I399" s="7">
        <f t="shared" ca="1" si="32"/>
        <v>5</v>
      </c>
      <c r="J399" s="7" t="str">
        <f ca="1">VLOOKUP($I399,Race!$A:$B,2,FALSE)</f>
        <v>Amarelo</v>
      </c>
      <c r="K399" s="8">
        <f ca="1" xml:space="preserve">
IF($B399=2,
    TODAY()-16340,
    IF($P399=2,
        RANDBETWEEN(TODAY()-12418.5,TODAY()-6574.5),
        IF(OR($P399=3,$P399=4),
            RANDBETWEEN(TODAY()-16071,TODAY()-8766),
            IF(OR($P399=5,$P399=6,$P399=7),
                RANDBETWEEN(TODAY()-27393.75,TODAY()-12783.75),
                RANDBETWEEN(TODAY()-27393.75,TODAY()-10957.5)
            )
        )
    )
)</f>
        <v>33079</v>
      </c>
      <c r="L399" s="6">
        <f ca="1">IF(OR(ROW()=2,ROW()=3),7,IF(ROW()=4,4,RANDBETWEEN(4,COUNT(Education!$A:$A) + 1)))</f>
        <v>7</v>
      </c>
      <c r="M399" s="8" t="str">
        <f ca="1">VLOOKUP($L399,Education!$A:$B,2,FALSE)</f>
        <v>Doutorado</v>
      </c>
      <c r="N39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399" s="7" t="str">
        <f ca="1">VLOOKUP($N399,Department!$A:$B,2,FALSE)</f>
        <v>Administrativo</v>
      </c>
      <c r="P399" s="6">
        <f t="shared" ca="1" si="33"/>
        <v>8</v>
      </c>
      <c r="Q399" s="7" t="str">
        <f ca="1">VLOOKUP($P399,Role!$A:$B,2,FALSE)</f>
        <v>Analista</v>
      </c>
      <c r="R399" s="7">
        <f ca="1">IF($P399=8,RANDBETWEEN(2,COUNT(Level!$A:$A) + 1),"")</f>
        <v>3</v>
      </c>
      <c r="S399" s="7" t="str">
        <f ca="1">IF($R399&lt;&gt;"",VLOOKUP($R399,Level!$A:$B,2,FALSE),"")</f>
        <v>Pleno</v>
      </c>
      <c r="T399" s="8">
        <f t="shared" ca="1" si="34"/>
        <v>42512</v>
      </c>
      <c r="U399" s="1">
        <f t="shared" ca="1" si="30"/>
        <v>4000</v>
      </c>
      <c r="V39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$A399    &amp;
", "   &amp;
$B399    &amp;
", "   &amp;
$C399    &amp;
", '"  &amp;
$E399    &amp;
"', '" &amp;
$H399    &amp;
"', "  &amp;
$I399 &amp;
", CAST('"  &amp;
TEXT($K399,"aaaa-mm-dd") &amp;
"' AS DATE), " &amp;
$L399 &amp;
", " &amp;
$N399 &amp;
", " &amp;
$P399 &amp;
", " &amp;
IF($R399="","NULL",$R399) &amp;
", " &amp;
$U399 &amp;
");"</f>
        <v>INSERT INTO acme.fact_employees (id_company_fk, id_employee_pk, flg_active, employee_name, id_gender_fk, id_race_fk, birthdate, id_education_fk, id_department_fk, id_role_fk, id_level_fk, salary) VALUES (2, 398, TRUE, 'Tomás Sacramento Holanda', 'M', 5, CAST('1990-07-25' AS DATE), 7, 3, 8, 3, 4000);</v>
      </c>
    </row>
    <row r="400" spans="1:22" x14ac:dyDescent="0.2">
      <c r="A400" s="7">
        <v>2</v>
      </c>
      <c r="B400" s="5">
        <f t="shared" si="31"/>
        <v>399</v>
      </c>
      <c r="C400" s="6" t="b">
        <v>1</v>
      </c>
      <c r="D400" s="7">
        <f ca="1">IF(ROW()=2,125,IF(ROW()=3,67,IF(ROW()=4,13,RANDBETWEEN(2,COUNT(Name!$A:$A) + 1))))</f>
        <v>358</v>
      </c>
      <c r="E400" s="7" t="str">
        <f ca="1">VLOOKUP($D400,Name!$A:$B,2,FALSE) &amp; " " &amp; IF(ROW()=2,"de Orléans e Bragança",VLOOKUP(IF(ROW()=2,0,RANDBETWEEN(2,COUNT('Last name'!$A:$A) + 1)),'Last name'!$A:$B,2,FALSE) &amp; " " &amp; VLOOKUP(RANDBETWEEN(2,COUNT('Last name'!$A:$A) + 1),'Last name'!$A:$B,2,FALSE))</f>
        <v>Wagner Abranches Mendes</v>
      </c>
      <c r="F400" s="7">
        <v>2</v>
      </c>
      <c r="G400" s="7" cm="1">
        <f t="array" aca="1" ref="G400" ca="1">INDEX(States!$B:$B,RANDBETWEEN(2,COUNTA(States!$B:$B)),1)</f>
        <v>5</v>
      </c>
      <c r="H400" s="7" t="str">
        <f ca="1">VLOOKUP($D400,Name!$A:$C,3,FALSE)</f>
        <v>M</v>
      </c>
      <c r="I400" s="7">
        <f t="shared" ca="1" si="32"/>
        <v>2</v>
      </c>
      <c r="J400" s="7" t="str">
        <f ca="1">VLOOKUP($I400,Race!$A:$B,2,FALSE)</f>
        <v>Branco</v>
      </c>
      <c r="K400" s="8">
        <f ca="1" xml:space="preserve">
IF($B400=2,
    TODAY()-16340,
    IF($P400=2,
        RANDBETWEEN(TODAY()-12418.5,TODAY()-6574.5),
        IF(OR($P400=3,$P400=4),
            RANDBETWEEN(TODAY()-16071,TODAY()-8766),
            IF(OR($P400=5,$P400=6,$P400=7),
                RANDBETWEEN(TODAY()-27393.75,TODAY()-12783.75),
                RANDBETWEEN(TODAY()-27393.75,TODAY()-10957.5)
            )
        )
    )
)</f>
        <v>17925</v>
      </c>
      <c r="L400" s="6">
        <f ca="1">IF(OR(ROW()=2,ROW()=3),7,IF(ROW()=4,4,RANDBETWEEN(4,COUNT(Education!$A:$A) + 1)))</f>
        <v>6</v>
      </c>
      <c r="M400" s="8" t="str">
        <f ca="1">VLOOKUP($L400,Education!$A:$B,2,FALSE)</f>
        <v>Mestrado</v>
      </c>
      <c r="N40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12</v>
      </c>
      <c r="O400" s="7" t="str">
        <f ca="1">VLOOKUP($N400,Department!$A:$B,2,FALSE)</f>
        <v>Jurídico</v>
      </c>
      <c r="P400" s="6">
        <f t="shared" ca="1" si="33"/>
        <v>7</v>
      </c>
      <c r="Q400" s="7" t="str">
        <f ca="1">VLOOKUP($P400,Role!$A:$B,2,FALSE)</f>
        <v>Trainee</v>
      </c>
      <c r="R400" s="7" t="str">
        <f ca="1">IF($P400=8,RANDBETWEEN(2,COUNT(Level!$A:$A) + 1),"")</f>
        <v/>
      </c>
      <c r="S400" s="7" t="str">
        <f ca="1">IF($R400&lt;&gt;"",VLOOKUP($R400,Level!$A:$B,2,FALSE),"")</f>
        <v/>
      </c>
      <c r="T400" s="8">
        <f t="shared" ca="1" si="34"/>
        <v>39753</v>
      </c>
      <c r="U400" s="1">
        <f t="shared" ca="1" si="30"/>
        <v>2405</v>
      </c>
      <c r="V40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$A400    &amp;
", "   &amp;
$B400    &amp;
", "   &amp;
$C400    &amp;
", '"  &amp;
$E400    &amp;
"', '" &amp;
$H400    &amp;
"', "  &amp;
$I400 &amp;
", CAST('"  &amp;
TEXT($K400,"aaaa-mm-dd") &amp;
"' AS DATE), " &amp;
$L400 &amp;
", " &amp;
$N400 &amp;
", " &amp;
$P400 &amp;
", " &amp;
IF($R400="","NULL",$R400) &amp;
", " &amp;
$U400 &amp;
");"</f>
        <v>INSERT INTO acme.fact_employees (id_company_fk, id_employee_pk, flg_active, employee_name, id_gender_fk, id_race_fk, birthdate, id_education_fk, id_department_fk, id_role_fk, id_level_fk, salary) VALUES (2, 399, TRUE, 'Wagner Abranches Mendes', 'M', 2, CAST('1949-01-27' AS DATE), 6, 12, 7, NULL, 2405);</v>
      </c>
    </row>
    <row r="401" spans="1:22" x14ac:dyDescent="0.2">
      <c r="A401" s="7">
        <v>2</v>
      </c>
      <c r="B401" s="5">
        <f t="shared" si="31"/>
        <v>400</v>
      </c>
      <c r="C401" s="6" t="b">
        <v>1</v>
      </c>
      <c r="D401" s="7">
        <f ca="1">IF(ROW()=2,125,IF(ROW()=3,67,IF(ROW()=4,13,RANDBETWEEN(2,COUNT(Name!$A:$A) + 1))))</f>
        <v>88</v>
      </c>
      <c r="E401" s="7" t="str">
        <f ca="1">VLOOKUP($D401,Name!$A:$B,2,FALSE) &amp; " " &amp; IF(ROW()=2,"de Orléans e Bragança",VLOOKUP(IF(ROW()=2,0,RANDBETWEEN(2,COUNT('Last name'!$A:$A) + 1)),'Last name'!$A:$B,2,FALSE) &amp; " " &amp; VLOOKUP(RANDBETWEEN(2,COUNT('Last name'!$A:$A) + 1),'Last name'!$A:$B,2,FALSE))</f>
        <v>Cecilia Aleluia Lopes</v>
      </c>
      <c r="F401" s="7">
        <v>2</v>
      </c>
      <c r="G401" s="7" cm="1">
        <f t="array" aca="1" ref="G401" ca="1">INDEX(States!$B:$B,RANDBETWEEN(2,COUNTA(States!$B:$B)),1)</f>
        <v>6</v>
      </c>
      <c r="H401" s="7" t="str">
        <f ca="1">VLOOKUP($D401,Name!$A:$C,3,FALSE)</f>
        <v>F</v>
      </c>
      <c r="I401" s="7">
        <f t="shared" ca="1" si="32"/>
        <v>2</v>
      </c>
      <c r="J401" s="7" t="str">
        <f ca="1">VLOOKUP($I401,Race!$A:$B,2,FALSE)</f>
        <v>Branco</v>
      </c>
      <c r="K401" s="8">
        <f ca="1" xml:space="preserve">
IF($B401=2,
    TODAY()-16340,
    IF($P401=2,
        RANDBETWEEN(TODAY()-12418.5,TODAY()-6574.5),
        IF(OR($P401=3,$P401=4),
            RANDBETWEEN(TODAY()-16071,TODAY()-8766),
            IF(OR($P401=5,$P401=6,$P401=7),
                RANDBETWEEN(TODAY()-27393.75,TODAY()-12783.75),
                RANDBETWEEN(TODAY()-27393.75,TODAY()-10957.5)
            )
        )
    )
)</f>
        <v>20617</v>
      </c>
      <c r="L401" s="6">
        <f ca="1">IF(OR(ROW()=2,ROW()=3),7,IF(ROW()=4,4,RANDBETWEEN(4,COUNT(Education!$A:$A) + 1)))</f>
        <v>4</v>
      </c>
      <c r="M401" s="8" t="str">
        <f ca="1">VLOOKUP($L401,Education!$A:$B,2,FALSE)</f>
        <v>Superior</v>
      </c>
      <c r="N40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401" s="7" t="str">
        <f ca="1">VLOOKUP($N401,Department!$A:$B,2,FALSE)</f>
        <v>Recursos Humanos</v>
      </c>
      <c r="P401" s="6">
        <f t="shared" ca="1" si="33"/>
        <v>8</v>
      </c>
      <c r="Q401" s="7" t="str">
        <f ca="1">VLOOKUP($P401,Role!$A:$B,2,FALSE)</f>
        <v>Analista</v>
      </c>
      <c r="R401" s="7">
        <f ca="1">IF($P401=8,RANDBETWEEN(2,COUNT(Level!$A:$A) + 1),"")</f>
        <v>3</v>
      </c>
      <c r="S401" s="7" t="str">
        <f ca="1">IF($R401&lt;&gt;"",VLOOKUP($R401,Level!$A:$B,2,FALSE),"")</f>
        <v>Pleno</v>
      </c>
      <c r="T401" s="8">
        <f t="shared" ca="1" si="34"/>
        <v>43611</v>
      </c>
      <c r="U401" s="1">
        <f t="shared" ca="1" si="30"/>
        <v>2580</v>
      </c>
      <c r="V40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$A401    &amp;
", "   &amp;
$B401    &amp;
", "   &amp;
$C401    &amp;
", '"  &amp;
$E401    &amp;
"', '" &amp;
$H401    &amp;
"', "  &amp;
$I401 &amp;
", CAST('"  &amp;
TEXT($K401,"aaaa-mm-dd") &amp;
"' AS DATE), " &amp;
$L401 &amp;
", " &amp;
$N401 &amp;
", " &amp;
$P401 &amp;
", " &amp;
IF($R401="","NULL",$R401) &amp;
", " &amp;
$U401 &amp;
");"</f>
        <v>INSERT INTO acme.fact_employees (id_company_fk, id_employee_pk, flg_active, employee_name, id_gender_fk, id_race_fk, birthdate, id_education_fk, id_department_fk, id_role_fk, id_level_fk, salary) VALUES (2, 400, TRUE, 'Cecilia Aleluia Lopes', 'F', 2, CAST('1956-06-11' AS DATE), 4, 5, 8, 3, 2580);</v>
      </c>
    </row>
    <row r="402" spans="1:22" x14ac:dyDescent="0.2">
      <c r="A402" s="7">
        <v>2</v>
      </c>
      <c r="B402" s="5">
        <f t="shared" si="31"/>
        <v>401</v>
      </c>
      <c r="C402" s="6" t="b">
        <v>1</v>
      </c>
      <c r="D402" s="7">
        <f ca="1">IF(ROW()=2,125,IF(ROW()=3,67,IF(ROW()=4,13,RANDBETWEEN(2,COUNT(Name!$A:$A) + 1))))</f>
        <v>246</v>
      </c>
      <c r="E402" s="7" t="str">
        <f ca="1">VLOOKUP($D402,Name!$A:$B,2,FALSE) &amp; " " &amp; IF(ROW()=2,"de Orléans e Bragança",VLOOKUP(IF(ROW()=2,0,RANDBETWEEN(2,COUNT('Last name'!$A:$A) + 1)),'Last name'!$A:$B,2,FALSE) &amp; " " &amp; VLOOKUP(RANDBETWEEN(2,COUNT('Last name'!$A:$A) + 1),'Last name'!$A:$B,2,FALSE))</f>
        <v>Luna Carvalho Coelho</v>
      </c>
      <c r="F402" s="7">
        <v>2</v>
      </c>
      <c r="G402" s="7" cm="1">
        <f t="array" aca="1" ref="G402" ca="1">INDEX(States!$B:$B,RANDBETWEEN(2,COUNTA(States!$B:$B)),1)</f>
        <v>7</v>
      </c>
      <c r="H402" s="7" t="str">
        <f ca="1">VLOOKUP($D402,Name!$A:$C,3,FALSE)</f>
        <v>F</v>
      </c>
      <c r="I402" s="7">
        <f t="shared" ca="1" si="32"/>
        <v>2</v>
      </c>
      <c r="J402" s="7" t="str">
        <f ca="1">VLOOKUP($I402,Race!$A:$B,2,FALSE)</f>
        <v>Branco</v>
      </c>
      <c r="K402" s="8">
        <f ca="1" xml:space="preserve">
IF($B402=2,
    TODAY()-16340,
    IF($P402=2,
        RANDBETWEEN(TODAY()-12418.5,TODAY()-6574.5),
        IF(OR($P402=3,$P402=4),
            RANDBETWEEN(TODAY()-16071,TODAY()-8766),
            IF(OR($P402=5,$P402=6,$P402=7),
                RANDBETWEEN(TODAY()-27393.75,TODAY()-12783.75),
                RANDBETWEEN(TODAY()-27393.75,TODAY()-10957.5)
            )
        )
    )
)</f>
        <v>30461</v>
      </c>
      <c r="L402" s="6">
        <f ca="1">IF(OR(ROW()=2,ROW()=3),7,IF(ROW()=4,4,RANDBETWEEN(4,COUNT(Education!$A:$A) + 1)))</f>
        <v>4</v>
      </c>
      <c r="M402" s="8" t="str">
        <f ca="1">VLOOKUP($L402,Education!$A:$B,2,FALSE)</f>
        <v>Superior</v>
      </c>
      <c r="N40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402" s="7" t="str">
        <f ca="1">VLOOKUP($N402,Department!$A:$B,2,FALSE)</f>
        <v>Administrativo</v>
      </c>
      <c r="P402" s="6">
        <f t="shared" ca="1" si="33"/>
        <v>6</v>
      </c>
      <c r="Q402" s="7" t="str">
        <f ca="1">VLOOKUP($P402,Role!$A:$B,2,FALSE)</f>
        <v>Estagiário</v>
      </c>
      <c r="R402" s="7" t="str">
        <f ca="1">IF($P402=8,RANDBETWEEN(2,COUNT(Level!$A:$A) + 1),"")</f>
        <v/>
      </c>
      <c r="S402" s="7" t="str">
        <f ca="1">IF($R402&lt;&gt;"",VLOOKUP($R402,Level!$A:$B,2,FALSE),"")</f>
        <v/>
      </c>
      <c r="T402" s="8">
        <f t="shared" ca="1" si="34"/>
        <v>43980</v>
      </c>
      <c r="U402" s="1">
        <f t="shared" ca="1" si="30"/>
        <v>1205</v>
      </c>
      <c r="V40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$A402    &amp;
", "   &amp;
$B402    &amp;
", "   &amp;
$C402    &amp;
", '"  &amp;
$E402    &amp;
"', '" &amp;
$H402    &amp;
"', "  &amp;
$I402 &amp;
", CAST('"  &amp;
TEXT($K402,"aaaa-mm-dd") &amp;
"' AS DATE), " &amp;
$L402 &amp;
", " &amp;
$N402 &amp;
", " &amp;
$P402 &amp;
", " &amp;
IF($R402="","NULL",$R402) &amp;
", " &amp;
$U402 &amp;
");"</f>
        <v>INSERT INTO acme.fact_employees (id_company_fk, id_employee_pk, flg_active, employee_name, id_gender_fk, id_race_fk, birthdate, id_education_fk, id_department_fk, id_role_fk, id_level_fk, salary) VALUES (2, 401, TRUE, 'Luna Carvalho Coelho', 'F', 2, CAST('1983-05-25' AS DATE), 4, 3, 6, NULL, 1205);</v>
      </c>
    </row>
    <row r="403" spans="1:22" x14ac:dyDescent="0.2">
      <c r="A403" s="7">
        <v>2</v>
      </c>
      <c r="B403" s="5">
        <f t="shared" si="31"/>
        <v>402</v>
      </c>
      <c r="C403" s="6" t="b">
        <v>1</v>
      </c>
      <c r="D403" s="7">
        <f ca="1">IF(ROW()=2,125,IF(ROW()=3,67,IF(ROW()=4,13,RANDBETWEEN(2,COUNT(Name!$A:$A) + 1))))</f>
        <v>300</v>
      </c>
      <c r="E403" s="7" t="str">
        <f ca="1">VLOOKUP($D403,Name!$A:$B,2,FALSE) &amp; " " &amp; IF(ROW()=2,"de Orléans e Bragança",VLOOKUP(IF(ROW()=2,0,RANDBETWEEN(2,COUNT('Last name'!$A:$A) + 1)),'Last name'!$A:$B,2,FALSE) &amp; " " &amp; VLOOKUP(RANDBETWEEN(2,COUNT('Last name'!$A:$A) + 1),'Last name'!$A:$B,2,FALSE))</f>
        <v>Nathália Mariani Noronha</v>
      </c>
      <c r="F403" s="7">
        <v>2</v>
      </c>
      <c r="G403" s="7" cm="1">
        <f t="array" aca="1" ref="G403" ca="1">INDEX(States!$B:$B,RANDBETWEEN(2,COUNTA(States!$B:$B)),1)</f>
        <v>21</v>
      </c>
      <c r="H403" s="7" t="str">
        <f ca="1">VLOOKUP($D403,Name!$A:$C,3,FALSE)</f>
        <v>F</v>
      </c>
      <c r="I403" s="7">
        <f t="shared" ca="1" si="32"/>
        <v>2</v>
      </c>
      <c r="J403" s="7" t="str">
        <f ca="1">VLOOKUP($I403,Race!$A:$B,2,FALSE)</f>
        <v>Branco</v>
      </c>
      <c r="K403" s="8">
        <f ca="1" xml:space="preserve">
IF($B403=2,
    TODAY()-16340,
    IF($P403=2,
        RANDBETWEEN(TODAY()-12418.5,TODAY()-6574.5),
        IF(OR($P403=3,$P403=4),
            RANDBETWEEN(TODAY()-16071,TODAY()-8766),
            IF(OR($P403=5,$P403=6,$P403=7),
                RANDBETWEEN(TODAY()-27393.75,TODAY()-12783.75),
                RANDBETWEEN(TODAY()-27393.75,TODAY()-10957.5)
            )
        )
    )
)</f>
        <v>19920</v>
      </c>
      <c r="L403" s="6">
        <f ca="1">IF(OR(ROW()=2,ROW()=3),7,IF(ROW()=4,4,RANDBETWEEN(4,COUNT(Education!$A:$A) + 1)))</f>
        <v>5</v>
      </c>
      <c r="M403" s="8" t="str">
        <f ca="1">VLOOKUP($L403,Education!$A:$B,2,FALSE)</f>
        <v>Pós-graduação</v>
      </c>
      <c r="N40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403" s="7" t="str">
        <f ca="1">VLOOKUP($N403,Department!$A:$B,2,FALSE)</f>
        <v>Vendas</v>
      </c>
      <c r="P403" s="6">
        <f t="shared" ca="1" si="33"/>
        <v>8</v>
      </c>
      <c r="Q403" s="7" t="str">
        <f ca="1">VLOOKUP($P403,Role!$A:$B,2,FALSE)</f>
        <v>Analista</v>
      </c>
      <c r="R403" s="7">
        <f ca="1">IF($P403=8,RANDBETWEEN(2,COUNT(Level!$A:$A) + 1),"")</f>
        <v>4</v>
      </c>
      <c r="S403" s="7" t="str">
        <f ca="1">IF($R403&lt;&gt;"",VLOOKUP($R403,Level!$A:$B,2,FALSE),"")</f>
        <v>Senior</v>
      </c>
      <c r="T403" s="8">
        <f t="shared" ca="1" si="34"/>
        <v>40073</v>
      </c>
      <c r="U403" s="1">
        <f t="shared" ca="1" si="30"/>
        <v>3110</v>
      </c>
      <c r="V40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$A403    &amp;
", "   &amp;
$B403    &amp;
", "   &amp;
$C403    &amp;
", '"  &amp;
$E403    &amp;
"', '" &amp;
$H403    &amp;
"', "  &amp;
$I403 &amp;
", CAST('"  &amp;
TEXT($K403,"aaaa-mm-dd") &amp;
"' AS DATE), " &amp;
$L403 &amp;
", " &amp;
$N403 &amp;
", " &amp;
$P403 &amp;
", " &amp;
IF($R403="","NULL",$R403) &amp;
", " &amp;
$U403 &amp;
");"</f>
        <v>INSERT INTO acme.fact_employees (id_company_fk, id_employee_pk, flg_active, employee_name, id_gender_fk, id_race_fk, birthdate, id_education_fk, id_department_fk, id_role_fk, id_level_fk, salary) VALUES (2, 402, TRUE, 'Nathália Mariani Noronha', 'F', 2, CAST('1954-07-15' AS DATE), 5, 13, 8, 4, 3110);</v>
      </c>
    </row>
    <row r="404" spans="1:22" x14ac:dyDescent="0.2">
      <c r="A404" s="7">
        <v>2</v>
      </c>
      <c r="B404" s="5">
        <f t="shared" si="31"/>
        <v>403</v>
      </c>
      <c r="C404" s="6" t="b">
        <v>1</v>
      </c>
      <c r="D404" s="7">
        <f ca="1">IF(ROW()=2,125,IF(ROW()=3,67,IF(ROW()=4,13,RANDBETWEEN(2,COUNT(Name!$A:$A) + 1))))</f>
        <v>25</v>
      </c>
      <c r="E404" s="7" t="str">
        <f ca="1">VLOOKUP($D404,Name!$A:$B,2,FALSE) &amp; " " &amp; IF(ROW()=2,"de Orléans e Bragança",VLOOKUP(IF(ROW()=2,0,RANDBETWEEN(2,COUNT('Last name'!$A:$A) + 1)),'Last name'!$A:$B,2,FALSE) &amp; " " &amp; VLOOKUP(RANDBETWEEN(2,COUNT('Last name'!$A:$A) + 1),'Last name'!$A:$B,2,FALSE))</f>
        <v>Ana Caroline Colombo Bragança</v>
      </c>
      <c r="F404" s="7">
        <v>2</v>
      </c>
      <c r="G404" s="7" cm="1">
        <f t="array" aca="1" ref="G404" ca="1">INDEX(States!$B:$B,RANDBETWEEN(2,COUNTA(States!$B:$B)),1)</f>
        <v>9</v>
      </c>
      <c r="H404" s="7" t="str">
        <f ca="1">VLOOKUP($D404,Name!$A:$C,3,FALSE)</f>
        <v>F</v>
      </c>
      <c r="I404" s="7">
        <f t="shared" ca="1" si="32"/>
        <v>2</v>
      </c>
      <c r="J404" s="7" t="str">
        <f ca="1">VLOOKUP($I404,Race!$A:$B,2,FALSE)</f>
        <v>Branco</v>
      </c>
      <c r="K404" s="8">
        <f ca="1" xml:space="preserve">
IF($B404=2,
    TODAY()-16340,
    IF($P404=2,
        RANDBETWEEN(TODAY()-12418.5,TODAY()-6574.5),
        IF(OR($P404=3,$P404=4),
            RANDBETWEEN(TODAY()-16071,TODAY()-8766),
            IF(OR($P404=5,$P404=6,$P404=7),
                RANDBETWEEN(TODAY()-27393.75,TODAY()-12783.75),
                RANDBETWEEN(TODAY()-27393.75,TODAY()-10957.5)
            )
        )
    )
)</f>
        <v>29101</v>
      </c>
      <c r="L404" s="6">
        <f ca="1">IF(OR(ROW()=2,ROW()=3),7,IF(ROW()=4,4,RANDBETWEEN(4,COUNT(Education!$A:$A) + 1)))</f>
        <v>6</v>
      </c>
      <c r="M404" s="8" t="str">
        <f ca="1">VLOOKUP($L404,Education!$A:$B,2,FALSE)</f>
        <v>Mestrado</v>
      </c>
      <c r="N40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12</v>
      </c>
      <c r="O404" s="7" t="str">
        <f ca="1">VLOOKUP($N404,Department!$A:$B,2,FALSE)</f>
        <v>Jurídico</v>
      </c>
      <c r="P404" s="6">
        <f t="shared" ca="1" si="33"/>
        <v>6</v>
      </c>
      <c r="Q404" s="7" t="str">
        <f ca="1">VLOOKUP($P404,Role!$A:$B,2,FALSE)</f>
        <v>Estagiário</v>
      </c>
      <c r="R404" s="7" t="str">
        <f ca="1">IF($P404=8,RANDBETWEEN(2,COUNT(Level!$A:$A) + 1),"")</f>
        <v/>
      </c>
      <c r="S404" s="7" t="str">
        <f ca="1">IF($R404&lt;&gt;"",VLOOKUP($R404,Level!$A:$B,2,FALSE),"")</f>
        <v/>
      </c>
      <c r="T404" s="8">
        <f t="shared" ca="1" si="34"/>
        <v>43497</v>
      </c>
      <c r="U404" s="1">
        <f t="shared" ca="1" si="30"/>
        <v>2305</v>
      </c>
      <c r="V40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$A404    &amp;
", "   &amp;
$B404    &amp;
", "   &amp;
$C404    &amp;
", '"  &amp;
$E404    &amp;
"', '" &amp;
$H404    &amp;
"', "  &amp;
$I404 &amp;
", CAST('"  &amp;
TEXT($K404,"aaaa-mm-dd") &amp;
"' AS DATE), " &amp;
$L404 &amp;
", " &amp;
$N404 &amp;
", " &amp;
$P404 &amp;
", " &amp;
IF($R404="","NULL",$R404) &amp;
", " &amp;
$U404 &amp;
");"</f>
        <v>INSERT INTO acme.fact_employees (id_company_fk, id_employee_pk, flg_active, employee_name, id_gender_fk, id_race_fk, birthdate, id_education_fk, id_department_fk, id_role_fk, id_level_fk, salary) VALUES (2, 403, TRUE, 'Ana Caroline Colombo Bragança', 'F', 2, CAST('1979-09-03' AS DATE), 6, 12, 6, NULL, 2305);</v>
      </c>
    </row>
    <row r="405" spans="1:22" x14ac:dyDescent="0.2">
      <c r="A405" s="7">
        <v>2</v>
      </c>
      <c r="B405" s="5">
        <f t="shared" si="31"/>
        <v>404</v>
      </c>
      <c r="C405" s="6" t="b">
        <v>1</v>
      </c>
      <c r="D405" s="7">
        <f ca="1">IF(ROW()=2,125,IF(ROW()=3,67,IF(ROW()=4,13,RANDBETWEEN(2,COUNT(Name!$A:$A) + 1))))</f>
        <v>289</v>
      </c>
      <c r="E405" s="7" t="str">
        <f ca="1">VLOOKUP($D405,Name!$A:$B,2,FALSE) &amp; " " &amp; IF(ROW()=2,"de Orléans e Bragança",VLOOKUP(IF(ROW()=2,0,RANDBETWEEN(2,COUNT('Last name'!$A:$A) + 1)),'Last name'!$A:$B,2,FALSE) &amp; " " &amp; VLOOKUP(RANDBETWEEN(2,COUNT('Last name'!$A:$A) + 1),'Last name'!$A:$B,2,FALSE))</f>
        <v>Micaela Negrão Alencar</v>
      </c>
      <c r="F405" s="7">
        <v>2</v>
      </c>
      <c r="G405" s="7" cm="1">
        <f t="array" aca="1" ref="G405" ca="1">INDEX(States!$B:$B,RANDBETWEEN(2,COUNTA(States!$B:$B)),1)</f>
        <v>11</v>
      </c>
      <c r="H405" s="7" t="str">
        <f ca="1">VLOOKUP($D405,Name!$A:$C,3,FALSE)</f>
        <v>F</v>
      </c>
      <c r="I405" s="7">
        <f t="shared" ca="1" si="32"/>
        <v>2</v>
      </c>
      <c r="J405" s="7" t="str">
        <f ca="1">VLOOKUP($I405,Race!$A:$B,2,FALSE)</f>
        <v>Branco</v>
      </c>
      <c r="K405" s="8">
        <f ca="1" xml:space="preserve">
IF($B405=2,
    TODAY()-16340,
    IF($P405=2,
        RANDBETWEEN(TODAY()-12418.5,TODAY()-6574.5),
        IF(OR($P405=3,$P405=4),
            RANDBETWEEN(TODAY()-16071,TODAY()-8766),
            IF(OR($P405=5,$P405=6,$P405=7),
                RANDBETWEEN(TODAY()-27393.75,TODAY()-12783.75),
                RANDBETWEEN(TODAY()-27393.75,TODAY()-10957.5)
            )
        )
    )
)</f>
        <v>31907</v>
      </c>
      <c r="L405" s="6">
        <f ca="1">IF(OR(ROW()=2,ROW()=3),7,IF(ROW()=4,4,RANDBETWEEN(4,COUNT(Education!$A:$A) + 1)))</f>
        <v>6</v>
      </c>
      <c r="M405" s="8" t="str">
        <f ca="1">VLOOKUP($L405,Education!$A:$B,2,FALSE)</f>
        <v>Mestrado</v>
      </c>
      <c r="N40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7</v>
      </c>
      <c r="O405" s="7" t="str">
        <f ca="1">VLOOKUP($N405,Department!$A:$B,2,FALSE)</f>
        <v>Operacional</v>
      </c>
      <c r="P405" s="6">
        <f t="shared" ca="1" si="33"/>
        <v>8</v>
      </c>
      <c r="Q405" s="7" t="str">
        <f ca="1">VLOOKUP($P405,Role!$A:$B,2,FALSE)</f>
        <v>Analista</v>
      </c>
      <c r="R405" s="7">
        <f ca="1">IF($P405=8,RANDBETWEEN(2,COUNT(Level!$A:$A) + 1),"")</f>
        <v>2</v>
      </c>
      <c r="S405" s="7" t="str">
        <f ca="1">IF($R405&lt;&gt;"",VLOOKUP($R405,Level!$A:$B,2,FALSE),"")</f>
        <v>Junior</v>
      </c>
      <c r="T405" s="8">
        <f t="shared" ca="1" si="34"/>
        <v>44080</v>
      </c>
      <c r="U405" s="1">
        <f t="shared" ca="1" si="30"/>
        <v>3500</v>
      </c>
      <c r="V40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$A405    &amp;
", "   &amp;
$B405    &amp;
", "   &amp;
$C405    &amp;
", '"  &amp;
$E405    &amp;
"', '" &amp;
$H405    &amp;
"', "  &amp;
$I405 &amp;
", CAST('"  &amp;
TEXT($K405,"aaaa-mm-dd") &amp;
"' AS DATE), " &amp;
$L405 &amp;
", " &amp;
$N405 &amp;
", " &amp;
$P405 &amp;
", " &amp;
IF($R405="","NULL",$R405) &amp;
", " &amp;
$U405 &amp;
");"</f>
        <v>INSERT INTO acme.fact_employees (id_company_fk, id_employee_pk, flg_active, employee_name, id_gender_fk, id_race_fk, birthdate, id_education_fk, id_department_fk, id_role_fk, id_level_fk, salary) VALUES (2, 404, TRUE, 'Micaela Negrão Alencar', 'F', 2, CAST('1987-05-10' AS DATE), 6, 7, 8, 2, 3500);</v>
      </c>
    </row>
    <row r="406" spans="1:22" x14ac:dyDescent="0.2">
      <c r="A406" s="7">
        <v>2</v>
      </c>
      <c r="B406" s="5">
        <f t="shared" si="31"/>
        <v>405</v>
      </c>
      <c r="C406" s="6" t="b">
        <v>1</v>
      </c>
      <c r="D406" s="7">
        <f ca="1">IF(ROW()=2,125,IF(ROW()=3,67,IF(ROW()=4,13,RANDBETWEEN(2,COUNT(Name!$A:$A) + 1))))</f>
        <v>87</v>
      </c>
      <c r="E406" s="7" t="str">
        <f ca="1">VLOOKUP($D406,Name!$A:$B,2,FALSE) &amp; " " &amp; IF(ROW()=2,"de Orléans e Bragança",VLOOKUP(IF(ROW()=2,0,RANDBETWEEN(2,COUNT('Last name'!$A:$A) + 1)),'Last name'!$A:$B,2,FALSE) &amp; " " &amp; VLOOKUP(RANDBETWEEN(2,COUNT('Last name'!$A:$A) + 1),'Last name'!$A:$B,2,FALSE))</f>
        <v>Caue Rinaldi Martins</v>
      </c>
      <c r="F406" s="7">
        <v>2</v>
      </c>
      <c r="G406" s="7" cm="1">
        <f t="array" aca="1" ref="G406" ca="1">INDEX(States!$B:$B,RANDBETWEEN(2,COUNTA(States!$B:$B)),1)</f>
        <v>4</v>
      </c>
      <c r="H406" s="7" t="str">
        <f ca="1">VLOOKUP($D406,Name!$A:$C,3,FALSE)</f>
        <v>M</v>
      </c>
      <c r="I406" s="7">
        <f t="shared" ca="1" si="32"/>
        <v>3</v>
      </c>
      <c r="J406" s="7" t="str">
        <f ca="1">VLOOKUP($I406,Race!$A:$B,2,FALSE)</f>
        <v>Preto</v>
      </c>
      <c r="K406" s="8">
        <f ca="1" xml:space="preserve">
IF($B406=2,
    TODAY()-16340,
    IF($P406=2,
        RANDBETWEEN(TODAY()-12418.5,TODAY()-6574.5),
        IF(OR($P406=3,$P406=4),
            RANDBETWEEN(TODAY()-16071,TODAY()-8766),
            IF(OR($P406=5,$P406=6,$P406=7),
                RANDBETWEEN(TODAY()-27393.75,TODAY()-12783.75),
                RANDBETWEEN(TODAY()-27393.75,TODAY()-10957.5)
            )
        )
    )
)</f>
        <v>18849</v>
      </c>
      <c r="L406" s="6">
        <f ca="1">IF(OR(ROW()=2,ROW()=3),7,IF(ROW()=4,4,RANDBETWEEN(4,COUNT(Education!$A:$A) + 1)))</f>
        <v>4</v>
      </c>
      <c r="M406" s="8" t="str">
        <f ca="1">VLOOKUP($L406,Education!$A:$B,2,FALSE)</f>
        <v>Superior</v>
      </c>
      <c r="N40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406" s="7" t="str">
        <f ca="1">VLOOKUP($N406,Department!$A:$B,2,FALSE)</f>
        <v>Vendas</v>
      </c>
      <c r="P406" s="6">
        <f t="shared" ca="1" si="33"/>
        <v>9</v>
      </c>
      <c r="Q406" s="7" t="str">
        <f ca="1">VLOOKUP($P406,Role!$A:$B,2,FALSE)</f>
        <v>Especialista</v>
      </c>
      <c r="R406" s="7" t="str">
        <f ca="1">IF($P406=8,RANDBETWEEN(2,COUNT(Level!$A:$A) + 1),"")</f>
        <v/>
      </c>
      <c r="S406" s="7" t="str">
        <f ca="1">IF($R406&lt;&gt;"",VLOOKUP($R406,Level!$A:$B,2,FALSE),"")</f>
        <v/>
      </c>
      <c r="T406" s="8">
        <f t="shared" ca="1" si="34"/>
        <v>36347</v>
      </c>
      <c r="U406" s="1">
        <f t="shared" ca="1" si="30"/>
        <v>8610</v>
      </c>
      <c r="V40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$A406    &amp;
", "   &amp;
$B406    &amp;
", "   &amp;
$C406    &amp;
", '"  &amp;
$E406    &amp;
"', '" &amp;
$H406    &amp;
"', "  &amp;
$I406 &amp;
", CAST('"  &amp;
TEXT($K406,"aaaa-mm-dd") &amp;
"' AS DATE), " &amp;
$L406 &amp;
", " &amp;
$N406 &amp;
", " &amp;
$P406 &amp;
", " &amp;
IF($R406="","NULL",$R406) &amp;
", " &amp;
$U406 &amp;
");"</f>
        <v>INSERT INTO acme.fact_employees (id_company_fk, id_employee_pk, flg_active, employee_name, id_gender_fk, id_race_fk, birthdate, id_education_fk, id_department_fk, id_role_fk, id_level_fk, salary) VALUES (2, 405, TRUE, 'Caue Rinaldi Martins', 'M', 3, CAST('1951-08-09' AS DATE), 4, 13, 9, NULL, 8610);</v>
      </c>
    </row>
    <row r="407" spans="1:22" x14ac:dyDescent="0.2">
      <c r="A407" s="7">
        <v>2</v>
      </c>
      <c r="B407" s="5">
        <f t="shared" si="31"/>
        <v>406</v>
      </c>
      <c r="C407" s="6" t="b">
        <v>1</v>
      </c>
      <c r="D407" s="7">
        <f ca="1">IF(ROW()=2,125,IF(ROW()=3,67,IF(ROW()=4,13,RANDBETWEEN(2,COUNT(Name!$A:$A) + 1))))</f>
        <v>77</v>
      </c>
      <c r="E407" s="7" t="str">
        <f ca="1">VLOOKUP($D407,Name!$A:$B,2,FALSE) &amp; " " &amp; IF(ROW()=2,"de Orléans e Bragança",VLOOKUP(IF(ROW()=2,0,RANDBETWEEN(2,COUNT('Last name'!$A:$A) + 1)),'Last name'!$A:$B,2,FALSE) &amp; " " &amp; VLOOKUP(RANDBETWEEN(2,COUNT('Last name'!$A:$A) + 1),'Last name'!$A:$B,2,FALSE))</f>
        <v>Byatriz Faro Arruda</v>
      </c>
      <c r="F407" s="7">
        <v>2</v>
      </c>
      <c r="G407" s="7" cm="1">
        <f t="array" aca="1" ref="G407" ca="1">INDEX(States!$B:$B,RANDBETWEEN(2,COUNTA(States!$B:$B)),1)</f>
        <v>6</v>
      </c>
      <c r="H407" s="7" t="str">
        <f ca="1">VLOOKUP($D407,Name!$A:$C,3,FALSE)</f>
        <v>F</v>
      </c>
      <c r="I407" s="7">
        <f t="shared" ca="1" si="32"/>
        <v>4</v>
      </c>
      <c r="J407" s="7" t="str">
        <f ca="1">VLOOKUP($I407,Race!$A:$B,2,FALSE)</f>
        <v>Pardo</v>
      </c>
      <c r="K407" s="8">
        <f ca="1" xml:space="preserve">
IF($B407=2,
    TODAY()-16340,
    IF($P407=2,
        RANDBETWEEN(TODAY()-12418.5,TODAY()-6574.5),
        IF(OR($P407=3,$P407=4),
            RANDBETWEEN(TODAY()-16071,TODAY()-8766),
            IF(OR($P407=5,$P407=6,$P407=7),
                RANDBETWEEN(TODAY()-27393.75,TODAY()-12783.75),
                RANDBETWEEN(TODAY()-27393.75,TODAY()-10957.5)
            )
        )
    )
)</f>
        <v>32667</v>
      </c>
      <c r="L407" s="6">
        <f ca="1">IF(OR(ROW()=2,ROW()=3),7,IF(ROW()=4,4,RANDBETWEEN(4,COUNT(Education!$A:$A) + 1)))</f>
        <v>6</v>
      </c>
      <c r="M407" s="8" t="str">
        <f ca="1">VLOOKUP($L407,Education!$A:$B,2,FALSE)</f>
        <v>Mestrado</v>
      </c>
      <c r="N40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6</v>
      </c>
      <c r="O407" s="7" t="str">
        <f ca="1">VLOOKUP($N407,Department!$A:$B,2,FALSE)</f>
        <v>Comercial</v>
      </c>
      <c r="P407" s="6">
        <f t="shared" ca="1" si="33"/>
        <v>8</v>
      </c>
      <c r="Q407" s="7" t="str">
        <f ca="1">VLOOKUP($P407,Role!$A:$B,2,FALSE)</f>
        <v>Analista</v>
      </c>
      <c r="R407" s="7">
        <f ca="1">IF($P407=8,RANDBETWEEN(2,COUNT(Level!$A:$A) + 1),"")</f>
        <v>4</v>
      </c>
      <c r="S407" s="7" t="str">
        <f ca="1">IF($R407&lt;&gt;"",VLOOKUP($R407,Level!$A:$B,2,FALSE),"")</f>
        <v>Senior</v>
      </c>
      <c r="T407" s="8">
        <f t="shared" ca="1" si="34"/>
        <v>36216</v>
      </c>
      <c r="U407" s="1">
        <f t="shared" ca="1" si="30"/>
        <v>3580</v>
      </c>
      <c r="V40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$A407    &amp;
", "   &amp;
$B407    &amp;
", "   &amp;
$C407    &amp;
", '"  &amp;
$E407    &amp;
"', '" &amp;
$H407    &amp;
"', "  &amp;
$I407 &amp;
", CAST('"  &amp;
TEXT($K407,"aaaa-mm-dd") &amp;
"' AS DATE), " &amp;
$L407 &amp;
", " &amp;
$N407 &amp;
", " &amp;
$P407 &amp;
", " &amp;
IF($R407="","NULL",$R407) &amp;
", " &amp;
$U407 &amp;
");"</f>
        <v>INSERT INTO acme.fact_employees (id_company_fk, id_employee_pk, flg_active, employee_name, id_gender_fk, id_race_fk, birthdate, id_education_fk, id_department_fk, id_role_fk, id_level_fk, salary) VALUES (2, 406, TRUE, 'Byatriz Faro Arruda', 'F', 4, CAST('1989-06-08' AS DATE), 6, 6, 8, 4, 3580);</v>
      </c>
    </row>
    <row r="408" spans="1:22" x14ac:dyDescent="0.2">
      <c r="A408" s="7">
        <v>2</v>
      </c>
      <c r="B408" s="5">
        <f t="shared" si="31"/>
        <v>407</v>
      </c>
      <c r="C408" s="6" t="b">
        <v>1</v>
      </c>
      <c r="D408" s="7">
        <f ca="1">IF(ROW()=2,125,IF(ROW()=3,67,IF(ROW()=4,13,RANDBETWEEN(2,COUNT(Name!$A:$A) + 1))))</f>
        <v>118</v>
      </c>
      <c r="E408" s="7" t="str">
        <f ca="1">VLOOKUP($D408,Name!$A:$B,2,FALSE) &amp; " " &amp; IF(ROW()=2,"de Orléans e Bragança",VLOOKUP(IF(ROW()=2,0,RANDBETWEEN(2,COUNT('Last name'!$A:$A) + 1)),'Last name'!$A:$B,2,FALSE) &amp; " " &amp; VLOOKUP(RANDBETWEEN(2,COUNT('Last name'!$A:$A) + 1),'Last name'!$A:$B,2,FALSE))</f>
        <v>Eloá Veiga Ramos</v>
      </c>
      <c r="F408" s="7">
        <v>2</v>
      </c>
      <c r="G408" s="7" cm="1">
        <f t="array" aca="1" ref="G408" ca="1">INDEX(States!$B:$B,RANDBETWEEN(2,COUNTA(States!$B:$B)),1)</f>
        <v>21</v>
      </c>
      <c r="H408" s="7" t="str">
        <f ca="1">VLOOKUP($D408,Name!$A:$C,3,FALSE)</f>
        <v>F</v>
      </c>
      <c r="I408" s="7">
        <f t="shared" ca="1" si="32"/>
        <v>2</v>
      </c>
      <c r="J408" s="7" t="str">
        <f ca="1">VLOOKUP($I408,Race!$A:$B,2,FALSE)</f>
        <v>Branco</v>
      </c>
      <c r="K408" s="8">
        <f ca="1" xml:space="preserve">
IF($B408=2,
    TODAY()-16340,
    IF($P408=2,
        RANDBETWEEN(TODAY()-12418.5,TODAY()-6574.5),
        IF(OR($P408=3,$P408=4),
            RANDBETWEEN(TODAY()-16071,TODAY()-8766),
            IF(OR($P408=5,$P408=6,$P408=7),
                RANDBETWEEN(TODAY()-27393.75,TODAY()-12783.75),
                RANDBETWEEN(TODAY()-27393.75,TODAY()-10957.5)
            )
        )
    )
)</f>
        <v>28781</v>
      </c>
      <c r="L408" s="6">
        <f ca="1">IF(OR(ROW()=2,ROW()=3),7,IF(ROW()=4,4,RANDBETWEEN(4,COUNT(Education!$A:$A) + 1)))</f>
        <v>4</v>
      </c>
      <c r="M408" s="8" t="str">
        <f ca="1">VLOOKUP($L408,Education!$A:$B,2,FALSE)</f>
        <v>Superior</v>
      </c>
      <c r="N40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408" s="7" t="str">
        <f ca="1">VLOOKUP($N408,Department!$A:$B,2,FALSE)</f>
        <v>Administrativo</v>
      </c>
      <c r="P408" s="6">
        <f t="shared" ca="1" si="33"/>
        <v>6</v>
      </c>
      <c r="Q408" s="7" t="str">
        <f ca="1">VLOOKUP($P408,Role!$A:$B,2,FALSE)</f>
        <v>Estagiário</v>
      </c>
      <c r="R408" s="7" t="str">
        <f ca="1">IF($P408=8,RANDBETWEEN(2,COUNT(Level!$A:$A) + 1),"")</f>
        <v/>
      </c>
      <c r="S408" s="7" t="str">
        <f ca="1">IF($R408&lt;&gt;"",VLOOKUP($R408,Level!$A:$B,2,FALSE),"")</f>
        <v/>
      </c>
      <c r="T408" s="8">
        <f t="shared" ca="1" si="34"/>
        <v>36474</v>
      </c>
      <c r="U408" s="1">
        <f t="shared" ca="1" si="30"/>
        <v>1205</v>
      </c>
      <c r="V40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$A408    &amp;
", "   &amp;
$B408    &amp;
", "   &amp;
$C408    &amp;
", '"  &amp;
$E408    &amp;
"', '" &amp;
$H408    &amp;
"', "  &amp;
$I408 &amp;
", CAST('"  &amp;
TEXT($K408,"aaaa-mm-dd") &amp;
"' AS DATE), " &amp;
$L408 &amp;
", " &amp;
$N408 &amp;
", " &amp;
$P408 &amp;
", " &amp;
IF($R408="","NULL",$R408) &amp;
", " &amp;
$U408 &amp;
");"</f>
        <v>INSERT INTO acme.fact_employees (id_company_fk, id_employee_pk, flg_active, employee_name, id_gender_fk, id_race_fk, birthdate, id_education_fk, id_department_fk, id_role_fk, id_level_fk, salary) VALUES (2, 407, TRUE, 'Eloá Veiga Ramos', 'F', 2, CAST('1978-10-18' AS DATE), 4, 3, 6, NULL, 1205);</v>
      </c>
    </row>
    <row r="409" spans="1:22" x14ac:dyDescent="0.2">
      <c r="A409" s="7">
        <v>2</v>
      </c>
      <c r="B409" s="5">
        <f t="shared" si="31"/>
        <v>408</v>
      </c>
      <c r="C409" s="6" t="b">
        <v>1</v>
      </c>
      <c r="D409" s="7">
        <f ca="1">IF(ROW()=2,125,IF(ROW()=3,67,IF(ROW()=4,13,RANDBETWEEN(2,COUNT(Name!$A:$A) + 1))))</f>
        <v>25</v>
      </c>
      <c r="E409" s="7" t="str">
        <f ca="1">VLOOKUP($D409,Name!$A:$B,2,FALSE) &amp; " " &amp; IF(ROW()=2,"de Orléans e Bragança",VLOOKUP(IF(ROW()=2,0,RANDBETWEEN(2,COUNT('Last name'!$A:$A) + 1)),'Last name'!$A:$B,2,FALSE) &amp; " " &amp; VLOOKUP(RANDBETWEEN(2,COUNT('Last name'!$A:$A) + 1),'Last name'!$A:$B,2,FALSE))</f>
        <v>Ana Caroline Botelho Lopes</v>
      </c>
      <c r="F409" s="7">
        <v>2</v>
      </c>
      <c r="G409" s="7" cm="1">
        <f t="array" aca="1" ref="G409" ca="1">INDEX(States!$B:$B,RANDBETWEEN(2,COUNTA(States!$B:$B)),1)</f>
        <v>15</v>
      </c>
      <c r="H409" s="7" t="str">
        <f ca="1">VLOOKUP($D409,Name!$A:$C,3,FALSE)</f>
        <v>F</v>
      </c>
      <c r="I409" s="7">
        <f t="shared" ca="1" si="32"/>
        <v>2</v>
      </c>
      <c r="J409" s="7" t="str">
        <f ca="1">VLOOKUP($I409,Race!$A:$B,2,FALSE)</f>
        <v>Branco</v>
      </c>
      <c r="K409" s="8">
        <f ca="1" xml:space="preserve">
IF($B409=2,
    TODAY()-16340,
    IF($P409=2,
        RANDBETWEEN(TODAY()-12418.5,TODAY()-6574.5),
        IF(OR($P409=3,$P409=4),
            RANDBETWEEN(TODAY()-16071,TODAY()-8766),
            IF(OR($P409=5,$P409=6,$P409=7),
                RANDBETWEEN(TODAY()-27393.75,TODAY()-12783.75),
                RANDBETWEEN(TODAY()-27393.75,TODAY()-10957.5)
            )
        )
    )
)</f>
        <v>30835</v>
      </c>
      <c r="L409" s="6">
        <f ca="1">IF(OR(ROW()=2,ROW()=3),7,IF(ROW()=4,4,RANDBETWEEN(4,COUNT(Education!$A:$A) + 1)))</f>
        <v>4</v>
      </c>
      <c r="M409" s="8" t="str">
        <f ca="1">VLOOKUP($L409,Education!$A:$B,2,FALSE)</f>
        <v>Superior</v>
      </c>
      <c r="N40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409" s="7" t="str">
        <f ca="1">VLOOKUP($N409,Department!$A:$B,2,FALSE)</f>
        <v>Financeiro</v>
      </c>
      <c r="P409" s="6">
        <f t="shared" ca="1" si="33"/>
        <v>8</v>
      </c>
      <c r="Q409" s="7" t="str">
        <f ca="1">VLOOKUP($P409,Role!$A:$B,2,FALSE)</f>
        <v>Analista</v>
      </c>
      <c r="R409" s="7">
        <f ca="1">IF($P409=8,RANDBETWEEN(2,COUNT(Level!$A:$A) + 1),"")</f>
        <v>2</v>
      </c>
      <c r="S409" s="7" t="str">
        <f ca="1">IF($R409&lt;&gt;"",VLOOKUP($R409,Level!$A:$B,2,FALSE),"")</f>
        <v>Junior</v>
      </c>
      <c r="T409" s="8">
        <f t="shared" ca="1" si="34"/>
        <v>41450</v>
      </c>
      <c r="U409" s="1">
        <f t="shared" ca="1" si="30"/>
        <v>2500</v>
      </c>
      <c r="V40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$A409    &amp;
", "   &amp;
$B409    &amp;
", "   &amp;
$C409    &amp;
", '"  &amp;
$E409    &amp;
"', '" &amp;
$H409    &amp;
"', "  &amp;
$I409 &amp;
", CAST('"  &amp;
TEXT($K409,"aaaa-mm-dd") &amp;
"' AS DATE), " &amp;
$L409 &amp;
", " &amp;
$N409 &amp;
", " &amp;
$P409 &amp;
", " &amp;
IF($R409="","NULL",$R409) &amp;
", " &amp;
$U409 &amp;
");"</f>
        <v>INSERT INTO acme.fact_employees (id_company_fk, id_employee_pk, flg_active, employee_name, id_gender_fk, id_race_fk, birthdate, id_education_fk, id_department_fk, id_role_fk, id_level_fk, salary) VALUES (2, 408, TRUE, 'Ana Caroline Botelho Lopes', 'F', 2, CAST('1984-06-02' AS DATE), 4, 4, 8, 2, 2500);</v>
      </c>
    </row>
    <row r="410" spans="1:22" x14ac:dyDescent="0.2">
      <c r="A410" s="7">
        <v>2</v>
      </c>
      <c r="B410" s="5">
        <f t="shared" si="31"/>
        <v>409</v>
      </c>
      <c r="C410" s="6" t="b">
        <v>1</v>
      </c>
      <c r="D410" s="7">
        <f ca="1">IF(ROW()=2,125,IF(ROW()=3,67,IF(ROW()=4,13,RANDBETWEEN(2,COUNT(Name!$A:$A) + 1))))</f>
        <v>79</v>
      </c>
      <c r="E410" s="7" t="str">
        <f ca="1">VLOOKUP($D410,Name!$A:$B,2,FALSE) &amp; " " &amp; IF(ROW()=2,"de Orléans e Bragança",VLOOKUP(IF(ROW()=2,0,RANDBETWEEN(2,COUNT('Last name'!$A:$A) + 1)),'Last name'!$A:$B,2,FALSE) &amp; " " &amp; VLOOKUP(RANDBETWEEN(2,COUNT('Last name'!$A:$A) + 1),'Last name'!$A:$B,2,FALSE))</f>
        <v>Caleb Bicalho Ribeiro</v>
      </c>
      <c r="F410" s="7">
        <v>2</v>
      </c>
      <c r="G410" s="7" cm="1">
        <f t="array" aca="1" ref="G410" ca="1">INDEX(States!$B:$B,RANDBETWEEN(2,COUNTA(States!$B:$B)),1)</f>
        <v>14</v>
      </c>
      <c r="H410" s="7" t="str">
        <f ca="1">VLOOKUP($D410,Name!$A:$C,3,FALSE)</f>
        <v>M</v>
      </c>
      <c r="I410" s="7">
        <f t="shared" ca="1" si="32"/>
        <v>2</v>
      </c>
      <c r="J410" s="7" t="str">
        <f ca="1">VLOOKUP($I410,Race!$A:$B,2,FALSE)</f>
        <v>Branco</v>
      </c>
      <c r="K410" s="8">
        <f ca="1" xml:space="preserve">
IF($B410=2,
    TODAY()-16340,
    IF($P410=2,
        RANDBETWEEN(TODAY()-12418.5,TODAY()-6574.5),
        IF(OR($P410=3,$P410=4),
            RANDBETWEEN(TODAY()-16071,TODAY()-8766),
            IF(OR($P410=5,$P410=6,$P410=7),
                RANDBETWEEN(TODAY()-27393.75,TODAY()-12783.75),
                RANDBETWEEN(TODAY()-27393.75,TODAY()-10957.5)
            )
        )
    )
)</f>
        <v>24033</v>
      </c>
      <c r="L410" s="6">
        <f ca="1">IF(OR(ROW()=2,ROW()=3),7,IF(ROW()=4,4,RANDBETWEEN(4,COUNT(Education!$A:$A) + 1)))</f>
        <v>4</v>
      </c>
      <c r="M410" s="8" t="str">
        <f ca="1">VLOOKUP($L410,Education!$A:$B,2,FALSE)</f>
        <v>Superior</v>
      </c>
      <c r="N41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410" s="7" t="str">
        <f ca="1">VLOOKUP($N410,Department!$A:$B,2,FALSE)</f>
        <v>Tecnologia da Informação</v>
      </c>
      <c r="P410" s="6">
        <f t="shared" ca="1" si="33"/>
        <v>7</v>
      </c>
      <c r="Q410" s="7" t="str">
        <f ca="1">VLOOKUP($P410,Role!$A:$B,2,FALSE)</f>
        <v>Trainee</v>
      </c>
      <c r="R410" s="7" t="str">
        <f ca="1">IF($P410=8,RANDBETWEEN(2,COUNT(Level!$A:$A) + 1),"")</f>
        <v/>
      </c>
      <c r="S410" s="7" t="str">
        <f ca="1">IF($R410&lt;&gt;"",VLOOKUP($R410,Level!$A:$B,2,FALSE),"")</f>
        <v/>
      </c>
      <c r="T410" s="8">
        <f t="shared" ca="1" si="34"/>
        <v>40090</v>
      </c>
      <c r="U410" s="1">
        <f t="shared" ca="1" si="30"/>
        <v>1425</v>
      </c>
      <c r="V41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$A410    &amp;
", "   &amp;
$B410    &amp;
", "   &amp;
$C410    &amp;
", '"  &amp;
$E410    &amp;
"', '" &amp;
$H410    &amp;
"', "  &amp;
$I410 &amp;
", CAST('"  &amp;
TEXT($K410,"aaaa-mm-dd") &amp;
"' AS DATE), " &amp;
$L410 &amp;
", " &amp;
$N410 &amp;
", " &amp;
$P410 &amp;
", " &amp;
IF($R410="","NULL",$R410) &amp;
", " &amp;
$U410 &amp;
");"</f>
        <v>INSERT INTO acme.fact_employees (id_company_fk, id_employee_pk, flg_active, employee_name, id_gender_fk, id_race_fk, birthdate, id_education_fk, id_department_fk, id_role_fk, id_level_fk, salary) VALUES (2, 409, TRUE, 'Caleb Bicalho Ribeiro', 'M', 2, CAST('1965-10-18' AS DATE), 4, 11, 7, NULL, 1425);</v>
      </c>
    </row>
    <row r="411" spans="1:22" x14ac:dyDescent="0.2">
      <c r="A411" s="7">
        <v>2</v>
      </c>
      <c r="B411" s="5">
        <f t="shared" si="31"/>
        <v>410</v>
      </c>
      <c r="C411" s="6" t="b">
        <v>1</v>
      </c>
      <c r="D411" s="7">
        <f ca="1">IF(ROW()=2,125,IF(ROW()=3,67,IF(ROW()=4,13,RANDBETWEEN(2,COUNT(Name!$A:$A) + 1))))</f>
        <v>252</v>
      </c>
      <c r="E411" s="7" t="str">
        <f ca="1">VLOOKUP($D411,Name!$A:$B,2,FALSE)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Manuela Martinelli Morais</v>
      </c>
      <c r="F411" s="7">
        <v>2</v>
      </c>
      <c r="G411" s="7" cm="1">
        <f t="array" aca="1" ref="G411" ca="1">INDEX(States!$B:$B,RANDBETWEEN(2,COUNTA(States!$B:$B)),1)</f>
        <v>19</v>
      </c>
      <c r="H411" s="7" t="str">
        <f ca="1">VLOOKUP($D411,Name!$A:$C,3,FALSE)</f>
        <v>F</v>
      </c>
      <c r="I411" s="7">
        <f t="shared" ca="1" si="32"/>
        <v>2</v>
      </c>
      <c r="J411" s="7" t="str">
        <f ca="1">VLOOKUP($I411,Race!$A:$B,2,FALSE)</f>
        <v>Branco</v>
      </c>
      <c r="K411" s="8">
        <f ca="1" xml:space="preserve">
IF($B411=2,
    TODAY()-16340,
    IF($P411=2,
        RANDBETWEEN(TODAY()-12418.5,TODAY()-6574.5),
        IF(OR($P411=3,$P411=4),
            RANDBETWEEN(TODAY()-16071,TODAY()-8766),
            IF(OR($P411=5,$P411=6,$P411=7),
                RANDBETWEEN(TODAY()-27393.75,TODAY()-12783.75),
                RANDBETWEEN(TODAY()-27393.75,TODAY()-10957.5)
            )
        )
    )
)</f>
        <v>19778</v>
      </c>
      <c r="L411" s="6">
        <f ca="1">IF(OR(ROW()=2,ROW()=3),7,IF(ROW()=4,4,RANDBETWEEN(4,COUNT(Education!$A:$A) + 1)))</f>
        <v>6</v>
      </c>
      <c r="M411" s="8" t="str">
        <f ca="1">VLOOKUP($L411,Education!$A:$B,2,FALSE)</f>
        <v>Mestrado</v>
      </c>
      <c r="N41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411" s="7" t="str">
        <f ca="1">VLOOKUP($N411,Department!$A:$B,2,FALSE)</f>
        <v>Financeiro</v>
      </c>
      <c r="P411" s="6">
        <f t="shared" ca="1" si="33"/>
        <v>8</v>
      </c>
      <c r="Q411" s="7" t="str">
        <f ca="1">VLOOKUP($P411,Role!$A:$B,2,FALSE)</f>
        <v>Analista</v>
      </c>
      <c r="R411" s="7">
        <f ca="1">IF($P411=8,RANDBETWEEN(2,COUNT(Level!$A:$A) + 1),"")</f>
        <v>2</v>
      </c>
      <c r="S411" s="7" t="str">
        <f ca="1">IF($R411&lt;&gt;"",VLOOKUP($R411,Level!$A:$B,2,FALSE),"")</f>
        <v>Junior</v>
      </c>
      <c r="T411" s="8">
        <f t="shared" ca="1" si="34"/>
        <v>41777</v>
      </c>
      <c r="U411" s="1">
        <f t="shared" ca="1" si="30"/>
        <v>3500</v>
      </c>
      <c r="V41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$A411    &amp;
", "   &amp;
$B411    &amp;
", "   &amp;
$C411    &amp;
", '"  &amp;
$E411    &amp;
"', '" &amp;
$H411    &amp;
"', "  &amp;
$I411 &amp;
", CAST('"  &amp;
TEXT($K411,"aaaa-mm-dd") &amp;
"' AS DATE), " &amp;
$L411 &amp;
", " &amp;
$N411 &amp;
", " &amp;
$P411 &amp;
", " &amp;
IF($R411="","NULL",$R411) &amp;
", " &amp;
$U411 &amp;
");"</f>
        <v>INSERT INTO acme.fact_employees (id_company_fk, id_employee_pk, flg_active, employee_name, id_gender_fk, id_race_fk, birthdate, id_education_fk, id_department_fk, id_role_fk, id_level_fk, salary) VALUES (2, 410, TRUE, 'Manuela Martinelli Morais', 'F', 2, CAST('1954-02-23' AS DATE), 6, 4, 8, 2, 3500);</v>
      </c>
    </row>
    <row r="412" spans="1:22" x14ac:dyDescent="0.2">
      <c r="A412" s="7">
        <v>2</v>
      </c>
      <c r="B412" s="5">
        <f t="shared" si="31"/>
        <v>411</v>
      </c>
      <c r="C412" s="6" t="b">
        <v>1</v>
      </c>
      <c r="D412" s="7">
        <f ca="1">IF(ROW()=2,125,IF(ROW()=3,67,IF(ROW()=4,13,RANDBETWEEN(2,COUNT(Name!$A:$A) + 1))))</f>
        <v>210</v>
      </c>
      <c r="E412" s="7" t="str">
        <f ca="1">VLOOKUP($D412,Name!$A:$B,2,FALSE) &amp; " " &amp; IF(ROW()=2,"de Orléans e Bragança",VLOOKUP(IF(ROW()=2,0,RANDBETWEEN(2,COUNT('Last name'!$A:$A) + 1)),'Last name'!$A:$B,2,FALSE) &amp; " " &amp; VLOOKUP(RANDBETWEEN(2,COUNT('Last name'!$A:$A) + 1),'Last name'!$A:$B,2,FALSE))</f>
        <v>Kelvin Alcantara Furtado</v>
      </c>
      <c r="F412" s="7">
        <v>2</v>
      </c>
      <c r="G412" s="7" cm="1">
        <f t="array" aca="1" ref="G412" ca="1">INDEX(States!$B:$B,RANDBETWEEN(2,COUNTA(States!$B:$B)),1)</f>
        <v>7</v>
      </c>
      <c r="H412" s="7" t="str">
        <f ca="1">VLOOKUP($D412,Name!$A:$C,3,FALSE)</f>
        <v>M</v>
      </c>
      <c r="I412" s="7">
        <f t="shared" ca="1" si="32"/>
        <v>2</v>
      </c>
      <c r="J412" s="7" t="str">
        <f ca="1">VLOOKUP($I412,Race!$A:$B,2,FALSE)</f>
        <v>Branco</v>
      </c>
      <c r="K412" s="8">
        <f ca="1" xml:space="preserve">
IF($B412=2,
    TODAY()-16340,
    IF($P412=2,
        RANDBETWEEN(TODAY()-12418.5,TODAY()-6574.5),
        IF(OR($P412=3,$P412=4),
            RANDBETWEEN(TODAY()-16071,TODAY()-8766),
            IF(OR($P412=5,$P412=6,$P412=7),
                RANDBETWEEN(TODAY()-27393.75,TODAY()-12783.75),
                RANDBETWEEN(TODAY()-27393.75,TODAY()-10957.5)
            )
        )
    )
)</f>
        <v>24057</v>
      </c>
      <c r="L412" s="6">
        <f ca="1">IF(OR(ROW()=2,ROW()=3),7,IF(ROW()=4,4,RANDBETWEEN(4,COUNT(Education!$A:$A) + 1)))</f>
        <v>7</v>
      </c>
      <c r="M412" s="8" t="str">
        <f ca="1">VLOOKUP($L412,Education!$A:$B,2,FALSE)</f>
        <v>Doutorado</v>
      </c>
      <c r="N41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412" s="7" t="str">
        <f ca="1">VLOOKUP($N412,Department!$A:$B,2,FALSE)</f>
        <v>Auditoria</v>
      </c>
      <c r="P412" s="6">
        <f t="shared" ca="1" si="33"/>
        <v>9</v>
      </c>
      <c r="Q412" s="7" t="str">
        <f ca="1">VLOOKUP($P412,Role!$A:$B,2,FALSE)</f>
        <v>Especialista</v>
      </c>
      <c r="R412" s="7" t="str">
        <f ca="1">IF($P412=8,RANDBETWEEN(2,COUNT(Level!$A:$A) + 1),"")</f>
        <v/>
      </c>
      <c r="S412" s="7" t="str">
        <f ca="1">IF($R412&lt;&gt;"",VLOOKUP($R412,Level!$A:$B,2,FALSE),"")</f>
        <v/>
      </c>
      <c r="T412" s="8">
        <f t="shared" ca="1" si="34"/>
        <v>39400</v>
      </c>
      <c r="U412" s="1">
        <f t="shared" ca="1" si="30"/>
        <v>10000</v>
      </c>
      <c r="V41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$A412    &amp;
", "   &amp;
$B412    &amp;
", "   &amp;
$C412    &amp;
", '"  &amp;
$E412    &amp;
"', '" &amp;
$H412    &amp;
"', "  &amp;
$I412 &amp;
", CAST('"  &amp;
TEXT($K412,"aaaa-mm-dd") &amp;
"' AS DATE), " &amp;
$L412 &amp;
", " &amp;
$N412 &amp;
", " &amp;
$P412 &amp;
", " &amp;
IF($R412="","NULL",$R412) &amp;
", " &amp;
$U412 &amp;
");"</f>
        <v>INSERT INTO acme.fact_employees (id_company_fk, id_employee_pk, flg_active, employee_name, id_gender_fk, id_race_fk, birthdate, id_education_fk, id_department_fk, id_role_fk, id_level_fk, salary) VALUES (2, 411, TRUE, 'Kelvin Alcantara Furtado', 'M', 2, CAST('1965-11-11' AS DATE), 7, 10, 9, NULL, 10000);</v>
      </c>
    </row>
    <row r="413" spans="1:22" x14ac:dyDescent="0.2">
      <c r="A413" s="7">
        <v>2</v>
      </c>
      <c r="B413" s="5">
        <f t="shared" si="31"/>
        <v>412</v>
      </c>
      <c r="C413" s="6" t="b">
        <v>1</v>
      </c>
      <c r="D413" s="7">
        <f ca="1">IF(ROW()=2,125,IF(ROW()=3,67,IF(ROW()=4,13,RANDBETWEEN(2,COUNT(Name!$A:$A) + 1))))</f>
        <v>310</v>
      </c>
      <c r="E413" s="7" t="str">
        <f ca="1">VLOOKUP($D413,Name!$A:$B,2,FALSE) &amp; " " &amp; IF(ROW()=2,"de Orléans e Bragança",VLOOKUP(IF(ROW()=2,0,RANDBETWEEN(2,COUNT('Last name'!$A:$A) + 1)),'Last name'!$A:$B,2,FALSE) &amp; " " &amp; VLOOKUP(RANDBETWEEN(2,COUNT('Last name'!$A:$A) + 1),'Last name'!$A:$B,2,FALSE))</f>
        <v>Pablo Veiga Carvalho</v>
      </c>
      <c r="F413" s="7">
        <v>2</v>
      </c>
      <c r="G413" s="7" cm="1">
        <f t="array" aca="1" ref="G413" ca="1">INDEX(States!$B:$B,RANDBETWEEN(2,COUNTA(States!$B:$B)),1)</f>
        <v>15</v>
      </c>
      <c r="H413" s="7" t="str">
        <f ca="1">VLOOKUP($D413,Name!$A:$C,3,FALSE)</f>
        <v>M</v>
      </c>
      <c r="I413" s="7">
        <f t="shared" ca="1" si="32"/>
        <v>3</v>
      </c>
      <c r="J413" s="7" t="str">
        <f ca="1">VLOOKUP($I413,Race!$A:$B,2,FALSE)</f>
        <v>Preto</v>
      </c>
      <c r="K413" s="8">
        <f ca="1" xml:space="preserve">
IF($B413=2,
    TODAY()-16340,
    IF($P413=2,
        RANDBETWEEN(TODAY()-12418.5,TODAY()-6574.5),
        IF(OR($P413=3,$P413=4),
            RANDBETWEEN(TODAY()-16071,TODAY()-8766),
            IF(OR($P413=5,$P413=6,$P413=7),
                RANDBETWEEN(TODAY()-27393.75,TODAY()-12783.75),
                RANDBETWEEN(TODAY()-27393.75,TODAY()-10957.5)
            )
        )
    )
)</f>
        <v>17902</v>
      </c>
      <c r="L413" s="6">
        <f ca="1">IF(OR(ROW()=2,ROW()=3),7,IF(ROW()=4,4,RANDBETWEEN(4,COUNT(Education!$A:$A) + 1)))</f>
        <v>5</v>
      </c>
      <c r="M413" s="8" t="str">
        <f ca="1">VLOOKUP($L413,Education!$A:$B,2,FALSE)</f>
        <v>Pós-graduação</v>
      </c>
      <c r="N41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12</v>
      </c>
      <c r="O413" s="7" t="str">
        <f ca="1">VLOOKUP($N413,Department!$A:$B,2,FALSE)</f>
        <v>Jurídico</v>
      </c>
      <c r="P413" s="6">
        <f t="shared" ca="1" si="33"/>
        <v>8</v>
      </c>
      <c r="Q413" s="7" t="str">
        <f ca="1">VLOOKUP($P413,Role!$A:$B,2,FALSE)</f>
        <v>Analista</v>
      </c>
      <c r="R413" s="7">
        <f ca="1">IF($P413=8,RANDBETWEEN(2,COUNT(Level!$A:$A) + 1),"")</f>
        <v>2</v>
      </c>
      <c r="S413" s="7" t="str">
        <f ca="1">IF($R413&lt;&gt;"",VLOOKUP($R413,Level!$A:$B,2,FALSE),"")</f>
        <v>Junior</v>
      </c>
      <c r="T413" s="8">
        <f t="shared" ca="1" si="34"/>
        <v>38328</v>
      </c>
      <c r="U413" s="1">
        <f t="shared" ca="1" si="30"/>
        <v>3100</v>
      </c>
      <c r="V41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$A413    &amp;
", "   &amp;
$B413    &amp;
", "   &amp;
$C413    &amp;
", '"  &amp;
$E413    &amp;
"', '" &amp;
$H413    &amp;
"', "  &amp;
$I413 &amp;
", CAST('"  &amp;
TEXT($K413,"aaaa-mm-dd") &amp;
"' AS DATE), " &amp;
$L413 &amp;
", " &amp;
$N413 &amp;
", " &amp;
$P413 &amp;
", " &amp;
IF($R413="","NULL",$R413) &amp;
", " &amp;
$U413 &amp;
");"</f>
        <v>INSERT INTO acme.fact_employees (id_company_fk, id_employee_pk, flg_active, employee_name, id_gender_fk, id_race_fk, birthdate, id_education_fk, id_department_fk, id_role_fk, id_level_fk, salary) VALUES (2, 412, TRUE, 'Pablo Veiga Carvalho', 'M', 3, CAST('1949-01-04' AS DATE), 5, 12, 8, 2, 3100);</v>
      </c>
    </row>
    <row r="414" spans="1:22" x14ac:dyDescent="0.2">
      <c r="A414" s="7">
        <v>2</v>
      </c>
      <c r="B414" s="5">
        <f t="shared" si="31"/>
        <v>413</v>
      </c>
      <c r="C414" s="6" t="b">
        <v>1</v>
      </c>
      <c r="D414" s="7">
        <f ca="1">IF(ROW()=2,125,IF(ROW()=3,67,IF(ROW()=4,13,RANDBETWEEN(2,COUNT(Name!$A:$A) + 1))))</f>
        <v>177</v>
      </c>
      <c r="E414" s="7" t="str">
        <f ca="1">VLOOKUP($D414,Name!$A:$B,2,FALSE) &amp; " " &amp; IF(ROW()=2,"de Orléans e Bragança",VLOOKUP(IF(ROW()=2,0,RANDBETWEEN(2,COUNT('Last name'!$A:$A) + 1)),'Last name'!$A:$B,2,FALSE) &amp; " " &amp; VLOOKUP(RANDBETWEEN(2,COUNT('Last name'!$A:$A) + 1),'Last name'!$A:$B,2,FALSE))</f>
        <v>Isis Romano Barreto</v>
      </c>
      <c r="F414" s="7">
        <v>2</v>
      </c>
      <c r="G414" s="7" cm="1">
        <f t="array" aca="1" ref="G414" ca="1">INDEX(States!$B:$B,RANDBETWEEN(2,COUNTA(States!$B:$B)),1)</f>
        <v>3</v>
      </c>
      <c r="H414" s="7" t="str">
        <f ca="1">VLOOKUP($D414,Name!$A:$C,3,FALSE)</f>
        <v>F</v>
      </c>
      <c r="I414" s="7">
        <f t="shared" ca="1" si="32"/>
        <v>2</v>
      </c>
      <c r="J414" s="7" t="str">
        <f ca="1">VLOOKUP($I414,Race!$A:$B,2,FALSE)</f>
        <v>Branco</v>
      </c>
      <c r="K414" s="8">
        <f ca="1" xml:space="preserve">
IF($B414=2,
    TODAY()-16340,
    IF($P414=2,
        RANDBETWEEN(TODAY()-12418.5,TODAY()-6574.5),
        IF(OR($P414=3,$P414=4),
            RANDBETWEEN(TODAY()-16071,TODAY()-8766),
            IF(OR($P414=5,$P414=6,$P414=7),
                RANDBETWEEN(TODAY()-27393.75,TODAY()-12783.75),
                RANDBETWEEN(TODAY()-27393.75,TODAY()-10957.5)
            )
        )
    )
)</f>
        <v>25301</v>
      </c>
      <c r="L414" s="6">
        <f ca="1">IF(OR(ROW()=2,ROW()=3),7,IF(ROW()=4,4,RANDBETWEEN(4,COUNT(Education!$A:$A) + 1)))</f>
        <v>6</v>
      </c>
      <c r="M414" s="8" t="str">
        <f ca="1">VLOOKUP($L414,Education!$A:$B,2,FALSE)</f>
        <v>Mestrado</v>
      </c>
      <c r="N41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6</v>
      </c>
      <c r="O414" s="7" t="str">
        <f ca="1">VLOOKUP($N414,Department!$A:$B,2,FALSE)</f>
        <v>Comercial</v>
      </c>
      <c r="P414" s="6">
        <f t="shared" ca="1" si="33"/>
        <v>6</v>
      </c>
      <c r="Q414" s="7" t="str">
        <f ca="1">VLOOKUP($P414,Role!$A:$B,2,FALSE)</f>
        <v>Estagiário</v>
      </c>
      <c r="R414" s="7" t="str">
        <f ca="1">IF($P414=8,RANDBETWEEN(2,COUNT(Level!$A:$A) + 1),"")</f>
        <v/>
      </c>
      <c r="S414" s="7" t="str">
        <f ca="1">IF($R414&lt;&gt;"",VLOOKUP($R414,Level!$A:$B,2,FALSE),"")</f>
        <v/>
      </c>
      <c r="T414" s="8">
        <f t="shared" ca="1" si="34"/>
        <v>36794</v>
      </c>
      <c r="U414" s="1">
        <f t="shared" ca="1" si="30"/>
        <v>2285</v>
      </c>
      <c r="V41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$A414    &amp;
", "   &amp;
$B414    &amp;
", "   &amp;
$C414    &amp;
", '"  &amp;
$E414    &amp;
"', '" &amp;
$H414    &amp;
"', "  &amp;
$I414 &amp;
", CAST('"  &amp;
TEXT($K414,"aaaa-mm-dd") &amp;
"' AS DATE), " &amp;
$L414 &amp;
", " &amp;
$N414 &amp;
", " &amp;
$P414 &amp;
", " &amp;
IF($R414="","NULL",$R414) &amp;
", " &amp;
$U414 &amp;
");"</f>
        <v>INSERT INTO acme.fact_employees (id_company_fk, id_employee_pk, flg_active, employee_name, id_gender_fk, id_race_fk, birthdate, id_education_fk, id_department_fk, id_role_fk, id_level_fk, salary) VALUES (2, 413, TRUE, 'Isis Romano Barreto', 'F', 2, CAST('1969-04-08' AS DATE), 6, 6, 6, NULL, 2285);</v>
      </c>
    </row>
    <row r="415" spans="1:22" x14ac:dyDescent="0.2">
      <c r="A415" s="7">
        <v>2</v>
      </c>
      <c r="B415" s="5">
        <f t="shared" si="31"/>
        <v>414</v>
      </c>
      <c r="C415" s="6" t="b">
        <v>1</v>
      </c>
      <c r="D415" s="7">
        <f ca="1">IF(ROW()=2,125,IF(ROW()=3,67,IF(ROW()=4,13,RANDBETWEEN(2,COUNT(Name!$A:$A) + 1))))</f>
        <v>291</v>
      </c>
      <c r="E415" s="7" t="str">
        <f ca="1">VLOOKUP($D415,Name!$A:$B,2,FALSE) &amp; " " &amp; IF(ROW()=2,"de Orléans e Bragança",VLOOKUP(IF(ROW()=2,0,RANDBETWEEN(2,COUNT('Last name'!$A:$A) + 1)),'Last name'!$A:$B,2,FALSE) &amp; " " &amp; VLOOKUP(RANDBETWEEN(2,COUNT('Last name'!$A:$A) + 1),'Last name'!$A:$B,2,FALSE))</f>
        <v>Michel Alves Esposito</v>
      </c>
      <c r="F415" s="7">
        <v>2</v>
      </c>
      <c r="G415" s="7" cm="1">
        <f t="array" aca="1" ref="G415" ca="1">INDEX(States!$B:$B,RANDBETWEEN(2,COUNTA(States!$B:$B)),1)</f>
        <v>15</v>
      </c>
      <c r="H415" s="7" t="str">
        <f ca="1">VLOOKUP($D415,Name!$A:$C,3,FALSE)</f>
        <v>M</v>
      </c>
      <c r="I415" s="7">
        <f t="shared" ca="1" si="32"/>
        <v>2</v>
      </c>
      <c r="J415" s="7" t="str">
        <f ca="1">VLOOKUP($I415,Race!$A:$B,2,FALSE)</f>
        <v>Branco</v>
      </c>
      <c r="K415" s="8">
        <f ca="1" xml:space="preserve">
IF($B415=2,
    TODAY()-16340,
    IF($P415=2,
        RANDBETWEEN(TODAY()-12418.5,TODAY()-6574.5),
        IF(OR($P415=3,$P415=4),
            RANDBETWEEN(TODAY()-16071,TODAY()-8766),
            IF(OR($P415=5,$P415=6,$P415=7),
                RANDBETWEEN(TODAY()-27393.75,TODAY()-12783.75),
                RANDBETWEEN(TODAY()-27393.75,TODAY()-10957.5)
            )
        )
    )
)</f>
        <v>27607</v>
      </c>
      <c r="L415" s="6">
        <f ca="1">IF(OR(ROW()=2,ROW()=3),7,IF(ROW()=4,4,RANDBETWEEN(4,COUNT(Education!$A:$A) + 1)))</f>
        <v>7</v>
      </c>
      <c r="M415" s="8" t="str">
        <f ca="1">VLOOKUP($L415,Education!$A:$B,2,FALSE)</f>
        <v>Doutorado</v>
      </c>
      <c r="N41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415" s="7" t="str">
        <f ca="1">VLOOKUP($N415,Department!$A:$B,2,FALSE)</f>
        <v>Financeiro</v>
      </c>
      <c r="P415" s="6">
        <f t="shared" ca="1" si="33"/>
        <v>8</v>
      </c>
      <c r="Q415" s="7" t="str">
        <f ca="1">VLOOKUP($P415,Role!$A:$B,2,FALSE)</f>
        <v>Analista</v>
      </c>
      <c r="R415" s="7">
        <f ca="1">IF($P415=8,RANDBETWEEN(2,COUNT(Level!$A:$A) + 1),"")</f>
        <v>3</v>
      </c>
      <c r="S415" s="7" t="str">
        <f ca="1">IF($R415&lt;&gt;"",VLOOKUP($R415,Level!$A:$B,2,FALSE),"")</f>
        <v>Pleno</v>
      </c>
      <c r="T415" s="8">
        <f t="shared" ca="1" si="34"/>
        <v>38345</v>
      </c>
      <c r="U415" s="1">
        <f t="shared" ca="1" si="30"/>
        <v>4000</v>
      </c>
      <c r="V41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$A415    &amp;
", "   &amp;
$B415    &amp;
", "   &amp;
$C415    &amp;
", '"  &amp;
$E415    &amp;
"', '" &amp;
$H415    &amp;
"', "  &amp;
$I415 &amp;
", CAST('"  &amp;
TEXT($K415,"aaaa-mm-dd") &amp;
"' AS DATE), " &amp;
$L415 &amp;
", " &amp;
$N415 &amp;
", " &amp;
$P415 &amp;
", " &amp;
IF($R415="","NULL",$R415) &amp;
", " &amp;
$U415 &amp;
");"</f>
        <v>INSERT INTO acme.fact_employees (id_company_fk, id_employee_pk, flg_active, employee_name, id_gender_fk, id_race_fk, birthdate, id_education_fk, id_department_fk, id_role_fk, id_level_fk, salary) VALUES (2, 414, TRUE, 'Michel Alves Esposito', 'M', 2, CAST('1975-08-01' AS DATE), 7, 4, 8, 3, 4000);</v>
      </c>
    </row>
    <row r="416" spans="1:22" x14ac:dyDescent="0.2">
      <c r="A416" s="7">
        <v>2</v>
      </c>
      <c r="B416" s="5">
        <f t="shared" si="31"/>
        <v>415</v>
      </c>
      <c r="C416" s="6" t="b">
        <v>1</v>
      </c>
      <c r="D416" s="7">
        <f ca="1">IF(ROW()=2,125,IF(ROW()=3,67,IF(ROW()=4,13,RANDBETWEEN(2,COUNT(Name!$A:$A) + 1))))</f>
        <v>35</v>
      </c>
      <c r="E416" s="7" t="str">
        <f ca="1">VLOOKUP($D416,Name!$A:$B,2,FALSE) &amp; " " &amp; IF(ROW()=2,"de Orléans e Bragança",VLOOKUP(IF(ROW()=2,0,RANDBETWEEN(2,COUNT('Last name'!$A:$A) + 1)),'Last name'!$A:$B,2,FALSE) &amp; " " &amp; VLOOKUP(RANDBETWEEN(2,COUNT('Last name'!$A:$A) + 1),'Last name'!$A:$B,2,FALSE))</f>
        <v>Analu Ricci Testa</v>
      </c>
      <c r="F416" s="7">
        <v>2</v>
      </c>
      <c r="G416" s="7" cm="1">
        <f t="array" aca="1" ref="G416" ca="1">INDEX(States!$B:$B,RANDBETWEEN(2,COUNTA(States!$B:$B)),1)</f>
        <v>3</v>
      </c>
      <c r="H416" s="7" t="str">
        <f ca="1">VLOOKUP($D416,Name!$A:$C,3,FALSE)</f>
        <v>F</v>
      </c>
      <c r="I416" s="7">
        <f t="shared" ca="1" si="32"/>
        <v>2</v>
      </c>
      <c r="J416" s="7" t="str">
        <f ca="1">VLOOKUP($I416,Race!$A:$B,2,FALSE)</f>
        <v>Branco</v>
      </c>
      <c r="K416" s="8">
        <f ca="1" xml:space="preserve">
IF($B416=2,
    TODAY()-16340,
    IF($P416=2,
        RANDBETWEEN(TODAY()-12418.5,TODAY()-6574.5),
        IF(OR($P416=3,$P416=4),
            RANDBETWEEN(TODAY()-16071,TODAY()-8766),
            IF(OR($P416=5,$P416=6,$P416=7),
                RANDBETWEEN(TODAY()-27393.75,TODAY()-12783.75),
                RANDBETWEEN(TODAY()-27393.75,TODAY()-10957.5)
            )
        )
    )
)</f>
        <v>21406</v>
      </c>
      <c r="L416" s="6">
        <f ca="1">IF(OR(ROW()=2,ROW()=3),7,IF(ROW()=4,4,RANDBETWEEN(4,COUNT(Education!$A:$A) + 1)))</f>
        <v>7</v>
      </c>
      <c r="M416" s="8" t="str">
        <f ca="1">VLOOKUP($L416,Education!$A:$B,2,FALSE)</f>
        <v>Doutorado</v>
      </c>
      <c r="N41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416" s="7" t="str">
        <f ca="1">VLOOKUP($N416,Department!$A:$B,2,FALSE)</f>
        <v>Auditoria</v>
      </c>
      <c r="P416" s="6">
        <f t="shared" ca="1" si="33"/>
        <v>6</v>
      </c>
      <c r="Q416" s="7" t="str">
        <f ca="1">VLOOKUP($P416,Role!$A:$B,2,FALSE)</f>
        <v>Estagiário</v>
      </c>
      <c r="R416" s="7" t="str">
        <f ca="1">IF($P416=8,RANDBETWEEN(2,COUNT(Level!$A:$A) + 1),"")</f>
        <v/>
      </c>
      <c r="S416" s="7" t="str">
        <f ca="1">IF($R416&lt;&gt;"",VLOOKUP($R416,Level!$A:$B,2,FALSE),"")</f>
        <v/>
      </c>
      <c r="T416" s="8">
        <f t="shared" ca="1" si="34"/>
        <v>44184</v>
      </c>
      <c r="U416" s="1">
        <f t="shared" ca="1" si="30"/>
        <v>2705</v>
      </c>
      <c r="V41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$A416    &amp;
", "   &amp;
$B416    &amp;
", "   &amp;
$C416    &amp;
", '"  &amp;
$E416    &amp;
"', '" &amp;
$H416    &amp;
"', "  &amp;
$I416 &amp;
", CAST('"  &amp;
TEXT($K416,"aaaa-mm-dd") &amp;
"' AS DATE), " &amp;
$L416 &amp;
", " &amp;
$N416 &amp;
", " &amp;
$P416 &amp;
", " &amp;
IF($R416="","NULL",$R416) &amp;
", " &amp;
$U416 &amp;
");"</f>
        <v>INSERT INTO acme.fact_employees (id_company_fk, id_employee_pk, flg_active, employee_name, id_gender_fk, id_race_fk, birthdate, id_education_fk, id_department_fk, id_role_fk, id_level_fk, salary) VALUES (2, 415, TRUE, 'Analu Ricci Testa', 'F', 2, CAST('1958-08-09' AS DATE), 7, 10, 6, NULL, 2705);</v>
      </c>
    </row>
    <row r="417" spans="1:22" x14ac:dyDescent="0.2">
      <c r="A417" s="7">
        <v>2</v>
      </c>
      <c r="B417" s="5">
        <f t="shared" si="31"/>
        <v>416</v>
      </c>
      <c r="C417" s="6" t="b">
        <v>1</v>
      </c>
      <c r="D417" s="7">
        <f ca="1">IF(ROW()=2,125,IF(ROW()=3,67,IF(ROW()=4,13,RANDBETWEEN(2,COUNT(Name!$A:$A) + 1))))</f>
        <v>270</v>
      </c>
      <c r="E417" s="7" t="str">
        <f ca="1">VLOOKUP($D417,Name!$A:$B,2,FALSE)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Maria Sophia Gouveia Ferrara</v>
      </c>
      <c r="F417" s="7">
        <v>2</v>
      </c>
      <c r="G417" s="7" cm="1">
        <f t="array" aca="1" ref="G417" ca="1">INDEX(States!$B:$B,RANDBETWEEN(2,COUNTA(States!$B:$B)),1)</f>
        <v>5</v>
      </c>
      <c r="H417" s="7" t="str">
        <f ca="1">VLOOKUP($D417,Name!$A:$C,3,FALSE)</f>
        <v>F</v>
      </c>
      <c r="I417" s="7">
        <f t="shared" ca="1" si="32"/>
        <v>2</v>
      </c>
      <c r="J417" s="7" t="str">
        <f ca="1">VLOOKUP($I417,Race!$A:$B,2,FALSE)</f>
        <v>Branco</v>
      </c>
      <c r="K417" s="8">
        <f ca="1" xml:space="preserve">
IF($B417=2,
    TODAY()-16340,
    IF($P417=2,
        RANDBETWEEN(TODAY()-12418.5,TODAY()-6574.5),
        IF(OR($P417=3,$P417=4),
            RANDBETWEEN(TODAY()-16071,TODAY()-8766),
            IF(OR($P417=5,$P417=6,$P417=7),
                RANDBETWEEN(TODAY()-27393.75,TODAY()-12783.75),
                RANDBETWEEN(TODAY()-27393.75,TODAY()-10957.5)
            )
        )
    )
)</f>
        <v>30543</v>
      </c>
      <c r="L417" s="6">
        <f ca="1">IF(OR(ROW()=2,ROW()=3),7,IF(ROW()=4,4,RANDBETWEEN(4,COUNT(Education!$A:$A) + 1)))</f>
        <v>5</v>
      </c>
      <c r="M417" s="8" t="str">
        <f ca="1">VLOOKUP($L417,Education!$A:$B,2,FALSE)</f>
        <v>Pós-graduação</v>
      </c>
      <c r="N41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417" s="7" t="str">
        <f ca="1">VLOOKUP($N417,Department!$A:$B,2,FALSE)</f>
        <v>Contábil</v>
      </c>
      <c r="P417" s="6">
        <f t="shared" ca="1" si="33"/>
        <v>8</v>
      </c>
      <c r="Q417" s="7" t="str">
        <f ca="1">VLOOKUP($P417,Role!$A:$B,2,FALSE)</f>
        <v>Analista</v>
      </c>
      <c r="R417" s="7">
        <f ca="1">IF($P417=8,RANDBETWEEN(2,COUNT(Level!$A:$A) + 1),"")</f>
        <v>4</v>
      </c>
      <c r="S417" s="7" t="str">
        <f ca="1">IF($R417&lt;&gt;"",VLOOKUP($R417,Level!$A:$B,2,FALSE),"")</f>
        <v>Senior</v>
      </c>
      <c r="T417" s="8">
        <f t="shared" ca="1" si="34"/>
        <v>37205</v>
      </c>
      <c r="U417" s="1">
        <f t="shared" ca="1" si="30"/>
        <v>3000</v>
      </c>
      <c r="V41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$A417    &amp;
", "   &amp;
$B417    &amp;
", "   &amp;
$C417    &amp;
", '"  &amp;
$E417    &amp;
"', '" &amp;
$H417    &amp;
"', "  &amp;
$I417 &amp;
", CAST('"  &amp;
TEXT($K417,"aaaa-mm-dd") &amp;
"' AS DATE), " &amp;
$L417 &amp;
", " &amp;
$N417 &amp;
", " &amp;
$P417 &amp;
", " &amp;
IF($R417="","NULL",$R417) &amp;
", " &amp;
$U417 &amp;
");"</f>
        <v>INSERT INTO acme.fact_employees (id_company_fk, id_employee_pk, flg_active, employee_name, id_gender_fk, id_race_fk, birthdate, id_education_fk, id_department_fk, id_role_fk, id_level_fk, salary) VALUES (2, 416, TRUE, 'Maria Sophia Gouveia Ferrara', 'F', 2, CAST('1983-08-15' AS DATE), 5, 9, 8, 4, 3000);</v>
      </c>
    </row>
    <row r="418" spans="1:22" x14ac:dyDescent="0.2">
      <c r="A418" s="7">
        <v>2</v>
      </c>
      <c r="B418" s="5">
        <f t="shared" si="31"/>
        <v>417</v>
      </c>
      <c r="C418" s="6" t="b">
        <v>1</v>
      </c>
      <c r="D418" s="7">
        <f ca="1">IF(ROW()=2,125,IF(ROW()=3,67,IF(ROW()=4,13,RANDBETWEEN(2,COUNT(Name!$A:$A) + 1))))</f>
        <v>157</v>
      </c>
      <c r="E418" s="7" t="str">
        <f ca="1">VLOOKUP($D418,Name!$A:$B,2,FALSE) &amp; " " &amp; IF(ROW()=2,"de Orléans e Bragança",VLOOKUP(IF(ROW()=2,0,RANDBETWEEN(2,COUNT('Last name'!$A:$A) + 1)),'Last name'!$A:$B,2,FALSE) &amp; " " &amp; VLOOKUP(RANDBETWEEN(2,COUNT('Last name'!$A:$A) + 1),'Last name'!$A:$B,2,FALSE))</f>
        <v>Hector Martins Moura</v>
      </c>
      <c r="F418" s="7">
        <v>2</v>
      </c>
      <c r="G418" s="7" cm="1">
        <f t="array" aca="1" ref="G418" ca="1">INDEX(States!$B:$B,RANDBETWEEN(2,COUNTA(States!$B:$B)),1)</f>
        <v>4</v>
      </c>
      <c r="H418" s="7" t="str">
        <f ca="1">VLOOKUP($D418,Name!$A:$C,3,FALSE)</f>
        <v>M</v>
      </c>
      <c r="I418" s="7">
        <f t="shared" ca="1" si="32"/>
        <v>5</v>
      </c>
      <c r="J418" s="7" t="str">
        <f ca="1">VLOOKUP($I418,Race!$A:$B,2,FALSE)</f>
        <v>Amarelo</v>
      </c>
      <c r="K418" s="8">
        <f ca="1" xml:space="preserve">
IF($B418=2,
    TODAY()-16340,
    IF($P418=2,
        RANDBETWEEN(TODAY()-12418.5,TODAY()-6574.5),
        IF(OR($P418=3,$P418=4),
            RANDBETWEEN(TODAY()-16071,TODAY()-8766),
            IF(OR($P418=5,$P418=6,$P418=7),
                RANDBETWEEN(TODAY()-27393.75,TODAY()-12783.75),
                RANDBETWEEN(TODAY()-27393.75,TODAY()-10957.5)
            )
        )
    )
)</f>
        <v>18976</v>
      </c>
      <c r="L418" s="6">
        <f ca="1">IF(OR(ROW()=2,ROW()=3),7,IF(ROW()=4,4,RANDBETWEEN(4,COUNT(Education!$A:$A) + 1)))</f>
        <v>7</v>
      </c>
      <c r="M418" s="8" t="str">
        <f ca="1">VLOOKUP($L418,Education!$A:$B,2,FALSE)</f>
        <v>Doutorado</v>
      </c>
      <c r="N41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418" s="7" t="str">
        <f ca="1">VLOOKUP($N418,Department!$A:$B,2,FALSE)</f>
        <v>Tecnologia da Informação</v>
      </c>
      <c r="P418" s="6">
        <f t="shared" ca="1" si="33"/>
        <v>9</v>
      </c>
      <c r="Q418" s="7" t="str">
        <f ca="1">VLOOKUP($P418,Role!$A:$B,2,FALSE)</f>
        <v>Especialista</v>
      </c>
      <c r="R418" s="7" t="str">
        <f ca="1">IF($P418=8,RANDBETWEEN(2,COUNT(Level!$A:$A) + 1),"")</f>
        <v/>
      </c>
      <c r="S418" s="7" t="str">
        <f ca="1">IF($R418&lt;&gt;"",VLOOKUP($R418,Level!$A:$B,2,FALSE),"")</f>
        <v/>
      </c>
      <c r="T418" s="8">
        <f t="shared" ca="1" si="34"/>
        <v>42080</v>
      </c>
      <c r="U418" s="1">
        <f t="shared" ca="1" si="30"/>
        <v>10120</v>
      </c>
      <c r="V41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$A418    &amp;
", "   &amp;
$B418    &amp;
", "   &amp;
$C418    &amp;
", '"  &amp;
$E418    &amp;
"', '" &amp;
$H418    &amp;
"', "  &amp;
$I418 &amp;
", CAST('"  &amp;
TEXT($K418,"aaaa-mm-dd") &amp;
"' AS DATE), " &amp;
$L418 &amp;
", " &amp;
$N418 &amp;
", " &amp;
$P418 &amp;
", " &amp;
IF($R418="","NULL",$R418) &amp;
", " &amp;
$U418 &amp;
");"</f>
        <v>INSERT INTO acme.fact_employees (id_company_fk, id_employee_pk, flg_active, employee_name, id_gender_fk, id_race_fk, birthdate, id_education_fk, id_department_fk, id_role_fk, id_level_fk, salary) VALUES (2, 417, TRUE, 'Hector Martins Moura', 'M', 5, CAST('1951-12-14' AS DATE), 7, 11, 9, NULL, 10120);</v>
      </c>
    </row>
    <row r="419" spans="1:22" x14ac:dyDescent="0.2">
      <c r="A419" s="7">
        <v>2</v>
      </c>
      <c r="B419" s="5">
        <f t="shared" si="31"/>
        <v>418</v>
      </c>
      <c r="C419" s="6" t="b">
        <v>1</v>
      </c>
      <c r="D419" s="7">
        <f ca="1">IF(ROW()=2,125,IF(ROW()=3,67,IF(ROW()=4,13,RANDBETWEEN(2,COUNT(Name!$A:$A) + 1))))</f>
        <v>282</v>
      </c>
      <c r="E419" s="7" t="str">
        <f ca="1">VLOOKUP($D419,Name!$A:$B,2,FALSE)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Martin Borges Bactista</v>
      </c>
      <c r="F419" s="7">
        <v>2</v>
      </c>
      <c r="G419" s="7" cm="1">
        <f t="array" aca="1" ref="G419" ca="1">INDEX(States!$B:$B,RANDBETWEEN(2,COUNTA(States!$B:$B)),1)</f>
        <v>7</v>
      </c>
      <c r="H419" s="7" t="str">
        <f ca="1">VLOOKUP($D419,Name!$A:$C,3,FALSE)</f>
        <v>M</v>
      </c>
      <c r="I419" s="7">
        <f t="shared" ca="1" si="32"/>
        <v>2</v>
      </c>
      <c r="J419" s="7" t="str">
        <f ca="1">VLOOKUP($I419,Race!$A:$B,2,FALSE)</f>
        <v>Branco</v>
      </c>
      <c r="K419" s="8">
        <f ca="1" xml:space="preserve">
IF($B419=2,
    TODAY()-16340,
    IF($P419=2,
        RANDBETWEEN(TODAY()-12418.5,TODAY()-6574.5),
        IF(OR($P419=3,$P419=4),
            RANDBETWEEN(TODAY()-16071,TODAY()-8766),
            IF(OR($P419=5,$P419=6,$P419=7),
                RANDBETWEEN(TODAY()-27393.75,TODAY()-12783.75),
                RANDBETWEEN(TODAY()-27393.75,TODAY()-10957.5)
            )
        )
    )
)</f>
        <v>21102</v>
      </c>
      <c r="L419" s="6">
        <f ca="1">IF(OR(ROW()=2,ROW()=3),7,IF(ROW()=4,4,RANDBETWEEN(4,COUNT(Education!$A:$A) + 1)))</f>
        <v>5</v>
      </c>
      <c r="M419" s="8" t="str">
        <f ca="1">VLOOKUP($L419,Education!$A:$B,2,FALSE)</f>
        <v>Pós-graduação</v>
      </c>
      <c r="N41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419" s="7" t="str">
        <f ca="1">VLOOKUP($N419,Department!$A:$B,2,FALSE)</f>
        <v>Tecnologia da Informação</v>
      </c>
      <c r="P419" s="6">
        <f t="shared" ca="1" si="33"/>
        <v>8</v>
      </c>
      <c r="Q419" s="7" t="str">
        <f ca="1">VLOOKUP($P419,Role!$A:$B,2,FALSE)</f>
        <v>Analista</v>
      </c>
      <c r="R419" s="7">
        <f ca="1">IF($P419=8,RANDBETWEEN(2,COUNT(Level!$A:$A) + 1),"")</f>
        <v>2</v>
      </c>
      <c r="S419" s="7" t="str">
        <f ca="1">IF($R419&lt;&gt;"",VLOOKUP($R419,Level!$A:$B,2,FALSE),"")</f>
        <v>Junior</v>
      </c>
      <c r="T419" s="8">
        <f t="shared" ca="1" si="34"/>
        <v>43898</v>
      </c>
      <c r="U419" s="1">
        <f t="shared" ca="1" si="30"/>
        <v>3120</v>
      </c>
      <c r="V41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$A419    &amp;
", "   &amp;
$B419    &amp;
", "   &amp;
$C419    &amp;
", '"  &amp;
$E419    &amp;
"', '" &amp;
$H419    &amp;
"', "  &amp;
$I419 &amp;
", CAST('"  &amp;
TEXT($K419,"aaaa-mm-dd") &amp;
"' AS DATE), " &amp;
$L419 &amp;
", " &amp;
$N419 &amp;
", " &amp;
$P419 &amp;
", " &amp;
IF($R419="","NULL",$R419) &amp;
", " &amp;
$U419 &amp;
");"</f>
        <v>INSERT INTO acme.fact_employees (id_company_fk, id_employee_pk, flg_active, employee_name, id_gender_fk, id_race_fk, birthdate, id_education_fk, id_department_fk, id_role_fk, id_level_fk, salary) VALUES (2, 418, TRUE, 'Martin Borges Bactista', 'M', 2, CAST('1957-10-09' AS DATE), 5, 11, 8, 2, 3120);</v>
      </c>
    </row>
    <row r="420" spans="1:22" x14ac:dyDescent="0.2">
      <c r="A420" s="7">
        <v>2</v>
      </c>
      <c r="B420" s="5">
        <f t="shared" si="31"/>
        <v>419</v>
      </c>
      <c r="C420" s="6" t="b">
        <v>1</v>
      </c>
      <c r="D420" s="7">
        <f ca="1">IF(ROW()=2,125,IF(ROW()=3,67,IF(ROW()=4,13,RANDBETWEEN(2,COUNT(Name!$A:$A) + 1))))</f>
        <v>191</v>
      </c>
      <c r="E420" s="7" t="str">
        <f ca="1">VLOOKUP($D420,Name!$A:$B,2,FALSE) &amp; " " &amp; IF(ROW()=2,"de Orléans e Bragança",VLOOKUP(IF(ROW()=2,0,RANDBETWEEN(2,COUNT('Last name'!$A:$A) + 1)),'Last name'!$A:$B,2,FALSE) &amp; " " &amp; VLOOKUP(RANDBETWEEN(2,COUNT('Last name'!$A:$A) + 1),'Last name'!$A:$B,2,FALSE))</f>
        <v>João Vitor Trindade Bicalho</v>
      </c>
      <c r="F420" s="7">
        <v>2</v>
      </c>
      <c r="G420" s="7" cm="1">
        <f t="array" aca="1" ref="G420" ca="1">INDEX(States!$B:$B,RANDBETWEEN(2,COUNTA(States!$B:$B)),1)</f>
        <v>13</v>
      </c>
      <c r="H420" s="7" t="str">
        <f ca="1">VLOOKUP($D420,Name!$A:$C,3,FALSE)</f>
        <v>M</v>
      </c>
      <c r="I420" s="7">
        <f t="shared" ca="1" si="32"/>
        <v>3</v>
      </c>
      <c r="J420" s="7" t="str">
        <f ca="1">VLOOKUP($I420,Race!$A:$B,2,FALSE)</f>
        <v>Preto</v>
      </c>
      <c r="K420" s="8">
        <f ca="1" xml:space="preserve">
IF($B420=2,
    TODAY()-16340,
    IF($P420=2,
        RANDBETWEEN(TODAY()-12418.5,TODAY()-6574.5),
        IF(OR($P420=3,$P420=4),
            RANDBETWEEN(TODAY()-16071,TODAY()-8766),
            IF(OR($P420=5,$P420=6,$P420=7),
                RANDBETWEEN(TODAY()-27393.75,TODAY()-12783.75),
                RANDBETWEEN(TODAY()-27393.75,TODAY()-10957.5)
            )
        )
    )
)</f>
        <v>26648</v>
      </c>
      <c r="L420" s="6">
        <f ca="1">IF(OR(ROW()=2,ROW()=3),7,IF(ROW()=4,4,RANDBETWEEN(4,COUNT(Education!$A:$A) + 1)))</f>
        <v>4</v>
      </c>
      <c r="M420" s="8" t="str">
        <f ca="1">VLOOKUP($L420,Education!$A:$B,2,FALSE)</f>
        <v>Superior</v>
      </c>
      <c r="N42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420" s="7" t="str">
        <f ca="1">VLOOKUP($N420,Department!$A:$B,2,FALSE)</f>
        <v>Vendas</v>
      </c>
      <c r="P420" s="6">
        <f t="shared" ca="1" si="33"/>
        <v>9</v>
      </c>
      <c r="Q420" s="7" t="str">
        <f ca="1">VLOOKUP($P420,Role!$A:$B,2,FALSE)</f>
        <v>Especialista</v>
      </c>
      <c r="R420" s="7" t="str">
        <f ca="1">IF($P420=8,RANDBETWEEN(2,COUNT(Level!$A:$A) + 1),"")</f>
        <v/>
      </c>
      <c r="S420" s="7" t="str">
        <f ca="1">IF($R420&lt;&gt;"",VLOOKUP($R420,Level!$A:$B,2,FALSE),"")</f>
        <v/>
      </c>
      <c r="T420" s="8">
        <f t="shared" ca="1" si="34"/>
        <v>42800</v>
      </c>
      <c r="U420" s="1">
        <f t="shared" ca="1" si="30"/>
        <v>8610</v>
      </c>
      <c r="V42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$A420    &amp;
", "   &amp;
$B420    &amp;
", "   &amp;
$C420    &amp;
", '"  &amp;
$E420    &amp;
"', '" &amp;
$H420    &amp;
"', "  &amp;
$I420 &amp;
", CAST('"  &amp;
TEXT($K420,"aaaa-mm-dd") &amp;
"' AS DATE), " &amp;
$L420 &amp;
", " &amp;
$N420 &amp;
", " &amp;
$P420 &amp;
", " &amp;
IF($R420="","NULL",$R420) &amp;
", " &amp;
$U420 &amp;
");"</f>
        <v>INSERT INTO acme.fact_employees (id_company_fk, id_employee_pk, flg_active, employee_name, id_gender_fk, id_race_fk, birthdate, id_education_fk, id_department_fk, id_role_fk, id_level_fk, salary) VALUES (2, 419, TRUE, 'João Vitor Trindade Bicalho', 'M', 3, CAST('1972-12-15' AS DATE), 4, 13, 9, NULL, 8610);</v>
      </c>
    </row>
    <row r="421" spans="1:22" x14ac:dyDescent="0.2">
      <c r="A421" s="7">
        <v>2</v>
      </c>
      <c r="B421" s="5">
        <f t="shared" si="31"/>
        <v>420</v>
      </c>
      <c r="C421" s="6" t="b">
        <v>1</v>
      </c>
      <c r="D421" s="7">
        <f ca="1">IF(ROW()=2,125,IF(ROW()=3,67,IF(ROW()=4,13,RANDBETWEEN(2,COUNT(Name!$A:$A) + 1))))</f>
        <v>181</v>
      </c>
      <c r="E421" s="7" t="str">
        <f ca="1">VLOOKUP($D421,Name!$A:$B,2,FALSE) &amp; " " &amp; IF(ROW()=2,"de Orléans e Bragança",VLOOKUP(IF(ROW()=2,0,RANDBETWEEN(2,COUNT('Last name'!$A:$A) + 1)),'Last name'!$A:$B,2,FALSE) &amp; " " &amp; VLOOKUP(RANDBETWEEN(2,COUNT('Last name'!$A:$A) + 1),'Last name'!$A:$B,2,FALSE))</f>
        <v>Joanna dos Santos Camões</v>
      </c>
      <c r="F421" s="7">
        <v>2</v>
      </c>
      <c r="G421" s="7" cm="1">
        <f t="array" aca="1" ref="G421" ca="1">INDEX(States!$B:$B,RANDBETWEEN(2,COUNTA(States!$B:$B)),1)</f>
        <v>18</v>
      </c>
      <c r="H421" s="7" t="str">
        <f ca="1">VLOOKUP($D421,Name!$A:$C,3,FALSE)</f>
        <v>F</v>
      </c>
      <c r="I421" s="7">
        <f t="shared" ca="1" si="32"/>
        <v>2</v>
      </c>
      <c r="J421" s="7" t="str">
        <f ca="1">VLOOKUP($I421,Race!$A:$B,2,FALSE)</f>
        <v>Branco</v>
      </c>
      <c r="K421" s="8">
        <f ca="1" xml:space="preserve">
IF($B421=2,
    TODAY()-16340,
    IF($P421=2,
        RANDBETWEEN(TODAY()-12418.5,TODAY()-6574.5),
        IF(OR($P421=3,$P421=4),
            RANDBETWEEN(TODAY()-16071,TODAY()-8766),
            IF(OR($P421=5,$P421=6,$P421=7),
                RANDBETWEEN(TODAY()-27393.75,TODAY()-12783.75),
                RANDBETWEEN(TODAY()-27393.75,TODAY()-10957.5)
            )
        )
    )
)</f>
        <v>19665</v>
      </c>
      <c r="L421" s="6">
        <f ca="1">IF(OR(ROW()=2,ROW()=3),7,IF(ROW()=4,4,RANDBETWEEN(4,COUNT(Education!$A:$A) + 1)))</f>
        <v>7</v>
      </c>
      <c r="M421" s="8" t="str">
        <f ca="1">VLOOKUP($L421,Education!$A:$B,2,FALSE)</f>
        <v>Doutorado</v>
      </c>
      <c r="N42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7</v>
      </c>
      <c r="O421" s="7" t="str">
        <f ca="1">VLOOKUP($N421,Department!$A:$B,2,FALSE)</f>
        <v>Operacional</v>
      </c>
      <c r="P421" s="6">
        <f t="shared" ca="1" si="33"/>
        <v>8</v>
      </c>
      <c r="Q421" s="7" t="str">
        <f ca="1">VLOOKUP($P421,Role!$A:$B,2,FALSE)</f>
        <v>Analista</v>
      </c>
      <c r="R421" s="7">
        <f ca="1">IF($P421=8,RANDBETWEEN(2,COUNT(Level!$A:$A) + 1),"")</f>
        <v>3</v>
      </c>
      <c r="S421" s="7" t="str">
        <f ca="1">IF($R421&lt;&gt;"",VLOOKUP($R421,Level!$A:$B,2,FALSE),"")</f>
        <v>Pleno</v>
      </c>
      <c r="T421" s="8">
        <f t="shared" ca="1" si="34"/>
        <v>44974</v>
      </c>
      <c r="U421" s="1">
        <f t="shared" ca="1" si="30"/>
        <v>4000</v>
      </c>
      <c r="V42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$A421    &amp;
", "   &amp;
$B421    &amp;
", "   &amp;
$C421    &amp;
", '"  &amp;
$E421    &amp;
"', '" &amp;
$H421    &amp;
"', "  &amp;
$I421 &amp;
", CAST('"  &amp;
TEXT($K421,"aaaa-mm-dd") &amp;
"' AS DATE), " &amp;
$L421 &amp;
", " &amp;
$N421 &amp;
", " &amp;
$P421 &amp;
", " &amp;
IF($R421="","NULL",$R421) &amp;
", " &amp;
$U421 &amp;
");"</f>
        <v>INSERT INTO acme.fact_employees (id_company_fk, id_employee_pk, flg_active, employee_name, id_gender_fk, id_race_fk, birthdate, id_education_fk, id_department_fk, id_role_fk, id_level_fk, salary) VALUES (2, 420, TRUE, 'Joanna dos Santos Camões', 'F', 2, CAST('1953-11-02' AS DATE), 7, 7, 8, 3, 4000);</v>
      </c>
    </row>
    <row r="422" spans="1:22" x14ac:dyDescent="0.2">
      <c r="A422" s="7">
        <v>2</v>
      </c>
      <c r="B422" s="5">
        <f t="shared" si="31"/>
        <v>421</v>
      </c>
      <c r="C422" s="6" t="b">
        <v>1</v>
      </c>
      <c r="D422" s="7">
        <f ca="1">IF(ROW()=2,125,IF(ROW()=3,67,IF(ROW()=4,13,RANDBETWEEN(2,COUNT(Name!$A:$A) + 1))))</f>
        <v>334</v>
      </c>
      <c r="E422" s="7" t="str">
        <f ca="1">VLOOKUP($D422,Name!$A:$B,2,FALSE) &amp; " " &amp; IF(ROW()=2,"de Orléans e Bragança",VLOOKUP(IF(ROW()=2,0,RANDBETWEEN(2,COUNT('Last name'!$A:$A) + 1)),'Last name'!$A:$B,2,FALSE) &amp; " " &amp; VLOOKUP(RANDBETWEEN(2,COUNT('Last name'!$A:$A) + 1),'Last name'!$A:$B,2,FALSE))</f>
        <v>Sarah Cardoso Soares</v>
      </c>
      <c r="F422" s="7">
        <v>2</v>
      </c>
      <c r="G422" s="7" cm="1">
        <f t="array" aca="1" ref="G422" ca="1">INDEX(States!$B:$B,RANDBETWEEN(2,COUNTA(States!$B:$B)),1)</f>
        <v>4</v>
      </c>
      <c r="H422" s="7" t="str">
        <f ca="1">VLOOKUP($D422,Name!$A:$C,3,FALSE)</f>
        <v>F</v>
      </c>
      <c r="I422" s="7">
        <f t="shared" ca="1" si="32"/>
        <v>2</v>
      </c>
      <c r="J422" s="7" t="str">
        <f ca="1">VLOOKUP($I422,Race!$A:$B,2,FALSE)</f>
        <v>Branco</v>
      </c>
      <c r="K422" s="8">
        <f ca="1" xml:space="preserve">
IF($B422=2,
    TODAY()-16340,
    IF($P422=2,
        RANDBETWEEN(TODAY()-12418.5,TODAY()-6574.5),
        IF(OR($P422=3,$P422=4),
            RANDBETWEEN(TODAY()-16071,TODAY()-8766),
            IF(OR($P422=5,$P422=6,$P422=7),
                RANDBETWEEN(TODAY()-27393.75,TODAY()-12783.75),
                RANDBETWEEN(TODAY()-27393.75,TODAY()-10957.5)
            )
        )
    )
)</f>
        <v>25448</v>
      </c>
      <c r="L422" s="6">
        <f ca="1">IF(OR(ROW()=2,ROW()=3),7,IF(ROW()=4,4,RANDBETWEEN(4,COUNT(Education!$A:$A) + 1)))</f>
        <v>7</v>
      </c>
      <c r="M422" s="8" t="str">
        <f ca="1">VLOOKUP($L422,Education!$A:$B,2,FALSE)</f>
        <v>Doutorado</v>
      </c>
      <c r="N42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422" s="7" t="str">
        <f ca="1">VLOOKUP($N422,Department!$A:$B,2,FALSE)</f>
        <v>Contábil</v>
      </c>
      <c r="P422" s="6">
        <f t="shared" ca="1" si="33"/>
        <v>6</v>
      </c>
      <c r="Q422" s="7" t="str">
        <f ca="1">VLOOKUP($P422,Role!$A:$B,2,FALSE)</f>
        <v>Estagiário</v>
      </c>
      <c r="R422" s="7" t="str">
        <f ca="1">IF($P422=8,RANDBETWEEN(2,COUNT(Level!$A:$A) + 1),"")</f>
        <v/>
      </c>
      <c r="S422" s="7" t="str">
        <f ca="1">IF($R422&lt;&gt;"",VLOOKUP($R422,Level!$A:$B,2,FALSE),"")</f>
        <v/>
      </c>
      <c r="T422" s="8">
        <f t="shared" ca="1" si="34"/>
        <v>37523</v>
      </c>
      <c r="U422" s="1">
        <f t="shared" ca="1" si="30"/>
        <v>2705</v>
      </c>
      <c r="V42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$A422    &amp;
", "   &amp;
$B422    &amp;
", "   &amp;
$C422    &amp;
", '"  &amp;
$E422    &amp;
"', '" &amp;
$H422    &amp;
"', "  &amp;
$I422 &amp;
", CAST('"  &amp;
TEXT($K422,"aaaa-mm-dd") &amp;
"' AS DATE), " &amp;
$L422 &amp;
", " &amp;
$N422 &amp;
", " &amp;
$P422 &amp;
", " &amp;
IF($R422="","NULL",$R422) &amp;
", " &amp;
$U422 &amp;
");"</f>
        <v>INSERT INTO acme.fact_employees (id_company_fk, id_employee_pk, flg_active, employee_name, id_gender_fk, id_race_fk, birthdate, id_education_fk, id_department_fk, id_role_fk, id_level_fk, salary) VALUES (2, 421, TRUE, 'Sarah Cardoso Soares', 'F', 2, CAST('1969-09-02' AS DATE), 7, 9, 6, NULL, 2705);</v>
      </c>
    </row>
    <row r="423" spans="1:22" x14ac:dyDescent="0.2">
      <c r="A423" s="7">
        <v>2</v>
      </c>
      <c r="B423" s="5">
        <f t="shared" si="31"/>
        <v>422</v>
      </c>
      <c r="C423" s="6" t="b">
        <v>1</v>
      </c>
      <c r="D423" s="7">
        <f ca="1">IF(ROW()=2,125,IF(ROW()=3,67,IF(ROW()=4,13,RANDBETWEEN(2,COUNT(Name!$A:$A) + 1))))</f>
        <v>107</v>
      </c>
      <c r="E423" s="7" t="str">
        <f ca="1">VLOOKUP($D423,Name!$A:$B,2,FALSE) &amp; " " &amp; IF(ROW()=2,"de Orléans e Bragança",VLOOKUP(IF(ROW()=2,0,RANDBETWEEN(2,COUNT('Last name'!$A:$A) + 1)),'Last name'!$A:$B,2,FALSE) &amp; " " &amp; VLOOKUP(RANDBETWEEN(2,COUNT('Last name'!$A:$A) + 1),'Last name'!$A:$B,2,FALSE))</f>
        <v>Davi Miguel Botelho Gouveia</v>
      </c>
      <c r="F423" s="7">
        <v>2</v>
      </c>
      <c r="G423" s="7" cm="1">
        <f t="array" aca="1" ref="G423" ca="1">INDEX(States!$B:$B,RANDBETWEEN(2,COUNTA(States!$B:$B)),1)</f>
        <v>5</v>
      </c>
      <c r="H423" s="7" t="str">
        <f ca="1">VLOOKUP($D423,Name!$A:$C,3,FALSE)</f>
        <v>M</v>
      </c>
      <c r="I423" s="7">
        <f t="shared" ca="1" si="32"/>
        <v>2</v>
      </c>
      <c r="J423" s="7" t="str">
        <f ca="1">VLOOKUP($I423,Race!$A:$B,2,FALSE)</f>
        <v>Branco</v>
      </c>
      <c r="K423" s="8">
        <f ca="1" xml:space="preserve">
IF($B423=2,
    TODAY()-16340,
    IF($P423=2,
        RANDBETWEEN(TODAY()-12418.5,TODAY()-6574.5),
        IF(OR($P423=3,$P423=4),
            RANDBETWEEN(TODAY()-16071,TODAY()-8766),
            IF(OR($P423=5,$P423=6,$P423=7),
                RANDBETWEEN(TODAY()-27393.75,TODAY()-12783.75),
                RANDBETWEEN(TODAY()-27393.75,TODAY()-10957.5)
            )
        )
    )
)</f>
        <v>23211</v>
      </c>
      <c r="L423" s="6">
        <f ca="1">IF(OR(ROW()=2,ROW()=3),7,IF(ROW()=4,4,RANDBETWEEN(4,COUNT(Education!$A:$A) + 1)))</f>
        <v>6</v>
      </c>
      <c r="M423" s="8" t="str">
        <f ca="1">VLOOKUP($L423,Education!$A:$B,2,FALSE)</f>
        <v>Mestrado</v>
      </c>
      <c r="N42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12</v>
      </c>
      <c r="O423" s="7" t="str">
        <f ca="1">VLOOKUP($N423,Department!$A:$B,2,FALSE)</f>
        <v>Jurídico</v>
      </c>
      <c r="P423" s="6">
        <f t="shared" ca="1" si="33"/>
        <v>8</v>
      </c>
      <c r="Q423" s="7" t="str">
        <f ca="1">VLOOKUP($P423,Role!$A:$B,2,FALSE)</f>
        <v>Analista</v>
      </c>
      <c r="R423" s="7">
        <f ca="1">IF($P423=8,RANDBETWEEN(2,COUNT(Level!$A:$A) + 1),"")</f>
        <v>4</v>
      </c>
      <c r="S423" s="7" t="str">
        <f ca="1">IF($R423&lt;&gt;"",VLOOKUP($R423,Level!$A:$B,2,FALSE),"")</f>
        <v>Senior</v>
      </c>
      <c r="T423" s="8">
        <f t="shared" ca="1" si="34"/>
        <v>43041</v>
      </c>
      <c r="U423" s="1">
        <f t="shared" ca="1" si="30"/>
        <v>3600</v>
      </c>
      <c r="V42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$A423    &amp;
", "   &amp;
$B423    &amp;
", "   &amp;
$C423    &amp;
", '"  &amp;
$E423    &amp;
"', '" &amp;
$H423    &amp;
"', "  &amp;
$I423 &amp;
", CAST('"  &amp;
TEXT($K423,"aaaa-mm-dd") &amp;
"' AS DATE), " &amp;
$L423 &amp;
", " &amp;
$N423 &amp;
", " &amp;
$P423 &amp;
", " &amp;
IF($R423="","NULL",$R423) &amp;
", " &amp;
$U423 &amp;
");"</f>
        <v>INSERT INTO acme.fact_employees (id_company_fk, id_employee_pk, flg_active, employee_name, id_gender_fk, id_race_fk, birthdate, id_education_fk, id_department_fk, id_role_fk, id_level_fk, salary) VALUES (2, 422, TRUE, 'Davi Miguel Botelho Gouveia', 'M', 2, CAST('1963-07-19' AS DATE), 6, 12, 8, 4, 3600);</v>
      </c>
    </row>
    <row r="424" spans="1:22" x14ac:dyDescent="0.2">
      <c r="A424" s="7">
        <v>2</v>
      </c>
      <c r="B424" s="5">
        <f t="shared" si="31"/>
        <v>423</v>
      </c>
      <c r="C424" s="6" t="b">
        <v>1</v>
      </c>
      <c r="D424" s="7">
        <f ca="1">IF(ROW()=2,125,IF(ROW()=3,67,IF(ROW()=4,13,RANDBETWEEN(2,COUNT(Name!$A:$A) + 1))))</f>
        <v>237</v>
      </c>
      <c r="E424" s="7" t="str">
        <f ca="1">VLOOKUP($D424,Name!$A:$B,2,FALSE) &amp; " " &amp; IF(ROW()=2,"de Orléans e Bragança",VLOOKUP(IF(ROW()=2,0,RANDBETWEEN(2,COUNT('Last name'!$A:$A) + 1)),'Last name'!$A:$B,2,FALSE) &amp; " " &amp; VLOOKUP(RANDBETWEEN(2,COUNT('Last name'!$A:$A) + 1),'Last name'!$A:$B,2,FALSE))</f>
        <v>Lucca Pellegrini Pinto</v>
      </c>
      <c r="F424" s="7">
        <v>2</v>
      </c>
      <c r="G424" s="7" cm="1">
        <f t="array" aca="1" ref="G424" ca="1">INDEX(States!$B:$B,RANDBETWEEN(2,COUNTA(States!$B:$B)),1)</f>
        <v>16</v>
      </c>
      <c r="H424" s="7" t="str">
        <f ca="1">VLOOKUP($D424,Name!$A:$C,3,FALSE)</f>
        <v>M</v>
      </c>
      <c r="I424" s="7">
        <f t="shared" ca="1" si="32"/>
        <v>2</v>
      </c>
      <c r="J424" s="7" t="str">
        <f ca="1">VLOOKUP($I424,Race!$A:$B,2,FALSE)</f>
        <v>Branco</v>
      </c>
      <c r="K424" s="8">
        <f ca="1" xml:space="preserve">
IF($B424=2,
    TODAY()-16340,
    IF($P424=2,
        RANDBETWEEN(TODAY()-12418.5,TODAY()-6574.5),
        IF(OR($P424=3,$P424=4),
            RANDBETWEEN(TODAY()-16071,TODAY()-8766),
            IF(OR($P424=5,$P424=6,$P424=7),
                RANDBETWEEN(TODAY()-27393.75,TODAY()-12783.75),
                RANDBETWEEN(TODAY()-27393.75,TODAY()-10957.5)
            )
        )
    )
)</f>
        <v>25569</v>
      </c>
      <c r="L424" s="6">
        <f ca="1">IF(OR(ROW()=2,ROW()=3),7,IF(ROW()=4,4,RANDBETWEEN(4,COUNT(Education!$A:$A) + 1)))</f>
        <v>7</v>
      </c>
      <c r="M424" s="8" t="str">
        <f ca="1">VLOOKUP($L424,Education!$A:$B,2,FALSE)</f>
        <v>Doutorado</v>
      </c>
      <c r="N42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12</v>
      </c>
      <c r="O424" s="7" t="str">
        <f ca="1">VLOOKUP($N424,Department!$A:$B,2,FALSE)</f>
        <v>Jurídico</v>
      </c>
      <c r="P424" s="6">
        <f t="shared" ca="1" si="33"/>
        <v>8</v>
      </c>
      <c r="Q424" s="7" t="str">
        <f ca="1">VLOOKUP($P424,Role!$A:$B,2,FALSE)</f>
        <v>Analista</v>
      </c>
      <c r="R424" s="7">
        <f ca="1">IF($P424=8,RANDBETWEEN(2,COUNT(Level!$A:$A) + 1),"")</f>
        <v>3</v>
      </c>
      <c r="S424" s="7" t="str">
        <f ca="1">IF($R424&lt;&gt;"",VLOOKUP($R424,Level!$A:$B,2,FALSE),"")</f>
        <v>Pleno</v>
      </c>
      <c r="T424" s="8">
        <f t="shared" ca="1" si="34"/>
        <v>43064</v>
      </c>
      <c r="U424" s="1">
        <f t="shared" ca="1" si="30"/>
        <v>4100</v>
      </c>
      <c r="V42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$A424    &amp;
", "   &amp;
$B424    &amp;
", "   &amp;
$C424    &amp;
", '"  &amp;
$E424    &amp;
"', '" &amp;
$H424    &amp;
"', "  &amp;
$I424 &amp;
", CAST('"  &amp;
TEXT($K424,"aaaa-mm-dd") &amp;
"' AS DATE), " &amp;
$L424 &amp;
", " &amp;
$N424 &amp;
", " &amp;
$P424 &amp;
", " &amp;
IF($R424="","NULL",$R424) &amp;
", " &amp;
$U424 &amp;
");"</f>
        <v>INSERT INTO acme.fact_employees (id_company_fk, id_employee_pk, flg_active, employee_name, id_gender_fk, id_race_fk, birthdate, id_education_fk, id_department_fk, id_role_fk, id_level_fk, salary) VALUES (2, 423, TRUE, 'Lucca Pellegrini Pinto', 'M', 2, CAST('1970-01-01' AS DATE), 7, 12, 8, 3, 4100);</v>
      </c>
    </row>
    <row r="425" spans="1:22" x14ac:dyDescent="0.2">
      <c r="A425" s="7">
        <v>2</v>
      </c>
      <c r="B425" s="5">
        <f t="shared" si="31"/>
        <v>424</v>
      </c>
      <c r="C425" s="6" t="b">
        <v>1</v>
      </c>
      <c r="D425" s="7">
        <f ca="1">IF(ROW()=2,125,IF(ROW()=3,67,IF(ROW()=4,13,RANDBETWEEN(2,COUNT(Name!$A:$A) + 1))))</f>
        <v>296</v>
      </c>
      <c r="E425" s="7" t="str">
        <f ca="1">VLOOKUP($D425,Name!$A:$B,2,FALSE) &amp; " " &amp; IF(ROW()=2,"de Orléans e Bragança",VLOOKUP(IF(ROW()=2,0,RANDBETWEEN(2,COUNT('Last name'!$A:$A) + 1)),'Last name'!$A:$B,2,FALSE) &amp; " " &amp; VLOOKUP(RANDBETWEEN(2,COUNT('Last name'!$A:$A) + 1),'Last name'!$A:$B,2,FALSE))</f>
        <v>Mirella Arruda Leite</v>
      </c>
      <c r="F425" s="7">
        <v>2</v>
      </c>
      <c r="G425" s="7" cm="1">
        <f t="array" aca="1" ref="G425" ca="1">INDEX(States!$B:$B,RANDBETWEEN(2,COUNTA(States!$B:$B)),1)</f>
        <v>19</v>
      </c>
      <c r="H425" s="7" t="str">
        <f ca="1">VLOOKUP($D425,Name!$A:$C,3,FALSE)</f>
        <v>F</v>
      </c>
      <c r="I425" s="7">
        <f t="shared" ca="1" si="32"/>
        <v>2</v>
      </c>
      <c r="J425" s="7" t="str">
        <f ca="1">VLOOKUP($I425,Race!$A:$B,2,FALSE)</f>
        <v>Branco</v>
      </c>
      <c r="K425" s="8">
        <f ca="1" xml:space="preserve">
IF($B425=2,
    TODAY()-16340,
    IF($P425=2,
        RANDBETWEEN(TODAY()-12418.5,TODAY()-6574.5),
        IF(OR($P425=3,$P425=4),
            RANDBETWEEN(TODAY()-16071,TODAY()-8766),
            IF(OR($P425=5,$P425=6,$P425=7),
                RANDBETWEEN(TODAY()-27393.75,TODAY()-12783.75),
                RANDBETWEEN(TODAY()-27393.75,TODAY()-10957.5)
            )
        )
    )
)</f>
        <v>19977</v>
      </c>
      <c r="L425" s="6">
        <f ca="1">IF(OR(ROW()=2,ROW()=3),7,IF(ROW()=4,4,RANDBETWEEN(4,COUNT(Education!$A:$A) + 1)))</f>
        <v>6</v>
      </c>
      <c r="M425" s="8" t="str">
        <f ca="1">VLOOKUP($L425,Education!$A:$B,2,FALSE)</f>
        <v>Mestrado</v>
      </c>
      <c r="N42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425" s="7" t="str">
        <f ca="1">VLOOKUP($N425,Department!$A:$B,2,FALSE)</f>
        <v>Financeiro</v>
      </c>
      <c r="P425" s="6">
        <f t="shared" ca="1" si="33"/>
        <v>8</v>
      </c>
      <c r="Q425" s="7" t="str">
        <f ca="1">VLOOKUP($P425,Role!$A:$B,2,FALSE)</f>
        <v>Analista</v>
      </c>
      <c r="R425" s="7">
        <f ca="1">IF($P425=8,RANDBETWEEN(2,COUNT(Level!$A:$A) + 1),"")</f>
        <v>4</v>
      </c>
      <c r="S425" s="7" t="str">
        <f ca="1">IF($R425&lt;&gt;"",VLOOKUP($R425,Level!$A:$B,2,FALSE),"")</f>
        <v>Senior</v>
      </c>
      <c r="T425" s="8">
        <f t="shared" ca="1" si="34"/>
        <v>43302</v>
      </c>
      <c r="U425" s="1">
        <f t="shared" ca="1" si="30"/>
        <v>3500</v>
      </c>
      <c r="V42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$A425    &amp;
", "   &amp;
$B425    &amp;
", "   &amp;
$C425    &amp;
", '"  &amp;
$E425    &amp;
"', '" &amp;
$H425    &amp;
"', "  &amp;
$I425 &amp;
", CAST('"  &amp;
TEXT($K425,"aaaa-mm-dd") &amp;
"' AS DATE), " &amp;
$L425 &amp;
", " &amp;
$N425 &amp;
", " &amp;
$P425 &amp;
", " &amp;
IF($R425="","NULL",$R425) &amp;
", " &amp;
$U425 &amp;
");"</f>
        <v>INSERT INTO acme.fact_employees (id_company_fk, id_employee_pk, flg_active, employee_name, id_gender_fk, id_race_fk, birthdate, id_education_fk, id_department_fk, id_role_fk, id_level_fk, salary) VALUES (2, 424, TRUE, 'Mirella Arruda Leite', 'F', 2, CAST('1954-09-10' AS DATE), 6, 4, 8, 4, 3500);</v>
      </c>
    </row>
    <row r="426" spans="1:22" x14ac:dyDescent="0.2">
      <c r="A426" s="7">
        <v>2</v>
      </c>
      <c r="B426" s="5">
        <f t="shared" si="31"/>
        <v>425</v>
      </c>
      <c r="C426" s="6" t="b">
        <v>1</v>
      </c>
      <c r="D426" s="7">
        <f ca="1">IF(ROW()=2,125,IF(ROW()=3,67,IF(ROW()=4,13,RANDBETWEEN(2,COUNT(Name!$A:$A) + 1))))</f>
        <v>197</v>
      </c>
      <c r="E426" s="7" t="str">
        <f ca="1">VLOOKUP($D426,Name!$A:$B,2,FALSE) &amp; " " &amp; IF(ROW()=2,"de Orléans e Bragança",VLOOKUP(IF(ROW()=2,0,RANDBETWEEN(2,COUNT('Last name'!$A:$A) + 1)),'Last name'!$A:$B,2,FALSE) &amp; " " &amp; VLOOKUP(RANDBETWEEN(2,COUNT('Last name'!$A:$A) + 1),'Last name'!$A:$B,2,FALSE))</f>
        <v>José Heleno Pinheiro Costatini</v>
      </c>
      <c r="F426" s="7">
        <v>2</v>
      </c>
      <c r="G426" s="7" cm="1">
        <f t="array" aca="1" ref="G426" ca="1">INDEX(States!$B:$B,RANDBETWEEN(2,COUNTA(States!$B:$B)),1)</f>
        <v>9</v>
      </c>
      <c r="H426" s="7" t="str">
        <f ca="1">VLOOKUP($D426,Name!$A:$C,3,FALSE)</f>
        <v>M</v>
      </c>
      <c r="I426" s="7">
        <f t="shared" ca="1" si="32"/>
        <v>2</v>
      </c>
      <c r="J426" s="7" t="str">
        <f ca="1">VLOOKUP($I426,Race!$A:$B,2,FALSE)</f>
        <v>Branco</v>
      </c>
      <c r="K426" s="8">
        <f ca="1" xml:space="preserve">
IF($B426=2,
    TODAY()-16340,
    IF($P426=2,
        RANDBETWEEN(TODAY()-12418.5,TODAY()-6574.5),
        IF(OR($P426=3,$P426=4),
            RANDBETWEEN(TODAY()-16071,TODAY()-8766),
            IF(OR($P426=5,$P426=6,$P426=7),
                RANDBETWEEN(TODAY()-27393.75,TODAY()-12783.75),
                RANDBETWEEN(TODAY()-27393.75,TODAY()-10957.5)
            )
        )
    )
)</f>
        <v>32089</v>
      </c>
      <c r="L426" s="6">
        <f ca="1">IF(OR(ROW()=2,ROW()=3),7,IF(ROW()=4,4,RANDBETWEEN(4,COUNT(Education!$A:$A) + 1)))</f>
        <v>7</v>
      </c>
      <c r="M426" s="8" t="str">
        <f ca="1">VLOOKUP($L426,Education!$A:$B,2,FALSE)</f>
        <v>Doutorado</v>
      </c>
      <c r="N42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426" s="7" t="str">
        <f ca="1">VLOOKUP($N426,Department!$A:$B,2,FALSE)</f>
        <v>Financeiro</v>
      </c>
      <c r="P426" s="6">
        <f t="shared" ca="1" si="33"/>
        <v>8</v>
      </c>
      <c r="Q426" s="7" t="str">
        <f ca="1">VLOOKUP($P426,Role!$A:$B,2,FALSE)</f>
        <v>Analista</v>
      </c>
      <c r="R426" s="7">
        <f ca="1">IF($P426=8,RANDBETWEEN(2,COUNT(Level!$A:$A) + 1),"")</f>
        <v>3</v>
      </c>
      <c r="S426" s="7" t="str">
        <f ca="1">IF($R426&lt;&gt;"",VLOOKUP($R426,Level!$A:$B,2,FALSE),"")</f>
        <v>Pleno</v>
      </c>
      <c r="T426" s="8">
        <f t="shared" ca="1" si="34"/>
        <v>40174</v>
      </c>
      <c r="U426" s="1">
        <f t="shared" ca="1" si="30"/>
        <v>4000</v>
      </c>
      <c r="V42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$A426    &amp;
", "   &amp;
$B426    &amp;
", "   &amp;
$C426    &amp;
", '"  &amp;
$E426    &amp;
"', '" &amp;
$H426    &amp;
"', "  &amp;
$I426 &amp;
", CAST('"  &amp;
TEXT($K426,"aaaa-mm-dd") &amp;
"' AS DATE), " &amp;
$L426 &amp;
", " &amp;
$N426 &amp;
", " &amp;
$P426 &amp;
", " &amp;
IF($R426="","NULL",$R426) &amp;
", " &amp;
$U426 &amp;
");"</f>
        <v>INSERT INTO acme.fact_employees (id_company_fk, id_employee_pk, flg_active, employee_name, id_gender_fk, id_race_fk, birthdate, id_education_fk, id_department_fk, id_role_fk, id_level_fk, salary) VALUES (2, 425, TRUE, 'José Heleno Pinheiro Costatini', 'M', 2, CAST('1987-11-08' AS DATE), 7, 4, 8, 3, 4000);</v>
      </c>
    </row>
    <row r="427" spans="1:22" x14ac:dyDescent="0.2">
      <c r="A427" s="7">
        <v>2</v>
      </c>
      <c r="B427" s="5">
        <f t="shared" si="31"/>
        <v>426</v>
      </c>
      <c r="C427" s="6" t="b">
        <v>1</v>
      </c>
      <c r="D427" s="7">
        <f ca="1">IF(ROW()=2,125,IF(ROW()=3,67,IF(ROW()=4,13,RANDBETWEEN(2,COUNT(Name!$A:$A) + 1))))</f>
        <v>93</v>
      </c>
      <c r="E427" s="7" t="str">
        <f ca="1">VLOOKUP($D427,Name!$A:$B,2,FALSE) &amp; " " &amp; IF(ROW()=2,"de Orléans e Bragança",VLOOKUP(IF(ROW()=2,0,RANDBETWEEN(2,COUNT('Last name'!$A:$A) + 1)),'Last name'!$A:$B,2,FALSE) &amp; " " &amp; VLOOKUP(RANDBETWEEN(2,COUNT('Last name'!$A:$A) + 1),'Last name'!$A:$B,2,FALSE))</f>
        <v>Clarisse Ferrari Alcantara</v>
      </c>
      <c r="F427" s="7">
        <v>2</v>
      </c>
      <c r="G427" s="7" cm="1">
        <f t="array" aca="1" ref="G427" ca="1">INDEX(States!$B:$B,RANDBETWEEN(2,COUNTA(States!$B:$B)),1)</f>
        <v>10</v>
      </c>
      <c r="H427" s="7" t="str">
        <f ca="1">VLOOKUP($D427,Name!$A:$C,3,FALSE)</f>
        <v>F</v>
      </c>
      <c r="I427" s="7">
        <f t="shared" ca="1" si="32"/>
        <v>3</v>
      </c>
      <c r="J427" s="7" t="str">
        <f ca="1">VLOOKUP($I427,Race!$A:$B,2,FALSE)</f>
        <v>Preto</v>
      </c>
      <c r="K427" s="8">
        <f ca="1" xml:space="preserve">
IF($B427=2,
    TODAY()-16340,
    IF($P427=2,
        RANDBETWEEN(TODAY()-12418.5,TODAY()-6574.5),
        IF(OR($P427=3,$P427=4),
            RANDBETWEEN(TODAY()-16071,TODAY()-8766),
            IF(OR($P427=5,$P427=6,$P427=7),
                RANDBETWEEN(TODAY()-27393.75,TODAY()-12783.75),
                RANDBETWEEN(TODAY()-27393.75,TODAY()-10957.5)
            )
        )
    )
)</f>
        <v>28215</v>
      </c>
      <c r="L427" s="6">
        <f ca="1">IF(OR(ROW()=2,ROW()=3),7,IF(ROW()=4,4,RANDBETWEEN(4,COUNT(Education!$A:$A) + 1)))</f>
        <v>6</v>
      </c>
      <c r="M427" s="8" t="str">
        <f ca="1">VLOOKUP($L427,Education!$A:$B,2,FALSE)</f>
        <v>Mestrado</v>
      </c>
      <c r="N42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427" s="7" t="str">
        <f ca="1">VLOOKUP($N427,Department!$A:$B,2,FALSE)</f>
        <v>Contábil</v>
      </c>
      <c r="P427" s="6">
        <f t="shared" ca="1" si="33"/>
        <v>8</v>
      </c>
      <c r="Q427" s="7" t="str">
        <f ca="1">VLOOKUP($P427,Role!$A:$B,2,FALSE)</f>
        <v>Analista</v>
      </c>
      <c r="R427" s="7">
        <f ca="1">IF($P427=8,RANDBETWEEN(2,COUNT(Level!$A:$A) + 1),"")</f>
        <v>4</v>
      </c>
      <c r="S427" s="7" t="str">
        <f ca="1">IF($R427&lt;&gt;"",VLOOKUP($R427,Level!$A:$B,2,FALSE),"")</f>
        <v>Senior</v>
      </c>
      <c r="T427" s="8">
        <f t="shared" ca="1" si="34"/>
        <v>39955</v>
      </c>
      <c r="U427" s="1">
        <f t="shared" ca="1" si="30"/>
        <v>3500</v>
      </c>
      <c r="V42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$A427    &amp;
", "   &amp;
$B427    &amp;
", "   &amp;
$C427    &amp;
", '"  &amp;
$E427    &amp;
"', '" &amp;
$H427    &amp;
"', "  &amp;
$I427 &amp;
", CAST('"  &amp;
TEXT($K427,"aaaa-mm-dd") &amp;
"' AS DATE), " &amp;
$L427 &amp;
", " &amp;
$N427 &amp;
", " &amp;
$P427 &amp;
", " &amp;
IF($R427="","NULL",$R427) &amp;
", " &amp;
$U427 &amp;
");"</f>
        <v>INSERT INTO acme.fact_employees (id_company_fk, id_employee_pk, flg_active, employee_name, id_gender_fk, id_race_fk, birthdate, id_education_fk, id_department_fk, id_role_fk, id_level_fk, salary) VALUES (2, 426, TRUE, 'Clarisse Ferrari Alcantara', 'F', 3, CAST('1977-03-31' AS DATE), 6, 9, 8, 4, 3500);</v>
      </c>
    </row>
    <row r="428" spans="1:22" x14ac:dyDescent="0.2">
      <c r="A428" s="7">
        <v>2</v>
      </c>
      <c r="B428" s="5">
        <f t="shared" si="31"/>
        <v>427</v>
      </c>
      <c r="C428" s="6" t="b">
        <v>1</v>
      </c>
      <c r="D428" s="7">
        <f ca="1">IF(ROW()=2,125,IF(ROW()=3,67,IF(ROW()=4,13,RANDBETWEEN(2,COUNT(Name!$A:$A) + 1))))</f>
        <v>323</v>
      </c>
      <c r="E428" s="7" t="str">
        <f ca="1">VLOOKUP($D428,Name!$A:$B,2,FALSE) &amp; " " &amp; IF(ROW()=2,"de Orléans e Bragança",VLOOKUP(IF(ROW()=2,0,RANDBETWEEN(2,COUNT('Last name'!$A:$A) + 1)),'Last name'!$A:$B,2,FALSE) &amp; " " &amp; VLOOKUP(RANDBETWEEN(2,COUNT('Last name'!$A:$A) + 1),'Last name'!$A:$B,2,FALSE))</f>
        <v>Rainah Anunciação Aleluia</v>
      </c>
      <c r="F428" s="7">
        <v>2</v>
      </c>
      <c r="G428" s="7" cm="1">
        <f t="array" aca="1" ref="G428" ca="1">INDEX(States!$B:$B,RANDBETWEEN(2,COUNTA(States!$B:$B)),1)</f>
        <v>10</v>
      </c>
      <c r="H428" s="7" t="str">
        <f ca="1">VLOOKUP($D428,Name!$A:$C,3,FALSE)</f>
        <v>F</v>
      </c>
      <c r="I428" s="7">
        <f t="shared" ca="1" si="32"/>
        <v>2</v>
      </c>
      <c r="J428" s="7" t="str">
        <f ca="1">VLOOKUP($I428,Race!$A:$B,2,FALSE)</f>
        <v>Branco</v>
      </c>
      <c r="K428" s="8">
        <f ca="1" xml:space="preserve">
IF($B428=2,
    TODAY()-16340,
    IF($P428=2,
        RANDBETWEEN(TODAY()-12418.5,TODAY()-6574.5),
        IF(OR($P428=3,$P428=4),
            RANDBETWEEN(TODAY()-16071,TODAY()-8766),
            IF(OR($P428=5,$P428=6,$P428=7),
                RANDBETWEEN(TODAY()-27393.75,TODAY()-12783.75),
                RANDBETWEEN(TODAY()-27393.75,TODAY()-10957.5)
            )
        )
    )
)</f>
        <v>28075</v>
      </c>
      <c r="L428" s="6">
        <f ca="1">IF(OR(ROW()=2,ROW()=3),7,IF(ROW()=4,4,RANDBETWEEN(4,COUNT(Education!$A:$A) + 1)))</f>
        <v>4</v>
      </c>
      <c r="M428" s="8" t="str">
        <f ca="1">VLOOKUP($L428,Education!$A:$B,2,FALSE)</f>
        <v>Superior</v>
      </c>
      <c r="N42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428" s="7" t="str">
        <f ca="1">VLOOKUP($N428,Department!$A:$B,2,FALSE)</f>
        <v>Tecnologia da Informação</v>
      </c>
      <c r="P428" s="6">
        <f t="shared" ca="1" si="33"/>
        <v>8</v>
      </c>
      <c r="Q428" s="7" t="str">
        <f ca="1">VLOOKUP($P428,Role!$A:$B,2,FALSE)</f>
        <v>Analista</v>
      </c>
      <c r="R428" s="7">
        <f ca="1">IF($P428=8,RANDBETWEEN(2,COUNT(Level!$A:$A) + 1),"")</f>
        <v>2</v>
      </c>
      <c r="S428" s="7" t="str">
        <f ca="1">IF($R428&lt;&gt;"",VLOOKUP($R428,Level!$A:$B,2,FALSE),"")</f>
        <v>Junior</v>
      </c>
      <c r="T428" s="8">
        <f t="shared" ca="1" si="34"/>
        <v>43899</v>
      </c>
      <c r="U428" s="1">
        <f t="shared" ca="1" si="30"/>
        <v>2620</v>
      </c>
      <c r="V42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$A428    &amp;
", "   &amp;
$B428    &amp;
", "   &amp;
$C428    &amp;
", '"  &amp;
$E428    &amp;
"', '" &amp;
$H428    &amp;
"', "  &amp;
$I428 &amp;
", CAST('"  &amp;
TEXT($K428,"aaaa-mm-dd") &amp;
"' AS DATE), " &amp;
$L428 &amp;
", " &amp;
$N428 &amp;
", " &amp;
$P428 &amp;
", " &amp;
IF($R428="","NULL",$R428) &amp;
", " &amp;
$U428 &amp;
");"</f>
        <v>INSERT INTO acme.fact_employees (id_company_fk, id_employee_pk, flg_active, employee_name, id_gender_fk, id_race_fk, birthdate, id_education_fk, id_department_fk, id_role_fk, id_level_fk, salary) VALUES (2, 427, TRUE, 'Rainah Anunciação Aleluia', 'F', 2, CAST('1976-11-11' AS DATE), 4, 11, 8, 2, 2620);</v>
      </c>
    </row>
    <row r="429" spans="1:22" x14ac:dyDescent="0.2">
      <c r="A429" s="7">
        <v>2</v>
      </c>
      <c r="B429" s="5">
        <f t="shared" si="31"/>
        <v>428</v>
      </c>
      <c r="C429" s="6" t="b">
        <v>1</v>
      </c>
      <c r="D429" s="7">
        <f ca="1">IF(ROW()=2,125,IF(ROW()=3,67,IF(ROW()=4,13,RANDBETWEEN(2,COUNT(Name!$A:$A) + 1))))</f>
        <v>3</v>
      </c>
      <c r="E429" s="7" t="str">
        <f ca="1">VLOOKUP($D429,Name!$A:$B,2,FALSE) &amp; " " &amp; IF(ROW()=2,"de Orléans e Bragança",VLOOKUP(IF(ROW()=2,0,RANDBETWEEN(2,COUNT('Last name'!$A:$A) + 1)),'Last name'!$A:$B,2,FALSE) &amp; " " &amp; VLOOKUP(RANDBETWEEN(2,COUNT('Last name'!$A:$A) + 1),'Last name'!$A:$B,2,FALSE))</f>
        <v>Abigail Cabral Conti</v>
      </c>
      <c r="F429" s="7">
        <v>2</v>
      </c>
      <c r="G429" s="7" cm="1">
        <f t="array" aca="1" ref="G429" ca="1">INDEX(States!$B:$B,RANDBETWEEN(2,COUNTA(States!$B:$B)),1)</f>
        <v>18</v>
      </c>
      <c r="H429" s="7" t="str">
        <f ca="1">VLOOKUP($D429,Name!$A:$C,3,FALSE)</f>
        <v>F</v>
      </c>
      <c r="I429" s="7">
        <f t="shared" ca="1" si="32"/>
        <v>4</v>
      </c>
      <c r="J429" s="7" t="str">
        <f ca="1">VLOOKUP($I429,Race!$A:$B,2,FALSE)</f>
        <v>Pardo</v>
      </c>
      <c r="K429" s="8">
        <f ca="1" xml:space="preserve">
IF($B429=2,
    TODAY()-16340,
    IF($P429=2,
        RANDBETWEEN(TODAY()-12418.5,TODAY()-6574.5),
        IF(OR($P429=3,$P429=4),
            RANDBETWEEN(TODAY()-16071,TODAY()-8766),
            IF(OR($P429=5,$P429=6,$P429=7),
                RANDBETWEEN(TODAY()-27393.75,TODAY()-12783.75),
                RANDBETWEEN(TODAY()-27393.75,TODAY()-10957.5)
            )
        )
    )
)</f>
        <v>27540</v>
      </c>
      <c r="L429" s="6">
        <f ca="1">IF(OR(ROW()=2,ROW()=3),7,IF(ROW()=4,4,RANDBETWEEN(4,COUNT(Education!$A:$A) + 1)))</f>
        <v>4</v>
      </c>
      <c r="M429" s="8" t="str">
        <f ca="1">VLOOKUP($L429,Education!$A:$B,2,FALSE)</f>
        <v>Superior</v>
      </c>
      <c r="N42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429" s="7" t="str">
        <f ca="1">VLOOKUP($N429,Department!$A:$B,2,FALSE)</f>
        <v>Administrativo</v>
      </c>
      <c r="P429" s="6">
        <f t="shared" ca="1" si="33"/>
        <v>8</v>
      </c>
      <c r="Q429" s="7" t="str">
        <f ca="1">VLOOKUP($P429,Role!$A:$B,2,FALSE)</f>
        <v>Analista</v>
      </c>
      <c r="R429" s="7">
        <f ca="1">IF($P429=8,RANDBETWEEN(2,COUNT(Level!$A:$A) + 1),"")</f>
        <v>2</v>
      </c>
      <c r="S429" s="7" t="str">
        <f ca="1">IF($R429&lt;&gt;"",VLOOKUP($R429,Level!$A:$B,2,FALSE),"")</f>
        <v>Junior</v>
      </c>
      <c r="T429" s="8">
        <f t="shared" ca="1" si="34"/>
        <v>37720</v>
      </c>
      <c r="U429" s="1">
        <f t="shared" ca="1" si="30"/>
        <v>2500</v>
      </c>
      <c r="V42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$A429    &amp;
", "   &amp;
$B429    &amp;
", "   &amp;
$C429    &amp;
", '"  &amp;
$E429    &amp;
"', '" &amp;
$H429    &amp;
"', "  &amp;
$I429 &amp;
", CAST('"  &amp;
TEXT($K429,"aaaa-mm-dd") &amp;
"' AS DATE), " &amp;
$L429 &amp;
", " &amp;
$N429 &amp;
", " &amp;
$P429 &amp;
", " &amp;
IF($R429="","NULL",$R429) &amp;
", " &amp;
$U429 &amp;
");"</f>
        <v>INSERT INTO acme.fact_employees (id_company_fk, id_employee_pk, flg_active, employee_name, id_gender_fk, id_race_fk, birthdate, id_education_fk, id_department_fk, id_role_fk, id_level_fk, salary) VALUES (2, 428, TRUE, 'Abigail Cabral Conti', 'F', 4, CAST('1975-05-26' AS DATE), 4, 3, 8, 2, 2500);</v>
      </c>
    </row>
    <row r="430" spans="1:22" x14ac:dyDescent="0.2">
      <c r="A430" s="7">
        <v>2</v>
      </c>
      <c r="B430" s="5">
        <f t="shared" si="31"/>
        <v>429</v>
      </c>
      <c r="C430" s="6" t="b">
        <v>1</v>
      </c>
      <c r="D430" s="7">
        <f ca="1">IF(ROW()=2,125,IF(ROW()=3,67,IF(ROW()=4,13,RANDBETWEEN(2,COUNT(Name!$A:$A) + 1))))</f>
        <v>124</v>
      </c>
      <c r="E430" s="7" t="str">
        <f ca="1">VLOOKUP($D430,Name!$A:$B,2,FALSE) &amp; " " &amp; IF(ROW()=2,"de Orléans e Bragança",VLOOKUP(IF(ROW()=2,0,RANDBETWEEN(2,COUNT('Last name'!$A:$A) + 1)),'Last name'!$A:$B,2,FALSE) &amp; " " &amp; VLOOKUP(RANDBETWEEN(2,COUNT('Last name'!$A:$A) + 1),'Last name'!$A:$B,2,FALSE))</f>
        <v>Enzo Monti Chaves</v>
      </c>
      <c r="F430" s="7">
        <v>2</v>
      </c>
      <c r="G430" s="7" cm="1">
        <f t="array" aca="1" ref="G430" ca="1">INDEX(States!$B:$B,RANDBETWEEN(2,COUNTA(States!$B:$B)),1)</f>
        <v>15</v>
      </c>
      <c r="H430" s="7" t="str">
        <f ca="1">VLOOKUP($D430,Name!$A:$C,3,FALSE)</f>
        <v>M</v>
      </c>
      <c r="I430" s="7">
        <f t="shared" ca="1" si="32"/>
        <v>2</v>
      </c>
      <c r="J430" s="7" t="str">
        <f ca="1">VLOOKUP($I430,Race!$A:$B,2,FALSE)</f>
        <v>Branco</v>
      </c>
      <c r="K430" s="8">
        <f ca="1" xml:space="preserve">
IF($B430=2,
    TODAY()-16340,
    IF($P430=2,
        RANDBETWEEN(TODAY()-12418.5,TODAY()-6574.5),
        IF(OR($P430=3,$P430=4),
            RANDBETWEEN(TODAY()-16071,TODAY()-8766),
            IF(OR($P430=5,$P430=6,$P430=7),
                RANDBETWEEN(TODAY()-27393.75,TODAY()-12783.75),
                RANDBETWEEN(TODAY()-27393.75,TODAY()-10957.5)
            )
        )
    )
)</f>
        <v>19530</v>
      </c>
      <c r="L430" s="6">
        <f ca="1">IF(OR(ROW()=2,ROW()=3),7,IF(ROW()=4,4,RANDBETWEEN(4,COUNT(Education!$A:$A) + 1)))</f>
        <v>4</v>
      </c>
      <c r="M430" s="8" t="str">
        <f ca="1">VLOOKUP($L430,Education!$A:$B,2,FALSE)</f>
        <v>Superior</v>
      </c>
      <c r="N43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430" s="7" t="str">
        <f ca="1">VLOOKUP($N430,Department!$A:$B,2,FALSE)</f>
        <v>Financeiro</v>
      </c>
      <c r="P430" s="6">
        <f t="shared" ca="1" si="33"/>
        <v>9</v>
      </c>
      <c r="Q430" s="7" t="str">
        <f ca="1">VLOOKUP($P430,Role!$A:$B,2,FALSE)</f>
        <v>Especialista</v>
      </c>
      <c r="R430" s="7" t="str">
        <f ca="1">IF($P430=8,RANDBETWEEN(2,COUNT(Level!$A:$A) + 1),"")</f>
        <v/>
      </c>
      <c r="S430" s="7" t="str">
        <f ca="1">IF($R430&lt;&gt;"",VLOOKUP($R430,Level!$A:$B,2,FALSE),"")</f>
        <v/>
      </c>
      <c r="T430" s="8">
        <f t="shared" ca="1" si="34"/>
        <v>39146</v>
      </c>
      <c r="U430" s="1">
        <f t="shared" ca="1" si="30"/>
        <v>8500</v>
      </c>
      <c r="V43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$A430    &amp;
", "   &amp;
$B430    &amp;
", "   &amp;
$C430    &amp;
", '"  &amp;
$E430    &amp;
"', '" &amp;
$H430    &amp;
"', "  &amp;
$I430 &amp;
", CAST('"  &amp;
TEXT($K430,"aaaa-mm-dd") &amp;
"' AS DATE), " &amp;
$L430 &amp;
", " &amp;
$N430 &amp;
", " &amp;
$P430 &amp;
", " &amp;
IF($R430="","NULL",$R430) &amp;
", " &amp;
$U430 &amp;
");"</f>
        <v>INSERT INTO acme.fact_employees (id_company_fk, id_employee_pk, flg_active, employee_name, id_gender_fk, id_race_fk, birthdate, id_education_fk, id_department_fk, id_role_fk, id_level_fk, salary) VALUES (2, 429, TRUE, 'Enzo Monti Chaves', 'M', 2, CAST('1953-06-20' AS DATE), 4, 4, 9, NULL, 8500);</v>
      </c>
    </row>
    <row r="431" spans="1:22" x14ac:dyDescent="0.2">
      <c r="A431" s="7">
        <v>2</v>
      </c>
      <c r="B431" s="5">
        <f t="shared" si="31"/>
        <v>430</v>
      </c>
      <c r="C431" s="6" t="b">
        <v>1</v>
      </c>
      <c r="D431" s="7">
        <f ca="1">IF(ROW()=2,125,IF(ROW()=3,67,IF(ROW()=4,13,RANDBETWEEN(2,COUNT(Name!$A:$A) + 1))))</f>
        <v>254</v>
      </c>
      <c r="E431" s="7" t="str">
        <f ca="1">VLOOKUP($D431,Name!$A:$B,2,FALSE)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Maria Borges Dantas</v>
      </c>
      <c r="F431" s="7">
        <v>2</v>
      </c>
      <c r="G431" s="7" cm="1">
        <f t="array" aca="1" ref="G431" ca="1">INDEX(States!$B:$B,RANDBETWEEN(2,COUNTA(States!$B:$B)),1)</f>
        <v>15</v>
      </c>
      <c r="H431" s="7" t="str">
        <f ca="1">VLOOKUP($D431,Name!$A:$C,3,FALSE)</f>
        <v>F</v>
      </c>
      <c r="I431" s="7">
        <f t="shared" ca="1" si="32"/>
        <v>2</v>
      </c>
      <c r="J431" s="7" t="str">
        <f ca="1">VLOOKUP($I431,Race!$A:$B,2,FALSE)</f>
        <v>Branco</v>
      </c>
      <c r="K431" s="8">
        <f ca="1" xml:space="preserve">
IF($B431=2,
    TODAY()-16340,
    IF($P431=2,
        RANDBETWEEN(TODAY()-12418.5,TODAY()-6574.5),
        IF(OR($P431=3,$P431=4),
            RANDBETWEEN(TODAY()-16071,TODAY()-8766),
            IF(OR($P431=5,$P431=6,$P431=7),
                RANDBETWEEN(TODAY()-27393.75,TODAY()-12783.75),
                RANDBETWEEN(TODAY()-27393.75,TODAY()-10957.5)
            )
        )
    )
)</f>
        <v>26714</v>
      </c>
      <c r="L431" s="6">
        <f ca="1">IF(OR(ROW()=2,ROW()=3),7,IF(ROW()=4,4,RANDBETWEEN(4,COUNT(Education!$A:$A) + 1)))</f>
        <v>7</v>
      </c>
      <c r="M431" s="8" t="str">
        <f ca="1">VLOOKUP($L431,Education!$A:$B,2,FALSE)</f>
        <v>Doutorado</v>
      </c>
      <c r="N43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431" s="7" t="str">
        <f ca="1">VLOOKUP($N431,Department!$A:$B,2,FALSE)</f>
        <v>Tecnologia da Informação</v>
      </c>
      <c r="P431" s="6">
        <f t="shared" ca="1" si="33"/>
        <v>8</v>
      </c>
      <c r="Q431" s="7" t="str">
        <f ca="1">VLOOKUP($P431,Role!$A:$B,2,FALSE)</f>
        <v>Analista</v>
      </c>
      <c r="R431" s="7">
        <f ca="1">IF($P431=8,RANDBETWEEN(2,COUNT(Level!$A:$A) + 1),"")</f>
        <v>3</v>
      </c>
      <c r="S431" s="7" t="str">
        <f ca="1">IF($R431&lt;&gt;"",VLOOKUP($R431,Level!$A:$B,2,FALSE),"")</f>
        <v>Pleno</v>
      </c>
      <c r="T431" s="8">
        <f t="shared" ca="1" si="34"/>
        <v>41786</v>
      </c>
      <c r="U431" s="1">
        <f t="shared" ca="1" si="30"/>
        <v>4120</v>
      </c>
      <c r="V43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$A431    &amp;
", "   &amp;
$B431    &amp;
", "   &amp;
$C431    &amp;
", '"  &amp;
$E431    &amp;
"', '" &amp;
$H431    &amp;
"', "  &amp;
$I431 &amp;
", CAST('"  &amp;
TEXT($K431,"aaaa-mm-dd") &amp;
"' AS DATE), " &amp;
$L431 &amp;
", " &amp;
$N431 &amp;
", " &amp;
$P431 &amp;
", " &amp;
IF($R431="","NULL",$R431) &amp;
", " &amp;
$U431 &amp;
");"</f>
        <v>INSERT INTO acme.fact_employees (id_company_fk, id_employee_pk, flg_active, employee_name, id_gender_fk, id_race_fk, birthdate, id_education_fk, id_department_fk, id_role_fk, id_level_fk, salary) VALUES (2, 430, TRUE, 'Maria Borges Dantas', 'F', 2, CAST('1973-02-19' AS DATE), 7, 11, 8, 3, 4120);</v>
      </c>
    </row>
    <row r="432" spans="1:22" x14ac:dyDescent="0.2">
      <c r="A432" s="7">
        <v>2</v>
      </c>
      <c r="B432" s="5">
        <f t="shared" si="31"/>
        <v>431</v>
      </c>
      <c r="C432" s="6" t="b">
        <v>1</v>
      </c>
      <c r="D432" s="7">
        <f ca="1">IF(ROW()=2,125,IF(ROW()=3,67,IF(ROW()=4,13,RANDBETWEEN(2,COUNT(Name!$A:$A) + 1))))</f>
        <v>332</v>
      </c>
      <c r="E432" s="7" t="str">
        <f ca="1">VLOOKUP($D432,Name!$A:$B,2,FALSE) &amp; " " &amp; IF(ROW()=2,"de Orléans e Bragança",VLOOKUP(IF(ROW()=2,0,RANDBETWEEN(2,COUNT('Last name'!$A:$A) + 1)),'Last name'!$A:$B,2,FALSE) &amp; " " &amp; VLOOKUP(RANDBETWEEN(2,COUNT('Last name'!$A:$A) + 1),'Last name'!$A:$B,2,FALSE))</f>
        <v>Sammuel Mancini Pinto</v>
      </c>
      <c r="F432" s="7">
        <v>2</v>
      </c>
      <c r="G432" s="7" cm="1">
        <f t="array" aca="1" ref="G432" ca="1">INDEX(States!$B:$B,RANDBETWEEN(2,COUNTA(States!$B:$B)),1)</f>
        <v>16</v>
      </c>
      <c r="H432" s="7" t="str">
        <f ca="1">VLOOKUP($D432,Name!$A:$C,3,FALSE)</f>
        <v>M</v>
      </c>
      <c r="I432" s="7">
        <f t="shared" ca="1" si="32"/>
        <v>2</v>
      </c>
      <c r="J432" s="7" t="str">
        <f ca="1">VLOOKUP($I432,Race!$A:$B,2,FALSE)</f>
        <v>Branco</v>
      </c>
      <c r="K432" s="8">
        <f ca="1" xml:space="preserve">
IF($B432=2,
    TODAY()-16340,
    IF($P432=2,
        RANDBETWEEN(TODAY()-12418.5,TODAY()-6574.5),
        IF(OR($P432=3,$P432=4),
            RANDBETWEEN(TODAY()-16071,TODAY()-8766),
            IF(OR($P432=5,$P432=6,$P432=7),
                RANDBETWEEN(TODAY()-27393.75,TODAY()-12783.75),
                RANDBETWEEN(TODAY()-27393.75,TODAY()-10957.5)
            )
        )
    )
)</f>
        <v>24548</v>
      </c>
      <c r="L432" s="6">
        <f ca="1">IF(OR(ROW()=2,ROW()=3),7,IF(ROW()=4,4,RANDBETWEEN(4,COUNT(Education!$A:$A) + 1)))</f>
        <v>7</v>
      </c>
      <c r="M432" s="8" t="str">
        <f ca="1">VLOOKUP($L432,Education!$A:$B,2,FALSE)</f>
        <v>Doutorado</v>
      </c>
      <c r="N43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432" s="7" t="str">
        <f ca="1">VLOOKUP($N432,Department!$A:$B,2,FALSE)</f>
        <v>Recursos Humanos</v>
      </c>
      <c r="P432" s="6">
        <f t="shared" ca="1" si="33"/>
        <v>7</v>
      </c>
      <c r="Q432" s="7" t="str">
        <f ca="1">VLOOKUP($P432,Role!$A:$B,2,FALSE)</f>
        <v>Trainee</v>
      </c>
      <c r="R432" s="7" t="str">
        <f ca="1">IF($P432=8,RANDBETWEEN(2,COUNT(Level!$A:$A) + 1),"")</f>
        <v/>
      </c>
      <c r="S432" s="7" t="str">
        <f ca="1">IF($R432&lt;&gt;"",VLOOKUP($R432,Level!$A:$B,2,FALSE),"")</f>
        <v/>
      </c>
      <c r="T432" s="8">
        <f t="shared" ca="1" si="34"/>
        <v>36510</v>
      </c>
      <c r="U432" s="1">
        <f t="shared" ca="1" si="30"/>
        <v>2885</v>
      </c>
      <c r="V43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$A432    &amp;
", "   &amp;
$B432    &amp;
", "   &amp;
$C432    &amp;
", '"  &amp;
$E432    &amp;
"', '" &amp;
$H432    &amp;
"', "  &amp;
$I432 &amp;
", CAST('"  &amp;
TEXT($K432,"aaaa-mm-dd") &amp;
"' AS DATE), " &amp;
$L432 &amp;
", " &amp;
$N432 &amp;
", " &amp;
$P432 &amp;
", " &amp;
IF($R432="","NULL",$R432) &amp;
", " &amp;
$U432 &amp;
");"</f>
        <v>INSERT INTO acme.fact_employees (id_company_fk, id_employee_pk, flg_active, employee_name, id_gender_fk, id_race_fk, birthdate, id_education_fk, id_department_fk, id_role_fk, id_level_fk, salary) VALUES (2, 431, TRUE, 'Sammuel Mancini Pinto', 'M', 2, CAST('1967-03-17' AS DATE), 7, 5, 7, NULL, 2885);</v>
      </c>
    </row>
    <row r="433" spans="1:22" x14ac:dyDescent="0.2">
      <c r="A433" s="7">
        <v>2</v>
      </c>
      <c r="B433" s="5">
        <f t="shared" si="31"/>
        <v>432</v>
      </c>
      <c r="C433" s="6" t="b">
        <v>1</v>
      </c>
      <c r="D433" s="7">
        <f ca="1">IF(ROW()=2,125,IF(ROW()=3,67,IF(ROW()=4,13,RANDBETWEEN(2,COUNT(Name!$A:$A) + 1))))</f>
        <v>41</v>
      </c>
      <c r="E433" s="7" t="str">
        <f ca="1">VLOOKUP($D433,Name!$A:$B,2,FALSE) &amp; " " &amp; IF(ROW()=2,"de Orléans e Bragança",VLOOKUP(IF(ROW()=2,0,RANDBETWEEN(2,COUNT('Last name'!$A:$A) + 1)),'Last name'!$A:$B,2,FALSE) &amp; " " &amp; VLOOKUP(RANDBETWEEN(2,COUNT('Last name'!$A:$A) + 1),'Last name'!$A:$B,2,FALSE))</f>
        <v>Anna Carolina Santacruz Trindade</v>
      </c>
      <c r="F433" s="7">
        <v>2</v>
      </c>
      <c r="G433" s="7" cm="1">
        <f t="array" aca="1" ref="G433" ca="1">INDEX(States!$B:$B,RANDBETWEEN(2,COUNTA(States!$B:$B)),1)</f>
        <v>9</v>
      </c>
      <c r="H433" s="7" t="str">
        <f ca="1">VLOOKUP($D433,Name!$A:$C,3,FALSE)</f>
        <v>F</v>
      </c>
      <c r="I433" s="7">
        <f t="shared" ca="1" si="32"/>
        <v>2</v>
      </c>
      <c r="J433" s="7" t="str">
        <f ca="1">VLOOKUP($I433,Race!$A:$B,2,FALSE)</f>
        <v>Branco</v>
      </c>
      <c r="K433" s="8">
        <f ca="1" xml:space="preserve">
IF($B433=2,
    TODAY()-16340,
    IF($P433=2,
        RANDBETWEEN(TODAY()-12418.5,TODAY()-6574.5),
        IF(OR($P433=3,$P433=4),
            RANDBETWEEN(TODAY()-16071,TODAY()-8766),
            IF(OR($P433=5,$P433=6,$P433=7),
                RANDBETWEEN(TODAY()-27393.75,TODAY()-12783.75),
                RANDBETWEEN(TODAY()-27393.75,TODAY()-10957.5)
            )
        )
    )
)</f>
        <v>27372</v>
      </c>
      <c r="L433" s="6">
        <f ca="1">IF(OR(ROW()=2,ROW()=3),7,IF(ROW()=4,4,RANDBETWEEN(4,COUNT(Education!$A:$A) + 1)))</f>
        <v>7</v>
      </c>
      <c r="M433" s="8" t="str">
        <f ca="1">VLOOKUP($L433,Education!$A:$B,2,FALSE)</f>
        <v>Doutorado</v>
      </c>
      <c r="N43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433" s="7" t="str">
        <f ca="1">VLOOKUP($N433,Department!$A:$B,2,FALSE)</f>
        <v>Contábil</v>
      </c>
      <c r="P433" s="6">
        <f t="shared" ca="1" si="33"/>
        <v>8</v>
      </c>
      <c r="Q433" s="7" t="str">
        <f ca="1">VLOOKUP($P433,Role!$A:$B,2,FALSE)</f>
        <v>Analista</v>
      </c>
      <c r="R433" s="7">
        <f ca="1">IF($P433=8,RANDBETWEEN(2,COUNT(Level!$A:$A) + 1),"")</f>
        <v>2</v>
      </c>
      <c r="S433" s="7" t="str">
        <f ca="1">IF($R433&lt;&gt;"",VLOOKUP($R433,Level!$A:$B,2,FALSE),"")</f>
        <v>Junior</v>
      </c>
      <c r="T433" s="8">
        <f t="shared" ca="1" si="34"/>
        <v>42586</v>
      </c>
      <c r="U433" s="1">
        <f t="shared" ca="1" si="30"/>
        <v>4000</v>
      </c>
      <c r="V43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$A433    &amp;
", "   &amp;
$B433    &amp;
", "   &amp;
$C433    &amp;
", '"  &amp;
$E433    &amp;
"', '" &amp;
$H433    &amp;
"', "  &amp;
$I433 &amp;
", CAST('"  &amp;
TEXT($K433,"aaaa-mm-dd") &amp;
"' AS DATE), " &amp;
$L433 &amp;
", " &amp;
$N433 &amp;
", " &amp;
$P433 &amp;
", " &amp;
IF($R433="","NULL",$R433) &amp;
", " &amp;
$U433 &amp;
");"</f>
        <v>INSERT INTO acme.fact_employees (id_company_fk, id_employee_pk, flg_active, employee_name, id_gender_fk, id_race_fk, birthdate, id_education_fk, id_department_fk, id_role_fk, id_level_fk, salary) VALUES (2, 432, TRUE, 'Anna Carolina Santacruz Trindade', 'F', 2, CAST('1974-12-09' AS DATE), 7, 9, 8, 2, 4000);</v>
      </c>
    </row>
    <row r="434" spans="1:22" x14ac:dyDescent="0.2">
      <c r="A434" s="7">
        <v>2</v>
      </c>
      <c r="B434" s="5">
        <f t="shared" si="31"/>
        <v>433</v>
      </c>
      <c r="C434" s="6" t="b">
        <v>1</v>
      </c>
      <c r="D434" s="7">
        <f ca="1">IF(ROW()=2,125,IF(ROW()=3,67,IF(ROW()=4,13,RANDBETWEEN(2,COUNT(Name!$A:$A) + 1))))</f>
        <v>214</v>
      </c>
      <c r="E434" s="7" t="str">
        <f ca="1">VLOOKUP($D434,Name!$A:$B,2,FALSE) &amp; " " &amp; IF(ROW()=2,"de Orléans e Bragança",VLOOKUP(IF(ROW()=2,0,RANDBETWEEN(2,COUNT('Last name'!$A:$A) + 1)),'Last name'!$A:$B,2,FALSE) &amp; " " &amp; VLOOKUP(RANDBETWEEN(2,COUNT('Last name'!$A:$A) + 1),'Last name'!$A:$B,2,FALSE))</f>
        <v>Lara Moura Mendes</v>
      </c>
      <c r="F434" s="7">
        <v>2</v>
      </c>
      <c r="G434" s="7" cm="1">
        <f t="array" aca="1" ref="G434" ca="1">INDEX(States!$B:$B,RANDBETWEEN(2,COUNTA(States!$B:$B)),1)</f>
        <v>21</v>
      </c>
      <c r="H434" s="7" t="str">
        <f ca="1">VLOOKUP($D434,Name!$A:$C,3,FALSE)</f>
        <v>F</v>
      </c>
      <c r="I434" s="7">
        <f t="shared" ca="1" si="32"/>
        <v>3</v>
      </c>
      <c r="J434" s="7" t="str">
        <f ca="1">VLOOKUP($I434,Race!$A:$B,2,FALSE)</f>
        <v>Preto</v>
      </c>
      <c r="K434" s="8">
        <f ca="1" xml:space="preserve">
IF($B434=2,
    TODAY()-16340,
    IF($P434=2,
        RANDBETWEEN(TODAY()-12418.5,TODAY()-6574.5),
        IF(OR($P434=3,$P434=4),
            RANDBETWEEN(TODAY()-16071,TODAY()-8766),
            IF(OR($P434=5,$P434=6,$P434=7),
                RANDBETWEEN(TODAY()-27393.75,TODAY()-12783.75),
                RANDBETWEEN(TODAY()-27393.75,TODAY()-10957.5)
            )
        )
    )
)</f>
        <v>26858</v>
      </c>
      <c r="L434" s="6">
        <f ca="1">IF(OR(ROW()=2,ROW()=3),7,IF(ROW()=4,4,RANDBETWEEN(4,COUNT(Education!$A:$A) + 1)))</f>
        <v>7</v>
      </c>
      <c r="M434" s="8" t="str">
        <f ca="1">VLOOKUP($L434,Education!$A:$B,2,FALSE)</f>
        <v>Doutorado</v>
      </c>
      <c r="N43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434" s="7" t="str">
        <f ca="1">VLOOKUP($N434,Department!$A:$B,2,FALSE)</f>
        <v>Administrativo</v>
      </c>
      <c r="P434" s="6">
        <f t="shared" ca="1" si="33"/>
        <v>6</v>
      </c>
      <c r="Q434" s="7" t="str">
        <f ca="1">VLOOKUP($P434,Role!$A:$B,2,FALSE)</f>
        <v>Estagiário</v>
      </c>
      <c r="R434" s="7" t="str">
        <f ca="1">IF($P434=8,RANDBETWEEN(2,COUNT(Level!$A:$A) + 1),"")</f>
        <v/>
      </c>
      <c r="S434" s="7" t="str">
        <f ca="1">IF($R434&lt;&gt;"",VLOOKUP($R434,Level!$A:$B,2,FALSE),"")</f>
        <v/>
      </c>
      <c r="T434" s="8">
        <f t="shared" ca="1" si="34"/>
        <v>38841</v>
      </c>
      <c r="U434" s="1">
        <f t="shared" ca="1" si="30"/>
        <v>2705</v>
      </c>
      <c r="V43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$A434    &amp;
", "   &amp;
$B434    &amp;
", "   &amp;
$C434    &amp;
", '"  &amp;
$E434    &amp;
"', '" &amp;
$H434    &amp;
"', "  &amp;
$I434 &amp;
", CAST('"  &amp;
TEXT($K434,"aaaa-mm-dd") &amp;
"' AS DATE), " &amp;
$L434 &amp;
", " &amp;
$N434 &amp;
", " &amp;
$P434 &amp;
", " &amp;
IF($R434="","NULL",$R434) &amp;
", " &amp;
$U434 &amp;
");"</f>
        <v>INSERT INTO acme.fact_employees (id_company_fk, id_employee_pk, flg_active, employee_name, id_gender_fk, id_race_fk, birthdate, id_education_fk, id_department_fk, id_role_fk, id_level_fk, salary) VALUES (2, 433, TRUE, 'Lara Moura Mendes', 'F', 3, CAST('1973-07-13' AS DATE), 7, 3, 6, NULL, 2705);</v>
      </c>
    </row>
    <row r="435" spans="1:22" x14ac:dyDescent="0.2">
      <c r="A435" s="7">
        <v>2</v>
      </c>
      <c r="B435" s="5">
        <f t="shared" si="31"/>
        <v>434</v>
      </c>
      <c r="C435" s="6" t="b">
        <v>1</v>
      </c>
      <c r="D435" s="7">
        <f ca="1">IF(ROW()=2,125,IF(ROW()=3,67,IF(ROW()=4,13,RANDBETWEEN(2,COUNT(Name!$A:$A) + 1))))</f>
        <v>323</v>
      </c>
      <c r="E435" s="7" t="str">
        <f ca="1">VLOOKUP($D435,Name!$A:$B,2,FALSE) &amp; " " &amp; IF(ROW()=2,"de Orléans e Bragança",VLOOKUP(IF(ROW()=2,0,RANDBETWEEN(2,COUNT('Last name'!$A:$A) + 1)),'Last name'!$A:$B,2,FALSE) &amp; " " &amp; VLOOKUP(RANDBETWEEN(2,COUNT('Last name'!$A:$A) + 1),'Last name'!$A:$B,2,FALSE))</f>
        <v>Rainah Moreira Asvilla</v>
      </c>
      <c r="F435" s="7">
        <v>2</v>
      </c>
      <c r="G435" s="7" cm="1">
        <f t="array" aca="1" ref="G435" ca="1">INDEX(States!$B:$B,RANDBETWEEN(2,COUNTA(States!$B:$B)),1)</f>
        <v>14</v>
      </c>
      <c r="H435" s="7" t="str">
        <f ca="1">VLOOKUP($D435,Name!$A:$C,3,FALSE)</f>
        <v>F</v>
      </c>
      <c r="I435" s="7">
        <f t="shared" ca="1" si="32"/>
        <v>2</v>
      </c>
      <c r="J435" s="7" t="str">
        <f ca="1">VLOOKUP($I435,Race!$A:$B,2,FALSE)</f>
        <v>Branco</v>
      </c>
      <c r="K435" s="8">
        <f ca="1" xml:space="preserve">
IF($B435=2,
    TODAY()-16340,
    IF($P435=2,
        RANDBETWEEN(TODAY()-12418.5,TODAY()-6574.5),
        IF(OR($P435=3,$P435=4),
            RANDBETWEEN(TODAY()-16071,TODAY()-8766),
            IF(OR($P435=5,$P435=6,$P435=7),
                RANDBETWEEN(TODAY()-27393.75,TODAY()-12783.75),
                RANDBETWEEN(TODAY()-27393.75,TODAY()-10957.5)
            )
        )
    )
)</f>
        <v>25472</v>
      </c>
      <c r="L435" s="6">
        <f ca="1">IF(OR(ROW()=2,ROW()=3),7,IF(ROW()=4,4,RANDBETWEEN(4,COUNT(Education!$A:$A) + 1)))</f>
        <v>6</v>
      </c>
      <c r="M435" s="8" t="str">
        <f ca="1">VLOOKUP($L435,Education!$A:$B,2,FALSE)</f>
        <v>Mestrado</v>
      </c>
      <c r="N43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435" s="7" t="str">
        <f ca="1">VLOOKUP($N435,Department!$A:$B,2,FALSE)</f>
        <v>Tecnologia da Informação</v>
      </c>
      <c r="P435" s="6">
        <f t="shared" ca="1" si="33"/>
        <v>8</v>
      </c>
      <c r="Q435" s="7" t="str">
        <f ca="1">VLOOKUP($P435,Role!$A:$B,2,FALSE)</f>
        <v>Analista</v>
      </c>
      <c r="R435" s="7">
        <f ca="1">IF($P435=8,RANDBETWEEN(2,COUNT(Level!$A:$A) + 1),"")</f>
        <v>2</v>
      </c>
      <c r="S435" s="7" t="str">
        <f ca="1">IF($R435&lt;&gt;"",VLOOKUP($R435,Level!$A:$B,2,FALSE),"")</f>
        <v>Junior</v>
      </c>
      <c r="T435" s="8">
        <f t="shared" ca="1" si="34"/>
        <v>36713</v>
      </c>
      <c r="U435" s="1">
        <f t="shared" ca="1" si="30"/>
        <v>3620</v>
      </c>
      <c r="V43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$A435    &amp;
", "   &amp;
$B435    &amp;
", "   &amp;
$C435    &amp;
", '"  &amp;
$E435    &amp;
"', '" &amp;
$H435    &amp;
"', "  &amp;
$I435 &amp;
", CAST('"  &amp;
TEXT($K435,"aaaa-mm-dd") &amp;
"' AS DATE), " &amp;
$L435 &amp;
", " &amp;
$N435 &amp;
", " &amp;
$P435 &amp;
", " &amp;
IF($R435="","NULL",$R435) &amp;
", " &amp;
$U435 &amp;
");"</f>
        <v>INSERT INTO acme.fact_employees (id_company_fk, id_employee_pk, flg_active, employee_name, id_gender_fk, id_race_fk, birthdate, id_education_fk, id_department_fk, id_role_fk, id_level_fk, salary) VALUES (2, 434, TRUE, 'Rainah Moreira Asvilla', 'F', 2, CAST('1969-09-26' AS DATE), 6, 11, 8, 2, 3620);</v>
      </c>
    </row>
    <row r="436" spans="1:22" x14ac:dyDescent="0.2">
      <c r="A436" s="7">
        <v>2</v>
      </c>
      <c r="B436" s="5">
        <f t="shared" si="31"/>
        <v>435</v>
      </c>
      <c r="C436" s="6" t="b">
        <v>1</v>
      </c>
      <c r="D436" s="7">
        <f ca="1">IF(ROW()=2,125,IF(ROW()=3,67,IF(ROW()=4,13,RANDBETWEEN(2,COUNT(Name!$A:$A) + 1))))</f>
        <v>158</v>
      </c>
      <c r="E436" s="7" t="str">
        <f ca="1">VLOOKUP($D436,Name!$A:$B,2,FALSE) &amp; " " &amp; IF(ROW()=2,"de Orléans e Bragança",VLOOKUP(IF(ROW()=2,0,RANDBETWEEN(2,COUNT('Last name'!$A:$A) + 1)),'Last name'!$A:$B,2,FALSE) &amp; " " &amp; VLOOKUP(RANDBETWEEN(2,COUNT('Last name'!$A:$A) + 1),'Last name'!$A:$B,2,FALSE))</f>
        <v>Heitor Aragão De Luca</v>
      </c>
      <c r="F436" s="7">
        <v>2</v>
      </c>
      <c r="G436" s="7" cm="1">
        <f t="array" aca="1" ref="G436" ca="1">INDEX(States!$B:$B,RANDBETWEEN(2,COUNTA(States!$B:$B)),1)</f>
        <v>20</v>
      </c>
      <c r="H436" s="7" t="str">
        <f ca="1">VLOOKUP($D436,Name!$A:$C,3,FALSE)</f>
        <v>M</v>
      </c>
      <c r="I436" s="7">
        <f t="shared" ca="1" si="32"/>
        <v>2</v>
      </c>
      <c r="J436" s="7" t="str">
        <f ca="1">VLOOKUP($I436,Race!$A:$B,2,FALSE)</f>
        <v>Branco</v>
      </c>
      <c r="K436" s="8">
        <f ca="1" xml:space="preserve">
IF($B436=2,
    TODAY()-16340,
    IF($P436=2,
        RANDBETWEEN(TODAY()-12418.5,TODAY()-6574.5),
        IF(OR($P436=3,$P436=4),
            RANDBETWEEN(TODAY()-16071,TODAY()-8766),
            IF(OR($P436=5,$P436=6,$P436=7),
                RANDBETWEEN(TODAY()-27393.75,TODAY()-12783.75),
                RANDBETWEEN(TODAY()-27393.75,TODAY()-10957.5)
            )
        )
    )
)</f>
        <v>24151</v>
      </c>
      <c r="L436" s="6">
        <f ca="1">IF(OR(ROW()=2,ROW()=3),7,IF(ROW()=4,4,RANDBETWEEN(4,COUNT(Education!$A:$A) + 1)))</f>
        <v>4</v>
      </c>
      <c r="M436" s="8" t="str">
        <f ca="1">VLOOKUP($L436,Education!$A:$B,2,FALSE)</f>
        <v>Superior</v>
      </c>
      <c r="N43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7</v>
      </c>
      <c r="O436" s="7" t="str">
        <f ca="1">VLOOKUP($N436,Department!$A:$B,2,FALSE)</f>
        <v>Operacional</v>
      </c>
      <c r="P436" s="6">
        <f t="shared" ca="1" si="33"/>
        <v>7</v>
      </c>
      <c r="Q436" s="7" t="str">
        <f ca="1">VLOOKUP($P436,Role!$A:$B,2,FALSE)</f>
        <v>Trainee</v>
      </c>
      <c r="R436" s="7" t="str">
        <f ca="1">IF($P436=8,RANDBETWEEN(2,COUNT(Level!$A:$A) + 1),"")</f>
        <v/>
      </c>
      <c r="S436" s="7" t="str">
        <f ca="1">IF($R436&lt;&gt;"",VLOOKUP($R436,Level!$A:$B,2,FALSE),"")</f>
        <v/>
      </c>
      <c r="T436" s="8">
        <f t="shared" ca="1" si="34"/>
        <v>43731</v>
      </c>
      <c r="U436" s="1">
        <f t="shared" ca="1" si="30"/>
        <v>1305</v>
      </c>
      <c r="V43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$A436    &amp;
", "   &amp;
$B436    &amp;
", "   &amp;
$C436    &amp;
", '"  &amp;
$E436    &amp;
"', '" &amp;
$H436    &amp;
"', "  &amp;
$I436 &amp;
", CAST('"  &amp;
TEXT($K436,"aaaa-mm-dd") &amp;
"' AS DATE), " &amp;
$L436 &amp;
", " &amp;
$N436 &amp;
", " &amp;
$P436 &amp;
", " &amp;
IF($R436="","NULL",$R436) &amp;
", " &amp;
$U436 &amp;
");"</f>
        <v>INSERT INTO acme.fact_employees (id_company_fk, id_employee_pk, flg_active, employee_name, id_gender_fk, id_race_fk, birthdate, id_education_fk, id_department_fk, id_role_fk, id_level_fk, salary) VALUES (2, 435, TRUE, 'Heitor Aragão De Luca', 'M', 2, CAST('1966-02-13' AS DATE), 4, 7, 7, NULL, 1305);</v>
      </c>
    </row>
    <row r="437" spans="1:22" x14ac:dyDescent="0.2">
      <c r="A437" s="7">
        <v>2</v>
      </c>
      <c r="B437" s="5">
        <f t="shared" si="31"/>
        <v>436</v>
      </c>
      <c r="C437" s="6" t="b">
        <v>1</v>
      </c>
      <c r="D437" s="7">
        <f ca="1">IF(ROW()=2,125,IF(ROW()=3,67,IF(ROW()=4,13,RANDBETWEEN(2,COUNT(Name!$A:$A) + 1))))</f>
        <v>239</v>
      </c>
      <c r="E437" s="7" t="str">
        <f ca="1">VLOOKUP($D437,Name!$A:$B,2,FALSE) &amp; " " &amp; IF(ROW()=2,"de Orléans e Bragança",VLOOKUP(IF(ROW()=2,0,RANDBETWEEN(2,COUNT('Last name'!$A:$A) + 1)),'Last name'!$A:$B,2,FALSE) &amp; " " &amp; VLOOKUP(RANDBETWEEN(2,COUNT('Last name'!$A:$A) + 1),'Last name'!$A:$B,2,FALSE))</f>
        <v>Luisa Martinelli Alvim</v>
      </c>
      <c r="F437" s="7">
        <v>2</v>
      </c>
      <c r="G437" s="7" cm="1">
        <f t="array" aca="1" ref="G437" ca="1">INDEX(States!$B:$B,RANDBETWEEN(2,COUNTA(States!$B:$B)),1)</f>
        <v>13</v>
      </c>
      <c r="H437" s="7" t="str">
        <f ca="1">VLOOKUP($D437,Name!$A:$C,3,FALSE)</f>
        <v>F</v>
      </c>
      <c r="I437" s="7">
        <f t="shared" ca="1" si="32"/>
        <v>5</v>
      </c>
      <c r="J437" s="7" t="str">
        <f ca="1">VLOOKUP($I437,Race!$A:$B,2,FALSE)</f>
        <v>Amarelo</v>
      </c>
      <c r="K437" s="8">
        <f ca="1" xml:space="preserve">
IF($B437=2,
    TODAY()-16340,
    IF($P437=2,
        RANDBETWEEN(TODAY()-12418.5,TODAY()-6574.5),
        IF(OR($P437=3,$P437=4),
            RANDBETWEEN(TODAY()-16071,TODAY()-8766),
            IF(OR($P437=5,$P437=6,$P437=7),
                RANDBETWEEN(TODAY()-27393.75,TODAY()-12783.75),
                RANDBETWEEN(TODAY()-27393.75,TODAY()-10957.5)
            )
        )
    )
)</f>
        <v>32297</v>
      </c>
      <c r="L437" s="6">
        <f ca="1">IF(OR(ROW()=2,ROW()=3),7,IF(ROW()=4,4,RANDBETWEEN(4,COUNT(Education!$A:$A) + 1)))</f>
        <v>5</v>
      </c>
      <c r="M437" s="8" t="str">
        <f ca="1">VLOOKUP($L437,Education!$A:$B,2,FALSE)</f>
        <v>Pós-graduação</v>
      </c>
      <c r="N43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437" s="7" t="str">
        <f ca="1">VLOOKUP($N437,Department!$A:$B,2,FALSE)</f>
        <v>Vendas</v>
      </c>
      <c r="P437" s="6">
        <f t="shared" ca="1" si="33"/>
        <v>8</v>
      </c>
      <c r="Q437" s="7" t="str">
        <f ca="1">VLOOKUP($P437,Role!$A:$B,2,FALSE)</f>
        <v>Analista</v>
      </c>
      <c r="R437" s="7">
        <f ca="1">IF($P437=8,RANDBETWEEN(2,COUNT(Level!$A:$A) + 1),"")</f>
        <v>4</v>
      </c>
      <c r="S437" s="7" t="str">
        <f ca="1">IF($R437&lt;&gt;"",VLOOKUP($R437,Level!$A:$B,2,FALSE),"")</f>
        <v>Senior</v>
      </c>
      <c r="T437" s="8">
        <f t="shared" ca="1" si="34"/>
        <v>37297</v>
      </c>
      <c r="U437" s="1">
        <f t="shared" ca="1" si="30"/>
        <v>3110</v>
      </c>
      <c r="V43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$A437    &amp;
", "   &amp;
$B437    &amp;
", "   &amp;
$C437    &amp;
", '"  &amp;
$E437    &amp;
"', '" &amp;
$H437    &amp;
"', "  &amp;
$I437 &amp;
", CAST('"  &amp;
TEXT($K437,"aaaa-mm-dd") &amp;
"' AS DATE), " &amp;
$L437 &amp;
", " &amp;
$N437 &amp;
", " &amp;
$P437 &amp;
", " &amp;
IF($R437="","NULL",$R437) &amp;
", " &amp;
$U437 &amp;
");"</f>
        <v>INSERT INTO acme.fact_employees (id_company_fk, id_employee_pk, flg_active, employee_name, id_gender_fk, id_race_fk, birthdate, id_education_fk, id_department_fk, id_role_fk, id_level_fk, salary) VALUES (2, 436, TRUE, 'Luisa Martinelli Alvim', 'F', 5, CAST('1988-06-03' AS DATE), 5, 13, 8, 4, 3110);</v>
      </c>
    </row>
    <row r="438" spans="1:22" x14ac:dyDescent="0.2">
      <c r="A438" s="7">
        <v>2</v>
      </c>
      <c r="B438" s="5">
        <f t="shared" si="31"/>
        <v>437</v>
      </c>
      <c r="C438" s="6" t="b">
        <v>1</v>
      </c>
      <c r="D438" s="7">
        <f ca="1">IF(ROW()=2,125,IF(ROW()=3,67,IF(ROW()=4,13,RANDBETWEEN(2,COUNT(Name!$A:$A) + 1))))</f>
        <v>126</v>
      </c>
      <c r="E438" s="7" t="str">
        <f ca="1">VLOOKUP($D438,Name!$A:$B,2,FALSE) &amp; " " &amp; IF(ROW()=2,"de Orléans e Bragança",VLOOKUP(IF(ROW()=2,0,RANDBETWEEN(2,COUNT('Last name'!$A:$A) + 1)),'Last name'!$A:$B,2,FALSE) &amp; " " &amp; VLOOKUP(RANDBETWEEN(2,COUNT('Last name'!$A:$A) + 1),'Last name'!$A:$B,2,FALSE))</f>
        <v>Enzo Miguel Furtado Fernandes</v>
      </c>
      <c r="F438" s="7">
        <v>2</v>
      </c>
      <c r="G438" s="7" cm="1">
        <f t="array" aca="1" ref="G438" ca="1">INDEX(States!$B:$B,RANDBETWEEN(2,COUNTA(States!$B:$B)),1)</f>
        <v>3</v>
      </c>
      <c r="H438" s="7" t="str">
        <f ca="1">VLOOKUP($D438,Name!$A:$C,3,FALSE)</f>
        <v>M</v>
      </c>
      <c r="I438" s="7">
        <f t="shared" ca="1" si="32"/>
        <v>2</v>
      </c>
      <c r="J438" s="7" t="str">
        <f ca="1">VLOOKUP($I438,Race!$A:$B,2,FALSE)</f>
        <v>Branco</v>
      </c>
      <c r="K438" s="8">
        <f ca="1" xml:space="preserve">
IF($B438=2,
    TODAY()-16340,
    IF($P438=2,
        RANDBETWEEN(TODAY()-12418.5,TODAY()-6574.5),
        IF(OR($P438=3,$P438=4),
            RANDBETWEEN(TODAY()-16071,TODAY()-8766),
            IF(OR($P438=5,$P438=6,$P438=7),
                RANDBETWEEN(TODAY()-27393.75,TODAY()-12783.75),
                RANDBETWEEN(TODAY()-27393.75,TODAY()-10957.5)
            )
        )
    )
)</f>
        <v>33489</v>
      </c>
      <c r="L438" s="6">
        <f ca="1">IF(OR(ROW()=2,ROW()=3),7,IF(ROW()=4,4,RANDBETWEEN(4,COUNT(Education!$A:$A) + 1)))</f>
        <v>5</v>
      </c>
      <c r="M438" s="8" t="str">
        <f ca="1">VLOOKUP($L438,Education!$A:$B,2,FALSE)</f>
        <v>Pós-graduação</v>
      </c>
      <c r="N43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7</v>
      </c>
      <c r="O438" s="7" t="str">
        <f ca="1">VLOOKUP($N438,Department!$A:$B,2,FALSE)</f>
        <v>Operacional</v>
      </c>
      <c r="P438" s="6">
        <f t="shared" ca="1" si="33"/>
        <v>9</v>
      </c>
      <c r="Q438" s="7" t="str">
        <f ca="1">VLOOKUP($P438,Role!$A:$B,2,FALSE)</f>
        <v>Especialista</v>
      </c>
      <c r="R438" s="7" t="str">
        <f ca="1">IF($P438=8,RANDBETWEEN(2,COUNT(Level!$A:$A) + 1),"")</f>
        <v/>
      </c>
      <c r="S438" s="7" t="str">
        <f ca="1">IF($R438&lt;&gt;"",VLOOKUP($R438,Level!$A:$B,2,FALSE),"")</f>
        <v/>
      </c>
      <c r="T438" s="8">
        <f t="shared" ca="1" si="34"/>
        <v>40341</v>
      </c>
      <c r="U438" s="1">
        <f t="shared" ca="1" si="30"/>
        <v>9000</v>
      </c>
      <c r="V43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$A438    &amp;
", "   &amp;
$B438    &amp;
", "   &amp;
$C438    &amp;
", '"  &amp;
$E438    &amp;
"', '" &amp;
$H438    &amp;
"', "  &amp;
$I438 &amp;
", CAST('"  &amp;
TEXT($K438,"aaaa-mm-dd") &amp;
"' AS DATE), " &amp;
$L438 &amp;
", " &amp;
$N438 &amp;
", " &amp;
$P438 &amp;
", " &amp;
IF($R438="","NULL",$R438) &amp;
", " &amp;
$U438 &amp;
");"</f>
        <v>INSERT INTO acme.fact_employees (id_company_fk, id_employee_pk, flg_active, employee_name, id_gender_fk, id_race_fk, birthdate, id_education_fk, id_department_fk, id_role_fk, id_level_fk, salary) VALUES (2, 437, TRUE, 'Enzo Miguel Furtado Fernandes', 'M', 2, CAST('1991-09-08' AS DATE), 5, 7, 9, NULL, 9000);</v>
      </c>
    </row>
    <row r="439" spans="1:22" x14ac:dyDescent="0.2">
      <c r="A439" s="7">
        <v>2</v>
      </c>
      <c r="B439" s="5">
        <f t="shared" si="31"/>
        <v>438</v>
      </c>
      <c r="C439" s="6" t="b">
        <v>1</v>
      </c>
      <c r="D439" s="7">
        <f ca="1">IF(ROW()=2,125,IF(ROW()=3,67,IF(ROW()=4,13,RANDBETWEEN(2,COUNT(Name!$A:$A) + 1))))</f>
        <v>20</v>
      </c>
      <c r="E439" s="7" t="str">
        <f ca="1">VLOOKUP($D439,Name!$A:$B,2,FALSE) &amp; " " &amp; IF(ROW()=2,"de Orléans e Bragança",VLOOKUP(IF(ROW()=2,0,RANDBETWEEN(2,COUNT('Last name'!$A:$A) + 1)),'Last name'!$A:$B,2,FALSE) &amp; " " &amp; VLOOKUP(RANDBETWEEN(2,COUNT('Last name'!$A:$A) + 1),'Last name'!$A:$B,2,FALSE))</f>
        <v>Amanda Veiga Pimentel</v>
      </c>
      <c r="F439" s="7">
        <v>2</v>
      </c>
      <c r="G439" s="7" cm="1">
        <f t="array" aca="1" ref="G439" ca="1">INDEX(States!$B:$B,RANDBETWEEN(2,COUNTA(States!$B:$B)),1)</f>
        <v>13</v>
      </c>
      <c r="H439" s="7" t="str">
        <f ca="1">VLOOKUP($D439,Name!$A:$C,3,FALSE)</f>
        <v>F</v>
      </c>
      <c r="I439" s="7">
        <f t="shared" ca="1" si="32"/>
        <v>2</v>
      </c>
      <c r="J439" s="7" t="str">
        <f ca="1">VLOOKUP($I439,Race!$A:$B,2,FALSE)</f>
        <v>Branco</v>
      </c>
      <c r="K439" s="8">
        <f ca="1" xml:space="preserve">
IF($B439=2,
    TODAY()-16340,
    IF($P439=2,
        RANDBETWEEN(TODAY()-12418.5,TODAY()-6574.5),
        IF(OR($P439=3,$P439=4),
            RANDBETWEEN(TODAY()-16071,TODAY()-8766),
            IF(OR($P439=5,$P439=6,$P439=7),
                RANDBETWEEN(TODAY()-27393.75,TODAY()-12783.75),
                RANDBETWEEN(TODAY()-27393.75,TODAY()-10957.5)
            )
        )
    )
)</f>
        <v>29376</v>
      </c>
      <c r="L439" s="6">
        <f ca="1">IF(OR(ROW()=2,ROW()=3),7,IF(ROW()=4,4,RANDBETWEEN(4,COUNT(Education!$A:$A) + 1)))</f>
        <v>5</v>
      </c>
      <c r="M439" s="8" t="str">
        <f ca="1">VLOOKUP($L439,Education!$A:$B,2,FALSE)</f>
        <v>Pós-graduação</v>
      </c>
      <c r="N43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439" s="7" t="str">
        <f ca="1">VLOOKUP($N439,Department!$A:$B,2,FALSE)</f>
        <v>Financeiro</v>
      </c>
      <c r="P439" s="6">
        <f t="shared" ca="1" si="33"/>
        <v>8</v>
      </c>
      <c r="Q439" s="7" t="str">
        <f ca="1">VLOOKUP($P439,Role!$A:$B,2,FALSE)</f>
        <v>Analista</v>
      </c>
      <c r="R439" s="7">
        <f ca="1">IF($P439=8,RANDBETWEEN(2,COUNT(Level!$A:$A) + 1),"")</f>
        <v>4</v>
      </c>
      <c r="S439" s="7" t="str">
        <f ca="1">IF($R439&lt;&gt;"",VLOOKUP($R439,Level!$A:$B,2,FALSE),"")</f>
        <v>Senior</v>
      </c>
      <c r="T439" s="8">
        <f t="shared" ca="1" si="34"/>
        <v>37326</v>
      </c>
      <c r="U439" s="1">
        <f t="shared" ca="1" si="30"/>
        <v>3000</v>
      </c>
      <c r="V43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$A439    &amp;
", "   &amp;
$B439    &amp;
", "   &amp;
$C439    &amp;
", '"  &amp;
$E439    &amp;
"', '" &amp;
$H439    &amp;
"', "  &amp;
$I439 &amp;
", CAST('"  &amp;
TEXT($K439,"aaaa-mm-dd") &amp;
"' AS DATE), " &amp;
$L439 &amp;
", " &amp;
$N439 &amp;
", " &amp;
$P439 &amp;
", " &amp;
IF($R439="","NULL",$R439) &amp;
", " &amp;
$U439 &amp;
");"</f>
        <v>INSERT INTO acme.fact_employees (id_company_fk, id_employee_pk, flg_active, employee_name, id_gender_fk, id_race_fk, birthdate, id_education_fk, id_department_fk, id_role_fk, id_level_fk, salary) VALUES (2, 438, TRUE, 'Amanda Veiga Pimentel', 'F', 2, CAST('1980-06-04' AS DATE), 5, 4, 8, 4, 3000);</v>
      </c>
    </row>
    <row r="440" spans="1:22" x14ac:dyDescent="0.2">
      <c r="A440" s="7">
        <v>2</v>
      </c>
      <c r="B440" s="5">
        <f t="shared" si="31"/>
        <v>439</v>
      </c>
      <c r="C440" s="6" t="b">
        <v>1</v>
      </c>
      <c r="D440" s="7">
        <f ca="1">IF(ROW()=2,125,IF(ROW()=3,67,IF(ROW()=4,13,RANDBETWEEN(2,COUNT(Name!$A:$A) + 1))))</f>
        <v>213</v>
      </c>
      <c r="E440" s="7" t="str">
        <f ca="1">VLOOKUP($D440,Name!$A:$B,2,FALSE) &amp; " " &amp; IF(ROW()=2,"de Orléans e Bragança",VLOOKUP(IF(ROW()=2,0,RANDBETWEEN(2,COUNT('Last name'!$A:$A) + 1)),'Last name'!$A:$B,2,FALSE) &amp; " " &amp; VLOOKUP(RANDBETWEEN(2,COUNT('Last name'!$A:$A) + 1),'Last name'!$A:$B,2,FALSE))</f>
        <v>Laís Auth Mancini</v>
      </c>
      <c r="F440" s="7">
        <v>2</v>
      </c>
      <c r="G440" s="7" cm="1">
        <f t="array" aca="1" ref="G440" ca="1">INDEX(States!$B:$B,RANDBETWEEN(2,COUNTA(States!$B:$B)),1)</f>
        <v>6</v>
      </c>
      <c r="H440" s="7" t="str">
        <f ca="1">VLOOKUP($D440,Name!$A:$C,3,FALSE)</f>
        <v>F</v>
      </c>
      <c r="I440" s="7">
        <f t="shared" ca="1" si="32"/>
        <v>4</v>
      </c>
      <c r="J440" s="7" t="str">
        <f ca="1">VLOOKUP($I440,Race!$A:$B,2,FALSE)</f>
        <v>Pardo</v>
      </c>
      <c r="K440" s="8">
        <f ca="1" xml:space="preserve">
IF($B440=2,
    TODAY()-16340,
    IF($P440=2,
        RANDBETWEEN(TODAY()-12418.5,TODAY()-6574.5),
        IF(OR($P440=3,$P440=4),
            RANDBETWEEN(TODAY()-16071,TODAY()-8766),
            IF(OR($P440=5,$P440=6,$P440=7),
                RANDBETWEEN(TODAY()-27393.75,TODAY()-12783.75),
                RANDBETWEEN(TODAY()-27393.75,TODAY()-10957.5)
            )
        )
    )
)</f>
        <v>32123</v>
      </c>
      <c r="L440" s="6">
        <f ca="1">IF(OR(ROW()=2,ROW()=3),7,IF(ROW()=4,4,RANDBETWEEN(4,COUNT(Education!$A:$A) + 1)))</f>
        <v>4</v>
      </c>
      <c r="M440" s="8" t="str">
        <f ca="1">VLOOKUP($L440,Education!$A:$B,2,FALSE)</f>
        <v>Superior</v>
      </c>
      <c r="N44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12</v>
      </c>
      <c r="O440" s="7" t="str">
        <f ca="1">VLOOKUP($N440,Department!$A:$B,2,FALSE)</f>
        <v>Jurídico</v>
      </c>
      <c r="P440" s="6">
        <f t="shared" ca="1" si="33"/>
        <v>8</v>
      </c>
      <c r="Q440" s="7" t="str">
        <f ca="1">VLOOKUP($P440,Role!$A:$B,2,FALSE)</f>
        <v>Analista</v>
      </c>
      <c r="R440" s="7">
        <f ca="1">IF($P440=8,RANDBETWEEN(2,COUNT(Level!$A:$A) + 1),"")</f>
        <v>4</v>
      </c>
      <c r="S440" s="7" t="str">
        <f ca="1">IF($R440&lt;&gt;"",VLOOKUP($R440,Level!$A:$B,2,FALSE),"")</f>
        <v>Senior</v>
      </c>
      <c r="T440" s="8">
        <f t="shared" ca="1" si="34"/>
        <v>43028</v>
      </c>
      <c r="U440" s="1">
        <f t="shared" ca="1" si="30"/>
        <v>2600</v>
      </c>
      <c r="V44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$A440    &amp;
", "   &amp;
$B440    &amp;
", "   &amp;
$C440    &amp;
", '"  &amp;
$E440    &amp;
"', '" &amp;
$H440    &amp;
"', "  &amp;
$I440 &amp;
", CAST('"  &amp;
TEXT($K440,"aaaa-mm-dd") &amp;
"' AS DATE), " &amp;
$L440 &amp;
", " &amp;
$N440 &amp;
", " &amp;
$P440 &amp;
", " &amp;
IF($R440="","NULL",$R440) &amp;
", " &amp;
$U440 &amp;
");"</f>
        <v>INSERT INTO acme.fact_employees (id_company_fk, id_employee_pk, flg_active, employee_name, id_gender_fk, id_race_fk, birthdate, id_education_fk, id_department_fk, id_role_fk, id_level_fk, salary) VALUES (2, 439, TRUE, 'Laís Auth Mancini', 'F', 4, CAST('1987-12-12' AS DATE), 4, 12, 8, 4, 2600);</v>
      </c>
    </row>
    <row r="441" spans="1:22" x14ac:dyDescent="0.2">
      <c r="A441" s="7">
        <v>2</v>
      </c>
      <c r="B441" s="5">
        <f t="shared" si="31"/>
        <v>440</v>
      </c>
      <c r="C441" s="6" t="b">
        <v>1</v>
      </c>
      <c r="D441" s="7">
        <f ca="1">IF(ROW()=2,125,IF(ROW()=3,67,IF(ROW()=4,13,RANDBETWEEN(2,COUNT(Name!$A:$A) + 1))))</f>
        <v>235</v>
      </c>
      <c r="E441" s="7" t="str">
        <f ca="1">VLOOKUP($D441,Name!$A:$B,2,FALSE) &amp; " " &amp; IF(ROW()=2,"de Orléans e Bragança",VLOOKUP(IF(ROW()=2,0,RANDBETWEEN(2,COUNT('Last name'!$A:$A) + 1)),'Last name'!$A:$B,2,FALSE) &amp; " " &amp; VLOOKUP(RANDBETWEEN(2,COUNT('Last name'!$A:$A) + 1),'Last name'!$A:$B,2,FALSE))</f>
        <v>Lucas Carvalho Mazza</v>
      </c>
      <c r="F441" s="7">
        <v>2</v>
      </c>
      <c r="G441" s="7" cm="1">
        <f t="array" aca="1" ref="G441" ca="1">INDEX(States!$B:$B,RANDBETWEEN(2,COUNTA(States!$B:$B)),1)</f>
        <v>7</v>
      </c>
      <c r="H441" s="7" t="str">
        <f ca="1">VLOOKUP($D441,Name!$A:$C,3,FALSE)</f>
        <v>M</v>
      </c>
      <c r="I441" s="7">
        <f t="shared" ca="1" si="32"/>
        <v>3</v>
      </c>
      <c r="J441" s="7" t="str">
        <f ca="1">VLOOKUP($I441,Race!$A:$B,2,FALSE)</f>
        <v>Preto</v>
      </c>
      <c r="K441" s="8">
        <f ca="1" xml:space="preserve">
IF($B441=2,
    TODAY()-16340,
    IF($P441=2,
        RANDBETWEEN(TODAY()-12418.5,TODAY()-6574.5),
        IF(OR($P441=3,$P441=4),
            RANDBETWEEN(TODAY()-16071,TODAY()-8766),
            IF(OR($P441=5,$P441=6,$P441=7),
                RANDBETWEEN(TODAY()-27393.75,TODAY()-12783.75),
                RANDBETWEEN(TODAY()-27393.75,TODAY()-10957.5)
            )
        )
    )
)</f>
        <v>31530</v>
      </c>
      <c r="L441" s="6">
        <f ca="1">IF(OR(ROW()=2,ROW()=3),7,IF(ROW()=4,4,RANDBETWEEN(4,COUNT(Education!$A:$A) + 1)))</f>
        <v>6</v>
      </c>
      <c r="M441" s="8" t="str">
        <f ca="1">VLOOKUP($L441,Education!$A:$B,2,FALSE)</f>
        <v>Mestrado</v>
      </c>
      <c r="N44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7</v>
      </c>
      <c r="O441" s="7" t="str">
        <f ca="1">VLOOKUP($N441,Department!$A:$B,2,FALSE)</f>
        <v>Operacional</v>
      </c>
      <c r="P441" s="6">
        <f t="shared" ca="1" si="33"/>
        <v>8</v>
      </c>
      <c r="Q441" s="7" t="str">
        <f ca="1">VLOOKUP($P441,Role!$A:$B,2,FALSE)</f>
        <v>Analista</v>
      </c>
      <c r="R441" s="7">
        <f ca="1">IF($P441=8,RANDBETWEEN(2,COUNT(Level!$A:$A) + 1),"")</f>
        <v>3</v>
      </c>
      <c r="S441" s="7" t="str">
        <f ca="1">IF($R441&lt;&gt;"",VLOOKUP($R441,Level!$A:$B,2,FALSE),"")</f>
        <v>Pleno</v>
      </c>
      <c r="T441" s="8">
        <f t="shared" ca="1" si="34"/>
        <v>40864</v>
      </c>
      <c r="U441" s="1">
        <f t="shared" ca="1" si="30"/>
        <v>3500</v>
      </c>
      <c r="V44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$A441    &amp;
", "   &amp;
$B441    &amp;
", "   &amp;
$C441    &amp;
", '"  &amp;
$E441    &amp;
"', '" &amp;
$H441    &amp;
"', "  &amp;
$I441 &amp;
", CAST('"  &amp;
TEXT($K441,"aaaa-mm-dd") &amp;
"' AS DATE), " &amp;
$L441 &amp;
", " &amp;
$N441 &amp;
", " &amp;
$P441 &amp;
", " &amp;
IF($R441="","NULL",$R441) &amp;
", " &amp;
$U441 &amp;
");"</f>
        <v>INSERT INTO acme.fact_employees (id_company_fk, id_employee_pk, flg_active, employee_name, id_gender_fk, id_race_fk, birthdate, id_education_fk, id_department_fk, id_role_fk, id_level_fk, salary) VALUES (2, 440, TRUE, 'Lucas Carvalho Mazza', 'M', 3, CAST('1986-04-28' AS DATE), 6, 7, 8, 3, 3500);</v>
      </c>
    </row>
    <row r="442" spans="1:22" x14ac:dyDescent="0.2">
      <c r="A442" s="7">
        <v>2</v>
      </c>
      <c r="B442" s="5">
        <f t="shared" si="31"/>
        <v>441</v>
      </c>
      <c r="C442" s="6" t="b">
        <v>1</v>
      </c>
      <c r="D442" s="7">
        <f ca="1">IF(ROW()=2,125,IF(ROW()=3,67,IF(ROW()=4,13,RANDBETWEEN(2,COUNT(Name!$A:$A) + 1))))</f>
        <v>314</v>
      </c>
      <c r="E442" s="7" t="str">
        <f ca="1">VLOOKUP($D442,Name!$A:$B,2,FALSE) &amp; " " &amp; IF(ROW()=2,"de Orléans e Bragança",VLOOKUP(IF(ROW()=2,0,RANDBETWEEN(2,COUNT('Last name'!$A:$A) + 1)),'Last name'!$A:$B,2,FALSE) &amp; " " &amp; VLOOKUP(RANDBETWEEN(2,COUNT('Last name'!$A:$A) + 1),'Last name'!$A:$B,2,FALSE))</f>
        <v>Pedro Henrique Romano Farina</v>
      </c>
      <c r="F442" s="7">
        <v>2</v>
      </c>
      <c r="G442" s="7" cm="1">
        <f t="array" aca="1" ref="G442" ca="1">INDEX(States!$B:$B,RANDBETWEEN(2,COUNTA(States!$B:$B)),1)</f>
        <v>5</v>
      </c>
      <c r="H442" s="7" t="str">
        <f ca="1">VLOOKUP($D442,Name!$A:$C,3,FALSE)</f>
        <v>M</v>
      </c>
      <c r="I442" s="7">
        <f t="shared" ca="1" si="32"/>
        <v>2</v>
      </c>
      <c r="J442" s="7" t="str">
        <f ca="1">VLOOKUP($I442,Race!$A:$B,2,FALSE)</f>
        <v>Branco</v>
      </c>
      <c r="K442" s="8">
        <f ca="1" xml:space="preserve">
IF($B442=2,
    TODAY()-16340,
    IF($P442=2,
        RANDBETWEEN(TODAY()-12418.5,TODAY()-6574.5),
        IF(OR($P442=3,$P442=4),
            RANDBETWEEN(TODAY()-16071,TODAY()-8766),
            IF(OR($P442=5,$P442=6,$P442=7),
                RANDBETWEEN(TODAY()-27393.75,TODAY()-12783.75),
                RANDBETWEEN(TODAY()-27393.75,TODAY()-10957.5)
            )
        )
    )
)</f>
        <v>26776</v>
      </c>
      <c r="L442" s="6">
        <f ca="1">IF(OR(ROW()=2,ROW()=3),7,IF(ROW()=4,4,RANDBETWEEN(4,COUNT(Education!$A:$A) + 1)))</f>
        <v>4</v>
      </c>
      <c r="M442" s="8" t="str">
        <f ca="1">VLOOKUP($L442,Education!$A:$B,2,FALSE)</f>
        <v>Superior</v>
      </c>
      <c r="N44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7</v>
      </c>
      <c r="O442" s="7" t="str">
        <f ca="1">VLOOKUP($N442,Department!$A:$B,2,FALSE)</f>
        <v>Operacional</v>
      </c>
      <c r="P442" s="6">
        <f t="shared" ca="1" si="33"/>
        <v>6</v>
      </c>
      <c r="Q442" s="7" t="str">
        <f ca="1">VLOOKUP($P442,Role!$A:$B,2,FALSE)</f>
        <v>Estagiário</v>
      </c>
      <c r="R442" s="7" t="str">
        <f ca="1">IF($P442=8,RANDBETWEEN(2,COUNT(Level!$A:$A) + 1),"")</f>
        <v/>
      </c>
      <c r="S442" s="7" t="str">
        <f ca="1">IF($R442&lt;&gt;"",VLOOKUP($R442,Level!$A:$B,2,FALSE),"")</f>
        <v/>
      </c>
      <c r="T442" s="8">
        <f t="shared" ca="1" si="34"/>
        <v>37582</v>
      </c>
      <c r="U442" s="1">
        <f t="shared" ca="1" si="30"/>
        <v>1205</v>
      </c>
      <c r="V44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$A442    &amp;
", "   &amp;
$B442    &amp;
", "   &amp;
$C442    &amp;
", '"  &amp;
$E442    &amp;
"', '" &amp;
$H442    &amp;
"', "  &amp;
$I442 &amp;
", CAST('"  &amp;
TEXT($K442,"aaaa-mm-dd") &amp;
"' AS DATE), " &amp;
$L442 &amp;
", " &amp;
$N442 &amp;
", " &amp;
$P442 &amp;
", " &amp;
IF($R442="","NULL",$R442) &amp;
", " &amp;
$U442 &amp;
");"</f>
        <v>INSERT INTO acme.fact_employees (id_company_fk, id_employee_pk, flg_active, employee_name, id_gender_fk, id_race_fk, birthdate, id_education_fk, id_department_fk, id_role_fk, id_level_fk, salary) VALUES (2, 441, TRUE, 'Pedro Henrique Romano Farina', 'M', 2, CAST('1973-04-22' AS DATE), 4, 7, 6, NULL, 1205);</v>
      </c>
    </row>
    <row r="443" spans="1:22" x14ac:dyDescent="0.2">
      <c r="A443" s="7">
        <v>2</v>
      </c>
      <c r="B443" s="5">
        <f t="shared" si="31"/>
        <v>442</v>
      </c>
      <c r="C443" s="6" t="b">
        <v>1</v>
      </c>
      <c r="D443" s="7">
        <f ca="1">IF(ROW()=2,125,IF(ROW()=3,67,IF(ROW()=4,13,RANDBETWEEN(2,COUNT(Name!$A:$A) + 1))))</f>
        <v>37</v>
      </c>
      <c r="E443" s="7" t="str">
        <f ca="1">VLOOKUP($D443,Name!$A:$B,2,FALSE) &amp; " " &amp; IF(ROW()=2,"de Orléans e Bragança",VLOOKUP(IF(ROW()=2,0,RANDBETWEEN(2,COUNT('Last name'!$A:$A) + 1)),'Last name'!$A:$B,2,FALSE) &amp; " " &amp; VLOOKUP(RANDBETWEEN(2,COUNT('Last name'!$A:$A) + 1),'Last name'!$A:$B,2,FALSE))</f>
        <v>André Alvim Alvaregna</v>
      </c>
      <c r="F443" s="7">
        <v>2</v>
      </c>
      <c r="G443" s="7" cm="1">
        <f t="array" aca="1" ref="G443" ca="1">INDEX(States!$B:$B,RANDBETWEEN(2,COUNTA(States!$B:$B)),1)</f>
        <v>4</v>
      </c>
      <c r="H443" s="7" t="str">
        <f ca="1">VLOOKUP($D443,Name!$A:$C,3,FALSE)</f>
        <v>M</v>
      </c>
      <c r="I443" s="7">
        <f t="shared" ca="1" si="32"/>
        <v>2</v>
      </c>
      <c r="J443" s="7" t="str">
        <f ca="1">VLOOKUP($I443,Race!$A:$B,2,FALSE)</f>
        <v>Branco</v>
      </c>
      <c r="K443" s="8">
        <f ca="1" xml:space="preserve">
IF($B443=2,
    TODAY()-16340,
    IF($P443=2,
        RANDBETWEEN(TODAY()-12418.5,TODAY()-6574.5),
        IF(OR($P443=3,$P443=4),
            RANDBETWEEN(TODAY()-16071,TODAY()-8766),
            IF(OR($P443=5,$P443=6,$P443=7),
                RANDBETWEEN(TODAY()-27393.75,TODAY()-12783.75),
                RANDBETWEEN(TODAY()-27393.75,TODAY()-10957.5)
            )
        )
    )
)</f>
        <v>28470</v>
      </c>
      <c r="L443" s="6">
        <f ca="1">IF(OR(ROW()=2,ROW()=3),7,IF(ROW()=4,4,RANDBETWEEN(4,COUNT(Education!$A:$A) + 1)))</f>
        <v>7</v>
      </c>
      <c r="M443" s="8" t="str">
        <f ca="1">VLOOKUP($L443,Education!$A:$B,2,FALSE)</f>
        <v>Doutorado</v>
      </c>
      <c r="N44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443" s="7" t="str">
        <f ca="1">VLOOKUP($N443,Department!$A:$B,2,FALSE)</f>
        <v>Financeiro</v>
      </c>
      <c r="P443" s="6">
        <f t="shared" ca="1" si="33"/>
        <v>8</v>
      </c>
      <c r="Q443" s="7" t="str">
        <f ca="1">VLOOKUP($P443,Role!$A:$B,2,FALSE)</f>
        <v>Analista</v>
      </c>
      <c r="R443" s="7">
        <f ca="1">IF($P443=8,RANDBETWEEN(2,COUNT(Level!$A:$A) + 1),"")</f>
        <v>3</v>
      </c>
      <c r="S443" s="7" t="str">
        <f ca="1">IF($R443&lt;&gt;"",VLOOKUP($R443,Level!$A:$B,2,FALSE),"")</f>
        <v>Pleno</v>
      </c>
      <c r="T443" s="8">
        <f t="shared" ca="1" si="34"/>
        <v>36444</v>
      </c>
      <c r="U443" s="1">
        <f t="shared" ca="1" si="30"/>
        <v>4000</v>
      </c>
      <c r="V44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$A443    &amp;
", "   &amp;
$B443    &amp;
", "   &amp;
$C443    &amp;
", '"  &amp;
$E443    &amp;
"', '" &amp;
$H443    &amp;
"', "  &amp;
$I443 &amp;
", CAST('"  &amp;
TEXT($K443,"aaaa-mm-dd") &amp;
"' AS DATE), " &amp;
$L443 &amp;
", " &amp;
$N443 &amp;
", " &amp;
$P443 &amp;
", " &amp;
IF($R443="","NULL",$R443) &amp;
", " &amp;
$U443 &amp;
");"</f>
        <v>INSERT INTO acme.fact_employees (id_company_fk, id_employee_pk, flg_active, employee_name, id_gender_fk, id_race_fk, birthdate, id_education_fk, id_department_fk, id_role_fk, id_level_fk, salary) VALUES (2, 442, TRUE, 'André Alvim Alvaregna', 'M', 2, CAST('1977-12-11' AS DATE), 7, 4, 8, 3, 4000);</v>
      </c>
    </row>
    <row r="444" spans="1:22" x14ac:dyDescent="0.2">
      <c r="A444" s="7">
        <v>2</v>
      </c>
      <c r="B444" s="5">
        <f t="shared" si="31"/>
        <v>443</v>
      </c>
      <c r="C444" s="6" t="b">
        <v>1</v>
      </c>
      <c r="D444" s="7">
        <f ca="1">IF(ROW()=2,125,IF(ROW()=3,67,IF(ROW()=4,13,RANDBETWEEN(2,COUNT(Name!$A:$A) + 1))))</f>
        <v>80</v>
      </c>
      <c r="E444" s="7" t="str">
        <f ca="1">VLOOKUP($D444,Name!$A:$B,2,FALSE) &amp; " " &amp; IF(ROW()=2,"de Orléans e Bragança",VLOOKUP(IF(ROW()=2,0,RANDBETWEEN(2,COUNT('Last name'!$A:$A) + 1)),'Last name'!$A:$B,2,FALSE) &amp; " " &amp; VLOOKUP(RANDBETWEEN(2,COUNT('Last name'!$A:$A) + 1),'Last name'!$A:$B,2,FALSE))</f>
        <v>Camila sobrenome Frasão</v>
      </c>
      <c r="F444" s="7">
        <v>2</v>
      </c>
      <c r="G444" s="7" cm="1">
        <f t="array" aca="1" ref="G444" ca="1">INDEX(States!$B:$B,RANDBETWEEN(2,COUNTA(States!$B:$B)),1)</f>
        <v>13</v>
      </c>
      <c r="H444" s="7" t="str">
        <f ca="1">VLOOKUP($D444,Name!$A:$C,3,FALSE)</f>
        <v>F</v>
      </c>
      <c r="I444" s="7">
        <f t="shared" ca="1" si="32"/>
        <v>2</v>
      </c>
      <c r="J444" s="7" t="str">
        <f ca="1">VLOOKUP($I444,Race!$A:$B,2,FALSE)</f>
        <v>Branco</v>
      </c>
      <c r="K444" s="8">
        <f ca="1" xml:space="preserve">
IF($B444=2,
    TODAY()-16340,
    IF($P444=2,
        RANDBETWEEN(TODAY()-12418.5,TODAY()-6574.5),
        IF(OR($P444=3,$P444=4),
            RANDBETWEEN(TODAY()-16071,TODAY()-8766),
            IF(OR($P444=5,$P444=6,$P444=7),
                RANDBETWEEN(TODAY()-27393.75,TODAY()-12783.75),
                RANDBETWEEN(TODAY()-27393.75,TODAY()-10957.5)
            )
        )
    )
)</f>
        <v>21348</v>
      </c>
      <c r="L444" s="6">
        <f ca="1">IF(OR(ROW()=2,ROW()=3),7,IF(ROW()=4,4,RANDBETWEEN(4,COUNT(Education!$A:$A) + 1)))</f>
        <v>4</v>
      </c>
      <c r="M444" s="8" t="str">
        <f ca="1">VLOOKUP($L444,Education!$A:$B,2,FALSE)</f>
        <v>Superior</v>
      </c>
      <c r="N44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444" s="7" t="str">
        <f ca="1">VLOOKUP($N444,Department!$A:$B,2,FALSE)</f>
        <v>Contábil</v>
      </c>
      <c r="P444" s="6">
        <f t="shared" ca="1" si="33"/>
        <v>9</v>
      </c>
      <c r="Q444" s="7" t="str">
        <f ca="1">VLOOKUP($P444,Role!$A:$B,2,FALSE)</f>
        <v>Especialista</v>
      </c>
      <c r="R444" s="7" t="str">
        <f ca="1">IF($P444=8,RANDBETWEEN(2,COUNT(Level!$A:$A) + 1),"")</f>
        <v/>
      </c>
      <c r="S444" s="7" t="str">
        <f ca="1">IF($R444&lt;&gt;"",VLOOKUP($R444,Level!$A:$B,2,FALSE),"")</f>
        <v/>
      </c>
      <c r="T444" s="8">
        <f t="shared" ca="1" si="34"/>
        <v>40699</v>
      </c>
      <c r="U444" s="1">
        <f t="shared" ca="1" si="30"/>
        <v>8500</v>
      </c>
      <c r="V44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$A444    &amp;
", "   &amp;
$B444    &amp;
", "   &amp;
$C444    &amp;
", '"  &amp;
$E444    &amp;
"', '" &amp;
$H444    &amp;
"', "  &amp;
$I444 &amp;
", CAST('"  &amp;
TEXT($K444,"aaaa-mm-dd") &amp;
"' AS DATE), " &amp;
$L444 &amp;
", " &amp;
$N444 &amp;
", " &amp;
$P444 &amp;
", " &amp;
IF($R444="","NULL",$R444) &amp;
", " &amp;
$U444 &amp;
");"</f>
        <v>INSERT INTO acme.fact_employees (id_company_fk, id_employee_pk, flg_active, employee_name, id_gender_fk, id_race_fk, birthdate, id_education_fk, id_department_fk, id_role_fk, id_level_fk, salary) VALUES (2, 443, TRUE, 'Camila sobrenome Frasão', 'F', 2, CAST('1958-06-12' AS DATE), 4, 9, 9, NULL, 8500);</v>
      </c>
    </row>
    <row r="445" spans="1:22" x14ac:dyDescent="0.2">
      <c r="A445" s="7">
        <v>2</v>
      </c>
      <c r="B445" s="5">
        <f t="shared" si="31"/>
        <v>444</v>
      </c>
      <c r="C445" s="6" t="b">
        <v>1</v>
      </c>
      <c r="D445" s="7">
        <f ca="1">IF(ROW()=2,125,IF(ROW()=3,67,IF(ROW()=4,13,RANDBETWEEN(2,COUNT(Name!$A:$A) + 1))))</f>
        <v>184</v>
      </c>
      <c r="E445" s="7" t="str">
        <f ca="1">VLOOKUP($D445,Name!$A:$B,2,FALSE) &amp; " " &amp; IF(ROW()=2,"de Orléans e Bragança",VLOOKUP(IF(ROW()=2,0,RANDBETWEEN(2,COUNT('Last name'!$A:$A) + 1)),'Last name'!$A:$B,2,FALSE) &amp; " " &amp; VLOOKUP(RANDBETWEEN(2,COUNT('Last name'!$A:$A) + 1),'Last name'!$A:$B,2,FALSE))</f>
        <v>João Guilherme Ildelfonso Testa</v>
      </c>
      <c r="F445" s="7">
        <v>2</v>
      </c>
      <c r="G445" s="7" cm="1">
        <f t="array" aca="1" ref="G445" ca="1">INDEX(States!$B:$B,RANDBETWEEN(2,COUNTA(States!$B:$B)),1)</f>
        <v>14</v>
      </c>
      <c r="H445" s="7" t="str">
        <f ca="1">VLOOKUP($D445,Name!$A:$C,3,FALSE)</f>
        <v>M</v>
      </c>
      <c r="I445" s="7">
        <f t="shared" ca="1" si="32"/>
        <v>2</v>
      </c>
      <c r="J445" s="7" t="str">
        <f ca="1">VLOOKUP($I445,Race!$A:$B,2,FALSE)</f>
        <v>Branco</v>
      </c>
      <c r="K445" s="8">
        <f ca="1" xml:space="preserve">
IF($B445=2,
    TODAY()-16340,
    IF($P445=2,
        RANDBETWEEN(TODAY()-12418.5,TODAY()-6574.5),
        IF(OR($P445=3,$P445=4),
            RANDBETWEEN(TODAY()-16071,TODAY()-8766),
            IF(OR($P445=5,$P445=6,$P445=7),
                RANDBETWEEN(TODAY()-27393.75,TODAY()-12783.75),
                RANDBETWEEN(TODAY()-27393.75,TODAY()-10957.5)
            )
        )
    )
)</f>
        <v>21781</v>
      </c>
      <c r="L445" s="6">
        <f ca="1">IF(OR(ROW()=2,ROW()=3),7,IF(ROW()=4,4,RANDBETWEEN(4,COUNT(Education!$A:$A) + 1)))</f>
        <v>4</v>
      </c>
      <c r="M445" s="8" t="str">
        <f ca="1">VLOOKUP($L445,Education!$A:$B,2,FALSE)</f>
        <v>Superior</v>
      </c>
      <c r="N44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445" s="7" t="str">
        <f ca="1">VLOOKUP($N445,Department!$A:$B,2,FALSE)</f>
        <v>Tecnologia da Informação</v>
      </c>
      <c r="P445" s="6">
        <f t="shared" ca="1" si="33"/>
        <v>8</v>
      </c>
      <c r="Q445" s="7" t="str">
        <f ca="1">VLOOKUP($P445,Role!$A:$B,2,FALSE)</f>
        <v>Analista</v>
      </c>
      <c r="R445" s="7">
        <f ca="1">IF($P445=8,RANDBETWEEN(2,COUNT(Level!$A:$A) + 1),"")</f>
        <v>4</v>
      </c>
      <c r="S445" s="7" t="str">
        <f ca="1">IF($R445&lt;&gt;"",VLOOKUP($R445,Level!$A:$B,2,FALSE),"")</f>
        <v>Senior</v>
      </c>
      <c r="T445" s="8">
        <f t="shared" ca="1" si="34"/>
        <v>44360</v>
      </c>
      <c r="U445" s="1">
        <f t="shared" ca="1" si="30"/>
        <v>2620</v>
      </c>
      <c r="V44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$A445    &amp;
", "   &amp;
$B445    &amp;
", "   &amp;
$C445    &amp;
", '"  &amp;
$E445    &amp;
"', '" &amp;
$H445    &amp;
"', "  &amp;
$I445 &amp;
", CAST('"  &amp;
TEXT($K445,"aaaa-mm-dd") &amp;
"' AS DATE), " &amp;
$L445 &amp;
", " &amp;
$N445 &amp;
", " &amp;
$P445 &amp;
", " &amp;
IF($R445="","NULL",$R445) &amp;
", " &amp;
$U445 &amp;
");"</f>
        <v>INSERT INTO acme.fact_employees (id_company_fk, id_employee_pk, flg_active, employee_name, id_gender_fk, id_race_fk, birthdate, id_education_fk, id_department_fk, id_role_fk, id_level_fk, salary) VALUES (2, 444, TRUE, 'João Guilherme Ildelfonso Testa', 'M', 2, CAST('1959-08-19' AS DATE), 4, 11, 8, 4, 2620);</v>
      </c>
    </row>
    <row r="446" spans="1:22" x14ac:dyDescent="0.2">
      <c r="A446" s="7">
        <v>2</v>
      </c>
      <c r="B446" s="5">
        <f t="shared" si="31"/>
        <v>445</v>
      </c>
      <c r="C446" s="6" t="b">
        <v>1</v>
      </c>
      <c r="D446" s="7">
        <f ca="1">IF(ROW()=2,125,IF(ROW()=3,67,IF(ROW()=4,13,RANDBETWEEN(2,COUNT(Name!$A:$A) + 1))))</f>
        <v>228</v>
      </c>
      <c r="E446" s="7" t="str">
        <f ca="1">VLOOKUP($D446,Name!$A:$B,2,FALSE) &amp; " " &amp; IF(ROW()=2,"de Orléans e Bragança",VLOOKUP(IF(ROW()=2,0,RANDBETWEEN(2,COUNT('Last name'!$A:$A) + 1)),'Last name'!$A:$B,2,FALSE) &amp; " " &amp; VLOOKUP(RANDBETWEEN(2,COUNT('Last name'!$A:$A) + 1),'Last name'!$A:$B,2,FALSE))</f>
        <v>Lorenna Longo Borba</v>
      </c>
      <c r="F446" s="7">
        <v>2</v>
      </c>
      <c r="G446" s="7" cm="1">
        <f t="array" aca="1" ref="G446" ca="1">INDEX(States!$B:$B,RANDBETWEEN(2,COUNTA(States!$B:$B)),1)</f>
        <v>18</v>
      </c>
      <c r="H446" s="7" t="str">
        <f ca="1">VLOOKUP($D446,Name!$A:$C,3,FALSE)</f>
        <v>F</v>
      </c>
      <c r="I446" s="7">
        <f t="shared" ca="1" si="32"/>
        <v>2</v>
      </c>
      <c r="J446" s="7" t="str">
        <f ca="1">VLOOKUP($I446,Race!$A:$B,2,FALSE)</f>
        <v>Branco</v>
      </c>
      <c r="K446" s="8">
        <f ca="1" xml:space="preserve">
IF($B446=2,
    TODAY()-16340,
    IF($P446=2,
        RANDBETWEEN(TODAY()-12418.5,TODAY()-6574.5),
        IF(OR($P446=3,$P446=4),
            RANDBETWEEN(TODAY()-16071,TODAY()-8766),
            IF(OR($P446=5,$P446=6,$P446=7),
                RANDBETWEEN(TODAY()-27393.75,TODAY()-12783.75),
                RANDBETWEEN(TODAY()-27393.75,TODAY()-10957.5)
            )
        )
    )
)</f>
        <v>24035</v>
      </c>
      <c r="L446" s="6">
        <f ca="1">IF(OR(ROW()=2,ROW()=3),7,IF(ROW()=4,4,RANDBETWEEN(4,COUNT(Education!$A:$A) + 1)))</f>
        <v>5</v>
      </c>
      <c r="M446" s="8" t="str">
        <f ca="1">VLOOKUP($L446,Education!$A:$B,2,FALSE)</f>
        <v>Pós-graduação</v>
      </c>
      <c r="N44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12</v>
      </c>
      <c r="O446" s="7" t="str">
        <f ca="1">VLOOKUP($N446,Department!$A:$B,2,FALSE)</f>
        <v>Jurídico</v>
      </c>
      <c r="P446" s="6">
        <f t="shared" ca="1" si="33"/>
        <v>6</v>
      </c>
      <c r="Q446" s="7" t="str">
        <f ca="1">VLOOKUP($P446,Role!$A:$B,2,FALSE)</f>
        <v>Estagiário</v>
      </c>
      <c r="R446" s="7" t="str">
        <f ca="1">IF($P446=8,RANDBETWEEN(2,COUNT(Level!$A:$A) + 1),"")</f>
        <v/>
      </c>
      <c r="S446" s="7" t="str">
        <f ca="1">IF($R446&lt;&gt;"",VLOOKUP($R446,Level!$A:$B,2,FALSE),"")</f>
        <v/>
      </c>
      <c r="T446" s="8">
        <f t="shared" ca="1" si="34"/>
        <v>43945</v>
      </c>
      <c r="U446" s="1">
        <f t="shared" ca="1" si="30"/>
        <v>1805</v>
      </c>
      <c r="V44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$A446    &amp;
", "   &amp;
$B446    &amp;
", "   &amp;
$C446    &amp;
", '"  &amp;
$E446    &amp;
"', '" &amp;
$H446    &amp;
"', "  &amp;
$I446 &amp;
", CAST('"  &amp;
TEXT($K446,"aaaa-mm-dd") &amp;
"' AS DATE), " &amp;
$L446 &amp;
", " &amp;
$N446 &amp;
", " &amp;
$P446 &amp;
", " &amp;
IF($R446="","NULL",$R446) &amp;
", " &amp;
$U446 &amp;
");"</f>
        <v>INSERT INTO acme.fact_employees (id_company_fk, id_employee_pk, flg_active, employee_name, id_gender_fk, id_race_fk, birthdate, id_education_fk, id_department_fk, id_role_fk, id_level_fk, salary) VALUES (2, 445, TRUE, 'Lorenna Longo Borba', 'F', 2, CAST('1965-10-20' AS DATE), 5, 12, 6, NULL, 1805);</v>
      </c>
    </row>
    <row r="447" spans="1:22" x14ac:dyDescent="0.2">
      <c r="A447" s="7">
        <v>2</v>
      </c>
      <c r="B447" s="5">
        <f t="shared" si="31"/>
        <v>446</v>
      </c>
      <c r="C447" s="6" t="b">
        <v>1</v>
      </c>
      <c r="D447" s="7">
        <f ca="1">IF(ROW()=2,125,IF(ROW()=3,67,IF(ROW()=4,13,RANDBETWEEN(2,COUNT(Name!$A:$A) + 1))))</f>
        <v>280</v>
      </c>
      <c r="E447" s="7" t="str">
        <f ca="1">VLOOKUP($D447,Name!$A:$B,2,FALSE)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Marta Cunha Braga</v>
      </c>
      <c r="F447" s="7">
        <v>2</v>
      </c>
      <c r="G447" s="7" cm="1">
        <f t="array" aca="1" ref="G447" ca="1">INDEX(States!$B:$B,RANDBETWEEN(2,COUNTA(States!$B:$B)),1)</f>
        <v>21</v>
      </c>
      <c r="H447" s="7" t="str">
        <f ca="1">VLOOKUP($D447,Name!$A:$C,3,FALSE)</f>
        <v>F</v>
      </c>
      <c r="I447" s="7">
        <f t="shared" ca="1" si="32"/>
        <v>2</v>
      </c>
      <c r="J447" s="7" t="str">
        <f ca="1">VLOOKUP($I447,Race!$A:$B,2,FALSE)</f>
        <v>Branco</v>
      </c>
      <c r="K447" s="8">
        <f ca="1" xml:space="preserve">
IF($B447=2,
    TODAY()-16340,
    IF($P447=2,
        RANDBETWEEN(TODAY()-12418.5,TODAY()-6574.5),
        IF(OR($P447=3,$P447=4),
            RANDBETWEEN(TODAY()-16071,TODAY()-8766),
            IF(OR($P447=5,$P447=6,$P447=7),
                RANDBETWEEN(TODAY()-27393.75,TODAY()-12783.75),
                RANDBETWEEN(TODAY()-27393.75,TODAY()-10957.5)
            )
        )
    )
)</f>
        <v>28534</v>
      </c>
      <c r="L447" s="6">
        <f ca="1">IF(OR(ROW()=2,ROW()=3),7,IF(ROW()=4,4,RANDBETWEEN(4,COUNT(Education!$A:$A) + 1)))</f>
        <v>7</v>
      </c>
      <c r="M447" s="8" t="str">
        <f ca="1">VLOOKUP($L447,Education!$A:$B,2,FALSE)</f>
        <v>Doutorado</v>
      </c>
      <c r="N44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12</v>
      </c>
      <c r="O447" s="7" t="str">
        <f ca="1">VLOOKUP($N447,Department!$A:$B,2,FALSE)</f>
        <v>Jurídico</v>
      </c>
      <c r="P447" s="6">
        <f t="shared" ca="1" si="33"/>
        <v>8</v>
      </c>
      <c r="Q447" s="7" t="str">
        <f ca="1">VLOOKUP($P447,Role!$A:$B,2,FALSE)</f>
        <v>Analista</v>
      </c>
      <c r="R447" s="7">
        <f ca="1">IF($P447=8,RANDBETWEEN(2,COUNT(Level!$A:$A) + 1),"")</f>
        <v>2</v>
      </c>
      <c r="S447" s="7" t="str">
        <f ca="1">IF($R447&lt;&gt;"",VLOOKUP($R447,Level!$A:$B,2,FALSE),"")</f>
        <v>Junior</v>
      </c>
      <c r="T447" s="8">
        <f t="shared" ca="1" si="34"/>
        <v>43767</v>
      </c>
      <c r="U447" s="1">
        <f t="shared" ca="1" si="30"/>
        <v>4100</v>
      </c>
      <c r="V44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$A447    &amp;
", "   &amp;
$B447    &amp;
", "   &amp;
$C447    &amp;
", '"  &amp;
$E447    &amp;
"', '" &amp;
$H447    &amp;
"', "  &amp;
$I447 &amp;
", CAST('"  &amp;
TEXT($K447,"aaaa-mm-dd") &amp;
"' AS DATE), " &amp;
$L447 &amp;
", " &amp;
$N447 &amp;
", " &amp;
$P447 &amp;
", " &amp;
IF($R447="","NULL",$R447) &amp;
", " &amp;
$U447 &amp;
");"</f>
        <v>INSERT INTO acme.fact_employees (id_company_fk, id_employee_pk, flg_active, employee_name, id_gender_fk, id_race_fk, birthdate, id_education_fk, id_department_fk, id_role_fk, id_level_fk, salary) VALUES (2, 446, TRUE, 'Marta Cunha Braga', 'F', 2, CAST('1978-02-13' AS DATE), 7, 12, 8, 2, 4100);</v>
      </c>
    </row>
    <row r="448" spans="1:22" x14ac:dyDescent="0.2">
      <c r="A448" s="7">
        <v>2</v>
      </c>
      <c r="B448" s="5">
        <f t="shared" si="31"/>
        <v>447</v>
      </c>
      <c r="C448" s="6" t="b">
        <v>1</v>
      </c>
      <c r="D448" s="7">
        <f ca="1">IF(ROW()=2,125,IF(ROW()=3,67,IF(ROW()=4,13,RANDBETWEEN(2,COUNT(Name!$A:$A) + 1))))</f>
        <v>262</v>
      </c>
      <c r="E448" s="7" t="str">
        <f ca="1">VLOOKUP($D448,Name!$A:$B,2,FALSE)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Maria Glória Leite Alves</v>
      </c>
      <c r="F448" s="7">
        <v>2</v>
      </c>
      <c r="G448" s="7" cm="1">
        <f t="array" aca="1" ref="G448" ca="1">INDEX(States!$B:$B,RANDBETWEEN(2,COUNTA(States!$B:$B)),1)</f>
        <v>5</v>
      </c>
      <c r="H448" s="7" t="str">
        <f ca="1">VLOOKUP($D448,Name!$A:$C,3,FALSE)</f>
        <v>F</v>
      </c>
      <c r="I448" s="7">
        <f t="shared" ca="1" si="32"/>
        <v>3</v>
      </c>
      <c r="J448" s="7" t="str">
        <f ca="1">VLOOKUP($I448,Race!$A:$B,2,FALSE)</f>
        <v>Preto</v>
      </c>
      <c r="K448" s="8">
        <f ca="1" xml:space="preserve">
IF($B448=2,
    TODAY()-16340,
    IF($P448=2,
        RANDBETWEEN(TODAY()-12418.5,TODAY()-6574.5),
        IF(OR($P448=3,$P448=4),
            RANDBETWEEN(TODAY()-16071,TODAY()-8766),
            IF(OR($P448=5,$P448=6,$P448=7),
                RANDBETWEEN(TODAY()-27393.75,TODAY()-12783.75),
                RANDBETWEEN(TODAY()-27393.75,TODAY()-10957.5)
            )
        )
    )
)</f>
        <v>29822</v>
      </c>
      <c r="L448" s="6">
        <f ca="1">IF(OR(ROW()=2,ROW()=3),7,IF(ROW()=4,4,RANDBETWEEN(4,COUNT(Education!$A:$A) + 1)))</f>
        <v>5</v>
      </c>
      <c r="M448" s="8" t="str">
        <f ca="1">VLOOKUP($L448,Education!$A:$B,2,FALSE)</f>
        <v>Pós-graduação</v>
      </c>
      <c r="N44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448" s="7" t="str">
        <f ca="1">VLOOKUP($N448,Department!$A:$B,2,FALSE)</f>
        <v>Comunicação &amp; Marketing</v>
      </c>
      <c r="P448" s="6">
        <f t="shared" ca="1" si="33"/>
        <v>7</v>
      </c>
      <c r="Q448" s="7" t="str">
        <f ca="1">VLOOKUP($P448,Role!$A:$B,2,FALSE)</f>
        <v>Trainee</v>
      </c>
      <c r="R448" s="7" t="str">
        <f ca="1">IF($P448=8,RANDBETWEEN(2,COUNT(Level!$A:$A) + 1),"")</f>
        <v/>
      </c>
      <c r="S448" s="7" t="str">
        <f ca="1">IF($R448&lt;&gt;"",VLOOKUP($R448,Level!$A:$B,2,FALSE),"")</f>
        <v/>
      </c>
      <c r="T448" s="8">
        <f t="shared" ca="1" si="34"/>
        <v>42489</v>
      </c>
      <c r="U448" s="1">
        <f t="shared" ca="1" si="30"/>
        <v>1885</v>
      </c>
      <c r="V44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$A448    &amp;
", "   &amp;
$B448    &amp;
", "   &amp;
$C448    &amp;
", '"  &amp;
$E448    &amp;
"', '" &amp;
$H448    &amp;
"', "  &amp;
$I448 &amp;
", CAST('"  &amp;
TEXT($K448,"aaaa-mm-dd") &amp;
"' AS DATE), " &amp;
$L448 &amp;
", " &amp;
$N448 &amp;
", " &amp;
$P448 &amp;
", " &amp;
IF($R448="","NULL",$R448) &amp;
", " &amp;
$U448 &amp;
");"</f>
        <v>INSERT INTO acme.fact_employees (id_company_fk, id_employee_pk, flg_active, employee_name, id_gender_fk, id_race_fk, birthdate, id_education_fk, id_department_fk, id_role_fk, id_level_fk, salary) VALUES (2, 447, TRUE, 'Maria Glória Leite Alves', 'F', 3, CAST('1981-08-24' AS DATE), 5, 8, 7, NULL, 1885);</v>
      </c>
    </row>
    <row r="449" spans="1:22" x14ac:dyDescent="0.2">
      <c r="A449" s="7">
        <v>2</v>
      </c>
      <c r="B449" s="5">
        <f t="shared" si="31"/>
        <v>448</v>
      </c>
      <c r="C449" s="6" t="b">
        <v>1</v>
      </c>
      <c r="D449" s="7">
        <f ca="1">IF(ROW()=2,125,IF(ROW()=3,67,IF(ROW()=4,13,RANDBETWEEN(2,COUNT(Name!$A:$A) + 1))))</f>
        <v>103</v>
      </c>
      <c r="E449" s="7" t="str">
        <f ca="1">VLOOKUP($D449,Name!$A:$B,2,FALSE) &amp; " " &amp; IF(ROW()=2,"de Orléans e Bragança",VLOOKUP(IF(ROW()=2,0,RANDBETWEEN(2,COUNT('Last name'!$A:$A) + 1)),'Last name'!$A:$B,2,FALSE) &amp; " " &amp; VLOOKUP(RANDBETWEEN(2,COUNT('Last name'!$A:$A) + 1),'Last name'!$A:$B,2,FALSE))</f>
        <v>Davi Lucas Teixeira Farina</v>
      </c>
      <c r="F449" s="7">
        <v>2</v>
      </c>
      <c r="G449" s="7" cm="1">
        <f t="array" aca="1" ref="G449" ca="1">INDEX(States!$B:$B,RANDBETWEEN(2,COUNTA(States!$B:$B)),1)</f>
        <v>3</v>
      </c>
      <c r="H449" s="7" t="str">
        <f ca="1">VLOOKUP($D449,Name!$A:$C,3,FALSE)</f>
        <v>M</v>
      </c>
      <c r="I449" s="7">
        <f t="shared" ca="1" si="32"/>
        <v>2</v>
      </c>
      <c r="J449" s="7" t="str">
        <f ca="1">VLOOKUP($I449,Race!$A:$B,2,FALSE)</f>
        <v>Branco</v>
      </c>
      <c r="K449" s="8">
        <f ca="1" xml:space="preserve">
IF($B449=2,
    TODAY()-16340,
    IF($P449=2,
        RANDBETWEEN(TODAY()-12418.5,TODAY()-6574.5),
        IF(OR($P449=3,$P449=4),
            RANDBETWEEN(TODAY()-16071,TODAY()-8766),
            IF(OR($P449=5,$P449=6,$P449=7),
                RANDBETWEEN(TODAY()-27393.75,TODAY()-12783.75),
                RANDBETWEEN(TODAY()-27393.75,TODAY()-10957.5)
            )
        )
    )
)</f>
        <v>30050</v>
      </c>
      <c r="L449" s="6">
        <f ca="1">IF(OR(ROW()=2,ROW()=3),7,IF(ROW()=4,4,RANDBETWEEN(4,COUNT(Education!$A:$A) + 1)))</f>
        <v>7</v>
      </c>
      <c r="M449" s="8" t="str">
        <f ca="1">VLOOKUP($L449,Education!$A:$B,2,FALSE)</f>
        <v>Doutorado</v>
      </c>
      <c r="N44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12</v>
      </c>
      <c r="O449" s="7" t="str">
        <f ca="1">VLOOKUP($N449,Department!$A:$B,2,FALSE)</f>
        <v>Jurídico</v>
      </c>
      <c r="P449" s="6">
        <f t="shared" ca="1" si="33"/>
        <v>8</v>
      </c>
      <c r="Q449" s="7" t="str">
        <f ca="1">VLOOKUP($P449,Role!$A:$B,2,FALSE)</f>
        <v>Analista</v>
      </c>
      <c r="R449" s="7">
        <f ca="1">IF($P449=8,RANDBETWEEN(2,COUNT(Level!$A:$A) + 1),"")</f>
        <v>2</v>
      </c>
      <c r="S449" s="7" t="str">
        <f ca="1">IF($R449&lt;&gt;"",VLOOKUP($R449,Level!$A:$B,2,FALSE),"")</f>
        <v>Junior</v>
      </c>
      <c r="T449" s="8">
        <f t="shared" ca="1" si="34"/>
        <v>37714</v>
      </c>
      <c r="U449" s="1">
        <f t="shared" ca="1" si="30"/>
        <v>4100</v>
      </c>
      <c r="V44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$A449    &amp;
", "   &amp;
$B449    &amp;
", "   &amp;
$C449    &amp;
", '"  &amp;
$E449    &amp;
"', '" &amp;
$H449    &amp;
"', "  &amp;
$I449 &amp;
", CAST('"  &amp;
TEXT($K449,"aaaa-mm-dd") &amp;
"' AS DATE), " &amp;
$L449 &amp;
", " &amp;
$N449 &amp;
", " &amp;
$P449 &amp;
", " &amp;
IF($R449="","NULL",$R449) &amp;
", " &amp;
$U449 &amp;
");"</f>
        <v>INSERT INTO acme.fact_employees (id_company_fk, id_employee_pk, flg_active, employee_name, id_gender_fk, id_race_fk, birthdate, id_education_fk, id_department_fk, id_role_fk, id_level_fk, salary) VALUES (2, 448, TRUE, 'Davi Lucas Teixeira Farina', 'M', 2, CAST('1982-04-09' AS DATE), 7, 12, 8, 2, 4100);</v>
      </c>
    </row>
    <row r="450" spans="1:22" x14ac:dyDescent="0.2">
      <c r="A450" s="7">
        <v>2</v>
      </c>
      <c r="B450" s="5">
        <f t="shared" si="31"/>
        <v>449</v>
      </c>
      <c r="C450" s="6" t="b">
        <v>1</v>
      </c>
      <c r="D450" s="7">
        <f ca="1">IF(ROW()=2,125,IF(ROW()=3,67,IF(ROW()=4,13,RANDBETWEEN(2,COUNT(Name!$A:$A) + 1))))</f>
        <v>327</v>
      </c>
      <c r="E450" s="7" t="str">
        <f ca="1">VLOOKUP($D450,Name!$A:$B,2,FALSE) &amp; " " &amp; IF(ROW()=2,"de Orléans e Bragança",VLOOKUP(IF(ROW()=2,0,RANDBETWEEN(2,COUNT('Last name'!$A:$A) + 1)),'Last name'!$A:$B,2,FALSE) &amp; " " &amp; VLOOKUP(RANDBETWEEN(2,COUNT('Last name'!$A:$A) + 1),'Last name'!$A:$B,2,FALSE))</f>
        <v>Rebecca Veiga Romano</v>
      </c>
      <c r="F450" s="7">
        <v>2</v>
      </c>
      <c r="G450" s="7" cm="1">
        <f t="array" aca="1" ref="G450" ca="1">INDEX(States!$B:$B,RANDBETWEEN(2,COUNTA(States!$B:$B)),1)</f>
        <v>17</v>
      </c>
      <c r="H450" s="7" t="str">
        <f ca="1">VLOOKUP($D450,Name!$A:$C,3,FALSE)</f>
        <v>F</v>
      </c>
      <c r="I450" s="7">
        <f t="shared" ca="1" si="32"/>
        <v>2</v>
      </c>
      <c r="J450" s="7" t="str">
        <f ca="1">VLOOKUP($I450,Race!$A:$B,2,FALSE)</f>
        <v>Branco</v>
      </c>
      <c r="K450" s="8">
        <f ca="1" xml:space="preserve">
IF($B450=2,
    TODAY()-16340,
    IF($P450=2,
        RANDBETWEEN(TODAY()-12418.5,TODAY()-6574.5),
        IF(OR($P450=3,$P450=4),
            RANDBETWEEN(TODAY()-16071,TODAY()-8766),
            IF(OR($P450=5,$P450=6,$P450=7),
                RANDBETWEEN(TODAY()-27393.75,TODAY()-12783.75),
                RANDBETWEEN(TODAY()-27393.75,TODAY()-10957.5)
            )
        )
    )
)</f>
        <v>33548</v>
      </c>
      <c r="L450" s="6">
        <f ca="1">IF(OR(ROW()=2,ROW()=3),7,IF(ROW()=4,4,RANDBETWEEN(4,COUNT(Education!$A:$A) + 1)))</f>
        <v>6</v>
      </c>
      <c r="M450" s="8" t="str">
        <f ca="1">VLOOKUP($L450,Education!$A:$B,2,FALSE)</f>
        <v>Mestrado</v>
      </c>
      <c r="N45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12</v>
      </c>
      <c r="O450" s="7" t="str">
        <f ca="1">VLOOKUP($N450,Department!$A:$B,2,FALSE)</f>
        <v>Jurídico</v>
      </c>
      <c r="P450" s="6">
        <f t="shared" ca="1" si="33"/>
        <v>8</v>
      </c>
      <c r="Q450" s="7" t="str">
        <f ca="1">VLOOKUP($P450,Role!$A:$B,2,FALSE)</f>
        <v>Analista</v>
      </c>
      <c r="R450" s="7">
        <f ca="1">IF($P450=8,RANDBETWEEN(2,COUNT(Level!$A:$A) + 1),"")</f>
        <v>3</v>
      </c>
      <c r="S450" s="7" t="str">
        <f ca="1">IF($R450&lt;&gt;"",VLOOKUP($R450,Level!$A:$B,2,FALSE),"")</f>
        <v>Pleno</v>
      </c>
      <c r="T450" s="8">
        <f t="shared" ca="1" si="34"/>
        <v>36998</v>
      </c>
      <c r="U450" s="1">
        <f t="shared" ref="U450:U513" ca="1" si="35" xml:space="preserve">
IF($P450=2 + N("Presidente"),
  27000,
  IF($P450=3 + N("Vice-presidente"),
    23000,
    IF(OR($P450=5, $P450=10, $P450=9) + N("Secretária bilíngue ou coordenador ou especialista"),
      8000,
      IF($P450=4 + N("Diretor"),
        15000,
        IF($P450=11 + N("Gerente"),
          12000,
          IF($P450=6 + N("Estagiário"),
            705,
            IF($P450=7 + N("Trainee"),
              805,
              IF($P450=8 + N("Analista"),
                2000,
                605
              )
            )
          )
        )
      )
    )
  )
)
+
N("O trecho abaixo acrescenta no salário $500 por cada formação concluída")
+
IF($L450=4,
  500,
  IF($L450=5,
    1000,
    IF($L450=6,
      1500,
      IF($L450=7,
        2000,
        0
      )
    )
  )
)
+
N("Adicional no salário por área")
+
IF($N450=11 + N("Tecnologia da Informação"),
  120,
  IF($N450=13 + N("Vendas"),
    110,
    IF($N450=12 + N("Jurídico"),
      100,
      IF(OR($N450=5, $N450=6, $N450=8) + N("Recursos humanos ou comercial ou comunicação e marketing"),
        80,
        0
      )
    )
  )
)
+
N("Adicionando pegadinha")
+
IF(AND($N450=13, $L450=6, $P450=8, $R450=3) + N("Se for de vendas, com mestrado, analista sênior"),
  IF($I450=2,
    100,
    0
  )
  +
  IF($H450="M",
    200,
    0
  ),
  0
)</f>
        <v>3600</v>
      </c>
      <c r="V45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$A450    &amp;
", "   &amp;
$B450    &amp;
", "   &amp;
$C450    &amp;
", '"  &amp;
$E450    &amp;
"', '" &amp;
$H450    &amp;
"', "  &amp;
$I450 &amp;
", CAST('"  &amp;
TEXT($K450,"aaaa-mm-dd") &amp;
"' AS DATE), " &amp;
$L450 &amp;
", " &amp;
$N450 &amp;
", " &amp;
$P450 &amp;
", " &amp;
IF($R450="","NULL",$R450) &amp;
", " &amp;
$U450 &amp;
");"</f>
        <v>INSERT INTO acme.fact_employees (id_company_fk, id_employee_pk, flg_active, employee_name, id_gender_fk, id_race_fk, birthdate, id_education_fk, id_department_fk, id_role_fk, id_level_fk, salary) VALUES (2, 449, TRUE, 'Rebecca Veiga Romano', 'F', 2, CAST('1991-11-06' AS DATE), 6, 12, 8, 3, 3600);</v>
      </c>
    </row>
    <row r="451" spans="1:22" x14ac:dyDescent="0.2">
      <c r="A451" s="7">
        <v>2</v>
      </c>
      <c r="B451" s="5">
        <f t="shared" ref="B451:B514" si="36">ROW() - 1</f>
        <v>450</v>
      </c>
      <c r="C451" s="6" t="b">
        <v>1</v>
      </c>
      <c r="D451" s="7">
        <f ca="1">IF(ROW()=2,125,IF(ROW()=3,67,IF(ROW()=4,13,RANDBETWEEN(2,COUNT(Name!$A:$A) + 1))))</f>
        <v>300</v>
      </c>
      <c r="E451" s="7" t="str">
        <f ca="1">VLOOKUP($D451,Name!$A:$B,2,FALSE) &amp; " " &amp; IF(ROW()=2,"de Orléans e Bragança",VLOOKUP(IF(ROW()=2,0,RANDBETWEEN(2,COUNT('Last name'!$A:$A) + 1)),'Last name'!$A:$B,2,FALSE) &amp; " " &amp; VLOOKUP(RANDBETWEEN(2,COUNT('Last name'!$A:$A) + 1),'Last name'!$A:$B,2,FALSE))</f>
        <v>Nathália Café Rodrigues</v>
      </c>
      <c r="F451" s="7">
        <v>2</v>
      </c>
      <c r="G451" s="7" cm="1">
        <f t="array" aca="1" ref="G451" ca="1">INDEX(States!$B:$B,RANDBETWEEN(2,COUNTA(States!$B:$B)),1)</f>
        <v>4</v>
      </c>
      <c r="H451" s="7" t="str">
        <f ca="1">VLOOKUP($D451,Name!$A:$C,3,FALSE)</f>
        <v>F</v>
      </c>
      <c r="I451" s="7">
        <f t="shared" ref="I451:I514" ca="1" si="37" xml:space="preserve">
IF(AND($P451&gt;=2,$P451&lt;=5),
  2,
  IF(MOD(ROW(),383)=0,
    6 + N("Vermelho(a)"),
    IF(MOD(ROW(),19)=0,
      5 + N("Amarelho()"),
      IF(MOD(ROW(),11)=0,
        4,
        IF(MOD(ROW(),7)=0,
          3,
          2
        )
      )
    )
  )
)</f>
        <v>4</v>
      </c>
      <c r="J451" s="7" t="str">
        <f ca="1">VLOOKUP($I451,Race!$A:$B,2,FALSE)</f>
        <v>Pardo</v>
      </c>
      <c r="K451" s="8">
        <f ca="1" xml:space="preserve">
IF($B451=2,
    TODAY()-16340,
    IF($P451=2,
        RANDBETWEEN(TODAY()-12418.5,TODAY()-6574.5),
        IF(OR($P451=3,$P451=4),
            RANDBETWEEN(TODAY()-16071,TODAY()-8766),
            IF(OR($P451=5,$P451=6,$P451=7),
                RANDBETWEEN(TODAY()-27393.75,TODAY()-12783.75),
                RANDBETWEEN(TODAY()-27393.75,TODAY()-10957.5)
            )
        )
    )
)</f>
        <v>28245</v>
      </c>
      <c r="L451" s="6">
        <f ca="1">IF(OR(ROW()=2,ROW()=3),7,IF(ROW()=4,4,RANDBETWEEN(4,COUNT(Education!$A:$A) + 1)))</f>
        <v>4</v>
      </c>
      <c r="M451" s="8" t="str">
        <f ca="1">VLOOKUP($L451,Education!$A:$B,2,FALSE)</f>
        <v>Superior</v>
      </c>
      <c r="N45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12</v>
      </c>
      <c r="O451" s="7" t="str">
        <f ca="1">VLOOKUP($N451,Department!$A:$B,2,FALSE)</f>
        <v>Jurídico</v>
      </c>
      <c r="P451" s="6">
        <f t="shared" ref="P451:P514" ca="1" si="38" xml:space="preserve">
IF(ROW()=2,
  2,
  IF(ROW()=3,
    3,
    IF(ROW()=4,
      5,
      IF(AND(ROW() &gt;= 5, ROW()&lt;=15),
        4,
        IF(AND(ROW() &gt;= 16, ROW() &lt;= 26),
          11,
          IF(AND(ROW() &gt;= 27, ROW() &lt;= 37),
            10,
            IF(MOD(ROW(),2),
              8,
              RANDBETWEEN(6,9)
            )
          )
        )
      )
    )
  )
)</f>
        <v>8</v>
      </c>
      <c r="Q451" s="7" t="str">
        <f ca="1">VLOOKUP($P451,Role!$A:$B,2,FALSE)</f>
        <v>Analista</v>
      </c>
      <c r="R451" s="7">
        <f ca="1">IF($P451=8,RANDBETWEEN(2,COUNT(Level!$A:$A) + 1),"")</f>
        <v>2</v>
      </c>
      <c r="S451" s="7" t="str">
        <f ca="1">IF($R451&lt;&gt;"",VLOOKUP($R451,Level!$A:$B,2,FALSE),"")</f>
        <v>Junior</v>
      </c>
      <c r="T451" s="8">
        <f t="shared" ref="T451:T514" ca="1" si="39">IF(OR($P451=2,$P451=3,$P451=4,$P451=5,$P451=11), 36161, IF(((TODAY() - $K451) / 365) &lt; 19, TODAY(), RANDBETWEEN(36161,TODAY())))</f>
        <v>44434</v>
      </c>
      <c r="U451" s="1">
        <f t="shared" ca="1" si="35"/>
        <v>2600</v>
      </c>
      <c r="V45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$A451    &amp;
", "   &amp;
$B451    &amp;
", "   &amp;
$C451    &amp;
", '"  &amp;
$E451    &amp;
"', '" &amp;
$H451    &amp;
"', "  &amp;
$I451 &amp;
", CAST('"  &amp;
TEXT($K451,"aaaa-mm-dd") &amp;
"' AS DATE), " &amp;
$L451 &amp;
", " &amp;
$N451 &amp;
", " &amp;
$P451 &amp;
", " &amp;
IF($R451="","NULL",$R451) &amp;
", " &amp;
$U451 &amp;
");"</f>
        <v>INSERT INTO acme.fact_employees (id_company_fk, id_employee_pk, flg_active, employee_name, id_gender_fk, id_race_fk, birthdate, id_education_fk, id_department_fk, id_role_fk, id_level_fk, salary) VALUES (2, 450, TRUE, 'Nathália Café Rodrigues', 'F', 4, CAST('1977-04-30' AS DATE), 4, 12, 8, 2, 2600);</v>
      </c>
    </row>
    <row r="452" spans="1:22" x14ac:dyDescent="0.2">
      <c r="A452" s="7">
        <v>2</v>
      </c>
      <c r="B452" s="5">
        <f t="shared" si="36"/>
        <v>451</v>
      </c>
      <c r="C452" s="6" t="b">
        <v>1</v>
      </c>
      <c r="D452" s="7">
        <f ca="1">IF(ROW()=2,125,IF(ROW()=3,67,IF(ROW()=4,13,RANDBETWEEN(2,COUNT(Name!$A:$A) + 1))))</f>
        <v>215</v>
      </c>
      <c r="E452" s="7" t="str">
        <f ca="1">VLOOKUP($D452,Name!$A:$B,2,FALSE) &amp; " " &amp; IF(ROW()=2,"de Orléans e Bragança",VLOOKUP(IF(ROW()=2,0,RANDBETWEEN(2,COUNT('Last name'!$A:$A) + 1)),'Last name'!$A:$B,2,FALSE) &amp; " " &amp; VLOOKUP(RANDBETWEEN(2,COUNT('Last name'!$A:$A) + 1),'Last name'!$A:$B,2,FALSE))</f>
        <v>Larisa Silva Fontana</v>
      </c>
      <c r="F452" s="7">
        <v>2</v>
      </c>
      <c r="G452" s="7" cm="1">
        <f t="array" aca="1" ref="G452" ca="1">INDEX(States!$B:$B,RANDBETWEEN(2,COUNTA(States!$B:$B)),1)</f>
        <v>19</v>
      </c>
      <c r="H452" s="7" t="str">
        <f ca="1">VLOOKUP($D452,Name!$A:$C,3,FALSE)</f>
        <v>F</v>
      </c>
      <c r="I452" s="7">
        <f t="shared" ca="1" si="37"/>
        <v>2</v>
      </c>
      <c r="J452" s="7" t="str">
        <f ca="1">VLOOKUP($I452,Race!$A:$B,2,FALSE)</f>
        <v>Branco</v>
      </c>
      <c r="K452" s="8">
        <f ca="1" xml:space="preserve">
IF($B452=2,
    TODAY()-16340,
    IF($P452=2,
        RANDBETWEEN(TODAY()-12418.5,TODAY()-6574.5),
        IF(OR($P452=3,$P452=4),
            RANDBETWEEN(TODAY()-16071,TODAY()-8766),
            IF(OR($P452=5,$P452=6,$P452=7),
                RANDBETWEEN(TODAY()-27393.75,TODAY()-12783.75),
                RANDBETWEEN(TODAY()-27393.75,TODAY()-10957.5)
            )
        )
    )
)</f>
        <v>24606</v>
      </c>
      <c r="L452" s="6">
        <f ca="1">IF(OR(ROW()=2,ROW()=3),7,IF(ROW()=4,4,RANDBETWEEN(4,COUNT(Education!$A:$A) + 1)))</f>
        <v>5</v>
      </c>
      <c r="M452" s="8" t="str">
        <f ca="1">VLOOKUP($L452,Education!$A:$B,2,FALSE)</f>
        <v>Pós-graduação</v>
      </c>
      <c r="N45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12</v>
      </c>
      <c r="O452" s="7" t="str">
        <f ca="1">VLOOKUP($N452,Department!$A:$B,2,FALSE)</f>
        <v>Jurídico</v>
      </c>
      <c r="P452" s="6">
        <f t="shared" ca="1" si="38"/>
        <v>9</v>
      </c>
      <c r="Q452" s="7" t="str">
        <f ca="1">VLOOKUP($P452,Role!$A:$B,2,FALSE)</f>
        <v>Especialista</v>
      </c>
      <c r="R452" s="7" t="str">
        <f ca="1">IF($P452=8,RANDBETWEEN(2,COUNT(Level!$A:$A) + 1),"")</f>
        <v/>
      </c>
      <c r="S452" s="7" t="str">
        <f ca="1">IF($R452&lt;&gt;"",VLOOKUP($R452,Level!$A:$B,2,FALSE),"")</f>
        <v/>
      </c>
      <c r="T452" s="8">
        <f t="shared" ca="1" si="39"/>
        <v>37834</v>
      </c>
      <c r="U452" s="1">
        <f t="shared" ca="1" si="35"/>
        <v>9100</v>
      </c>
      <c r="V45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$A452    &amp;
", "   &amp;
$B452    &amp;
", "   &amp;
$C452    &amp;
", '"  &amp;
$E452    &amp;
"', '" &amp;
$H452    &amp;
"', "  &amp;
$I452 &amp;
", CAST('"  &amp;
TEXT($K452,"aaaa-mm-dd") &amp;
"' AS DATE), " &amp;
$L452 &amp;
", " &amp;
$N452 &amp;
", " &amp;
$P452 &amp;
", " &amp;
IF($R452="","NULL",$R452) &amp;
", " &amp;
$U452 &amp;
");"</f>
        <v>INSERT INTO acme.fact_employees (id_company_fk, id_employee_pk, flg_active, employee_name, id_gender_fk, id_race_fk, birthdate, id_education_fk, id_department_fk, id_role_fk, id_level_fk, salary) VALUES (2, 451, TRUE, 'Larisa Silva Fontana', 'F', 2, CAST('1967-05-14' AS DATE), 5, 12, 9, NULL, 9100);</v>
      </c>
    </row>
    <row r="453" spans="1:22" x14ac:dyDescent="0.2">
      <c r="A453" s="7">
        <v>2</v>
      </c>
      <c r="B453" s="5">
        <f t="shared" si="36"/>
        <v>452</v>
      </c>
      <c r="C453" s="6" t="b">
        <v>1</v>
      </c>
      <c r="D453" s="7">
        <f ca="1">IF(ROW()=2,125,IF(ROW()=3,67,IF(ROW()=4,13,RANDBETWEEN(2,COUNT(Name!$A:$A) + 1))))</f>
        <v>201</v>
      </c>
      <c r="E453" s="7" t="str">
        <f ca="1">VLOOKUP($D453,Name!$A:$B,2,FALSE) &amp; " " &amp; IF(ROW()=2,"de Orléans e Bragança",VLOOKUP(IF(ROW()=2,0,RANDBETWEEN(2,COUNT('Last name'!$A:$A) + 1)),'Last name'!$A:$B,2,FALSE) &amp; " " &amp; VLOOKUP(RANDBETWEEN(2,COUNT('Last name'!$A:$A) + 1),'Last name'!$A:$B,2,FALSE))</f>
        <v>Júlio Ribeiro Paulista</v>
      </c>
      <c r="F453" s="7">
        <v>2</v>
      </c>
      <c r="G453" s="7" cm="1">
        <f t="array" aca="1" ref="G453" ca="1">INDEX(States!$B:$B,RANDBETWEEN(2,COUNTA(States!$B:$B)),1)</f>
        <v>17</v>
      </c>
      <c r="H453" s="7" t="str">
        <f ca="1">VLOOKUP($D453,Name!$A:$C,3,FALSE)</f>
        <v>M</v>
      </c>
      <c r="I453" s="7">
        <f t="shared" ca="1" si="37"/>
        <v>2</v>
      </c>
      <c r="J453" s="7" t="str">
        <f ca="1">VLOOKUP($I453,Race!$A:$B,2,FALSE)</f>
        <v>Branco</v>
      </c>
      <c r="K453" s="8">
        <f ca="1" xml:space="preserve">
IF($B453=2,
    TODAY()-16340,
    IF($P453=2,
        RANDBETWEEN(TODAY()-12418.5,TODAY()-6574.5),
        IF(OR($P453=3,$P453=4),
            RANDBETWEEN(TODAY()-16071,TODAY()-8766),
            IF(OR($P453=5,$P453=6,$P453=7),
                RANDBETWEEN(TODAY()-27393.75,TODAY()-12783.75),
                RANDBETWEEN(TODAY()-27393.75,TODAY()-10957.5)
            )
        )
    )
)</f>
        <v>19304</v>
      </c>
      <c r="L453" s="6">
        <f ca="1">IF(OR(ROW()=2,ROW()=3),7,IF(ROW()=4,4,RANDBETWEEN(4,COUNT(Education!$A:$A) + 1)))</f>
        <v>4</v>
      </c>
      <c r="M453" s="8" t="str">
        <f ca="1">VLOOKUP($L453,Education!$A:$B,2,FALSE)</f>
        <v>Superior</v>
      </c>
      <c r="N45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453" s="7" t="str">
        <f ca="1">VLOOKUP($N453,Department!$A:$B,2,FALSE)</f>
        <v>Contábil</v>
      </c>
      <c r="P453" s="6">
        <f t="shared" ca="1" si="38"/>
        <v>8</v>
      </c>
      <c r="Q453" s="7" t="str">
        <f ca="1">VLOOKUP($P453,Role!$A:$B,2,FALSE)</f>
        <v>Analista</v>
      </c>
      <c r="R453" s="7">
        <f ca="1">IF($P453=8,RANDBETWEEN(2,COUNT(Level!$A:$A) + 1),"")</f>
        <v>2</v>
      </c>
      <c r="S453" s="7" t="str">
        <f ca="1">IF($R453&lt;&gt;"",VLOOKUP($R453,Level!$A:$B,2,FALSE),"")</f>
        <v>Junior</v>
      </c>
      <c r="T453" s="8">
        <f t="shared" ca="1" si="39"/>
        <v>41087</v>
      </c>
      <c r="U453" s="1">
        <f t="shared" ca="1" si="35"/>
        <v>2500</v>
      </c>
      <c r="V45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$A453    &amp;
", "   &amp;
$B453    &amp;
", "   &amp;
$C453    &amp;
", '"  &amp;
$E453    &amp;
"', '" &amp;
$H453    &amp;
"', "  &amp;
$I453 &amp;
", CAST('"  &amp;
TEXT($K453,"aaaa-mm-dd") &amp;
"' AS DATE), " &amp;
$L453 &amp;
", " &amp;
$N453 &amp;
", " &amp;
$P453 &amp;
", " &amp;
IF($R453="","NULL",$R453) &amp;
", " &amp;
$U453 &amp;
");"</f>
        <v>INSERT INTO acme.fact_employees (id_company_fk, id_employee_pk, flg_active, employee_name, id_gender_fk, id_race_fk, birthdate, id_education_fk, id_department_fk, id_role_fk, id_level_fk, salary) VALUES (2, 452, TRUE, 'Júlio Ribeiro Paulista', 'M', 2, CAST('1952-11-06' AS DATE), 4, 9, 8, 2, 2500);</v>
      </c>
    </row>
    <row r="454" spans="1:22" x14ac:dyDescent="0.2">
      <c r="A454" s="7">
        <v>2</v>
      </c>
      <c r="B454" s="5">
        <f t="shared" si="36"/>
        <v>453</v>
      </c>
      <c r="C454" s="6" t="b">
        <v>1</v>
      </c>
      <c r="D454" s="7">
        <f ca="1">IF(ROW()=2,125,IF(ROW()=3,67,IF(ROW()=4,13,RANDBETWEEN(2,COUNT(Name!$A:$A) + 1))))</f>
        <v>141</v>
      </c>
      <c r="E454" s="7" t="str">
        <f ca="1">VLOOKUP($D454,Name!$A:$B,2,FALSE) &amp; " " &amp; IF(ROW()=2,"de Orléans e Bragança",VLOOKUP(IF(ROW()=2,0,RANDBETWEEN(2,COUNT('Last name'!$A:$A) + 1)),'Last name'!$A:$B,2,FALSE) &amp; " " &amp; VLOOKUP(RANDBETWEEN(2,COUNT('Last name'!$A:$A) + 1),'Last name'!$A:$B,2,FALSE))</f>
        <v>Flávio Moraes de Oliveira</v>
      </c>
      <c r="F454" s="7">
        <v>2</v>
      </c>
      <c r="G454" s="7" cm="1">
        <f t="array" aca="1" ref="G454" ca="1">INDEX(States!$B:$B,RANDBETWEEN(2,COUNTA(States!$B:$B)),1)</f>
        <v>14</v>
      </c>
      <c r="H454" s="7" t="str">
        <f ca="1">VLOOKUP($D454,Name!$A:$C,3,FALSE)</f>
        <v>M</v>
      </c>
      <c r="I454" s="7">
        <f t="shared" ca="1" si="37"/>
        <v>2</v>
      </c>
      <c r="J454" s="7" t="str">
        <f ca="1">VLOOKUP($I454,Race!$A:$B,2,FALSE)</f>
        <v>Branco</v>
      </c>
      <c r="K454" s="8">
        <f ca="1" xml:space="preserve">
IF($B454=2,
    TODAY()-16340,
    IF($P454=2,
        RANDBETWEEN(TODAY()-12418.5,TODAY()-6574.5),
        IF(OR($P454=3,$P454=4),
            RANDBETWEEN(TODAY()-16071,TODAY()-8766),
            IF(OR($P454=5,$P454=6,$P454=7),
                RANDBETWEEN(TODAY()-27393.75,TODAY()-12783.75),
                RANDBETWEEN(TODAY()-27393.75,TODAY()-10957.5)
            )
        )
    )
)</f>
        <v>20328</v>
      </c>
      <c r="L454" s="6">
        <f ca="1">IF(OR(ROW()=2,ROW()=3),7,IF(ROW()=4,4,RANDBETWEEN(4,COUNT(Education!$A:$A) + 1)))</f>
        <v>5</v>
      </c>
      <c r="M454" s="8" t="str">
        <f ca="1">VLOOKUP($L454,Education!$A:$B,2,FALSE)</f>
        <v>Pós-graduação</v>
      </c>
      <c r="N45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454" s="7" t="str">
        <f ca="1">VLOOKUP($N454,Department!$A:$B,2,FALSE)</f>
        <v>Auditoria</v>
      </c>
      <c r="P454" s="6">
        <f t="shared" ca="1" si="38"/>
        <v>9</v>
      </c>
      <c r="Q454" s="7" t="str">
        <f ca="1">VLOOKUP($P454,Role!$A:$B,2,FALSE)</f>
        <v>Especialista</v>
      </c>
      <c r="R454" s="7" t="str">
        <f ca="1">IF($P454=8,RANDBETWEEN(2,COUNT(Level!$A:$A) + 1),"")</f>
        <v/>
      </c>
      <c r="S454" s="7" t="str">
        <f ca="1">IF($R454&lt;&gt;"",VLOOKUP($R454,Level!$A:$B,2,FALSE),"")</f>
        <v/>
      </c>
      <c r="T454" s="8">
        <f t="shared" ca="1" si="39"/>
        <v>40566</v>
      </c>
      <c r="U454" s="1">
        <f t="shared" ca="1" si="35"/>
        <v>9000</v>
      </c>
      <c r="V45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$A454    &amp;
", "   &amp;
$B454    &amp;
", "   &amp;
$C454    &amp;
", '"  &amp;
$E454    &amp;
"', '" &amp;
$H454    &amp;
"', "  &amp;
$I454 &amp;
", CAST('"  &amp;
TEXT($K454,"aaaa-mm-dd") &amp;
"' AS DATE), " &amp;
$L454 &amp;
", " &amp;
$N454 &amp;
", " &amp;
$P454 &amp;
", " &amp;
IF($R454="","NULL",$R454) &amp;
", " &amp;
$U454 &amp;
");"</f>
        <v>INSERT INTO acme.fact_employees (id_company_fk, id_employee_pk, flg_active, employee_name, id_gender_fk, id_race_fk, birthdate, id_education_fk, id_department_fk, id_role_fk, id_level_fk, salary) VALUES (2, 453, TRUE, 'Flávio Moraes de Oliveira', 'M', 2, CAST('1955-08-27' AS DATE), 5, 10, 9, NULL, 9000);</v>
      </c>
    </row>
    <row r="455" spans="1:22" x14ac:dyDescent="0.2">
      <c r="A455" s="7">
        <v>2</v>
      </c>
      <c r="B455" s="5">
        <f t="shared" si="36"/>
        <v>454</v>
      </c>
      <c r="C455" s="6" t="b">
        <v>1</v>
      </c>
      <c r="D455" s="7">
        <f ca="1">IF(ROW()=2,125,IF(ROW()=3,67,IF(ROW()=4,13,RANDBETWEEN(2,COUNT(Name!$A:$A) + 1))))</f>
        <v>171</v>
      </c>
      <c r="E455" s="7" t="str">
        <f ca="1">VLOOKUP($D455,Name!$A:$B,2,FALSE) &amp; " " &amp; IF(ROW()=2,"de Orléans e Bragança",VLOOKUP(IF(ROW()=2,0,RANDBETWEEN(2,COUNT('Last name'!$A:$A) + 1)),'Last name'!$A:$B,2,FALSE) &amp; " " &amp; VLOOKUP(RANDBETWEEN(2,COUNT('Last name'!$A:$A) + 1),'Last name'!$A:$B,2,FALSE))</f>
        <v>Isabel Rodrigues Bandeira</v>
      </c>
      <c r="F455" s="7">
        <v>2</v>
      </c>
      <c r="G455" s="7" cm="1">
        <f t="array" aca="1" ref="G455" ca="1">INDEX(States!$B:$B,RANDBETWEEN(2,COUNTA(States!$B:$B)),1)</f>
        <v>11</v>
      </c>
      <c r="H455" s="7" t="str">
        <f ca="1">VLOOKUP($D455,Name!$A:$C,3,FALSE)</f>
        <v>F</v>
      </c>
      <c r="I455" s="7">
        <f t="shared" ca="1" si="37"/>
        <v>3</v>
      </c>
      <c r="J455" s="7" t="str">
        <f ca="1">VLOOKUP($I455,Race!$A:$B,2,FALSE)</f>
        <v>Preto</v>
      </c>
      <c r="K455" s="8">
        <f ca="1" xml:space="preserve">
IF($B455=2,
    TODAY()-16340,
    IF($P455=2,
        RANDBETWEEN(TODAY()-12418.5,TODAY()-6574.5),
        IF(OR($P455=3,$P455=4),
            RANDBETWEEN(TODAY()-16071,TODAY()-8766),
            IF(OR($P455=5,$P455=6,$P455=7),
                RANDBETWEEN(TODAY()-27393.75,TODAY()-12783.75),
                RANDBETWEEN(TODAY()-27393.75,TODAY()-10957.5)
            )
        )
    )
)</f>
        <v>32678</v>
      </c>
      <c r="L455" s="6">
        <f ca="1">IF(OR(ROW()=2,ROW()=3),7,IF(ROW()=4,4,RANDBETWEEN(4,COUNT(Education!$A:$A) + 1)))</f>
        <v>4</v>
      </c>
      <c r="M455" s="8" t="str">
        <f ca="1">VLOOKUP($L455,Education!$A:$B,2,FALSE)</f>
        <v>Superior</v>
      </c>
      <c r="N45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455" s="7" t="str">
        <f ca="1">VLOOKUP($N455,Department!$A:$B,2,FALSE)</f>
        <v>Comunicação &amp; Marketing</v>
      </c>
      <c r="P455" s="6">
        <f t="shared" ca="1" si="38"/>
        <v>8</v>
      </c>
      <c r="Q455" s="7" t="str">
        <f ca="1">VLOOKUP($P455,Role!$A:$B,2,FALSE)</f>
        <v>Analista</v>
      </c>
      <c r="R455" s="7">
        <f ca="1">IF($P455=8,RANDBETWEEN(2,COUNT(Level!$A:$A) + 1),"")</f>
        <v>4</v>
      </c>
      <c r="S455" s="7" t="str">
        <f ca="1">IF($R455&lt;&gt;"",VLOOKUP($R455,Level!$A:$B,2,FALSE),"")</f>
        <v>Senior</v>
      </c>
      <c r="T455" s="8">
        <f t="shared" ca="1" si="39"/>
        <v>42196</v>
      </c>
      <c r="U455" s="1">
        <f t="shared" ca="1" si="35"/>
        <v>2580</v>
      </c>
      <c r="V45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$A455    &amp;
", "   &amp;
$B455    &amp;
", "   &amp;
$C455    &amp;
", '"  &amp;
$E455    &amp;
"', '" &amp;
$H455    &amp;
"', "  &amp;
$I455 &amp;
", CAST('"  &amp;
TEXT($K455,"aaaa-mm-dd") &amp;
"' AS DATE), " &amp;
$L455 &amp;
", " &amp;
$N455 &amp;
", " &amp;
$P455 &amp;
", " &amp;
IF($R455="","NULL",$R455) &amp;
", " &amp;
$U455 &amp;
");"</f>
        <v>INSERT INTO acme.fact_employees (id_company_fk, id_employee_pk, flg_active, employee_name, id_gender_fk, id_race_fk, birthdate, id_education_fk, id_department_fk, id_role_fk, id_level_fk, salary) VALUES (2, 454, TRUE, 'Isabel Rodrigues Bandeira', 'F', 3, CAST('1989-06-19' AS DATE), 4, 8, 8, 4, 2580);</v>
      </c>
    </row>
    <row r="456" spans="1:22" x14ac:dyDescent="0.2">
      <c r="A456" s="7">
        <v>2</v>
      </c>
      <c r="B456" s="5">
        <f t="shared" si="36"/>
        <v>455</v>
      </c>
      <c r="C456" s="6" t="b">
        <v>1</v>
      </c>
      <c r="D456" s="7">
        <f ca="1">IF(ROW()=2,125,IF(ROW()=3,67,IF(ROW()=4,13,RANDBETWEEN(2,COUNT(Name!$A:$A) + 1))))</f>
        <v>308</v>
      </c>
      <c r="E456" s="7" t="str">
        <f ca="1">VLOOKUP($D456,Name!$A:$B,2,FALSE) &amp; " " &amp; IF(ROW()=2,"de Orléans e Bragança",VLOOKUP(IF(ROW()=2,0,RANDBETWEEN(2,COUNT('Last name'!$A:$A) + 1)),'Last name'!$A:$B,2,FALSE) &amp; " " &amp; VLOOKUP(RANDBETWEEN(2,COUNT('Last name'!$A:$A) + 1),'Last name'!$A:$B,2,FALSE))</f>
        <v>Olívia Azeredo Duarte</v>
      </c>
      <c r="F456" s="7">
        <v>2</v>
      </c>
      <c r="G456" s="7" cm="1">
        <f t="array" aca="1" ref="G456" ca="1">INDEX(States!$B:$B,RANDBETWEEN(2,COUNTA(States!$B:$B)),1)</f>
        <v>12</v>
      </c>
      <c r="H456" s="7" t="str">
        <f ca="1">VLOOKUP($D456,Name!$A:$C,3,FALSE)</f>
        <v>F</v>
      </c>
      <c r="I456" s="7">
        <f t="shared" ca="1" si="37"/>
        <v>5</v>
      </c>
      <c r="J456" s="7" t="str">
        <f ca="1">VLOOKUP($I456,Race!$A:$B,2,FALSE)</f>
        <v>Amarelo</v>
      </c>
      <c r="K456" s="8">
        <f ca="1" xml:space="preserve">
IF($B456=2,
    TODAY()-16340,
    IF($P456=2,
        RANDBETWEEN(TODAY()-12418.5,TODAY()-6574.5),
        IF(OR($P456=3,$P456=4),
            RANDBETWEEN(TODAY()-16071,TODAY()-8766),
            IF(OR($P456=5,$P456=6,$P456=7),
                RANDBETWEEN(TODAY()-27393.75,TODAY()-12783.75),
                RANDBETWEEN(TODAY()-27393.75,TODAY()-10957.5)
            )
        )
    )
)</f>
        <v>31396</v>
      </c>
      <c r="L456" s="6">
        <f ca="1">IF(OR(ROW()=2,ROW()=3),7,IF(ROW()=4,4,RANDBETWEEN(4,COUNT(Education!$A:$A) + 1)))</f>
        <v>6</v>
      </c>
      <c r="M456" s="8" t="str">
        <f ca="1">VLOOKUP($L456,Education!$A:$B,2,FALSE)</f>
        <v>Mestrado</v>
      </c>
      <c r="N45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456" s="7" t="str">
        <f ca="1">VLOOKUP($N456,Department!$A:$B,2,FALSE)</f>
        <v>Financeiro</v>
      </c>
      <c r="P456" s="6">
        <f t="shared" ca="1" si="38"/>
        <v>6</v>
      </c>
      <c r="Q456" s="7" t="str">
        <f ca="1">VLOOKUP($P456,Role!$A:$B,2,FALSE)</f>
        <v>Estagiário</v>
      </c>
      <c r="R456" s="7" t="str">
        <f ca="1">IF($P456=8,RANDBETWEEN(2,COUNT(Level!$A:$A) + 1),"")</f>
        <v/>
      </c>
      <c r="S456" s="7" t="str">
        <f ca="1">IF($R456&lt;&gt;"",VLOOKUP($R456,Level!$A:$B,2,FALSE),"")</f>
        <v/>
      </c>
      <c r="T456" s="8">
        <f t="shared" ca="1" si="39"/>
        <v>39979</v>
      </c>
      <c r="U456" s="1">
        <f t="shared" ca="1" si="35"/>
        <v>2205</v>
      </c>
      <c r="V45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$A456    &amp;
", "   &amp;
$B456    &amp;
", "   &amp;
$C456    &amp;
", '"  &amp;
$E456    &amp;
"', '" &amp;
$H456    &amp;
"', "  &amp;
$I456 &amp;
", CAST('"  &amp;
TEXT($K456,"aaaa-mm-dd") &amp;
"' AS DATE), " &amp;
$L456 &amp;
", " &amp;
$N456 &amp;
", " &amp;
$P456 &amp;
", " &amp;
IF($R456="","NULL",$R456) &amp;
", " &amp;
$U456 &amp;
");"</f>
        <v>INSERT INTO acme.fact_employees (id_company_fk, id_employee_pk, flg_active, employee_name, id_gender_fk, id_race_fk, birthdate, id_education_fk, id_department_fk, id_role_fk, id_level_fk, salary) VALUES (2, 455, TRUE, 'Olívia Azeredo Duarte', 'F', 5, CAST('1985-12-15' AS DATE), 6, 4, 6, NULL, 2205);</v>
      </c>
    </row>
    <row r="457" spans="1:22" x14ac:dyDescent="0.2">
      <c r="A457" s="7">
        <v>2</v>
      </c>
      <c r="B457" s="5">
        <f t="shared" si="36"/>
        <v>456</v>
      </c>
      <c r="C457" s="6" t="b">
        <v>1</v>
      </c>
      <c r="D457" s="7">
        <f ca="1">IF(ROW()=2,125,IF(ROW()=3,67,IF(ROW()=4,13,RANDBETWEEN(2,COUNT(Name!$A:$A) + 1))))</f>
        <v>78</v>
      </c>
      <c r="E457" s="7" t="str">
        <f ca="1">VLOOKUP($D457,Name!$A:$B,2,FALSE) &amp; " " &amp; IF(ROW()=2,"de Orléans e Bragança",VLOOKUP(IF(ROW()=2,0,RANDBETWEEN(2,COUNT('Last name'!$A:$A) + 1)),'Last name'!$A:$B,2,FALSE) &amp; " " &amp; VLOOKUP(RANDBETWEEN(2,COUNT('Last name'!$A:$A) + 1),'Last name'!$A:$B,2,FALSE))</f>
        <v>Caio Leitão Cunha</v>
      </c>
      <c r="F457" s="7">
        <v>2</v>
      </c>
      <c r="G457" s="7" cm="1">
        <f t="array" aca="1" ref="G457" ca="1">INDEX(States!$B:$B,RANDBETWEEN(2,COUNTA(States!$B:$B)),1)</f>
        <v>7</v>
      </c>
      <c r="H457" s="7" t="str">
        <f ca="1">VLOOKUP($D457,Name!$A:$C,3,FALSE)</f>
        <v>M</v>
      </c>
      <c r="I457" s="7">
        <f t="shared" ca="1" si="37"/>
        <v>2</v>
      </c>
      <c r="J457" s="7" t="str">
        <f ca="1">VLOOKUP($I457,Race!$A:$B,2,FALSE)</f>
        <v>Branco</v>
      </c>
      <c r="K457" s="8">
        <f ca="1" xml:space="preserve">
IF($B457=2,
    TODAY()-16340,
    IF($P457=2,
        RANDBETWEEN(TODAY()-12418.5,TODAY()-6574.5),
        IF(OR($P457=3,$P457=4),
            RANDBETWEEN(TODAY()-16071,TODAY()-8766),
            IF(OR($P457=5,$P457=6,$P457=7),
                RANDBETWEEN(TODAY()-27393.75,TODAY()-12783.75),
                RANDBETWEEN(TODAY()-27393.75,TODAY()-10957.5)
            )
        )
    )
)</f>
        <v>30358</v>
      </c>
      <c r="L457" s="6">
        <f ca="1">IF(OR(ROW()=2,ROW()=3),7,IF(ROW()=4,4,RANDBETWEEN(4,COUNT(Education!$A:$A) + 1)))</f>
        <v>5</v>
      </c>
      <c r="M457" s="8" t="str">
        <f ca="1">VLOOKUP($L457,Education!$A:$B,2,FALSE)</f>
        <v>Pós-graduação</v>
      </c>
      <c r="N45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457" s="7" t="str">
        <f ca="1">VLOOKUP($N457,Department!$A:$B,2,FALSE)</f>
        <v>Contábil</v>
      </c>
      <c r="P457" s="6">
        <f t="shared" ca="1" si="38"/>
        <v>8</v>
      </c>
      <c r="Q457" s="7" t="str">
        <f ca="1">VLOOKUP($P457,Role!$A:$B,2,FALSE)</f>
        <v>Analista</v>
      </c>
      <c r="R457" s="7">
        <f ca="1">IF($P457=8,RANDBETWEEN(2,COUNT(Level!$A:$A) + 1),"")</f>
        <v>3</v>
      </c>
      <c r="S457" s="7" t="str">
        <f ca="1">IF($R457&lt;&gt;"",VLOOKUP($R457,Level!$A:$B,2,FALSE),"")</f>
        <v>Pleno</v>
      </c>
      <c r="T457" s="8">
        <f t="shared" ca="1" si="39"/>
        <v>36314</v>
      </c>
      <c r="U457" s="1">
        <f t="shared" ca="1" si="35"/>
        <v>3000</v>
      </c>
      <c r="V45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$A457    &amp;
", "   &amp;
$B457    &amp;
", "   &amp;
$C457    &amp;
", '"  &amp;
$E457    &amp;
"', '" &amp;
$H457    &amp;
"', "  &amp;
$I457 &amp;
", CAST('"  &amp;
TEXT($K457,"aaaa-mm-dd") &amp;
"' AS DATE), " &amp;
$L457 &amp;
", " &amp;
$N457 &amp;
", " &amp;
$P457 &amp;
", " &amp;
IF($R457="","NULL",$R457) &amp;
", " &amp;
$U457 &amp;
");"</f>
        <v>INSERT INTO acme.fact_employees (id_company_fk, id_employee_pk, flg_active, employee_name, id_gender_fk, id_race_fk, birthdate, id_education_fk, id_department_fk, id_role_fk, id_level_fk, salary) VALUES (2, 456, TRUE, 'Caio Leitão Cunha', 'M', 2, CAST('1983-02-11' AS DATE), 5, 9, 8, 3, 3000);</v>
      </c>
    </row>
    <row r="458" spans="1:22" x14ac:dyDescent="0.2">
      <c r="A458" s="7">
        <v>2</v>
      </c>
      <c r="B458" s="5">
        <f t="shared" si="36"/>
        <v>457</v>
      </c>
      <c r="C458" s="6" t="b">
        <v>1</v>
      </c>
      <c r="D458" s="7">
        <f ca="1">IF(ROW()=2,125,IF(ROW()=3,67,IF(ROW()=4,13,RANDBETWEEN(2,COUNT(Name!$A:$A) + 1))))</f>
        <v>73</v>
      </c>
      <c r="E458" s="7" t="str">
        <f ca="1">VLOOKUP($D458,Name!$A:$B,2,FALSE) &amp; " " &amp; IF(ROW()=2,"de Orléans e Bragança",VLOOKUP(IF(ROW()=2,0,RANDBETWEEN(2,COUNT('Last name'!$A:$A) + 1)),'Last name'!$A:$B,2,FALSE) &amp; " " &amp; VLOOKUP(RANDBETWEEN(2,COUNT('Last name'!$A:$A) + 1),'Last name'!$A:$B,2,FALSE))</f>
        <v>Bruna Pimenta Alvim</v>
      </c>
      <c r="F458" s="7">
        <v>2</v>
      </c>
      <c r="G458" s="7" cm="1">
        <f t="array" aca="1" ref="G458" ca="1">INDEX(States!$B:$B,RANDBETWEEN(2,COUNTA(States!$B:$B)),1)</f>
        <v>5</v>
      </c>
      <c r="H458" s="7" t="str">
        <f ca="1">VLOOKUP($D458,Name!$A:$C,3,FALSE)</f>
        <v>F</v>
      </c>
      <c r="I458" s="7">
        <f t="shared" ca="1" si="37"/>
        <v>2</v>
      </c>
      <c r="J458" s="7" t="str">
        <f ca="1">VLOOKUP($I458,Race!$A:$B,2,FALSE)</f>
        <v>Branco</v>
      </c>
      <c r="K458" s="8">
        <f ca="1" xml:space="preserve">
IF($B458=2,
    TODAY()-16340,
    IF($P458=2,
        RANDBETWEEN(TODAY()-12418.5,TODAY()-6574.5),
        IF(OR($P458=3,$P458=4),
            RANDBETWEEN(TODAY()-16071,TODAY()-8766),
            IF(OR($P458=5,$P458=6,$P458=7),
                RANDBETWEEN(TODAY()-27393.75,TODAY()-12783.75),
                RANDBETWEEN(TODAY()-27393.75,TODAY()-10957.5)
            )
        )
    )
)</f>
        <v>27576</v>
      </c>
      <c r="L458" s="6">
        <f ca="1">IF(OR(ROW()=2,ROW()=3),7,IF(ROW()=4,4,RANDBETWEEN(4,COUNT(Education!$A:$A) + 1)))</f>
        <v>6</v>
      </c>
      <c r="M458" s="8" t="str">
        <f ca="1">VLOOKUP($L458,Education!$A:$B,2,FALSE)</f>
        <v>Mestrado</v>
      </c>
      <c r="N45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458" s="7" t="str">
        <f ca="1">VLOOKUP($N458,Department!$A:$B,2,FALSE)</f>
        <v>Comunicação &amp; Marketing</v>
      </c>
      <c r="P458" s="6">
        <f t="shared" ca="1" si="38"/>
        <v>7</v>
      </c>
      <c r="Q458" s="7" t="str">
        <f ca="1">VLOOKUP($P458,Role!$A:$B,2,FALSE)</f>
        <v>Trainee</v>
      </c>
      <c r="R458" s="7" t="str">
        <f ca="1">IF($P458=8,RANDBETWEEN(2,COUNT(Level!$A:$A) + 1),"")</f>
        <v/>
      </c>
      <c r="S458" s="7" t="str">
        <f ca="1">IF($R458&lt;&gt;"",VLOOKUP($R458,Level!$A:$B,2,FALSE),"")</f>
        <v/>
      </c>
      <c r="T458" s="8">
        <f t="shared" ca="1" si="39"/>
        <v>43726</v>
      </c>
      <c r="U458" s="1">
        <f t="shared" ca="1" si="35"/>
        <v>2385</v>
      </c>
      <c r="V45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$A458    &amp;
", "   &amp;
$B458    &amp;
", "   &amp;
$C458    &amp;
", '"  &amp;
$E458    &amp;
"', '" &amp;
$H458    &amp;
"', "  &amp;
$I458 &amp;
", CAST('"  &amp;
TEXT($K458,"aaaa-mm-dd") &amp;
"' AS DATE), " &amp;
$L458 &amp;
", " &amp;
$N458 &amp;
", " &amp;
$P458 &amp;
", " &amp;
IF($R458="","NULL",$R458) &amp;
", " &amp;
$U458 &amp;
");"</f>
        <v>INSERT INTO acme.fact_employees (id_company_fk, id_employee_pk, flg_active, employee_name, id_gender_fk, id_race_fk, birthdate, id_education_fk, id_department_fk, id_role_fk, id_level_fk, salary) VALUES (2, 457, TRUE, 'Bruna Pimenta Alvim', 'F', 2, CAST('1975-07-01' AS DATE), 6, 8, 7, NULL, 2385);</v>
      </c>
    </row>
    <row r="459" spans="1:22" x14ac:dyDescent="0.2">
      <c r="A459" s="7">
        <v>2</v>
      </c>
      <c r="B459" s="5">
        <f t="shared" si="36"/>
        <v>458</v>
      </c>
      <c r="C459" s="6" t="b">
        <v>1</v>
      </c>
      <c r="D459" s="7">
        <f ca="1">IF(ROW()=2,125,IF(ROW()=3,67,IF(ROW()=4,13,RANDBETWEEN(2,COUNT(Name!$A:$A) + 1))))</f>
        <v>228</v>
      </c>
      <c r="E459" s="7" t="str">
        <f ca="1">VLOOKUP($D459,Name!$A:$B,2,FALSE) &amp; " " &amp; IF(ROW()=2,"de Orléans e Bragança",VLOOKUP(IF(ROW()=2,0,RANDBETWEEN(2,COUNT('Last name'!$A:$A) + 1)),'Last name'!$A:$B,2,FALSE) &amp; " " &amp; VLOOKUP(RANDBETWEEN(2,COUNT('Last name'!$A:$A) + 1),'Last name'!$A:$B,2,FALSE))</f>
        <v>Lorenna Salvador Pinheiro</v>
      </c>
      <c r="F459" s="7">
        <v>2</v>
      </c>
      <c r="G459" s="7" cm="1">
        <f t="array" aca="1" ref="G459" ca="1">INDEX(States!$B:$B,RANDBETWEEN(2,COUNTA(States!$B:$B)),1)</f>
        <v>17</v>
      </c>
      <c r="H459" s="7" t="str">
        <f ca="1">VLOOKUP($D459,Name!$A:$C,3,FALSE)</f>
        <v>F</v>
      </c>
      <c r="I459" s="7">
        <f t="shared" ca="1" si="37"/>
        <v>2</v>
      </c>
      <c r="J459" s="7" t="str">
        <f ca="1">VLOOKUP($I459,Race!$A:$B,2,FALSE)</f>
        <v>Branco</v>
      </c>
      <c r="K459" s="8">
        <f ca="1" xml:space="preserve">
IF($B459=2,
    TODAY()-16340,
    IF($P459=2,
        RANDBETWEEN(TODAY()-12418.5,TODAY()-6574.5),
        IF(OR($P459=3,$P459=4),
            RANDBETWEEN(TODAY()-16071,TODAY()-8766),
            IF(OR($P459=5,$P459=6,$P459=7),
                RANDBETWEEN(TODAY()-27393.75,TODAY()-12783.75),
                RANDBETWEEN(TODAY()-27393.75,TODAY()-10957.5)
            )
        )
    )
)</f>
        <v>25097</v>
      </c>
      <c r="L459" s="6">
        <f ca="1">IF(OR(ROW()=2,ROW()=3),7,IF(ROW()=4,4,RANDBETWEEN(4,COUNT(Education!$A:$A) + 1)))</f>
        <v>6</v>
      </c>
      <c r="M459" s="8" t="str">
        <f ca="1">VLOOKUP($L459,Education!$A:$B,2,FALSE)</f>
        <v>Mestrado</v>
      </c>
      <c r="N45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459" s="7" t="str">
        <f ca="1">VLOOKUP($N459,Department!$A:$B,2,FALSE)</f>
        <v>Contábil</v>
      </c>
      <c r="P459" s="6">
        <f t="shared" ca="1" si="38"/>
        <v>8</v>
      </c>
      <c r="Q459" s="7" t="str">
        <f ca="1">VLOOKUP($P459,Role!$A:$B,2,FALSE)</f>
        <v>Analista</v>
      </c>
      <c r="R459" s="7">
        <f ca="1">IF($P459=8,RANDBETWEEN(2,COUNT(Level!$A:$A) + 1),"")</f>
        <v>2</v>
      </c>
      <c r="S459" s="7" t="str">
        <f ca="1">IF($R459&lt;&gt;"",VLOOKUP($R459,Level!$A:$B,2,FALSE),"")</f>
        <v>Junior</v>
      </c>
      <c r="T459" s="8">
        <f t="shared" ca="1" si="39"/>
        <v>42044</v>
      </c>
      <c r="U459" s="1">
        <f t="shared" ca="1" si="35"/>
        <v>3500</v>
      </c>
      <c r="V45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$A459    &amp;
", "   &amp;
$B459    &amp;
", "   &amp;
$C459    &amp;
", '"  &amp;
$E459    &amp;
"', '" &amp;
$H459    &amp;
"', "  &amp;
$I459 &amp;
", CAST('"  &amp;
TEXT($K459,"aaaa-mm-dd") &amp;
"' AS DATE), " &amp;
$L459 &amp;
", " &amp;
$N459 &amp;
", " &amp;
$P459 &amp;
", " &amp;
IF($R459="","NULL",$R459) &amp;
", " &amp;
$U459 &amp;
");"</f>
        <v>INSERT INTO acme.fact_employees (id_company_fk, id_employee_pk, flg_active, employee_name, id_gender_fk, id_race_fk, birthdate, id_education_fk, id_department_fk, id_role_fk, id_level_fk, salary) VALUES (2, 458, TRUE, 'Lorenna Salvador Pinheiro', 'F', 2, CAST('1968-09-16' AS DATE), 6, 9, 8, 2, 3500);</v>
      </c>
    </row>
    <row r="460" spans="1:22" x14ac:dyDescent="0.2">
      <c r="A460" s="7">
        <v>2</v>
      </c>
      <c r="B460" s="5">
        <f t="shared" si="36"/>
        <v>459</v>
      </c>
      <c r="C460" s="6" t="b">
        <v>1</v>
      </c>
      <c r="D460" s="7">
        <f ca="1">IF(ROW()=2,125,IF(ROW()=3,67,IF(ROW()=4,13,RANDBETWEEN(2,COUNT(Name!$A:$A) + 1))))</f>
        <v>240</v>
      </c>
      <c r="E460" s="7" t="str">
        <f ca="1">VLOOKUP($D460,Name!$A:$B,2,FALSE) &amp; " " &amp; IF(ROW()=2,"de Orléans e Bragança",VLOOKUP(IF(ROW()=2,0,RANDBETWEEN(2,COUNT('Last name'!$A:$A) + 1)),'Last name'!$A:$B,2,FALSE) &amp; " " &amp; VLOOKUP(RANDBETWEEN(2,COUNT('Last name'!$A:$A) + 1),'Last name'!$A:$B,2,FALSE))</f>
        <v>Luiz Felipe Alvaregna Barboza</v>
      </c>
      <c r="F460" s="7">
        <v>2</v>
      </c>
      <c r="G460" s="7" cm="1">
        <f t="array" aca="1" ref="G460" ca="1">INDEX(States!$B:$B,RANDBETWEEN(2,COUNTA(States!$B:$B)),1)</f>
        <v>20</v>
      </c>
      <c r="H460" s="7" t="str">
        <f ca="1">VLOOKUP($D460,Name!$A:$C,3,FALSE)</f>
        <v>M</v>
      </c>
      <c r="I460" s="7">
        <f t="shared" ca="1" si="37"/>
        <v>2</v>
      </c>
      <c r="J460" s="7" t="str">
        <f ca="1">VLOOKUP($I460,Race!$A:$B,2,FALSE)</f>
        <v>Branco</v>
      </c>
      <c r="K460" s="8">
        <f ca="1" xml:space="preserve">
IF($B460=2,
    TODAY()-16340,
    IF($P460=2,
        RANDBETWEEN(TODAY()-12418.5,TODAY()-6574.5),
        IF(OR($P460=3,$P460=4),
            RANDBETWEEN(TODAY()-16071,TODAY()-8766),
            IF(OR($P460=5,$P460=6,$P460=7),
                RANDBETWEEN(TODAY()-27393.75,TODAY()-12783.75),
                RANDBETWEEN(TODAY()-27393.75,TODAY()-10957.5)
            )
        )
    )
)</f>
        <v>24427</v>
      </c>
      <c r="L460" s="6">
        <f ca="1">IF(OR(ROW()=2,ROW()=3),7,IF(ROW()=4,4,RANDBETWEEN(4,COUNT(Education!$A:$A) + 1)))</f>
        <v>5</v>
      </c>
      <c r="M460" s="8" t="str">
        <f ca="1">VLOOKUP($L460,Education!$A:$B,2,FALSE)</f>
        <v>Pós-graduação</v>
      </c>
      <c r="N46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460" s="7" t="str">
        <f ca="1">VLOOKUP($N460,Department!$A:$B,2,FALSE)</f>
        <v>Auditoria</v>
      </c>
      <c r="P460" s="6">
        <f t="shared" ca="1" si="38"/>
        <v>8</v>
      </c>
      <c r="Q460" s="7" t="str">
        <f ca="1">VLOOKUP($P460,Role!$A:$B,2,FALSE)</f>
        <v>Analista</v>
      </c>
      <c r="R460" s="7">
        <f ca="1">IF($P460=8,RANDBETWEEN(2,COUNT(Level!$A:$A) + 1),"")</f>
        <v>2</v>
      </c>
      <c r="S460" s="7" t="str">
        <f ca="1">IF($R460&lt;&gt;"",VLOOKUP($R460,Level!$A:$B,2,FALSE),"")</f>
        <v>Junior</v>
      </c>
      <c r="T460" s="8">
        <f t="shared" ca="1" si="39"/>
        <v>38268</v>
      </c>
      <c r="U460" s="1">
        <f t="shared" ca="1" si="35"/>
        <v>3000</v>
      </c>
      <c r="V46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$A460    &amp;
", "   &amp;
$B460    &amp;
", "   &amp;
$C460    &amp;
", '"  &amp;
$E460    &amp;
"', '" &amp;
$H460    &amp;
"', "  &amp;
$I460 &amp;
", CAST('"  &amp;
TEXT($K460,"aaaa-mm-dd") &amp;
"' AS DATE), " &amp;
$L460 &amp;
", " &amp;
$N460 &amp;
", " &amp;
$P460 &amp;
", " &amp;
IF($R460="","NULL",$R460) &amp;
", " &amp;
$U460 &amp;
");"</f>
        <v>INSERT INTO acme.fact_employees (id_company_fk, id_employee_pk, flg_active, employee_name, id_gender_fk, id_race_fk, birthdate, id_education_fk, id_department_fk, id_role_fk, id_level_fk, salary) VALUES (2, 459, TRUE, 'Luiz Felipe Alvaregna Barboza', 'M', 2, CAST('1966-11-16' AS DATE), 5, 10, 8, 2, 3000);</v>
      </c>
    </row>
    <row r="461" spans="1:22" x14ac:dyDescent="0.2">
      <c r="A461" s="7">
        <v>2</v>
      </c>
      <c r="B461" s="5">
        <f t="shared" si="36"/>
        <v>460</v>
      </c>
      <c r="C461" s="6" t="b">
        <v>1</v>
      </c>
      <c r="D461" s="7">
        <f ca="1">IF(ROW()=2,125,IF(ROW()=3,67,IF(ROW()=4,13,RANDBETWEEN(2,COUNT(Name!$A:$A) + 1))))</f>
        <v>231</v>
      </c>
      <c r="E461" s="7" t="str">
        <f ca="1">VLOOKUP($D461,Name!$A:$B,2,FALSE) &amp; " " &amp; IF(ROW()=2,"de Orléans e Bragança",VLOOKUP(IF(ROW()=2,0,RANDBETWEEN(2,COUNT('Last name'!$A:$A) + 1)),'Last name'!$A:$B,2,FALSE) &amp; " " &amp; VLOOKUP(RANDBETWEEN(2,COUNT('Last name'!$A:$A) + 1),'Last name'!$A:$B,2,FALSE))</f>
        <v>Louise Cardozo Morato</v>
      </c>
      <c r="F461" s="7">
        <v>2</v>
      </c>
      <c r="G461" s="7" cm="1">
        <f t="array" aca="1" ref="G461" ca="1">INDEX(States!$B:$B,RANDBETWEEN(2,COUNTA(States!$B:$B)),1)</f>
        <v>4</v>
      </c>
      <c r="H461" s="7" t="str">
        <f ca="1">VLOOKUP($D461,Name!$A:$C,3,FALSE)</f>
        <v>F</v>
      </c>
      <c r="I461" s="7">
        <f t="shared" ca="1" si="37"/>
        <v>2</v>
      </c>
      <c r="J461" s="7" t="str">
        <f ca="1">VLOOKUP($I461,Race!$A:$B,2,FALSE)</f>
        <v>Branco</v>
      </c>
      <c r="K461" s="8">
        <f ca="1" xml:space="preserve">
IF($B461=2,
    TODAY()-16340,
    IF($P461=2,
        RANDBETWEEN(TODAY()-12418.5,TODAY()-6574.5),
        IF(OR($P461=3,$P461=4),
            RANDBETWEEN(TODAY()-16071,TODAY()-8766),
            IF(OR($P461=5,$P461=6,$P461=7),
                RANDBETWEEN(TODAY()-27393.75,TODAY()-12783.75),
                RANDBETWEEN(TODAY()-27393.75,TODAY()-10957.5)
            )
        )
    )
)</f>
        <v>22990</v>
      </c>
      <c r="L461" s="6">
        <f ca="1">IF(OR(ROW()=2,ROW()=3),7,IF(ROW()=4,4,RANDBETWEEN(4,COUNT(Education!$A:$A) + 1)))</f>
        <v>5</v>
      </c>
      <c r="M461" s="8" t="str">
        <f ca="1">VLOOKUP($L461,Education!$A:$B,2,FALSE)</f>
        <v>Pós-graduação</v>
      </c>
      <c r="N46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461" s="7" t="str">
        <f ca="1">VLOOKUP($N461,Department!$A:$B,2,FALSE)</f>
        <v>Comunicação &amp; Marketing</v>
      </c>
      <c r="P461" s="6">
        <f t="shared" ca="1" si="38"/>
        <v>8</v>
      </c>
      <c r="Q461" s="7" t="str">
        <f ca="1">VLOOKUP($P461,Role!$A:$B,2,FALSE)</f>
        <v>Analista</v>
      </c>
      <c r="R461" s="7">
        <f ca="1">IF($P461=8,RANDBETWEEN(2,COUNT(Level!$A:$A) + 1),"")</f>
        <v>4</v>
      </c>
      <c r="S461" s="7" t="str">
        <f ca="1">IF($R461&lt;&gt;"",VLOOKUP($R461,Level!$A:$B,2,FALSE),"")</f>
        <v>Senior</v>
      </c>
      <c r="T461" s="8">
        <f t="shared" ca="1" si="39"/>
        <v>36202</v>
      </c>
      <c r="U461" s="1">
        <f t="shared" ca="1" si="35"/>
        <v>3080</v>
      </c>
      <c r="V46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$A461    &amp;
", "   &amp;
$B461    &amp;
", "   &amp;
$C461    &amp;
", '"  &amp;
$E461    &amp;
"', '" &amp;
$H461    &amp;
"', "  &amp;
$I461 &amp;
", CAST('"  &amp;
TEXT($K461,"aaaa-mm-dd") &amp;
"' AS DATE), " &amp;
$L461 &amp;
", " &amp;
$N461 &amp;
", " &amp;
$P461 &amp;
", " &amp;
IF($R461="","NULL",$R461) &amp;
", " &amp;
$U461 &amp;
");"</f>
        <v>INSERT INTO acme.fact_employees (id_company_fk, id_employee_pk, flg_active, employee_name, id_gender_fk, id_race_fk, birthdate, id_education_fk, id_department_fk, id_role_fk, id_level_fk, salary) VALUES (2, 460, TRUE, 'Louise Cardozo Morato', 'F', 2, CAST('1962-12-10' AS DATE), 5, 8, 8, 4, 3080);</v>
      </c>
    </row>
    <row r="462" spans="1:22" x14ac:dyDescent="0.2">
      <c r="A462" s="7">
        <v>2</v>
      </c>
      <c r="B462" s="5">
        <f t="shared" si="36"/>
        <v>461</v>
      </c>
      <c r="C462" s="6" t="b">
        <v>1</v>
      </c>
      <c r="D462" s="7">
        <f ca="1">IF(ROW()=2,125,IF(ROW()=3,67,IF(ROW()=4,13,RANDBETWEEN(2,COUNT(Name!$A:$A) + 1))))</f>
        <v>85</v>
      </c>
      <c r="E462" s="7" t="str">
        <f ca="1">VLOOKUP($D462,Name!$A:$B,2,FALSE) &amp; " " &amp; IF(ROW()=2,"de Orléans e Bragança",VLOOKUP(IF(ROW()=2,0,RANDBETWEEN(2,COUNT('Last name'!$A:$A) + 1)),'Last name'!$A:$B,2,FALSE) &amp; " " &amp; VLOOKUP(RANDBETWEEN(2,COUNT('Last name'!$A:$A) + 1),'Last name'!$A:$B,2,FALSE))</f>
        <v>Catarina Rangel Vieira</v>
      </c>
      <c r="F462" s="7">
        <v>2</v>
      </c>
      <c r="G462" s="7" cm="1">
        <f t="array" aca="1" ref="G462" ca="1">INDEX(States!$B:$B,RANDBETWEEN(2,COUNTA(States!$B:$B)),1)</f>
        <v>8</v>
      </c>
      <c r="H462" s="7" t="str">
        <f ca="1">VLOOKUP($D462,Name!$A:$C,3,FALSE)</f>
        <v>F</v>
      </c>
      <c r="I462" s="7">
        <f t="shared" ca="1" si="37"/>
        <v>4</v>
      </c>
      <c r="J462" s="7" t="str">
        <f ca="1">VLOOKUP($I462,Race!$A:$B,2,FALSE)</f>
        <v>Pardo</v>
      </c>
      <c r="K462" s="8">
        <f ca="1" xml:space="preserve">
IF($B462=2,
    TODAY()-16340,
    IF($P462=2,
        RANDBETWEEN(TODAY()-12418.5,TODAY()-6574.5),
        IF(OR($P462=3,$P462=4),
            RANDBETWEEN(TODAY()-16071,TODAY()-8766),
            IF(OR($P462=5,$P462=6,$P462=7),
                RANDBETWEEN(TODAY()-27393.75,TODAY()-12783.75),
                RANDBETWEEN(TODAY()-27393.75,TODAY()-10957.5)
            )
        )
    )
)</f>
        <v>26282</v>
      </c>
      <c r="L462" s="6">
        <f ca="1">IF(OR(ROW()=2,ROW()=3),7,IF(ROW()=4,4,RANDBETWEEN(4,COUNT(Education!$A:$A) + 1)))</f>
        <v>7</v>
      </c>
      <c r="M462" s="8" t="str">
        <f ca="1">VLOOKUP($L462,Education!$A:$B,2,FALSE)</f>
        <v>Doutorado</v>
      </c>
      <c r="N46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462" s="7" t="str">
        <f ca="1">VLOOKUP($N462,Department!$A:$B,2,FALSE)</f>
        <v>Vendas</v>
      </c>
      <c r="P462" s="6">
        <f t="shared" ca="1" si="38"/>
        <v>7</v>
      </c>
      <c r="Q462" s="7" t="str">
        <f ca="1">VLOOKUP($P462,Role!$A:$B,2,FALSE)</f>
        <v>Trainee</v>
      </c>
      <c r="R462" s="7" t="str">
        <f ca="1">IF($P462=8,RANDBETWEEN(2,COUNT(Level!$A:$A) + 1),"")</f>
        <v/>
      </c>
      <c r="S462" s="7" t="str">
        <f ca="1">IF($R462&lt;&gt;"",VLOOKUP($R462,Level!$A:$B,2,FALSE),"")</f>
        <v/>
      </c>
      <c r="T462" s="8">
        <f t="shared" ca="1" si="39"/>
        <v>43458</v>
      </c>
      <c r="U462" s="1">
        <f t="shared" ca="1" si="35"/>
        <v>2915</v>
      </c>
      <c r="V46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$A462    &amp;
", "   &amp;
$B462    &amp;
", "   &amp;
$C462    &amp;
", '"  &amp;
$E462    &amp;
"', '" &amp;
$H462    &amp;
"', "  &amp;
$I462 &amp;
", CAST('"  &amp;
TEXT($K462,"aaaa-mm-dd") &amp;
"' AS DATE), " &amp;
$L462 &amp;
", " &amp;
$N462 &amp;
", " &amp;
$P462 &amp;
", " &amp;
IF($R462="","NULL",$R462) &amp;
", " &amp;
$U462 &amp;
");"</f>
        <v>INSERT INTO acme.fact_employees (id_company_fk, id_employee_pk, flg_active, employee_name, id_gender_fk, id_race_fk, birthdate, id_education_fk, id_department_fk, id_role_fk, id_level_fk, salary) VALUES (2, 461, TRUE, 'Catarina Rangel Vieira', 'F', 4, CAST('1971-12-15' AS DATE), 7, 13, 7, NULL, 2915);</v>
      </c>
    </row>
    <row r="463" spans="1:22" x14ac:dyDescent="0.2">
      <c r="A463" s="7">
        <v>2</v>
      </c>
      <c r="B463" s="5">
        <f t="shared" si="36"/>
        <v>462</v>
      </c>
      <c r="C463" s="6" t="b">
        <v>1</v>
      </c>
      <c r="D463" s="7">
        <f ca="1">IF(ROW()=2,125,IF(ROW()=3,67,IF(ROW()=4,13,RANDBETWEEN(2,COUNT(Name!$A:$A) + 1))))</f>
        <v>266</v>
      </c>
      <c r="E463" s="7" t="str">
        <f ca="1">VLOOKUP($D463,Name!$A:$B,2,FALSE)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Maria Júlia Miranda Cardozo</v>
      </c>
      <c r="F463" s="7">
        <v>2</v>
      </c>
      <c r="G463" s="7" cm="1">
        <f t="array" aca="1" ref="G463" ca="1">INDEX(States!$B:$B,RANDBETWEEN(2,COUNTA(States!$B:$B)),1)</f>
        <v>21</v>
      </c>
      <c r="H463" s="7" t="str">
        <f ca="1">VLOOKUP($D463,Name!$A:$C,3,FALSE)</f>
        <v>F</v>
      </c>
      <c r="I463" s="7">
        <f t="shared" ca="1" si="37"/>
        <v>2</v>
      </c>
      <c r="J463" s="7" t="str">
        <f ca="1">VLOOKUP($I463,Race!$A:$B,2,FALSE)</f>
        <v>Branco</v>
      </c>
      <c r="K463" s="8">
        <f ca="1" xml:space="preserve">
IF($B463=2,
    TODAY()-16340,
    IF($P463=2,
        RANDBETWEEN(TODAY()-12418.5,TODAY()-6574.5),
        IF(OR($P463=3,$P463=4),
            RANDBETWEEN(TODAY()-16071,TODAY()-8766),
            IF(OR($P463=5,$P463=6,$P463=7),
                RANDBETWEEN(TODAY()-27393.75,TODAY()-12783.75),
                RANDBETWEEN(TODAY()-27393.75,TODAY()-10957.5)
            )
        )
    )
)</f>
        <v>33650</v>
      </c>
      <c r="L463" s="6">
        <f ca="1">IF(OR(ROW()=2,ROW()=3),7,IF(ROW()=4,4,RANDBETWEEN(4,COUNT(Education!$A:$A) + 1)))</f>
        <v>5</v>
      </c>
      <c r="M463" s="8" t="str">
        <f ca="1">VLOOKUP($L463,Education!$A:$B,2,FALSE)</f>
        <v>Pós-graduação</v>
      </c>
      <c r="N46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463" s="7" t="str">
        <f ca="1">VLOOKUP($N463,Department!$A:$B,2,FALSE)</f>
        <v>Contábil</v>
      </c>
      <c r="P463" s="6">
        <f t="shared" ca="1" si="38"/>
        <v>8</v>
      </c>
      <c r="Q463" s="7" t="str">
        <f ca="1">VLOOKUP($P463,Role!$A:$B,2,FALSE)</f>
        <v>Analista</v>
      </c>
      <c r="R463" s="7">
        <f ca="1">IF($P463=8,RANDBETWEEN(2,COUNT(Level!$A:$A) + 1),"")</f>
        <v>3</v>
      </c>
      <c r="S463" s="7" t="str">
        <f ca="1">IF($R463&lt;&gt;"",VLOOKUP($R463,Level!$A:$B,2,FALSE),"")</f>
        <v>Pleno</v>
      </c>
      <c r="T463" s="8">
        <f t="shared" ca="1" si="39"/>
        <v>38167</v>
      </c>
      <c r="U463" s="1">
        <f t="shared" ca="1" si="35"/>
        <v>3000</v>
      </c>
      <c r="V46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$A463    &amp;
", "   &amp;
$B463    &amp;
", "   &amp;
$C463    &amp;
", '"  &amp;
$E463    &amp;
"', '" &amp;
$H463    &amp;
"', "  &amp;
$I463 &amp;
", CAST('"  &amp;
TEXT($K463,"aaaa-mm-dd") &amp;
"' AS DATE), " &amp;
$L463 &amp;
", " &amp;
$N463 &amp;
", " &amp;
$P463 &amp;
", " &amp;
IF($R463="","NULL",$R463) &amp;
", " &amp;
$U463 &amp;
");"</f>
        <v>INSERT INTO acme.fact_employees (id_company_fk, id_employee_pk, flg_active, employee_name, id_gender_fk, id_race_fk, birthdate, id_education_fk, id_department_fk, id_role_fk, id_level_fk, salary) VALUES (2, 462, TRUE, 'Maria Júlia Miranda Cardozo', 'F', 2, CAST('1992-02-16' AS DATE), 5, 9, 8, 3, 3000);</v>
      </c>
    </row>
    <row r="464" spans="1:22" x14ac:dyDescent="0.2">
      <c r="A464" s="7">
        <v>2</v>
      </c>
      <c r="B464" s="5">
        <f t="shared" si="36"/>
        <v>463</v>
      </c>
      <c r="C464" s="6" t="b">
        <v>1</v>
      </c>
      <c r="D464" s="7">
        <f ca="1">IF(ROW()=2,125,IF(ROW()=3,67,IF(ROW()=4,13,RANDBETWEEN(2,COUNT(Name!$A:$A) + 1))))</f>
        <v>184</v>
      </c>
      <c r="E464" s="7" t="str">
        <f ca="1">VLOOKUP($D464,Name!$A:$B,2,FALSE) &amp; " " &amp; IF(ROW()=2,"de Orléans e Bragança",VLOOKUP(IF(ROW()=2,0,RANDBETWEEN(2,COUNT('Last name'!$A:$A) + 1)),'Last name'!$A:$B,2,FALSE) &amp; " " &amp; VLOOKUP(RANDBETWEEN(2,COUNT('Last name'!$A:$A) + 1),'Last name'!$A:$B,2,FALSE))</f>
        <v>João Guilherme Resende Cabral</v>
      </c>
      <c r="F464" s="7">
        <v>2</v>
      </c>
      <c r="G464" s="7" cm="1">
        <f t="array" aca="1" ref="G464" ca="1">INDEX(States!$B:$B,RANDBETWEEN(2,COUNTA(States!$B:$B)),1)</f>
        <v>20</v>
      </c>
      <c r="H464" s="7" t="str">
        <f ca="1">VLOOKUP($D464,Name!$A:$C,3,FALSE)</f>
        <v>M</v>
      </c>
      <c r="I464" s="7">
        <f t="shared" ca="1" si="37"/>
        <v>2</v>
      </c>
      <c r="J464" s="7" t="str">
        <f ca="1">VLOOKUP($I464,Race!$A:$B,2,FALSE)</f>
        <v>Branco</v>
      </c>
      <c r="K464" s="8">
        <f ca="1" xml:space="preserve">
IF($B464=2,
    TODAY()-16340,
    IF($P464=2,
        RANDBETWEEN(TODAY()-12418.5,TODAY()-6574.5),
        IF(OR($P464=3,$P464=4),
            RANDBETWEEN(TODAY()-16071,TODAY()-8766),
            IF(OR($P464=5,$P464=6,$P464=7),
                RANDBETWEEN(TODAY()-27393.75,TODAY()-12783.75),
                RANDBETWEEN(TODAY()-27393.75,TODAY()-10957.5)
            )
        )
    )
)</f>
        <v>23453</v>
      </c>
      <c r="L464" s="6">
        <f ca="1">IF(OR(ROW()=2,ROW()=3),7,IF(ROW()=4,4,RANDBETWEEN(4,COUNT(Education!$A:$A) + 1)))</f>
        <v>7</v>
      </c>
      <c r="M464" s="8" t="str">
        <f ca="1">VLOOKUP($L464,Education!$A:$B,2,FALSE)</f>
        <v>Doutorado</v>
      </c>
      <c r="N46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464" s="7" t="str">
        <f ca="1">VLOOKUP($N464,Department!$A:$B,2,FALSE)</f>
        <v>Tecnologia da Informação</v>
      </c>
      <c r="P464" s="6">
        <f t="shared" ca="1" si="38"/>
        <v>9</v>
      </c>
      <c r="Q464" s="7" t="str">
        <f ca="1">VLOOKUP($P464,Role!$A:$B,2,FALSE)</f>
        <v>Especialista</v>
      </c>
      <c r="R464" s="7" t="str">
        <f ca="1">IF($P464=8,RANDBETWEEN(2,COUNT(Level!$A:$A) + 1),"")</f>
        <v/>
      </c>
      <c r="S464" s="7" t="str">
        <f ca="1">IF($R464&lt;&gt;"",VLOOKUP($R464,Level!$A:$B,2,FALSE),"")</f>
        <v/>
      </c>
      <c r="T464" s="8">
        <f t="shared" ca="1" si="39"/>
        <v>39554</v>
      </c>
      <c r="U464" s="1">
        <f t="shared" ca="1" si="35"/>
        <v>10120</v>
      </c>
      <c r="V46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$A464    &amp;
", "   &amp;
$B464    &amp;
", "   &amp;
$C464    &amp;
", '"  &amp;
$E464    &amp;
"', '" &amp;
$H464    &amp;
"', "  &amp;
$I464 &amp;
", CAST('"  &amp;
TEXT($K464,"aaaa-mm-dd") &amp;
"' AS DATE), " &amp;
$L464 &amp;
", " &amp;
$N464 &amp;
", " &amp;
$P464 &amp;
", " &amp;
IF($R464="","NULL",$R464) &amp;
", " &amp;
$U464 &amp;
");"</f>
        <v>INSERT INTO acme.fact_employees (id_company_fk, id_employee_pk, flg_active, employee_name, id_gender_fk, id_race_fk, birthdate, id_education_fk, id_department_fk, id_role_fk, id_level_fk, salary) VALUES (2, 463, TRUE, 'João Guilherme Resende Cabral', 'M', 2, CAST('1964-03-17' AS DATE), 7, 11, 9, NULL, 10120);</v>
      </c>
    </row>
    <row r="465" spans="1:22" x14ac:dyDescent="0.2">
      <c r="A465" s="7">
        <v>2</v>
      </c>
      <c r="B465" s="5">
        <f t="shared" si="36"/>
        <v>464</v>
      </c>
      <c r="C465" s="6" t="b">
        <v>1</v>
      </c>
      <c r="D465" s="7">
        <f ca="1">IF(ROW()=2,125,IF(ROW()=3,67,IF(ROW()=4,13,RANDBETWEEN(2,COUNT(Name!$A:$A) + 1))))</f>
        <v>355</v>
      </c>
      <c r="E465" s="7" t="str">
        <f ca="1">VLOOKUP($D465,Name!$A:$B,2,FALSE) &amp; " " &amp; IF(ROW()=2,"de Orléans e Bragança",VLOOKUP(IF(ROW()=2,0,RANDBETWEEN(2,COUNT('Last name'!$A:$A) + 1)),'Last name'!$A:$B,2,FALSE) &amp; " " &amp; VLOOKUP(RANDBETWEEN(2,COUNT('Last name'!$A:$A) + 1),'Last name'!$A:$B,2,FALSE))</f>
        <v>Vinícius Alvaregna Oliveira</v>
      </c>
      <c r="F465" s="7">
        <v>2</v>
      </c>
      <c r="G465" s="7" cm="1">
        <f t="array" aca="1" ref="G465" ca="1">INDEX(States!$B:$B,RANDBETWEEN(2,COUNTA(States!$B:$B)),1)</f>
        <v>8</v>
      </c>
      <c r="H465" s="7" t="str">
        <f ca="1">VLOOKUP($D465,Name!$A:$C,3,FALSE)</f>
        <v>M</v>
      </c>
      <c r="I465" s="7">
        <f t="shared" ca="1" si="37"/>
        <v>2</v>
      </c>
      <c r="J465" s="7" t="str">
        <f ca="1">VLOOKUP($I465,Race!$A:$B,2,FALSE)</f>
        <v>Branco</v>
      </c>
      <c r="K465" s="8">
        <f ca="1" xml:space="preserve">
IF($B465=2,
    TODAY()-16340,
    IF($P465=2,
        RANDBETWEEN(TODAY()-12418.5,TODAY()-6574.5),
        IF(OR($P465=3,$P465=4),
            RANDBETWEEN(TODAY()-16071,TODAY()-8766),
            IF(OR($P465=5,$P465=6,$P465=7),
                RANDBETWEEN(TODAY()-27393.75,TODAY()-12783.75),
                RANDBETWEEN(TODAY()-27393.75,TODAY()-10957.5)
            )
        )
    )
)</f>
        <v>22687</v>
      </c>
      <c r="L465" s="6">
        <f ca="1">IF(OR(ROW()=2,ROW()=3),7,IF(ROW()=4,4,RANDBETWEEN(4,COUNT(Education!$A:$A) + 1)))</f>
        <v>7</v>
      </c>
      <c r="M465" s="8" t="str">
        <f ca="1">VLOOKUP($L465,Education!$A:$B,2,FALSE)</f>
        <v>Doutorado</v>
      </c>
      <c r="N46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465" s="7" t="str">
        <f ca="1">VLOOKUP($N465,Department!$A:$B,2,FALSE)</f>
        <v>Tecnologia da Informação</v>
      </c>
      <c r="P465" s="6">
        <f t="shared" ca="1" si="38"/>
        <v>8</v>
      </c>
      <c r="Q465" s="7" t="str">
        <f ca="1">VLOOKUP($P465,Role!$A:$B,2,FALSE)</f>
        <v>Analista</v>
      </c>
      <c r="R465" s="7">
        <f ca="1">IF($P465=8,RANDBETWEEN(2,COUNT(Level!$A:$A) + 1),"")</f>
        <v>2</v>
      </c>
      <c r="S465" s="7" t="str">
        <f ca="1">IF($R465&lt;&gt;"",VLOOKUP($R465,Level!$A:$B,2,FALSE),"")</f>
        <v>Junior</v>
      </c>
      <c r="T465" s="8">
        <f t="shared" ca="1" si="39"/>
        <v>44510</v>
      </c>
      <c r="U465" s="1">
        <f t="shared" ca="1" si="35"/>
        <v>4120</v>
      </c>
      <c r="V46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$A465    &amp;
", "   &amp;
$B465    &amp;
", "   &amp;
$C465    &amp;
", '"  &amp;
$E465    &amp;
"', '" &amp;
$H465    &amp;
"', "  &amp;
$I465 &amp;
", CAST('"  &amp;
TEXT($K465,"aaaa-mm-dd") &amp;
"' AS DATE), " &amp;
$L465 &amp;
", " &amp;
$N465 &amp;
", " &amp;
$P465 &amp;
", " &amp;
IF($R465="","NULL",$R465) &amp;
", " &amp;
$U465 &amp;
");"</f>
        <v>INSERT INTO acme.fact_employees (id_company_fk, id_employee_pk, flg_active, employee_name, id_gender_fk, id_race_fk, birthdate, id_education_fk, id_department_fk, id_role_fk, id_level_fk, salary) VALUES (2, 464, TRUE, 'Vinícius Alvaregna Oliveira', 'M', 2, CAST('1962-02-10' AS DATE), 7, 11, 8, 2, 4120);</v>
      </c>
    </row>
    <row r="466" spans="1:22" x14ac:dyDescent="0.2">
      <c r="A466" s="7">
        <v>2</v>
      </c>
      <c r="B466" s="5">
        <f t="shared" si="36"/>
        <v>465</v>
      </c>
      <c r="C466" s="6" t="b">
        <v>1</v>
      </c>
      <c r="D466" s="7">
        <f ca="1">IF(ROW()=2,125,IF(ROW()=3,67,IF(ROW()=4,13,RANDBETWEEN(2,COUNT(Name!$A:$A) + 1))))</f>
        <v>210</v>
      </c>
      <c r="E466" s="7" t="str">
        <f ca="1">VLOOKUP($D466,Name!$A:$B,2,FALSE) &amp; " " &amp; IF(ROW()=2,"de Orléans e Bragança",VLOOKUP(IF(ROW()=2,0,RANDBETWEEN(2,COUNT('Last name'!$A:$A) + 1)),'Last name'!$A:$B,2,FALSE) &amp; " " &amp; VLOOKUP(RANDBETWEEN(2,COUNT('Last name'!$A:$A) + 1),'Last name'!$A:$B,2,FALSE))</f>
        <v>Kelvin Morato Monti</v>
      </c>
      <c r="F466" s="7">
        <v>2</v>
      </c>
      <c r="G466" s="7" cm="1">
        <f t="array" aca="1" ref="G466" ca="1">INDEX(States!$B:$B,RANDBETWEEN(2,COUNTA(States!$B:$B)),1)</f>
        <v>15</v>
      </c>
      <c r="H466" s="7" t="str">
        <f ca="1">VLOOKUP($D466,Name!$A:$C,3,FALSE)</f>
        <v>M</v>
      </c>
      <c r="I466" s="7">
        <f t="shared" ca="1" si="37"/>
        <v>2</v>
      </c>
      <c r="J466" s="7" t="str">
        <f ca="1">VLOOKUP($I466,Race!$A:$B,2,FALSE)</f>
        <v>Branco</v>
      </c>
      <c r="K466" s="8">
        <f ca="1" xml:space="preserve">
IF($B466=2,
    TODAY()-16340,
    IF($P466=2,
        RANDBETWEEN(TODAY()-12418.5,TODAY()-6574.5),
        IF(OR($P466=3,$P466=4),
            RANDBETWEEN(TODAY()-16071,TODAY()-8766),
            IF(OR($P466=5,$P466=6,$P466=7),
                RANDBETWEEN(TODAY()-27393.75,TODAY()-12783.75),
                RANDBETWEEN(TODAY()-27393.75,TODAY()-10957.5)
            )
        )
    )
)</f>
        <v>23968</v>
      </c>
      <c r="L466" s="6">
        <f ca="1">IF(OR(ROW()=2,ROW()=3),7,IF(ROW()=4,4,RANDBETWEEN(4,COUNT(Education!$A:$A) + 1)))</f>
        <v>6</v>
      </c>
      <c r="M466" s="8" t="str">
        <f ca="1">VLOOKUP($L466,Education!$A:$B,2,FALSE)</f>
        <v>Mestrado</v>
      </c>
      <c r="N46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6</v>
      </c>
      <c r="O466" s="7" t="str">
        <f ca="1">VLOOKUP($N466,Department!$A:$B,2,FALSE)</f>
        <v>Comercial</v>
      </c>
      <c r="P466" s="6">
        <f t="shared" ca="1" si="38"/>
        <v>6</v>
      </c>
      <c r="Q466" s="7" t="str">
        <f ca="1">VLOOKUP($P466,Role!$A:$B,2,FALSE)</f>
        <v>Estagiário</v>
      </c>
      <c r="R466" s="7" t="str">
        <f ca="1">IF($P466=8,RANDBETWEEN(2,COUNT(Level!$A:$A) + 1),"")</f>
        <v/>
      </c>
      <c r="S466" s="7" t="str">
        <f ca="1">IF($R466&lt;&gt;"",VLOOKUP($R466,Level!$A:$B,2,FALSE),"")</f>
        <v/>
      </c>
      <c r="T466" s="8">
        <f t="shared" ca="1" si="39"/>
        <v>40572</v>
      </c>
      <c r="U466" s="1">
        <f t="shared" ca="1" si="35"/>
        <v>2285</v>
      </c>
      <c r="V46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$A466    &amp;
", "   &amp;
$B466    &amp;
", "   &amp;
$C466    &amp;
", '"  &amp;
$E466    &amp;
"', '" &amp;
$H466    &amp;
"', "  &amp;
$I466 &amp;
", CAST('"  &amp;
TEXT($K466,"aaaa-mm-dd") &amp;
"' AS DATE), " &amp;
$L466 &amp;
", " &amp;
$N466 &amp;
", " &amp;
$P466 &amp;
", " &amp;
IF($R466="","NULL",$R466) &amp;
", " &amp;
$U466 &amp;
");"</f>
        <v>INSERT INTO acme.fact_employees (id_company_fk, id_employee_pk, flg_active, employee_name, id_gender_fk, id_race_fk, birthdate, id_education_fk, id_department_fk, id_role_fk, id_level_fk, salary) VALUES (2, 465, TRUE, 'Kelvin Morato Monti', 'M', 2, CAST('1965-08-14' AS DATE), 6, 6, 6, NULL, 2285);</v>
      </c>
    </row>
    <row r="467" spans="1:22" x14ac:dyDescent="0.2">
      <c r="A467" s="7">
        <v>2</v>
      </c>
      <c r="B467" s="5">
        <f t="shared" si="36"/>
        <v>466</v>
      </c>
      <c r="C467" s="6" t="b">
        <v>1</v>
      </c>
      <c r="D467" s="7">
        <f ca="1">IF(ROW()=2,125,IF(ROW()=3,67,IF(ROW()=4,13,RANDBETWEEN(2,COUNT(Name!$A:$A) + 1))))</f>
        <v>208</v>
      </c>
      <c r="E467" s="7" t="str">
        <f ca="1">VLOOKUP($D467,Name!$A:$B,2,FALSE) &amp; " " &amp; IF(ROW()=2,"de Orléans e Bragança",VLOOKUP(IF(ROW()=2,0,RANDBETWEEN(2,COUNT('Last name'!$A:$A) + 1)),'Last name'!$A:$B,2,FALSE) &amp; " " &amp; VLOOKUP(RANDBETWEEN(2,COUNT('Last name'!$A:$A) + 1),'Last name'!$A:$B,2,FALSE))</f>
        <v>Kauê Teixeira Camargo</v>
      </c>
      <c r="F467" s="7">
        <v>2</v>
      </c>
      <c r="G467" s="7" cm="1">
        <f t="array" aca="1" ref="G467" ca="1">INDEX(States!$B:$B,RANDBETWEEN(2,COUNTA(States!$B:$B)),1)</f>
        <v>20</v>
      </c>
      <c r="H467" s="7" t="str">
        <f ca="1">VLOOKUP($D467,Name!$A:$C,3,FALSE)</f>
        <v>M</v>
      </c>
      <c r="I467" s="7">
        <f t="shared" ca="1" si="37"/>
        <v>2</v>
      </c>
      <c r="J467" s="7" t="str">
        <f ca="1">VLOOKUP($I467,Race!$A:$B,2,FALSE)</f>
        <v>Branco</v>
      </c>
      <c r="K467" s="8">
        <f ca="1" xml:space="preserve">
IF($B467=2,
    TODAY()-16340,
    IF($P467=2,
        RANDBETWEEN(TODAY()-12418.5,TODAY()-6574.5),
        IF(OR($P467=3,$P467=4),
            RANDBETWEEN(TODAY()-16071,TODAY()-8766),
            IF(OR($P467=5,$P467=6,$P467=7),
                RANDBETWEEN(TODAY()-27393.75,TODAY()-12783.75),
                RANDBETWEEN(TODAY()-27393.75,TODAY()-10957.5)
            )
        )
    )
)</f>
        <v>25149</v>
      </c>
      <c r="L467" s="6">
        <f ca="1">IF(OR(ROW()=2,ROW()=3),7,IF(ROW()=4,4,RANDBETWEEN(4,COUNT(Education!$A:$A) + 1)))</f>
        <v>6</v>
      </c>
      <c r="M467" s="8" t="str">
        <f ca="1">VLOOKUP($L467,Education!$A:$B,2,FALSE)</f>
        <v>Mestrado</v>
      </c>
      <c r="N46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7</v>
      </c>
      <c r="O467" s="7" t="str">
        <f ca="1">VLOOKUP($N467,Department!$A:$B,2,FALSE)</f>
        <v>Operacional</v>
      </c>
      <c r="P467" s="6">
        <f t="shared" ca="1" si="38"/>
        <v>8</v>
      </c>
      <c r="Q467" s="7" t="str">
        <f ca="1">VLOOKUP($P467,Role!$A:$B,2,FALSE)</f>
        <v>Analista</v>
      </c>
      <c r="R467" s="7">
        <f ca="1">IF($P467=8,RANDBETWEEN(2,COUNT(Level!$A:$A) + 1),"")</f>
        <v>3</v>
      </c>
      <c r="S467" s="7" t="str">
        <f ca="1">IF($R467&lt;&gt;"",VLOOKUP($R467,Level!$A:$B,2,FALSE),"")</f>
        <v>Pleno</v>
      </c>
      <c r="T467" s="8">
        <f t="shared" ca="1" si="39"/>
        <v>42298</v>
      </c>
      <c r="U467" s="1">
        <f t="shared" ca="1" si="35"/>
        <v>3500</v>
      </c>
      <c r="V46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$A467    &amp;
", "   &amp;
$B467    &amp;
", "   &amp;
$C467    &amp;
", '"  &amp;
$E467    &amp;
"', '" &amp;
$H467    &amp;
"', "  &amp;
$I467 &amp;
", CAST('"  &amp;
TEXT($K467,"aaaa-mm-dd") &amp;
"' AS DATE), " &amp;
$L467 &amp;
", " &amp;
$N467 &amp;
", " &amp;
$P467 &amp;
", " &amp;
IF($R467="","NULL",$R467) &amp;
", " &amp;
$U467 &amp;
");"</f>
        <v>INSERT INTO acme.fact_employees (id_company_fk, id_employee_pk, flg_active, employee_name, id_gender_fk, id_race_fk, birthdate, id_education_fk, id_department_fk, id_role_fk, id_level_fk, salary) VALUES (2, 466, TRUE, 'Kauê Teixeira Camargo', 'M', 2, CAST('1968-11-07' AS DATE), 6, 7, 8, 3, 3500);</v>
      </c>
    </row>
    <row r="468" spans="1:22" x14ac:dyDescent="0.2">
      <c r="A468" s="7">
        <v>2</v>
      </c>
      <c r="B468" s="5">
        <f t="shared" si="36"/>
        <v>467</v>
      </c>
      <c r="C468" s="6" t="b">
        <v>1</v>
      </c>
      <c r="D468" s="7">
        <f ca="1">IF(ROW()=2,125,IF(ROW()=3,67,IF(ROW()=4,13,RANDBETWEEN(2,COUNT(Name!$A:$A) + 1))))</f>
        <v>18</v>
      </c>
      <c r="E468" s="7" t="str">
        <f ca="1">VLOOKUP($D468,Name!$A:$B,2,FALSE) &amp; " " &amp; IF(ROW()=2,"de Orléans e Bragança",VLOOKUP(IF(ROW()=2,0,RANDBETWEEN(2,COUNT('Last name'!$A:$A) + 1)),'Last name'!$A:$B,2,FALSE) &amp; " " &amp; VLOOKUP(RANDBETWEEN(2,COUNT('Last name'!$A:$A) + 1),'Last name'!$A:$B,2,FALSE))</f>
        <v>Allana Galli Nunes</v>
      </c>
      <c r="F468" s="7">
        <v>2</v>
      </c>
      <c r="G468" s="7" cm="1">
        <f t="array" aca="1" ref="G468" ca="1">INDEX(States!$B:$B,RANDBETWEEN(2,COUNTA(States!$B:$B)),1)</f>
        <v>17</v>
      </c>
      <c r="H468" s="7" t="str">
        <f ca="1">VLOOKUP($D468,Name!$A:$C,3,FALSE)</f>
        <v>F</v>
      </c>
      <c r="I468" s="7">
        <f t="shared" ca="1" si="37"/>
        <v>2</v>
      </c>
      <c r="J468" s="7" t="str">
        <f ca="1">VLOOKUP($I468,Race!$A:$B,2,FALSE)</f>
        <v>Branco</v>
      </c>
      <c r="K468" s="8">
        <f ca="1" xml:space="preserve">
IF($B468=2,
    TODAY()-16340,
    IF($P468=2,
        RANDBETWEEN(TODAY()-12418.5,TODAY()-6574.5),
        IF(OR($P468=3,$P468=4),
            RANDBETWEEN(TODAY()-16071,TODAY()-8766),
            IF(OR($P468=5,$P468=6,$P468=7),
                RANDBETWEEN(TODAY()-27393.75,TODAY()-12783.75),
                RANDBETWEEN(TODAY()-27393.75,TODAY()-10957.5)
            )
        )
    )
)</f>
        <v>23335</v>
      </c>
      <c r="L468" s="6">
        <f ca="1">IF(OR(ROW()=2,ROW()=3),7,IF(ROW()=4,4,RANDBETWEEN(4,COUNT(Education!$A:$A) + 1)))</f>
        <v>4</v>
      </c>
      <c r="M468" s="8" t="str">
        <f ca="1">VLOOKUP($L468,Education!$A:$B,2,FALSE)</f>
        <v>Superior</v>
      </c>
      <c r="N46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12</v>
      </c>
      <c r="O468" s="7" t="str">
        <f ca="1">VLOOKUP($N468,Department!$A:$B,2,FALSE)</f>
        <v>Jurídico</v>
      </c>
      <c r="P468" s="6">
        <f t="shared" ca="1" si="38"/>
        <v>9</v>
      </c>
      <c r="Q468" s="7" t="str">
        <f ca="1">VLOOKUP($P468,Role!$A:$B,2,FALSE)</f>
        <v>Especialista</v>
      </c>
      <c r="R468" s="7" t="str">
        <f ca="1">IF($P468=8,RANDBETWEEN(2,COUNT(Level!$A:$A) + 1),"")</f>
        <v/>
      </c>
      <c r="S468" s="7" t="str">
        <f ca="1">IF($R468&lt;&gt;"",VLOOKUP($R468,Level!$A:$B,2,FALSE),"")</f>
        <v/>
      </c>
      <c r="T468" s="8">
        <f t="shared" ca="1" si="39"/>
        <v>41354</v>
      </c>
      <c r="U468" s="1">
        <f t="shared" ca="1" si="35"/>
        <v>8600</v>
      </c>
      <c r="V46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$A468    &amp;
", "   &amp;
$B468    &amp;
", "   &amp;
$C468    &amp;
", '"  &amp;
$E468    &amp;
"', '" &amp;
$H468    &amp;
"', "  &amp;
$I468 &amp;
", CAST('"  &amp;
TEXT($K468,"aaaa-mm-dd") &amp;
"' AS DATE), " &amp;
$L468 &amp;
", " &amp;
$N468 &amp;
", " &amp;
$P468 &amp;
", " &amp;
IF($R468="","NULL",$R468) &amp;
", " &amp;
$U468 &amp;
");"</f>
        <v>INSERT INTO acme.fact_employees (id_company_fk, id_employee_pk, flg_active, employee_name, id_gender_fk, id_race_fk, birthdate, id_education_fk, id_department_fk, id_role_fk, id_level_fk, salary) VALUES (2, 467, TRUE, 'Allana Galli Nunes', 'F', 2, CAST('1963-11-20' AS DATE), 4, 12, 9, NULL, 8600);</v>
      </c>
    </row>
    <row r="469" spans="1:22" x14ac:dyDescent="0.2">
      <c r="A469" s="7">
        <v>2</v>
      </c>
      <c r="B469" s="5">
        <f t="shared" si="36"/>
        <v>468</v>
      </c>
      <c r="C469" s="6" t="b">
        <v>1</v>
      </c>
      <c r="D469" s="7">
        <f ca="1">IF(ROW()=2,125,IF(ROW()=3,67,IF(ROW()=4,13,RANDBETWEEN(2,COUNT(Name!$A:$A) + 1))))</f>
        <v>55</v>
      </c>
      <c r="E469" s="7" t="str">
        <f ca="1">VLOOKUP($D469,Name!$A:$B,2,FALSE) &amp; " " &amp; IF(ROW()=2,"de Orléans e Bragança",VLOOKUP(IF(ROW()=2,0,RANDBETWEEN(2,COUNT('Last name'!$A:$A) + 1)),'Last name'!$A:$B,2,FALSE) &amp; " " &amp; VLOOKUP(RANDBETWEEN(2,COUNT('Last name'!$A:$A) + 1),'Last name'!$A:$B,2,FALSE))</f>
        <v>Arthur Miguel Machado Anjos</v>
      </c>
      <c r="F469" s="7">
        <v>2</v>
      </c>
      <c r="G469" s="7" cm="1">
        <f t="array" aca="1" ref="G469" ca="1">INDEX(States!$B:$B,RANDBETWEEN(2,COUNTA(States!$B:$B)),1)</f>
        <v>13</v>
      </c>
      <c r="H469" s="7" t="str">
        <f ca="1">VLOOKUP($D469,Name!$A:$C,3,FALSE)</f>
        <v>M</v>
      </c>
      <c r="I469" s="7">
        <f t="shared" ca="1" si="37"/>
        <v>3</v>
      </c>
      <c r="J469" s="7" t="str">
        <f ca="1">VLOOKUP($I469,Race!$A:$B,2,FALSE)</f>
        <v>Preto</v>
      </c>
      <c r="K469" s="8">
        <f ca="1" xml:space="preserve">
IF($B469=2,
    TODAY()-16340,
    IF($P469=2,
        RANDBETWEEN(TODAY()-12418.5,TODAY()-6574.5),
        IF(OR($P469=3,$P469=4),
            RANDBETWEEN(TODAY()-16071,TODAY()-8766),
            IF(OR($P469=5,$P469=6,$P469=7),
                RANDBETWEEN(TODAY()-27393.75,TODAY()-12783.75),
                RANDBETWEEN(TODAY()-27393.75,TODAY()-10957.5)
            )
        )
    )
)</f>
        <v>29164</v>
      </c>
      <c r="L469" s="6">
        <f ca="1">IF(OR(ROW()=2,ROW()=3),7,IF(ROW()=4,4,RANDBETWEEN(4,COUNT(Education!$A:$A) + 1)))</f>
        <v>6</v>
      </c>
      <c r="M469" s="8" t="str">
        <f ca="1">VLOOKUP($L469,Education!$A:$B,2,FALSE)</f>
        <v>Mestrado</v>
      </c>
      <c r="N46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469" s="7" t="str">
        <f ca="1">VLOOKUP($N469,Department!$A:$B,2,FALSE)</f>
        <v>Vendas</v>
      </c>
      <c r="P469" s="6">
        <f t="shared" ca="1" si="38"/>
        <v>8</v>
      </c>
      <c r="Q469" s="7" t="str">
        <f ca="1">VLOOKUP($P469,Role!$A:$B,2,FALSE)</f>
        <v>Analista</v>
      </c>
      <c r="R469" s="7">
        <f ca="1">IF($P469=8,RANDBETWEEN(2,COUNT(Level!$A:$A) + 1),"")</f>
        <v>2</v>
      </c>
      <c r="S469" s="7" t="str">
        <f ca="1">IF($R469&lt;&gt;"",VLOOKUP($R469,Level!$A:$B,2,FALSE),"")</f>
        <v>Junior</v>
      </c>
      <c r="T469" s="8">
        <f t="shared" ca="1" si="39"/>
        <v>38727</v>
      </c>
      <c r="U469" s="1">
        <f t="shared" ca="1" si="35"/>
        <v>3610</v>
      </c>
      <c r="V46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$A469    &amp;
", "   &amp;
$B469    &amp;
", "   &amp;
$C469    &amp;
", '"  &amp;
$E469    &amp;
"', '" &amp;
$H469    &amp;
"', "  &amp;
$I469 &amp;
", CAST('"  &amp;
TEXT($K469,"aaaa-mm-dd") &amp;
"' AS DATE), " &amp;
$L469 &amp;
", " &amp;
$N469 &amp;
", " &amp;
$P469 &amp;
", " &amp;
IF($R469="","NULL",$R469) &amp;
", " &amp;
$U469 &amp;
");"</f>
        <v>INSERT INTO acme.fact_employees (id_company_fk, id_employee_pk, flg_active, employee_name, id_gender_fk, id_race_fk, birthdate, id_education_fk, id_department_fk, id_role_fk, id_level_fk, salary) VALUES (2, 468, TRUE, 'Arthur Miguel Machado Anjos', 'M', 3, CAST('1979-11-05' AS DATE), 6, 13, 8, 2, 3610);</v>
      </c>
    </row>
    <row r="470" spans="1:22" x14ac:dyDescent="0.2">
      <c r="A470" s="7">
        <v>2</v>
      </c>
      <c r="B470" s="5">
        <f t="shared" si="36"/>
        <v>469</v>
      </c>
      <c r="C470" s="6" t="b">
        <v>1</v>
      </c>
      <c r="D470" s="7">
        <f ca="1">IF(ROW()=2,125,IF(ROW()=3,67,IF(ROW()=4,13,RANDBETWEEN(2,COUNT(Name!$A:$A) + 1))))</f>
        <v>23</v>
      </c>
      <c r="E470" s="7" t="str">
        <f ca="1">VLOOKUP($D470,Name!$A:$B,2,FALSE) &amp; " " &amp; IF(ROW()=2,"de Orléans e Bragança",VLOOKUP(IF(ROW()=2,0,RANDBETWEEN(2,COUNT('Last name'!$A:$A) + 1)),'Last name'!$A:$B,2,FALSE) &amp; " " &amp; VLOOKUP(RANDBETWEEN(2,COUNT('Last name'!$A:$A) + 1),'Last name'!$A:$B,2,FALSE))</f>
        <v>Ana Beatriz Ferrara Brito</v>
      </c>
      <c r="F470" s="7">
        <v>2</v>
      </c>
      <c r="G470" s="7" cm="1">
        <f t="array" aca="1" ref="G470" ca="1">INDEX(States!$B:$B,RANDBETWEEN(2,COUNTA(States!$B:$B)),1)</f>
        <v>19</v>
      </c>
      <c r="H470" s="7" t="str">
        <f ca="1">VLOOKUP($D470,Name!$A:$C,3,FALSE)</f>
        <v>F</v>
      </c>
      <c r="I470" s="7">
        <f t="shared" ca="1" si="37"/>
        <v>2</v>
      </c>
      <c r="J470" s="7" t="str">
        <f ca="1">VLOOKUP($I470,Race!$A:$B,2,FALSE)</f>
        <v>Branco</v>
      </c>
      <c r="K470" s="8">
        <f ca="1" xml:space="preserve">
IF($B470=2,
    TODAY()-16340,
    IF($P470=2,
        RANDBETWEEN(TODAY()-12418.5,TODAY()-6574.5),
        IF(OR($P470=3,$P470=4),
            RANDBETWEEN(TODAY()-16071,TODAY()-8766),
            IF(OR($P470=5,$P470=6,$P470=7),
                RANDBETWEEN(TODAY()-27393.75,TODAY()-12783.75),
                RANDBETWEEN(TODAY()-27393.75,TODAY()-10957.5)
            )
        )
    )
)</f>
        <v>31170</v>
      </c>
      <c r="L470" s="6">
        <f ca="1">IF(OR(ROW()=2,ROW()=3),7,IF(ROW()=4,4,RANDBETWEEN(4,COUNT(Education!$A:$A) + 1)))</f>
        <v>6</v>
      </c>
      <c r="M470" s="8" t="str">
        <f ca="1">VLOOKUP($L470,Education!$A:$B,2,FALSE)</f>
        <v>Mestrado</v>
      </c>
      <c r="N47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470" s="7" t="str">
        <f ca="1">VLOOKUP($N470,Department!$A:$B,2,FALSE)</f>
        <v>Comunicação &amp; Marketing</v>
      </c>
      <c r="P470" s="6">
        <f t="shared" ca="1" si="38"/>
        <v>8</v>
      </c>
      <c r="Q470" s="7" t="str">
        <f ca="1">VLOOKUP($P470,Role!$A:$B,2,FALSE)</f>
        <v>Analista</v>
      </c>
      <c r="R470" s="7">
        <f ca="1">IF($P470=8,RANDBETWEEN(2,COUNT(Level!$A:$A) + 1),"")</f>
        <v>3</v>
      </c>
      <c r="S470" s="7" t="str">
        <f ca="1">IF($R470&lt;&gt;"",VLOOKUP($R470,Level!$A:$B,2,FALSE),"")</f>
        <v>Pleno</v>
      </c>
      <c r="T470" s="8">
        <f t="shared" ca="1" si="39"/>
        <v>36983</v>
      </c>
      <c r="U470" s="1">
        <f t="shared" ca="1" si="35"/>
        <v>3580</v>
      </c>
      <c r="V47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$A470    &amp;
", "   &amp;
$B470    &amp;
", "   &amp;
$C470    &amp;
", '"  &amp;
$E470    &amp;
"', '" &amp;
$H470    &amp;
"', "  &amp;
$I470 &amp;
", CAST('"  &amp;
TEXT($K470,"aaaa-mm-dd") &amp;
"' AS DATE), " &amp;
$L470 &amp;
", " &amp;
$N470 &amp;
", " &amp;
$P470 &amp;
", " &amp;
IF($R470="","NULL",$R470) &amp;
", " &amp;
$U470 &amp;
");"</f>
        <v>INSERT INTO acme.fact_employees (id_company_fk, id_employee_pk, flg_active, employee_name, id_gender_fk, id_race_fk, birthdate, id_education_fk, id_department_fk, id_role_fk, id_level_fk, salary) VALUES (2, 469, TRUE, 'Ana Beatriz Ferrara Brito', 'F', 2, CAST('1985-05-03' AS DATE), 6, 8, 8, 3, 3580);</v>
      </c>
    </row>
    <row r="471" spans="1:22" x14ac:dyDescent="0.2">
      <c r="A471" s="7">
        <v>2</v>
      </c>
      <c r="B471" s="5">
        <f t="shared" si="36"/>
        <v>470</v>
      </c>
      <c r="C471" s="6" t="b">
        <v>1</v>
      </c>
      <c r="D471" s="7">
        <f ca="1">IF(ROW()=2,125,IF(ROW()=3,67,IF(ROW()=4,13,RANDBETWEEN(2,COUNT(Name!$A:$A) + 1))))</f>
        <v>220</v>
      </c>
      <c r="E471" s="7" t="str">
        <f ca="1">VLOOKUP($D471,Name!$A:$B,2,FALSE) &amp; " " &amp; IF(ROW()=2,"de Orléans e Bragança",VLOOKUP(IF(ROW()=2,0,RANDBETWEEN(2,COUNT('Last name'!$A:$A) + 1)),'Last name'!$A:$B,2,FALSE) &amp; " " &amp; VLOOKUP(RANDBETWEEN(2,COUNT('Last name'!$A:$A) + 1),'Last name'!$A:$B,2,FALSE))</f>
        <v>Leonardo Cardoso Teixeira</v>
      </c>
      <c r="F471" s="7">
        <v>2</v>
      </c>
      <c r="G471" s="7" cm="1">
        <f t="array" aca="1" ref="G471" ca="1">INDEX(States!$B:$B,RANDBETWEEN(2,COUNTA(States!$B:$B)),1)</f>
        <v>11</v>
      </c>
      <c r="H471" s="7" t="str">
        <f ca="1">VLOOKUP($D471,Name!$A:$C,3,FALSE)</f>
        <v>M</v>
      </c>
      <c r="I471" s="7">
        <f t="shared" ca="1" si="37"/>
        <v>2</v>
      </c>
      <c r="J471" s="7" t="str">
        <f ca="1">VLOOKUP($I471,Race!$A:$B,2,FALSE)</f>
        <v>Branco</v>
      </c>
      <c r="K471" s="8">
        <f ca="1" xml:space="preserve">
IF($B471=2,
    TODAY()-16340,
    IF($P471=2,
        RANDBETWEEN(TODAY()-12418.5,TODAY()-6574.5),
        IF(OR($P471=3,$P471=4),
            RANDBETWEEN(TODAY()-16071,TODAY()-8766),
            IF(OR($P471=5,$P471=6,$P471=7),
                RANDBETWEEN(TODAY()-27393.75,TODAY()-12783.75),
                RANDBETWEEN(TODAY()-27393.75,TODAY()-10957.5)
            )
        )
    )
)</f>
        <v>22419</v>
      </c>
      <c r="L471" s="6">
        <f ca="1">IF(OR(ROW()=2,ROW()=3),7,IF(ROW()=4,4,RANDBETWEEN(4,COUNT(Education!$A:$A) + 1)))</f>
        <v>6</v>
      </c>
      <c r="M471" s="8" t="str">
        <f ca="1">VLOOKUP($L471,Education!$A:$B,2,FALSE)</f>
        <v>Mestrado</v>
      </c>
      <c r="N47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471" s="7" t="str">
        <f ca="1">VLOOKUP($N471,Department!$A:$B,2,FALSE)</f>
        <v>Financeiro</v>
      </c>
      <c r="P471" s="6">
        <f t="shared" ca="1" si="38"/>
        <v>8</v>
      </c>
      <c r="Q471" s="7" t="str">
        <f ca="1">VLOOKUP($P471,Role!$A:$B,2,FALSE)</f>
        <v>Analista</v>
      </c>
      <c r="R471" s="7">
        <f ca="1">IF($P471=8,RANDBETWEEN(2,COUNT(Level!$A:$A) + 1),"")</f>
        <v>2</v>
      </c>
      <c r="S471" s="7" t="str">
        <f ca="1">IF($R471&lt;&gt;"",VLOOKUP($R471,Level!$A:$B,2,FALSE),"")</f>
        <v>Junior</v>
      </c>
      <c r="T471" s="8">
        <f t="shared" ca="1" si="39"/>
        <v>41206</v>
      </c>
      <c r="U471" s="1">
        <f t="shared" ca="1" si="35"/>
        <v>3500</v>
      </c>
      <c r="V47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$A471    &amp;
", "   &amp;
$B471    &amp;
", "   &amp;
$C471    &amp;
", '"  &amp;
$E471    &amp;
"', '" &amp;
$H471    &amp;
"', "  &amp;
$I471 &amp;
", CAST('"  &amp;
TEXT($K471,"aaaa-mm-dd") &amp;
"' AS DATE), " &amp;
$L471 &amp;
", " &amp;
$N471 &amp;
", " &amp;
$P471 &amp;
", " &amp;
IF($R471="","NULL",$R471) &amp;
", " &amp;
$U471 &amp;
");"</f>
        <v>INSERT INTO acme.fact_employees (id_company_fk, id_employee_pk, flg_active, employee_name, id_gender_fk, id_race_fk, birthdate, id_education_fk, id_department_fk, id_role_fk, id_level_fk, salary) VALUES (2, 470, TRUE, 'Leonardo Cardoso Teixeira', 'M', 2, CAST('1961-05-18' AS DATE), 6, 4, 8, 2, 3500);</v>
      </c>
    </row>
    <row r="472" spans="1:22" x14ac:dyDescent="0.2">
      <c r="A472" s="7">
        <v>2</v>
      </c>
      <c r="B472" s="5">
        <f t="shared" si="36"/>
        <v>471</v>
      </c>
      <c r="C472" s="6" t="b">
        <v>1</v>
      </c>
      <c r="D472" s="7">
        <f ca="1">IF(ROW()=2,125,IF(ROW()=3,67,IF(ROW()=4,13,RANDBETWEEN(2,COUNT(Name!$A:$A) + 1))))</f>
        <v>242</v>
      </c>
      <c r="E472" s="7" t="str">
        <f ca="1">VLOOKUP($D472,Name!$A:$B,2,FALSE) &amp; " " &amp; IF(ROW()=2,"de Orléans e Bragança",VLOOKUP(IF(ROW()=2,0,RANDBETWEEN(2,COUNT('Last name'!$A:$A) + 1)),'Last name'!$A:$B,2,FALSE) &amp; " " &amp; VLOOKUP(RANDBETWEEN(2,COUNT('Last name'!$A:$A) + 1),'Last name'!$A:$B,2,FALSE))</f>
        <v>Luiz Henrique Furtado Bicalho</v>
      </c>
      <c r="F472" s="7">
        <v>2</v>
      </c>
      <c r="G472" s="7" cm="1">
        <f t="array" aca="1" ref="G472" ca="1">INDEX(States!$B:$B,RANDBETWEEN(2,COUNTA(States!$B:$B)),1)</f>
        <v>13</v>
      </c>
      <c r="H472" s="7" t="str">
        <f ca="1">VLOOKUP($D472,Name!$A:$C,3,FALSE)</f>
        <v>M</v>
      </c>
      <c r="I472" s="7">
        <f t="shared" ca="1" si="37"/>
        <v>2</v>
      </c>
      <c r="J472" s="7" t="str">
        <f ca="1">VLOOKUP($I472,Race!$A:$B,2,FALSE)</f>
        <v>Branco</v>
      </c>
      <c r="K472" s="8">
        <f ca="1" xml:space="preserve">
IF($B472=2,
    TODAY()-16340,
    IF($P472=2,
        RANDBETWEEN(TODAY()-12418.5,TODAY()-6574.5),
        IF(OR($P472=3,$P472=4),
            RANDBETWEEN(TODAY()-16071,TODAY()-8766),
            IF(OR($P472=5,$P472=6,$P472=7),
                RANDBETWEEN(TODAY()-27393.75,TODAY()-12783.75),
                RANDBETWEEN(TODAY()-27393.75,TODAY()-10957.5)
            )
        )
    )
)</f>
        <v>32645</v>
      </c>
      <c r="L472" s="6">
        <f ca="1">IF(OR(ROW()=2,ROW()=3),7,IF(ROW()=4,4,RANDBETWEEN(4,COUNT(Education!$A:$A) + 1)))</f>
        <v>6</v>
      </c>
      <c r="M472" s="8" t="str">
        <f ca="1">VLOOKUP($L472,Education!$A:$B,2,FALSE)</f>
        <v>Mestrado</v>
      </c>
      <c r="N47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472" s="7" t="str">
        <f ca="1">VLOOKUP($N472,Department!$A:$B,2,FALSE)</f>
        <v>Auditoria</v>
      </c>
      <c r="P472" s="6">
        <f t="shared" ca="1" si="38"/>
        <v>8</v>
      </c>
      <c r="Q472" s="7" t="str">
        <f ca="1">VLOOKUP($P472,Role!$A:$B,2,FALSE)</f>
        <v>Analista</v>
      </c>
      <c r="R472" s="7">
        <f ca="1">IF($P472=8,RANDBETWEEN(2,COUNT(Level!$A:$A) + 1),"")</f>
        <v>3</v>
      </c>
      <c r="S472" s="7" t="str">
        <f ca="1">IF($R472&lt;&gt;"",VLOOKUP($R472,Level!$A:$B,2,FALSE),"")</f>
        <v>Pleno</v>
      </c>
      <c r="T472" s="8">
        <f t="shared" ca="1" si="39"/>
        <v>41948</v>
      </c>
      <c r="U472" s="1">
        <f t="shared" ca="1" si="35"/>
        <v>3500</v>
      </c>
      <c r="V47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$A472    &amp;
", "   &amp;
$B472    &amp;
", "   &amp;
$C472    &amp;
", '"  &amp;
$E472    &amp;
"', '" &amp;
$H472    &amp;
"', "  &amp;
$I472 &amp;
", CAST('"  &amp;
TEXT($K472,"aaaa-mm-dd") &amp;
"' AS DATE), " &amp;
$L472 &amp;
", " &amp;
$N472 &amp;
", " &amp;
$P472 &amp;
", " &amp;
IF($R472="","NULL",$R472) &amp;
", " &amp;
$U472 &amp;
");"</f>
        <v>INSERT INTO acme.fact_employees (id_company_fk, id_employee_pk, flg_active, employee_name, id_gender_fk, id_race_fk, birthdate, id_education_fk, id_department_fk, id_role_fk, id_level_fk, salary) VALUES (2, 471, TRUE, 'Luiz Henrique Furtado Bicalho', 'M', 2, CAST('1989-05-17' AS DATE), 6, 10, 8, 3, 3500);</v>
      </c>
    </row>
    <row r="473" spans="1:22" x14ac:dyDescent="0.2">
      <c r="A473" s="7">
        <v>2</v>
      </c>
      <c r="B473" s="5">
        <f t="shared" si="36"/>
        <v>472</v>
      </c>
      <c r="C473" s="6" t="b">
        <v>1</v>
      </c>
      <c r="D473" s="7">
        <f ca="1">IF(ROW()=2,125,IF(ROW()=3,67,IF(ROW()=4,13,RANDBETWEEN(2,COUNT(Name!$A:$A) + 1))))</f>
        <v>223</v>
      </c>
      <c r="E473" s="7" t="str">
        <f ca="1">VLOOKUP($D473,Name!$A:$B,2,FALSE) &amp; " " &amp; IF(ROW()=2,"de Orléans e Bragança",VLOOKUP(IF(ROW()=2,0,RANDBETWEEN(2,COUNT('Last name'!$A:$A) + 1)),'Last name'!$A:$B,2,FALSE) &amp; " " &amp; VLOOKUP(RANDBETWEEN(2,COUNT('Last name'!$A:$A) + 1),'Last name'!$A:$B,2,FALSE))</f>
        <v>Levy Almeida Veiga</v>
      </c>
      <c r="F473" s="7">
        <v>2</v>
      </c>
      <c r="G473" s="7" cm="1">
        <f t="array" aca="1" ref="G473" ca="1">INDEX(States!$B:$B,RANDBETWEEN(2,COUNTA(States!$B:$B)),1)</f>
        <v>3</v>
      </c>
      <c r="H473" s="7" t="str">
        <f ca="1">VLOOKUP($D473,Name!$A:$C,3,FALSE)</f>
        <v>M</v>
      </c>
      <c r="I473" s="7">
        <f t="shared" ca="1" si="37"/>
        <v>4</v>
      </c>
      <c r="J473" s="7" t="str">
        <f ca="1">VLOOKUP($I473,Race!$A:$B,2,FALSE)</f>
        <v>Pardo</v>
      </c>
      <c r="K473" s="8">
        <f ca="1" xml:space="preserve">
IF($B473=2,
    TODAY()-16340,
    IF($P473=2,
        RANDBETWEEN(TODAY()-12418.5,TODAY()-6574.5),
        IF(OR($P473=3,$P473=4),
            RANDBETWEEN(TODAY()-16071,TODAY()-8766),
            IF(OR($P473=5,$P473=6,$P473=7),
                RANDBETWEEN(TODAY()-27393.75,TODAY()-12783.75),
                RANDBETWEEN(TODAY()-27393.75,TODAY()-10957.5)
            )
        )
    )
)</f>
        <v>31374</v>
      </c>
      <c r="L473" s="6">
        <f ca="1">IF(OR(ROW()=2,ROW()=3),7,IF(ROW()=4,4,RANDBETWEEN(4,COUNT(Education!$A:$A) + 1)))</f>
        <v>5</v>
      </c>
      <c r="M473" s="8" t="str">
        <f ca="1">VLOOKUP($L473,Education!$A:$B,2,FALSE)</f>
        <v>Pós-graduação</v>
      </c>
      <c r="N47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12</v>
      </c>
      <c r="O473" s="7" t="str">
        <f ca="1">VLOOKUP($N473,Department!$A:$B,2,FALSE)</f>
        <v>Jurídico</v>
      </c>
      <c r="P473" s="6">
        <f t="shared" ca="1" si="38"/>
        <v>8</v>
      </c>
      <c r="Q473" s="7" t="str">
        <f ca="1">VLOOKUP($P473,Role!$A:$B,2,FALSE)</f>
        <v>Analista</v>
      </c>
      <c r="R473" s="7">
        <f ca="1">IF($P473=8,RANDBETWEEN(2,COUNT(Level!$A:$A) + 1),"")</f>
        <v>3</v>
      </c>
      <c r="S473" s="7" t="str">
        <f ca="1">IF($R473&lt;&gt;"",VLOOKUP($R473,Level!$A:$B,2,FALSE),"")</f>
        <v>Pleno</v>
      </c>
      <c r="T473" s="8">
        <f t="shared" ca="1" si="39"/>
        <v>37046</v>
      </c>
      <c r="U473" s="1">
        <f t="shared" ca="1" si="35"/>
        <v>3100</v>
      </c>
      <c r="V47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$A473    &amp;
", "   &amp;
$B473    &amp;
", "   &amp;
$C473    &amp;
", '"  &amp;
$E473    &amp;
"', '" &amp;
$H473    &amp;
"', "  &amp;
$I473 &amp;
", CAST('"  &amp;
TEXT($K473,"aaaa-mm-dd") &amp;
"' AS DATE), " &amp;
$L473 &amp;
", " &amp;
$N473 &amp;
", " &amp;
$P473 &amp;
", " &amp;
IF($R473="","NULL",$R473) &amp;
", " &amp;
$U473 &amp;
");"</f>
        <v>INSERT INTO acme.fact_employees (id_company_fk, id_employee_pk, flg_active, employee_name, id_gender_fk, id_race_fk, birthdate, id_education_fk, id_department_fk, id_role_fk, id_level_fk, salary) VALUES (2, 472, TRUE, 'Levy Almeida Veiga', 'M', 4, CAST('1985-11-23' AS DATE), 5, 12, 8, 3, 3100);</v>
      </c>
    </row>
    <row r="474" spans="1:22" x14ac:dyDescent="0.2">
      <c r="A474" s="7">
        <v>2</v>
      </c>
      <c r="B474" s="5">
        <f t="shared" si="36"/>
        <v>473</v>
      </c>
      <c r="C474" s="6" t="b">
        <v>1</v>
      </c>
      <c r="D474" s="7">
        <f ca="1">IF(ROW()=2,125,IF(ROW()=3,67,IF(ROW()=4,13,RANDBETWEEN(2,COUNT(Name!$A:$A) + 1))))</f>
        <v>112</v>
      </c>
      <c r="E474" s="7" t="str">
        <f ca="1">VLOOKUP($D474,Name!$A:$B,2,FALSE) &amp; " " &amp; IF(ROW()=2,"de Orléans e Bragança",VLOOKUP(IF(ROW()=2,0,RANDBETWEEN(2,COUNT('Last name'!$A:$A) + 1)),'Last name'!$A:$B,2,FALSE) &amp; " " &amp; VLOOKUP(RANDBETWEEN(2,COUNT('Last name'!$A:$A) + 1),'Last name'!$A:$B,2,FALSE))</f>
        <v>Dulce Lima Luz</v>
      </c>
      <c r="F474" s="7">
        <v>2</v>
      </c>
      <c r="G474" s="7" cm="1">
        <f t="array" aca="1" ref="G474" ca="1">INDEX(States!$B:$B,RANDBETWEEN(2,COUNTA(States!$B:$B)),1)</f>
        <v>2</v>
      </c>
      <c r="H474" s="7" t="str">
        <f ca="1">VLOOKUP($D474,Name!$A:$C,3,FALSE)</f>
        <v>F</v>
      </c>
      <c r="I474" s="7">
        <f t="shared" ca="1" si="37"/>
        <v>2</v>
      </c>
      <c r="J474" s="7" t="str">
        <f ca="1">VLOOKUP($I474,Race!$A:$B,2,FALSE)</f>
        <v>Branco</v>
      </c>
      <c r="K474" s="8">
        <f ca="1" xml:space="preserve">
IF($B474=2,
    TODAY()-16340,
    IF($P474=2,
        RANDBETWEEN(TODAY()-12418.5,TODAY()-6574.5),
        IF(OR($P474=3,$P474=4),
            RANDBETWEEN(TODAY()-16071,TODAY()-8766),
            IF(OR($P474=5,$P474=6,$P474=7),
                RANDBETWEEN(TODAY()-27393.75,TODAY()-12783.75),
                RANDBETWEEN(TODAY()-27393.75,TODAY()-10957.5)
            )
        )
    )
)</f>
        <v>25786</v>
      </c>
      <c r="L474" s="6">
        <f ca="1">IF(OR(ROW()=2,ROW()=3),7,IF(ROW()=4,4,RANDBETWEEN(4,COUNT(Education!$A:$A) + 1)))</f>
        <v>6</v>
      </c>
      <c r="M474" s="8" t="str">
        <f ca="1">VLOOKUP($L474,Education!$A:$B,2,FALSE)</f>
        <v>Mestrado</v>
      </c>
      <c r="N47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474" s="7" t="str">
        <f ca="1">VLOOKUP($N474,Department!$A:$B,2,FALSE)</f>
        <v>Auditoria</v>
      </c>
      <c r="P474" s="6">
        <f t="shared" ca="1" si="38"/>
        <v>9</v>
      </c>
      <c r="Q474" s="7" t="str">
        <f ca="1">VLOOKUP($P474,Role!$A:$B,2,FALSE)</f>
        <v>Especialista</v>
      </c>
      <c r="R474" s="7" t="str">
        <f ca="1">IF($P474=8,RANDBETWEEN(2,COUNT(Level!$A:$A) + 1),"")</f>
        <v/>
      </c>
      <c r="S474" s="7" t="str">
        <f ca="1">IF($R474&lt;&gt;"",VLOOKUP($R474,Level!$A:$B,2,FALSE),"")</f>
        <v/>
      </c>
      <c r="T474" s="8">
        <f t="shared" ca="1" si="39"/>
        <v>37156</v>
      </c>
      <c r="U474" s="1">
        <f t="shared" ca="1" si="35"/>
        <v>9500</v>
      </c>
      <c r="V47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$A474    &amp;
", "   &amp;
$B474    &amp;
", "   &amp;
$C474    &amp;
", '"  &amp;
$E474    &amp;
"', '" &amp;
$H474    &amp;
"', "  &amp;
$I474 &amp;
", CAST('"  &amp;
TEXT($K474,"aaaa-mm-dd") &amp;
"' AS DATE), " &amp;
$L474 &amp;
", " &amp;
$N474 &amp;
", " &amp;
$P474 &amp;
", " &amp;
IF($R474="","NULL",$R474) &amp;
", " &amp;
$U474 &amp;
");"</f>
        <v>INSERT INTO acme.fact_employees (id_company_fk, id_employee_pk, flg_active, employee_name, id_gender_fk, id_race_fk, birthdate, id_education_fk, id_department_fk, id_role_fk, id_level_fk, salary) VALUES (2, 473, TRUE, 'Dulce Lima Luz', 'F', 2, CAST('1970-08-06' AS DATE), 6, 10, 9, NULL, 9500);</v>
      </c>
    </row>
    <row r="475" spans="1:22" x14ac:dyDescent="0.2">
      <c r="A475" s="7">
        <v>2</v>
      </c>
      <c r="B475" s="5">
        <f t="shared" si="36"/>
        <v>474</v>
      </c>
      <c r="C475" s="6" t="b">
        <v>1</v>
      </c>
      <c r="D475" s="7">
        <f ca="1">IF(ROW()=2,125,IF(ROW()=3,67,IF(ROW()=4,13,RANDBETWEEN(2,COUNT(Name!$A:$A) + 1))))</f>
        <v>36</v>
      </c>
      <c r="E475" s="7" t="str">
        <f ca="1">VLOOKUP($D475,Name!$A:$B,2,FALSE) &amp; " " &amp; IF(ROW()=2,"de Orléans e Bragança",VLOOKUP(IF(ROW()=2,0,RANDBETWEEN(2,COUNT('Last name'!$A:$A) + 1)),'Last name'!$A:$B,2,FALSE) &amp; " " &amp; VLOOKUP(RANDBETWEEN(2,COUNT('Last name'!$A:$A) + 1),'Last name'!$A:$B,2,FALSE))</f>
        <v>Ananda Serra Santoro</v>
      </c>
      <c r="F475" s="7">
        <v>2</v>
      </c>
      <c r="G475" s="7" cm="1">
        <f t="array" aca="1" ref="G475" ca="1">INDEX(States!$B:$B,RANDBETWEEN(2,COUNTA(States!$B:$B)),1)</f>
        <v>15</v>
      </c>
      <c r="H475" s="7" t="str">
        <f ca="1">VLOOKUP($D475,Name!$A:$C,3,FALSE)</f>
        <v>F</v>
      </c>
      <c r="I475" s="7">
        <f t="shared" ca="1" si="37"/>
        <v>5</v>
      </c>
      <c r="J475" s="7" t="str">
        <f ca="1">VLOOKUP($I475,Race!$A:$B,2,FALSE)</f>
        <v>Amarelo</v>
      </c>
      <c r="K475" s="8">
        <f ca="1" xml:space="preserve">
IF($B475=2,
    TODAY()-16340,
    IF($P475=2,
        RANDBETWEEN(TODAY()-12418.5,TODAY()-6574.5),
        IF(OR($P475=3,$P475=4),
            RANDBETWEEN(TODAY()-16071,TODAY()-8766),
            IF(OR($P475=5,$P475=6,$P475=7),
                RANDBETWEEN(TODAY()-27393.75,TODAY()-12783.75),
                RANDBETWEEN(TODAY()-27393.75,TODAY()-10957.5)
            )
        )
    )
)</f>
        <v>20998</v>
      </c>
      <c r="L475" s="6">
        <f ca="1">IF(OR(ROW()=2,ROW()=3),7,IF(ROW()=4,4,RANDBETWEEN(4,COUNT(Education!$A:$A) + 1)))</f>
        <v>7</v>
      </c>
      <c r="M475" s="8" t="str">
        <f ca="1">VLOOKUP($L475,Education!$A:$B,2,FALSE)</f>
        <v>Doutorado</v>
      </c>
      <c r="N47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475" s="7" t="str">
        <f ca="1">VLOOKUP($N475,Department!$A:$B,2,FALSE)</f>
        <v>Tecnologia da Informação</v>
      </c>
      <c r="P475" s="6">
        <f t="shared" ca="1" si="38"/>
        <v>8</v>
      </c>
      <c r="Q475" s="7" t="str">
        <f ca="1">VLOOKUP($P475,Role!$A:$B,2,FALSE)</f>
        <v>Analista</v>
      </c>
      <c r="R475" s="7">
        <f ca="1">IF($P475=8,RANDBETWEEN(2,COUNT(Level!$A:$A) + 1),"")</f>
        <v>3</v>
      </c>
      <c r="S475" s="7" t="str">
        <f ca="1">IF($R475&lt;&gt;"",VLOOKUP($R475,Level!$A:$B,2,FALSE),"")</f>
        <v>Pleno</v>
      </c>
      <c r="T475" s="8">
        <f t="shared" ca="1" si="39"/>
        <v>36843</v>
      </c>
      <c r="U475" s="1">
        <f t="shared" ca="1" si="35"/>
        <v>4120</v>
      </c>
      <c r="V47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$A475    &amp;
", "   &amp;
$B475    &amp;
", "   &amp;
$C475    &amp;
", '"  &amp;
$E475    &amp;
"', '" &amp;
$H475    &amp;
"', "  &amp;
$I475 &amp;
", CAST('"  &amp;
TEXT($K475,"aaaa-mm-dd") &amp;
"' AS DATE), " &amp;
$L475 &amp;
", " &amp;
$N475 &amp;
", " &amp;
$P475 &amp;
", " &amp;
IF($R475="","NULL",$R475) &amp;
", " &amp;
$U475 &amp;
");"</f>
        <v>INSERT INTO acme.fact_employees (id_company_fk, id_employee_pk, flg_active, employee_name, id_gender_fk, id_race_fk, birthdate, id_education_fk, id_department_fk, id_role_fk, id_level_fk, salary) VALUES (2, 474, TRUE, 'Ananda Serra Santoro', 'F', 5, CAST('1957-06-27' AS DATE), 7, 11, 8, 3, 4120);</v>
      </c>
    </row>
    <row r="476" spans="1:22" x14ac:dyDescent="0.2">
      <c r="A476" s="7">
        <v>2</v>
      </c>
      <c r="B476" s="5">
        <f t="shared" si="36"/>
        <v>475</v>
      </c>
      <c r="C476" s="6" t="b">
        <v>1</v>
      </c>
      <c r="D476" s="7">
        <f ca="1">IF(ROW()=2,125,IF(ROW()=3,67,IF(ROW()=4,13,RANDBETWEEN(2,COUNT(Name!$A:$A) + 1))))</f>
        <v>340</v>
      </c>
      <c r="E476" s="7" t="str">
        <f ca="1">VLOOKUP($D476,Name!$A:$B,2,FALSE) &amp; " " &amp; IF(ROW()=2,"de Orléans e Bragança",VLOOKUP(IF(ROW()=2,0,RANDBETWEEN(2,COUNT('Last name'!$A:$A) + 1)),'Last name'!$A:$B,2,FALSE) &amp; " " &amp; VLOOKUP(RANDBETWEEN(2,COUNT('Last name'!$A:$A) + 1),'Last name'!$A:$B,2,FALSE))</f>
        <v>Thiago Castro Testa</v>
      </c>
      <c r="F476" s="7">
        <v>2</v>
      </c>
      <c r="G476" s="7" cm="1">
        <f t="array" aca="1" ref="G476" ca="1">INDEX(States!$B:$B,RANDBETWEEN(2,COUNTA(States!$B:$B)),1)</f>
        <v>20</v>
      </c>
      <c r="H476" s="7" t="str">
        <f ca="1">VLOOKUP($D476,Name!$A:$C,3,FALSE)</f>
        <v>M</v>
      </c>
      <c r="I476" s="7">
        <f t="shared" ca="1" si="37"/>
        <v>3</v>
      </c>
      <c r="J476" s="7" t="str">
        <f ca="1">VLOOKUP($I476,Race!$A:$B,2,FALSE)</f>
        <v>Preto</v>
      </c>
      <c r="K476" s="8">
        <f ca="1" xml:space="preserve">
IF($B476=2,
    TODAY()-16340,
    IF($P476=2,
        RANDBETWEEN(TODAY()-12418.5,TODAY()-6574.5),
        IF(OR($P476=3,$P476=4),
            RANDBETWEEN(TODAY()-16071,TODAY()-8766),
            IF(OR($P476=5,$P476=6,$P476=7),
                RANDBETWEEN(TODAY()-27393.75,TODAY()-12783.75),
                RANDBETWEEN(TODAY()-27393.75,TODAY()-10957.5)
            )
        )
    )
)</f>
        <v>27242</v>
      </c>
      <c r="L476" s="6">
        <f ca="1">IF(OR(ROW()=2,ROW()=3),7,IF(ROW()=4,4,RANDBETWEEN(4,COUNT(Education!$A:$A) + 1)))</f>
        <v>7</v>
      </c>
      <c r="M476" s="8" t="str">
        <f ca="1">VLOOKUP($L476,Education!$A:$B,2,FALSE)</f>
        <v>Doutorado</v>
      </c>
      <c r="N47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7</v>
      </c>
      <c r="O476" s="7" t="str">
        <f ca="1">VLOOKUP($N476,Department!$A:$B,2,FALSE)</f>
        <v>Operacional</v>
      </c>
      <c r="P476" s="6">
        <f t="shared" ca="1" si="38"/>
        <v>8</v>
      </c>
      <c r="Q476" s="7" t="str">
        <f ca="1">VLOOKUP($P476,Role!$A:$B,2,FALSE)</f>
        <v>Analista</v>
      </c>
      <c r="R476" s="7">
        <f ca="1">IF($P476=8,RANDBETWEEN(2,COUNT(Level!$A:$A) + 1),"")</f>
        <v>3</v>
      </c>
      <c r="S476" s="7" t="str">
        <f ca="1">IF($R476&lt;&gt;"",VLOOKUP($R476,Level!$A:$B,2,FALSE),"")</f>
        <v>Pleno</v>
      </c>
      <c r="T476" s="8">
        <f t="shared" ca="1" si="39"/>
        <v>39274</v>
      </c>
      <c r="U476" s="1">
        <f t="shared" ca="1" si="35"/>
        <v>4000</v>
      </c>
      <c r="V47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$A476    &amp;
", "   &amp;
$B476    &amp;
", "   &amp;
$C476    &amp;
", '"  &amp;
$E476    &amp;
"', '" &amp;
$H476    &amp;
"', "  &amp;
$I476 &amp;
", CAST('"  &amp;
TEXT($K476,"aaaa-mm-dd") &amp;
"' AS DATE), " &amp;
$L476 &amp;
", " &amp;
$N476 &amp;
", " &amp;
$P476 &amp;
", " &amp;
IF($R476="","NULL",$R476) &amp;
", " &amp;
$U476 &amp;
");"</f>
        <v>INSERT INTO acme.fact_employees (id_company_fk, id_employee_pk, flg_active, employee_name, id_gender_fk, id_race_fk, birthdate, id_education_fk, id_department_fk, id_role_fk, id_level_fk, salary) VALUES (2, 475, TRUE, 'Thiago Castro Testa', 'M', 3, CAST('1974-08-01' AS DATE), 7, 7, 8, 3, 4000);</v>
      </c>
    </row>
    <row r="477" spans="1:22" x14ac:dyDescent="0.2">
      <c r="A477" s="7">
        <v>2</v>
      </c>
      <c r="B477" s="5">
        <f t="shared" si="36"/>
        <v>476</v>
      </c>
      <c r="C477" s="6" t="b">
        <v>1</v>
      </c>
      <c r="D477" s="7">
        <f ca="1">IF(ROW()=2,125,IF(ROW()=3,67,IF(ROW()=4,13,RANDBETWEEN(2,COUNT(Name!$A:$A) + 1))))</f>
        <v>159</v>
      </c>
      <c r="E477" s="7" t="str">
        <f ca="1">VLOOKUP($D477,Name!$A:$B,2,FALSE) &amp; " " &amp; IF(ROW()=2,"de Orléans e Bragança",VLOOKUP(IF(ROW()=2,0,RANDBETWEEN(2,COUNT('Last name'!$A:$A) + 1)),'Last name'!$A:$B,2,FALSE) &amp; " " &amp; VLOOKUP(RANDBETWEEN(2,COUNT('Last name'!$A:$A) + 1),'Last name'!$A:$B,2,FALSE))</f>
        <v>Helena Negreiros Bicalho</v>
      </c>
      <c r="F477" s="7">
        <v>2</v>
      </c>
      <c r="G477" s="7" cm="1">
        <f t="array" aca="1" ref="G477" ca="1">INDEX(States!$B:$B,RANDBETWEEN(2,COUNTA(States!$B:$B)),1)</f>
        <v>8</v>
      </c>
      <c r="H477" s="7" t="str">
        <f ca="1">VLOOKUP($D477,Name!$A:$C,3,FALSE)</f>
        <v>F</v>
      </c>
      <c r="I477" s="7">
        <f t="shared" ca="1" si="37"/>
        <v>2</v>
      </c>
      <c r="J477" s="7" t="str">
        <f ca="1">VLOOKUP($I477,Race!$A:$B,2,FALSE)</f>
        <v>Branco</v>
      </c>
      <c r="K477" s="8">
        <f ca="1" xml:space="preserve">
IF($B477=2,
    TODAY()-16340,
    IF($P477=2,
        RANDBETWEEN(TODAY()-12418.5,TODAY()-6574.5),
        IF(OR($P477=3,$P477=4),
            RANDBETWEEN(TODAY()-16071,TODAY()-8766),
            IF(OR($P477=5,$P477=6,$P477=7),
                RANDBETWEEN(TODAY()-27393.75,TODAY()-12783.75),
                RANDBETWEEN(TODAY()-27393.75,TODAY()-10957.5)
            )
        )
    )
)</f>
        <v>25655</v>
      </c>
      <c r="L477" s="6">
        <f ca="1">IF(OR(ROW()=2,ROW()=3),7,IF(ROW()=4,4,RANDBETWEEN(4,COUNT(Education!$A:$A) + 1)))</f>
        <v>5</v>
      </c>
      <c r="M477" s="8" t="str">
        <f ca="1">VLOOKUP($L477,Education!$A:$B,2,FALSE)</f>
        <v>Pós-graduação</v>
      </c>
      <c r="N47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477" s="7" t="str">
        <f ca="1">VLOOKUP($N477,Department!$A:$B,2,FALSE)</f>
        <v>Comunicação &amp; Marketing</v>
      </c>
      <c r="P477" s="6">
        <f t="shared" ca="1" si="38"/>
        <v>8</v>
      </c>
      <c r="Q477" s="7" t="str">
        <f ca="1">VLOOKUP($P477,Role!$A:$B,2,FALSE)</f>
        <v>Analista</v>
      </c>
      <c r="R477" s="7">
        <f ca="1">IF($P477=8,RANDBETWEEN(2,COUNT(Level!$A:$A) + 1),"")</f>
        <v>4</v>
      </c>
      <c r="S477" s="7" t="str">
        <f ca="1">IF($R477&lt;&gt;"",VLOOKUP($R477,Level!$A:$B,2,FALSE),"")</f>
        <v>Senior</v>
      </c>
      <c r="T477" s="8">
        <f t="shared" ca="1" si="39"/>
        <v>37203</v>
      </c>
      <c r="U477" s="1">
        <f t="shared" ca="1" si="35"/>
        <v>3080</v>
      </c>
      <c r="V47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$A477    &amp;
", "   &amp;
$B477    &amp;
", "   &amp;
$C477    &amp;
", '"  &amp;
$E477    &amp;
"', '" &amp;
$H477    &amp;
"', "  &amp;
$I477 &amp;
", CAST('"  &amp;
TEXT($K477,"aaaa-mm-dd") &amp;
"' AS DATE), " &amp;
$L477 &amp;
", " &amp;
$N477 &amp;
", " &amp;
$P477 &amp;
", " &amp;
IF($R477="","NULL",$R477) &amp;
", " &amp;
$U477 &amp;
");"</f>
        <v>INSERT INTO acme.fact_employees (id_company_fk, id_employee_pk, flg_active, employee_name, id_gender_fk, id_race_fk, birthdate, id_education_fk, id_department_fk, id_role_fk, id_level_fk, salary) VALUES (2, 476, TRUE, 'Helena Negreiros Bicalho', 'F', 2, CAST('1970-03-28' AS DATE), 5, 8, 8, 4, 3080);</v>
      </c>
    </row>
    <row r="478" spans="1:22" x14ac:dyDescent="0.2">
      <c r="A478" s="7">
        <v>2</v>
      </c>
      <c r="B478" s="5">
        <f t="shared" si="36"/>
        <v>477</v>
      </c>
      <c r="C478" s="6" t="b">
        <v>1</v>
      </c>
      <c r="D478" s="7">
        <f ca="1">IF(ROW()=2,125,IF(ROW()=3,67,IF(ROW()=4,13,RANDBETWEEN(2,COUNT(Name!$A:$A) + 1))))</f>
        <v>300</v>
      </c>
      <c r="E478" s="7" t="str">
        <f ca="1">VLOOKUP($D478,Name!$A:$B,2,FALSE) &amp; " " &amp; IF(ROW()=2,"de Orléans e Bragança",VLOOKUP(IF(ROW()=2,0,RANDBETWEEN(2,COUNT('Last name'!$A:$A) + 1)),'Last name'!$A:$B,2,FALSE) &amp; " " &amp; VLOOKUP(RANDBETWEEN(2,COUNT('Last name'!$A:$A) + 1),'Last name'!$A:$B,2,FALSE))</f>
        <v>Nathália Leite Bispo</v>
      </c>
      <c r="F478" s="7">
        <v>2</v>
      </c>
      <c r="G478" s="7" cm="1">
        <f t="array" aca="1" ref="G478" ca="1">INDEX(States!$B:$B,RANDBETWEEN(2,COUNTA(States!$B:$B)),1)</f>
        <v>18</v>
      </c>
      <c r="H478" s="7" t="str">
        <f ca="1">VLOOKUP($D478,Name!$A:$C,3,FALSE)</f>
        <v>F</v>
      </c>
      <c r="I478" s="7">
        <f t="shared" ca="1" si="37"/>
        <v>2</v>
      </c>
      <c r="J478" s="7" t="str">
        <f ca="1">VLOOKUP($I478,Race!$A:$B,2,FALSE)</f>
        <v>Branco</v>
      </c>
      <c r="K478" s="8">
        <f ca="1" xml:space="preserve">
IF($B478=2,
    TODAY()-16340,
    IF($P478=2,
        RANDBETWEEN(TODAY()-12418.5,TODAY()-6574.5),
        IF(OR($P478=3,$P478=4),
            RANDBETWEEN(TODAY()-16071,TODAY()-8766),
            IF(OR($P478=5,$P478=6,$P478=7),
                RANDBETWEEN(TODAY()-27393.75,TODAY()-12783.75),
                RANDBETWEEN(TODAY()-27393.75,TODAY()-10957.5)
            )
        )
    )
)</f>
        <v>21130</v>
      </c>
      <c r="L478" s="6">
        <f ca="1">IF(OR(ROW()=2,ROW()=3),7,IF(ROW()=4,4,RANDBETWEEN(4,COUNT(Education!$A:$A) + 1)))</f>
        <v>7</v>
      </c>
      <c r="M478" s="8" t="str">
        <f ca="1">VLOOKUP($L478,Education!$A:$B,2,FALSE)</f>
        <v>Doutorado</v>
      </c>
      <c r="N47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478" s="7" t="str">
        <f ca="1">VLOOKUP($N478,Department!$A:$B,2,FALSE)</f>
        <v>Auditoria</v>
      </c>
      <c r="P478" s="6">
        <f t="shared" ca="1" si="38"/>
        <v>9</v>
      </c>
      <c r="Q478" s="7" t="str">
        <f ca="1">VLOOKUP($P478,Role!$A:$B,2,FALSE)</f>
        <v>Especialista</v>
      </c>
      <c r="R478" s="7" t="str">
        <f ca="1">IF($P478=8,RANDBETWEEN(2,COUNT(Level!$A:$A) + 1),"")</f>
        <v/>
      </c>
      <c r="S478" s="7" t="str">
        <f ca="1">IF($R478&lt;&gt;"",VLOOKUP($R478,Level!$A:$B,2,FALSE),"")</f>
        <v/>
      </c>
      <c r="T478" s="8">
        <f t="shared" ca="1" si="39"/>
        <v>42741</v>
      </c>
      <c r="U478" s="1">
        <f t="shared" ca="1" si="35"/>
        <v>10000</v>
      </c>
      <c r="V47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$A478    &amp;
", "   &amp;
$B478    &amp;
", "   &amp;
$C478    &amp;
", '"  &amp;
$E478    &amp;
"', '" &amp;
$H478    &amp;
"', "  &amp;
$I478 &amp;
", CAST('"  &amp;
TEXT($K478,"aaaa-mm-dd") &amp;
"' AS DATE), " &amp;
$L478 &amp;
", " &amp;
$N478 &amp;
", " &amp;
$P478 &amp;
", " &amp;
IF($R478="","NULL",$R478) &amp;
", " &amp;
$U478 &amp;
");"</f>
        <v>INSERT INTO acme.fact_employees (id_company_fk, id_employee_pk, flg_active, employee_name, id_gender_fk, id_race_fk, birthdate, id_education_fk, id_department_fk, id_role_fk, id_level_fk, salary) VALUES (2, 477, TRUE, 'Nathália Leite Bispo', 'F', 2, CAST('1957-11-06' AS DATE), 7, 10, 9, NULL, 10000);</v>
      </c>
    </row>
    <row r="479" spans="1:22" x14ac:dyDescent="0.2">
      <c r="A479" s="7">
        <v>2</v>
      </c>
      <c r="B479" s="5">
        <f t="shared" si="36"/>
        <v>478</v>
      </c>
      <c r="C479" s="6" t="b">
        <v>1</v>
      </c>
      <c r="D479" s="7">
        <f ca="1">IF(ROW()=2,125,IF(ROW()=3,67,IF(ROW()=4,13,RANDBETWEEN(2,COUNT(Name!$A:$A) + 1))))</f>
        <v>226</v>
      </c>
      <c r="E479" s="7" t="str">
        <f ca="1">VLOOKUP($D479,Name!$A:$B,2,FALSE) &amp; " " &amp; IF(ROW()=2,"de Orléans e Bragança",VLOOKUP(IF(ROW()=2,0,RANDBETWEEN(2,COUNT('Last name'!$A:$A) + 1)),'Last name'!$A:$B,2,FALSE) &amp; " " &amp; VLOOKUP(RANDBETWEEN(2,COUNT('Last name'!$A:$A) + 1),'Last name'!$A:$B,2,FALSE))</f>
        <v>Liz Tavarez Gallo</v>
      </c>
      <c r="F479" s="7">
        <v>2</v>
      </c>
      <c r="G479" s="7" cm="1">
        <f t="array" aca="1" ref="G479" ca="1">INDEX(States!$B:$B,RANDBETWEEN(2,COUNTA(States!$B:$B)),1)</f>
        <v>12</v>
      </c>
      <c r="H479" s="7" t="str">
        <f ca="1">VLOOKUP($D479,Name!$A:$C,3,FALSE)</f>
        <v>F</v>
      </c>
      <c r="I479" s="7">
        <f t="shared" ca="1" si="37"/>
        <v>2</v>
      </c>
      <c r="J479" s="7" t="str">
        <f ca="1">VLOOKUP($I479,Race!$A:$B,2,FALSE)</f>
        <v>Branco</v>
      </c>
      <c r="K479" s="8">
        <f ca="1" xml:space="preserve">
IF($B479=2,
    TODAY()-16340,
    IF($P479=2,
        RANDBETWEEN(TODAY()-12418.5,TODAY()-6574.5),
        IF(OR($P479=3,$P479=4),
            RANDBETWEEN(TODAY()-16071,TODAY()-8766),
            IF(OR($P479=5,$P479=6,$P479=7),
                RANDBETWEEN(TODAY()-27393.75,TODAY()-12783.75),
                RANDBETWEEN(TODAY()-27393.75,TODAY()-10957.5)
            )
        )
    )
)</f>
        <v>32652</v>
      </c>
      <c r="L479" s="6">
        <f ca="1">IF(OR(ROW()=2,ROW()=3),7,IF(ROW()=4,4,RANDBETWEEN(4,COUNT(Education!$A:$A) + 1)))</f>
        <v>5</v>
      </c>
      <c r="M479" s="8" t="str">
        <f ca="1">VLOOKUP($L479,Education!$A:$B,2,FALSE)</f>
        <v>Pós-graduação</v>
      </c>
      <c r="N47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479" s="7" t="str">
        <f ca="1">VLOOKUP($N479,Department!$A:$B,2,FALSE)</f>
        <v>Auditoria</v>
      </c>
      <c r="P479" s="6">
        <f t="shared" ca="1" si="38"/>
        <v>8</v>
      </c>
      <c r="Q479" s="7" t="str">
        <f ca="1">VLOOKUP($P479,Role!$A:$B,2,FALSE)</f>
        <v>Analista</v>
      </c>
      <c r="R479" s="7">
        <f ca="1">IF($P479=8,RANDBETWEEN(2,COUNT(Level!$A:$A) + 1),"")</f>
        <v>4</v>
      </c>
      <c r="S479" s="7" t="str">
        <f ca="1">IF($R479&lt;&gt;"",VLOOKUP($R479,Level!$A:$B,2,FALSE),"")</f>
        <v>Senior</v>
      </c>
      <c r="T479" s="8">
        <f t="shared" ca="1" si="39"/>
        <v>44161</v>
      </c>
      <c r="U479" s="1">
        <f t="shared" ca="1" si="35"/>
        <v>3000</v>
      </c>
      <c r="V47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$A479    &amp;
", "   &amp;
$B479    &amp;
", "   &amp;
$C479    &amp;
", '"  &amp;
$E479    &amp;
"', '" &amp;
$H479    &amp;
"', "  &amp;
$I479 &amp;
", CAST('"  &amp;
TEXT($K479,"aaaa-mm-dd") &amp;
"' AS DATE), " &amp;
$L479 &amp;
", " &amp;
$N479 &amp;
", " &amp;
$P479 &amp;
", " &amp;
IF($R479="","NULL",$R479) &amp;
", " &amp;
$U479 &amp;
");"</f>
        <v>INSERT INTO acme.fact_employees (id_company_fk, id_employee_pk, flg_active, employee_name, id_gender_fk, id_race_fk, birthdate, id_education_fk, id_department_fk, id_role_fk, id_level_fk, salary) VALUES (2, 478, TRUE, 'Liz Tavarez Gallo', 'F', 2, CAST('1989-05-24' AS DATE), 5, 10, 8, 4, 3000);</v>
      </c>
    </row>
    <row r="480" spans="1:22" x14ac:dyDescent="0.2">
      <c r="A480" s="7">
        <v>2</v>
      </c>
      <c r="B480" s="5">
        <f t="shared" si="36"/>
        <v>479</v>
      </c>
      <c r="C480" s="6" t="b">
        <v>1</v>
      </c>
      <c r="D480" s="7">
        <f ca="1">IF(ROW()=2,125,IF(ROW()=3,67,IF(ROW()=4,13,RANDBETWEEN(2,COUNT(Name!$A:$A) + 1))))</f>
        <v>318</v>
      </c>
      <c r="E480" s="7" t="str">
        <f ca="1">VLOOKUP($D480,Name!$A:$B,2,FALSE) &amp; " " &amp; IF(ROW()=2,"de Orléans e Bragança",VLOOKUP(IF(ROW()=2,0,RANDBETWEEN(2,COUNT('Last name'!$A:$A) + 1)),'Last name'!$A:$B,2,FALSE) &amp; " " &amp; VLOOKUP(RANDBETWEEN(2,COUNT('Last name'!$A:$A) + 1),'Last name'!$A:$B,2,FALSE))</f>
        <v>Pietra Barbosa Ferrara</v>
      </c>
      <c r="F480" s="7">
        <v>2</v>
      </c>
      <c r="G480" s="7" cm="1">
        <f t="array" aca="1" ref="G480" ca="1">INDEX(States!$B:$B,RANDBETWEEN(2,COUNTA(States!$B:$B)),1)</f>
        <v>4</v>
      </c>
      <c r="H480" s="7" t="str">
        <f ca="1">VLOOKUP($D480,Name!$A:$C,3,FALSE)</f>
        <v>F</v>
      </c>
      <c r="I480" s="7">
        <f t="shared" ca="1" si="37"/>
        <v>2</v>
      </c>
      <c r="J480" s="7" t="str">
        <f ca="1">VLOOKUP($I480,Race!$A:$B,2,FALSE)</f>
        <v>Branco</v>
      </c>
      <c r="K480" s="8">
        <f ca="1" xml:space="preserve">
IF($B480=2,
    TODAY()-16340,
    IF($P480=2,
        RANDBETWEEN(TODAY()-12418.5,TODAY()-6574.5),
        IF(OR($P480=3,$P480=4),
            RANDBETWEEN(TODAY()-16071,TODAY()-8766),
            IF(OR($P480=5,$P480=6,$P480=7),
                RANDBETWEEN(TODAY()-27393.75,TODAY()-12783.75),
                RANDBETWEEN(TODAY()-27393.75,TODAY()-10957.5)
            )
        )
    )
)</f>
        <v>19357</v>
      </c>
      <c r="L480" s="6">
        <f ca="1">IF(OR(ROW()=2,ROW()=3),7,IF(ROW()=4,4,RANDBETWEEN(4,COUNT(Education!$A:$A) + 1)))</f>
        <v>5</v>
      </c>
      <c r="M480" s="8" t="str">
        <f ca="1">VLOOKUP($L480,Education!$A:$B,2,FALSE)</f>
        <v>Pós-graduação</v>
      </c>
      <c r="N48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480" s="7" t="str">
        <f ca="1">VLOOKUP($N480,Department!$A:$B,2,FALSE)</f>
        <v>Comunicação &amp; Marketing</v>
      </c>
      <c r="P480" s="6">
        <f t="shared" ca="1" si="38"/>
        <v>7</v>
      </c>
      <c r="Q480" s="7" t="str">
        <f ca="1">VLOOKUP($P480,Role!$A:$B,2,FALSE)</f>
        <v>Trainee</v>
      </c>
      <c r="R480" s="7" t="str">
        <f ca="1">IF($P480=8,RANDBETWEEN(2,COUNT(Level!$A:$A) + 1),"")</f>
        <v/>
      </c>
      <c r="S480" s="7" t="str">
        <f ca="1">IF($R480&lt;&gt;"",VLOOKUP($R480,Level!$A:$B,2,FALSE),"")</f>
        <v/>
      </c>
      <c r="T480" s="8">
        <f t="shared" ca="1" si="39"/>
        <v>40373</v>
      </c>
      <c r="U480" s="1">
        <f t="shared" ca="1" si="35"/>
        <v>1885</v>
      </c>
      <c r="V48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$A480    &amp;
", "   &amp;
$B480    &amp;
", "   &amp;
$C480    &amp;
", '"  &amp;
$E480    &amp;
"', '" &amp;
$H480    &amp;
"', "  &amp;
$I480 &amp;
", CAST('"  &amp;
TEXT($K480,"aaaa-mm-dd") &amp;
"' AS DATE), " &amp;
$L480 &amp;
", " &amp;
$N480 &amp;
", " &amp;
$P480 &amp;
", " &amp;
IF($R480="","NULL",$R480) &amp;
", " &amp;
$U480 &amp;
");"</f>
        <v>INSERT INTO acme.fact_employees (id_company_fk, id_employee_pk, flg_active, employee_name, id_gender_fk, id_race_fk, birthdate, id_education_fk, id_department_fk, id_role_fk, id_level_fk, salary) VALUES (2, 479, TRUE, 'Pietra Barbosa Ferrara', 'F', 2, CAST('1952-12-29' AS DATE), 5, 8, 7, NULL, 1885);</v>
      </c>
    </row>
    <row r="481" spans="1:22" x14ac:dyDescent="0.2">
      <c r="A481" s="7">
        <v>2</v>
      </c>
      <c r="B481" s="5">
        <f t="shared" si="36"/>
        <v>480</v>
      </c>
      <c r="C481" s="6" t="b">
        <v>1</v>
      </c>
      <c r="D481" s="7">
        <f ca="1">IF(ROW()=2,125,IF(ROW()=3,67,IF(ROW()=4,13,RANDBETWEEN(2,COUNT(Name!$A:$A) + 1))))</f>
        <v>334</v>
      </c>
      <c r="E481" s="7" t="str">
        <f ca="1">VLOOKUP($D481,Name!$A:$B,2,FALSE) &amp; " " &amp; IF(ROW()=2,"de Orléans e Bragança",VLOOKUP(IF(ROW()=2,0,RANDBETWEEN(2,COUNT('Last name'!$A:$A) + 1)),'Last name'!$A:$B,2,FALSE) &amp; " " &amp; VLOOKUP(RANDBETWEEN(2,COUNT('Last name'!$A:$A) + 1),'Last name'!$A:$B,2,FALSE))</f>
        <v>Sarah Rizzo Zil</v>
      </c>
      <c r="F481" s="7">
        <v>2</v>
      </c>
      <c r="G481" s="7" cm="1">
        <f t="array" aca="1" ref="G481" ca="1">INDEX(States!$B:$B,RANDBETWEEN(2,COUNTA(States!$B:$B)),1)</f>
        <v>8</v>
      </c>
      <c r="H481" s="7" t="str">
        <f ca="1">VLOOKUP($D481,Name!$A:$C,3,FALSE)</f>
        <v>F</v>
      </c>
      <c r="I481" s="7">
        <f t="shared" ca="1" si="37"/>
        <v>2</v>
      </c>
      <c r="J481" s="7" t="str">
        <f ca="1">VLOOKUP($I481,Race!$A:$B,2,FALSE)</f>
        <v>Branco</v>
      </c>
      <c r="K481" s="8">
        <f ca="1" xml:space="preserve">
IF($B481=2,
    TODAY()-16340,
    IF($P481=2,
        RANDBETWEEN(TODAY()-12418.5,TODAY()-6574.5),
        IF(OR($P481=3,$P481=4),
            RANDBETWEEN(TODAY()-16071,TODAY()-8766),
            IF(OR($P481=5,$P481=6,$P481=7),
                RANDBETWEEN(TODAY()-27393.75,TODAY()-12783.75),
                RANDBETWEEN(TODAY()-27393.75,TODAY()-10957.5)
            )
        )
    )
)</f>
        <v>18004</v>
      </c>
      <c r="L481" s="6">
        <f ca="1">IF(OR(ROW()=2,ROW()=3),7,IF(ROW()=4,4,RANDBETWEEN(4,COUNT(Education!$A:$A) + 1)))</f>
        <v>4</v>
      </c>
      <c r="M481" s="8" t="str">
        <f ca="1">VLOOKUP($L481,Education!$A:$B,2,FALSE)</f>
        <v>Superior</v>
      </c>
      <c r="N48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481" s="7" t="str">
        <f ca="1">VLOOKUP($N481,Department!$A:$B,2,FALSE)</f>
        <v>Administrativo</v>
      </c>
      <c r="P481" s="6">
        <f t="shared" ca="1" si="38"/>
        <v>8</v>
      </c>
      <c r="Q481" s="7" t="str">
        <f ca="1">VLOOKUP($P481,Role!$A:$B,2,FALSE)</f>
        <v>Analista</v>
      </c>
      <c r="R481" s="7">
        <f ca="1">IF($P481=8,RANDBETWEEN(2,COUNT(Level!$A:$A) + 1),"")</f>
        <v>2</v>
      </c>
      <c r="S481" s="7" t="str">
        <f ca="1">IF($R481&lt;&gt;"",VLOOKUP($R481,Level!$A:$B,2,FALSE),"")</f>
        <v>Junior</v>
      </c>
      <c r="T481" s="8">
        <f t="shared" ca="1" si="39"/>
        <v>41302</v>
      </c>
      <c r="U481" s="1">
        <f t="shared" ca="1" si="35"/>
        <v>2500</v>
      </c>
      <c r="V48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$A481    &amp;
", "   &amp;
$B481    &amp;
", "   &amp;
$C481    &amp;
", '"  &amp;
$E481    &amp;
"', '" &amp;
$H481    &amp;
"', "  &amp;
$I481 &amp;
", CAST('"  &amp;
TEXT($K481,"aaaa-mm-dd") &amp;
"' AS DATE), " &amp;
$L481 &amp;
", " &amp;
$N481 &amp;
", " &amp;
$P481 &amp;
", " &amp;
IF($R481="","NULL",$R481) &amp;
", " &amp;
$U481 &amp;
");"</f>
        <v>INSERT INTO acme.fact_employees (id_company_fk, id_employee_pk, flg_active, employee_name, id_gender_fk, id_race_fk, birthdate, id_education_fk, id_department_fk, id_role_fk, id_level_fk, salary) VALUES (2, 480, TRUE, 'Sarah Rizzo Zil', 'F', 2, CAST('1949-04-16' AS DATE), 4, 3, 8, 2, 2500);</v>
      </c>
    </row>
    <row r="482" spans="1:22" x14ac:dyDescent="0.2">
      <c r="A482" s="7">
        <v>2</v>
      </c>
      <c r="B482" s="5">
        <f t="shared" si="36"/>
        <v>481</v>
      </c>
      <c r="C482" s="6" t="b">
        <v>1</v>
      </c>
      <c r="D482" s="7">
        <f ca="1">IF(ROW()=2,125,IF(ROW()=3,67,IF(ROW()=4,13,RANDBETWEEN(2,COUNT(Name!$A:$A) + 1))))</f>
        <v>339</v>
      </c>
      <c r="E482" s="7" t="str">
        <f ca="1">VLOOKUP($D482,Name!$A:$B,2,FALSE) &amp; " " &amp; IF(ROW()=2,"de Orléans e Bragança",VLOOKUP(IF(ROW()=2,0,RANDBETWEEN(2,COUNT('Last name'!$A:$A) + 1)),'Last name'!$A:$B,2,FALSE) &amp; " " &amp; VLOOKUP(RANDBETWEEN(2,COUNT('Last name'!$A:$A) + 1),'Last name'!$A:$B,2,FALSE))</f>
        <v>Théo Caruso Café</v>
      </c>
      <c r="F482" s="7">
        <v>2</v>
      </c>
      <c r="G482" s="7" cm="1">
        <f t="array" aca="1" ref="G482" ca="1">INDEX(States!$B:$B,RANDBETWEEN(2,COUNTA(States!$B:$B)),1)</f>
        <v>15</v>
      </c>
      <c r="H482" s="7" t="str">
        <f ca="1">VLOOKUP($D482,Name!$A:$C,3,FALSE)</f>
        <v>M</v>
      </c>
      <c r="I482" s="7">
        <f t="shared" ca="1" si="37"/>
        <v>2</v>
      </c>
      <c r="J482" s="7" t="str">
        <f ca="1">VLOOKUP($I482,Race!$A:$B,2,FALSE)</f>
        <v>Branco</v>
      </c>
      <c r="K482" s="8">
        <f ca="1" xml:space="preserve">
IF($B482=2,
    TODAY()-16340,
    IF($P482=2,
        RANDBETWEEN(TODAY()-12418.5,TODAY()-6574.5),
        IF(OR($P482=3,$P482=4),
            RANDBETWEEN(TODAY()-16071,TODAY()-8766),
            IF(OR($P482=5,$P482=6,$P482=7),
                RANDBETWEEN(TODAY()-27393.75,TODAY()-12783.75),
                RANDBETWEEN(TODAY()-27393.75,TODAY()-10957.5)
            )
        )
    )
)</f>
        <v>26790</v>
      </c>
      <c r="L482" s="6">
        <f ca="1">IF(OR(ROW()=2,ROW()=3),7,IF(ROW()=4,4,RANDBETWEEN(4,COUNT(Education!$A:$A) + 1)))</f>
        <v>4</v>
      </c>
      <c r="M482" s="8" t="str">
        <f ca="1">VLOOKUP($L482,Education!$A:$B,2,FALSE)</f>
        <v>Superior</v>
      </c>
      <c r="N48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482" s="7" t="str">
        <f ca="1">VLOOKUP($N482,Department!$A:$B,2,FALSE)</f>
        <v>Tecnologia da Informação</v>
      </c>
      <c r="P482" s="6">
        <f t="shared" ca="1" si="38"/>
        <v>6</v>
      </c>
      <c r="Q482" s="7" t="str">
        <f ca="1">VLOOKUP($P482,Role!$A:$B,2,FALSE)</f>
        <v>Estagiário</v>
      </c>
      <c r="R482" s="7" t="str">
        <f ca="1">IF($P482=8,RANDBETWEEN(2,COUNT(Level!$A:$A) + 1),"")</f>
        <v/>
      </c>
      <c r="S482" s="7" t="str">
        <f ca="1">IF($R482&lt;&gt;"",VLOOKUP($R482,Level!$A:$B,2,FALSE),"")</f>
        <v/>
      </c>
      <c r="T482" s="8">
        <f t="shared" ca="1" si="39"/>
        <v>41934</v>
      </c>
      <c r="U482" s="1">
        <f t="shared" ca="1" si="35"/>
        <v>1325</v>
      </c>
      <c r="V48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$A482    &amp;
", "   &amp;
$B482    &amp;
", "   &amp;
$C482    &amp;
", '"  &amp;
$E482    &amp;
"', '" &amp;
$H482    &amp;
"', "  &amp;
$I482 &amp;
", CAST('"  &amp;
TEXT($K482,"aaaa-mm-dd") &amp;
"' AS DATE), " &amp;
$L482 &amp;
", " &amp;
$N482 &amp;
", " &amp;
$P482 &amp;
", " &amp;
IF($R482="","NULL",$R482) &amp;
", " &amp;
$U482 &amp;
");"</f>
        <v>INSERT INTO acme.fact_employees (id_company_fk, id_employee_pk, flg_active, employee_name, id_gender_fk, id_race_fk, birthdate, id_education_fk, id_department_fk, id_role_fk, id_level_fk, salary) VALUES (2, 481, TRUE, 'Théo Caruso Café', 'M', 2, CAST('1973-05-06' AS DATE), 4, 11, 6, NULL, 1325);</v>
      </c>
    </row>
    <row r="483" spans="1:22" x14ac:dyDescent="0.2">
      <c r="A483" s="7">
        <v>2</v>
      </c>
      <c r="B483" s="5">
        <f t="shared" si="36"/>
        <v>482</v>
      </c>
      <c r="C483" s="6" t="b">
        <v>1</v>
      </c>
      <c r="D483" s="7">
        <f ca="1">IF(ROW()=2,125,IF(ROW()=3,67,IF(ROW()=4,13,RANDBETWEEN(2,COUNT(Name!$A:$A) + 1))))</f>
        <v>364</v>
      </c>
      <c r="E483" s="7" t="str">
        <f ca="1">VLOOKUP($D483,Name!$A:$B,2,FALSE) &amp; " " &amp; IF(ROW()=2,"de Orléans e Bragança",VLOOKUP(IF(ROW()=2,0,RANDBETWEEN(2,COUNT('Last name'!$A:$A) + 1)),'Last name'!$A:$B,2,FALSE) &amp; " " &amp; VLOOKUP(RANDBETWEEN(2,COUNT('Last name'!$A:$A) + 1),'Last name'!$A:$B,2,FALSE))</f>
        <v>Zila Padrão Pereira</v>
      </c>
      <c r="F483" s="7">
        <v>2</v>
      </c>
      <c r="G483" s="7" cm="1">
        <f t="array" aca="1" ref="G483" ca="1">INDEX(States!$B:$B,RANDBETWEEN(2,COUNTA(States!$B:$B)),1)</f>
        <v>16</v>
      </c>
      <c r="H483" s="7" t="str">
        <f ca="1">VLOOKUP($D483,Name!$A:$C,3,FALSE)</f>
        <v>F</v>
      </c>
      <c r="I483" s="7">
        <f t="shared" ca="1" si="37"/>
        <v>3</v>
      </c>
      <c r="J483" s="7" t="str">
        <f ca="1">VLOOKUP($I483,Race!$A:$B,2,FALSE)</f>
        <v>Preto</v>
      </c>
      <c r="K483" s="8">
        <f ca="1" xml:space="preserve">
IF($B483=2,
    TODAY()-16340,
    IF($P483=2,
        RANDBETWEEN(TODAY()-12418.5,TODAY()-6574.5),
        IF(OR($P483=3,$P483=4),
            RANDBETWEEN(TODAY()-16071,TODAY()-8766),
            IF(OR($P483=5,$P483=6,$P483=7),
                RANDBETWEEN(TODAY()-27393.75,TODAY()-12783.75),
                RANDBETWEEN(TODAY()-27393.75,TODAY()-10957.5)
            )
        )
    )
)</f>
        <v>32579</v>
      </c>
      <c r="L483" s="6">
        <f ca="1">IF(OR(ROW()=2,ROW()=3),7,IF(ROW()=4,4,RANDBETWEEN(4,COUNT(Education!$A:$A) + 1)))</f>
        <v>7</v>
      </c>
      <c r="M483" s="8" t="str">
        <f ca="1">VLOOKUP($L483,Education!$A:$B,2,FALSE)</f>
        <v>Doutorado</v>
      </c>
      <c r="N48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12</v>
      </c>
      <c r="O483" s="7" t="str">
        <f ca="1">VLOOKUP($N483,Department!$A:$B,2,FALSE)</f>
        <v>Jurídico</v>
      </c>
      <c r="P483" s="6">
        <f t="shared" ca="1" si="38"/>
        <v>8</v>
      </c>
      <c r="Q483" s="7" t="str">
        <f ca="1">VLOOKUP($P483,Role!$A:$B,2,FALSE)</f>
        <v>Analista</v>
      </c>
      <c r="R483" s="7">
        <f ca="1">IF($P483=8,RANDBETWEEN(2,COUNT(Level!$A:$A) + 1),"")</f>
        <v>3</v>
      </c>
      <c r="S483" s="7" t="str">
        <f ca="1">IF($R483&lt;&gt;"",VLOOKUP($R483,Level!$A:$B,2,FALSE),"")</f>
        <v>Pleno</v>
      </c>
      <c r="T483" s="8">
        <f t="shared" ca="1" si="39"/>
        <v>44332</v>
      </c>
      <c r="U483" s="1">
        <f t="shared" ca="1" si="35"/>
        <v>4100</v>
      </c>
      <c r="V48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$A483    &amp;
", "   &amp;
$B483    &amp;
", "   &amp;
$C483    &amp;
", '"  &amp;
$E483    &amp;
"', '" &amp;
$H483    &amp;
"', "  &amp;
$I483 &amp;
", CAST('"  &amp;
TEXT($K483,"aaaa-mm-dd") &amp;
"' AS DATE), " &amp;
$L483 &amp;
", " &amp;
$N483 &amp;
", " &amp;
$P483 &amp;
", " &amp;
IF($R483="","NULL",$R483) &amp;
", " &amp;
$U483 &amp;
");"</f>
        <v>INSERT INTO acme.fact_employees (id_company_fk, id_employee_pk, flg_active, employee_name, id_gender_fk, id_race_fk, birthdate, id_education_fk, id_department_fk, id_role_fk, id_level_fk, salary) VALUES (2, 482, TRUE, 'Zila Padrão Pereira', 'F', 3, CAST('1989-03-12' AS DATE), 7, 12, 8, 3, 4100);</v>
      </c>
    </row>
    <row r="484" spans="1:22" x14ac:dyDescent="0.2">
      <c r="A484" s="7">
        <v>2</v>
      </c>
      <c r="B484" s="5">
        <f t="shared" si="36"/>
        <v>483</v>
      </c>
      <c r="C484" s="6" t="b">
        <v>1</v>
      </c>
      <c r="D484" s="7">
        <f ca="1">IF(ROW()=2,125,IF(ROW()=3,67,IF(ROW()=4,13,RANDBETWEEN(2,COUNT(Name!$A:$A) + 1))))</f>
        <v>178</v>
      </c>
      <c r="E484" s="7" t="str">
        <f ca="1">VLOOKUP($D484,Name!$A:$B,2,FALSE) &amp; " " &amp; IF(ROW()=2,"de Orléans e Bragança",VLOOKUP(IF(ROW()=2,0,RANDBETWEEN(2,COUNT('Last name'!$A:$A) + 1)),'Last name'!$A:$B,2,FALSE) &amp; " " &amp; VLOOKUP(RANDBETWEEN(2,COUNT('Last name'!$A:$A) + 1),'Last name'!$A:$B,2,FALSE))</f>
        <v>Isys Rizzo Giordano</v>
      </c>
      <c r="F484" s="7">
        <v>2</v>
      </c>
      <c r="G484" s="7" cm="1">
        <f t="array" aca="1" ref="G484" ca="1">INDEX(States!$B:$B,RANDBETWEEN(2,COUNTA(States!$B:$B)),1)</f>
        <v>14</v>
      </c>
      <c r="H484" s="7" t="str">
        <f ca="1">VLOOKUP($D484,Name!$A:$C,3,FALSE)</f>
        <v>F</v>
      </c>
      <c r="I484" s="7">
        <f t="shared" ca="1" si="37"/>
        <v>4</v>
      </c>
      <c r="J484" s="7" t="str">
        <f ca="1">VLOOKUP($I484,Race!$A:$B,2,FALSE)</f>
        <v>Pardo</v>
      </c>
      <c r="K484" s="8">
        <f ca="1" xml:space="preserve">
IF($B484=2,
    TODAY()-16340,
    IF($P484=2,
        RANDBETWEEN(TODAY()-12418.5,TODAY()-6574.5),
        IF(OR($P484=3,$P484=4),
            RANDBETWEEN(TODAY()-16071,TODAY()-8766),
            IF(OR($P484=5,$P484=6,$P484=7),
                RANDBETWEEN(TODAY()-27393.75,TODAY()-12783.75),
                RANDBETWEEN(TODAY()-27393.75,TODAY()-10957.5)
            )
        )
    )
)</f>
        <v>21133</v>
      </c>
      <c r="L484" s="6">
        <f ca="1">IF(OR(ROW()=2,ROW()=3),7,IF(ROW()=4,4,RANDBETWEEN(4,COUNT(Education!$A:$A) + 1)))</f>
        <v>4</v>
      </c>
      <c r="M484" s="8" t="str">
        <f ca="1">VLOOKUP($L484,Education!$A:$B,2,FALSE)</f>
        <v>Superior</v>
      </c>
      <c r="N48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7</v>
      </c>
      <c r="O484" s="7" t="str">
        <f ca="1">VLOOKUP($N484,Department!$A:$B,2,FALSE)</f>
        <v>Operacional</v>
      </c>
      <c r="P484" s="6">
        <f t="shared" ca="1" si="38"/>
        <v>6</v>
      </c>
      <c r="Q484" s="7" t="str">
        <f ca="1">VLOOKUP($P484,Role!$A:$B,2,FALSE)</f>
        <v>Estagiário</v>
      </c>
      <c r="R484" s="7" t="str">
        <f ca="1">IF($P484=8,RANDBETWEEN(2,COUNT(Level!$A:$A) + 1),"")</f>
        <v/>
      </c>
      <c r="S484" s="7" t="str">
        <f ca="1">IF($R484&lt;&gt;"",VLOOKUP($R484,Level!$A:$B,2,FALSE),"")</f>
        <v/>
      </c>
      <c r="T484" s="8">
        <f t="shared" ca="1" si="39"/>
        <v>39456</v>
      </c>
      <c r="U484" s="1">
        <f t="shared" ca="1" si="35"/>
        <v>1205</v>
      </c>
      <c r="V48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$A484    &amp;
", "   &amp;
$B484    &amp;
", "   &amp;
$C484    &amp;
", '"  &amp;
$E484    &amp;
"', '" &amp;
$H484    &amp;
"', "  &amp;
$I484 &amp;
", CAST('"  &amp;
TEXT($K484,"aaaa-mm-dd") &amp;
"' AS DATE), " &amp;
$L484 &amp;
", " &amp;
$N484 &amp;
", " &amp;
$P484 &amp;
", " &amp;
IF($R484="","NULL",$R484) &amp;
", " &amp;
$U484 &amp;
");"</f>
        <v>INSERT INTO acme.fact_employees (id_company_fk, id_employee_pk, flg_active, employee_name, id_gender_fk, id_race_fk, birthdate, id_education_fk, id_department_fk, id_role_fk, id_level_fk, salary) VALUES (2, 483, TRUE, 'Isys Rizzo Giordano', 'F', 4, CAST('1957-11-09' AS DATE), 4, 7, 6, NULL, 1205);</v>
      </c>
    </row>
    <row r="485" spans="1:22" x14ac:dyDescent="0.2">
      <c r="A485" s="7">
        <v>2</v>
      </c>
      <c r="B485" s="5">
        <f t="shared" si="36"/>
        <v>484</v>
      </c>
      <c r="C485" s="6" t="b">
        <v>1</v>
      </c>
      <c r="D485" s="7">
        <f ca="1">IF(ROW()=2,125,IF(ROW()=3,67,IF(ROW()=4,13,RANDBETWEEN(2,COUNT(Name!$A:$A) + 1))))</f>
        <v>110</v>
      </c>
      <c r="E485" s="7" t="str">
        <f ca="1">VLOOKUP($D485,Name!$A:$B,2,FALSE) &amp; " " &amp; IF(ROW()=2,"de Orléans e Bragança",VLOOKUP(IF(ROW()=2,0,RANDBETWEEN(2,COUNT('Last name'!$A:$A) + 1)),'Last name'!$A:$B,2,FALSE) &amp; " " &amp; VLOOKUP(RANDBETWEEN(2,COUNT('Last name'!$A:$A) + 1),'Last name'!$A:$B,2,FALSE))</f>
        <v>Desiré Morato Barbosa</v>
      </c>
      <c r="F485" s="7">
        <v>2</v>
      </c>
      <c r="G485" s="7" cm="1">
        <f t="array" aca="1" ref="G485" ca="1">INDEX(States!$B:$B,RANDBETWEEN(2,COUNTA(States!$B:$B)),1)</f>
        <v>3</v>
      </c>
      <c r="H485" s="7" t="str">
        <f ca="1">VLOOKUP($D485,Name!$A:$C,3,FALSE)</f>
        <v>F</v>
      </c>
      <c r="I485" s="7">
        <f t="shared" ca="1" si="37"/>
        <v>2</v>
      </c>
      <c r="J485" s="7" t="str">
        <f ca="1">VLOOKUP($I485,Race!$A:$B,2,FALSE)</f>
        <v>Branco</v>
      </c>
      <c r="K485" s="8">
        <f ca="1" xml:space="preserve">
IF($B485=2,
    TODAY()-16340,
    IF($P485=2,
        RANDBETWEEN(TODAY()-12418.5,TODAY()-6574.5),
        IF(OR($P485=3,$P485=4),
            RANDBETWEEN(TODAY()-16071,TODAY()-8766),
            IF(OR($P485=5,$P485=6,$P485=7),
                RANDBETWEEN(TODAY()-27393.75,TODAY()-12783.75),
                RANDBETWEEN(TODAY()-27393.75,TODAY()-10957.5)
            )
        )
    )
)</f>
        <v>33268</v>
      </c>
      <c r="L485" s="6">
        <f ca="1">IF(OR(ROW()=2,ROW()=3),7,IF(ROW()=4,4,RANDBETWEEN(4,COUNT(Education!$A:$A) + 1)))</f>
        <v>5</v>
      </c>
      <c r="M485" s="8" t="str">
        <f ca="1">VLOOKUP($L485,Education!$A:$B,2,FALSE)</f>
        <v>Pós-graduação</v>
      </c>
      <c r="N48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7</v>
      </c>
      <c r="O485" s="7" t="str">
        <f ca="1">VLOOKUP($N485,Department!$A:$B,2,FALSE)</f>
        <v>Operacional</v>
      </c>
      <c r="P485" s="6">
        <f t="shared" ca="1" si="38"/>
        <v>8</v>
      </c>
      <c r="Q485" s="7" t="str">
        <f ca="1">VLOOKUP($P485,Role!$A:$B,2,FALSE)</f>
        <v>Analista</v>
      </c>
      <c r="R485" s="7">
        <f ca="1">IF($P485=8,RANDBETWEEN(2,COUNT(Level!$A:$A) + 1),"")</f>
        <v>3</v>
      </c>
      <c r="S485" s="7" t="str">
        <f ca="1">IF($R485&lt;&gt;"",VLOOKUP($R485,Level!$A:$B,2,FALSE),"")</f>
        <v>Pleno</v>
      </c>
      <c r="T485" s="8">
        <f t="shared" ca="1" si="39"/>
        <v>37912</v>
      </c>
      <c r="U485" s="1">
        <f t="shared" ca="1" si="35"/>
        <v>3000</v>
      </c>
      <c r="V48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$A485    &amp;
", "   &amp;
$B485    &amp;
", "   &amp;
$C485    &amp;
", '"  &amp;
$E485    &amp;
"', '" &amp;
$H485    &amp;
"', "  &amp;
$I485 &amp;
", CAST('"  &amp;
TEXT($K485,"aaaa-mm-dd") &amp;
"' AS DATE), " &amp;
$L485 &amp;
", " &amp;
$N485 &amp;
", " &amp;
$P485 &amp;
", " &amp;
IF($R485="","NULL",$R485) &amp;
", " &amp;
$U485 &amp;
");"</f>
        <v>INSERT INTO acme.fact_employees (id_company_fk, id_employee_pk, flg_active, employee_name, id_gender_fk, id_race_fk, birthdate, id_education_fk, id_department_fk, id_role_fk, id_level_fk, salary) VALUES (2, 484, TRUE, 'Desiré Morato Barbosa', 'F', 2, CAST('1991-01-30' AS DATE), 5, 7, 8, 3, 3000);</v>
      </c>
    </row>
    <row r="486" spans="1:22" x14ac:dyDescent="0.2">
      <c r="A486" s="7">
        <v>2</v>
      </c>
      <c r="B486" s="5">
        <f t="shared" si="36"/>
        <v>485</v>
      </c>
      <c r="C486" s="6" t="b">
        <v>1</v>
      </c>
      <c r="D486" s="7">
        <f ca="1">IF(ROW()=2,125,IF(ROW()=3,67,IF(ROW()=4,13,RANDBETWEEN(2,COUNT(Name!$A:$A) + 1))))</f>
        <v>97</v>
      </c>
      <c r="E486" s="7" t="str">
        <f ca="1">VLOOKUP($D486,Name!$A:$B,2,FALSE) &amp; " " &amp; IF(ROW()=2,"de Orléans e Bragança",VLOOKUP(IF(ROW()=2,0,RANDBETWEEN(2,COUNT('Last name'!$A:$A) + 1)),'Last name'!$A:$B,2,FALSE) &amp; " " &amp; VLOOKUP(RANDBETWEEN(2,COUNT('Last name'!$A:$A) + 1),'Last name'!$A:$B,2,FALSE))</f>
        <v>Cristóvão Ferreira Dias</v>
      </c>
      <c r="F486" s="7">
        <v>2</v>
      </c>
      <c r="G486" s="7" cm="1">
        <f t="array" aca="1" ref="G486" ca="1">INDEX(States!$B:$B,RANDBETWEEN(2,COUNTA(States!$B:$B)),1)</f>
        <v>12</v>
      </c>
      <c r="H486" s="7" t="str">
        <f ca="1">VLOOKUP($D486,Name!$A:$C,3,FALSE)</f>
        <v>M</v>
      </c>
      <c r="I486" s="7">
        <f t="shared" ca="1" si="37"/>
        <v>2</v>
      </c>
      <c r="J486" s="7" t="str">
        <f ca="1">VLOOKUP($I486,Race!$A:$B,2,FALSE)</f>
        <v>Branco</v>
      </c>
      <c r="K486" s="8">
        <f ca="1" xml:space="preserve">
IF($B486=2,
    TODAY()-16340,
    IF($P486=2,
        RANDBETWEEN(TODAY()-12418.5,TODAY()-6574.5),
        IF(OR($P486=3,$P486=4),
            RANDBETWEEN(TODAY()-16071,TODAY()-8766),
            IF(OR($P486=5,$P486=6,$P486=7),
                RANDBETWEEN(TODAY()-27393.75,TODAY()-12783.75),
                RANDBETWEEN(TODAY()-27393.75,TODAY()-10957.5)
            )
        )
    )
)</f>
        <v>30156</v>
      </c>
      <c r="L486" s="6">
        <f ca="1">IF(OR(ROW()=2,ROW()=3),7,IF(ROW()=4,4,RANDBETWEEN(4,COUNT(Education!$A:$A) + 1)))</f>
        <v>7</v>
      </c>
      <c r="M486" s="8" t="str">
        <f ca="1">VLOOKUP($L486,Education!$A:$B,2,FALSE)</f>
        <v>Doutorado</v>
      </c>
      <c r="N48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486" s="7" t="str">
        <f ca="1">VLOOKUP($N486,Department!$A:$B,2,FALSE)</f>
        <v>Administrativo</v>
      </c>
      <c r="P486" s="6">
        <f t="shared" ca="1" si="38"/>
        <v>9</v>
      </c>
      <c r="Q486" s="7" t="str">
        <f ca="1">VLOOKUP($P486,Role!$A:$B,2,FALSE)</f>
        <v>Especialista</v>
      </c>
      <c r="R486" s="7" t="str">
        <f ca="1">IF($P486=8,RANDBETWEEN(2,COUNT(Level!$A:$A) + 1),"")</f>
        <v/>
      </c>
      <c r="S486" s="7" t="str">
        <f ca="1">IF($R486&lt;&gt;"",VLOOKUP($R486,Level!$A:$B,2,FALSE),"")</f>
        <v/>
      </c>
      <c r="T486" s="8">
        <f t="shared" ca="1" si="39"/>
        <v>43580</v>
      </c>
      <c r="U486" s="1">
        <f t="shared" ca="1" si="35"/>
        <v>10000</v>
      </c>
      <c r="V48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$A486    &amp;
", "   &amp;
$B486    &amp;
", "   &amp;
$C486    &amp;
", '"  &amp;
$E486    &amp;
"', '" &amp;
$H486    &amp;
"', "  &amp;
$I486 &amp;
", CAST('"  &amp;
TEXT($K486,"aaaa-mm-dd") &amp;
"' AS DATE), " &amp;
$L486 &amp;
", " &amp;
$N486 &amp;
", " &amp;
$P486 &amp;
", " &amp;
IF($R486="","NULL",$R486) &amp;
", " &amp;
$U486 &amp;
");"</f>
        <v>INSERT INTO acme.fact_employees (id_company_fk, id_employee_pk, flg_active, employee_name, id_gender_fk, id_race_fk, birthdate, id_education_fk, id_department_fk, id_role_fk, id_level_fk, salary) VALUES (2, 485, TRUE, 'Cristóvão Ferreira Dias', 'M', 2, CAST('1982-07-24' AS DATE), 7, 3, 9, NULL, 10000);</v>
      </c>
    </row>
    <row r="487" spans="1:22" x14ac:dyDescent="0.2">
      <c r="A487" s="7">
        <v>2</v>
      </c>
      <c r="B487" s="5">
        <f t="shared" si="36"/>
        <v>486</v>
      </c>
      <c r="C487" s="6" t="b">
        <v>1</v>
      </c>
      <c r="D487" s="7">
        <f ca="1">IF(ROW()=2,125,IF(ROW()=3,67,IF(ROW()=4,13,RANDBETWEEN(2,COUNT(Name!$A:$A) + 1))))</f>
        <v>309</v>
      </c>
      <c r="E487" s="7" t="str">
        <f ca="1">VLOOKUP($D487,Name!$A:$B,2,FALSE) &amp; " " &amp; IF(ROW()=2,"de Orléans e Bragança",VLOOKUP(IF(ROW()=2,0,RANDBETWEEN(2,COUNT('Last name'!$A:$A) + 1)),'Last name'!$A:$B,2,FALSE) &amp; " " &amp; VLOOKUP(RANDBETWEEN(2,COUNT('Last name'!$A:$A) + 1),'Last name'!$A:$B,2,FALSE))</f>
        <v>Otávio Furtado Salvador</v>
      </c>
      <c r="F487" s="7">
        <v>2</v>
      </c>
      <c r="G487" s="7" cm="1">
        <f t="array" aca="1" ref="G487" ca="1">INDEX(States!$B:$B,RANDBETWEEN(2,COUNTA(States!$B:$B)),1)</f>
        <v>20</v>
      </c>
      <c r="H487" s="7" t="str">
        <f ca="1">VLOOKUP($D487,Name!$A:$C,3,FALSE)</f>
        <v>M</v>
      </c>
      <c r="I487" s="7">
        <f t="shared" ca="1" si="37"/>
        <v>2</v>
      </c>
      <c r="J487" s="7" t="str">
        <f ca="1">VLOOKUP($I487,Race!$A:$B,2,FALSE)</f>
        <v>Branco</v>
      </c>
      <c r="K487" s="8">
        <f ca="1" xml:space="preserve">
IF($B487=2,
    TODAY()-16340,
    IF($P487=2,
        RANDBETWEEN(TODAY()-12418.5,TODAY()-6574.5),
        IF(OR($P487=3,$P487=4),
            RANDBETWEEN(TODAY()-16071,TODAY()-8766),
            IF(OR($P487=5,$P487=6,$P487=7),
                RANDBETWEEN(TODAY()-27393.75,TODAY()-12783.75),
                RANDBETWEEN(TODAY()-27393.75,TODAY()-10957.5)
            )
        )
    )
)</f>
        <v>24285</v>
      </c>
      <c r="L487" s="6">
        <f ca="1">IF(OR(ROW()=2,ROW()=3),7,IF(ROW()=4,4,RANDBETWEEN(4,COUNT(Education!$A:$A) + 1)))</f>
        <v>7</v>
      </c>
      <c r="M487" s="8" t="str">
        <f ca="1">VLOOKUP($L487,Education!$A:$B,2,FALSE)</f>
        <v>Doutorado</v>
      </c>
      <c r="N48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487" s="7" t="str">
        <f ca="1">VLOOKUP($N487,Department!$A:$B,2,FALSE)</f>
        <v>Auditoria</v>
      </c>
      <c r="P487" s="6">
        <f t="shared" ca="1" si="38"/>
        <v>8</v>
      </c>
      <c r="Q487" s="7" t="str">
        <f ca="1">VLOOKUP($P487,Role!$A:$B,2,FALSE)</f>
        <v>Analista</v>
      </c>
      <c r="R487" s="7">
        <f ca="1">IF($P487=8,RANDBETWEEN(2,COUNT(Level!$A:$A) + 1),"")</f>
        <v>3</v>
      </c>
      <c r="S487" s="7" t="str">
        <f ca="1">IF($R487&lt;&gt;"",VLOOKUP($R487,Level!$A:$B,2,FALSE),"")</f>
        <v>Pleno</v>
      </c>
      <c r="T487" s="8">
        <f t="shared" ca="1" si="39"/>
        <v>41848</v>
      </c>
      <c r="U487" s="1">
        <f t="shared" ca="1" si="35"/>
        <v>4000</v>
      </c>
      <c r="V48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$A487    &amp;
", "   &amp;
$B487    &amp;
", "   &amp;
$C487    &amp;
", '"  &amp;
$E487    &amp;
"', '" &amp;
$H487    &amp;
"', "  &amp;
$I487 &amp;
", CAST('"  &amp;
TEXT($K487,"aaaa-mm-dd") &amp;
"' AS DATE), " &amp;
$L487 &amp;
", " &amp;
$N487 &amp;
", " &amp;
$P487 &amp;
", " &amp;
IF($R487="","NULL",$R487) &amp;
", " &amp;
$U487 &amp;
");"</f>
        <v>INSERT INTO acme.fact_employees (id_company_fk, id_employee_pk, flg_active, employee_name, id_gender_fk, id_race_fk, birthdate, id_education_fk, id_department_fk, id_role_fk, id_level_fk, salary) VALUES (2, 486, TRUE, 'Otávio Furtado Salvador', 'M', 2, CAST('1966-06-27' AS DATE), 7, 10, 8, 3, 4000);</v>
      </c>
    </row>
    <row r="488" spans="1:22" x14ac:dyDescent="0.2">
      <c r="A488" s="7">
        <v>2</v>
      </c>
      <c r="B488" s="5">
        <f t="shared" si="36"/>
        <v>487</v>
      </c>
      <c r="C488" s="6" t="b">
        <v>1</v>
      </c>
      <c r="D488" s="7">
        <f ca="1">IF(ROW()=2,125,IF(ROW()=3,67,IF(ROW()=4,13,RANDBETWEEN(2,COUNT(Name!$A:$A) + 1))))</f>
        <v>250</v>
      </c>
      <c r="E488" s="7" t="str">
        <f ca="1">VLOOKUP($D488,Name!$A:$B,2,FALSE)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Malu Ricci Ferrari</v>
      </c>
      <c r="F488" s="7">
        <v>2</v>
      </c>
      <c r="G488" s="7" cm="1">
        <f t="array" aca="1" ref="G488" ca="1">INDEX(States!$B:$B,RANDBETWEEN(2,COUNTA(States!$B:$B)),1)</f>
        <v>2</v>
      </c>
      <c r="H488" s="7" t="str">
        <f ca="1">VLOOKUP($D488,Name!$A:$C,3,FALSE)</f>
        <v>F</v>
      </c>
      <c r="I488" s="7">
        <f t="shared" ca="1" si="37"/>
        <v>2</v>
      </c>
      <c r="J488" s="7" t="str">
        <f ca="1">VLOOKUP($I488,Race!$A:$B,2,FALSE)</f>
        <v>Branco</v>
      </c>
      <c r="K488" s="8">
        <f ca="1" xml:space="preserve">
IF($B488=2,
    TODAY()-16340,
    IF($P488=2,
        RANDBETWEEN(TODAY()-12418.5,TODAY()-6574.5),
        IF(OR($P488=3,$P488=4),
            RANDBETWEEN(TODAY()-16071,TODAY()-8766),
            IF(OR($P488=5,$P488=6,$P488=7),
                RANDBETWEEN(TODAY()-27393.75,TODAY()-12783.75),
                RANDBETWEEN(TODAY()-27393.75,TODAY()-10957.5)
            )
        )
    )
)</f>
        <v>20210</v>
      </c>
      <c r="L488" s="6">
        <f ca="1">IF(OR(ROW()=2,ROW()=3),7,IF(ROW()=4,4,RANDBETWEEN(4,COUNT(Education!$A:$A) + 1)))</f>
        <v>6</v>
      </c>
      <c r="M488" s="8" t="str">
        <f ca="1">VLOOKUP($L488,Education!$A:$B,2,FALSE)</f>
        <v>Mestrado</v>
      </c>
      <c r="N48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6</v>
      </c>
      <c r="O488" s="7" t="str">
        <f ca="1">VLOOKUP($N488,Department!$A:$B,2,FALSE)</f>
        <v>Comercial</v>
      </c>
      <c r="P488" s="6">
        <f t="shared" ca="1" si="38"/>
        <v>7</v>
      </c>
      <c r="Q488" s="7" t="str">
        <f ca="1">VLOOKUP($P488,Role!$A:$B,2,FALSE)</f>
        <v>Trainee</v>
      </c>
      <c r="R488" s="7" t="str">
        <f ca="1">IF($P488=8,RANDBETWEEN(2,COUNT(Level!$A:$A) + 1),"")</f>
        <v/>
      </c>
      <c r="S488" s="7" t="str">
        <f ca="1">IF($R488&lt;&gt;"",VLOOKUP($R488,Level!$A:$B,2,FALSE),"")</f>
        <v/>
      </c>
      <c r="T488" s="8">
        <f t="shared" ca="1" si="39"/>
        <v>36632</v>
      </c>
      <c r="U488" s="1">
        <f t="shared" ca="1" si="35"/>
        <v>2385</v>
      </c>
      <c r="V48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$A488    &amp;
", "   &amp;
$B488    &amp;
", "   &amp;
$C488    &amp;
", '"  &amp;
$E488    &amp;
"', '" &amp;
$H488    &amp;
"', "  &amp;
$I488 &amp;
", CAST('"  &amp;
TEXT($K488,"aaaa-mm-dd") &amp;
"' AS DATE), " &amp;
$L488 &amp;
", " &amp;
$N488 &amp;
", " &amp;
$P488 &amp;
", " &amp;
IF($R488="","NULL",$R488) &amp;
", " &amp;
$U488 &amp;
");"</f>
        <v>INSERT INTO acme.fact_employees (id_company_fk, id_employee_pk, flg_active, employee_name, id_gender_fk, id_race_fk, birthdate, id_education_fk, id_department_fk, id_role_fk, id_level_fk, salary) VALUES (2, 487, TRUE, 'Malu Ricci Ferrari', 'F', 2, CAST('1955-05-01' AS DATE), 6, 6, 7, NULL, 2385);</v>
      </c>
    </row>
    <row r="489" spans="1:22" x14ac:dyDescent="0.2">
      <c r="A489" s="7">
        <v>2</v>
      </c>
      <c r="B489" s="5">
        <f t="shared" si="36"/>
        <v>488</v>
      </c>
      <c r="C489" s="6" t="b">
        <v>1</v>
      </c>
      <c r="D489" s="7">
        <f ca="1">IF(ROW()=2,125,IF(ROW()=3,67,IF(ROW()=4,13,RANDBETWEEN(2,COUNT(Name!$A:$A) + 1))))</f>
        <v>147</v>
      </c>
      <c r="E489" s="7" t="str">
        <f ca="1">VLOOKUP($D489,Name!$A:$B,2,FALSE) &amp; " " &amp; IF(ROW()=2,"de Orléans e Bragança",VLOOKUP(IF(ROW()=2,0,RANDBETWEEN(2,COUNT('Last name'!$A:$A) + 1)),'Last name'!$A:$B,2,FALSE) &amp; " " &amp; VLOOKUP(RANDBETWEEN(2,COUNT('Last name'!$A:$A) + 1),'Last name'!$A:$B,2,FALSE))</f>
        <v>Gabriela Teixeira Bispo</v>
      </c>
      <c r="F489" s="7">
        <v>2</v>
      </c>
      <c r="G489" s="7" cm="1">
        <f t="array" aca="1" ref="G489" ca="1">INDEX(States!$B:$B,RANDBETWEEN(2,COUNTA(States!$B:$B)),1)</f>
        <v>17</v>
      </c>
      <c r="H489" s="7" t="str">
        <f ca="1">VLOOKUP($D489,Name!$A:$C,3,FALSE)</f>
        <v>F</v>
      </c>
      <c r="I489" s="7">
        <f t="shared" ca="1" si="37"/>
        <v>2</v>
      </c>
      <c r="J489" s="7" t="str">
        <f ca="1">VLOOKUP($I489,Race!$A:$B,2,FALSE)</f>
        <v>Branco</v>
      </c>
      <c r="K489" s="8">
        <f ca="1" xml:space="preserve">
IF($B489=2,
    TODAY()-16340,
    IF($P489=2,
        RANDBETWEEN(TODAY()-12418.5,TODAY()-6574.5),
        IF(OR($P489=3,$P489=4),
            RANDBETWEEN(TODAY()-16071,TODAY()-8766),
            IF(OR($P489=5,$P489=6,$P489=7),
                RANDBETWEEN(TODAY()-27393.75,TODAY()-12783.75),
                RANDBETWEEN(TODAY()-27393.75,TODAY()-10957.5)
            )
        )
    )
)</f>
        <v>18385</v>
      </c>
      <c r="L489" s="6">
        <f ca="1">IF(OR(ROW()=2,ROW()=3),7,IF(ROW()=4,4,RANDBETWEEN(4,COUNT(Education!$A:$A) + 1)))</f>
        <v>7</v>
      </c>
      <c r="M489" s="8" t="str">
        <f ca="1">VLOOKUP($L489,Education!$A:$B,2,FALSE)</f>
        <v>Doutorado</v>
      </c>
      <c r="N48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489" s="7" t="str">
        <f ca="1">VLOOKUP($N489,Department!$A:$B,2,FALSE)</f>
        <v>Vendas</v>
      </c>
      <c r="P489" s="6">
        <f t="shared" ca="1" si="38"/>
        <v>8</v>
      </c>
      <c r="Q489" s="7" t="str">
        <f ca="1">VLOOKUP($P489,Role!$A:$B,2,FALSE)</f>
        <v>Analista</v>
      </c>
      <c r="R489" s="7">
        <f ca="1">IF($P489=8,RANDBETWEEN(2,COUNT(Level!$A:$A) + 1),"")</f>
        <v>3</v>
      </c>
      <c r="S489" s="7" t="str">
        <f ca="1">IF($R489&lt;&gt;"",VLOOKUP($R489,Level!$A:$B,2,FALSE),"")</f>
        <v>Pleno</v>
      </c>
      <c r="T489" s="8">
        <f t="shared" ca="1" si="39"/>
        <v>37436</v>
      </c>
      <c r="U489" s="1">
        <f t="shared" ca="1" si="35"/>
        <v>4110</v>
      </c>
      <c r="V48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$A489    &amp;
", "   &amp;
$B489    &amp;
", "   &amp;
$C489    &amp;
", '"  &amp;
$E489    &amp;
"', '" &amp;
$H489    &amp;
"', "  &amp;
$I489 &amp;
", CAST('"  &amp;
TEXT($K489,"aaaa-mm-dd") &amp;
"' AS DATE), " &amp;
$L489 &amp;
", " &amp;
$N489 &amp;
", " &amp;
$P489 &amp;
", " &amp;
IF($R489="","NULL",$R489) &amp;
", " &amp;
$U489 &amp;
");"</f>
        <v>INSERT INTO acme.fact_employees (id_company_fk, id_employee_pk, flg_active, employee_name, id_gender_fk, id_race_fk, birthdate, id_education_fk, id_department_fk, id_role_fk, id_level_fk, salary) VALUES (2, 488, TRUE, 'Gabriela Teixeira Bispo', 'F', 2, CAST('1950-05-02' AS DATE), 7, 13, 8, 3, 4110);</v>
      </c>
    </row>
    <row r="490" spans="1:22" x14ac:dyDescent="0.2">
      <c r="A490" s="7">
        <v>2</v>
      </c>
      <c r="B490" s="5">
        <f t="shared" si="36"/>
        <v>489</v>
      </c>
      <c r="C490" s="6" t="b">
        <v>1</v>
      </c>
      <c r="D490" s="7">
        <f ca="1">IF(ROW()=2,125,IF(ROW()=3,67,IF(ROW()=4,13,RANDBETWEEN(2,COUNT(Name!$A:$A) + 1))))</f>
        <v>224</v>
      </c>
      <c r="E490" s="7" t="str">
        <f ca="1">VLOOKUP($D490,Name!$A:$B,2,FALSE) &amp; " " &amp; IF(ROW()=2,"de Orléans e Bragança",VLOOKUP(IF(ROW()=2,0,RANDBETWEEN(2,COUNT('Last name'!$A:$A) + 1)),'Last name'!$A:$B,2,FALSE) &amp; " " &amp; VLOOKUP(RANDBETWEEN(2,COUNT('Last name'!$A:$A) + 1),'Last name'!$A:$B,2,FALSE))</f>
        <v>Lia Cândido Barreto</v>
      </c>
      <c r="F490" s="7">
        <v>2</v>
      </c>
      <c r="G490" s="7" cm="1">
        <f t="array" aca="1" ref="G490" ca="1">INDEX(States!$B:$B,RANDBETWEEN(2,COUNTA(States!$B:$B)),1)</f>
        <v>20</v>
      </c>
      <c r="H490" s="7" t="str">
        <f ca="1">VLOOKUP($D490,Name!$A:$C,3,FALSE)</f>
        <v>F</v>
      </c>
      <c r="I490" s="7">
        <f t="shared" ca="1" si="37"/>
        <v>3</v>
      </c>
      <c r="J490" s="7" t="str">
        <f ca="1">VLOOKUP($I490,Race!$A:$B,2,FALSE)</f>
        <v>Preto</v>
      </c>
      <c r="K490" s="8">
        <f ca="1" xml:space="preserve">
IF($B490=2,
    TODAY()-16340,
    IF($P490=2,
        RANDBETWEEN(TODAY()-12418.5,TODAY()-6574.5),
        IF(OR($P490=3,$P490=4),
            RANDBETWEEN(TODAY()-16071,TODAY()-8766),
            IF(OR($P490=5,$P490=6,$P490=7),
                RANDBETWEEN(TODAY()-27393.75,TODAY()-12783.75),
                RANDBETWEEN(TODAY()-27393.75,TODAY()-10957.5)
            )
        )
    )
)</f>
        <v>31974</v>
      </c>
      <c r="L490" s="6">
        <f ca="1">IF(OR(ROW()=2,ROW()=3),7,IF(ROW()=4,4,RANDBETWEEN(4,COUNT(Education!$A:$A) + 1)))</f>
        <v>7</v>
      </c>
      <c r="M490" s="8" t="str">
        <f ca="1">VLOOKUP($L490,Education!$A:$B,2,FALSE)</f>
        <v>Doutorado</v>
      </c>
      <c r="N49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490" s="7" t="str">
        <f ca="1">VLOOKUP($N490,Department!$A:$B,2,FALSE)</f>
        <v>Financeiro</v>
      </c>
      <c r="P490" s="6">
        <f t="shared" ca="1" si="38"/>
        <v>7</v>
      </c>
      <c r="Q490" s="7" t="str">
        <f ca="1">VLOOKUP($P490,Role!$A:$B,2,FALSE)</f>
        <v>Trainee</v>
      </c>
      <c r="R490" s="7" t="str">
        <f ca="1">IF($P490=8,RANDBETWEEN(2,COUNT(Level!$A:$A) + 1),"")</f>
        <v/>
      </c>
      <c r="S490" s="7" t="str">
        <f ca="1">IF($R490&lt;&gt;"",VLOOKUP($R490,Level!$A:$B,2,FALSE),"")</f>
        <v/>
      </c>
      <c r="T490" s="8">
        <f t="shared" ca="1" si="39"/>
        <v>36854</v>
      </c>
      <c r="U490" s="1">
        <f t="shared" ca="1" si="35"/>
        <v>2805</v>
      </c>
      <c r="V49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$A490    &amp;
", "   &amp;
$B490    &amp;
", "   &amp;
$C490    &amp;
", '"  &amp;
$E490    &amp;
"', '" &amp;
$H490    &amp;
"', "  &amp;
$I490 &amp;
", CAST('"  &amp;
TEXT($K490,"aaaa-mm-dd") &amp;
"' AS DATE), " &amp;
$L490 &amp;
", " &amp;
$N490 &amp;
", " &amp;
$P490 &amp;
", " &amp;
IF($R490="","NULL",$R490) &amp;
", " &amp;
$U490 &amp;
");"</f>
        <v>INSERT INTO acme.fact_employees (id_company_fk, id_employee_pk, flg_active, employee_name, id_gender_fk, id_race_fk, birthdate, id_education_fk, id_department_fk, id_role_fk, id_level_fk, salary) VALUES (2, 489, TRUE, 'Lia Cândido Barreto', 'F', 3, CAST('1987-07-16' AS DATE), 7, 4, 7, NULL, 2805);</v>
      </c>
    </row>
    <row r="491" spans="1:22" x14ac:dyDescent="0.2">
      <c r="A491" s="7">
        <v>2</v>
      </c>
      <c r="B491" s="5">
        <f t="shared" si="36"/>
        <v>490</v>
      </c>
      <c r="C491" s="6" t="b">
        <v>1</v>
      </c>
      <c r="D491" s="7">
        <f ca="1">IF(ROW()=2,125,IF(ROW()=3,67,IF(ROW()=4,13,RANDBETWEEN(2,COUNT(Name!$A:$A) + 1))))</f>
        <v>318</v>
      </c>
      <c r="E491" s="7" t="str">
        <f ca="1">VLOOKUP($D491,Name!$A:$B,2,FALSE) &amp; " " &amp; IF(ROW()=2,"de Orléans e Bragança",VLOOKUP(IF(ROW()=2,0,RANDBETWEEN(2,COUNT('Last name'!$A:$A) + 1)),'Last name'!$A:$B,2,FALSE) &amp; " " &amp; VLOOKUP(RANDBETWEEN(2,COUNT('Last name'!$A:$A) + 1),'Last name'!$A:$B,2,FALSE))</f>
        <v>Pietra Asvilla Caminha</v>
      </c>
      <c r="F491" s="7">
        <v>2</v>
      </c>
      <c r="G491" s="7" cm="1">
        <f t="array" aca="1" ref="G491" ca="1">INDEX(States!$B:$B,RANDBETWEEN(2,COUNTA(States!$B:$B)),1)</f>
        <v>15</v>
      </c>
      <c r="H491" s="7" t="str">
        <f ca="1">VLOOKUP($D491,Name!$A:$C,3,FALSE)</f>
        <v>F</v>
      </c>
      <c r="I491" s="7">
        <f t="shared" ca="1" si="37"/>
        <v>2</v>
      </c>
      <c r="J491" s="7" t="str">
        <f ca="1">VLOOKUP($I491,Race!$A:$B,2,FALSE)</f>
        <v>Branco</v>
      </c>
      <c r="K491" s="8">
        <f ca="1" xml:space="preserve">
IF($B491=2,
    TODAY()-16340,
    IF($P491=2,
        RANDBETWEEN(TODAY()-12418.5,TODAY()-6574.5),
        IF(OR($P491=3,$P491=4),
            RANDBETWEEN(TODAY()-16071,TODAY()-8766),
            IF(OR($P491=5,$P491=6,$P491=7),
                RANDBETWEEN(TODAY()-27393.75,TODAY()-12783.75),
                RANDBETWEEN(TODAY()-27393.75,TODAY()-10957.5)
            )
        )
    )
)</f>
        <v>27581</v>
      </c>
      <c r="L491" s="6">
        <f ca="1">IF(OR(ROW()=2,ROW()=3),7,IF(ROW()=4,4,RANDBETWEEN(4,COUNT(Education!$A:$A) + 1)))</f>
        <v>6</v>
      </c>
      <c r="M491" s="8" t="str">
        <f ca="1">VLOOKUP($L491,Education!$A:$B,2,FALSE)</f>
        <v>Mestrado</v>
      </c>
      <c r="N49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6</v>
      </c>
      <c r="O491" s="7" t="str">
        <f ca="1">VLOOKUP($N491,Department!$A:$B,2,FALSE)</f>
        <v>Comercial</v>
      </c>
      <c r="P491" s="6">
        <f t="shared" ca="1" si="38"/>
        <v>8</v>
      </c>
      <c r="Q491" s="7" t="str">
        <f ca="1">VLOOKUP($P491,Role!$A:$B,2,FALSE)</f>
        <v>Analista</v>
      </c>
      <c r="R491" s="7">
        <f ca="1">IF($P491=8,RANDBETWEEN(2,COUNT(Level!$A:$A) + 1),"")</f>
        <v>4</v>
      </c>
      <c r="S491" s="7" t="str">
        <f ca="1">IF($R491&lt;&gt;"",VLOOKUP($R491,Level!$A:$B,2,FALSE),"")</f>
        <v>Senior</v>
      </c>
      <c r="T491" s="8">
        <f t="shared" ca="1" si="39"/>
        <v>43542</v>
      </c>
      <c r="U491" s="1">
        <f t="shared" ca="1" si="35"/>
        <v>3580</v>
      </c>
      <c r="V49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$A491    &amp;
", "   &amp;
$B491    &amp;
", "   &amp;
$C491    &amp;
", '"  &amp;
$E491    &amp;
"', '" &amp;
$H491    &amp;
"', "  &amp;
$I491 &amp;
", CAST('"  &amp;
TEXT($K491,"aaaa-mm-dd") &amp;
"' AS DATE), " &amp;
$L491 &amp;
", " &amp;
$N491 &amp;
", " &amp;
$P491 &amp;
", " &amp;
IF($R491="","NULL",$R491) &amp;
", " &amp;
$U491 &amp;
");"</f>
        <v>INSERT INTO acme.fact_employees (id_company_fk, id_employee_pk, flg_active, employee_name, id_gender_fk, id_race_fk, birthdate, id_education_fk, id_department_fk, id_role_fk, id_level_fk, salary) VALUES (2, 490, TRUE, 'Pietra Asvilla Caminha', 'F', 2, CAST('1975-07-06' AS DATE), 6, 6, 8, 4, 3580);</v>
      </c>
    </row>
    <row r="492" spans="1:22" x14ac:dyDescent="0.2">
      <c r="A492" s="7">
        <v>2</v>
      </c>
      <c r="B492" s="5">
        <f t="shared" si="36"/>
        <v>491</v>
      </c>
      <c r="C492" s="6" t="b">
        <v>1</v>
      </c>
      <c r="D492" s="7">
        <f ca="1">IF(ROW()=2,125,IF(ROW()=3,67,IF(ROW()=4,13,RANDBETWEEN(2,COUNT(Name!$A:$A) + 1))))</f>
        <v>220</v>
      </c>
      <c r="E492" s="7" t="str">
        <f ca="1">VLOOKUP($D492,Name!$A:$B,2,FALSE) &amp; " " &amp; IF(ROW()=2,"de Orléans e Bragança",VLOOKUP(IF(ROW()=2,0,RANDBETWEEN(2,COUNT('Last name'!$A:$A) + 1)),'Last name'!$A:$B,2,FALSE) &amp; " " &amp; VLOOKUP(RANDBETWEEN(2,COUNT('Last name'!$A:$A) + 1),'Last name'!$A:$B,2,FALSE))</f>
        <v>Leonardo Pedrosa Soares</v>
      </c>
      <c r="F492" s="7">
        <v>2</v>
      </c>
      <c r="G492" s="7" cm="1">
        <f t="array" aca="1" ref="G492" ca="1">INDEX(States!$B:$B,RANDBETWEEN(2,COUNTA(States!$B:$B)),1)</f>
        <v>4</v>
      </c>
      <c r="H492" s="7" t="str">
        <f ca="1">VLOOKUP($D492,Name!$A:$C,3,FALSE)</f>
        <v>M</v>
      </c>
      <c r="I492" s="7">
        <f t="shared" ca="1" si="37"/>
        <v>2</v>
      </c>
      <c r="J492" s="7" t="str">
        <f ca="1">VLOOKUP($I492,Race!$A:$B,2,FALSE)</f>
        <v>Branco</v>
      </c>
      <c r="K492" s="8">
        <f ca="1" xml:space="preserve">
IF($B492=2,
    TODAY()-16340,
    IF($P492=2,
        RANDBETWEEN(TODAY()-12418.5,TODAY()-6574.5),
        IF(OR($P492=3,$P492=4),
            RANDBETWEEN(TODAY()-16071,TODAY()-8766),
            IF(OR($P492=5,$P492=6,$P492=7),
                RANDBETWEEN(TODAY()-27393.75,TODAY()-12783.75),
                RANDBETWEEN(TODAY()-27393.75,TODAY()-10957.5)
            )
        )
    )
)</f>
        <v>23465</v>
      </c>
      <c r="L492" s="6">
        <f ca="1">IF(OR(ROW()=2,ROW()=3),7,IF(ROW()=4,4,RANDBETWEEN(4,COUNT(Education!$A:$A) + 1)))</f>
        <v>4</v>
      </c>
      <c r="M492" s="8" t="str">
        <f ca="1">VLOOKUP($L492,Education!$A:$B,2,FALSE)</f>
        <v>Superior</v>
      </c>
      <c r="N49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492" s="7" t="str">
        <f ca="1">VLOOKUP($N492,Department!$A:$B,2,FALSE)</f>
        <v>Tecnologia da Informação</v>
      </c>
      <c r="P492" s="6">
        <f t="shared" ca="1" si="38"/>
        <v>7</v>
      </c>
      <c r="Q492" s="7" t="str">
        <f ca="1">VLOOKUP($P492,Role!$A:$B,2,FALSE)</f>
        <v>Trainee</v>
      </c>
      <c r="R492" s="7" t="str">
        <f ca="1">IF($P492=8,RANDBETWEEN(2,COUNT(Level!$A:$A) + 1),"")</f>
        <v/>
      </c>
      <c r="S492" s="7" t="str">
        <f ca="1">IF($R492&lt;&gt;"",VLOOKUP($R492,Level!$A:$B,2,FALSE),"")</f>
        <v/>
      </c>
      <c r="T492" s="8">
        <f t="shared" ca="1" si="39"/>
        <v>38541</v>
      </c>
      <c r="U492" s="1">
        <f t="shared" ca="1" si="35"/>
        <v>1425</v>
      </c>
      <c r="V49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$A492    &amp;
", "   &amp;
$B492    &amp;
", "   &amp;
$C492    &amp;
", '"  &amp;
$E492    &amp;
"', '" &amp;
$H492    &amp;
"', "  &amp;
$I492 &amp;
", CAST('"  &amp;
TEXT($K492,"aaaa-mm-dd") &amp;
"' AS DATE), " &amp;
$L492 &amp;
", " &amp;
$N492 &amp;
", " &amp;
$P492 &amp;
", " &amp;
IF($R492="","NULL",$R492) &amp;
", " &amp;
$U492 &amp;
");"</f>
        <v>INSERT INTO acme.fact_employees (id_company_fk, id_employee_pk, flg_active, employee_name, id_gender_fk, id_race_fk, birthdate, id_education_fk, id_department_fk, id_role_fk, id_level_fk, salary) VALUES (2, 491, TRUE, 'Leonardo Pedrosa Soares', 'M', 2, CAST('1964-03-29' AS DATE), 4, 11, 7, NULL, 1425);</v>
      </c>
    </row>
    <row r="493" spans="1:22" x14ac:dyDescent="0.2">
      <c r="A493" s="7">
        <v>2</v>
      </c>
      <c r="B493" s="5">
        <f t="shared" si="36"/>
        <v>492</v>
      </c>
      <c r="C493" s="6" t="b">
        <v>1</v>
      </c>
      <c r="D493" s="7">
        <f ca="1">IF(ROW()=2,125,IF(ROW()=3,67,IF(ROW()=4,13,RANDBETWEEN(2,COUNT(Name!$A:$A) + 1))))</f>
        <v>91</v>
      </c>
      <c r="E493" s="7" t="str">
        <f ca="1">VLOOKUP($D493,Name!$A:$B,2,FALSE) &amp; " " &amp; IF(ROW()=2,"de Orléans e Bragança",VLOOKUP(IF(ROW()=2,0,RANDBETWEEN(2,COUNT('Last name'!$A:$A) + 1)),'Last name'!$A:$B,2,FALSE) &amp; " " &amp; VLOOKUP(RANDBETWEEN(2,COUNT('Last name'!$A:$A) + 1),'Last name'!$A:$B,2,FALSE))</f>
        <v>Clara Esposito Alencar</v>
      </c>
      <c r="F493" s="7">
        <v>2</v>
      </c>
      <c r="G493" s="7" cm="1">
        <f t="array" aca="1" ref="G493" ca="1">INDEX(States!$B:$B,RANDBETWEEN(2,COUNTA(States!$B:$B)),1)</f>
        <v>15</v>
      </c>
      <c r="H493" s="7" t="str">
        <f ca="1">VLOOKUP($D493,Name!$A:$C,3,FALSE)</f>
        <v>F</v>
      </c>
      <c r="I493" s="7">
        <f t="shared" ca="1" si="37"/>
        <v>2</v>
      </c>
      <c r="J493" s="7" t="str">
        <f ca="1">VLOOKUP($I493,Race!$A:$B,2,FALSE)</f>
        <v>Branco</v>
      </c>
      <c r="K493" s="8">
        <f ca="1" xml:space="preserve">
IF($B493=2,
    TODAY()-16340,
    IF($P493=2,
        RANDBETWEEN(TODAY()-12418.5,TODAY()-6574.5),
        IF(OR($P493=3,$P493=4),
            RANDBETWEEN(TODAY()-16071,TODAY()-8766),
            IF(OR($P493=5,$P493=6,$P493=7),
                RANDBETWEEN(TODAY()-27393.75,TODAY()-12783.75),
                RANDBETWEEN(TODAY()-27393.75,TODAY()-10957.5)
            )
        )
    )
)</f>
        <v>29484</v>
      </c>
      <c r="L493" s="6">
        <f ca="1">IF(OR(ROW()=2,ROW()=3),7,IF(ROW()=4,4,RANDBETWEEN(4,COUNT(Education!$A:$A) + 1)))</f>
        <v>7</v>
      </c>
      <c r="M493" s="8" t="str">
        <f ca="1">VLOOKUP($L493,Education!$A:$B,2,FALSE)</f>
        <v>Doutorado</v>
      </c>
      <c r="N49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493" s="7" t="str">
        <f ca="1">VLOOKUP($N493,Department!$A:$B,2,FALSE)</f>
        <v>Auditoria</v>
      </c>
      <c r="P493" s="6">
        <f t="shared" ca="1" si="38"/>
        <v>8</v>
      </c>
      <c r="Q493" s="7" t="str">
        <f ca="1">VLOOKUP($P493,Role!$A:$B,2,FALSE)</f>
        <v>Analista</v>
      </c>
      <c r="R493" s="7">
        <f ca="1">IF($P493=8,RANDBETWEEN(2,COUNT(Level!$A:$A) + 1),"")</f>
        <v>2</v>
      </c>
      <c r="S493" s="7" t="str">
        <f ca="1">IF($R493&lt;&gt;"",VLOOKUP($R493,Level!$A:$B,2,FALSE),"")</f>
        <v>Junior</v>
      </c>
      <c r="T493" s="8">
        <f t="shared" ca="1" si="39"/>
        <v>39517</v>
      </c>
      <c r="U493" s="1">
        <f t="shared" ca="1" si="35"/>
        <v>4000</v>
      </c>
      <c r="V49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$A493    &amp;
", "   &amp;
$B493    &amp;
", "   &amp;
$C493    &amp;
", '"  &amp;
$E493    &amp;
"', '" &amp;
$H493    &amp;
"', "  &amp;
$I493 &amp;
", CAST('"  &amp;
TEXT($K493,"aaaa-mm-dd") &amp;
"' AS DATE), " &amp;
$L493 &amp;
", " &amp;
$N493 &amp;
", " &amp;
$P493 &amp;
", " &amp;
IF($R493="","NULL",$R493) &amp;
", " &amp;
$U493 &amp;
");"</f>
        <v>INSERT INTO acme.fact_employees (id_company_fk, id_employee_pk, flg_active, employee_name, id_gender_fk, id_race_fk, birthdate, id_education_fk, id_department_fk, id_role_fk, id_level_fk, salary) VALUES (2, 492, TRUE, 'Clara Esposito Alencar', 'F', 2, CAST('1980-09-20' AS DATE), 7, 10, 8, 2, 4000);</v>
      </c>
    </row>
    <row r="494" spans="1:22" x14ac:dyDescent="0.2">
      <c r="A494" s="7">
        <v>2</v>
      </c>
      <c r="B494" s="5">
        <f t="shared" si="36"/>
        <v>493</v>
      </c>
      <c r="C494" s="6" t="b">
        <v>1</v>
      </c>
      <c r="D494" s="7">
        <f ca="1">IF(ROW()=2,125,IF(ROW()=3,67,IF(ROW()=4,13,RANDBETWEEN(2,COUNT(Name!$A:$A) + 1))))</f>
        <v>56</v>
      </c>
      <c r="E494" s="7" t="str">
        <f ca="1">VLOOKUP($D494,Name!$A:$B,2,FALSE) &amp; " " &amp; IF(ROW()=2,"de Orléans e Bragança",VLOOKUP(IF(ROW()=2,0,RANDBETWEEN(2,COUNT('Last name'!$A:$A) + 1)),'Last name'!$A:$B,2,FALSE) &amp; " " &amp; VLOOKUP(RANDBETWEEN(2,COUNT('Last name'!$A:$A) + 1),'Last name'!$A:$B,2,FALSE))</f>
        <v>Artur Cunha Bispo</v>
      </c>
      <c r="F494" s="7">
        <v>2</v>
      </c>
      <c r="G494" s="7" cm="1">
        <f t="array" aca="1" ref="G494" ca="1">INDEX(States!$B:$B,RANDBETWEEN(2,COUNTA(States!$B:$B)),1)</f>
        <v>6</v>
      </c>
      <c r="H494" s="7" t="str">
        <f ca="1">VLOOKUP($D494,Name!$A:$C,3,FALSE)</f>
        <v>M</v>
      </c>
      <c r="I494" s="7">
        <f t="shared" ca="1" si="37"/>
        <v>5</v>
      </c>
      <c r="J494" s="7" t="str">
        <f ca="1">VLOOKUP($I494,Race!$A:$B,2,FALSE)</f>
        <v>Amarelo</v>
      </c>
      <c r="K494" s="8">
        <f ca="1" xml:space="preserve">
IF($B494=2,
    TODAY()-16340,
    IF($P494=2,
        RANDBETWEEN(TODAY()-12418.5,TODAY()-6574.5),
        IF(OR($P494=3,$P494=4),
            RANDBETWEEN(TODAY()-16071,TODAY()-8766),
            IF(OR($P494=5,$P494=6,$P494=7),
                RANDBETWEEN(TODAY()-27393.75,TODAY()-12783.75),
                RANDBETWEEN(TODAY()-27393.75,TODAY()-10957.5)
            )
        )
    )
)</f>
        <v>22616</v>
      </c>
      <c r="L494" s="6">
        <f ca="1">IF(OR(ROW()=2,ROW()=3),7,IF(ROW()=4,4,RANDBETWEEN(4,COUNT(Education!$A:$A) + 1)))</f>
        <v>4</v>
      </c>
      <c r="M494" s="8" t="str">
        <f ca="1">VLOOKUP($L494,Education!$A:$B,2,FALSE)</f>
        <v>Superior</v>
      </c>
      <c r="N49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494" s="7" t="str">
        <f ca="1">VLOOKUP($N494,Department!$A:$B,2,FALSE)</f>
        <v>Comunicação &amp; Marketing</v>
      </c>
      <c r="P494" s="6">
        <f t="shared" ca="1" si="38"/>
        <v>7</v>
      </c>
      <c r="Q494" s="7" t="str">
        <f ca="1">VLOOKUP($P494,Role!$A:$B,2,FALSE)</f>
        <v>Trainee</v>
      </c>
      <c r="R494" s="7" t="str">
        <f ca="1">IF($P494=8,RANDBETWEEN(2,COUNT(Level!$A:$A) + 1),"")</f>
        <v/>
      </c>
      <c r="S494" s="7" t="str">
        <f ca="1">IF($R494&lt;&gt;"",VLOOKUP($R494,Level!$A:$B,2,FALSE),"")</f>
        <v/>
      </c>
      <c r="T494" s="8">
        <f t="shared" ca="1" si="39"/>
        <v>44797</v>
      </c>
      <c r="U494" s="1">
        <f t="shared" ca="1" si="35"/>
        <v>1385</v>
      </c>
      <c r="V49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$A494    &amp;
", "   &amp;
$B494    &amp;
", "   &amp;
$C494    &amp;
", '"  &amp;
$E494    &amp;
"', '" &amp;
$H494    &amp;
"', "  &amp;
$I494 &amp;
", CAST('"  &amp;
TEXT($K494,"aaaa-mm-dd") &amp;
"' AS DATE), " &amp;
$L494 &amp;
", " &amp;
$N494 &amp;
", " &amp;
$P494 &amp;
", " &amp;
IF($R494="","NULL",$R494) &amp;
", " &amp;
$U494 &amp;
");"</f>
        <v>INSERT INTO acme.fact_employees (id_company_fk, id_employee_pk, flg_active, employee_name, id_gender_fk, id_race_fk, birthdate, id_education_fk, id_department_fk, id_role_fk, id_level_fk, salary) VALUES (2, 493, TRUE, 'Artur Cunha Bispo', 'M', 5, CAST('1961-12-01' AS DATE), 4, 8, 7, NULL, 1385);</v>
      </c>
    </row>
    <row r="495" spans="1:22" x14ac:dyDescent="0.2">
      <c r="A495" s="7">
        <v>2</v>
      </c>
      <c r="B495" s="5">
        <f t="shared" si="36"/>
        <v>494</v>
      </c>
      <c r="C495" s="6" t="b">
        <v>1</v>
      </c>
      <c r="D495" s="7">
        <f ca="1">IF(ROW()=2,125,IF(ROW()=3,67,IF(ROW()=4,13,RANDBETWEEN(2,COUNT(Name!$A:$A) + 1))))</f>
        <v>203</v>
      </c>
      <c r="E495" s="7" t="str">
        <f ca="1">VLOOKUP($D495,Name!$A:$B,2,FALSE) &amp; " " &amp; IF(ROW()=2,"de Orléans e Bragança",VLOOKUP(IF(ROW()=2,0,RANDBETWEEN(2,COUNT('Last name'!$A:$A) + 1)),'Last name'!$A:$B,2,FALSE) &amp; " " &amp; VLOOKUP(RANDBETWEEN(2,COUNT('Last name'!$A:$A) + 1),'Last name'!$A:$B,2,FALSE))</f>
        <v>Kamilla Rocha Caruso</v>
      </c>
      <c r="F495" s="7">
        <v>2</v>
      </c>
      <c r="G495" s="7" cm="1">
        <f t="array" aca="1" ref="G495" ca="1">INDEX(States!$B:$B,RANDBETWEEN(2,COUNTA(States!$B:$B)),1)</f>
        <v>21</v>
      </c>
      <c r="H495" s="7" t="str">
        <f ca="1">VLOOKUP($D495,Name!$A:$C,3,FALSE)</f>
        <v>F</v>
      </c>
      <c r="I495" s="7">
        <f t="shared" ca="1" si="37"/>
        <v>4</v>
      </c>
      <c r="J495" s="7" t="str">
        <f ca="1">VLOOKUP($I495,Race!$A:$B,2,FALSE)</f>
        <v>Pardo</v>
      </c>
      <c r="K495" s="8">
        <f ca="1" xml:space="preserve">
IF($B495=2,
    TODAY()-16340,
    IF($P495=2,
        RANDBETWEEN(TODAY()-12418.5,TODAY()-6574.5),
        IF(OR($P495=3,$P495=4),
            RANDBETWEEN(TODAY()-16071,TODAY()-8766),
            IF(OR($P495=5,$P495=6,$P495=7),
                RANDBETWEEN(TODAY()-27393.75,TODAY()-12783.75),
                RANDBETWEEN(TODAY()-27393.75,TODAY()-10957.5)
            )
        )
    )
)</f>
        <v>27472</v>
      </c>
      <c r="L495" s="6">
        <f ca="1">IF(OR(ROW()=2,ROW()=3),7,IF(ROW()=4,4,RANDBETWEEN(4,COUNT(Education!$A:$A) + 1)))</f>
        <v>7</v>
      </c>
      <c r="M495" s="8" t="str">
        <f ca="1">VLOOKUP($L495,Education!$A:$B,2,FALSE)</f>
        <v>Doutorado</v>
      </c>
      <c r="N49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495" s="7" t="str">
        <f ca="1">VLOOKUP($N495,Department!$A:$B,2,FALSE)</f>
        <v>Tecnologia da Informação</v>
      </c>
      <c r="P495" s="6">
        <f t="shared" ca="1" si="38"/>
        <v>8</v>
      </c>
      <c r="Q495" s="7" t="str">
        <f ca="1">VLOOKUP($P495,Role!$A:$B,2,FALSE)</f>
        <v>Analista</v>
      </c>
      <c r="R495" s="7">
        <f ca="1">IF($P495=8,RANDBETWEEN(2,COUNT(Level!$A:$A) + 1),"")</f>
        <v>2</v>
      </c>
      <c r="S495" s="7" t="str">
        <f ca="1">IF($R495&lt;&gt;"",VLOOKUP($R495,Level!$A:$B,2,FALSE),"")</f>
        <v>Junior</v>
      </c>
      <c r="T495" s="8">
        <f t="shared" ca="1" si="39"/>
        <v>38552</v>
      </c>
      <c r="U495" s="1">
        <f t="shared" ca="1" si="35"/>
        <v>4120</v>
      </c>
      <c r="V49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$A495    &amp;
", "   &amp;
$B495    &amp;
", "   &amp;
$C495    &amp;
", '"  &amp;
$E495    &amp;
"', '" &amp;
$H495    &amp;
"', "  &amp;
$I495 &amp;
", CAST('"  &amp;
TEXT($K495,"aaaa-mm-dd") &amp;
"' AS DATE), " &amp;
$L495 &amp;
", " &amp;
$N495 &amp;
", " &amp;
$P495 &amp;
", " &amp;
IF($R495="","NULL",$R495) &amp;
", " &amp;
$U495 &amp;
");"</f>
        <v>INSERT INTO acme.fact_employees (id_company_fk, id_employee_pk, flg_active, employee_name, id_gender_fk, id_race_fk, birthdate, id_education_fk, id_department_fk, id_role_fk, id_level_fk, salary) VALUES (2, 494, TRUE, 'Kamilla Rocha Caruso', 'F', 4, CAST('1975-03-19' AS DATE), 7, 11, 8, 2, 4120);</v>
      </c>
    </row>
    <row r="496" spans="1:22" x14ac:dyDescent="0.2">
      <c r="A496" s="7">
        <v>2</v>
      </c>
      <c r="B496" s="5">
        <f t="shared" si="36"/>
        <v>495</v>
      </c>
      <c r="C496" s="6" t="b">
        <v>1</v>
      </c>
      <c r="D496" s="7">
        <f ca="1">IF(ROW()=2,125,IF(ROW()=3,67,IF(ROW()=4,13,RANDBETWEEN(2,COUNT(Name!$A:$A) + 1))))</f>
        <v>281</v>
      </c>
      <c r="E496" s="7" t="str">
        <f ca="1">VLOOKUP($D496,Name!$A:$B,2,FALSE)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Martim Lima Albuquerque</v>
      </c>
      <c r="F496" s="7">
        <v>2</v>
      </c>
      <c r="G496" s="7" cm="1">
        <f t="array" aca="1" ref="G496" ca="1">INDEX(States!$B:$B,RANDBETWEEN(2,COUNTA(States!$B:$B)),1)</f>
        <v>10</v>
      </c>
      <c r="H496" s="7" t="str">
        <f ca="1">VLOOKUP($D496,Name!$A:$C,3,FALSE)</f>
        <v>M</v>
      </c>
      <c r="I496" s="7">
        <f t="shared" ca="1" si="37"/>
        <v>2</v>
      </c>
      <c r="J496" s="7" t="str">
        <f ca="1">VLOOKUP($I496,Race!$A:$B,2,FALSE)</f>
        <v>Branco</v>
      </c>
      <c r="K496" s="8">
        <f ca="1" xml:space="preserve">
IF($B496=2,
    TODAY()-16340,
    IF($P496=2,
        RANDBETWEEN(TODAY()-12418.5,TODAY()-6574.5),
        IF(OR($P496=3,$P496=4),
            RANDBETWEEN(TODAY()-16071,TODAY()-8766),
            IF(OR($P496=5,$P496=6,$P496=7),
                RANDBETWEEN(TODAY()-27393.75,TODAY()-12783.75),
                RANDBETWEEN(TODAY()-27393.75,TODAY()-10957.5)
            )
        )
    )
)</f>
        <v>25207</v>
      </c>
      <c r="L496" s="6">
        <f ca="1">IF(OR(ROW()=2,ROW()=3),7,IF(ROW()=4,4,RANDBETWEEN(4,COUNT(Education!$A:$A) + 1)))</f>
        <v>5</v>
      </c>
      <c r="M496" s="8" t="str">
        <f ca="1">VLOOKUP($L496,Education!$A:$B,2,FALSE)</f>
        <v>Pós-graduação</v>
      </c>
      <c r="N49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496" s="7" t="str">
        <f ca="1">VLOOKUP($N496,Department!$A:$B,2,FALSE)</f>
        <v>Vendas</v>
      </c>
      <c r="P496" s="6">
        <f t="shared" ca="1" si="38"/>
        <v>8</v>
      </c>
      <c r="Q496" s="7" t="str">
        <f ca="1">VLOOKUP($P496,Role!$A:$B,2,FALSE)</f>
        <v>Analista</v>
      </c>
      <c r="R496" s="7">
        <f ca="1">IF($P496=8,RANDBETWEEN(2,COUNT(Level!$A:$A) + 1),"")</f>
        <v>4</v>
      </c>
      <c r="S496" s="7" t="str">
        <f ca="1">IF($R496&lt;&gt;"",VLOOKUP($R496,Level!$A:$B,2,FALSE),"")</f>
        <v>Senior</v>
      </c>
      <c r="T496" s="8">
        <f t="shared" ca="1" si="39"/>
        <v>43007</v>
      </c>
      <c r="U496" s="1">
        <f t="shared" ca="1" si="35"/>
        <v>3110</v>
      </c>
      <c r="V49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$A496    &amp;
", "   &amp;
$B496    &amp;
", "   &amp;
$C496    &amp;
", '"  &amp;
$E496    &amp;
"', '" &amp;
$H496    &amp;
"', "  &amp;
$I496 &amp;
", CAST('"  &amp;
TEXT($K496,"aaaa-mm-dd") &amp;
"' AS DATE), " &amp;
$L496 &amp;
", " &amp;
$N496 &amp;
", " &amp;
$P496 &amp;
", " &amp;
IF($R496="","NULL",$R496) &amp;
", " &amp;
$U496 &amp;
");"</f>
        <v>INSERT INTO acme.fact_employees (id_company_fk, id_employee_pk, flg_active, employee_name, id_gender_fk, id_race_fk, birthdate, id_education_fk, id_department_fk, id_role_fk, id_level_fk, salary) VALUES (2, 495, TRUE, 'Martim Lima Albuquerque', 'M', 2, CAST('1969-01-04' AS DATE), 5, 13, 8, 4, 3110);</v>
      </c>
    </row>
    <row r="497" spans="1:22" x14ac:dyDescent="0.2">
      <c r="A497" s="7">
        <v>2</v>
      </c>
      <c r="B497" s="5">
        <f t="shared" si="36"/>
        <v>496</v>
      </c>
      <c r="C497" s="6" t="b">
        <v>1</v>
      </c>
      <c r="D497" s="7">
        <f ca="1">IF(ROW()=2,125,IF(ROW()=3,67,IF(ROW()=4,13,RANDBETWEEN(2,COUNT(Name!$A:$A) + 1))))</f>
        <v>47</v>
      </c>
      <c r="E497" s="7" t="str">
        <f ca="1">VLOOKUP($D497,Name!$A:$B,2,FALSE) &amp; " " &amp; IF(ROW()=2,"de Orléans e Bragança",VLOOKUP(IF(ROW()=2,0,RANDBETWEEN(2,COUNT('Last name'!$A:$A) + 1)),'Last name'!$A:$B,2,FALSE) &amp; " " &amp; VLOOKUP(RANDBETWEEN(2,COUNT('Last name'!$A:$A) + 1),'Last name'!$A:$B,2,FALSE))</f>
        <v>Antonella Brasão Farias</v>
      </c>
      <c r="F497" s="7">
        <v>2</v>
      </c>
      <c r="G497" s="7" cm="1">
        <f t="array" aca="1" ref="G497" ca="1">INDEX(States!$B:$B,RANDBETWEEN(2,COUNTA(States!$B:$B)),1)</f>
        <v>4</v>
      </c>
      <c r="H497" s="7" t="str">
        <f ca="1">VLOOKUP($D497,Name!$A:$C,3,FALSE)</f>
        <v>F</v>
      </c>
      <c r="I497" s="7">
        <f t="shared" ca="1" si="37"/>
        <v>3</v>
      </c>
      <c r="J497" s="7" t="str">
        <f ca="1">VLOOKUP($I497,Race!$A:$B,2,FALSE)</f>
        <v>Preto</v>
      </c>
      <c r="K497" s="8">
        <f ca="1" xml:space="preserve">
IF($B497=2,
    TODAY()-16340,
    IF($P497=2,
        RANDBETWEEN(TODAY()-12418.5,TODAY()-6574.5),
        IF(OR($P497=3,$P497=4),
            RANDBETWEEN(TODAY()-16071,TODAY()-8766),
            IF(OR($P497=5,$P497=6,$P497=7),
                RANDBETWEEN(TODAY()-27393.75,TODAY()-12783.75),
                RANDBETWEEN(TODAY()-27393.75,TODAY()-10957.5)
            )
        )
    )
)</f>
        <v>19718</v>
      </c>
      <c r="L497" s="6">
        <f ca="1">IF(OR(ROW()=2,ROW()=3),7,IF(ROW()=4,4,RANDBETWEEN(4,COUNT(Education!$A:$A) + 1)))</f>
        <v>6</v>
      </c>
      <c r="M497" s="8" t="str">
        <f ca="1">VLOOKUP($L497,Education!$A:$B,2,FALSE)</f>
        <v>Mestrado</v>
      </c>
      <c r="N49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6</v>
      </c>
      <c r="O497" s="7" t="str">
        <f ca="1">VLOOKUP($N497,Department!$A:$B,2,FALSE)</f>
        <v>Comercial</v>
      </c>
      <c r="P497" s="6">
        <f t="shared" ca="1" si="38"/>
        <v>8</v>
      </c>
      <c r="Q497" s="7" t="str">
        <f ca="1">VLOOKUP($P497,Role!$A:$B,2,FALSE)</f>
        <v>Analista</v>
      </c>
      <c r="R497" s="7">
        <f ca="1">IF($P497=8,RANDBETWEEN(2,COUNT(Level!$A:$A) + 1),"")</f>
        <v>3</v>
      </c>
      <c r="S497" s="7" t="str">
        <f ca="1">IF($R497&lt;&gt;"",VLOOKUP($R497,Level!$A:$B,2,FALSE),"")</f>
        <v>Pleno</v>
      </c>
      <c r="T497" s="8">
        <f t="shared" ca="1" si="39"/>
        <v>37830</v>
      </c>
      <c r="U497" s="1">
        <f t="shared" ca="1" si="35"/>
        <v>3580</v>
      </c>
      <c r="V49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$A497    &amp;
", "   &amp;
$B497    &amp;
", "   &amp;
$C497    &amp;
", '"  &amp;
$E497    &amp;
"', '" &amp;
$H497    &amp;
"', "  &amp;
$I497 &amp;
", CAST('"  &amp;
TEXT($K497,"aaaa-mm-dd") &amp;
"' AS DATE), " &amp;
$L497 &amp;
", " &amp;
$N497 &amp;
", " &amp;
$P497 &amp;
", " &amp;
IF($R497="","NULL",$R497) &amp;
", " &amp;
$U497 &amp;
");"</f>
        <v>INSERT INTO acme.fact_employees (id_company_fk, id_employee_pk, flg_active, employee_name, id_gender_fk, id_race_fk, birthdate, id_education_fk, id_department_fk, id_role_fk, id_level_fk, salary) VALUES (2, 496, TRUE, 'Antonella Brasão Farias', 'F', 3, CAST('1953-12-25' AS DATE), 6, 6, 8, 3, 3580);</v>
      </c>
    </row>
    <row r="498" spans="1:22" x14ac:dyDescent="0.2">
      <c r="A498" s="7">
        <v>2</v>
      </c>
      <c r="B498" s="5">
        <f t="shared" si="36"/>
        <v>497</v>
      </c>
      <c r="C498" s="6" t="b">
        <v>1</v>
      </c>
      <c r="D498" s="7">
        <f ca="1">IF(ROW()=2,125,IF(ROW()=3,67,IF(ROW()=4,13,RANDBETWEEN(2,COUNT(Name!$A:$A) + 1))))</f>
        <v>59</v>
      </c>
      <c r="E498" s="7" t="str">
        <f ca="1">VLOOKUP($D498,Name!$A:$B,2,FALSE) &amp; " " &amp; IF(ROW()=2,"de Orléans e Bragança",VLOOKUP(IF(ROW()=2,0,RANDBETWEEN(2,COUNT('Last name'!$A:$A) + 1)),'Last name'!$A:$B,2,FALSE) &amp; " " &amp; VLOOKUP(RANDBETWEEN(2,COUNT('Last name'!$A:$A) + 1),'Last name'!$A:$B,2,FALSE))</f>
        <v>Aurora Nunes Tavarez</v>
      </c>
      <c r="F498" s="7">
        <v>2</v>
      </c>
      <c r="G498" s="7" cm="1">
        <f t="array" aca="1" ref="G498" ca="1">INDEX(States!$B:$B,RANDBETWEEN(2,COUNTA(States!$B:$B)),1)</f>
        <v>7</v>
      </c>
      <c r="H498" s="7" t="str">
        <f ca="1">VLOOKUP($D498,Name!$A:$C,3,FALSE)</f>
        <v>F</v>
      </c>
      <c r="I498" s="7">
        <f t="shared" ca="1" si="37"/>
        <v>2</v>
      </c>
      <c r="J498" s="7" t="str">
        <f ca="1">VLOOKUP($I498,Race!$A:$B,2,FALSE)</f>
        <v>Branco</v>
      </c>
      <c r="K498" s="8">
        <f ca="1" xml:space="preserve">
IF($B498=2,
    TODAY()-16340,
    IF($P498=2,
        RANDBETWEEN(TODAY()-12418.5,TODAY()-6574.5),
        IF(OR($P498=3,$P498=4),
            RANDBETWEEN(TODAY()-16071,TODAY()-8766),
            IF(OR($P498=5,$P498=6,$P498=7),
                RANDBETWEEN(TODAY()-27393.75,TODAY()-12783.75),
                RANDBETWEEN(TODAY()-27393.75,TODAY()-10957.5)
            )
        )
    )
)</f>
        <v>28611</v>
      </c>
      <c r="L498" s="6">
        <f ca="1">IF(OR(ROW()=2,ROW()=3),7,IF(ROW()=4,4,RANDBETWEEN(4,COUNT(Education!$A:$A) + 1)))</f>
        <v>5</v>
      </c>
      <c r="M498" s="8" t="str">
        <f ca="1">VLOOKUP($L498,Education!$A:$B,2,FALSE)</f>
        <v>Pós-graduação</v>
      </c>
      <c r="N49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498" s="7" t="str">
        <f ca="1">VLOOKUP($N498,Department!$A:$B,2,FALSE)</f>
        <v>Comunicação &amp; Marketing</v>
      </c>
      <c r="P498" s="6">
        <f t="shared" ca="1" si="38"/>
        <v>6</v>
      </c>
      <c r="Q498" s="7" t="str">
        <f ca="1">VLOOKUP($P498,Role!$A:$B,2,FALSE)</f>
        <v>Estagiário</v>
      </c>
      <c r="R498" s="7" t="str">
        <f ca="1">IF($P498=8,RANDBETWEEN(2,COUNT(Level!$A:$A) + 1),"")</f>
        <v/>
      </c>
      <c r="S498" s="7" t="str">
        <f ca="1">IF($R498&lt;&gt;"",VLOOKUP($R498,Level!$A:$B,2,FALSE),"")</f>
        <v/>
      </c>
      <c r="T498" s="8">
        <f t="shared" ca="1" si="39"/>
        <v>40505</v>
      </c>
      <c r="U498" s="1">
        <f t="shared" ca="1" si="35"/>
        <v>1785</v>
      </c>
      <c r="V49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$A498    &amp;
", "   &amp;
$B498    &amp;
", "   &amp;
$C498    &amp;
", '"  &amp;
$E498    &amp;
"', '" &amp;
$H498    &amp;
"', "  &amp;
$I498 &amp;
", CAST('"  &amp;
TEXT($K498,"aaaa-mm-dd") &amp;
"' AS DATE), " &amp;
$L498 &amp;
", " &amp;
$N498 &amp;
", " &amp;
$P498 &amp;
", " &amp;
IF($R498="","NULL",$R498) &amp;
", " &amp;
$U498 &amp;
");"</f>
        <v>INSERT INTO acme.fact_employees (id_company_fk, id_employee_pk, flg_active, employee_name, id_gender_fk, id_race_fk, birthdate, id_education_fk, id_department_fk, id_role_fk, id_level_fk, salary) VALUES (2, 497, TRUE, 'Aurora Nunes Tavarez', 'F', 2, CAST('1978-05-01' AS DATE), 5, 8, 6, NULL, 1785);</v>
      </c>
    </row>
    <row r="499" spans="1:22" x14ac:dyDescent="0.2">
      <c r="A499" s="7">
        <v>2</v>
      </c>
      <c r="B499" s="5">
        <f t="shared" si="36"/>
        <v>498</v>
      </c>
      <c r="C499" s="6" t="b">
        <v>1</v>
      </c>
      <c r="D499" s="7">
        <f ca="1">IF(ROW()=2,125,IF(ROW()=3,67,IF(ROW()=4,13,RANDBETWEEN(2,COUNT(Name!$A:$A) + 1))))</f>
        <v>132</v>
      </c>
      <c r="E499" s="7" t="str">
        <f ca="1">VLOOKUP($D499,Name!$A:$B,2,FALSE) &amp; " " &amp; IF(ROW()=2,"de Orléans e Bragança",VLOOKUP(IF(ROW()=2,0,RANDBETWEEN(2,COUNT('Last name'!$A:$A) + 1)),'Last name'!$A:$B,2,FALSE) &amp; " " &amp; VLOOKUP(RANDBETWEEN(2,COUNT('Last name'!$A:$A) + 1),'Last name'!$A:$B,2,FALSE))</f>
        <v>Felipe Pinheiro Frasão</v>
      </c>
      <c r="F499" s="7">
        <v>2</v>
      </c>
      <c r="G499" s="7" cm="1">
        <f t="array" aca="1" ref="G499" ca="1">INDEX(States!$B:$B,RANDBETWEEN(2,COUNTA(States!$B:$B)),1)</f>
        <v>19</v>
      </c>
      <c r="H499" s="7" t="str">
        <f ca="1">VLOOKUP($D499,Name!$A:$C,3,FALSE)</f>
        <v>M</v>
      </c>
      <c r="I499" s="7">
        <f t="shared" ca="1" si="37"/>
        <v>2</v>
      </c>
      <c r="J499" s="7" t="str">
        <f ca="1">VLOOKUP($I499,Race!$A:$B,2,FALSE)</f>
        <v>Branco</v>
      </c>
      <c r="K499" s="8">
        <f ca="1" xml:space="preserve">
IF($B499=2,
    TODAY()-16340,
    IF($P499=2,
        RANDBETWEEN(TODAY()-12418.5,TODAY()-6574.5),
        IF(OR($P499=3,$P499=4),
            RANDBETWEEN(TODAY()-16071,TODAY()-8766),
            IF(OR($P499=5,$P499=6,$P499=7),
                RANDBETWEEN(TODAY()-27393.75,TODAY()-12783.75),
                RANDBETWEEN(TODAY()-27393.75,TODAY()-10957.5)
            )
        )
    )
)</f>
        <v>19832</v>
      </c>
      <c r="L499" s="6">
        <f ca="1">IF(OR(ROW()=2,ROW()=3),7,IF(ROW()=4,4,RANDBETWEEN(4,COUNT(Education!$A:$A) + 1)))</f>
        <v>7</v>
      </c>
      <c r="M499" s="8" t="str">
        <f ca="1">VLOOKUP($L499,Education!$A:$B,2,FALSE)</f>
        <v>Doutorado</v>
      </c>
      <c r="N49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6</v>
      </c>
      <c r="O499" s="7" t="str">
        <f ca="1">VLOOKUP($N499,Department!$A:$B,2,FALSE)</f>
        <v>Comercial</v>
      </c>
      <c r="P499" s="6">
        <f t="shared" ca="1" si="38"/>
        <v>8</v>
      </c>
      <c r="Q499" s="7" t="str">
        <f ca="1">VLOOKUP($P499,Role!$A:$B,2,FALSE)</f>
        <v>Analista</v>
      </c>
      <c r="R499" s="7">
        <f ca="1">IF($P499=8,RANDBETWEEN(2,COUNT(Level!$A:$A) + 1),"")</f>
        <v>2</v>
      </c>
      <c r="S499" s="7" t="str">
        <f ca="1">IF($R499&lt;&gt;"",VLOOKUP($R499,Level!$A:$B,2,FALSE),"")</f>
        <v>Junior</v>
      </c>
      <c r="T499" s="8">
        <f t="shared" ca="1" si="39"/>
        <v>43609</v>
      </c>
      <c r="U499" s="1">
        <f t="shared" ca="1" si="35"/>
        <v>4080</v>
      </c>
      <c r="V49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$A499    &amp;
", "   &amp;
$B499    &amp;
", "   &amp;
$C499    &amp;
", '"  &amp;
$E499    &amp;
"', '" &amp;
$H499    &amp;
"', "  &amp;
$I499 &amp;
", CAST('"  &amp;
TEXT($K499,"aaaa-mm-dd") &amp;
"' AS DATE), " &amp;
$L499 &amp;
", " &amp;
$N499 &amp;
", " &amp;
$P499 &amp;
", " &amp;
IF($R499="","NULL",$R499) &amp;
", " &amp;
$U499 &amp;
");"</f>
        <v>INSERT INTO acme.fact_employees (id_company_fk, id_employee_pk, flg_active, employee_name, id_gender_fk, id_race_fk, birthdate, id_education_fk, id_department_fk, id_role_fk, id_level_fk, salary) VALUES (2, 498, TRUE, 'Felipe Pinheiro Frasão', 'M', 2, CAST('1954-04-18' AS DATE), 7, 6, 8, 2, 4080);</v>
      </c>
    </row>
    <row r="500" spans="1:22" x14ac:dyDescent="0.2">
      <c r="A500" s="7">
        <v>2</v>
      </c>
      <c r="B500" s="5">
        <f t="shared" si="36"/>
        <v>499</v>
      </c>
      <c r="C500" s="6" t="b">
        <v>1</v>
      </c>
      <c r="D500" s="7">
        <f ca="1">IF(ROW()=2,125,IF(ROW()=3,67,IF(ROW()=4,13,RANDBETWEEN(2,COUNT(Name!$A:$A) + 1))))</f>
        <v>359</v>
      </c>
      <c r="E500" s="7" t="str">
        <f ca="1">VLOOKUP($D500,Name!$A:$B,2,FALSE) &amp; " " &amp; IF(ROW()=2,"de Orléans e Bragança",VLOOKUP(IF(ROW()=2,0,RANDBETWEEN(2,COUNT('Last name'!$A:$A) + 1)),'Last name'!$A:$B,2,FALSE) &amp; " " &amp; VLOOKUP(RANDBETWEEN(2,COUNT('Last name'!$A:$A) + 1),'Last name'!$A:$B,2,FALSE))</f>
        <v>Wilian Greco Rizzo</v>
      </c>
      <c r="F500" s="7">
        <v>2</v>
      </c>
      <c r="G500" s="7" cm="1">
        <f t="array" aca="1" ref="G500" ca="1">INDEX(States!$B:$B,RANDBETWEEN(2,COUNTA(States!$B:$B)),1)</f>
        <v>10</v>
      </c>
      <c r="H500" s="7" t="str">
        <f ca="1">VLOOKUP($D500,Name!$A:$C,3,FALSE)</f>
        <v>M</v>
      </c>
      <c r="I500" s="7">
        <f t="shared" ca="1" si="37"/>
        <v>2</v>
      </c>
      <c r="J500" s="7" t="str">
        <f ca="1">VLOOKUP($I500,Race!$A:$B,2,FALSE)</f>
        <v>Branco</v>
      </c>
      <c r="K500" s="8">
        <f ca="1" xml:space="preserve">
IF($B500=2,
    TODAY()-16340,
    IF($P500=2,
        RANDBETWEEN(TODAY()-12418.5,TODAY()-6574.5),
        IF(OR($P500=3,$P500=4),
            RANDBETWEEN(TODAY()-16071,TODAY()-8766),
            IF(OR($P500=5,$P500=6,$P500=7),
                RANDBETWEEN(TODAY()-27393.75,TODAY()-12783.75),
                RANDBETWEEN(TODAY()-27393.75,TODAY()-10957.5)
            )
        )
    )
)</f>
        <v>24170</v>
      </c>
      <c r="L500" s="6">
        <f ca="1">IF(OR(ROW()=2,ROW()=3),7,IF(ROW()=4,4,RANDBETWEEN(4,COUNT(Education!$A:$A) + 1)))</f>
        <v>4</v>
      </c>
      <c r="M500" s="8" t="str">
        <f ca="1">VLOOKUP($L500,Education!$A:$B,2,FALSE)</f>
        <v>Superior</v>
      </c>
      <c r="N50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6</v>
      </c>
      <c r="O500" s="7" t="str">
        <f ca="1">VLOOKUP($N500,Department!$A:$B,2,FALSE)</f>
        <v>Comercial</v>
      </c>
      <c r="P500" s="6">
        <f t="shared" ca="1" si="38"/>
        <v>9</v>
      </c>
      <c r="Q500" s="7" t="str">
        <f ca="1">VLOOKUP($P500,Role!$A:$B,2,FALSE)</f>
        <v>Especialista</v>
      </c>
      <c r="R500" s="7" t="str">
        <f ca="1">IF($P500=8,RANDBETWEEN(2,COUNT(Level!$A:$A) + 1),"")</f>
        <v/>
      </c>
      <c r="S500" s="7" t="str">
        <f ca="1">IF($R500&lt;&gt;"",VLOOKUP($R500,Level!$A:$B,2,FALSE),"")</f>
        <v/>
      </c>
      <c r="T500" s="8">
        <f t="shared" ca="1" si="39"/>
        <v>39423</v>
      </c>
      <c r="U500" s="1">
        <f t="shared" ca="1" si="35"/>
        <v>8580</v>
      </c>
      <c r="V50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$A500    &amp;
", "   &amp;
$B500    &amp;
", "   &amp;
$C500    &amp;
", '"  &amp;
$E500    &amp;
"', '" &amp;
$H500    &amp;
"', "  &amp;
$I500 &amp;
", CAST('"  &amp;
TEXT($K500,"aaaa-mm-dd") &amp;
"' AS DATE), " &amp;
$L500 &amp;
", " &amp;
$N500 &amp;
", " &amp;
$P500 &amp;
", " &amp;
IF($R500="","NULL",$R500) &amp;
", " &amp;
$U500 &amp;
");"</f>
        <v>INSERT INTO acme.fact_employees (id_company_fk, id_employee_pk, flg_active, employee_name, id_gender_fk, id_race_fk, birthdate, id_education_fk, id_department_fk, id_role_fk, id_level_fk, salary) VALUES (2, 499, TRUE, 'Wilian Greco Rizzo', 'M', 2, CAST('1966-03-04' AS DATE), 4, 6, 9, NULL, 8580);</v>
      </c>
    </row>
    <row r="501" spans="1:22" x14ac:dyDescent="0.2">
      <c r="A501" s="7">
        <v>2</v>
      </c>
      <c r="B501" s="5">
        <f t="shared" si="36"/>
        <v>500</v>
      </c>
      <c r="C501" s="6" t="b">
        <v>1</v>
      </c>
      <c r="D501" s="7">
        <f ca="1">IF(ROW()=2,125,IF(ROW()=3,67,IF(ROW()=4,13,RANDBETWEEN(2,COUNT(Name!$A:$A) + 1))))</f>
        <v>167</v>
      </c>
      <c r="E501" s="7" t="str">
        <f ca="1">VLOOKUP($D501,Name!$A:$B,2,FALSE) &amp; " " &amp; IF(ROW()=2,"de Orléans e Bragança",VLOOKUP(IF(ROW()=2,0,RANDBETWEEN(2,COUNT('Last name'!$A:$A) + 1)),'Last name'!$A:$B,2,FALSE) &amp; " " &amp; VLOOKUP(RANDBETWEEN(2,COUNT('Last name'!$A:$A) + 1),'Last name'!$A:$B,2,FALSE))</f>
        <v>Iara Dantas Auth</v>
      </c>
      <c r="F501" s="7">
        <v>2</v>
      </c>
      <c r="G501" s="7" cm="1">
        <f t="array" aca="1" ref="G501" ca="1">INDEX(States!$B:$B,RANDBETWEEN(2,COUNTA(States!$B:$B)),1)</f>
        <v>20</v>
      </c>
      <c r="H501" s="7" t="str">
        <f ca="1">VLOOKUP($D501,Name!$A:$C,3,FALSE)</f>
        <v>F</v>
      </c>
      <c r="I501" s="7">
        <f t="shared" ca="1" si="37"/>
        <v>2</v>
      </c>
      <c r="J501" s="7" t="str">
        <f ca="1">VLOOKUP($I501,Race!$A:$B,2,FALSE)</f>
        <v>Branco</v>
      </c>
      <c r="K501" s="8">
        <f ca="1" xml:space="preserve">
IF($B501=2,
    TODAY()-16340,
    IF($P501=2,
        RANDBETWEEN(TODAY()-12418.5,TODAY()-6574.5),
        IF(OR($P501=3,$P501=4),
            RANDBETWEEN(TODAY()-16071,TODAY()-8766),
            IF(OR($P501=5,$P501=6,$P501=7),
                RANDBETWEEN(TODAY()-27393.75,TODAY()-12783.75),
                RANDBETWEEN(TODAY()-27393.75,TODAY()-10957.5)
            )
        )
    )
)</f>
        <v>32261</v>
      </c>
      <c r="L501" s="6">
        <f ca="1">IF(OR(ROW()=2,ROW()=3),7,IF(ROW()=4,4,RANDBETWEEN(4,COUNT(Education!$A:$A) + 1)))</f>
        <v>7</v>
      </c>
      <c r="M501" s="8" t="str">
        <f ca="1">VLOOKUP($L501,Education!$A:$B,2,FALSE)</f>
        <v>Doutorado</v>
      </c>
      <c r="N50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501" s="7" t="str">
        <f ca="1">VLOOKUP($N501,Department!$A:$B,2,FALSE)</f>
        <v>Comunicação &amp; Marketing</v>
      </c>
      <c r="P501" s="6">
        <f t="shared" ca="1" si="38"/>
        <v>8</v>
      </c>
      <c r="Q501" s="7" t="str">
        <f ca="1">VLOOKUP($P501,Role!$A:$B,2,FALSE)</f>
        <v>Analista</v>
      </c>
      <c r="R501" s="7">
        <f ca="1">IF($P501=8,RANDBETWEEN(2,COUNT(Level!$A:$A) + 1),"")</f>
        <v>4</v>
      </c>
      <c r="S501" s="7" t="str">
        <f ca="1">IF($R501&lt;&gt;"",VLOOKUP($R501,Level!$A:$B,2,FALSE),"")</f>
        <v>Senior</v>
      </c>
      <c r="T501" s="8">
        <f t="shared" ca="1" si="39"/>
        <v>40128</v>
      </c>
      <c r="U501" s="1">
        <f t="shared" ca="1" si="35"/>
        <v>4080</v>
      </c>
      <c r="V50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$A501    &amp;
", "   &amp;
$B501    &amp;
", "   &amp;
$C501    &amp;
", '"  &amp;
$E501    &amp;
"', '" &amp;
$H501    &amp;
"', "  &amp;
$I501 &amp;
", CAST('"  &amp;
TEXT($K501,"aaaa-mm-dd") &amp;
"' AS DATE), " &amp;
$L501 &amp;
", " &amp;
$N501 &amp;
", " &amp;
$P501 &amp;
", " &amp;
IF($R501="","NULL",$R501) &amp;
", " &amp;
$U501 &amp;
");"</f>
        <v>INSERT INTO acme.fact_employees (id_company_fk, id_employee_pk, flg_active, employee_name, id_gender_fk, id_race_fk, birthdate, id_education_fk, id_department_fk, id_role_fk, id_level_fk, salary) VALUES (2, 500, TRUE, 'Iara Dantas Auth', 'F', 2, CAST('1988-04-28' AS DATE), 7, 8, 8, 4, 4080);</v>
      </c>
    </row>
    <row r="502" spans="1:22" x14ac:dyDescent="0.2">
      <c r="A502" s="7">
        <v>2</v>
      </c>
      <c r="B502" s="5">
        <f t="shared" si="36"/>
        <v>501</v>
      </c>
      <c r="C502" s="6" t="b">
        <v>1</v>
      </c>
      <c r="D502" s="7">
        <f ca="1">IF(ROW()=2,125,IF(ROW()=3,67,IF(ROW()=4,13,RANDBETWEEN(2,COUNT(Name!$A:$A) + 1))))</f>
        <v>216</v>
      </c>
      <c r="E502" s="7" t="str">
        <f ca="1">VLOOKUP($D502,Name!$A:$B,2,FALSE) &amp; " " &amp; IF(ROW()=2,"de Orléans e Bragança",VLOOKUP(IF(ROW()=2,0,RANDBETWEEN(2,COUNT('Last name'!$A:$A) + 1)),'Last name'!$A:$B,2,FALSE) &amp; " " &amp; VLOOKUP(RANDBETWEEN(2,COUNT('Last name'!$A:$A) + 1),'Last name'!$A:$B,2,FALSE))</f>
        <v>Larissa Sacramento Araújo</v>
      </c>
      <c r="F502" s="7">
        <v>2</v>
      </c>
      <c r="G502" s="7" cm="1">
        <f t="array" aca="1" ref="G502" ca="1">INDEX(States!$B:$B,RANDBETWEEN(2,COUNTA(States!$B:$B)),1)</f>
        <v>18</v>
      </c>
      <c r="H502" s="7" t="str">
        <f ca="1">VLOOKUP($D502,Name!$A:$C,3,FALSE)</f>
        <v>F</v>
      </c>
      <c r="I502" s="7">
        <f t="shared" ca="1" si="37"/>
        <v>2</v>
      </c>
      <c r="J502" s="7" t="str">
        <f ca="1">VLOOKUP($I502,Race!$A:$B,2,FALSE)</f>
        <v>Branco</v>
      </c>
      <c r="K502" s="8">
        <f ca="1" xml:space="preserve">
IF($B502=2,
    TODAY()-16340,
    IF($P502=2,
        RANDBETWEEN(TODAY()-12418.5,TODAY()-6574.5),
        IF(OR($P502=3,$P502=4),
            RANDBETWEEN(TODAY()-16071,TODAY()-8766),
            IF(OR($P502=5,$P502=6,$P502=7),
                RANDBETWEEN(TODAY()-27393.75,TODAY()-12783.75),
                RANDBETWEEN(TODAY()-27393.75,TODAY()-10957.5)
            )
        )
    )
)</f>
        <v>27048</v>
      </c>
      <c r="L502" s="6">
        <f ca="1">IF(OR(ROW()=2,ROW()=3),7,IF(ROW()=4,4,RANDBETWEEN(4,COUNT(Education!$A:$A) + 1)))</f>
        <v>4</v>
      </c>
      <c r="M502" s="8" t="str">
        <f ca="1">VLOOKUP($L502,Education!$A:$B,2,FALSE)</f>
        <v>Superior</v>
      </c>
      <c r="N50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7</v>
      </c>
      <c r="O502" s="7" t="str">
        <f ca="1">VLOOKUP($N502,Department!$A:$B,2,FALSE)</f>
        <v>Operacional</v>
      </c>
      <c r="P502" s="6">
        <f t="shared" ca="1" si="38"/>
        <v>8</v>
      </c>
      <c r="Q502" s="7" t="str">
        <f ca="1">VLOOKUP($P502,Role!$A:$B,2,FALSE)</f>
        <v>Analista</v>
      </c>
      <c r="R502" s="7">
        <f ca="1">IF($P502=8,RANDBETWEEN(2,COUNT(Level!$A:$A) + 1),"")</f>
        <v>2</v>
      </c>
      <c r="S502" s="7" t="str">
        <f ca="1">IF($R502&lt;&gt;"",VLOOKUP($R502,Level!$A:$B,2,FALSE),"")</f>
        <v>Junior</v>
      </c>
      <c r="T502" s="8">
        <f t="shared" ca="1" si="39"/>
        <v>37302</v>
      </c>
      <c r="U502" s="1">
        <f t="shared" ca="1" si="35"/>
        <v>2500</v>
      </c>
      <c r="V50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$A502    &amp;
", "   &amp;
$B502    &amp;
", "   &amp;
$C502    &amp;
", '"  &amp;
$E502    &amp;
"', '" &amp;
$H502    &amp;
"', "  &amp;
$I502 &amp;
", CAST('"  &amp;
TEXT($K502,"aaaa-mm-dd") &amp;
"' AS DATE), " &amp;
$L502 &amp;
", " &amp;
$N502 &amp;
", " &amp;
$P502 &amp;
", " &amp;
IF($R502="","NULL",$R502) &amp;
", " &amp;
$U502 &amp;
");"</f>
        <v>INSERT INTO acme.fact_employees (id_company_fk, id_employee_pk, flg_active, employee_name, id_gender_fk, id_race_fk, birthdate, id_education_fk, id_department_fk, id_role_fk, id_level_fk, salary) VALUES (2, 501, TRUE, 'Larissa Sacramento Araújo', 'F', 2, CAST('1974-01-19' AS DATE), 4, 7, 8, 2, 2500);</v>
      </c>
    </row>
    <row r="503" spans="1:22" x14ac:dyDescent="0.2">
      <c r="A503" s="7">
        <v>2</v>
      </c>
      <c r="B503" s="5">
        <f t="shared" si="36"/>
        <v>502</v>
      </c>
      <c r="C503" s="6" t="b">
        <v>1</v>
      </c>
      <c r="D503" s="7">
        <f ca="1">IF(ROW()=2,125,IF(ROW()=3,67,IF(ROW()=4,13,RANDBETWEEN(2,COUNT(Name!$A:$A) + 1))))</f>
        <v>35</v>
      </c>
      <c r="E503" s="7" t="str">
        <f ca="1">VLOOKUP($D503,Name!$A:$B,2,FALSE) &amp; " " &amp; IF(ROW()=2,"de Orléans e Bragança",VLOOKUP(IF(ROW()=2,0,RANDBETWEEN(2,COUNT('Last name'!$A:$A) + 1)),'Last name'!$A:$B,2,FALSE) &amp; " " &amp; VLOOKUP(RANDBETWEEN(2,COUNT('Last name'!$A:$A) + 1),'Last name'!$A:$B,2,FALSE))</f>
        <v>Analu Barbosa Salvador</v>
      </c>
      <c r="F503" s="7">
        <v>2</v>
      </c>
      <c r="G503" s="7" cm="1">
        <f t="array" aca="1" ref="G503" ca="1">INDEX(States!$B:$B,RANDBETWEEN(2,COUNTA(States!$B:$B)),1)</f>
        <v>3</v>
      </c>
      <c r="H503" s="7" t="str">
        <f ca="1">VLOOKUP($D503,Name!$A:$C,3,FALSE)</f>
        <v>F</v>
      </c>
      <c r="I503" s="7">
        <f t="shared" ca="1" si="37"/>
        <v>2</v>
      </c>
      <c r="J503" s="7" t="str">
        <f ca="1">VLOOKUP($I503,Race!$A:$B,2,FALSE)</f>
        <v>Branco</v>
      </c>
      <c r="K503" s="8">
        <f ca="1" xml:space="preserve">
IF($B503=2,
    TODAY()-16340,
    IF($P503=2,
        RANDBETWEEN(TODAY()-12418.5,TODAY()-6574.5),
        IF(OR($P503=3,$P503=4),
            RANDBETWEEN(TODAY()-16071,TODAY()-8766),
            IF(OR($P503=5,$P503=6,$P503=7),
                RANDBETWEEN(TODAY()-27393.75,TODAY()-12783.75),
                RANDBETWEEN(TODAY()-27393.75,TODAY()-10957.5)
            )
        )
    )
)</f>
        <v>19913</v>
      </c>
      <c r="L503" s="6">
        <f ca="1">IF(OR(ROW()=2,ROW()=3),7,IF(ROW()=4,4,RANDBETWEEN(4,COUNT(Education!$A:$A) + 1)))</f>
        <v>4</v>
      </c>
      <c r="M503" s="8" t="str">
        <f ca="1">VLOOKUP($L503,Education!$A:$B,2,FALSE)</f>
        <v>Superior</v>
      </c>
      <c r="N50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503" s="7" t="str">
        <f ca="1">VLOOKUP($N503,Department!$A:$B,2,FALSE)</f>
        <v>Administrativo</v>
      </c>
      <c r="P503" s="6">
        <f t="shared" ca="1" si="38"/>
        <v>8</v>
      </c>
      <c r="Q503" s="7" t="str">
        <f ca="1">VLOOKUP($P503,Role!$A:$B,2,FALSE)</f>
        <v>Analista</v>
      </c>
      <c r="R503" s="7">
        <f ca="1">IF($P503=8,RANDBETWEEN(2,COUNT(Level!$A:$A) + 1),"")</f>
        <v>4</v>
      </c>
      <c r="S503" s="7" t="str">
        <f ca="1">IF($R503&lt;&gt;"",VLOOKUP($R503,Level!$A:$B,2,FALSE),"")</f>
        <v>Senior</v>
      </c>
      <c r="T503" s="8">
        <f t="shared" ca="1" si="39"/>
        <v>37004</v>
      </c>
      <c r="U503" s="1">
        <f t="shared" ca="1" si="35"/>
        <v>2500</v>
      </c>
      <c r="V50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$A503    &amp;
", "   &amp;
$B503    &amp;
", "   &amp;
$C503    &amp;
", '"  &amp;
$E503    &amp;
"', '" &amp;
$H503    &amp;
"', "  &amp;
$I503 &amp;
", CAST('"  &amp;
TEXT($K503,"aaaa-mm-dd") &amp;
"' AS DATE), " &amp;
$L503 &amp;
", " &amp;
$N503 &amp;
", " &amp;
$P503 &amp;
", " &amp;
IF($R503="","NULL",$R503) &amp;
", " &amp;
$U503 &amp;
");"</f>
        <v>INSERT INTO acme.fact_employees (id_company_fk, id_employee_pk, flg_active, employee_name, id_gender_fk, id_race_fk, birthdate, id_education_fk, id_department_fk, id_role_fk, id_level_fk, salary) VALUES (2, 502, TRUE, 'Analu Barbosa Salvador', 'F', 2, CAST('1954-07-08' AS DATE), 4, 3, 8, 4, 2500);</v>
      </c>
    </row>
    <row r="504" spans="1:22" x14ac:dyDescent="0.2">
      <c r="A504" s="7">
        <v>2</v>
      </c>
      <c r="B504" s="5">
        <f t="shared" si="36"/>
        <v>503</v>
      </c>
      <c r="C504" s="6" t="b">
        <v>1</v>
      </c>
      <c r="D504" s="7">
        <f ca="1">IF(ROW()=2,125,IF(ROW()=3,67,IF(ROW()=4,13,RANDBETWEEN(2,COUNT(Name!$A:$A) + 1))))</f>
        <v>273</v>
      </c>
      <c r="E504" s="7" t="str">
        <f ca="1">VLOOKUP($D504,Name!$A:$B,2,FALSE)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Mariah Teixeira Ildelfonso</v>
      </c>
      <c r="F504" s="7">
        <v>2</v>
      </c>
      <c r="G504" s="7" cm="1">
        <f t="array" aca="1" ref="G504" ca="1">INDEX(States!$B:$B,RANDBETWEEN(2,COUNTA(States!$B:$B)),1)</f>
        <v>14</v>
      </c>
      <c r="H504" s="7" t="str">
        <f ca="1">VLOOKUP($D504,Name!$A:$C,3,FALSE)</f>
        <v>F</v>
      </c>
      <c r="I504" s="7">
        <f t="shared" ca="1" si="37"/>
        <v>3</v>
      </c>
      <c r="J504" s="7" t="str">
        <f ca="1">VLOOKUP($I504,Race!$A:$B,2,FALSE)</f>
        <v>Preto</v>
      </c>
      <c r="K504" s="8">
        <f ca="1" xml:space="preserve">
IF($B504=2,
    TODAY()-16340,
    IF($P504=2,
        RANDBETWEEN(TODAY()-12418.5,TODAY()-6574.5),
        IF(OR($P504=3,$P504=4),
            RANDBETWEEN(TODAY()-16071,TODAY()-8766),
            IF(OR($P504=5,$P504=6,$P504=7),
                RANDBETWEEN(TODAY()-27393.75,TODAY()-12783.75),
                RANDBETWEEN(TODAY()-27393.75,TODAY()-10957.5)
            )
        )
    )
)</f>
        <v>21201</v>
      </c>
      <c r="L504" s="6">
        <f ca="1">IF(OR(ROW()=2,ROW()=3),7,IF(ROW()=4,4,RANDBETWEEN(4,COUNT(Education!$A:$A) + 1)))</f>
        <v>6</v>
      </c>
      <c r="M504" s="8" t="str">
        <f ca="1">VLOOKUP($L504,Education!$A:$B,2,FALSE)</f>
        <v>Mestrado</v>
      </c>
      <c r="N50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504" s="7" t="str">
        <f ca="1">VLOOKUP($N504,Department!$A:$B,2,FALSE)</f>
        <v>Financeiro</v>
      </c>
      <c r="P504" s="6">
        <f t="shared" ca="1" si="38"/>
        <v>8</v>
      </c>
      <c r="Q504" s="7" t="str">
        <f ca="1">VLOOKUP($P504,Role!$A:$B,2,FALSE)</f>
        <v>Analista</v>
      </c>
      <c r="R504" s="7">
        <f ca="1">IF($P504=8,RANDBETWEEN(2,COUNT(Level!$A:$A) + 1),"")</f>
        <v>3</v>
      </c>
      <c r="S504" s="7" t="str">
        <f ca="1">IF($R504&lt;&gt;"",VLOOKUP($R504,Level!$A:$B,2,FALSE),"")</f>
        <v>Pleno</v>
      </c>
      <c r="T504" s="8">
        <f t="shared" ca="1" si="39"/>
        <v>37681</v>
      </c>
      <c r="U504" s="1">
        <f t="shared" ca="1" si="35"/>
        <v>3500</v>
      </c>
      <c r="V50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$A504    &amp;
", "   &amp;
$B504    &amp;
", "   &amp;
$C504    &amp;
", '"  &amp;
$E504    &amp;
"', '" &amp;
$H504    &amp;
"', "  &amp;
$I504 &amp;
", CAST('"  &amp;
TEXT($K504,"aaaa-mm-dd") &amp;
"' AS DATE), " &amp;
$L504 &amp;
", " &amp;
$N504 &amp;
", " &amp;
$P504 &amp;
", " &amp;
IF($R504="","NULL",$R504) &amp;
", " &amp;
$U504 &amp;
");"</f>
        <v>INSERT INTO acme.fact_employees (id_company_fk, id_employee_pk, flg_active, employee_name, id_gender_fk, id_race_fk, birthdate, id_education_fk, id_department_fk, id_role_fk, id_level_fk, salary) VALUES (2, 503, TRUE, 'Mariah Teixeira Ildelfonso', 'F', 3, CAST('1958-01-16' AS DATE), 6, 4, 8, 3, 3500);</v>
      </c>
    </row>
    <row r="505" spans="1:22" x14ac:dyDescent="0.2">
      <c r="A505" s="7">
        <v>2</v>
      </c>
      <c r="B505" s="5">
        <f t="shared" si="36"/>
        <v>504</v>
      </c>
      <c r="C505" s="6" t="b">
        <v>1</v>
      </c>
      <c r="D505" s="7">
        <f ca="1">IF(ROW()=2,125,IF(ROW()=3,67,IF(ROW()=4,13,RANDBETWEEN(2,COUNT(Name!$A:$A) + 1))))</f>
        <v>355</v>
      </c>
      <c r="E505" s="7" t="str">
        <f ca="1">VLOOKUP($D505,Name!$A:$B,2,FALSE) &amp; " " &amp; IF(ROW()=2,"de Orléans e Bragança",VLOOKUP(IF(ROW()=2,0,RANDBETWEEN(2,COUNT('Last name'!$A:$A) + 1)),'Last name'!$A:$B,2,FALSE) &amp; " " &amp; VLOOKUP(RANDBETWEEN(2,COUNT('Last name'!$A:$A) + 1),'Last name'!$A:$B,2,FALSE))</f>
        <v>Vinícius Giordano Nunes</v>
      </c>
      <c r="F505" s="7">
        <v>2</v>
      </c>
      <c r="G505" s="7" cm="1">
        <f t="array" aca="1" ref="G505" ca="1">INDEX(States!$B:$B,RANDBETWEEN(2,COUNTA(States!$B:$B)),1)</f>
        <v>16</v>
      </c>
      <c r="H505" s="7" t="str">
        <f ca="1">VLOOKUP($D505,Name!$A:$C,3,FALSE)</f>
        <v>M</v>
      </c>
      <c r="I505" s="7">
        <f t="shared" ca="1" si="37"/>
        <v>2</v>
      </c>
      <c r="J505" s="7" t="str">
        <f ca="1">VLOOKUP($I505,Race!$A:$B,2,FALSE)</f>
        <v>Branco</v>
      </c>
      <c r="K505" s="8">
        <f ca="1" xml:space="preserve">
IF($B505=2,
    TODAY()-16340,
    IF($P505=2,
        RANDBETWEEN(TODAY()-12418.5,TODAY()-6574.5),
        IF(OR($P505=3,$P505=4),
            RANDBETWEEN(TODAY()-16071,TODAY()-8766),
            IF(OR($P505=5,$P505=6,$P505=7),
                RANDBETWEEN(TODAY()-27393.75,TODAY()-12783.75),
                RANDBETWEEN(TODAY()-27393.75,TODAY()-10957.5)
            )
        )
    )
)</f>
        <v>24774</v>
      </c>
      <c r="L505" s="6">
        <f ca="1">IF(OR(ROW()=2,ROW()=3),7,IF(ROW()=4,4,RANDBETWEEN(4,COUNT(Education!$A:$A) + 1)))</f>
        <v>7</v>
      </c>
      <c r="M505" s="8" t="str">
        <f ca="1">VLOOKUP($L505,Education!$A:$B,2,FALSE)</f>
        <v>Doutorado</v>
      </c>
      <c r="N50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505" s="7" t="str">
        <f ca="1">VLOOKUP($N505,Department!$A:$B,2,FALSE)</f>
        <v>Contábil</v>
      </c>
      <c r="P505" s="6">
        <f t="shared" ca="1" si="38"/>
        <v>8</v>
      </c>
      <c r="Q505" s="7" t="str">
        <f ca="1">VLOOKUP($P505,Role!$A:$B,2,FALSE)</f>
        <v>Analista</v>
      </c>
      <c r="R505" s="7">
        <f ca="1">IF($P505=8,RANDBETWEEN(2,COUNT(Level!$A:$A) + 1),"")</f>
        <v>3</v>
      </c>
      <c r="S505" s="7" t="str">
        <f ca="1">IF($R505&lt;&gt;"",VLOOKUP($R505,Level!$A:$B,2,FALSE),"")</f>
        <v>Pleno</v>
      </c>
      <c r="T505" s="8">
        <f t="shared" ca="1" si="39"/>
        <v>42247</v>
      </c>
      <c r="U505" s="1">
        <f t="shared" ca="1" si="35"/>
        <v>4000</v>
      </c>
      <c r="V50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$A505    &amp;
", "   &amp;
$B505    &amp;
", "   &amp;
$C505    &amp;
", '"  &amp;
$E505    &amp;
"', '" &amp;
$H505    &amp;
"', "  &amp;
$I505 &amp;
", CAST('"  &amp;
TEXT($K505,"aaaa-mm-dd") &amp;
"' AS DATE), " &amp;
$L505 &amp;
", " &amp;
$N505 &amp;
", " &amp;
$P505 &amp;
", " &amp;
IF($R505="","NULL",$R505) &amp;
", " &amp;
$U505 &amp;
");"</f>
        <v>INSERT INTO acme.fact_employees (id_company_fk, id_employee_pk, flg_active, employee_name, id_gender_fk, id_race_fk, birthdate, id_education_fk, id_department_fk, id_role_fk, id_level_fk, salary) VALUES (2, 504, TRUE, 'Vinícius Giordano Nunes', 'M', 2, CAST('1967-10-29' AS DATE), 7, 9, 8, 3, 4000);</v>
      </c>
    </row>
    <row r="506" spans="1:22" x14ac:dyDescent="0.2">
      <c r="A506" s="7">
        <v>2</v>
      </c>
      <c r="B506" s="5">
        <f t="shared" si="36"/>
        <v>505</v>
      </c>
      <c r="C506" s="6" t="b">
        <v>1</v>
      </c>
      <c r="D506" s="7">
        <f ca="1">IF(ROW()=2,125,IF(ROW()=3,67,IF(ROW()=4,13,RANDBETWEEN(2,COUNT(Name!$A:$A) + 1))))</f>
        <v>318</v>
      </c>
      <c r="E506" s="7" t="str">
        <f ca="1">VLOOKUP($D506,Name!$A:$B,2,FALSE) &amp; " " &amp; IF(ROW()=2,"de Orléans e Bragança",VLOOKUP(IF(ROW()=2,0,RANDBETWEEN(2,COUNT('Last name'!$A:$A) + 1)),'Last name'!$A:$B,2,FALSE) &amp; " " &amp; VLOOKUP(RANDBETWEEN(2,COUNT('Last name'!$A:$A) + 1),'Last name'!$A:$B,2,FALSE))</f>
        <v>Pietra Martins Monteiro</v>
      </c>
      <c r="F506" s="7">
        <v>2</v>
      </c>
      <c r="G506" s="7" cm="1">
        <f t="array" aca="1" ref="G506" ca="1">INDEX(States!$B:$B,RANDBETWEEN(2,COUNTA(States!$B:$B)),1)</f>
        <v>10</v>
      </c>
      <c r="H506" s="7" t="str">
        <f ca="1">VLOOKUP($D506,Name!$A:$C,3,FALSE)</f>
        <v>F</v>
      </c>
      <c r="I506" s="7">
        <f t="shared" ca="1" si="37"/>
        <v>4</v>
      </c>
      <c r="J506" s="7" t="str">
        <f ca="1">VLOOKUP($I506,Race!$A:$B,2,FALSE)</f>
        <v>Pardo</v>
      </c>
      <c r="K506" s="8">
        <f ca="1" xml:space="preserve">
IF($B506=2,
    TODAY()-16340,
    IF($P506=2,
        RANDBETWEEN(TODAY()-12418.5,TODAY()-6574.5),
        IF(OR($P506=3,$P506=4),
            RANDBETWEEN(TODAY()-16071,TODAY()-8766),
            IF(OR($P506=5,$P506=6,$P506=7),
                RANDBETWEEN(TODAY()-27393.75,TODAY()-12783.75),
                RANDBETWEEN(TODAY()-27393.75,TODAY()-10957.5)
            )
        )
    )
)</f>
        <v>23856</v>
      </c>
      <c r="L506" s="6">
        <f ca="1">IF(OR(ROW()=2,ROW()=3),7,IF(ROW()=4,4,RANDBETWEEN(4,COUNT(Education!$A:$A) + 1)))</f>
        <v>7</v>
      </c>
      <c r="M506" s="8" t="str">
        <f ca="1">VLOOKUP($L506,Education!$A:$B,2,FALSE)</f>
        <v>Doutorado</v>
      </c>
      <c r="N50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506" s="7" t="str">
        <f ca="1">VLOOKUP($N506,Department!$A:$B,2,FALSE)</f>
        <v>Tecnologia da Informação</v>
      </c>
      <c r="P506" s="6">
        <f t="shared" ca="1" si="38"/>
        <v>8</v>
      </c>
      <c r="Q506" s="7" t="str">
        <f ca="1">VLOOKUP($P506,Role!$A:$B,2,FALSE)</f>
        <v>Analista</v>
      </c>
      <c r="R506" s="7">
        <f ca="1">IF($P506=8,RANDBETWEEN(2,COUNT(Level!$A:$A) + 1),"")</f>
        <v>2</v>
      </c>
      <c r="S506" s="7" t="str">
        <f ca="1">IF($R506&lt;&gt;"",VLOOKUP($R506,Level!$A:$B,2,FALSE),"")</f>
        <v>Junior</v>
      </c>
      <c r="T506" s="8">
        <f t="shared" ca="1" si="39"/>
        <v>39436</v>
      </c>
      <c r="U506" s="1">
        <f t="shared" ca="1" si="35"/>
        <v>4120</v>
      </c>
      <c r="V50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$A506    &amp;
", "   &amp;
$B506    &amp;
", "   &amp;
$C506    &amp;
", '"  &amp;
$E506    &amp;
"', '" &amp;
$H506    &amp;
"', "  &amp;
$I506 &amp;
", CAST('"  &amp;
TEXT($K506,"aaaa-mm-dd") &amp;
"' AS DATE), " &amp;
$L506 &amp;
", " &amp;
$N506 &amp;
", " &amp;
$P506 &amp;
", " &amp;
IF($R506="","NULL",$R506) &amp;
", " &amp;
$U506 &amp;
");"</f>
        <v>INSERT INTO acme.fact_employees (id_company_fk, id_employee_pk, flg_active, employee_name, id_gender_fk, id_race_fk, birthdate, id_education_fk, id_department_fk, id_role_fk, id_level_fk, salary) VALUES (2, 505, TRUE, 'Pietra Martins Monteiro', 'F', 4, CAST('1965-04-24' AS DATE), 7, 11, 8, 2, 4120);</v>
      </c>
    </row>
    <row r="507" spans="1:22" x14ac:dyDescent="0.2">
      <c r="A507" s="7">
        <v>2</v>
      </c>
      <c r="B507" s="5">
        <f t="shared" si="36"/>
        <v>506</v>
      </c>
      <c r="C507" s="6" t="b">
        <v>1</v>
      </c>
      <c r="D507" s="7">
        <f ca="1">IF(ROW()=2,125,IF(ROW()=3,67,IF(ROW()=4,13,RANDBETWEEN(2,COUNT(Name!$A:$A) + 1))))</f>
        <v>341</v>
      </c>
      <c r="E507" s="7" t="str">
        <f ca="1">VLOOKUP($D507,Name!$A:$B,2,FALSE) &amp; " " &amp; IF(ROW()=2,"de Orléans e Bragança",VLOOKUP(IF(ROW()=2,0,RANDBETWEEN(2,COUNT('Last name'!$A:$A) + 1)),'Last name'!$A:$B,2,FALSE) &amp; " " &amp; VLOOKUP(RANDBETWEEN(2,COUNT('Last name'!$A:$A) + 1),'Last name'!$A:$B,2,FALSE))</f>
        <v>Thomas Camacho Auth</v>
      </c>
      <c r="F507" s="7">
        <v>2</v>
      </c>
      <c r="G507" s="7" cm="1">
        <f t="array" aca="1" ref="G507" ca="1">INDEX(States!$B:$B,RANDBETWEEN(2,COUNTA(States!$B:$B)),1)</f>
        <v>21</v>
      </c>
      <c r="H507" s="7" t="str">
        <f ca="1">VLOOKUP($D507,Name!$A:$C,3,FALSE)</f>
        <v>M</v>
      </c>
      <c r="I507" s="7">
        <f t="shared" ca="1" si="37"/>
        <v>2</v>
      </c>
      <c r="J507" s="7" t="str">
        <f ca="1">VLOOKUP($I507,Race!$A:$B,2,FALSE)</f>
        <v>Branco</v>
      </c>
      <c r="K507" s="8">
        <f ca="1" xml:space="preserve">
IF($B507=2,
    TODAY()-16340,
    IF($P507=2,
        RANDBETWEEN(TODAY()-12418.5,TODAY()-6574.5),
        IF(OR($P507=3,$P507=4),
            RANDBETWEEN(TODAY()-16071,TODAY()-8766),
            IF(OR($P507=5,$P507=6,$P507=7),
                RANDBETWEEN(TODAY()-27393.75,TODAY()-12783.75),
                RANDBETWEEN(TODAY()-27393.75,TODAY()-10957.5)
            )
        )
    )
)</f>
        <v>19357</v>
      </c>
      <c r="L507" s="6">
        <f ca="1">IF(OR(ROW()=2,ROW()=3),7,IF(ROW()=4,4,RANDBETWEEN(4,COUNT(Education!$A:$A) + 1)))</f>
        <v>5</v>
      </c>
      <c r="M507" s="8" t="str">
        <f ca="1">VLOOKUP($L507,Education!$A:$B,2,FALSE)</f>
        <v>Pós-graduação</v>
      </c>
      <c r="N50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507" s="7" t="str">
        <f ca="1">VLOOKUP($N507,Department!$A:$B,2,FALSE)</f>
        <v>Administrativo</v>
      </c>
      <c r="P507" s="6">
        <f t="shared" ca="1" si="38"/>
        <v>8</v>
      </c>
      <c r="Q507" s="7" t="str">
        <f ca="1">VLOOKUP($P507,Role!$A:$B,2,FALSE)</f>
        <v>Analista</v>
      </c>
      <c r="R507" s="7">
        <f ca="1">IF($P507=8,RANDBETWEEN(2,COUNT(Level!$A:$A) + 1),"")</f>
        <v>3</v>
      </c>
      <c r="S507" s="7" t="str">
        <f ca="1">IF($R507&lt;&gt;"",VLOOKUP($R507,Level!$A:$B,2,FALSE),"")</f>
        <v>Pleno</v>
      </c>
      <c r="T507" s="8">
        <f t="shared" ca="1" si="39"/>
        <v>36264</v>
      </c>
      <c r="U507" s="1">
        <f t="shared" ca="1" si="35"/>
        <v>3000</v>
      </c>
      <c r="V50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$A507    &amp;
", "   &amp;
$B507    &amp;
", "   &amp;
$C507    &amp;
", '"  &amp;
$E507    &amp;
"', '" &amp;
$H507    &amp;
"', "  &amp;
$I507 &amp;
", CAST('"  &amp;
TEXT($K507,"aaaa-mm-dd") &amp;
"' AS DATE), " &amp;
$L507 &amp;
", " &amp;
$N507 &amp;
", " &amp;
$P507 &amp;
", " &amp;
IF($R507="","NULL",$R507) &amp;
", " &amp;
$U507 &amp;
");"</f>
        <v>INSERT INTO acme.fact_employees (id_company_fk, id_employee_pk, flg_active, employee_name, id_gender_fk, id_race_fk, birthdate, id_education_fk, id_department_fk, id_role_fk, id_level_fk, salary) VALUES (2, 506, TRUE, 'Thomas Camacho Auth', 'M', 2, CAST('1952-12-29' AS DATE), 5, 3, 8, 3, 3000);</v>
      </c>
    </row>
    <row r="508" spans="1:22" x14ac:dyDescent="0.2">
      <c r="A508" s="7">
        <v>2</v>
      </c>
      <c r="B508" s="5">
        <f t="shared" si="36"/>
        <v>507</v>
      </c>
      <c r="C508" s="6" t="b">
        <v>1</v>
      </c>
      <c r="D508" s="7">
        <f ca="1">IF(ROW()=2,125,IF(ROW()=3,67,IF(ROW()=4,13,RANDBETWEEN(2,COUNT(Name!$A:$A) + 1))))</f>
        <v>269</v>
      </c>
      <c r="E508" s="7" t="str">
        <f ca="1">VLOOKUP($D508,Name!$A:$B,2,FALSE)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Maria Madalena Asvilla Botelho</v>
      </c>
      <c r="F508" s="7">
        <v>2</v>
      </c>
      <c r="G508" s="7" cm="1">
        <f t="array" aca="1" ref="G508" ca="1">INDEX(States!$B:$B,RANDBETWEEN(2,COUNTA(States!$B:$B)),1)</f>
        <v>13</v>
      </c>
      <c r="H508" s="7" t="str">
        <f ca="1">VLOOKUP($D508,Name!$A:$C,3,FALSE)</f>
        <v>F</v>
      </c>
      <c r="I508" s="7">
        <f t="shared" ca="1" si="37"/>
        <v>2</v>
      </c>
      <c r="J508" s="7" t="str">
        <f ca="1">VLOOKUP($I508,Race!$A:$B,2,FALSE)</f>
        <v>Branco</v>
      </c>
      <c r="K508" s="8">
        <f ca="1" xml:space="preserve">
IF($B508=2,
    TODAY()-16340,
    IF($P508=2,
        RANDBETWEEN(TODAY()-12418.5,TODAY()-6574.5),
        IF(OR($P508=3,$P508=4),
            RANDBETWEEN(TODAY()-16071,TODAY()-8766),
            IF(OR($P508=5,$P508=6,$P508=7),
                RANDBETWEEN(TODAY()-27393.75,TODAY()-12783.75),
                RANDBETWEEN(TODAY()-27393.75,TODAY()-10957.5)
            )
        )
    )
)</f>
        <v>33231</v>
      </c>
      <c r="L508" s="6">
        <f ca="1">IF(OR(ROW()=2,ROW()=3),7,IF(ROW()=4,4,RANDBETWEEN(4,COUNT(Education!$A:$A) + 1)))</f>
        <v>4</v>
      </c>
      <c r="M508" s="8" t="str">
        <f ca="1">VLOOKUP($L508,Education!$A:$B,2,FALSE)</f>
        <v>Superior</v>
      </c>
      <c r="N50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508" s="7" t="str">
        <f ca="1">VLOOKUP($N508,Department!$A:$B,2,FALSE)</f>
        <v>Administrativo</v>
      </c>
      <c r="P508" s="6">
        <f t="shared" ca="1" si="38"/>
        <v>9</v>
      </c>
      <c r="Q508" s="7" t="str">
        <f ca="1">VLOOKUP($P508,Role!$A:$B,2,FALSE)</f>
        <v>Especialista</v>
      </c>
      <c r="R508" s="7" t="str">
        <f ca="1">IF($P508=8,RANDBETWEEN(2,COUNT(Level!$A:$A) + 1),"")</f>
        <v/>
      </c>
      <c r="S508" s="7" t="str">
        <f ca="1">IF($R508&lt;&gt;"",VLOOKUP($R508,Level!$A:$B,2,FALSE),"")</f>
        <v/>
      </c>
      <c r="T508" s="8">
        <f t="shared" ca="1" si="39"/>
        <v>43585</v>
      </c>
      <c r="U508" s="1">
        <f t="shared" ca="1" si="35"/>
        <v>8500</v>
      </c>
      <c r="V50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$A508    &amp;
", "   &amp;
$B508    &amp;
", "   &amp;
$C508    &amp;
", '"  &amp;
$E508    &amp;
"', '" &amp;
$H508    &amp;
"', "  &amp;
$I508 &amp;
", CAST('"  &amp;
TEXT($K508,"aaaa-mm-dd") &amp;
"' AS DATE), " &amp;
$L508 &amp;
", " &amp;
$N508 &amp;
", " &amp;
$P508 &amp;
", " &amp;
IF($R508="","NULL",$R508) &amp;
", " &amp;
$U508 &amp;
");"</f>
        <v>INSERT INTO acme.fact_employees (id_company_fk, id_employee_pk, flg_active, employee_name, id_gender_fk, id_race_fk, birthdate, id_education_fk, id_department_fk, id_role_fk, id_level_fk, salary) VALUES (2, 507, TRUE, 'Maria Madalena Asvilla Botelho', 'F', 2, CAST('1990-12-24' AS DATE), 4, 3, 9, NULL, 8500);</v>
      </c>
    </row>
    <row r="509" spans="1:22" x14ac:dyDescent="0.2">
      <c r="A509" s="7">
        <v>2</v>
      </c>
      <c r="B509" s="5">
        <f t="shared" si="36"/>
        <v>508</v>
      </c>
      <c r="C509" s="6" t="b">
        <v>1</v>
      </c>
      <c r="D509" s="7">
        <f ca="1">IF(ROW()=2,125,IF(ROW()=3,67,IF(ROW()=4,13,RANDBETWEEN(2,COUNT(Name!$A:$A) + 1))))</f>
        <v>241</v>
      </c>
      <c r="E509" s="7" t="str">
        <f ca="1">VLOOKUP($D509,Name!$A:$B,2,FALSE) &amp; " " &amp; IF(ROW()=2,"de Orléans e Bragança",VLOOKUP(IF(ROW()=2,0,RANDBETWEEN(2,COUNT('Last name'!$A:$A) + 1)),'Last name'!$A:$B,2,FALSE) &amp; " " &amp; VLOOKUP(RANDBETWEEN(2,COUNT('Last name'!$A:$A) + 1),'Last name'!$A:$B,2,FALSE))</f>
        <v>Luiz Gustavo Brasil Brito</v>
      </c>
      <c r="F509" s="7">
        <v>2</v>
      </c>
      <c r="G509" s="7" cm="1">
        <f t="array" aca="1" ref="G509" ca="1">INDEX(States!$B:$B,RANDBETWEEN(2,COUNTA(States!$B:$B)),1)</f>
        <v>16</v>
      </c>
      <c r="H509" s="7" t="str">
        <f ca="1">VLOOKUP($D509,Name!$A:$C,3,FALSE)</f>
        <v>M</v>
      </c>
      <c r="I509" s="7">
        <f t="shared" ca="1" si="37"/>
        <v>2</v>
      </c>
      <c r="J509" s="7" t="str">
        <f ca="1">VLOOKUP($I509,Race!$A:$B,2,FALSE)</f>
        <v>Branco</v>
      </c>
      <c r="K509" s="8">
        <f ca="1" xml:space="preserve">
IF($B509=2,
    TODAY()-16340,
    IF($P509=2,
        RANDBETWEEN(TODAY()-12418.5,TODAY()-6574.5),
        IF(OR($P509=3,$P509=4),
            RANDBETWEEN(TODAY()-16071,TODAY()-8766),
            IF(OR($P509=5,$P509=6,$P509=7),
                RANDBETWEEN(TODAY()-27393.75,TODAY()-12783.75),
                RANDBETWEEN(TODAY()-27393.75,TODAY()-10957.5)
            )
        )
    )
)</f>
        <v>20455</v>
      </c>
      <c r="L509" s="6">
        <f ca="1">IF(OR(ROW()=2,ROW()=3),7,IF(ROW()=4,4,RANDBETWEEN(4,COUNT(Education!$A:$A) + 1)))</f>
        <v>5</v>
      </c>
      <c r="M509" s="8" t="str">
        <f ca="1">VLOOKUP($L509,Education!$A:$B,2,FALSE)</f>
        <v>Pós-graduação</v>
      </c>
      <c r="N50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12</v>
      </c>
      <c r="O509" s="7" t="str">
        <f ca="1">VLOOKUP($N509,Department!$A:$B,2,FALSE)</f>
        <v>Jurídico</v>
      </c>
      <c r="P509" s="6">
        <f t="shared" ca="1" si="38"/>
        <v>8</v>
      </c>
      <c r="Q509" s="7" t="str">
        <f ca="1">VLOOKUP($P509,Role!$A:$B,2,FALSE)</f>
        <v>Analista</v>
      </c>
      <c r="R509" s="7">
        <f ca="1">IF($P509=8,RANDBETWEEN(2,COUNT(Level!$A:$A) + 1),"")</f>
        <v>4</v>
      </c>
      <c r="S509" s="7" t="str">
        <f ca="1">IF($R509&lt;&gt;"",VLOOKUP($R509,Level!$A:$B,2,FALSE),"")</f>
        <v>Senior</v>
      </c>
      <c r="T509" s="8">
        <f t="shared" ca="1" si="39"/>
        <v>37882</v>
      </c>
      <c r="U509" s="1">
        <f t="shared" ca="1" si="35"/>
        <v>3100</v>
      </c>
      <c r="V50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$A509    &amp;
", "   &amp;
$B509    &amp;
", "   &amp;
$C509    &amp;
", '"  &amp;
$E509    &amp;
"', '" &amp;
$H509    &amp;
"', "  &amp;
$I509 &amp;
", CAST('"  &amp;
TEXT($K509,"aaaa-mm-dd") &amp;
"' AS DATE), " &amp;
$L509 &amp;
", " &amp;
$N509 &amp;
", " &amp;
$P509 &amp;
", " &amp;
IF($R509="","NULL",$R509) &amp;
", " &amp;
$U509 &amp;
");"</f>
        <v>INSERT INTO acme.fact_employees (id_company_fk, id_employee_pk, flg_active, employee_name, id_gender_fk, id_race_fk, birthdate, id_education_fk, id_department_fk, id_role_fk, id_level_fk, salary) VALUES (2, 508, TRUE, 'Luiz Gustavo Brasil Brito', 'M', 2, CAST('1956-01-01' AS DATE), 5, 12, 8, 4, 3100);</v>
      </c>
    </row>
    <row r="510" spans="1:22" x14ac:dyDescent="0.2">
      <c r="A510" s="7">
        <v>2</v>
      </c>
      <c r="B510" s="5">
        <f t="shared" si="36"/>
        <v>509</v>
      </c>
      <c r="C510" s="6" t="b">
        <v>1</v>
      </c>
      <c r="D510" s="7">
        <f ca="1">IF(ROW()=2,125,IF(ROW()=3,67,IF(ROW()=4,13,RANDBETWEEN(2,COUNT(Name!$A:$A) + 1))))</f>
        <v>105</v>
      </c>
      <c r="E510" s="7" t="str">
        <f ca="1">VLOOKUP($D510,Name!$A:$B,2,FALSE) &amp; " " &amp; IF(ROW()=2,"de Orléans e Bragança",VLOOKUP(IF(ROW()=2,0,RANDBETWEEN(2,COUNT('Last name'!$A:$A) + 1)),'Last name'!$A:$B,2,FALSE) &amp; " " &amp; VLOOKUP(RANDBETWEEN(2,COUNT('Last name'!$A:$A) + 1),'Last name'!$A:$B,2,FALSE))</f>
        <v>Davi Luccas Pinheiro Resende</v>
      </c>
      <c r="F510" s="7">
        <v>2</v>
      </c>
      <c r="G510" s="7" cm="1">
        <f t="array" aca="1" ref="G510" ca="1">INDEX(States!$B:$B,RANDBETWEEN(2,COUNTA(States!$B:$B)),1)</f>
        <v>21</v>
      </c>
      <c r="H510" s="7" t="str">
        <f ca="1">VLOOKUP($D510,Name!$A:$C,3,FALSE)</f>
        <v>M</v>
      </c>
      <c r="I510" s="7">
        <f t="shared" ca="1" si="37"/>
        <v>2</v>
      </c>
      <c r="J510" s="7" t="str">
        <f ca="1">VLOOKUP($I510,Race!$A:$B,2,FALSE)</f>
        <v>Branco</v>
      </c>
      <c r="K510" s="8">
        <f ca="1" xml:space="preserve">
IF($B510=2,
    TODAY()-16340,
    IF($P510=2,
        RANDBETWEEN(TODAY()-12418.5,TODAY()-6574.5),
        IF(OR($P510=3,$P510=4),
            RANDBETWEEN(TODAY()-16071,TODAY()-8766),
            IF(OR($P510=5,$P510=6,$P510=7),
                RANDBETWEEN(TODAY()-27393.75,TODAY()-12783.75),
                RANDBETWEEN(TODAY()-27393.75,TODAY()-10957.5)
            )
        )
    )
)</f>
        <v>26038</v>
      </c>
      <c r="L510" s="6">
        <f ca="1">IF(OR(ROW()=2,ROW()=3),7,IF(ROW()=4,4,RANDBETWEEN(4,COUNT(Education!$A:$A) + 1)))</f>
        <v>4</v>
      </c>
      <c r="M510" s="8" t="str">
        <f ca="1">VLOOKUP($L510,Education!$A:$B,2,FALSE)</f>
        <v>Superior</v>
      </c>
      <c r="N51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12</v>
      </c>
      <c r="O510" s="7" t="str">
        <f ca="1">VLOOKUP($N510,Department!$A:$B,2,FALSE)</f>
        <v>Jurídico</v>
      </c>
      <c r="P510" s="6">
        <f t="shared" ca="1" si="38"/>
        <v>6</v>
      </c>
      <c r="Q510" s="7" t="str">
        <f ca="1">VLOOKUP($P510,Role!$A:$B,2,FALSE)</f>
        <v>Estagiário</v>
      </c>
      <c r="R510" s="7" t="str">
        <f ca="1">IF($P510=8,RANDBETWEEN(2,COUNT(Level!$A:$A) + 1),"")</f>
        <v/>
      </c>
      <c r="S510" s="7" t="str">
        <f ca="1">IF($R510&lt;&gt;"",VLOOKUP($R510,Level!$A:$B,2,FALSE),"")</f>
        <v/>
      </c>
      <c r="T510" s="8">
        <f t="shared" ca="1" si="39"/>
        <v>44271</v>
      </c>
      <c r="U510" s="1">
        <f t="shared" ca="1" si="35"/>
        <v>1305</v>
      </c>
      <c r="V51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$A510    &amp;
", "   &amp;
$B510    &amp;
", "   &amp;
$C510    &amp;
", '"  &amp;
$E510    &amp;
"', '" &amp;
$H510    &amp;
"', "  &amp;
$I510 &amp;
", CAST('"  &amp;
TEXT($K510,"aaaa-mm-dd") &amp;
"' AS DATE), " &amp;
$L510 &amp;
", " &amp;
$N510 &amp;
", " &amp;
$P510 &amp;
", " &amp;
IF($R510="","NULL",$R510) &amp;
", " &amp;
$U510 &amp;
");"</f>
        <v>INSERT INTO acme.fact_employees (id_company_fk, id_employee_pk, flg_active, employee_name, id_gender_fk, id_race_fk, birthdate, id_education_fk, id_department_fk, id_role_fk, id_level_fk, salary) VALUES (2, 509, TRUE, 'Davi Luccas Pinheiro Resende', 'M', 2, CAST('1971-04-15' AS DATE), 4, 12, 6, NULL, 1305);</v>
      </c>
    </row>
    <row r="511" spans="1:22" x14ac:dyDescent="0.2">
      <c r="A511" s="7">
        <v>2</v>
      </c>
      <c r="B511" s="5">
        <f t="shared" si="36"/>
        <v>510</v>
      </c>
      <c r="C511" s="6" t="b">
        <v>1</v>
      </c>
      <c r="D511" s="7">
        <f ca="1">IF(ROW()=2,125,IF(ROW()=3,67,IF(ROW()=4,13,RANDBETWEEN(2,COUNT(Name!$A:$A) + 1))))</f>
        <v>260</v>
      </c>
      <c r="E511" s="7" t="str">
        <f ca="1">VLOOKUP($D511,Name!$A:$B,2,FALSE)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Maria Fernanda Alves sobrenome</v>
      </c>
      <c r="F511" s="7">
        <v>2</v>
      </c>
      <c r="G511" s="7" cm="1">
        <f t="array" aca="1" ref="G511" ca="1">INDEX(States!$B:$B,RANDBETWEEN(2,COUNTA(States!$B:$B)),1)</f>
        <v>11</v>
      </c>
      <c r="H511" s="7" t="str">
        <f ca="1">VLOOKUP($D511,Name!$A:$C,3,FALSE)</f>
        <v>F</v>
      </c>
      <c r="I511" s="7">
        <f t="shared" ca="1" si="37"/>
        <v>3</v>
      </c>
      <c r="J511" s="7" t="str">
        <f ca="1">VLOOKUP($I511,Race!$A:$B,2,FALSE)</f>
        <v>Preto</v>
      </c>
      <c r="K511" s="8">
        <f ca="1" xml:space="preserve">
IF($B511=2,
    TODAY()-16340,
    IF($P511=2,
        RANDBETWEEN(TODAY()-12418.5,TODAY()-6574.5),
        IF(OR($P511=3,$P511=4),
            RANDBETWEEN(TODAY()-16071,TODAY()-8766),
            IF(OR($P511=5,$P511=6,$P511=7),
                RANDBETWEEN(TODAY()-27393.75,TODAY()-12783.75),
                RANDBETWEEN(TODAY()-27393.75,TODAY()-10957.5)
            )
        )
    )
)</f>
        <v>24505</v>
      </c>
      <c r="L511" s="6">
        <f ca="1">IF(OR(ROW()=2,ROW()=3),7,IF(ROW()=4,4,RANDBETWEEN(4,COUNT(Education!$A:$A) + 1)))</f>
        <v>7</v>
      </c>
      <c r="M511" s="8" t="str">
        <f ca="1">VLOOKUP($L511,Education!$A:$B,2,FALSE)</f>
        <v>Doutorado</v>
      </c>
      <c r="N51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511" s="7" t="str">
        <f ca="1">VLOOKUP($N511,Department!$A:$B,2,FALSE)</f>
        <v>Administrativo</v>
      </c>
      <c r="P511" s="6">
        <f t="shared" ca="1" si="38"/>
        <v>8</v>
      </c>
      <c r="Q511" s="7" t="str">
        <f ca="1">VLOOKUP($P511,Role!$A:$B,2,FALSE)</f>
        <v>Analista</v>
      </c>
      <c r="R511" s="7">
        <f ca="1">IF($P511=8,RANDBETWEEN(2,COUNT(Level!$A:$A) + 1),"")</f>
        <v>3</v>
      </c>
      <c r="S511" s="7" t="str">
        <f ca="1">IF($R511&lt;&gt;"",VLOOKUP($R511,Level!$A:$B,2,FALSE),"")</f>
        <v>Pleno</v>
      </c>
      <c r="T511" s="8">
        <f t="shared" ca="1" si="39"/>
        <v>41591</v>
      </c>
      <c r="U511" s="1">
        <f t="shared" ca="1" si="35"/>
        <v>4000</v>
      </c>
      <c r="V51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$A511    &amp;
", "   &amp;
$B511    &amp;
", "   &amp;
$C511    &amp;
", '"  &amp;
$E511    &amp;
"', '" &amp;
$H511    &amp;
"', "  &amp;
$I511 &amp;
", CAST('"  &amp;
TEXT($K511,"aaaa-mm-dd") &amp;
"' AS DATE), " &amp;
$L511 &amp;
", " &amp;
$N511 &amp;
", " &amp;
$P511 &amp;
", " &amp;
IF($R511="","NULL",$R511) &amp;
", " &amp;
$U511 &amp;
");"</f>
        <v>INSERT INTO acme.fact_employees (id_company_fk, id_employee_pk, flg_active, employee_name, id_gender_fk, id_race_fk, birthdate, id_education_fk, id_department_fk, id_role_fk, id_level_fk, salary) VALUES (2, 510, TRUE, 'Maria Fernanda Alves sobrenome', 'F', 3, CAST('1967-02-02' AS DATE), 7, 3, 8, 3, 4000);</v>
      </c>
    </row>
    <row r="512" spans="1:22" x14ac:dyDescent="0.2">
      <c r="A512" s="7">
        <v>2</v>
      </c>
      <c r="B512" s="5">
        <f t="shared" si="36"/>
        <v>511</v>
      </c>
      <c r="C512" s="6" t="b">
        <v>1</v>
      </c>
      <c r="D512" s="7">
        <f ca="1">IF(ROW()=2,125,IF(ROW()=3,67,IF(ROW()=4,13,RANDBETWEEN(2,COUNT(Name!$A:$A) + 1))))</f>
        <v>85</v>
      </c>
      <c r="E512" s="7" t="str">
        <f ca="1">VLOOKUP($D512,Name!$A:$B,2,FALSE) &amp; " " &amp; IF(ROW()=2,"de Orléans e Bragança",VLOOKUP(IF(ROW()=2,0,RANDBETWEEN(2,COUNT('Last name'!$A:$A) + 1)),'Last name'!$A:$B,2,FALSE) &amp; " " &amp; VLOOKUP(RANDBETWEEN(2,COUNT('Last name'!$A:$A) + 1),'Last name'!$A:$B,2,FALSE))</f>
        <v>Catarina Pasquim Farina</v>
      </c>
      <c r="F512" s="7">
        <v>2</v>
      </c>
      <c r="G512" s="7" cm="1">
        <f t="array" aca="1" ref="G512" ca="1">INDEX(States!$B:$B,RANDBETWEEN(2,COUNTA(States!$B:$B)),1)</f>
        <v>6</v>
      </c>
      <c r="H512" s="7" t="str">
        <f ca="1">VLOOKUP($D512,Name!$A:$C,3,FALSE)</f>
        <v>F</v>
      </c>
      <c r="I512" s="7">
        <f t="shared" ca="1" si="37"/>
        <v>2</v>
      </c>
      <c r="J512" s="7" t="str">
        <f ca="1">VLOOKUP($I512,Race!$A:$B,2,FALSE)</f>
        <v>Branco</v>
      </c>
      <c r="K512" s="8">
        <f ca="1" xml:space="preserve">
IF($B512=2,
    TODAY()-16340,
    IF($P512=2,
        RANDBETWEEN(TODAY()-12418.5,TODAY()-6574.5),
        IF(OR($P512=3,$P512=4),
            RANDBETWEEN(TODAY()-16071,TODAY()-8766),
            IF(OR($P512=5,$P512=6,$P512=7),
                RANDBETWEEN(TODAY()-27393.75,TODAY()-12783.75),
                RANDBETWEEN(TODAY()-27393.75,TODAY()-10957.5)
            )
        )
    )
)</f>
        <v>26314</v>
      </c>
      <c r="L512" s="6">
        <f ca="1">IF(OR(ROW()=2,ROW()=3),7,IF(ROW()=4,4,RANDBETWEEN(4,COUNT(Education!$A:$A) + 1)))</f>
        <v>4</v>
      </c>
      <c r="M512" s="8" t="str">
        <f ca="1">VLOOKUP($L512,Education!$A:$B,2,FALSE)</f>
        <v>Superior</v>
      </c>
      <c r="N51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512" s="7" t="str">
        <f ca="1">VLOOKUP($N512,Department!$A:$B,2,FALSE)</f>
        <v>Tecnologia da Informação</v>
      </c>
      <c r="P512" s="6">
        <f t="shared" ca="1" si="38"/>
        <v>9</v>
      </c>
      <c r="Q512" s="7" t="str">
        <f ca="1">VLOOKUP($P512,Role!$A:$B,2,FALSE)</f>
        <v>Especialista</v>
      </c>
      <c r="R512" s="7" t="str">
        <f ca="1">IF($P512=8,RANDBETWEEN(2,COUNT(Level!$A:$A) + 1),"")</f>
        <v/>
      </c>
      <c r="S512" s="7" t="str">
        <f ca="1">IF($R512&lt;&gt;"",VLOOKUP($R512,Level!$A:$B,2,FALSE),"")</f>
        <v/>
      </c>
      <c r="T512" s="8">
        <f t="shared" ca="1" si="39"/>
        <v>43974</v>
      </c>
      <c r="U512" s="1">
        <f t="shared" ca="1" si="35"/>
        <v>8620</v>
      </c>
      <c r="V51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$A512    &amp;
", "   &amp;
$B512    &amp;
", "   &amp;
$C512    &amp;
", '"  &amp;
$E512    &amp;
"', '" &amp;
$H512    &amp;
"', "  &amp;
$I512 &amp;
", CAST('"  &amp;
TEXT($K512,"aaaa-mm-dd") &amp;
"' AS DATE), " &amp;
$L512 &amp;
", " &amp;
$N512 &amp;
", " &amp;
$P512 &amp;
", " &amp;
IF($R512="","NULL",$R512) &amp;
", " &amp;
$U512 &amp;
");"</f>
        <v>INSERT INTO acme.fact_employees (id_company_fk, id_employee_pk, flg_active, employee_name, id_gender_fk, id_race_fk, birthdate, id_education_fk, id_department_fk, id_role_fk, id_level_fk, salary) VALUES (2, 511, TRUE, 'Catarina Pasquim Farina', 'F', 2, CAST('1972-01-16' AS DATE), 4, 11, 9, NULL, 8620);</v>
      </c>
    </row>
    <row r="513" spans="1:22" x14ac:dyDescent="0.2">
      <c r="A513" s="7">
        <v>2</v>
      </c>
      <c r="B513" s="5">
        <f t="shared" si="36"/>
        <v>512</v>
      </c>
      <c r="C513" s="6" t="b">
        <v>1</v>
      </c>
      <c r="D513" s="7">
        <f ca="1">IF(ROW()=2,125,IF(ROW()=3,67,IF(ROW()=4,13,RANDBETWEEN(2,COUNT(Name!$A:$A) + 1))))</f>
        <v>255</v>
      </c>
      <c r="E513" s="7" t="str">
        <f ca="1">VLOOKUP($D513,Name!$A:$B,2,FALSE)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Maria Alice Lombardi Sá</v>
      </c>
      <c r="F513" s="7">
        <v>2</v>
      </c>
      <c r="G513" s="7" cm="1">
        <f t="array" aca="1" ref="G513" ca="1">INDEX(States!$B:$B,RANDBETWEEN(2,COUNTA(States!$B:$B)),1)</f>
        <v>13</v>
      </c>
      <c r="H513" s="7" t="str">
        <f ca="1">VLOOKUP($D513,Name!$A:$C,3,FALSE)</f>
        <v>F</v>
      </c>
      <c r="I513" s="7">
        <f t="shared" ca="1" si="37"/>
        <v>5</v>
      </c>
      <c r="J513" s="7" t="str">
        <f ca="1">VLOOKUP($I513,Race!$A:$B,2,FALSE)</f>
        <v>Amarelo</v>
      </c>
      <c r="K513" s="8">
        <f ca="1" xml:space="preserve">
IF($B513=2,
    TODAY()-16340,
    IF($P513=2,
        RANDBETWEEN(TODAY()-12418.5,TODAY()-6574.5),
        IF(OR($P513=3,$P513=4),
            RANDBETWEEN(TODAY()-16071,TODAY()-8766),
            IF(OR($P513=5,$P513=6,$P513=7),
                RANDBETWEEN(TODAY()-27393.75,TODAY()-12783.75),
                RANDBETWEEN(TODAY()-27393.75,TODAY()-10957.5)
            )
        )
    )
)</f>
        <v>21306</v>
      </c>
      <c r="L513" s="6">
        <f ca="1">IF(OR(ROW()=2,ROW()=3),7,IF(ROW()=4,4,RANDBETWEEN(4,COUNT(Education!$A:$A) + 1)))</f>
        <v>7</v>
      </c>
      <c r="M513" s="8" t="str">
        <f ca="1">VLOOKUP($L513,Education!$A:$B,2,FALSE)</f>
        <v>Doutorado</v>
      </c>
      <c r="N51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7</v>
      </c>
      <c r="O513" s="7" t="str">
        <f ca="1">VLOOKUP($N513,Department!$A:$B,2,FALSE)</f>
        <v>Operacional</v>
      </c>
      <c r="P513" s="6">
        <f t="shared" ca="1" si="38"/>
        <v>8</v>
      </c>
      <c r="Q513" s="7" t="str">
        <f ca="1">VLOOKUP($P513,Role!$A:$B,2,FALSE)</f>
        <v>Analista</v>
      </c>
      <c r="R513" s="7">
        <f ca="1">IF($P513=8,RANDBETWEEN(2,COUNT(Level!$A:$A) + 1),"")</f>
        <v>2</v>
      </c>
      <c r="S513" s="7" t="str">
        <f ca="1">IF($R513&lt;&gt;"",VLOOKUP($R513,Level!$A:$B,2,FALSE),"")</f>
        <v>Junior</v>
      </c>
      <c r="T513" s="8">
        <f t="shared" ca="1" si="39"/>
        <v>42278</v>
      </c>
      <c r="U513" s="1">
        <f t="shared" ca="1" si="35"/>
        <v>4000</v>
      </c>
      <c r="V51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$A513    &amp;
", "   &amp;
$B513    &amp;
", "   &amp;
$C513    &amp;
", '"  &amp;
$E513    &amp;
"', '" &amp;
$H513    &amp;
"', "  &amp;
$I513 &amp;
", CAST('"  &amp;
TEXT($K513,"aaaa-mm-dd") &amp;
"' AS DATE), " &amp;
$L513 &amp;
", " &amp;
$N513 &amp;
", " &amp;
$P513 &amp;
", " &amp;
IF($R513="","NULL",$R513) &amp;
", " &amp;
$U513 &amp;
");"</f>
        <v>INSERT INTO acme.fact_employees (id_company_fk, id_employee_pk, flg_active, employee_name, id_gender_fk, id_race_fk, birthdate, id_education_fk, id_department_fk, id_role_fk, id_level_fk, salary) VALUES (2, 512, TRUE, 'Maria Alice Lombardi Sá', 'F', 5, CAST('1958-05-01' AS DATE), 7, 7, 8, 2, 4000);</v>
      </c>
    </row>
    <row r="514" spans="1:22" x14ac:dyDescent="0.2">
      <c r="A514" s="7">
        <v>2</v>
      </c>
      <c r="B514" s="5">
        <f t="shared" si="36"/>
        <v>513</v>
      </c>
      <c r="C514" s="6" t="b">
        <v>1</v>
      </c>
      <c r="D514" s="7">
        <f ca="1">IF(ROW()=2,125,IF(ROW()=3,67,IF(ROW()=4,13,RANDBETWEEN(2,COUNT(Name!$A:$A) + 1))))</f>
        <v>55</v>
      </c>
      <c r="E514" s="7" t="str">
        <f ca="1">VLOOKUP($D514,Name!$A:$B,2,FALSE) &amp; " " &amp; IF(ROW()=2,"de Orléans e Bragança",VLOOKUP(IF(ROW()=2,0,RANDBETWEEN(2,COUNT('Last name'!$A:$A) + 1)),'Last name'!$A:$B,2,FALSE) &amp; " " &amp; VLOOKUP(RANDBETWEEN(2,COUNT('Last name'!$A:$A) + 1),'Last name'!$A:$B,2,FALSE))</f>
        <v>Arthur Miguel Morato Russo</v>
      </c>
      <c r="F514" s="7">
        <v>2</v>
      </c>
      <c r="G514" s="7" cm="1">
        <f t="array" aca="1" ref="G514" ca="1">INDEX(States!$B:$B,RANDBETWEEN(2,COUNTA(States!$B:$B)),1)</f>
        <v>9</v>
      </c>
      <c r="H514" s="7" t="str">
        <f ca="1">VLOOKUP($D514,Name!$A:$C,3,FALSE)</f>
        <v>M</v>
      </c>
      <c r="I514" s="7">
        <f t="shared" ca="1" si="37"/>
        <v>2</v>
      </c>
      <c r="J514" s="7" t="str">
        <f ca="1">VLOOKUP($I514,Race!$A:$B,2,FALSE)</f>
        <v>Branco</v>
      </c>
      <c r="K514" s="8">
        <f ca="1" xml:space="preserve">
IF($B514=2,
    TODAY()-16340,
    IF($P514=2,
        RANDBETWEEN(TODAY()-12418.5,TODAY()-6574.5),
        IF(OR($P514=3,$P514=4),
            RANDBETWEEN(TODAY()-16071,TODAY()-8766),
            IF(OR($P514=5,$P514=6,$P514=7),
                RANDBETWEEN(TODAY()-27393.75,TODAY()-12783.75),
                RANDBETWEEN(TODAY()-27393.75,TODAY()-10957.5)
            )
        )
    )
)</f>
        <v>28857</v>
      </c>
      <c r="L514" s="6">
        <f ca="1">IF(OR(ROW()=2,ROW()=3),7,IF(ROW()=4,4,RANDBETWEEN(4,COUNT(Education!$A:$A) + 1)))</f>
        <v>4</v>
      </c>
      <c r="M514" s="8" t="str">
        <f ca="1">VLOOKUP($L514,Education!$A:$B,2,FALSE)</f>
        <v>Superior</v>
      </c>
      <c r="N51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514" s="7" t="str">
        <f ca="1">VLOOKUP($N514,Department!$A:$B,2,FALSE)</f>
        <v>Contábil</v>
      </c>
      <c r="P514" s="6">
        <f t="shared" ca="1" si="38"/>
        <v>6</v>
      </c>
      <c r="Q514" s="7" t="str">
        <f ca="1">VLOOKUP($P514,Role!$A:$B,2,FALSE)</f>
        <v>Estagiário</v>
      </c>
      <c r="R514" s="7" t="str">
        <f ca="1">IF($P514=8,RANDBETWEEN(2,COUNT(Level!$A:$A) + 1),"")</f>
        <v/>
      </c>
      <c r="S514" s="7" t="str">
        <f ca="1">IF($R514&lt;&gt;"",VLOOKUP($R514,Level!$A:$B,2,FALSE),"")</f>
        <v/>
      </c>
      <c r="T514" s="8">
        <f t="shared" ca="1" si="39"/>
        <v>38718</v>
      </c>
      <c r="U514" s="1">
        <f t="shared" ref="U514:U577" ca="1" si="40" xml:space="preserve">
IF($P514=2 + N("Presidente"),
  27000,
  IF($P514=3 + N("Vice-presidente"),
    23000,
    IF(OR($P514=5, $P514=10, $P514=9) + N("Secretária bilíngue ou coordenador ou especialista"),
      8000,
      IF($P514=4 + N("Diretor"),
        15000,
        IF($P514=11 + N("Gerente"),
          12000,
          IF($P514=6 + N("Estagiário"),
            705,
            IF($P514=7 + N("Trainee"),
              805,
              IF($P514=8 + N("Analista"),
                2000,
                605
              )
            )
          )
        )
      )
    )
  )
)
+
N("O trecho abaixo acrescenta no salário $500 por cada formação concluída")
+
IF($L514=4,
  500,
  IF($L514=5,
    1000,
    IF($L514=6,
      1500,
      IF($L514=7,
        2000,
        0
      )
    )
  )
)
+
N("Adicional no salário por área")
+
IF($N514=11 + N("Tecnologia da Informação"),
  120,
  IF($N514=13 + N("Vendas"),
    110,
    IF($N514=12 + N("Jurídico"),
      100,
      IF(OR($N514=5, $N514=6, $N514=8) + N("Recursos humanos ou comercial ou comunicação e marketing"),
        80,
        0
      )
    )
  )
)
+
N("Adicionando pegadinha")
+
IF(AND($N514=13, $L514=6, $P514=8, $R514=3) + N("Se for de vendas, com mestrado, analista sênior"),
  IF($I514=2,
    100,
    0
  )
  +
  IF($H514="M",
    200,
    0
  ),
  0
)</f>
        <v>1205</v>
      </c>
      <c r="V51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$A514    &amp;
", "   &amp;
$B514    &amp;
", "   &amp;
$C514    &amp;
", '"  &amp;
$E514    &amp;
"', '" &amp;
$H514    &amp;
"', "  &amp;
$I514 &amp;
", CAST('"  &amp;
TEXT($K514,"aaaa-mm-dd") &amp;
"' AS DATE), " &amp;
$L514 &amp;
", " &amp;
$N514 &amp;
", " &amp;
$P514 &amp;
", " &amp;
IF($R514="","NULL",$R514) &amp;
", " &amp;
$U514 &amp;
");"</f>
        <v>INSERT INTO acme.fact_employees (id_company_fk, id_employee_pk, flg_active, employee_name, id_gender_fk, id_race_fk, birthdate, id_education_fk, id_department_fk, id_role_fk, id_level_fk, salary) VALUES (2, 513, TRUE, 'Arthur Miguel Morato Russo', 'M', 2, CAST('1979-01-02' AS DATE), 4, 9, 6, NULL, 1205);</v>
      </c>
    </row>
    <row r="515" spans="1:22" x14ac:dyDescent="0.2">
      <c r="A515" s="7">
        <v>2</v>
      </c>
      <c r="B515" s="5">
        <f t="shared" ref="B515:B578" si="41">ROW() - 1</f>
        <v>514</v>
      </c>
      <c r="C515" s="6" t="b">
        <v>1</v>
      </c>
      <c r="D515" s="7">
        <f ca="1">IF(ROW()=2,125,IF(ROW()=3,67,IF(ROW()=4,13,RANDBETWEEN(2,COUNT(Name!$A:$A) + 1))))</f>
        <v>263</v>
      </c>
      <c r="E515" s="7" t="str">
        <f ca="1">VLOOKUP($D515,Name!$A:$B,2,FALSE)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Maria Helena Leitão Morato</v>
      </c>
      <c r="F515" s="7">
        <v>2</v>
      </c>
      <c r="G515" s="7" cm="1">
        <f t="array" aca="1" ref="G515" ca="1">INDEX(States!$B:$B,RANDBETWEEN(2,COUNTA(States!$B:$B)),1)</f>
        <v>10</v>
      </c>
      <c r="H515" s="7" t="str">
        <f ca="1">VLOOKUP($D515,Name!$A:$C,3,FALSE)</f>
        <v>F</v>
      </c>
      <c r="I515" s="7">
        <f t="shared" ref="I515:I578" ca="1" si="42" xml:space="preserve">
IF(AND($P515&gt;=2,$P515&lt;=5),
  2,
  IF(MOD(ROW(),383)=0,
    6 + N("Vermelho(a)"),
    IF(MOD(ROW(),19)=0,
      5 + N("Amarelho()"),
      IF(MOD(ROW(),11)=0,
        4,
        IF(MOD(ROW(),7)=0,
          3,
          2
        )
      )
    )
  )
)</f>
        <v>2</v>
      </c>
      <c r="J515" s="7" t="str">
        <f ca="1">VLOOKUP($I515,Race!$A:$B,2,FALSE)</f>
        <v>Branco</v>
      </c>
      <c r="K515" s="8">
        <f ca="1" xml:space="preserve">
IF($B515=2,
    TODAY()-16340,
    IF($P515=2,
        RANDBETWEEN(TODAY()-12418.5,TODAY()-6574.5),
        IF(OR($P515=3,$P515=4),
            RANDBETWEEN(TODAY()-16071,TODAY()-8766),
            IF(OR($P515=5,$P515=6,$P515=7),
                RANDBETWEEN(TODAY()-27393.75,TODAY()-12783.75),
                RANDBETWEEN(TODAY()-27393.75,TODAY()-10957.5)
            )
        )
    )
)</f>
        <v>18153</v>
      </c>
      <c r="L515" s="6">
        <f ca="1">IF(OR(ROW()=2,ROW()=3),7,IF(ROW()=4,4,RANDBETWEEN(4,COUNT(Education!$A:$A) + 1)))</f>
        <v>7</v>
      </c>
      <c r="M515" s="8" t="str">
        <f ca="1">VLOOKUP($L515,Education!$A:$B,2,FALSE)</f>
        <v>Doutorado</v>
      </c>
      <c r="N51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515" s="7" t="str">
        <f ca="1">VLOOKUP($N515,Department!$A:$B,2,FALSE)</f>
        <v>Vendas</v>
      </c>
      <c r="P515" s="6">
        <f t="shared" ref="P515:P578" ca="1" si="43" xml:space="preserve">
IF(ROW()=2,
  2,
  IF(ROW()=3,
    3,
    IF(ROW()=4,
      5,
      IF(AND(ROW() &gt;= 5, ROW()&lt;=15),
        4,
        IF(AND(ROW() &gt;= 16, ROW() &lt;= 26),
          11,
          IF(AND(ROW() &gt;= 27, ROW() &lt;= 37),
            10,
            IF(MOD(ROW(),2),
              8,
              RANDBETWEEN(6,9)
            )
          )
        )
      )
    )
  )
)</f>
        <v>8</v>
      </c>
      <c r="Q515" s="7" t="str">
        <f ca="1">VLOOKUP($P515,Role!$A:$B,2,FALSE)</f>
        <v>Analista</v>
      </c>
      <c r="R515" s="7">
        <f ca="1">IF($P515=8,RANDBETWEEN(2,COUNT(Level!$A:$A) + 1),"")</f>
        <v>2</v>
      </c>
      <c r="S515" s="7" t="str">
        <f ca="1">IF($R515&lt;&gt;"",VLOOKUP($R515,Level!$A:$B,2,FALSE),"")</f>
        <v>Junior</v>
      </c>
      <c r="T515" s="8">
        <f t="shared" ref="T515:T578" ca="1" si="44">IF(OR($P515=2,$P515=3,$P515=4,$P515=5,$P515=11), 36161, IF(((TODAY() - $K515) / 365) &lt; 19, TODAY(), RANDBETWEEN(36161,TODAY())))</f>
        <v>44668</v>
      </c>
      <c r="U515" s="1">
        <f t="shared" ca="1" si="40"/>
        <v>4110</v>
      </c>
      <c r="V51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$A515    &amp;
", "   &amp;
$B515    &amp;
", "   &amp;
$C515    &amp;
", '"  &amp;
$E515    &amp;
"', '" &amp;
$H515    &amp;
"', "  &amp;
$I515 &amp;
", CAST('"  &amp;
TEXT($K515,"aaaa-mm-dd") &amp;
"' AS DATE), " &amp;
$L515 &amp;
", " &amp;
$N515 &amp;
", " &amp;
$P515 &amp;
", " &amp;
IF($R515="","NULL",$R515) &amp;
", " &amp;
$U515 &amp;
");"</f>
        <v>INSERT INTO acme.fact_employees (id_company_fk, id_employee_pk, flg_active, employee_name, id_gender_fk, id_race_fk, birthdate, id_education_fk, id_department_fk, id_role_fk, id_level_fk, salary) VALUES (2, 514, TRUE, 'Maria Helena Leitão Morato', 'F', 2, CAST('1949-09-12' AS DATE), 7, 13, 8, 2, 4110);</v>
      </c>
    </row>
    <row r="516" spans="1:22" x14ac:dyDescent="0.2">
      <c r="A516" s="7">
        <v>2</v>
      </c>
      <c r="B516" s="5">
        <f t="shared" si="41"/>
        <v>515</v>
      </c>
      <c r="C516" s="6" t="b">
        <v>1</v>
      </c>
      <c r="D516" s="7">
        <f ca="1">IF(ROW()=2,125,IF(ROW()=3,67,IF(ROW()=4,13,RANDBETWEEN(2,COUNT(Name!$A:$A) + 1))))</f>
        <v>240</v>
      </c>
      <c r="E516" s="7" t="str">
        <f ca="1">VLOOKUP($D516,Name!$A:$B,2,FALSE) &amp; " " &amp; IF(ROW()=2,"de Orléans e Bragança",VLOOKUP(IF(ROW()=2,0,RANDBETWEEN(2,COUNT('Last name'!$A:$A) + 1)),'Last name'!$A:$B,2,FALSE) &amp; " " &amp; VLOOKUP(RANDBETWEEN(2,COUNT('Last name'!$A:$A) + 1),'Last name'!$A:$B,2,FALSE))</f>
        <v>Luiz Felipe Santos Borba</v>
      </c>
      <c r="F516" s="7">
        <v>2</v>
      </c>
      <c r="G516" s="7" cm="1">
        <f t="array" aca="1" ref="G516" ca="1">INDEX(States!$B:$B,RANDBETWEEN(2,COUNTA(States!$B:$B)),1)</f>
        <v>9</v>
      </c>
      <c r="H516" s="7" t="str">
        <f ca="1">VLOOKUP($D516,Name!$A:$C,3,FALSE)</f>
        <v>M</v>
      </c>
      <c r="I516" s="7">
        <f t="shared" ca="1" si="42"/>
        <v>2</v>
      </c>
      <c r="J516" s="7" t="str">
        <f ca="1">VLOOKUP($I516,Race!$A:$B,2,FALSE)</f>
        <v>Branco</v>
      </c>
      <c r="K516" s="8">
        <f ca="1" xml:space="preserve">
IF($B516=2,
    TODAY()-16340,
    IF($P516=2,
        RANDBETWEEN(TODAY()-12418.5,TODAY()-6574.5),
        IF(OR($P516=3,$P516=4),
            RANDBETWEEN(TODAY()-16071,TODAY()-8766),
            IF(OR($P516=5,$P516=6,$P516=7),
                RANDBETWEEN(TODAY()-27393.75,TODAY()-12783.75),
                RANDBETWEEN(TODAY()-27393.75,TODAY()-10957.5)
            )
        )
    )
)</f>
        <v>23831</v>
      </c>
      <c r="L516" s="6">
        <f ca="1">IF(OR(ROW()=2,ROW()=3),7,IF(ROW()=4,4,RANDBETWEEN(4,COUNT(Education!$A:$A) + 1)))</f>
        <v>7</v>
      </c>
      <c r="M516" s="8" t="str">
        <f ca="1">VLOOKUP($L516,Education!$A:$B,2,FALSE)</f>
        <v>Doutorado</v>
      </c>
      <c r="N51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516" s="7" t="str">
        <f ca="1">VLOOKUP($N516,Department!$A:$B,2,FALSE)</f>
        <v>Financeiro</v>
      </c>
      <c r="P516" s="6">
        <f t="shared" ca="1" si="43"/>
        <v>7</v>
      </c>
      <c r="Q516" s="7" t="str">
        <f ca="1">VLOOKUP($P516,Role!$A:$B,2,FALSE)</f>
        <v>Trainee</v>
      </c>
      <c r="R516" s="7" t="str">
        <f ca="1">IF($P516=8,RANDBETWEEN(2,COUNT(Level!$A:$A) + 1),"")</f>
        <v/>
      </c>
      <c r="S516" s="7" t="str">
        <f ca="1">IF($R516&lt;&gt;"",VLOOKUP($R516,Level!$A:$B,2,FALSE),"")</f>
        <v/>
      </c>
      <c r="T516" s="8">
        <f t="shared" ca="1" si="44"/>
        <v>36577</v>
      </c>
      <c r="U516" s="1">
        <f t="shared" ca="1" si="40"/>
        <v>2805</v>
      </c>
      <c r="V51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$A516    &amp;
", "   &amp;
$B516    &amp;
", "   &amp;
$C516    &amp;
", '"  &amp;
$E516    &amp;
"', '" &amp;
$H516    &amp;
"', "  &amp;
$I516 &amp;
", CAST('"  &amp;
TEXT($K516,"aaaa-mm-dd") &amp;
"' AS DATE), " &amp;
$L516 &amp;
", " &amp;
$N516 &amp;
", " &amp;
$P516 &amp;
", " &amp;
IF($R516="","NULL",$R516) &amp;
", " &amp;
$U516 &amp;
");"</f>
        <v>INSERT INTO acme.fact_employees (id_company_fk, id_employee_pk, flg_active, employee_name, id_gender_fk, id_race_fk, birthdate, id_education_fk, id_department_fk, id_role_fk, id_level_fk, salary) VALUES (2, 515, TRUE, 'Luiz Felipe Santos Borba', 'M', 2, CAST('1965-03-30' AS DATE), 7, 4, 7, NULL, 2805);</v>
      </c>
    </row>
    <row r="517" spans="1:22" x14ac:dyDescent="0.2">
      <c r="A517" s="7">
        <v>2</v>
      </c>
      <c r="B517" s="5">
        <f t="shared" si="41"/>
        <v>516</v>
      </c>
      <c r="C517" s="6" t="b">
        <v>1</v>
      </c>
      <c r="D517" s="7">
        <f ca="1">IF(ROW()=2,125,IF(ROW()=3,67,IF(ROW()=4,13,RANDBETWEEN(2,COUNT(Name!$A:$A) + 1))))</f>
        <v>306</v>
      </c>
      <c r="E517" s="7" t="str">
        <f ca="1">VLOOKUP($D517,Name!$A:$B,2,FALSE) &amp; " " &amp; IF(ROW()=2,"de Orléans e Bragança",VLOOKUP(IF(ROW()=2,0,RANDBETWEEN(2,COUNT('Last name'!$A:$A) + 1)),'Last name'!$A:$B,2,FALSE) &amp; " " &amp; VLOOKUP(RANDBETWEEN(2,COUNT('Last name'!$A:$A) + 1),'Last name'!$A:$B,2,FALSE))</f>
        <v>Octávio Ferreira Fernandes</v>
      </c>
      <c r="F517" s="7">
        <v>2</v>
      </c>
      <c r="G517" s="7" cm="1">
        <f t="array" aca="1" ref="G517" ca="1">INDEX(States!$B:$B,RANDBETWEEN(2,COUNTA(States!$B:$B)),1)</f>
        <v>7</v>
      </c>
      <c r="H517" s="7" t="str">
        <f ca="1">VLOOKUP($D517,Name!$A:$C,3,FALSE)</f>
        <v>M</v>
      </c>
      <c r="I517" s="7">
        <f t="shared" ca="1" si="42"/>
        <v>4</v>
      </c>
      <c r="J517" s="7" t="str">
        <f ca="1">VLOOKUP($I517,Race!$A:$B,2,FALSE)</f>
        <v>Pardo</v>
      </c>
      <c r="K517" s="8">
        <f ca="1" xml:space="preserve">
IF($B517=2,
    TODAY()-16340,
    IF($P517=2,
        RANDBETWEEN(TODAY()-12418.5,TODAY()-6574.5),
        IF(OR($P517=3,$P517=4),
            RANDBETWEEN(TODAY()-16071,TODAY()-8766),
            IF(OR($P517=5,$P517=6,$P517=7),
                RANDBETWEEN(TODAY()-27393.75,TODAY()-12783.75),
                RANDBETWEEN(TODAY()-27393.75,TODAY()-10957.5)
            )
        )
    )
)</f>
        <v>19997</v>
      </c>
      <c r="L517" s="6">
        <f ca="1">IF(OR(ROW()=2,ROW()=3),7,IF(ROW()=4,4,RANDBETWEEN(4,COUNT(Education!$A:$A) + 1)))</f>
        <v>5</v>
      </c>
      <c r="M517" s="8" t="str">
        <f ca="1">VLOOKUP($L517,Education!$A:$B,2,FALSE)</f>
        <v>Pós-graduação</v>
      </c>
      <c r="N51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517" s="7" t="str">
        <f ca="1">VLOOKUP($N517,Department!$A:$B,2,FALSE)</f>
        <v>Auditoria</v>
      </c>
      <c r="P517" s="6">
        <f t="shared" ca="1" si="43"/>
        <v>8</v>
      </c>
      <c r="Q517" s="7" t="str">
        <f ca="1">VLOOKUP($P517,Role!$A:$B,2,FALSE)</f>
        <v>Analista</v>
      </c>
      <c r="R517" s="7">
        <f ca="1">IF($P517=8,RANDBETWEEN(2,COUNT(Level!$A:$A) + 1),"")</f>
        <v>3</v>
      </c>
      <c r="S517" s="7" t="str">
        <f ca="1">IF($R517&lt;&gt;"",VLOOKUP($R517,Level!$A:$B,2,FALSE),"")</f>
        <v>Pleno</v>
      </c>
      <c r="T517" s="8">
        <f t="shared" ca="1" si="44"/>
        <v>39520</v>
      </c>
      <c r="U517" s="1">
        <f t="shared" ca="1" si="40"/>
        <v>3000</v>
      </c>
      <c r="V51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$A517    &amp;
", "   &amp;
$B517    &amp;
", "   &amp;
$C517    &amp;
", '"  &amp;
$E517    &amp;
"', '" &amp;
$H517    &amp;
"', "  &amp;
$I517 &amp;
", CAST('"  &amp;
TEXT($K517,"aaaa-mm-dd") &amp;
"' AS DATE), " &amp;
$L517 &amp;
", " &amp;
$N517 &amp;
", " &amp;
$P517 &amp;
", " &amp;
IF($R517="","NULL",$R517) &amp;
", " &amp;
$U517 &amp;
");"</f>
        <v>INSERT INTO acme.fact_employees (id_company_fk, id_employee_pk, flg_active, employee_name, id_gender_fk, id_race_fk, birthdate, id_education_fk, id_department_fk, id_role_fk, id_level_fk, salary) VALUES (2, 516, TRUE, 'Octávio Ferreira Fernandes', 'M', 4, CAST('1954-09-30' AS DATE), 5, 10, 8, 3, 3000);</v>
      </c>
    </row>
    <row r="518" spans="1:22" x14ac:dyDescent="0.2">
      <c r="A518" s="7">
        <v>2</v>
      </c>
      <c r="B518" s="5">
        <f t="shared" si="41"/>
        <v>517</v>
      </c>
      <c r="C518" s="6" t="b">
        <v>1</v>
      </c>
      <c r="D518" s="7">
        <f ca="1">IF(ROW()=2,125,IF(ROW()=3,67,IF(ROW()=4,13,RANDBETWEEN(2,COUNT(Name!$A:$A) + 1))))</f>
        <v>166</v>
      </c>
      <c r="E518" s="7" t="str">
        <f ca="1">VLOOKUP($D518,Name!$A:$B,2,FALSE) &amp; " " &amp; IF(ROW()=2,"de Orléans e Bragança",VLOOKUP(IF(ROW()=2,0,RANDBETWEEN(2,COUNT('Last name'!$A:$A) + 1)),'Last name'!$A:$B,2,FALSE) &amp; " " &amp; VLOOKUP(RANDBETWEEN(2,COUNT('Last name'!$A:$A) + 1),'Last name'!$A:$B,2,FALSE))</f>
        <v>Ian Azeredo Cândido</v>
      </c>
      <c r="F518" s="7">
        <v>2</v>
      </c>
      <c r="G518" s="7" cm="1">
        <f t="array" aca="1" ref="G518" ca="1">INDEX(States!$B:$B,RANDBETWEEN(2,COUNTA(States!$B:$B)),1)</f>
        <v>4</v>
      </c>
      <c r="H518" s="7" t="str">
        <f ca="1">VLOOKUP($D518,Name!$A:$C,3,FALSE)</f>
        <v>M</v>
      </c>
      <c r="I518" s="7">
        <f t="shared" ca="1" si="42"/>
        <v>3</v>
      </c>
      <c r="J518" s="7" t="str">
        <f ca="1">VLOOKUP($I518,Race!$A:$B,2,FALSE)</f>
        <v>Preto</v>
      </c>
      <c r="K518" s="8">
        <f ca="1" xml:space="preserve">
IF($B518=2,
    TODAY()-16340,
    IF($P518=2,
        RANDBETWEEN(TODAY()-12418.5,TODAY()-6574.5),
        IF(OR($P518=3,$P518=4),
            RANDBETWEEN(TODAY()-16071,TODAY()-8766),
            IF(OR($P518=5,$P518=6,$P518=7),
                RANDBETWEEN(TODAY()-27393.75,TODAY()-12783.75),
                RANDBETWEEN(TODAY()-27393.75,TODAY()-10957.5)
            )
        )
    )
)</f>
        <v>24370</v>
      </c>
      <c r="L518" s="6">
        <f ca="1">IF(OR(ROW()=2,ROW()=3),7,IF(ROW()=4,4,RANDBETWEEN(4,COUNT(Education!$A:$A) + 1)))</f>
        <v>6</v>
      </c>
      <c r="M518" s="8" t="str">
        <f ca="1">VLOOKUP($L518,Education!$A:$B,2,FALSE)</f>
        <v>Mestrado</v>
      </c>
      <c r="N51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518" s="7" t="str">
        <f ca="1">VLOOKUP($N518,Department!$A:$B,2,FALSE)</f>
        <v>Comunicação &amp; Marketing</v>
      </c>
      <c r="P518" s="6">
        <f t="shared" ca="1" si="43"/>
        <v>7</v>
      </c>
      <c r="Q518" s="7" t="str">
        <f ca="1">VLOOKUP($P518,Role!$A:$B,2,FALSE)</f>
        <v>Trainee</v>
      </c>
      <c r="R518" s="7" t="str">
        <f ca="1">IF($P518=8,RANDBETWEEN(2,COUNT(Level!$A:$A) + 1),"")</f>
        <v/>
      </c>
      <c r="S518" s="7" t="str">
        <f ca="1">IF($R518&lt;&gt;"",VLOOKUP($R518,Level!$A:$B,2,FALSE),"")</f>
        <v/>
      </c>
      <c r="T518" s="8">
        <f t="shared" ca="1" si="44"/>
        <v>39888</v>
      </c>
      <c r="U518" s="1">
        <f t="shared" ca="1" si="40"/>
        <v>2385</v>
      </c>
      <c r="V51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$A518    &amp;
", "   &amp;
$B518    &amp;
", "   &amp;
$C518    &amp;
", '"  &amp;
$E518    &amp;
"', '" &amp;
$H518    &amp;
"', "  &amp;
$I518 &amp;
", CAST('"  &amp;
TEXT($K518,"aaaa-mm-dd") &amp;
"' AS DATE), " &amp;
$L518 &amp;
", " &amp;
$N518 &amp;
", " &amp;
$P518 &amp;
", " &amp;
IF($R518="","NULL",$R518) &amp;
", " &amp;
$U518 &amp;
");"</f>
        <v>INSERT INTO acme.fact_employees (id_company_fk, id_employee_pk, flg_active, employee_name, id_gender_fk, id_race_fk, birthdate, id_education_fk, id_department_fk, id_role_fk, id_level_fk, salary) VALUES (2, 517, TRUE, 'Ian Azeredo Cândido', 'M', 3, CAST('1966-09-20' AS DATE), 6, 8, 7, NULL, 2385);</v>
      </c>
    </row>
    <row r="519" spans="1:22" x14ac:dyDescent="0.2">
      <c r="A519" s="7">
        <v>2</v>
      </c>
      <c r="B519" s="5">
        <f t="shared" si="41"/>
        <v>518</v>
      </c>
      <c r="C519" s="6" t="b">
        <v>1</v>
      </c>
      <c r="D519" s="7">
        <f ca="1">IF(ROW()=2,125,IF(ROW()=3,67,IF(ROW()=4,13,RANDBETWEEN(2,COUNT(Name!$A:$A) + 1))))</f>
        <v>200</v>
      </c>
      <c r="E519" s="7" t="str">
        <f ca="1">VLOOKUP($D519,Name!$A:$B,2,FALSE) &amp; " " &amp; IF(ROW()=2,"de Orléans e Bragança",VLOOKUP(IF(ROW()=2,0,RANDBETWEEN(2,COUNT('Last name'!$A:$A) + 1)),'Last name'!$A:$B,2,FALSE) &amp; " " &amp; VLOOKUP(RANDBETWEEN(2,COUNT('Last name'!$A:$A) + 1),'Last name'!$A:$B,2,FALSE))</f>
        <v>Juliana Ferrão Costa</v>
      </c>
      <c r="F519" s="7">
        <v>2</v>
      </c>
      <c r="G519" s="7" cm="1">
        <f t="array" aca="1" ref="G519" ca="1">INDEX(States!$B:$B,RANDBETWEEN(2,COUNTA(States!$B:$B)),1)</f>
        <v>9</v>
      </c>
      <c r="H519" s="7" t="str">
        <f ca="1">VLOOKUP($D519,Name!$A:$C,3,FALSE)</f>
        <v>F</v>
      </c>
      <c r="I519" s="7">
        <f t="shared" ca="1" si="42"/>
        <v>2</v>
      </c>
      <c r="J519" s="7" t="str">
        <f ca="1">VLOOKUP($I519,Race!$A:$B,2,FALSE)</f>
        <v>Branco</v>
      </c>
      <c r="K519" s="8">
        <f ca="1" xml:space="preserve">
IF($B519=2,
    TODAY()-16340,
    IF($P519=2,
        RANDBETWEEN(TODAY()-12418.5,TODAY()-6574.5),
        IF(OR($P519=3,$P519=4),
            RANDBETWEEN(TODAY()-16071,TODAY()-8766),
            IF(OR($P519=5,$P519=6,$P519=7),
                RANDBETWEEN(TODAY()-27393.75,TODAY()-12783.75),
                RANDBETWEEN(TODAY()-27393.75,TODAY()-10957.5)
            )
        )
    )
)</f>
        <v>22512</v>
      </c>
      <c r="L519" s="6">
        <f ca="1">IF(OR(ROW()=2,ROW()=3),7,IF(ROW()=4,4,RANDBETWEEN(4,COUNT(Education!$A:$A) + 1)))</f>
        <v>4</v>
      </c>
      <c r="M519" s="8" t="str">
        <f ca="1">VLOOKUP($L519,Education!$A:$B,2,FALSE)</f>
        <v>Superior</v>
      </c>
      <c r="N51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519" s="7" t="str">
        <f ca="1">VLOOKUP($N519,Department!$A:$B,2,FALSE)</f>
        <v>Comunicação &amp; Marketing</v>
      </c>
      <c r="P519" s="6">
        <f t="shared" ca="1" si="43"/>
        <v>8</v>
      </c>
      <c r="Q519" s="7" t="str">
        <f ca="1">VLOOKUP($P519,Role!$A:$B,2,FALSE)</f>
        <v>Analista</v>
      </c>
      <c r="R519" s="7">
        <f ca="1">IF($P519=8,RANDBETWEEN(2,COUNT(Level!$A:$A) + 1),"")</f>
        <v>3</v>
      </c>
      <c r="S519" s="7" t="str">
        <f ca="1">IF($R519&lt;&gt;"",VLOOKUP($R519,Level!$A:$B,2,FALSE),"")</f>
        <v>Pleno</v>
      </c>
      <c r="T519" s="8">
        <f t="shared" ca="1" si="44"/>
        <v>42247</v>
      </c>
      <c r="U519" s="1">
        <f t="shared" ca="1" si="40"/>
        <v>2580</v>
      </c>
      <c r="V51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$A519    &amp;
", "   &amp;
$B519    &amp;
", "   &amp;
$C519    &amp;
", '"  &amp;
$E519    &amp;
"', '" &amp;
$H519    &amp;
"', "  &amp;
$I519 &amp;
", CAST('"  &amp;
TEXT($K519,"aaaa-mm-dd") &amp;
"' AS DATE), " &amp;
$L519 &amp;
", " &amp;
$N519 &amp;
", " &amp;
$P519 &amp;
", " &amp;
IF($R519="","NULL",$R519) &amp;
", " &amp;
$U519 &amp;
");"</f>
        <v>INSERT INTO acme.fact_employees (id_company_fk, id_employee_pk, flg_active, employee_name, id_gender_fk, id_race_fk, birthdate, id_education_fk, id_department_fk, id_role_fk, id_level_fk, salary) VALUES (2, 518, TRUE, 'Juliana Ferrão Costa', 'F', 2, CAST('1961-08-19' AS DATE), 4, 8, 8, 3, 2580);</v>
      </c>
    </row>
    <row r="520" spans="1:22" x14ac:dyDescent="0.2">
      <c r="A520" s="7">
        <v>2</v>
      </c>
      <c r="B520" s="5">
        <f t="shared" si="41"/>
        <v>519</v>
      </c>
      <c r="C520" s="6" t="b">
        <v>1</v>
      </c>
      <c r="D520" s="7">
        <f ca="1">IF(ROW()=2,125,IF(ROW()=3,67,IF(ROW()=4,13,RANDBETWEEN(2,COUNT(Name!$A:$A) + 1))))</f>
        <v>146</v>
      </c>
      <c r="E520" s="7" t="str">
        <f ca="1">VLOOKUP($D520,Name!$A:$B,2,FALSE) &amp; " " &amp; IF(ROW()=2,"de Orléans e Bragança",VLOOKUP(IF(ROW()=2,0,RANDBETWEEN(2,COUNT('Last name'!$A:$A) + 1)),'Last name'!$A:$B,2,FALSE) &amp; " " &amp; VLOOKUP(RANDBETWEEN(2,COUNT('Last name'!$A:$A) + 1),'Last name'!$A:$B,2,FALSE))</f>
        <v>Gabriel Salvador Arruda</v>
      </c>
      <c r="F520" s="7">
        <v>2</v>
      </c>
      <c r="G520" s="7" cm="1">
        <f t="array" aca="1" ref="G520" ca="1">INDEX(States!$B:$B,RANDBETWEEN(2,COUNTA(States!$B:$B)),1)</f>
        <v>7</v>
      </c>
      <c r="H520" s="7" t="str">
        <f ca="1">VLOOKUP($D520,Name!$A:$C,3,FALSE)</f>
        <v>M</v>
      </c>
      <c r="I520" s="7">
        <f t="shared" ca="1" si="42"/>
        <v>2</v>
      </c>
      <c r="J520" s="7" t="str">
        <f ca="1">VLOOKUP($I520,Race!$A:$B,2,FALSE)</f>
        <v>Branco</v>
      </c>
      <c r="K520" s="8">
        <f ca="1" xml:space="preserve">
IF($B520=2,
    TODAY()-16340,
    IF($P520=2,
        RANDBETWEEN(TODAY()-12418.5,TODAY()-6574.5),
        IF(OR($P520=3,$P520=4),
            RANDBETWEEN(TODAY()-16071,TODAY()-8766),
            IF(OR($P520=5,$P520=6,$P520=7),
                RANDBETWEEN(TODAY()-27393.75,TODAY()-12783.75),
                RANDBETWEEN(TODAY()-27393.75,TODAY()-10957.5)
            )
        )
    )
)</f>
        <v>20030</v>
      </c>
      <c r="L520" s="6">
        <f ca="1">IF(OR(ROW()=2,ROW()=3),7,IF(ROW()=4,4,RANDBETWEEN(4,COUNT(Education!$A:$A) + 1)))</f>
        <v>4</v>
      </c>
      <c r="M520" s="8" t="str">
        <f ca="1">VLOOKUP($L520,Education!$A:$B,2,FALSE)</f>
        <v>Superior</v>
      </c>
      <c r="N52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520" s="7" t="str">
        <f ca="1">VLOOKUP($N520,Department!$A:$B,2,FALSE)</f>
        <v>Recursos Humanos</v>
      </c>
      <c r="P520" s="6">
        <f t="shared" ca="1" si="43"/>
        <v>6</v>
      </c>
      <c r="Q520" s="7" t="str">
        <f ca="1">VLOOKUP($P520,Role!$A:$B,2,FALSE)</f>
        <v>Estagiário</v>
      </c>
      <c r="R520" s="7" t="str">
        <f ca="1">IF($P520=8,RANDBETWEEN(2,COUNT(Level!$A:$A) + 1),"")</f>
        <v/>
      </c>
      <c r="S520" s="7" t="str">
        <f ca="1">IF($R520&lt;&gt;"",VLOOKUP($R520,Level!$A:$B,2,FALSE),"")</f>
        <v/>
      </c>
      <c r="T520" s="8">
        <f t="shared" ca="1" si="44"/>
        <v>39849</v>
      </c>
      <c r="U520" s="1">
        <f t="shared" ca="1" si="40"/>
        <v>1285</v>
      </c>
      <c r="V52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$A520    &amp;
", "   &amp;
$B520    &amp;
", "   &amp;
$C520    &amp;
", '"  &amp;
$E520    &amp;
"', '" &amp;
$H520    &amp;
"', "  &amp;
$I520 &amp;
", CAST('"  &amp;
TEXT($K520,"aaaa-mm-dd") &amp;
"' AS DATE), " &amp;
$L520 &amp;
", " &amp;
$N520 &amp;
", " &amp;
$P520 &amp;
", " &amp;
IF($R520="","NULL",$R520) &amp;
", " &amp;
$U520 &amp;
");"</f>
        <v>INSERT INTO acme.fact_employees (id_company_fk, id_employee_pk, flg_active, employee_name, id_gender_fk, id_race_fk, birthdate, id_education_fk, id_department_fk, id_role_fk, id_level_fk, salary) VALUES (2, 519, TRUE, 'Gabriel Salvador Arruda', 'M', 2, CAST('1954-11-02' AS DATE), 4, 5, 6, NULL, 1285);</v>
      </c>
    </row>
    <row r="521" spans="1:22" x14ac:dyDescent="0.2">
      <c r="A521" s="7">
        <v>2</v>
      </c>
      <c r="B521" s="5">
        <f t="shared" si="41"/>
        <v>520</v>
      </c>
      <c r="C521" s="6" t="b">
        <v>1</v>
      </c>
      <c r="D521" s="7">
        <f ca="1">IF(ROW()=2,125,IF(ROW()=3,67,IF(ROW()=4,13,RANDBETWEEN(2,COUNT(Name!$A:$A) + 1))))</f>
        <v>258</v>
      </c>
      <c r="E521" s="7" t="str">
        <f ca="1">VLOOKUP($D521,Name!$A:$B,2,FALSE)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Maria Clara Café Figo</v>
      </c>
      <c r="F521" s="7">
        <v>2</v>
      </c>
      <c r="G521" s="7" cm="1">
        <f t="array" aca="1" ref="G521" ca="1">INDEX(States!$B:$B,RANDBETWEEN(2,COUNTA(States!$B:$B)),1)</f>
        <v>21</v>
      </c>
      <c r="H521" s="7" t="str">
        <f ca="1">VLOOKUP($D521,Name!$A:$C,3,FALSE)</f>
        <v>F</v>
      </c>
      <c r="I521" s="7">
        <f t="shared" ca="1" si="42"/>
        <v>2</v>
      </c>
      <c r="J521" s="7" t="str">
        <f ca="1">VLOOKUP($I521,Race!$A:$B,2,FALSE)</f>
        <v>Branco</v>
      </c>
      <c r="K521" s="8">
        <f ca="1" xml:space="preserve">
IF($B521=2,
    TODAY()-16340,
    IF($P521=2,
        RANDBETWEEN(TODAY()-12418.5,TODAY()-6574.5),
        IF(OR($P521=3,$P521=4),
            RANDBETWEEN(TODAY()-16071,TODAY()-8766),
            IF(OR($P521=5,$P521=6,$P521=7),
                RANDBETWEEN(TODAY()-27393.75,TODAY()-12783.75),
                RANDBETWEEN(TODAY()-27393.75,TODAY()-10957.5)
            )
        )
    )
)</f>
        <v>28959</v>
      </c>
      <c r="L521" s="6">
        <f ca="1">IF(OR(ROW()=2,ROW()=3),7,IF(ROW()=4,4,RANDBETWEEN(4,COUNT(Education!$A:$A) + 1)))</f>
        <v>4</v>
      </c>
      <c r="M521" s="8" t="str">
        <f ca="1">VLOOKUP($L521,Education!$A:$B,2,FALSE)</f>
        <v>Superior</v>
      </c>
      <c r="N52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521" s="7" t="str">
        <f ca="1">VLOOKUP($N521,Department!$A:$B,2,FALSE)</f>
        <v>Vendas</v>
      </c>
      <c r="P521" s="6">
        <f t="shared" ca="1" si="43"/>
        <v>8</v>
      </c>
      <c r="Q521" s="7" t="str">
        <f ca="1">VLOOKUP($P521,Role!$A:$B,2,FALSE)</f>
        <v>Analista</v>
      </c>
      <c r="R521" s="7">
        <f ca="1">IF($P521=8,RANDBETWEEN(2,COUNT(Level!$A:$A) + 1),"")</f>
        <v>4</v>
      </c>
      <c r="S521" s="7" t="str">
        <f ca="1">IF($R521&lt;&gt;"",VLOOKUP($R521,Level!$A:$B,2,FALSE),"")</f>
        <v>Senior</v>
      </c>
      <c r="T521" s="8">
        <f t="shared" ca="1" si="44"/>
        <v>38680</v>
      </c>
      <c r="U521" s="1">
        <f t="shared" ca="1" si="40"/>
        <v>2610</v>
      </c>
      <c r="V52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$A521    &amp;
", "   &amp;
$B521    &amp;
", "   &amp;
$C521    &amp;
", '"  &amp;
$E521    &amp;
"', '" &amp;
$H521    &amp;
"', "  &amp;
$I521 &amp;
", CAST('"  &amp;
TEXT($K521,"aaaa-mm-dd") &amp;
"' AS DATE), " &amp;
$L521 &amp;
", " &amp;
$N521 &amp;
", " &amp;
$P521 &amp;
", " &amp;
IF($R521="","NULL",$R521) &amp;
", " &amp;
$U521 &amp;
");"</f>
        <v>INSERT INTO acme.fact_employees (id_company_fk, id_employee_pk, flg_active, employee_name, id_gender_fk, id_race_fk, birthdate, id_education_fk, id_department_fk, id_role_fk, id_level_fk, salary) VALUES (2, 520, TRUE, 'Maria Clara Café Figo', 'F', 2, CAST('1979-04-14' AS DATE), 4, 13, 8, 4, 2610);</v>
      </c>
    </row>
    <row r="522" spans="1:22" x14ac:dyDescent="0.2">
      <c r="A522" s="7">
        <v>2</v>
      </c>
      <c r="B522" s="5">
        <f t="shared" si="41"/>
        <v>521</v>
      </c>
      <c r="C522" s="6" t="b">
        <v>1</v>
      </c>
      <c r="D522" s="7">
        <f ca="1">IF(ROW()=2,125,IF(ROW()=3,67,IF(ROW()=4,13,RANDBETWEEN(2,COUNT(Name!$A:$A) + 1))))</f>
        <v>100</v>
      </c>
      <c r="E522" s="7" t="str">
        <f ca="1">VLOOKUP($D522,Name!$A:$B,2,FALSE) &amp; " " &amp; IF(ROW()=2,"de Orléans e Bragança",VLOOKUP(IF(ROW()=2,0,RANDBETWEEN(2,COUNT('Last name'!$A:$A) + 1)),'Last name'!$A:$B,2,FALSE) &amp; " " &amp; VLOOKUP(RANDBETWEEN(2,COUNT('Last name'!$A:$A) + 1),'Last name'!$A:$B,2,FALSE))</f>
        <v>Danniel Alencar Arruda</v>
      </c>
      <c r="F522" s="7">
        <v>2</v>
      </c>
      <c r="G522" s="7" cm="1">
        <f t="array" aca="1" ref="G522" ca="1">INDEX(States!$B:$B,RANDBETWEEN(2,COUNTA(States!$B:$B)),1)</f>
        <v>15</v>
      </c>
      <c r="H522" s="7" t="str">
        <f ca="1">VLOOKUP($D522,Name!$A:$C,3,FALSE)</f>
        <v>M</v>
      </c>
      <c r="I522" s="7">
        <f t="shared" ca="1" si="42"/>
        <v>2</v>
      </c>
      <c r="J522" s="7" t="str">
        <f ca="1">VLOOKUP($I522,Race!$A:$B,2,FALSE)</f>
        <v>Branco</v>
      </c>
      <c r="K522" s="8">
        <f ca="1" xml:space="preserve">
IF($B522=2,
    TODAY()-16340,
    IF($P522=2,
        RANDBETWEEN(TODAY()-12418.5,TODAY()-6574.5),
        IF(OR($P522=3,$P522=4),
            RANDBETWEEN(TODAY()-16071,TODAY()-8766),
            IF(OR($P522=5,$P522=6,$P522=7),
                RANDBETWEEN(TODAY()-27393.75,TODAY()-12783.75),
                RANDBETWEEN(TODAY()-27393.75,TODAY()-10957.5)
            )
        )
    )
)</f>
        <v>20981</v>
      </c>
      <c r="L522" s="6">
        <f ca="1">IF(OR(ROW()=2,ROW()=3),7,IF(ROW()=4,4,RANDBETWEEN(4,COUNT(Education!$A:$A) + 1)))</f>
        <v>7</v>
      </c>
      <c r="M522" s="8" t="str">
        <f ca="1">VLOOKUP($L522,Education!$A:$B,2,FALSE)</f>
        <v>Doutorado</v>
      </c>
      <c r="N52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12</v>
      </c>
      <c r="O522" s="7" t="str">
        <f ca="1">VLOOKUP($N522,Department!$A:$B,2,FALSE)</f>
        <v>Jurídico</v>
      </c>
      <c r="P522" s="6">
        <f t="shared" ca="1" si="43"/>
        <v>7</v>
      </c>
      <c r="Q522" s="7" t="str">
        <f ca="1">VLOOKUP($P522,Role!$A:$B,2,FALSE)</f>
        <v>Trainee</v>
      </c>
      <c r="R522" s="7" t="str">
        <f ca="1">IF($P522=8,RANDBETWEEN(2,COUNT(Level!$A:$A) + 1),"")</f>
        <v/>
      </c>
      <c r="S522" s="7" t="str">
        <f ca="1">IF($R522&lt;&gt;"",VLOOKUP($R522,Level!$A:$B,2,FALSE),"")</f>
        <v/>
      </c>
      <c r="T522" s="8">
        <f t="shared" ca="1" si="44"/>
        <v>36165</v>
      </c>
      <c r="U522" s="1">
        <f t="shared" ca="1" si="40"/>
        <v>2905</v>
      </c>
      <c r="V52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$A522    &amp;
", "   &amp;
$B522    &amp;
", "   &amp;
$C522    &amp;
", '"  &amp;
$E522    &amp;
"', '" &amp;
$H522    &amp;
"', "  &amp;
$I522 &amp;
", CAST('"  &amp;
TEXT($K522,"aaaa-mm-dd") &amp;
"' AS DATE), " &amp;
$L522 &amp;
", " &amp;
$N522 &amp;
", " &amp;
$P522 &amp;
", " &amp;
IF($R522="","NULL",$R522) &amp;
", " &amp;
$U522 &amp;
");"</f>
        <v>INSERT INTO acme.fact_employees (id_company_fk, id_employee_pk, flg_active, employee_name, id_gender_fk, id_race_fk, birthdate, id_education_fk, id_department_fk, id_role_fk, id_level_fk, salary) VALUES (2, 521, TRUE, 'Danniel Alencar Arruda', 'M', 2, CAST('1957-06-10' AS DATE), 7, 12, 7, NULL, 2905);</v>
      </c>
    </row>
    <row r="523" spans="1:22" x14ac:dyDescent="0.2">
      <c r="A523" s="7">
        <v>2</v>
      </c>
      <c r="B523" s="5">
        <f t="shared" si="41"/>
        <v>522</v>
      </c>
      <c r="C523" s="6" t="b">
        <v>1</v>
      </c>
      <c r="D523" s="7">
        <f ca="1">IF(ROW()=2,125,IF(ROW()=3,67,IF(ROW()=4,13,RANDBETWEEN(2,COUNT(Name!$A:$A) + 1))))</f>
        <v>113</v>
      </c>
      <c r="E523" s="7" t="str">
        <f ca="1">VLOOKUP($D523,Name!$A:$B,2,FALSE) &amp; " " &amp; IF(ROW()=2,"de Orléans e Bragança",VLOOKUP(IF(ROW()=2,0,RANDBETWEEN(2,COUNT('Last name'!$A:$A) + 1)),'Last name'!$A:$B,2,FALSE) &amp; " " &amp; VLOOKUP(RANDBETWEEN(2,COUNT('Last name'!$A:$A) + 1),'Last name'!$A:$B,2,FALSE))</f>
        <v>Eduarda Martinelli Bactista</v>
      </c>
      <c r="F523" s="7">
        <v>2</v>
      </c>
      <c r="G523" s="7" cm="1">
        <f t="array" aca="1" ref="G523" ca="1">INDEX(States!$B:$B,RANDBETWEEN(2,COUNTA(States!$B:$B)),1)</f>
        <v>3</v>
      </c>
      <c r="H523" s="7" t="str">
        <f ca="1">VLOOKUP($D523,Name!$A:$C,3,FALSE)</f>
        <v>F</v>
      </c>
      <c r="I523" s="7">
        <f t="shared" ca="1" si="42"/>
        <v>2</v>
      </c>
      <c r="J523" s="7" t="str">
        <f ca="1">VLOOKUP($I523,Race!$A:$B,2,FALSE)</f>
        <v>Branco</v>
      </c>
      <c r="K523" s="8">
        <f ca="1" xml:space="preserve">
IF($B523=2,
    TODAY()-16340,
    IF($P523=2,
        RANDBETWEEN(TODAY()-12418.5,TODAY()-6574.5),
        IF(OR($P523=3,$P523=4),
            RANDBETWEEN(TODAY()-16071,TODAY()-8766),
            IF(OR($P523=5,$P523=6,$P523=7),
                RANDBETWEEN(TODAY()-27393.75,TODAY()-12783.75),
                RANDBETWEEN(TODAY()-27393.75,TODAY()-10957.5)
            )
        )
    )
)</f>
        <v>22541</v>
      </c>
      <c r="L523" s="6">
        <f ca="1">IF(OR(ROW()=2,ROW()=3),7,IF(ROW()=4,4,RANDBETWEEN(4,COUNT(Education!$A:$A) + 1)))</f>
        <v>6</v>
      </c>
      <c r="M523" s="8" t="str">
        <f ca="1">VLOOKUP($L523,Education!$A:$B,2,FALSE)</f>
        <v>Mestrado</v>
      </c>
      <c r="N52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6</v>
      </c>
      <c r="O523" s="7" t="str">
        <f ca="1">VLOOKUP($N523,Department!$A:$B,2,FALSE)</f>
        <v>Comercial</v>
      </c>
      <c r="P523" s="6">
        <f t="shared" ca="1" si="43"/>
        <v>8</v>
      </c>
      <c r="Q523" s="7" t="str">
        <f ca="1">VLOOKUP($P523,Role!$A:$B,2,FALSE)</f>
        <v>Analista</v>
      </c>
      <c r="R523" s="7">
        <f ca="1">IF($P523=8,RANDBETWEEN(2,COUNT(Level!$A:$A) + 1),"")</f>
        <v>4</v>
      </c>
      <c r="S523" s="7" t="str">
        <f ca="1">IF($R523&lt;&gt;"",VLOOKUP($R523,Level!$A:$B,2,FALSE),"")</f>
        <v>Senior</v>
      </c>
      <c r="T523" s="8">
        <f t="shared" ca="1" si="44"/>
        <v>41066</v>
      </c>
      <c r="U523" s="1">
        <f t="shared" ca="1" si="40"/>
        <v>3580</v>
      </c>
      <c r="V52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$A523    &amp;
", "   &amp;
$B523    &amp;
", "   &amp;
$C523    &amp;
", '"  &amp;
$E523    &amp;
"', '" &amp;
$H523    &amp;
"', "  &amp;
$I523 &amp;
", CAST('"  &amp;
TEXT($K523,"aaaa-mm-dd") &amp;
"' AS DATE), " &amp;
$L523 &amp;
", " &amp;
$N523 &amp;
", " &amp;
$P523 &amp;
", " &amp;
IF($R523="","NULL",$R523) &amp;
", " &amp;
$U523 &amp;
");"</f>
        <v>INSERT INTO acme.fact_employees (id_company_fk, id_employee_pk, flg_active, employee_name, id_gender_fk, id_race_fk, birthdate, id_education_fk, id_department_fk, id_role_fk, id_level_fk, salary) VALUES (2, 522, TRUE, 'Eduarda Martinelli Bactista', 'F', 2, CAST('1961-09-17' AS DATE), 6, 6, 8, 4, 3580);</v>
      </c>
    </row>
    <row r="524" spans="1:22" x14ac:dyDescent="0.2">
      <c r="A524" s="7">
        <v>2</v>
      </c>
      <c r="B524" s="5">
        <f t="shared" si="41"/>
        <v>523</v>
      </c>
      <c r="C524" s="6" t="b">
        <v>1</v>
      </c>
      <c r="D524" s="7">
        <f ca="1">IF(ROW()=2,125,IF(ROW()=3,67,IF(ROW()=4,13,RANDBETWEEN(2,COUNT(Name!$A:$A) + 1))))</f>
        <v>237</v>
      </c>
      <c r="E524" s="7" t="str">
        <f ca="1">VLOOKUP($D524,Name!$A:$B,2,FALSE) &amp; " " &amp; IF(ROW()=2,"de Orléans e Bragança",VLOOKUP(IF(ROW()=2,0,RANDBETWEEN(2,COUNT('Last name'!$A:$A) + 1)),'Last name'!$A:$B,2,FALSE) &amp; " " &amp; VLOOKUP(RANDBETWEEN(2,COUNT('Last name'!$A:$A) + 1),'Last name'!$A:$B,2,FALSE))</f>
        <v>Lucca Aragão Pinto</v>
      </c>
      <c r="F524" s="7">
        <v>2</v>
      </c>
      <c r="G524" s="7" cm="1">
        <f t="array" aca="1" ref="G524" ca="1">INDEX(States!$B:$B,RANDBETWEEN(2,COUNTA(States!$B:$B)),1)</f>
        <v>3</v>
      </c>
      <c r="H524" s="7" t="str">
        <f ca="1">VLOOKUP($D524,Name!$A:$C,3,FALSE)</f>
        <v>M</v>
      </c>
      <c r="I524" s="7">
        <f t="shared" ca="1" si="42"/>
        <v>2</v>
      </c>
      <c r="J524" s="7" t="str">
        <f ca="1">VLOOKUP($I524,Race!$A:$B,2,FALSE)</f>
        <v>Branco</v>
      </c>
      <c r="K524" s="8">
        <f ca="1" xml:space="preserve">
IF($B524=2,
    TODAY()-16340,
    IF($P524=2,
        RANDBETWEEN(TODAY()-12418.5,TODAY()-6574.5),
        IF(OR($P524=3,$P524=4),
            RANDBETWEEN(TODAY()-16071,TODAY()-8766),
            IF(OR($P524=5,$P524=6,$P524=7),
                RANDBETWEEN(TODAY()-27393.75,TODAY()-12783.75),
                RANDBETWEEN(TODAY()-27393.75,TODAY()-10957.5)
            )
        )
    )
)</f>
        <v>26446</v>
      </c>
      <c r="L524" s="6">
        <f ca="1">IF(OR(ROW()=2,ROW()=3),7,IF(ROW()=4,4,RANDBETWEEN(4,COUNT(Education!$A:$A) + 1)))</f>
        <v>6</v>
      </c>
      <c r="M524" s="8" t="str">
        <f ca="1">VLOOKUP($L524,Education!$A:$B,2,FALSE)</f>
        <v>Mestrado</v>
      </c>
      <c r="N52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524" s="7" t="str">
        <f ca="1">VLOOKUP($N524,Department!$A:$B,2,FALSE)</f>
        <v>Auditoria</v>
      </c>
      <c r="P524" s="6">
        <f t="shared" ca="1" si="43"/>
        <v>6</v>
      </c>
      <c r="Q524" s="7" t="str">
        <f ca="1">VLOOKUP($P524,Role!$A:$B,2,FALSE)</f>
        <v>Estagiário</v>
      </c>
      <c r="R524" s="7" t="str">
        <f ca="1">IF($P524=8,RANDBETWEEN(2,COUNT(Level!$A:$A) + 1),"")</f>
        <v/>
      </c>
      <c r="S524" s="7" t="str">
        <f ca="1">IF($R524&lt;&gt;"",VLOOKUP($R524,Level!$A:$B,2,FALSE),"")</f>
        <v/>
      </c>
      <c r="T524" s="8">
        <f t="shared" ca="1" si="44"/>
        <v>44852</v>
      </c>
      <c r="U524" s="1">
        <f t="shared" ca="1" si="40"/>
        <v>2205</v>
      </c>
      <c r="V52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$A524    &amp;
", "   &amp;
$B524    &amp;
", "   &amp;
$C524    &amp;
", '"  &amp;
$E524    &amp;
"', '" &amp;
$H524    &amp;
"', "  &amp;
$I524 &amp;
", CAST('"  &amp;
TEXT($K524,"aaaa-mm-dd") &amp;
"' AS DATE), " &amp;
$L524 &amp;
", " &amp;
$N524 &amp;
", " &amp;
$P524 &amp;
", " &amp;
IF($R524="","NULL",$R524) &amp;
", " &amp;
$U524 &amp;
");"</f>
        <v>INSERT INTO acme.fact_employees (id_company_fk, id_employee_pk, flg_active, employee_name, id_gender_fk, id_race_fk, birthdate, id_education_fk, id_department_fk, id_role_fk, id_level_fk, salary) VALUES (2, 523, TRUE, 'Lucca Aragão Pinto', 'M', 2, CAST('1972-05-27' AS DATE), 6, 10, 6, NULL, 2205);</v>
      </c>
    </row>
    <row r="525" spans="1:22" x14ac:dyDescent="0.2">
      <c r="A525" s="7">
        <v>2</v>
      </c>
      <c r="B525" s="5">
        <f t="shared" si="41"/>
        <v>524</v>
      </c>
      <c r="C525" s="6" t="b">
        <v>1</v>
      </c>
      <c r="D525" s="7">
        <f ca="1">IF(ROW()=2,125,IF(ROW()=3,67,IF(ROW()=4,13,RANDBETWEEN(2,COUNT(Name!$A:$A) + 1))))</f>
        <v>134</v>
      </c>
      <c r="E525" s="7" t="str">
        <f ca="1">VLOOKUP($D525,Name!$A:$B,2,FALSE) &amp; " " &amp; IF(ROW()=2,"de Orléans e Bragança",VLOOKUP(IF(ROW()=2,0,RANDBETWEEN(2,COUNT('Last name'!$A:$A) + 1)),'Last name'!$A:$B,2,FALSE) &amp; " " &amp; VLOOKUP(RANDBETWEEN(2,COUNT('Last name'!$A:$A) + 1),'Last name'!$A:$B,2,FALSE))</f>
        <v>Fernanda Pasquim Galli</v>
      </c>
      <c r="F525" s="7">
        <v>2</v>
      </c>
      <c r="G525" s="7" cm="1">
        <f t="array" aca="1" ref="G525" ca="1">INDEX(States!$B:$B,RANDBETWEEN(2,COUNTA(States!$B:$B)),1)</f>
        <v>6</v>
      </c>
      <c r="H525" s="7" t="str">
        <f ca="1">VLOOKUP($D525,Name!$A:$C,3,FALSE)</f>
        <v>F</v>
      </c>
      <c r="I525" s="7">
        <f t="shared" ca="1" si="42"/>
        <v>3</v>
      </c>
      <c r="J525" s="7" t="str">
        <f ca="1">VLOOKUP($I525,Race!$A:$B,2,FALSE)</f>
        <v>Preto</v>
      </c>
      <c r="K525" s="8">
        <f ca="1" xml:space="preserve">
IF($B525=2,
    TODAY()-16340,
    IF($P525=2,
        RANDBETWEEN(TODAY()-12418.5,TODAY()-6574.5),
        IF(OR($P525=3,$P525=4),
            RANDBETWEEN(TODAY()-16071,TODAY()-8766),
            IF(OR($P525=5,$P525=6,$P525=7),
                RANDBETWEEN(TODAY()-27393.75,TODAY()-12783.75),
                RANDBETWEEN(TODAY()-27393.75,TODAY()-10957.5)
            )
        )
    )
)</f>
        <v>23551</v>
      </c>
      <c r="L525" s="6">
        <f ca="1">IF(OR(ROW()=2,ROW()=3),7,IF(ROW()=4,4,RANDBETWEEN(4,COUNT(Education!$A:$A) + 1)))</f>
        <v>6</v>
      </c>
      <c r="M525" s="8" t="str">
        <f ca="1">VLOOKUP($L525,Education!$A:$B,2,FALSE)</f>
        <v>Mestrado</v>
      </c>
      <c r="N52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525" s="7" t="str">
        <f ca="1">VLOOKUP($N525,Department!$A:$B,2,FALSE)</f>
        <v>Contábil</v>
      </c>
      <c r="P525" s="6">
        <f t="shared" ca="1" si="43"/>
        <v>8</v>
      </c>
      <c r="Q525" s="7" t="str">
        <f ca="1">VLOOKUP($P525,Role!$A:$B,2,FALSE)</f>
        <v>Analista</v>
      </c>
      <c r="R525" s="7">
        <f ca="1">IF($P525=8,RANDBETWEEN(2,COUNT(Level!$A:$A) + 1),"")</f>
        <v>3</v>
      </c>
      <c r="S525" s="7" t="str">
        <f ca="1">IF($R525&lt;&gt;"",VLOOKUP($R525,Level!$A:$B,2,FALSE),"")</f>
        <v>Pleno</v>
      </c>
      <c r="T525" s="8">
        <f t="shared" ca="1" si="44"/>
        <v>42112</v>
      </c>
      <c r="U525" s="1">
        <f t="shared" ca="1" si="40"/>
        <v>3500</v>
      </c>
      <c r="V52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$A525    &amp;
", "   &amp;
$B525    &amp;
", "   &amp;
$C525    &amp;
", '"  &amp;
$E525    &amp;
"', '" &amp;
$H525    &amp;
"', "  &amp;
$I525 &amp;
", CAST('"  &amp;
TEXT($K525,"aaaa-mm-dd") &amp;
"' AS DATE), " &amp;
$L525 &amp;
", " &amp;
$N525 &amp;
", " &amp;
$P525 &amp;
", " &amp;
IF($R525="","NULL",$R525) &amp;
", " &amp;
$U525 &amp;
");"</f>
        <v>INSERT INTO acme.fact_employees (id_company_fk, id_employee_pk, flg_active, employee_name, id_gender_fk, id_race_fk, birthdate, id_education_fk, id_department_fk, id_role_fk, id_level_fk, salary) VALUES (2, 524, TRUE, 'Fernanda Pasquim Galli', 'F', 3, CAST('1964-06-23' AS DATE), 6, 9, 8, 3, 3500);</v>
      </c>
    </row>
    <row r="526" spans="1:22" x14ac:dyDescent="0.2">
      <c r="A526" s="7">
        <v>2</v>
      </c>
      <c r="B526" s="5">
        <f t="shared" si="41"/>
        <v>525</v>
      </c>
      <c r="C526" s="6" t="b">
        <v>1</v>
      </c>
      <c r="D526" s="7">
        <f ca="1">IF(ROW()=2,125,IF(ROW()=3,67,IF(ROW()=4,13,RANDBETWEEN(2,COUNT(Name!$A:$A) + 1))))</f>
        <v>267</v>
      </c>
      <c r="E526" s="7" t="str">
        <f ca="1">VLOOKUP($D526,Name!$A:$B,2,FALSE)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Maria Laura Furtado Frois</v>
      </c>
      <c r="F526" s="7">
        <v>2</v>
      </c>
      <c r="G526" s="7" cm="1">
        <f t="array" aca="1" ref="G526" ca="1">INDEX(States!$B:$B,RANDBETWEEN(2,COUNTA(States!$B:$B)),1)</f>
        <v>17</v>
      </c>
      <c r="H526" s="7" t="str">
        <f ca="1">VLOOKUP($D526,Name!$A:$C,3,FALSE)</f>
        <v>F</v>
      </c>
      <c r="I526" s="7">
        <f t="shared" ca="1" si="42"/>
        <v>2</v>
      </c>
      <c r="J526" s="7" t="str">
        <f ca="1">VLOOKUP($I526,Race!$A:$B,2,FALSE)</f>
        <v>Branco</v>
      </c>
      <c r="K526" s="8">
        <f ca="1" xml:space="preserve">
IF($B526=2,
    TODAY()-16340,
    IF($P526=2,
        RANDBETWEEN(TODAY()-12418.5,TODAY()-6574.5),
        IF(OR($P526=3,$P526=4),
            RANDBETWEEN(TODAY()-16071,TODAY()-8766),
            IF(OR($P526=5,$P526=6,$P526=7),
                RANDBETWEEN(TODAY()-27393.75,TODAY()-12783.75),
                RANDBETWEEN(TODAY()-27393.75,TODAY()-10957.5)
            )
        )
    )
)</f>
        <v>23622</v>
      </c>
      <c r="L526" s="6">
        <f ca="1">IF(OR(ROW()=2,ROW()=3),7,IF(ROW()=4,4,RANDBETWEEN(4,COUNT(Education!$A:$A) + 1)))</f>
        <v>4</v>
      </c>
      <c r="M526" s="8" t="str">
        <f ca="1">VLOOKUP($L526,Education!$A:$B,2,FALSE)</f>
        <v>Superior</v>
      </c>
      <c r="N52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12</v>
      </c>
      <c r="O526" s="7" t="str">
        <f ca="1">VLOOKUP($N526,Department!$A:$B,2,FALSE)</f>
        <v>Jurídico</v>
      </c>
      <c r="P526" s="6">
        <f t="shared" ca="1" si="43"/>
        <v>8</v>
      </c>
      <c r="Q526" s="7" t="str">
        <f ca="1">VLOOKUP($P526,Role!$A:$B,2,FALSE)</f>
        <v>Analista</v>
      </c>
      <c r="R526" s="7">
        <f ca="1">IF($P526=8,RANDBETWEEN(2,COUNT(Level!$A:$A) + 1),"")</f>
        <v>2</v>
      </c>
      <c r="S526" s="7" t="str">
        <f ca="1">IF($R526&lt;&gt;"",VLOOKUP($R526,Level!$A:$B,2,FALSE),"")</f>
        <v>Junior</v>
      </c>
      <c r="T526" s="8">
        <f t="shared" ca="1" si="44"/>
        <v>42473</v>
      </c>
      <c r="U526" s="1">
        <f t="shared" ca="1" si="40"/>
        <v>2600</v>
      </c>
      <c r="V52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$A526    &amp;
", "   &amp;
$B526    &amp;
", "   &amp;
$C526    &amp;
", '"  &amp;
$E526    &amp;
"', '" &amp;
$H526    &amp;
"', "  &amp;
$I526 &amp;
", CAST('"  &amp;
TEXT($K526,"aaaa-mm-dd") &amp;
"' AS DATE), " &amp;
$L526 &amp;
", " &amp;
$N526 &amp;
", " &amp;
$P526 &amp;
", " &amp;
IF($R526="","NULL",$R526) &amp;
", " &amp;
$U526 &amp;
");"</f>
        <v>INSERT INTO acme.fact_employees (id_company_fk, id_employee_pk, flg_active, employee_name, id_gender_fk, id_race_fk, birthdate, id_education_fk, id_department_fk, id_role_fk, id_level_fk, salary) VALUES (2, 525, TRUE, 'Maria Laura Furtado Frois', 'F', 2, CAST('1964-09-02' AS DATE), 4, 12, 8, 2, 2600);</v>
      </c>
    </row>
    <row r="527" spans="1:22" x14ac:dyDescent="0.2">
      <c r="A527" s="7">
        <v>2</v>
      </c>
      <c r="B527" s="5">
        <f t="shared" si="41"/>
        <v>526</v>
      </c>
      <c r="C527" s="6" t="b">
        <v>1</v>
      </c>
      <c r="D527" s="7">
        <f ca="1">IF(ROW()=2,125,IF(ROW()=3,67,IF(ROW()=4,13,RANDBETWEEN(2,COUNT(Name!$A:$A) + 1))))</f>
        <v>283</v>
      </c>
      <c r="E527" s="7" t="str">
        <f ca="1">VLOOKUP($D527,Name!$A:$B,2,FALSE)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Mateus Marques Morais</v>
      </c>
      <c r="F527" s="7">
        <v>2</v>
      </c>
      <c r="G527" s="7" cm="1">
        <f t="array" aca="1" ref="G527" ca="1">INDEX(States!$B:$B,RANDBETWEEN(2,COUNTA(States!$B:$B)),1)</f>
        <v>16</v>
      </c>
      <c r="H527" s="7" t="str">
        <f ca="1">VLOOKUP($D527,Name!$A:$C,3,FALSE)</f>
        <v>M</v>
      </c>
      <c r="I527" s="7">
        <f t="shared" ca="1" si="42"/>
        <v>2</v>
      </c>
      <c r="J527" s="7" t="str">
        <f ca="1">VLOOKUP($I527,Race!$A:$B,2,FALSE)</f>
        <v>Branco</v>
      </c>
      <c r="K527" s="8">
        <f ca="1" xml:space="preserve">
IF($B527=2,
    TODAY()-16340,
    IF($P527=2,
        RANDBETWEEN(TODAY()-12418.5,TODAY()-6574.5),
        IF(OR($P527=3,$P527=4),
            RANDBETWEEN(TODAY()-16071,TODAY()-8766),
            IF(OR($P527=5,$P527=6,$P527=7),
                RANDBETWEEN(TODAY()-27393.75,TODAY()-12783.75),
                RANDBETWEEN(TODAY()-27393.75,TODAY()-10957.5)
            )
        )
    )
)</f>
        <v>24143</v>
      </c>
      <c r="L527" s="6">
        <f ca="1">IF(OR(ROW()=2,ROW()=3),7,IF(ROW()=4,4,RANDBETWEEN(4,COUNT(Education!$A:$A) + 1)))</f>
        <v>6</v>
      </c>
      <c r="M527" s="8" t="str">
        <f ca="1">VLOOKUP($L527,Education!$A:$B,2,FALSE)</f>
        <v>Mestrado</v>
      </c>
      <c r="N52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527" s="7" t="str">
        <f ca="1">VLOOKUP($N527,Department!$A:$B,2,FALSE)</f>
        <v>Administrativo</v>
      </c>
      <c r="P527" s="6">
        <f t="shared" ca="1" si="43"/>
        <v>8</v>
      </c>
      <c r="Q527" s="7" t="str">
        <f ca="1">VLOOKUP($P527,Role!$A:$B,2,FALSE)</f>
        <v>Analista</v>
      </c>
      <c r="R527" s="7">
        <f ca="1">IF($P527=8,RANDBETWEEN(2,COUNT(Level!$A:$A) + 1),"")</f>
        <v>3</v>
      </c>
      <c r="S527" s="7" t="str">
        <f ca="1">IF($R527&lt;&gt;"",VLOOKUP($R527,Level!$A:$B,2,FALSE),"")</f>
        <v>Pleno</v>
      </c>
      <c r="T527" s="8">
        <f t="shared" ca="1" si="44"/>
        <v>42360</v>
      </c>
      <c r="U527" s="1">
        <f t="shared" ca="1" si="40"/>
        <v>3500</v>
      </c>
      <c r="V52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$A527    &amp;
", "   &amp;
$B527    &amp;
", "   &amp;
$C527    &amp;
", '"  &amp;
$E527    &amp;
"', '" &amp;
$H527    &amp;
"', "  &amp;
$I527 &amp;
", CAST('"  &amp;
TEXT($K527,"aaaa-mm-dd") &amp;
"' AS DATE), " &amp;
$L527 &amp;
", " &amp;
$N527 &amp;
", " &amp;
$P527 &amp;
", " &amp;
IF($R527="","NULL",$R527) &amp;
", " &amp;
$U527 &amp;
");"</f>
        <v>INSERT INTO acme.fact_employees (id_company_fk, id_employee_pk, flg_active, employee_name, id_gender_fk, id_race_fk, birthdate, id_education_fk, id_department_fk, id_role_fk, id_level_fk, salary) VALUES (2, 526, TRUE, 'Mateus Marques Morais', 'M', 2, CAST('1966-02-05' AS DATE), 6, 3, 8, 3, 3500);</v>
      </c>
    </row>
    <row r="528" spans="1:22" x14ac:dyDescent="0.2">
      <c r="A528" s="7">
        <v>2</v>
      </c>
      <c r="B528" s="5">
        <f t="shared" si="41"/>
        <v>527</v>
      </c>
      <c r="C528" s="6" t="b">
        <v>1</v>
      </c>
      <c r="D528" s="7">
        <f ca="1">IF(ROW()=2,125,IF(ROW()=3,67,IF(ROW()=4,13,RANDBETWEEN(2,COUNT(Name!$A:$A) + 1))))</f>
        <v>286</v>
      </c>
      <c r="E528" s="7" t="str">
        <f ca="1">VLOOKUP($D528,Name!$A:$B,2,FALSE)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Maya Lima Bicalho</v>
      </c>
      <c r="F528" s="7">
        <v>2</v>
      </c>
      <c r="G528" s="7" cm="1">
        <f t="array" aca="1" ref="G528" ca="1">INDEX(States!$B:$B,RANDBETWEEN(2,COUNTA(States!$B:$B)),1)</f>
        <v>11</v>
      </c>
      <c r="H528" s="7" t="str">
        <f ca="1">VLOOKUP($D528,Name!$A:$C,3,FALSE)</f>
        <v>F</v>
      </c>
      <c r="I528" s="7">
        <f t="shared" ca="1" si="42"/>
        <v>4</v>
      </c>
      <c r="J528" s="7" t="str">
        <f ca="1">VLOOKUP($I528,Race!$A:$B,2,FALSE)</f>
        <v>Pardo</v>
      </c>
      <c r="K528" s="8">
        <f ca="1" xml:space="preserve">
IF($B528=2,
    TODAY()-16340,
    IF($P528=2,
        RANDBETWEEN(TODAY()-12418.5,TODAY()-6574.5),
        IF(OR($P528=3,$P528=4),
            RANDBETWEEN(TODAY()-16071,TODAY()-8766),
            IF(OR($P528=5,$P528=6,$P528=7),
                RANDBETWEEN(TODAY()-27393.75,TODAY()-12783.75),
                RANDBETWEEN(TODAY()-27393.75,TODAY()-10957.5)
            )
        )
    )
)</f>
        <v>24994</v>
      </c>
      <c r="L528" s="6">
        <f ca="1">IF(OR(ROW()=2,ROW()=3),7,IF(ROW()=4,4,RANDBETWEEN(4,COUNT(Education!$A:$A) + 1)))</f>
        <v>7</v>
      </c>
      <c r="M528" s="8" t="str">
        <f ca="1">VLOOKUP($L528,Education!$A:$B,2,FALSE)</f>
        <v>Doutorado</v>
      </c>
      <c r="N52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528" s="7" t="str">
        <f ca="1">VLOOKUP($N528,Department!$A:$B,2,FALSE)</f>
        <v>Vendas</v>
      </c>
      <c r="P528" s="6">
        <f t="shared" ca="1" si="43"/>
        <v>6</v>
      </c>
      <c r="Q528" s="7" t="str">
        <f ca="1">VLOOKUP($P528,Role!$A:$B,2,FALSE)</f>
        <v>Estagiário</v>
      </c>
      <c r="R528" s="7" t="str">
        <f ca="1">IF($P528=8,RANDBETWEEN(2,COUNT(Level!$A:$A) + 1),"")</f>
        <v/>
      </c>
      <c r="S528" s="7" t="str">
        <f ca="1">IF($R528&lt;&gt;"",VLOOKUP($R528,Level!$A:$B,2,FALSE),"")</f>
        <v/>
      </c>
      <c r="T528" s="8">
        <f t="shared" ca="1" si="44"/>
        <v>40414</v>
      </c>
      <c r="U528" s="1">
        <f t="shared" ca="1" si="40"/>
        <v>2815</v>
      </c>
      <c r="V52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$A528    &amp;
", "   &amp;
$B528    &amp;
", "   &amp;
$C528    &amp;
", '"  &amp;
$E528    &amp;
"', '" &amp;
$H528    &amp;
"', "  &amp;
$I528 &amp;
", CAST('"  &amp;
TEXT($K528,"aaaa-mm-dd") &amp;
"' AS DATE), " &amp;
$L528 &amp;
", " &amp;
$N528 &amp;
", " &amp;
$P528 &amp;
", " &amp;
IF($R528="","NULL",$R528) &amp;
", " &amp;
$U528 &amp;
");"</f>
        <v>INSERT INTO acme.fact_employees (id_company_fk, id_employee_pk, flg_active, employee_name, id_gender_fk, id_race_fk, birthdate, id_education_fk, id_department_fk, id_role_fk, id_level_fk, salary) VALUES (2, 527, TRUE, 'Maya Lima Bicalho', 'F', 4, CAST('1968-06-05' AS DATE), 7, 13, 6, NULL, 2815);</v>
      </c>
    </row>
    <row r="529" spans="1:22" x14ac:dyDescent="0.2">
      <c r="A529" s="7">
        <v>2</v>
      </c>
      <c r="B529" s="5">
        <f t="shared" si="41"/>
        <v>528</v>
      </c>
      <c r="C529" s="6" t="b">
        <v>1</v>
      </c>
      <c r="D529" s="7">
        <f ca="1">IF(ROW()=2,125,IF(ROW()=3,67,IF(ROW()=4,13,RANDBETWEEN(2,COUNT(Name!$A:$A) + 1))))</f>
        <v>153</v>
      </c>
      <c r="E529" s="7" t="str">
        <f ca="1">VLOOKUP($D529,Name!$A:$B,2,FALSE) &amp; " " &amp; IF(ROW()=2,"de Orléans e Bragança",VLOOKUP(IF(ROW()=2,0,RANDBETWEEN(2,COUNT('Last name'!$A:$A) + 1)),'Last name'!$A:$B,2,FALSE) &amp; " " &amp; VLOOKUP(RANDBETWEEN(2,COUNT('Last name'!$A:$A) + 1),'Last name'!$A:$B,2,FALSE))</f>
        <v>Glória Maria Bragança Costatini</v>
      </c>
      <c r="F529" s="7">
        <v>2</v>
      </c>
      <c r="G529" s="7" cm="1">
        <f t="array" aca="1" ref="G529" ca="1">INDEX(States!$B:$B,RANDBETWEEN(2,COUNTA(States!$B:$B)),1)</f>
        <v>20</v>
      </c>
      <c r="H529" s="7" t="str">
        <f ca="1">VLOOKUP($D529,Name!$A:$C,3,FALSE)</f>
        <v>F</v>
      </c>
      <c r="I529" s="7">
        <f t="shared" ca="1" si="42"/>
        <v>2</v>
      </c>
      <c r="J529" s="7" t="str">
        <f ca="1">VLOOKUP($I529,Race!$A:$B,2,FALSE)</f>
        <v>Branco</v>
      </c>
      <c r="K529" s="8">
        <f ca="1" xml:space="preserve">
IF($B529=2,
    TODAY()-16340,
    IF($P529=2,
        RANDBETWEEN(TODAY()-12418.5,TODAY()-6574.5),
        IF(OR($P529=3,$P529=4),
            RANDBETWEEN(TODAY()-16071,TODAY()-8766),
            IF(OR($P529=5,$P529=6,$P529=7),
                RANDBETWEEN(TODAY()-27393.75,TODAY()-12783.75),
                RANDBETWEEN(TODAY()-27393.75,TODAY()-10957.5)
            )
        )
    )
)</f>
        <v>18475</v>
      </c>
      <c r="L529" s="6">
        <f ca="1">IF(OR(ROW()=2,ROW()=3),7,IF(ROW()=4,4,RANDBETWEEN(4,COUNT(Education!$A:$A) + 1)))</f>
        <v>6</v>
      </c>
      <c r="M529" s="8" t="str">
        <f ca="1">VLOOKUP($L529,Education!$A:$B,2,FALSE)</f>
        <v>Mestrado</v>
      </c>
      <c r="N52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529" s="7" t="str">
        <f ca="1">VLOOKUP($N529,Department!$A:$B,2,FALSE)</f>
        <v>Contábil</v>
      </c>
      <c r="P529" s="6">
        <f t="shared" ca="1" si="43"/>
        <v>8</v>
      </c>
      <c r="Q529" s="7" t="str">
        <f ca="1">VLOOKUP($P529,Role!$A:$B,2,FALSE)</f>
        <v>Analista</v>
      </c>
      <c r="R529" s="7">
        <f ca="1">IF($P529=8,RANDBETWEEN(2,COUNT(Level!$A:$A) + 1),"")</f>
        <v>3</v>
      </c>
      <c r="S529" s="7" t="str">
        <f ca="1">IF($R529&lt;&gt;"",VLOOKUP($R529,Level!$A:$B,2,FALSE),"")</f>
        <v>Pleno</v>
      </c>
      <c r="T529" s="8">
        <f t="shared" ca="1" si="44"/>
        <v>38942</v>
      </c>
      <c r="U529" s="1">
        <f t="shared" ca="1" si="40"/>
        <v>3500</v>
      </c>
      <c r="V52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$A529    &amp;
", "   &amp;
$B529    &amp;
", "   &amp;
$C529    &amp;
", '"  &amp;
$E529    &amp;
"', '" &amp;
$H529    &amp;
"', "  &amp;
$I529 &amp;
", CAST('"  &amp;
TEXT($K529,"aaaa-mm-dd") &amp;
"' AS DATE), " &amp;
$L529 &amp;
", " &amp;
$N529 &amp;
", " &amp;
$P529 &amp;
", " &amp;
IF($R529="","NULL",$R529) &amp;
", " &amp;
$U529 &amp;
");"</f>
        <v>INSERT INTO acme.fact_employees (id_company_fk, id_employee_pk, flg_active, employee_name, id_gender_fk, id_race_fk, birthdate, id_education_fk, id_department_fk, id_role_fk, id_level_fk, salary) VALUES (2, 528, TRUE, 'Glória Maria Bragança Costatini', 'F', 2, CAST('1950-07-31' AS DATE), 6, 9, 8, 3, 3500);</v>
      </c>
    </row>
    <row r="530" spans="1:22" x14ac:dyDescent="0.2">
      <c r="A530" s="7">
        <v>2</v>
      </c>
      <c r="B530" s="5">
        <f t="shared" si="41"/>
        <v>529</v>
      </c>
      <c r="C530" s="6" t="b">
        <v>1</v>
      </c>
      <c r="D530" s="7">
        <f ca="1">IF(ROW()=2,125,IF(ROW()=3,67,IF(ROW()=4,13,RANDBETWEEN(2,COUNT(Name!$A:$A) + 1))))</f>
        <v>251</v>
      </c>
      <c r="E530" s="7" t="str">
        <f ca="1">VLOOKUP($D530,Name!$A:$B,2,FALSE)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Manuel Bicalho Monti</v>
      </c>
      <c r="F530" s="7">
        <v>2</v>
      </c>
      <c r="G530" s="7" cm="1">
        <f t="array" aca="1" ref="G530" ca="1">INDEX(States!$B:$B,RANDBETWEEN(2,COUNTA(States!$B:$B)),1)</f>
        <v>13</v>
      </c>
      <c r="H530" s="7" t="str">
        <f ca="1">VLOOKUP($D530,Name!$A:$C,3,FALSE)</f>
        <v>M</v>
      </c>
      <c r="I530" s="7">
        <f t="shared" ca="1" si="42"/>
        <v>2</v>
      </c>
      <c r="J530" s="7" t="str">
        <f ca="1">VLOOKUP($I530,Race!$A:$B,2,FALSE)</f>
        <v>Branco</v>
      </c>
      <c r="K530" s="8">
        <f ca="1" xml:space="preserve">
IF($B530=2,
    TODAY()-16340,
    IF($P530=2,
        RANDBETWEEN(TODAY()-12418.5,TODAY()-6574.5),
        IF(OR($P530=3,$P530=4),
            RANDBETWEEN(TODAY()-16071,TODAY()-8766),
            IF(OR($P530=5,$P530=6,$P530=7),
                RANDBETWEEN(TODAY()-27393.75,TODAY()-12783.75),
                RANDBETWEEN(TODAY()-27393.75,TODAY()-10957.5)
            )
        )
    )
)</f>
        <v>18762</v>
      </c>
      <c r="L530" s="6">
        <f ca="1">IF(OR(ROW()=2,ROW()=3),7,IF(ROW()=4,4,RANDBETWEEN(4,COUNT(Education!$A:$A) + 1)))</f>
        <v>7</v>
      </c>
      <c r="M530" s="8" t="str">
        <f ca="1">VLOOKUP($L530,Education!$A:$B,2,FALSE)</f>
        <v>Doutorado</v>
      </c>
      <c r="N53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530" s="7" t="str">
        <f ca="1">VLOOKUP($N530,Department!$A:$B,2,FALSE)</f>
        <v>Tecnologia da Informação</v>
      </c>
      <c r="P530" s="6">
        <f t="shared" ca="1" si="43"/>
        <v>9</v>
      </c>
      <c r="Q530" s="7" t="str">
        <f ca="1">VLOOKUP($P530,Role!$A:$B,2,FALSE)</f>
        <v>Especialista</v>
      </c>
      <c r="R530" s="7" t="str">
        <f ca="1">IF($P530=8,RANDBETWEEN(2,COUNT(Level!$A:$A) + 1),"")</f>
        <v/>
      </c>
      <c r="S530" s="7" t="str">
        <f ca="1">IF($R530&lt;&gt;"",VLOOKUP($R530,Level!$A:$B,2,FALSE),"")</f>
        <v/>
      </c>
      <c r="T530" s="8">
        <f t="shared" ca="1" si="44"/>
        <v>41630</v>
      </c>
      <c r="U530" s="1">
        <f t="shared" ca="1" si="40"/>
        <v>10120</v>
      </c>
      <c r="V53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$A530    &amp;
", "   &amp;
$B530    &amp;
", "   &amp;
$C530    &amp;
", '"  &amp;
$E530    &amp;
"', '" &amp;
$H530    &amp;
"', "  &amp;
$I530 &amp;
", CAST('"  &amp;
TEXT($K530,"aaaa-mm-dd") &amp;
"' AS DATE), " &amp;
$L530 &amp;
", " &amp;
$N530 &amp;
", " &amp;
$P530 &amp;
", " &amp;
IF($R530="","NULL",$R530) &amp;
", " &amp;
$U530 &amp;
");"</f>
        <v>INSERT INTO acme.fact_employees (id_company_fk, id_employee_pk, flg_active, employee_name, id_gender_fk, id_race_fk, birthdate, id_education_fk, id_department_fk, id_role_fk, id_level_fk, salary) VALUES (2, 529, TRUE, 'Manuel Bicalho Monti', 'M', 2, CAST('1951-05-14' AS DATE), 7, 11, 9, NULL, 10120);</v>
      </c>
    </row>
    <row r="531" spans="1:22" x14ac:dyDescent="0.2">
      <c r="A531" s="7">
        <v>2</v>
      </c>
      <c r="B531" s="5">
        <f t="shared" si="41"/>
        <v>530</v>
      </c>
      <c r="C531" s="6" t="b">
        <v>1</v>
      </c>
      <c r="D531" s="7">
        <f ca="1">IF(ROW()=2,125,IF(ROW()=3,67,IF(ROW()=4,13,RANDBETWEEN(2,COUNT(Name!$A:$A) + 1))))</f>
        <v>43</v>
      </c>
      <c r="E531" s="7" t="str">
        <f ca="1">VLOOKUP($D531,Name!$A:$B,2,FALSE) &amp; " " &amp; IF(ROW()=2,"de Orléans e Bragança",VLOOKUP(IF(ROW()=2,0,RANDBETWEEN(2,COUNT('Last name'!$A:$A) + 1)),'Last name'!$A:$B,2,FALSE) &amp; " " &amp; VLOOKUP(RANDBETWEEN(2,COUNT('Last name'!$A:$A) + 1),'Last name'!$A:$B,2,FALSE))</f>
        <v>Anna Julia Rinaldi Figo</v>
      </c>
      <c r="F531" s="7">
        <v>2</v>
      </c>
      <c r="G531" s="7" cm="1">
        <f t="array" aca="1" ref="G531" ca="1">INDEX(States!$B:$B,RANDBETWEEN(2,COUNTA(States!$B:$B)),1)</f>
        <v>5</v>
      </c>
      <c r="H531" s="7" t="str">
        <f ca="1">VLOOKUP($D531,Name!$A:$C,3,FALSE)</f>
        <v>F</v>
      </c>
      <c r="I531" s="7">
        <f t="shared" ca="1" si="42"/>
        <v>2</v>
      </c>
      <c r="J531" s="7" t="str">
        <f ca="1">VLOOKUP($I531,Race!$A:$B,2,FALSE)</f>
        <v>Branco</v>
      </c>
      <c r="K531" s="8">
        <f ca="1" xml:space="preserve">
IF($B531=2,
    TODAY()-16340,
    IF($P531=2,
        RANDBETWEEN(TODAY()-12418.5,TODAY()-6574.5),
        IF(OR($P531=3,$P531=4),
            RANDBETWEEN(TODAY()-16071,TODAY()-8766),
            IF(OR($P531=5,$P531=6,$P531=7),
                RANDBETWEEN(TODAY()-27393.75,TODAY()-12783.75),
                RANDBETWEEN(TODAY()-27393.75,TODAY()-10957.5)
            )
        )
    )
)</f>
        <v>29858</v>
      </c>
      <c r="L531" s="6">
        <f ca="1">IF(OR(ROW()=2,ROW()=3),7,IF(ROW()=4,4,RANDBETWEEN(4,COUNT(Education!$A:$A) + 1)))</f>
        <v>5</v>
      </c>
      <c r="M531" s="8" t="str">
        <f ca="1">VLOOKUP($L531,Education!$A:$B,2,FALSE)</f>
        <v>Pós-graduação</v>
      </c>
      <c r="N53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7</v>
      </c>
      <c r="O531" s="7" t="str">
        <f ca="1">VLOOKUP($N531,Department!$A:$B,2,FALSE)</f>
        <v>Operacional</v>
      </c>
      <c r="P531" s="6">
        <f t="shared" ca="1" si="43"/>
        <v>8</v>
      </c>
      <c r="Q531" s="7" t="str">
        <f ca="1">VLOOKUP($P531,Role!$A:$B,2,FALSE)</f>
        <v>Analista</v>
      </c>
      <c r="R531" s="7">
        <f ca="1">IF($P531=8,RANDBETWEEN(2,COUNT(Level!$A:$A) + 1),"")</f>
        <v>2</v>
      </c>
      <c r="S531" s="7" t="str">
        <f ca="1">IF($R531&lt;&gt;"",VLOOKUP($R531,Level!$A:$B,2,FALSE),"")</f>
        <v>Junior</v>
      </c>
      <c r="T531" s="8">
        <f t="shared" ca="1" si="44"/>
        <v>37494</v>
      </c>
      <c r="U531" s="1">
        <f t="shared" ca="1" si="40"/>
        <v>3000</v>
      </c>
      <c r="V53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$A531    &amp;
", "   &amp;
$B531    &amp;
", "   &amp;
$C531    &amp;
", '"  &amp;
$E531    &amp;
"', '" &amp;
$H531    &amp;
"', "  &amp;
$I531 &amp;
", CAST('"  &amp;
TEXT($K531,"aaaa-mm-dd") &amp;
"' AS DATE), " &amp;
$L531 &amp;
", " &amp;
$N531 &amp;
", " &amp;
$P531 &amp;
", " &amp;
IF($R531="","NULL",$R531) &amp;
", " &amp;
$U531 &amp;
");"</f>
        <v>INSERT INTO acme.fact_employees (id_company_fk, id_employee_pk, flg_active, employee_name, id_gender_fk, id_race_fk, birthdate, id_education_fk, id_department_fk, id_role_fk, id_level_fk, salary) VALUES (2, 530, TRUE, 'Anna Julia Rinaldi Figo', 'F', 2, CAST('1981-09-29' AS DATE), 5, 7, 8, 2, 3000);</v>
      </c>
    </row>
    <row r="532" spans="1:22" x14ac:dyDescent="0.2">
      <c r="A532" s="7">
        <v>2</v>
      </c>
      <c r="B532" s="5">
        <f t="shared" si="41"/>
        <v>531</v>
      </c>
      <c r="C532" s="6" t="b">
        <v>1</v>
      </c>
      <c r="D532" s="7">
        <f ca="1">IF(ROW()=2,125,IF(ROW()=3,67,IF(ROW()=4,13,RANDBETWEEN(2,COUNT(Name!$A:$A) + 1))))</f>
        <v>167</v>
      </c>
      <c r="E532" s="7" t="str">
        <f ca="1">VLOOKUP($D532,Name!$A:$B,2,FALSE) &amp; " " &amp; IF(ROW()=2,"de Orléans e Bragança",VLOOKUP(IF(ROW()=2,0,RANDBETWEEN(2,COUNT('Last name'!$A:$A) + 1)),'Last name'!$A:$B,2,FALSE) &amp; " " &amp; VLOOKUP(RANDBETWEEN(2,COUNT('Last name'!$A:$A) + 1),'Last name'!$A:$B,2,FALSE))</f>
        <v>Iara Aguiar Amor</v>
      </c>
      <c r="F532" s="7">
        <v>2</v>
      </c>
      <c r="G532" s="7" cm="1">
        <f t="array" aca="1" ref="G532" ca="1">INDEX(States!$B:$B,RANDBETWEEN(2,COUNTA(States!$B:$B)),1)</f>
        <v>13</v>
      </c>
      <c r="H532" s="7" t="str">
        <f ca="1">VLOOKUP($D532,Name!$A:$C,3,FALSE)</f>
        <v>F</v>
      </c>
      <c r="I532" s="7">
        <f t="shared" ca="1" si="42"/>
        <v>5</v>
      </c>
      <c r="J532" s="7" t="str">
        <f ca="1">VLOOKUP($I532,Race!$A:$B,2,FALSE)</f>
        <v>Amarelo</v>
      </c>
      <c r="K532" s="8">
        <f ca="1" xml:space="preserve">
IF($B532=2,
    TODAY()-16340,
    IF($P532=2,
        RANDBETWEEN(TODAY()-12418.5,TODAY()-6574.5),
        IF(OR($P532=3,$P532=4),
            RANDBETWEEN(TODAY()-16071,TODAY()-8766),
            IF(OR($P532=5,$P532=6,$P532=7),
                RANDBETWEEN(TODAY()-27393.75,TODAY()-12783.75),
                RANDBETWEEN(TODAY()-27393.75,TODAY()-10957.5)
            )
        )
    )
)</f>
        <v>20090</v>
      </c>
      <c r="L532" s="6">
        <f ca="1">IF(OR(ROW()=2,ROW()=3),7,IF(ROW()=4,4,RANDBETWEEN(4,COUNT(Education!$A:$A) + 1)))</f>
        <v>7</v>
      </c>
      <c r="M532" s="8" t="str">
        <f ca="1">VLOOKUP($L532,Education!$A:$B,2,FALSE)</f>
        <v>Doutorado</v>
      </c>
      <c r="N53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532" s="7" t="str">
        <f ca="1">VLOOKUP($N532,Department!$A:$B,2,FALSE)</f>
        <v>Administrativo</v>
      </c>
      <c r="P532" s="6">
        <f t="shared" ca="1" si="43"/>
        <v>6</v>
      </c>
      <c r="Q532" s="7" t="str">
        <f ca="1">VLOOKUP($P532,Role!$A:$B,2,FALSE)</f>
        <v>Estagiário</v>
      </c>
      <c r="R532" s="7" t="str">
        <f ca="1">IF($P532=8,RANDBETWEEN(2,COUNT(Level!$A:$A) + 1),"")</f>
        <v/>
      </c>
      <c r="S532" s="7" t="str">
        <f ca="1">IF($R532&lt;&gt;"",VLOOKUP($R532,Level!$A:$B,2,FALSE),"")</f>
        <v/>
      </c>
      <c r="T532" s="8">
        <f t="shared" ca="1" si="44"/>
        <v>44563</v>
      </c>
      <c r="U532" s="1">
        <f t="shared" ca="1" si="40"/>
        <v>2705</v>
      </c>
      <c r="V53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$A532    &amp;
", "   &amp;
$B532    &amp;
", "   &amp;
$C532    &amp;
", '"  &amp;
$E532    &amp;
"', '" &amp;
$H532    &amp;
"', "  &amp;
$I532 &amp;
", CAST('"  &amp;
TEXT($K532,"aaaa-mm-dd") &amp;
"' AS DATE), " &amp;
$L532 &amp;
", " &amp;
$N532 &amp;
", " &amp;
$P532 &amp;
", " &amp;
IF($R532="","NULL",$R532) &amp;
", " &amp;
$U532 &amp;
");"</f>
        <v>INSERT INTO acme.fact_employees (id_company_fk, id_employee_pk, flg_active, employee_name, id_gender_fk, id_race_fk, birthdate, id_education_fk, id_department_fk, id_role_fk, id_level_fk, salary) VALUES (2, 531, TRUE, 'Iara Aguiar Amor', 'F', 5, CAST('1955-01-01' AS DATE), 7, 3, 6, NULL, 2705);</v>
      </c>
    </row>
    <row r="533" spans="1:22" x14ac:dyDescent="0.2">
      <c r="A533" s="7">
        <v>2</v>
      </c>
      <c r="B533" s="5">
        <f t="shared" si="41"/>
        <v>532</v>
      </c>
      <c r="C533" s="6" t="b">
        <v>1</v>
      </c>
      <c r="D533" s="7">
        <f ca="1">IF(ROW()=2,125,IF(ROW()=3,67,IF(ROW()=4,13,RANDBETWEEN(2,COUNT(Name!$A:$A) + 1))))</f>
        <v>191</v>
      </c>
      <c r="E533" s="7" t="str">
        <f ca="1">VLOOKUP($D533,Name!$A:$B,2,FALSE) &amp; " " &amp; IF(ROW()=2,"de Orléans e Bragança",VLOOKUP(IF(ROW()=2,0,RANDBETWEEN(2,COUNT('Last name'!$A:$A) + 1)),'Last name'!$A:$B,2,FALSE) &amp; " " &amp; VLOOKUP(RANDBETWEEN(2,COUNT('Last name'!$A:$A) + 1),'Last name'!$A:$B,2,FALSE))</f>
        <v>João Vitor Albuquerque Gouveia</v>
      </c>
      <c r="F533" s="7">
        <v>2</v>
      </c>
      <c r="G533" s="7" cm="1">
        <f t="array" aca="1" ref="G533" ca="1">INDEX(States!$B:$B,RANDBETWEEN(2,COUNTA(States!$B:$B)),1)</f>
        <v>13</v>
      </c>
      <c r="H533" s="7" t="str">
        <f ca="1">VLOOKUP($D533,Name!$A:$C,3,FALSE)</f>
        <v>M</v>
      </c>
      <c r="I533" s="7">
        <f t="shared" ca="1" si="42"/>
        <v>2</v>
      </c>
      <c r="J533" s="7" t="str">
        <f ca="1">VLOOKUP($I533,Race!$A:$B,2,FALSE)</f>
        <v>Branco</v>
      </c>
      <c r="K533" s="8">
        <f ca="1" xml:space="preserve">
IF($B533=2,
    TODAY()-16340,
    IF($P533=2,
        RANDBETWEEN(TODAY()-12418.5,TODAY()-6574.5),
        IF(OR($P533=3,$P533=4),
            RANDBETWEEN(TODAY()-16071,TODAY()-8766),
            IF(OR($P533=5,$P533=6,$P533=7),
                RANDBETWEEN(TODAY()-27393.75,TODAY()-12783.75),
                RANDBETWEEN(TODAY()-27393.75,TODAY()-10957.5)
            )
        )
    )
)</f>
        <v>28479</v>
      </c>
      <c r="L533" s="6">
        <f ca="1">IF(OR(ROW()=2,ROW()=3),7,IF(ROW()=4,4,RANDBETWEEN(4,COUNT(Education!$A:$A) + 1)))</f>
        <v>6</v>
      </c>
      <c r="M533" s="8" t="str">
        <f ca="1">VLOOKUP($L533,Education!$A:$B,2,FALSE)</f>
        <v>Mestrado</v>
      </c>
      <c r="N53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533" s="7" t="str">
        <f ca="1">VLOOKUP($N533,Department!$A:$B,2,FALSE)</f>
        <v>Tecnologia da Informação</v>
      </c>
      <c r="P533" s="6">
        <f t="shared" ca="1" si="43"/>
        <v>8</v>
      </c>
      <c r="Q533" s="7" t="str">
        <f ca="1">VLOOKUP($P533,Role!$A:$B,2,FALSE)</f>
        <v>Analista</v>
      </c>
      <c r="R533" s="7">
        <f ca="1">IF($P533=8,RANDBETWEEN(2,COUNT(Level!$A:$A) + 1),"")</f>
        <v>3</v>
      </c>
      <c r="S533" s="7" t="str">
        <f ca="1">IF($R533&lt;&gt;"",VLOOKUP($R533,Level!$A:$B,2,FALSE),"")</f>
        <v>Pleno</v>
      </c>
      <c r="T533" s="8">
        <f t="shared" ca="1" si="44"/>
        <v>38241</v>
      </c>
      <c r="U533" s="1">
        <f t="shared" ca="1" si="40"/>
        <v>3620</v>
      </c>
      <c r="V53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$A533    &amp;
", "   &amp;
$B533    &amp;
", "   &amp;
$C533    &amp;
", '"  &amp;
$E533    &amp;
"', '" &amp;
$H533    &amp;
"', "  &amp;
$I533 &amp;
", CAST('"  &amp;
TEXT($K533,"aaaa-mm-dd") &amp;
"' AS DATE), " &amp;
$L533 &amp;
", " &amp;
$N533 &amp;
", " &amp;
$P533 &amp;
", " &amp;
IF($R533="","NULL",$R533) &amp;
", " &amp;
$U533 &amp;
");"</f>
        <v>INSERT INTO acme.fact_employees (id_company_fk, id_employee_pk, flg_active, employee_name, id_gender_fk, id_race_fk, birthdate, id_education_fk, id_department_fk, id_role_fk, id_level_fk, salary) VALUES (2, 532, TRUE, 'João Vitor Albuquerque Gouveia', 'M', 2, CAST('1977-12-20' AS DATE), 6, 11, 8, 3, 3620);</v>
      </c>
    </row>
    <row r="534" spans="1:22" x14ac:dyDescent="0.2">
      <c r="A534" s="7">
        <v>2</v>
      </c>
      <c r="B534" s="5">
        <f t="shared" si="41"/>
        <v>533</v>
      </c>
      <c r="C534" s="6" t="b">
        <v>1</v>
      </c>
      <c r="D534" s="7">
        <f ca="1">IF(ROW()=2,125,IF(ROW()=3,67,IF(ROW()=4,13,RANDBETWEEN(2,COUNT(Name!$A:$A) + 1))))</f>
        <v>127</v>
      </c>
      <c r="E534" s="7" t="str">
        <f ca="1">VLOOKUP($D534,Name!$A:$B,2,FALSE) &amp; " " &amp; IF(ROW()=2,"de Orléans e Bragança",VLOOKUP(IF(ROW()=2,0,RANDBETWEEN(2,COUNT('Last name'!$A:$A) + 1)),'Last name'!$A:$B,2,FALSE) &amp; " " &amp; VLOOKUP(RANDBETWEEN(2,COUNT('Last name'!$A:$A) + 1),'Last name'!$A:$B,2,FALSE))</f>
        <v>Enzzo Fontana Costatini</v>
      </c>
      <c r="F534" s="7">
        <v>2</v>
      </c>
      <c r="G534" s="7" cm="1">
        <f t="array" aca="1" ref="G534" ca="1">INDEX(States!$B:$B,RANDBETWEEN(2,COUNTA(States!$B:$B)),1)</f>
        <v>19</v>
      </c>
      <c r="H534" s="7" t="str">
        <f ca="1">VLOOKUP($D534,Name!$A:$C,3,FALSE)</f>
        <v>M</v>
      </c>
      <c r="I534" s="7">
        <f t="shared" ca="1" si="42"/>
        <v>2</v>
      </c>
      <c r="J534" s="7" t="str">
        <f ca="1">VLOOKUP($I534,Race!$A:$B,2,FALSE)</f>
        <v>Branco</v>
      </c>
      <c r="K534" s="8">
        <f ca="1" xml:space="preserve">
IF($B534=2,
    TODAY()-16340,
    IF($P534=2,
        RANDBETWEEN(TODAY()-12418.5,TODAY()-6574.5),
        IF(OR($P534=3,$P534=4),
            RANDBETWEEN(TODAY()-16071,TODAY()-8766),
            IF(OR($P534=5,$P534=6,$P534=7),
                RANDBETWEEN(TODAY()-27393.75,TODAY()-12783.75),
                RANDBETWEEN(TODAY()-27393.75,TODAY()-10957.5)
            )
        )
    )
)</f>
        <v>25048</v>
      </c>
      <c r="L534" s="6">
        <f ca="1">IF(OR(ROW()=2,ROW()=3),7,IF(ROW()=4,4,RANDBETWEEN(4,COUNT(Education!$A:$A) + 1)))</f>
        <v>7</v>
      </c>
      <c r="M534" s="8" t="str">
        <f ca="1">VLOOKUP($L534,Education!$A:$B,2,FALSE)</f>
        <v>Doutorado</v>
      </c>
      <c r="N53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534" s="7" t="str">
        <f ca="1">VLOOKUP($N534,Department!$A:$B,2,FALSE)</f>
        <v>Auditoria</v>
      </c>
      <c r="P534" s="6">
        <f t="shared" ca="1" si="43"/>
        <v>8</v>
      </c>
      <c r="Q534" s="7" t="str">
        <f ca="1">VLOOKUP($P534,Role!$A:$B,2,FALSE)</f>
        <v>Analista</v>
      </c>
      <c r="R534" s="7">
        <f ca="1">IF($P534=8,RANDBETWEEN(2,COUNT(Level!$A:$A) + 1),"")</f>
        <v>2</v>
      </c>
      <c r="S534" s="7" t="str">
        <f ca="1">IF($R534&lt;&gt;"",VLOOKUP($R534,Level!$A:$B,2,FALSE),"")</f>
        <v>Junior</v>
      </c>
      <c r="T534" s="8">
        <f t="shared" ca="1" si="44"/>
        <v>41118</v>
      </c>
      <c r="U534" s="1">
        <f t="shared" ca="1" si="40"/>
        <v>4000</v>
      </c>
      <c r="V53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$A534    &amp;
", "   &amp;
$B534    &amp;
", "   &amp;
$C534    &amp;
", '"  &amp;
$E534    &amp;
"', '" &amp;
$H534    &amp;
"', "  &amp;
$I534 &amp;
", CAST('"  &amp;
TEXT($K534,"aaaa-mm-dd") &amp;
"' AS DATE), " &amp;
$L534 &amp;
", " &amp;
$N534 &amp;
", " &amp;
$P534 &amp;
", " &amp;
IF($R534="","NULL",$R534) &amp;
", " &amp;
$U534 &amp;
");"</f>
        <v>INSERT INTO acme.fact_employees (id_company_fk, id_employee_pk, flg_active, employee_name, id_gender_fk, id_race_fk, birthdate, id_education_fk, id_department_fk, id_role_fk, id_level_fk, salary) VALUES (2, 533, TRUE, 'Enzzo Fontana Costatini', 'M', 2, CAST('1968-07-29' AS DATE), 7, 10, 8, 2, 4000);</v>
      </c>
    </row>
    <row r="535" spans="1:22" x14ac:dyDescent="0.2">
      <c r="A535" s="7">
        <v>2</v>
      </c>
      <c r="B535" s="5">
        <f t="shared" si="41"/>
        <v>534</v>
      </c>
      <c r="C535" s="6" t="b">
        <v>1</v>
      </c>
      <c r="D535" s="7">
        <f ca="1">IF(ROW()=2,125,IF(ROW()=3,67,IF(ROW()=4,13,RANDBETWEEN(2,COUNT(Name!$A:$A) + 1))))</f>
        <v>102</v>
      </c>
      <c r="E535" s="7" t="str">
        <f ca="1">VLOOKUP($D535,Name!$A:$B,2,FALSE) &amp; " " &amp; IF(ROW()=2,"de Orléans e Bragança",VLOOKUP(IF(ROW()=2,0,RANDBETWEEN(2,COUNT('Last name'!$A:$A) + 1)),'Last name'!$A:$B,2,FALSE) &amp; " " &amp; VLOOKUP(RANDBETWEEN(2,COUNT('Last name'!$A:$A) + 1),'Last name'!$A:$B,2,FALSE))</f>
        <v>Davi Gonçalves Azeredo</v>
      </c>
      <c r="F535" s="7">
        <v>2</v>
      </c>
      <c r="G535" s="7" cm="1">
        <f t="array" aca="1" ref="G535" ca="1">INDEX(States!$B:$B,RANDBETWEEN(2,COUNTA(States!$B:$B)),1)</f>
        <v>17</v>
      </c>
      <c r="H535" s="7" t="str">
        <f ca="1">VLOOKUP($D535,Name!$A:$C,3,FALSE)</f>
        <v>M</v>
      </c>
      <c r="I535" s="7">
        <f t="shared" ca="1" si="42"/>
        <v>2</v>
      </c>
      <c r="J535" s="7" t="str">
        <f ca="1">VLOOKUP($I535,Race!$A:$B,2,FALSE)</f>
        <v>Branco</v>
      </c>
      <c r="K535" s="8">
        <f ca="1" xml:space="preserve">
IF($B535=2,
    TODAY()-16340,
    IF($P535=2,
        RANDBETWEEN(TODAY()-12418.5,TODAY()-6574.5),
        IF(OR($P535=3,$P535=4),
            RANDBETWEEN(TODAY()-16071,TODAY()-8766),
            IF(OR($P535=5,$P535=6,$P535=7),
                RANDBETWEEN(TODAY()-27393.75,TODAY()-12783.75),
                RANDBETWEEN(TODAY()-27393.75,TODAY()-10957.5)
            )
        )
    )
)</f>
        <v>30300</v>
      </c>
      <c r="L535" s="6">
        <f ca="1">IF(OR(ROW()=2,ROW()=3),7,IF(ROW()=4,4,RANDBETWEEN(4,COUNT(Education!$A:$A) + 1)))</f>
        <v>6</v>
      </c>
      <c r="M535" s="8" t="str">
        <f ca="1">VLOOKUP($L535,Education!$A:$B,2,FALSE)</f>
        <v>Mestrado</v>
      </c>
      <c r="N53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535" s="7" t="str">
        <f ca="1">VLOOKUP($N535,Department!$A:$B,2,FALSE)</f>
        <v>Recursos Humanos</v>
      </c>
      <c r="P535" s="6">
        <f t="shared" ca="1" si="43"/>
        <v>8</v>
      </c>
      <c r="Q535" s="7" t="str">
        <f ca="1">VLOOKUP($P535,Role!$A:$B,2,FALSE)</f>
        <v>Analista</v>
      </c>
      <c r="R535" s="7">
        <f ca="1">IF($P535=8,RANDBETWEEN(2,COUNT(Level!$A:$A) + 1),"")</f>
        <v>2</v>
      </c>
      <c r="S535" s="7" t="str">
        <f ca="1">IF($R535&lt;&gt;"",VLOOKUP($R535,Level!$A:$B,2,FALSE),"")</f>
        <v>Junior</v>
      </c>
      <c r="T535" s="8">
        <f t="shared" ca="1" si="44"/>
        <v>38393</v>
      </c>
      <c r="U535" s="1">
        <f t="shared" ca="1" si="40"/>
        <v>3580</v>
      </c>
      <c r="V53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$A535    &amp;
", "   &amp;
$B535    &amp;
", "   &amp;
$C535    &amp;
", '"  &amp;
$E535    &amp;
"', '" &amp;
$H535    &amp;
"', "  &amp;
$I535 &amp;
", CAST('"  &amp;
TEXT($K535,"aaaa-mm-dd") &amp;
"' AS DATE), " &amp;
$L535 &amp;
", " &amp;
$N535 &amp;
", " &amp;
$P535 &amp;
", " &amp;
IF($R535="","NULL",$R535) &amp;
", " &amp;
$U535 &amp;
");"</f>
        <v>INSERT INTO acme.fact_employees (id_company_fk, id_employee_pk, flg_active, employee_name, id_gender_fk, id_race_fk, birthdate, id_education_fk, id_department_fk, id_role_fk, id_level_fk, salary) VALUES (2, 534, TRUE, 'Davi Gonçalves Azeredo', 'M', 2, CAST('1982-12-15' AS DATE), 6, 5, 8, 2, 3580);</v>
      </c>
    </row>
    <row r="536" spans="1:22" x14ac:dyDescent="0.2">
      <c r="A536" s="7">
        <v>2</v>
      </c>
      <c r="B536" s="5">
        <f t="shared" si="41"/>
        <v>535</v>
      </c>
      <c r="C536" s="6" t="b">
        <v>1</v>
      </c>
      <c r="D536" s="7">
        <f ca="1">IF(ROW()=2,125,IF(ROW()=3,67,IF(ROW()=4,13,RANDBETWEEN(2,COUNT(Name!$A:$A) + 1))))</f>
        <v>146</v>
      </c>
      <c r="E536" s="7" t="str">
        <f ca="1">VLOOKUP($D536,Name!$A:$B,2,FALSE) &amp; " " &amp; IF(ROW()=2,"de Orléans e Bragança",VLOOKUP(IF(ROW()=2,0,RANDBETWEEN(2,COUNT('Last name'!$A:$A) + 1)),'Last name'!$A:$B,2,FALSE) &amp; " " &amp; VLOOKUP(RANDBETWEEN(2,COUNT('Last name'!$A:$A) + 1),'Last name'!$A:$B,2,FALSE))</f>
        <v>Gabriel Chaves Galli</v>
      </c>
      <c r="F536" s="7">
        <v>2</v>
      </c>
      <c r="G536" s="7" cm="1">
        <f t="array" aca="1" ref="G536" ca="1">INDEX(States!$B:$B,RANDBETWEEN(2,COUNTA(States!$B:$B)),1)</f>
        <v>9</v>
      </c>
      <c r="H536" s="7" t="str">
        <f ca="1">VLOOKUP($D536,Name!$A:$C,3,FALSE)</f>
        <v>M</v>
      </c>
      <c r="I536" s="7">
        <f t="shared" ca="1" si="42"/>
        <v>2</v>
      </c>
      <c r="J536" s="7" t="str">
        <f ca="1">VLOOKUP($I536,Race!$A:$B,2,FALSE)</f>
        <v>Branco</v>
      </c>
      <c r="K536" s="8">
        <f ca="1" xml:space="preserve">
IF($B536=2,
    TODAY()-16340,
    IF($P536=2,
        RANDBETWEEN(TODAY()-12418.5,TODAY()-6574.5),
        IF(OR($P536=3,$P536=4),
            RANDBETWEEN(TODAY()-16071,TODAY()-8766),
            IF(OR($P536=5,$P536=6,$P536=7),
                RANDBETWEEN(TODAY()-27393.75,TODAY()-12783.75),
                RANDBETWEEN(TODAY()-27393.75,TODAY()-10957.5)
            )
        )
    )
)</f>
        <v>24013</v>
      </c>
      <c r="L536" s="6">
        <f ca="1">IF(OR(ROW()=2,ROW()=3),7,IF(ROW()=4,4,RANDBETWEEN(4,COUNT(Education!$A:$A) + 1)))</f>
        <v>6</v>
      </c>
      <c r="M536" s="8" t="str">
        <f ca="1">VLOOKUP($L536,Education!$A:$B,2,FALSE)</f>
        <v>Mestrado</v>
      </c>
      <c r="N53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536" s="7" t="str">
        <f ca="1">VLOOKUP($N536,Department!$A:$B,2,FALSE)</f>
        <v>Financeiro</v>
      </c>
      <c r="P536" s="6">
        <f t="shared" ca="1" si="43"/>
        <v>6</v>
      </c>
      <c r="Q536" s="7" t="str">
        <f ca="1">VLOOKUP($P536,Role!$A:$B,2,FALSE)</f>
        <v>Estagiário</v>
      </c>
      <c r="R536" s="7" t="str">
        <f ca="1">IF($P536=8,RANDBETWEEN(2,COUNT(Level!$A:$A) + 1),"")</f>
        <v/>
      </c>
      <c r="S536" s="7" t="str">
        <f ca="1">IF($R536&lt;&gt;"",VLOOKUP($R536,Level!$A:$B,2,FALSE),"")</f>
        <v/>
      </c>
      <c r="T536" s="8">
        <f t="shared" ca="1" si="44"/>
        <v>36337</v>
      </c>
      <c r="U536" s="1">
        <f t="shared" ca="1" si="40"/>
        <v>2205</v>
      </c>
      <c r="V53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$A536    &amp;
", "   &amp;
$B536    &amp;
", "   &amp;
$C536    &amp;
", '"  &amp;
$E536    &amp;
"', '" &amp;
$H536    &amp;
"', "  &amp;
$I536 &amp;
", CAST('"  &amp;
TEXT($K536,"aaaa-mm-dd") &amp;
"' AS DATE), " &amp;
$L536 &amp;
", " &amp;
$N536 &amp;
", " &amp;
$P536 &amp;
", " &amp;
IF($R536="","NULL",$R536) &amp;
", " &amp;
$U536 &amp;
");"</f>
        <v>INSERT INTO acme.fact_employees (id_company_fk, id_employee_pk, flg_active, employee_name, id_gender_fk, id_race_fk, birthdate, id_education_fk, id_department_fk, id_role_fk, id_level_fk, salary) VALUES (2, 535, TRUE, 'Gabriel Chaves Galli', 'M', 2, CAST('1965-09-28' AS DATE), 6, 4, 6, NULL, 2205);</v>
      </c>
    </row>
    <row r="537" spans="1:22" x14ac:dyDescent="0.2">
      <c r="A537" s="7">
        <v>2</v>
      </c>
      <c r="B537" s="5">
        <f t="shared" si="41"/>
        <v>536</v>
      </c>
      <c r="C537" s="6" t="b">
        <v>1</v>
      </c>
      <c r="D537" s="7">
        <f ca="1">IF(ROW()=2,125,IF(ROW()=3,67,IF(ROW()=4,13,RANDBETWEEN(2,COUNT(Name!$A:$A) + 1))))</f>
        <v>318</v>
      </c>
      <c r="E537" s="7" t="str">
        <f ca="1">VLOOKUP($D537,Name!$A:$B,2,FALSE) &amp; " " &amp; IF(ROW()=2,"de Orléans e Bragança",VLOOKUP(IF(ROW()=2,0,RANDBETWEEN(2,COUNT('Last name'!$A:$A) + 1)),'Last name'!$A:$B,2,FALSE) &amp; " " &amp; VLOOKUP(RANDBETWEEN(2,COUNT('Last name'!$A:$A) + 1),'Last name'!$A:$B,2,FALSE))</f>
        <v>Pietra Negreiros Gouveia</v>
      </c>
      <c r="F537" s="7">
        <v>2</v>
      </c>
      <c r="G537" s="7" cm="1">
        <f t="array" aca="1" ref="G537" ca="1">INDEX(States!$B:$B,RANDBETWEEN(2,COUNTA(States!$B:$B)),1)</f>
        <v>7</v>
      </c>
      <c r="H537" s="7" t="str">
        <f ca="1">VLOOKUP($D537,Name!$A:$C,3,FALSE)</f>
        <v>F</v>
      </c>
      <c r="I537" s="7">
        <f t="shared" ca="1" si="42"/>
        <v>2</v>
      </c>
      <c r="J537" s="7" t="str">
        <f ca="1">VLOOKUP($I537,Race!$A:$B,2,FALSE)</f>
        <v>Branco</v>
      </c>
      <c r="K537" s="8">
        <f ca="1" xml:space="preserve">
IF($B537=2,
    TODAY()-16340,
    IF($P537=2,
        RANDBETWEEN(TODAY()-12418.5,TODAY()-6574.5),
        IF(OR($P537=3,$P537=4),
            RANDBETWEEN(TODAY()-16071,TODAY()-8766),
            IF(OR($P537=5,$P537=6,$P537=7),
                RANDBETWEEN(TODAY()-27393.75,TODAY()-12783.75),
                RANDBETWEEN(TODAY()-27393.75,TODAY()-10957.5)
            )
        )
    )
)</f>
        <v>28782</v>
      </c>
      <c r="L537" s="6">
        <f ca="1">IF(OR(ROW()=2,ROW()=3),7,IF(ROW()=4,4,RANDBETWEEN(4,COUNT(Education!$A:$A) + 1)))</f>
        <v>5</v>
      </c>
      <c r="M537" s="8" t="str">
        <f ca="1">VLOOKUP($L537,Education!$A:$B,2,FALSE)</f>
        <v>Pós-graduação</v>
      </c>
      <c r="N53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6</v>
      </c>
      <c r="O537" s="7" t="str">
        <f ca="1">VLOOKUP($N537,Department!$A:$B,2,FALSE)</f>
        <v>Comercial</v>
      </c>
      <c r="P537" s="6">
        <f t="shared" ca="1" si="43"/>
        <v>8</v>
      </c>
      <c r="Q537" s="7" t="str">
        <f ca="1">VLOOKUP($P537,Role!$A:$B,2,FALSE)</f>
        <v>Analista</v>
      </c>
      <c r="R537" s="7">
        <f ca="1">IF($P537=8,RANDBETWEEN(2,COUNT(Level!$A:$A) + 1),"")</f>
        <v>2</v>
      </c>
      <c r="S537" s="7" t="str">
        <f ca="1">IF($R537&lt;&gt;"",VLOOKUP($R537,Level!$A:$B,2,FALSE),"")</f>
        <v>Junior</v>
      </c>
      <c r="T537" s="8">
        <f t="shared" ca="1" si="44"/>
        <v>37750</v>
      </c>
      <c r="U537" s="1">
        <f t="shared" ca="1" si="40"/>
        <v>3080</v>
      </c>
      <c r="V53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$A537    &amp;
", "   &amp;
$B537    &amp;
", "   &amp;
$C537    &amp;
", '"  &amp;
$E537    &amp;
"', '" &amp;
$H537    &amp;
"', "  &amp;
$I537 &amp;
", CAST('"  &amp;
TEXT($K537,"aaaa-mm-dd") &amp;
"' AS DATE), " &amp;
$L537 &amp;
", " &amp;
$N537 &amp;
", " &amp;
$P537 &amp;
", " &amp;
IF($R537="","NULL",$R537) &amp;
", " &amp;
$U537 &amp;
");"</f>
        <v>INSERT INTO acme.fact_employees (id_company_fk, id_employee_pk, flg_active, employee_name, id_gender_fk, id_race_fk, birthdate, id_education_fk, id_department_fk, id_role_fk, id_level_fk, salary) VALUES (2, 536, TRUE, 'Pietra Negreiros Gouveia', 'F', 2, CAST('1978-10-19' AS DATE), 5, 6, 8, 2, 3080);</v>
      </c>
    </row>
    <row r="538" spans="1:22" x14ac:dyDescent="0.2">
      <c r="A538" s="7">
        <v>2</v>
      </c>
      <c r="B538" s="5">
        <f t="shared" si="41"/>
        <v>537</v>
      </c>
      <c r="C538" s="6" t="b">
        <v>1</v>
      </c>
      <c r="D538" s="7">
        <f ca="1">IF(ROW()=2,125,IF(ROW()=3,67,IF(ROW()=4,13,RANDBETWEEN(2,COUNT(Name!$A:$A) + 1))))</f>
        <v>115</v>
      </c>
      <c r="E538" s="7" t="str">
        <f ca="1">VLOOKUP($D538,Name!$A:$B,2,FALSE) &amp; " " &amp; IF(ROW()=2,"de Orléans e Bragança",VLOOKUP(IF(ROW()=2,0,RANDBETWEEN(2,COUNT('Last name'!$A:$A) + 1)),'Last name'!$A:$B,2,FALSE) &amp; " " &amp; VLOOKUP(RANDBETWEEN(2,COUNT('Last name'!$A:$A) + 1),'Last name'!$A:$B,2,FALSE))</f>
        <v>Eliezer Resende Leite</v>
      </c>
      <c r="F538" s="7">
        <v>2</v>
      </c>
      <c r="G538" s="7" cm="1">
        <f t="array" aca="1" ref="G538" ca="1">INDEX(States!$B:$B,RANDBETWEEN(2,COUNTA(States!$B:$B)),1)</f>
        <v>7</v>
      </c>
      <c r="H538" s="7" t="str">
        <f ca="1">VLOOKUP($D538,Name!$A:$C,3,FALSE)</f>
        <v>M</v>
      </c>
      <c r="I538" s="7">
        <f t="shared" ca="1" si="42"/>
        <v>2</v>
      </c>
      <c r="J538" s="7" t="str">
        <f ca="1">VLOOKUP($I538,Race!$A:$B,2,FALSE)</f>
        <v>Branco</v>
      </c>
      <c r="K538" s="8">
        <f ca="1" xml:space="preserve">
IF($B538=2,
    TODAY()-16340,
    IF($P538=2,
        RANDBETWEEN(TODAY()-12418.5,TODAY()-6574.5),
        IF(OR($P538=3,$P538=4),
            RANDBETWEEN(TODAY()-16071,TODAY()-8766),
            IF(OR($P538=5,$P538=6,$P538=7),
                RANDBETWEEN(TODAY()-27393.75,TODAY()-12783.75),
                RANDBETWEEN(TODAY()-27393.75,TODAY()-10957.5)
            )
        )
    )
)</f>
        <v>20869</v>
      </c>
      <c r="L538" s="6">
        <f ca="1">IF(OR(ROW()=2,ROW()=3),7,IF(ROW()=4,4,RANDBETWEEN(4,COUNT(Education!$A:$A) + 1)))</f>
        <v>5</v>
      </c>
      <c r="M538" s="8" t="str">
        <f ca="1">VLOOKUP($L538,Education!$A:$B,2,FALSE)</f>
        <v>Pós-graduação</v>
      </c>
      <c r="N53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7</v>
      </c>
      <c r="O538" s="7" t="str">
        <f ca="1">VLOOKUP($N538,Department!$A:$B,2,FALSE)</f>
        <v>Operacional</v>
      </c>
      <c r="P538" s="6">
        <f t="shared" ca="1" si="43"/>
        <v>7</v>
      </c>
      <c r="Q538" s="7" t="str">
        <f ca="1">VLOOKUP($P538,Role!$A:$B,2,FALSE)</f>
        <v>Trainee</v>
      </c>
      <c r="R538" s="7" t="str">
        <f ca="1">IF($P538=8,RANDBETWEEN(2,COUNT(Level!$A:$A) + 1),"")</f>
        <v/>
      </c>
      <c r="S538" s="7" t="str">
        <f ca="1">IF($R538&lt;&gt;"",VLOOKUP($R538,Level!$A:$B,2,FALSE),"")</f>
        <v/>
      </c>
      <c r="T538" s="8">
        <f t="shared" ca="1" si="44"/>
        <v>44818</v>
      </c>
      <c r="U538" s="1">
        <f t="shared" ca="1" si="40"/>
        <v>1805</v>
      </c>
      <c r="V53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$A538    &amp;
", "   &amp;
$B538    &amp;
", "   &amp;
$C538    &amp;
", '"  &amp;
$E538    &amp;
"', '" &amp;
$H538    &amp;
"', "  &amp;
$I538 &amp;
", CAST('"  &amp;
TEXT($K538,"aaaa-mm-dd") &amp;
"' AS DATE), " &amp;
$L538 &amp;
", " &amp;
$N538 &amp;
", " &amp;
$P538 &amp;
", " &amp;
IF($R538="","NULL",$R538) &amp;
", " &amp;
$U538 &amp;
");"</f>
        <v>INSERT INTO acme.fact_employees (id_company_fk, id_employee_pk, flg_active, employee_name, id_gender_fk, id_race_fk, birthdate, id_education_fk, id_department_fk, id_role_fk, id_level_fk, salary) VALUES (2, 537, TRUE, 'Eliezer Resende Leite', 'M', 2, CAST('1957-02-18' AS DATE), 5, 7, 7, NULL, 1805);</v>
      </c>
    </row>
    <row r="539" spans="1:22" x14ac:dyDescent="0.2">
      <c r="A539" s="7">
        <v>2</v>
      </c>
      <c r="B539" s="5">
        <f t="shared" si="41"/>
        <v>538</v>
      </c>
      <c r="C539" s="6" t="b">
        <v>1</v>
      </c>
      <c r="D539" s="7">
        <f ca="1">IF(ROW()=2,125,IF(ROW()=3,67,IF(ROW()=4,13,RANDBETWEEN(2,COUNT(Name!$A:$A) + 1))))</f>
        <v>54</v>
      </c>
      <c r="E539" s="7" t="str">
        <f ca="1">VLOOKUP($D539,Name!$A:$B,2,FALSE) &amp; " " &amp; IF(ROW()=2,"de Orléans e Bragança",VLOOKUP(IF(ROW()=2,0,RANDBETWEEN(2,COUNT('Last name'!$A:$A) + 1)),'Last name'!$A:$B,2,FALSE) &amp; " " &amp; VLOOKUP(RANDBETWEEN(2,COUNT('Last name'!$A:$A) + 1),'Last name'!$A:$B,2,FALSE))</f>
        <v>Arthur Henrique Freitas Padrão</v>
      </c>
      <c r="F539" s="7">
        <v>2</v>
      </c>
      <c r="G539" s="7" cm="1">
        <f t="array" aca="1" ref="G539" ca="1">INDEX(States!$B:$B,RANDBETWEEN(2,COUNTA(States!$B:$B)),1)</f>
        <v>12</v>
      </c>
      <c r="H539" s="7" t="str">
        <f ca="1">VLOOKUP($D539,Name!$A:$C,3,FALSE)</f>
        <v>M</v>
      </c>
      <c r="I539" s="7">
        <f t="shared" ca="1" si="42"/>
        <v>4</v>
      </c>
      <c r="J539" s="7" t="str">
        <f ca="1">VLOOKUP($I539,Race!$A:$B,2,FALSE)</f>
        <v>Pardo</v>
      </c>
      <c r="K539" s="8">
        <f ca="1" xml:space="preserve">
IF($B539=2,
    TODAY()-16340,
    IF($P539=2,
        RANDBETWEEN(TODAY()-12418.5,TODAY()-6574.5),
        IF(OR($P539=3,$P539=4),
            RANDBETWEEN(TODAY()-16071,TODAY()-8766),
            IF(OR($P539=5,$P539=6,$P539=7),
                RANDBETWEEN(TODAY()-27393.75,TODAY()-12783.75),
                RANDBETWEEN(TODAY()-27393.75,TODAY()-10957.5)
            )
        )
    )
)</f>
        <v>23974</v>
      </c>
      <c r="L539" s="6">
        <f ca="1">IF(OR(ROW()=2,ROW()=3),7,IF(ROW()=4,4,RANDBETWEEN(4,COUNT(Education!$A:$A) + 1)))</f>
        <v>7</v>
      </c>
      <c r="M539" s="8" t="str">
        <f ca="1">VLOOKUP($L539,Education!$A:$B,2,FALSE)</f>
        <v>Doutorado</v>
      </c>
      <c r="N53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539" s="7" t="str">
        <f ca="1">VLOOKUP($N539,Department!$A:$B,2,FALSE)</f>
        <v>Recursos Humanos</v>
      </c>
      <c r="P539" s="6">
        <f t="shared" ca="1" si="43"/>
        <v>8</v>
      </c>
      <c r="Q539" s="7" t="str">
        <f ca="1">VLOOKUP($P539,Role!$A:$B,2,FALSE)</f>
        <v>Analista</v>
      </c>
      <c r="R539" s="7">
        <f ca="1">IF($P539=8,RANDBETWEEN(2,COUNT(Level!$A:$A) + 1),"")</f>
        <v>3</v>
      </c>
      <c r="S539" s="7" t="str">
        <f ca="1">IF($R539&lt;&gt;"",VLOOKUP($R539,Level!$A:$B,2,FALSE),"")</f>
        <v>Pleno</v>
      </c>
      <c r="T539" s="8">
        <f t="shared" ca="1" si="44"/>
        <v>37285</v>
      </c>
      <c r="U539" s="1">
        <f t="shared" ca="1" si="40"/>
        <v>4080</v>
      </c>
      <c r="V53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$A539    &amp;
", "   &amp;
$B539    &amp;
", "   &amp;
$C539    &amp;
", '"  &amp;
$E539    &amp;
"', '" &amp;
$H539    &amp;
"', "  &amp;
$I539 &amp;
", CAST('"  &amp;
TEXT($K539,"aaaa-mm-dd") &amp;
"' AS DATE), " &amp;
$L539 &amp;
", " &amp;
$N539 &amp;
", " &amp;
$P539 &amp;
", " &amp;
IF($R539="","NULL",$R539) &amp;
", " &amp;
$U539 &amp;
");"</f>
        <v>INSERT INTO acme.fact_employees (id_company_fk, id_employee_pk, flg_active, employee_name, id_gender_fk, id_race_fk, birthdate, id_education_fk, id_department_fk, id_role_fk, id_level_fk, salary) VALUES (2, 538, TRUE, 'Arthur Henrique Freitas Padrão', 'M', 4, CAST('1965-08-20' AS DATE), 7, 5, 8, 3, 4080);</v>
      </c>
    </row>
    <row r="540" spans="1:22" x14ac:dyDescent="0.2">
      <c r="A540" s="7">
        <v>2</v>
      </c>
      <c r="B540" s="5">
        <f t="shared" si="41"/>
        <v>539</v>
      </c>
      <c r="C540" s="6" t="b">
        <v>1</v>
      </c>
      <c r="D540" s="7">
        <f ca="1">IF(ROW()=2,125,IF(ROW()=3,67,IF(ROW()=4,13,RANDBETWEEN(2,COUNT(Name!$A:$A) + 1))))</f>
        <v>187</v>
      </c>
      <c r="E540" s="7" t="str">
        <f ca="1">VLOOKUP($D540,Name!$A:$B,2,FALSE) &amp; " " &amp; IF(ROW()=2,"de Orléans e Bragança",VLOOKUP(IF(ROW()=2,0,RANDBETWEEN(2,COUNT('Last name'!$A:$A) + 1)),'Last name'!$A:$B,2,FALSE) &amp; " " &amp; VLOOKUP(RANDBETWEEN(2,COUNT('Last name'!$A:$A) + 1),'Last name'!$A:$B,2,FALSE))</f>
        <v>João Miguel Trindade Sá</v>
      </c>
      <c r="F540" s="7">
        <v>2</v>
      </c>
      <c r="G540" s="7" cm="1">
        <f t="array" aca="1" ref="G540" ca="1">INDEX(States!$B:$B,RANDBETWEEN(2,COUNTA(States!$B:$B)),1)</f>
        <v>8</v>
      </c>
      <c r="H540" s="7" t="str">
        <f ca="1">VLOOKUP($D540,Name!$A:$C,3,FALSE)</f>
        <v>M</v>
      </c>
      <c r="I540" s="7">
        <f t="shared" ca="1" si="42"/>
        <v>2</v>
      </c>
      <c r="J540" s="7" t="str">
        <f ca="1">VLOOKUP($I540,Race!$A:$B,2,FALSE)</f>
        <v>Branco</v>
      </c>
      <c r="K540" s="8">
        <f ca="1" xml:space="preserve">
IF($B540=2,
    TODAY()-16340,
    IF($P540=2,
        RANDBETWEEN(TODAY()-12418.5,TODAY()-6574.5),
        IF(OR($P540=3,$P540=4),
            RANDBETWEEN(TODAY()-16071,TODAY()-8766),
            IF(OR($P540=5,$P540=6,$P540=7),
                RANDBETWEEN(TODAY()-27393.75,TODAY()-12783.75),
                RANDBETWEEN(TODAY()-27393.75,TODAY()-10957.5)
            )
        )
    )
)</f>
        <v>21767</v>
      </c>
      <c r="L540" s="6">
        <f ca="1">IF(OR(ROW()=2,ROW()=3),7,IF(ROW()=4,4,RANDBETWEEN(4,COUNT(Education!$A:$A) + 1)))</f>
        <v>4</v>
      </c>
      <c r="M540" s="8" t="str">
        <f ca="1">VLOOKUP($L540,Education!$A:$B,2,FALSE)</f>
        <v>Superior</v>
      </c>
      <c r="N54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12</v>
      </c>
      <c r="O540" s="7" t="str">
        <f ca="1">VLOOKUP($N540,Department!$A:$B,2,FALSE)</f>
        <v>Jurídico</v>
      </c>
      <c r="P540" s="6">
        <f t="shared" ca="1" si="43"/>
        <v>8</v>
      </c>
      <c r="Q540" s="7" t="str">
        <f ca="1">VLOOKUP($P540,Role!$A:$B,2,FALSE)</f>
        <v>Analista</v>
      </c>
      <c r="R540" s="7">
        <f ca="1">IF($P540=8,RANDBETWEEN(2,COUNT(Level!$A:$A) + 1),"")</f>
        <v>4</v>
      </c>
      <c r="S540" s="7" t="str">
        <f ca="1">IF($R540&lt;&gt;"",VLOOKUP($R540,Level!$A:$B,2,FALSE),"")</f>
        <v>Senior</v>
      </c>
      <c r="T540" s="8">
        <f t="shared" ca="1" si="44"/>
        <v>43828</v>
      </c>
      <c r="U540" s="1">
        <f t="shared" ca="1" si="40"/>
        <v>2600</v>
      </c>
      <c r="V54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$A540    &amp;
", "   &amp;
$B540    &amp;
", "   &amp;
$C540    &amp;
", '"  &amp;
$E540    &amp;
"', '" &amp;
$H540    &amp;
"', "  &amp;
$I540 &amp;
", CAST('"  &amp;
TEXT($K540,"aaaa-mm-dd") &amp;
"' AS DATE), " &amp;
$L540 &amp;
", " &amp;
$N540 &amp;
", " &amp;
$P540 &amp;
", " &amp;
IF($R540="","NULL",$R540) &amp;
", " &amp;
$U540 &amp;
");"</f>
        <v>INSERT INTO acme.fact_employees (id_company_fk, id_employee_pk, flg_active, employee_name, id_gender_fk, id_race_fk, birthdate, id_education_fk, id_department_fk, id_role_fk, id_level_fk, salary) VALUES (2, 539, TRUE, 'João Miguel Trindade Sá', 'M', 2, CAST('1959-08-05' AS DATE), 4, 12, 8, 4, 2600);</v>
      </c>
    </row>
    <row r="541" spans="1:22" x14ac:dyDescent="0.2">
      <c r="A541" s="7">
        <v>2</v>
      </c>
      <c r="B541" s="5">
        <f t="shared" si="41"/>
        <v>540</v>
      </c>
      <c r="C541" s="6" t="b">
        <v>1</v>
      </c>
      <c r="D541" s="7">
        <f ca="1">IF(ROW()=2,125,IF(ROW()=3,67,IF(ROW()=4,13,RANDBETWEEN(2,COUNT(Name!$A:$A) + 1))))</f>
        <v>216</v>
      </c>
      <c r="E541" s="7" t="str">
        <f ca="1">VLOOKUP($D541,Name!$A:$B,2,FALSE) &amp; " " &amp; IF(ROW()=2,"de Orléans e Bragança",VLOOKUP(IF(ROW()=2,0,RANDBETWEEN(2,COUNT('Last name'!$A:$A) + 1)),'Last name'!$A:$B,2,FALSE) &amp; " " &amp; VLOOKUP(RANDBETWEEN(2,COUNT('Last name'!$A:$A) + 1),'Last name'!$A:$B,2,FALSE))</f>
        <v>Larissa Carneiro Barbosa</v>
      </c>
      <c r="F541" s="7">
        <v>2</v>
      </c>
      <c r="G541" s="7" cm="1">
        <f t="array" aca="1" ref="G541" ca="1">INDEX(States!$B:$B,RANDBETWEEN(2,COUNTA(States!$B:$B)),1)</f>
        <v>5</v>
      </c>
      <c r="H541" s="7" t="str">
        <f ca="1">VLOOKUP($D541,Name!$A:$C,3,FALSE)</f>
        <v>F</v>
      </c>
      <c r="I541" s="7">
        <f t="shared" ca="1" si="42"/>
        <v>2</v>
      </c>
      <c r="J541" s="7" t="str">
        <f ca="1">VLOOKUP($I541,Race!$A:$B,2,FALSE)</f>
        <v>Branco</v>
      </c>
      <c r="K541" s="8">
        <f ca="1" xml:space="preserve">
IF($B541=2,
    TODAY()-16340,
    IF($P541=2,
        RANDBETWEEN(TODAY()-12418.5,TODAY()-6574.5),
        IF(OR($P541=3,$P541=4),
            RANDBETWEEN(TODAY()-16071,TODAY()-8766),
            IF(OR($P541=5,$P541=6,$P541=7),
                RANDBETWEEN(TODAY()-27393.75,TODAY()-12783.75),
                RANDBETWEEN(TODAY()-27393.75,TODAY()-10957.5)
            )
        )
    )
)</f>
        <v>29469</v>
      </c>
      <c r="L541" s="6">
        <f ca="1">IF(OR(ROW()=2,ROW()=3),7,IF(ROW()=4,4,RANDBETWEEN(4,COUNT(Education!$A:$A) + 1)))</f>
        <v>6</v>
      </c>
      <c r="M541" s="8" t="str">
        <f ca="1">VLOOKUP($L541,Education!$A:$B,2,FALSE)</f>
        <v>Mestrado</v>
      </c>
      <c r="N54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12</v>
      </c>
      <c r="O541" s="7" t="str">
        <f ca="1">VLOOKUP($N541,Department!$A:$B,2,FALSE)</f>
        <v>Jurídico</v>
      </c>
      <c r="P541" s="6">
        <f t="shared" ca="1" si="43"/>
        <v>8</v>
      </c>
      <c r="Q541" s="7" t="str">
        <f ca="1">VLOOKUP($P541,Role!$A:$B,2,FALSE)</f>
        <v>Analista</v>
      </c>
      <c r="R541" s="7">
        <f ca="1">IF($P541=8,RANDBETWEEN(2,COUNT(Level!$A:$A) + 1),"")</f>
        <v>4</v>
      </c>
      <c r="S541" s="7" t="str">
        <f ca="1">IF($R541&lt;&gt;"",VLOOKUP($R541,Level!$A:$B,2,FALSE),"")</f>
        <v>Senior</v>
      </c>
      <c r="T541" s="8">
        <f t="shared" ca="1" si="44"/>
        <v>39502</v>
      </c>
      <c r="U541" s="1">
        <f t="shared" ca="1" si="40"/>
        <v>3600</v>
      </c>
      <c r="V54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$A541    &amp;
", "   &amp;
$B541    &amp;
", "   &amp;
$C541    &amp;
", '"  &amp;
$E541    &amp;
"', '" &amp;
$H541    &amp;
"', "  &amp;
$I541 &amp;
", CAST('"  &amp;
TEXT($K541,"aaaa-mm-dd") &amp;
"' AS DATE), " &amp;
$L541 &amp;
", " &amp;
$N541 &amp;
", " &amp;
$P541 &amp;
", " &amp;
IF($R541="","NULL",$R541) &amp;
", " &amp;
$U541 &amp;
");"</f>
        <v>INSERT INTO acme.fact_employees (id_company_fk, id_employee_pk, flg_active, employee_name, id_gender_fk, id_race_fk, birthdate, id_education_fk, id_department_fk, id_role_fk, id_level_fk, salary) VALUES (2, 540, TRUE, 'Larissa Carneiro Barbosa', 'F', 2, CAST('1980-09-05' AS DATE), 6, 12, 8, 4, 3600);</v>
      </c>
    </row>
    <row r="542" spans="1:22" x14ac:dyDescent="0.2">
      <c r="A542" s="7">
        <v>2</v>
      </c>
      <c r="B542" s="5">
        <f t="shared" si="41"/>
        <v>541</v>
      </c>
      <c r="C542" s="6" t="b">
        <v>1</v>
      </c>
      <c r="D542" s="7">
        <f ca="1">IF(ROW()=2,125,IF(ROW()=3,67,IF(ROW()=4,13,RANDBETWEEN(2,COUNT(Name!$A:$A) + 1))))</f>
        <v>263</v>
      </c>
      <c r="E542" s="7" t="str">
        <f ca="1">VLOOKUP($D542,Name!$A:$B,2,FALSE)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Maria Helena Santana Rocha</v>
      </c>
      <c r="F542" s="7">
        <v>2</v>
      </c>
      <c r="G542" s="7" cm="1">
        <f t="array" aca="1" ref="G542" ca="1">INDEX(States!$B:$B,RANDBETWEEN(2,COUNTA(States!$B:$B)),1)</f>
        <v>10</v>
      </c>
      <c r="H542" s="7" t="str">
        <f ca="1">VLOOKUP($D542,Name!$A:$C,3,FALSE)</f>
        <v>F</v>
      </c>
      <c r="I542" s="7">
        <f t="shared" ca="1" si="42"/>
        <v>2</v>
      </c>
      <c r="J542" s="7" t="str">
        <f ca="1">VLOOKUP($I542,Race!$A:$B,2,FALSE)</f>
        <v>Branco</v>
      </c>
      <c r="K542" s="8">
        <f ca="1" xml:space="preserve">
IF($B542=2,
    TODAY()-16340,
    IF($P542=2,
        RANDBETWEEN(TODAY()-12418.5,TODAY()-6574.5),
        IF(OR($P542=3,$P542=4),
            RANDBETWEEN(TODAY()-16071,TODAY()-8766),
            IF(OR($P542=5,$P542=6,$P542=7),
                RANDBETWEEN(TODAY()-27393.75,TODAY()-12783.75),
                RANDBETWEEN(TODAY()-27393.75,TODAY()-10957.5)
            )
        )
    )
)</f>
        <v>19702</v>
      </c>
      <c r="L542" s="6">
        <f ca="1">IF(OR(ROW()=2,ROW()=3),7,IF(ROW()=4,4,RANDBETWEEN(4,COUNT(Education!$A:$A) + 1)))</f>
        <v>5</v>
      </c>
      <c r="M542" s="8" t="str">
        <f ca="1">VLOOKUP($L542,Education!$A:$B,2,FALSE)</f>
        <v>Pós-graduação</v>
      </c>
      <c r="N54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542" s="7" t="str">
        <f ca="1">VLOOKUP($N542,Department!$A:$B,2,FALSE)</f>
        <v>Administrativo</v>
      </c>
      <c r="P542" s="6">
        <f t="shared" ca="1" si="43"/>
        <v>6</v>
      </c>
      <c r="Q542" s="7" t="str">
        <f ca="1">VLOOKUP($P542,Role!$A:$B,2,FALSE)</f>
        <v>Estagiário</v>
      </c>
      <c r="R542" s="7" t="str">
        <f ca="1">IF($P542=8,RANDBETWEEN(2,COUNT(Level!$A:$A) + 1),"")</f>
        <v/>
      </c>
      <c r="S542" s="7" t="str">
        <f ca="1">IF($R542&lt;&gt;"",VLOOKUP($R542,Level!$A:$B,2,FALSE),"")</f>
        <v/>
      </c>
      <c r="T542" s="8">
        <f t="shared" ca="1" si="44"/>
        <v>43536</v>
      </c>
      <c r="U542" s="1">
        <f t="shared" ca="1" si="40"/>
        <v>1705</v>
      </c>
      <c r="V54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$A542    &amp;
", "   &amp;
$B542    &amp;
", "   &amp;
$C542    &amp;
", '"  &amp;
$E542    &amp;
"', '" &amp;
$H542    &amp;
"', "  &amp;
$I542 &amp;
", CAST('"  &amp;
TEXT($K542,"aaaa-mm-dd") &amp;
"' AS DATE), " &amp;
$L542 &amp;
", " &amp;
$N542 &amp;
", " &amp;
$P542 &amp;
", " &amp;
IF($R542="","NULL",$R542) &amp;
", " &amp;
$U542 &amp;
");"</f>
        <v>INSERT INTO acme.fact_employees (id_company_fk, id_employee_pk, flg_active, employee_name, id_gender_fk, id_race_fk, birthdate, id_education_fk, id_department_fk, id_role_fk, id_level_fk, salary) VALUES (2, 541, TRUE, 'Maria Helena Santana Rocha', 'F', 2, CAST('1953-12-09' AS DATE), 5, 3, 6, NULL, 1705);</v>
      </c>
    </row>
    <row r="543" spans="1:22" x14ac:dyDescent="0.2">
      <c r="A543" s="7">
        <v>2</v>
      </c>
      <c r="B543" s="5">
        <f t="shared" si="41"/>
        <v>542</v>
      </c>
      <c r="C543" s="6" t="b">
        <v>1</v>
      </c>
      <c r="D543" s="7">
        <f ca="1">IF(ROW()=2,125,IF(ROW()=3,67,IF(ROW()=4,13,RANDBETWEEN(2,COUNT(Name!$A:$A) + 1))))</f>
        <v>35</v>
      </c>
      <c r="E543" s="7" t="str">
        <f ca="1">VLOOKUP($D543,Name!$A:$B,2,FALSE) &amp; " " &amp; IF(ROW()=2,"de Orléans e Bragança",VLOOKUP(IF(ROW()=2,0,RANDBETWEEN(2,COUNT('Last name'!$A:$A) + 1)),'Last name'!$A:$B,2,FALSE) &amp; " " &amp; VLOOKUP(RANDBETWEEN(2,COUNT('Last name'!$A:$A) + 1),'Last name'!$A:$B,2,FALSE))</f>
        <v>Analu Brasão Madureira</v>
      </c>
      <c r="F543" s="7">
        <v>2</v>
      </c>
      <c r="G543" s="7" cm="1">
        <f t="array" aca="1" ref="G543" ca="1">INDEX(States!$B:$B,RANDBETWEEN(2,COUNTA(States!$B:$B)),1)</f>
        <v>12</v>
      </c>
      <c r="H543" s="7" t="str">
        <f ca="1">VLOOKUP($D543,Name!$A:$C,3,FALSE)</f>
        <v>F</v>
      </c>
      <c r="I543" s="7">
        <f t="shared" ca="1" si="42"/>
        <v>2</v>
      </c>
      <c r="J543" s="7" t="str">
        <f ca="1">VLOOKUP($I543,Race!$A:$B,2,FALSE)</f>
        <v>Branco</v>
      </c>
      <c r="K543" s="8">
        <f ca="1" xml:space="preserve">
IF($B543=2,
    TODAY()-16340,
    IF($P543=2,
        RANDBETWEEN(TODAY()-12418.5,TODAY()-6574.5),
        IF(OR($P543=3,$P543=4),
            RANDBETWEEN(TODAY()-16071,TODAY()-8766),
            IF(OR($P543=5,$P543=6,$P543=7),
                RANDBETWEEN(TODAY()-27393.75,TODAY()-12783.75),
                RANDBETWEEN(TODAY()-27393.75,TODAY()-10957.5)
            )
        )
    )
)</f>
        <v>30834</v>
      </c>
      <c r="L543" s="6">
        <f ca="1">IF(OR(ROW()=2,ROW()=3),7,IF(ROW()=4,4,RANDBETWEEN(4,COUNT(Education!$A:$A) + 1)))</f>
        <v>4</v>
      </c>
      <c r="M543" s="8" t="str">
        <f ca="1">VLOOKUP($L543,Education!$A:$B,2,FALSE)</f>
        <v>Superior</v>
      </c>
      <c r="N54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543" s="7" t="str">
        <f ca="1">VLOOKUP($N543,Department!$A:$B,2,FALSE)</f>
        <v>Vendas</v>
      </c>
      <c r="P543" s="6">
        <f t="shared" ca="1" si="43"/>
        <v>8</v>
      </c>
      <c r="Q543" s="7" t="str">
        <f ca="1">VLOOKUP($P543,Role!$A:$B,2,FALSE)</f>
        <v>Analista</v>
      </c>
      <c r="R543" s="7">
        <f ca="1">IF($P543=8,RANDBETWEEN(2,COUNT(Level!$A:$A) + 1),"")</f>
        <v>2</v>
      </c>
      <c r="S543" s="7" t="str">
        <f ca="1">IF($R543&lt;&gt;"",VLOOKUP($R543,Level!$A:$B,2,FALSE),"")</f>
        <v>Junior</v>
      </c>
      <c r="T543" s="8">
        <f t="shared" ca="1" si="44"/>
        <v>43030</v>
      </c>
      <c r="U543" s="1">
        <f t="shared" ca="1" si="40"/>
        <v>2610</v>
      </c>
      <c r="V54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$A543    &amp;
", "   &amp;
$B543    &amp;
", "   &amp;
$C543    &amp;
", '"  &amp;
$E543    &amp;
"', '" &amp;
$H543    &amp;
"', "  &amp;
$I543 &amp;
", CAST('"  &amp;
TEXT($K543,"aaaa-mm-dd") &amp;
"' AS DATE), " &amp;
$L543 &amp;
", " &amp;
$N543 &amp;
", " &amp;
$P543 &amp;
", " &amp;
IF($R543="","NULL",$R543) &amp;
", " &amp;
$U543 &amp;
");"</f>
        <v>INSERT INTO acme.fact_employees (id_company_fk, id_employee_pk, flg_active, employee_name, id_gender_fk, id_race_fk, birthdate, id_education_fk, id_department_fk, id_role_fk, id_level_fk, salary) VALUES (2, 542, TRUE, 'Analu Brasão Madureira', 'F', 2, CAST('1984-06-01' AS DATE), 4, 13, 8, 2, 2610);</v>
      </c>
    </row>
    <row r="544" spans="1:22" x14ac:dyDescent="0.2">
      <c r="A544" s="7">
        <v>2</v>
      </c>
      <c r="B544" s="5">
        <f t="shared" si="41"/>
        <v>543</v>
      </c>
      <c r="C544" s="6" t="b">
        <v>1</v>
      </c>
      <c r="D544" s="7">
        <f ca="1">IF(ROW()=2,125,IF(ROW()=3,67,IF(ROW()=4,13,RANDBETWEEN(2,COUNT(Name!$A:$A) + 1))))</f>
        <v>268</v>
      </c>
      <c r="E544" s="7" t="str">
        <f ca="1">VLOOKUP($D544,Name!$A:$B,2,FALSE)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Maria Luiza Moretti Costatini</v>
      </c>
      <c r="F544" s="7">
        <v>2</v>
      </c>
      <c r="G544" s="7" cm="1">
        <f t="array" aca="1" ref="G544" ca="1">INDEX(States!$B:$B,RANDBETWEEN(2,COUNTA(States!$B:$B)),1)</f>
        <v>4</v>
      </c>
      <c r="H544" s="7" t="str">
        <f ca="1">VLOOKUP($D544,Name!$A:$C,3,FALSE)</f>
        <v>F</v>
      </c>
      <c r="I544" s="7">
        <f t="shared" ca="1" si="42"/>
        <v>2</v>
      </c>
      <c r="J544" s="7" t="str">
        <f ca="1">VLOOKUP($I544,Race!$A:$B,2,FALSE)</f>
        <v>Branco</v>
      </c>
      <c r="K544" s="8">
        <f ca="1" xml:space="preserve">
IF($B544=2,
    TODAY()-16340,
    IF($P544=2,
        RANDBETWEEN(TODAY()-12418.5,TODAY()-6574.5),
        IF(OR($P544=3,$P544=4),
            RANDBETWEEN(TODAY()-16071,TODAY()-8766),
            IF(OR($P544=5,$P544=6,$P544=7),
                RANDBETWEEN(TODAY()-27393.75,TODAY()-12783.75),
                RANDBETWEEN(TODAY()-27393.75,TODAY()-10957.5)
            )
        )
    )
)</f>
        <v>31572</v>
      </c>
      <c r="L544" s="6">
        <f ca="1">IF(OR(ROW()=2,ROW()=3),7,IF(ROW()=4,4,RANDBETWEEN(4,COUNT(Education!$A:$A) + 1)))</f>
        <v>5</v>
      </c>
      <c r="M544" s="8" t="str">
        <f ca="1">VLOOKUP($L544,Education!$A:$B,2,FALSE)</f>
        <v>Pós-graduação</v>
      </c>
      <c r="N54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544" s="7" t="str">
        <f ca="1">VLOOKUP($N544,Department!$A:$B,2,FALSE)</f>
        <v>Financeiro</v>
      </c>
      <c r="P544" s="6">
        <f t="shared" ca="1" si="43"/>
        <v>6</v>
      </c>
      <c r="Q544" s="7" t="str">
        <f ca="1">VLOOKUP($P544,Role!$A:$B,2,FALSE)</f>
        <v>Estagiário</v>
      </c>
      <c r="R544" s="7" t="str">
        <f ca="1">IF($P544=8,RANDBETWEEN(2,COUNT(Level!$A:$A) + 1),"")</f>
        <v/>
      </c>
      <c r="S544" s="7" t="str">
        <f ca="1">IF($R544&lt;&gt;"",VLOOKUP($R544,Level!$A:$B,2,FALSE),"")</f>
        <v/>
      </c>
      <c r="T544" s="8">
        <f t="shared" ca="1" si="44"/>
        <v>41919</v>
      </c>
      <c r="U544" s="1">
        <f t="shared" ca="1" si="40"/>
        <v>1705</v>
      </c>
      <c r="V54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$A544    &amp;
", "   &amp;
$B544    &amp;
", "   &amp;
$C544    &amp;
", '"  &amp;
$E544    &amp;
"', '" &amp;
$H544    &amp;
"', "  &amp;
$I544 &amp;
", CAST('"  &amp;
TEXT($K544,"aaaa-mm-dd") &amp;
"' AS DATE), " &amp;
$L544 &amp;
", " &amp;
$N544 &amp;
", " &amp;
$P544 &amp;
", " &amp;
IF($R544="","NULL",$R544) &amp;
", " &amp;
$U544 &amp;
");"</f>
        <v>INSERT INTO acme.fact_employees (id_company_fk, id_employee_pk, flg_active, employee_name, id_gender_fk, id_race_fk, birthdate, id_education_fk, id_department_fk, id_role_fk, id_level_fk, salary) VALUES (2, 543, TRUE, 'Maria Luiza Moretti Costatini', 'F', 2, CAST('1986-06-09' AS DATE), 5, 4, 6, NULL, 1705);</v>
      </c>
    </row>
    <row r="545" spans="1:22" x14ac:dyDescent="0.2">
      <c r="A545" s="7">
        <v>2</v>
      </c>
      <c r="B545" s="5">
        <f t="shared" si="41"/>
        <v>544</v>
      </c>
      <c r="C545" s="6" t="b">
        <v>1</v>
      </c>
      <c r="D545" s="7">
        <f ca="1">IF(ROW()=2,125,IF(ROW()=3,67,IF(ROW()=4,13,RANDBETWEEN(2,COUNT(Name!$A:$A) + 1))))</f>
        <v>186</v>
      </c>
      <c r="E545" s="7" t="str">
        <f ca="1">VLOOKUP($D545,Name!$A:$B,2,FALSE) &amp; " " &amp; IF(ROW()=2,"de Orléans e Bragança",VLOOKUP(IF(ROW()=2,0,RANDBETWEEN(2,COUNT('Last name'!$A:$A) + 1)),'Last name'!$A:$B,2,FALSE) &amp; " " &amp; VLOOKUP(RANDBETWEEN(2,COUNT('Last name'!$A:$A) + 1),'Last name'!$A:$B,2,FALSE))</f>
        <v>João Luccas Araújo Anjos</v>
      </c>
      <c r="F545" s="7">
        <v>2</v>
      </c>
      <c r="G545" s="7" cm="1">
        <f t="array" aca="1" ref="G545" ca="1">INDEX(States!$B:$B,RANDBETWEEN(2,COUNTA(States!$B:$B)),1)</f>
        <v>15</v>
      </c>
      <c r="H545" s="7" t="str">
        <f ca="1">VLOOKUP($D545,Name!$A:$C,3,FALSE)</f>
        <v>M</v>
      </c>
      <c r="I545" s="7">
        <f t="shared" ca="1" si="42"/>
        <v>2</v>
      </c>
      <c r="J545" s="7" t="str">
        <f ca="1">VLOOKUP($I545,Race!$A:$B,2,FALSE)</f>
        <v>Branco</v>
      </c>
      <c r="K545" s="8">
        <f ca="1" xml:space="preserve">
IF($B545=2,
    TODAY()-16340,
    IF($P545=2,
        RANDBETWEEN(TODAY()-12418.5,TODAY()-6574.5),
        IF(OR($P545=3,$P545=4),
            RANDBETWEEN(TODAY()-16071,TODAY()-8766),
            IF(OR($P545=5,$P545=6,$P545=7),
                RANDBETWEEN(TODAY()-27393.75,TODAY()-12783.75),
                RANDBETWEEN(TODAY()-27393.75,TODAY()-10957.5)
            )
        )
    )
)</f>
        <v>21293</v>
      </c>
      <c r="L545" s="6">
        <f ca="1">IF(OR(ROW()=2,ROW()=3),7,IF(ROW()=4,4,RANDBETWEEN(4,COUNT(Education!$A:$A) + 1)))</f>
        <v>6</v>
      </c>
      <c r="M545" s="8" t="str">
        <f ca="1">VLOOKUP($L545,Education!$A:$B,2,FALSE)</f>
        <v>Mestrado</v>
      </c>
      <c r="N54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545" s="7" t="str">
        <f ca="1">VLOOKUP($N545,Department!$A:$B,2,FALSE)</f>
        <v>Auditoria</v>
      </c>
      <c r="P545" s="6">
        <f t="shared" ca="1" si="43"/>
        <v>8</v>
      </c>
      <c r="Q545" s="7" t="str">
        <f ca="1">VLOOKUP($P545,Role!$A:$B,2,FALSE)</f>
        <v>Analista</v>
      </c>
      <c r="R545" s="7">
        <f ca="1">IF($P545=8,RANDBETWEEN(2,COUNT(Level!$A:$A) + 1),"")</f>
        <v>3</v>
      </c>
      <c r="S545" s="7" t="str">
        <f ca="1">IF($R545&lt;&gt;"",VLOOKUP($R545,Level!$A:$B,2,FALSE),"")</f>
        <v>Pleno</v>
      </c>
      <c r="T545" s="8">
        <f t="shared" ca="1" si="44"/>
        <v>42022</v>
      </c>
      <c r="U545" s="1">
        <f t="shared" ca="1" si="40"/>
        <v>3500</v>
      </c>
      <c r="V54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$A545    &amp;
", "   &amp;
$B545    &amp;
", "   &amp;
$C545    &amp;
", '"  &amp;
$E545    &amp;
"', '" &amp;
$H545    &amp;
"', "  &amp;
$I545 &amp;
", CAST('"  &amp;
TEXT($K545,"aaaa-mm-dd") &amp;
"' AS DATE), " &amp;
$L545 &amp;
", " &amp;
$N545 &amp;
", " &amp;
$P545 &amp;
", " &amp;
IF($R545="","NULL",$R545) &amp;
", " &amp;
$U545 &amp;
");"</f>
        <v>INSERT INTO acme.fact_employees (id_company_fk, id_employee_pk, flg_active, employee_name, id_gender_fk, id_race_fk, birthdate, id_education_fk, id_department_fk, id_role_fk, id_level_fk, salary) VALUES (2, 544, TRUE, 'João Luccas Araújo Anjos', 'M', 2, CAST('1958-04-18' AS DATE), 6, 10, 8, 3, 3500);</v>
      </c>
    </row>
    <row r="546" spans="1:22" x14ac:dyDescent="0.2">
      <c r="A546" s="7">
        <v>2</v>
      </c>
      <c r="B546" s="5">
        <f t="shared" si="41"/>
        <v>545</v>
      </c>
      <c r="C546" s="6" t="b">
        <v>1</v>
      </c>
      <c r="D546" s="7">
        <f ca="1">IF(ROW()=2,125,IF(ROW()=3,67,IF(ROW()=4,13,RANDBETWEEN(2,COUNT(Name!$A:$A) + 1))))</f>
        <v>14</v>
      </c>
      <c r="E546" s="7" t="str">
        <f ca="1">VLOOKUP($D546,Name!$A:$B,2,FALSE) &amp; " " &amp; IF(ROW()=2,"de Orléans e Bragança",VLOOKUP(IF(ROW()=2,0,RANDBETWEEN(2,COUNT('Last name'!$A:$A) + 1)),'Last name'!$A:$B,2,FALSE) &amp; " " &amp; VLOOKUP(RANDBETWEEN(2,COUNT('Last name'!$A:$A) + 1),'Last name'!$A:$B,2,FALSE))</f>
        <v>Alicia Alcantara Almeida</v>
      </c>
      <c r="F546" s="7">
        <v>2</v>
      </c>
      <c r="G546" s="7" cm="1">
        <f t="array" aca="1" ref="G546" ca="1">INDEX(States!$B:$B,RANDBETWEEN(2,COUNTA(States!$B:$B)),1)</f>
        <v>11</v>
      </c>
      <c r="H546" s="7" t="str">
        <f ca="1">VLOOKUP($D546,Name!$A:$C,3,FALSE)</f>
        <v>F</v>
      </c>
      <c r="I546" s="7">
        <f t="shared" ca="1" si="42"/>
        <v>3</v>
      </c>
      <c r="J546" s="7" t="str">
        <f ca="1">VLOOKUP($I546,Race!$A:$B,2,FALSE)</f>
        <v>Preto</v>
      </c>
      <c r="K546" s="8">
        <f ca="1" xml:space="preserve">
IF($B546=2,
    TODAY()-16340,
    IF($P546=2,
        RANDBETWEEN(TODAY()-12418.5,TODAY()-6574.5),
        IF(OR($P546=3,$P546=4),
            RANDBETWEEN(TODAY()-16071,TODAY()-8766),
            IF(OR($P546=5,$P546=6,$P546=7),
                RANDBETWEEN(TODAY()-27393.75,TODAY()-12783.75),
                RANDBETWEEN(TODAY()-27393.75,TODAY()-10957.5)
            )
        )
    )
)</f>
        <v>23272</v>
      </c>
      <c r="L546" s="6">
        <f ca="1">IF(OR(ROW()=2,ROW()=3),7,IF(ROW()=4,4,RANDBETWEEN(4,COUNT(Education!$A:$A) + 1)))</f>
        <v>5</v>
      </c>
      <c r="M546" s="8" t="str">
        <f ca="1">VLOOKUP($L546,Education!$A:$B,2,FALSE)</f>
        <v>Pós-graduação</v>
      </c>
      <c r="N54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7</v>
      </c>
      <c r="O546" s="7" t="str">
        <f ca="1">VLOOKUP($N546,Department!$A:$B,2,FALSE)</f>
        <v>Operacional</v>
      </c>
      <c r="P546" s="6">
        <f t="shared" ca="1" si="43"/>
        <v>9</v>
      </c>
      <c r="Q546" s="7" t="str">
        <f ca="1">VLOOKUP($P546,Role!$A:$B,2,FALSE)</f>
        <v>Especialista</v>
      </c>
      <c r="R546" s="7" t="str">
        <f ca="1">IF($P546=8,RANDBETWEEN(2,COUNT(Level!$A:$A) + 1),"")</f>
        <v/>
      </c>
      <c r="S546" s="7" t="str">
        <f ca="1">IF($R546&lt;&gt;"",VLOOKUP($R546,Level!$A:$B,2,FALSE),"")</f>
        <v/>
      </c>
      <c r="T546" s="8">
        <f t="shared" ca="1" si="44"/>
        <v>44163</v>
      </c>
      <c r="U546" s="1">
        <f t="shared" ca="1" si="40"/>
        <v>9000</v>
      </c>
      <c r="V54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$A546    &amp;
", "   &amp;
$B546    &amp;
", "   &amp;
$C546    &amp;
", '"  &amp;
$E546    &amp;
"', '" &amp;
$H546    &amp;
"', "  &amp;
$I546 &amp;
", CAST('"  &amp;
TEXT($K546,"aaaa-mm-dd") &amp;
"' AS DATE), " &amp;
$L546 &amp;
", " &amp;
$N546 &amp;
", " &amp;
$P546 &amp;
", " &amp;
IF($R546="","NULL",$R546) &amp;
", " &amp;
$U546 &amp;
");"</f>
        <v>INSERT INTO acme.fact_employees (id_company_fk, id_employee_pk, flg_active, employee_name, id_gender_fk, id_race_fk, birthdate, id_education_fk, id_department_fk, id_role_fk, id_level_fk, salary) VALUES (2, 545, TRUE, 'Alicia Alcantara Almeida', 'F', 3, CAST('1963-09-18' AS DATE), 5, 7, 9, NULL, 9000);</v>
      </c>
    </row>
    <row r="547" spans="1:22" x14ac:dyDescent="0.2">
      <c r="A547" s="7">
        <v>2</v>
      </c>
      <c r="B547" s="5">
        <f t="shared" si="41"/>
        <v>546</v>
      </c>
      <c r="C547" s="6" t="b">
        <v>1</v>
      </c>
      <c r="D547" s="7">
        <f ca="1">IF(ROW()=2,125,IF(ROW()=3,67,IF(ROW()=4,13,RANDBETWEEN(2,COUNT(Name!$A:$A) + 1))))</f>
        <v>341</v>
      </c>
      <c r="E547" s="7" t="str">
        <f ca="1">VLOOKUP($D547,Name!$A:$B,2,FALSE) &amp; " " &amp; IF(ROW()=2,"de Orléans e Bragança",VLOOKUP(IF(ROW()=2,0,RANDBETWEEN(2,COUNT('Last name'!$A:$A) + 1)),'Last name'!$A:$B,2,FALSE) &amp; " " &amp; VLOOKUP(RANDBETWEEN(2,COUNT('Last name'!$A:$A) + 1),'Last name'!$A:$B,2,FALSE))</f>
        <v>Thomas Azeredo Morais</v>
      </c>
      <c r="F547" s="7">
        <v>2</v>
      </c>
      <c r="G547" s="7" cm="1">
        <f t="array" aca="1" ref="G547" ca="1">INDEX(States!$B:$B,RANDBETWEEN(2,COUNTA(States!$B:$B)),1)</f>
        <v>4</v>
      </c>
      <c r="H547" s="7" t="str">
        <f ca="1">VLOOKUP($D547,Name!$A:$C,3,FALSE)</f>
        <v>M</v>
      </c>
      <c r="I547" s="7">
        <f t="shared" ca="1" si="42"/>
        <v>2</v>
      </c>
      <c r="J547" s="7" t="str">
        <f ca="1">VLOOKUP($I547,Race!$A:$B,2,FALSE)</f>
        <v>Branco</v>
      </c>
      <c r="K547" s="8">
        <f ca="1" xml:space="preserve">
IF($B547=2,
    TODAY()-16340,
    IF($P547=2,
        RANDBETWEEN(TODAY()-12418.5,TODAY()-6574.5),
        IF(OR($P547=3,$P547=4),
            RANDBETWEEN(TODAY()-16071,TODAY()-8766),
            IF(OR($P547=5,$P547=6,$P547=7),
                RANDBETWEEN(TODAY()-27393.75,TODAY()-12783.75),
                RANDBETWEEN(TODAY()-27393.75,TODAY()-10957.5)
            )
        )
    )
)</f>
        <v>31025</v>
      </c>
      <c r="L547" s="6">
        <f ca="1">IF(OR(ROW()=2,ROW()=3),7,IF(ROW()=4,4,RANDBETWEEN(4,COUNT(Education!$A:$A) + 1)))</f>
        <v>6</v>
      </c>
      <c r="M547" s="8" t="str">
        <f ca="1">VLOOKUP($L547,Education!$A:$B,2,FALSE)</f>
        <v>Mestrado</v>
      </c>
      <c r="N54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547" s="7" t="str">
        <f ca="1">VLOOKUP($N547,Department!$A:$B,2,FALSE)</f>
        <v>Auditoria</v>
      </c>
      <c r="P547" s="6">
        <f t="shared" ca="1" si="43"/>
        <v>8</v>
      </c>
      <c r="Q547" s="7" t="str">
        <f ca="1">VLOOKUP($P547,Role!$A:$B,2,FALSE)</f>
        <v>Analista</v>
      </c>
      <c r="R547" s="7">
        <f ca="1">IF($P547=8,RANDBETWEEN(2,COUNT(Level!$A:$A) + 1),"")</f>
        <v>4</v>
      </c>
      <c r="S547" s="7" t="str">
        <f ca="1">IF($R547&lt;&gt;"",VLOOKUP($R547,Level!$A:$B,2,FALSE),"")</f>
        <v>Senior</v>
      </c>
      <c r="T547" s="8">
        <f t="shared" ca="1" si="44"/>
        <v>39228</v>
      </c>
      <c r="U547" s="1">
        <f t="shared" ca="1" si="40"/>
        <v>3500</v>
      </c>
      <c r="V54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$A547    &amp;
", "   &amp;
$B547    &amp;
", "   &amp;
$C547    &amp;
", '"  &amp;
$E547    &amp;
"', '" &amp;
$H547    &amp;
"', "  &amp;
$I547 &amp;
", CAST('"  &amp;
TEXT($K547,"aaaa-mm-dd") &amp;
"' AS DATE), " &amp;
$L547 &amp;
", " &amp;
$N547 &amp;
", " &amp;
$P547 &amp;
", " &amp;
IF($R547="","NULL",$R547) &amp;
", " &amp;
$U547 &amp;
");"</f>
        <v>INSERT INTO acme.fact_employees (id_company_fk, id_employee_pk, flg_active, employee_name, id_gender_fk, id_race_fk, birthdate, id_education_fk, id_department_fk, id_role_fk, id_level_fk, salary) VALUES (2, 546, TRUE, 'Thomas Azeredo Morais', 'M', 2, CAST('1984-12-09' AS DATE), 6, 10, 8, 4, 3500);</v>
      </c>
    </row>
    <row r="548" spans="1:22" x14ac:dyDescent="0.2">
      <c r="A548" s="7">
        <v>2</v>
      </c>
      <c r="B548" s="5">
        <f t="shared" si="41"/>
        <v>547</v>
      </c>
      <c r="C548" s="6" t="b">
        <v>1</v>
      </c>
      <c r="D548" s="7">
        <f ca="1">IF(ROW()=2,125,IF(ROW()=3,67,IF(ROW()=4,13,RANDBETWEEN(2,COUNT(Name!$A:$A) + 1))))</f>
        <v>346</v>
      </c>
      <c r="E548" s="7" t="str">
        <f ca="1">VLOOKUP($D548,Name!$A:$B,2,FALSE) &amp; " " &amp; IF(ROW()=2,"de Orléans e Bragança",VLOOKUP(IF(ROW()=2,0,RANDBETWEEN(2,COUNT('Last name'!$A:$A) + 1)),'Last name'!$A:$B,2,FALSE) &amp; " " &amp; VLOOKUP(RANDBETWEEN(2,COUNT('Last name'!$A:$A) + 1),'Last name'!$A:$B,2,FALSE))</f>
        <v>Valentina Fontana Rocha</v>
      </c>
      <c r="F548" s="7">
        <v>2</v>
      </c>
      <c r="G548" s="7" cm="1">
        <f t="array" aca="1" ref="G548" ca="1">INDEX(States!$B:$B,RANDBETWEEN(2,COUNTA(States!$B:$B)),1)</f>
        <v>14</v>
      </c>
      <c r="H548" s="7" t="str">
        <f ca="1">VLOOKUP($D548,Name!$A:$C,3,FALSE)</f>
        <v>F</v>
      </c>
      <c r="I548" s="7">
        <f t="shared" ca="1" si="42"/>
        <v>2</v>
      </c>
      <c r="J548" s="7" t="str">
        <f ca="1">VLOOKUP($I548,Race!$A:$B,2,FALSE)</f>
        <v>Branco</v>
      </c>
      <c r="K548" s="8">
        <f ca="1" xml:space="preserve">
IF($B548=2,
    TODAY()-16340,
    IF($P548=2,
        RANDBETWEEN(TODAY()-12418.5,TODAY()-6574.5),
        IF(OR($P548=3,$P548=4),
            RANDBETWEEN(TODAY()-16071,TODAY()-8766),
            IF(OR($P548=5,$P548=6,$P548=7),
                RANDBETWEEN(TODAY()-27393.75,TODAY()-12783.75),
                RANDBETWEEN(TODAY()-27393.75,TODAY()-10957.5)
            )
        )
    )
)</f>
        <v>24634</v>
      </c>
      <c r="L548" s="6">
        <f ca="1">IF(OR(ROW()=2,ROW()=3),7,IF(ROW()=4,4,RANDBETWEEN(4,COUNT(Education!$A:$A) + 1)))</f>
        <v>6</v>
      </c>
      <c r="M548" s="8" t="str">
        <f ca="1">VLOOKUP($L548,Education!$A:$B,2,FALSE)</f>
        <v>Mestrado</v>
      </c>
      <c r="N54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6</v>
      </c>
      <c r="O548" s="7" t="str">
        <f ca="1">VLOOKUP($N548,Department!$A:$B,2,FALSE)</f>
        <v>Comercial</v>
      </c>
      <c r="P548" s="6">
        <f t="shared" ca="1" si="43"/>
        <v>9</v>
      </c>
      <c r="Q548" s="7" t="str">
        <f ca="1">VLOOKUP($P548,Role!$A:$B,2,FALSE)</f>
        <v>Especialista</v>
      </c>
      <c r="R548" s="7" t="str">
        <f ca="1">IF($P548=8,RANDBETWEEN(2,COUNT(Level!$A:$A) + 1),"")</f>
        <v/>
      </c>
      <c r="S548" s="7" t="str">
        <f ca="1">IF($R548&lt;&gt;"",VLOOKUP($R548,Level!$A:$B,2,FALSE),"")</f>
        <v/>
      </c>
      <c r="T548" s="8">
        <f t="shared" ca="1" si="44"/>
        <v>41634</v>
      </c>
      <c r="U548" s="1">
        <f t="shared" ca="1" si="40"/>
        <v>9580</v>
      </c>
      <c r="V54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$A548    &amp;
", "   &amp;
$B548    &amp;
", "   &amp;
$C548    &amp;
", '"  &amp;
$E548    &amp;
"', '" &amp;
$H548    &amp;
"', "  &amp;
$I548 &amp;
", CAST('"  &amp;
TEXT($K548,"aaaa-mm-dd") &amp;
"' AS DATE), " &amp;
$L548 &amp;
", " &amp;
$N548 &amp;
", " &amp;
$P548 &amp;
", " &amp;
IF($R548="","NULL",$R548) &amp;
", " &amp;
$U548 &amp;
");"</f>
        <v>INSERT INTO acme.fact_employees (id_company_fk, id_employee_pk, flg_active, employee_name, id_gender_fk, id_race_fk, birthdate, id_education_fk, id_department_fk, id_role_fk, id_level_fk, salary) VALUES (2, 547, TRUE, 'Valentina Fontana Rocha', 'F', 2, CAST('1967-06-11' AS DATE), 6, 6, 9, NULL, 9580);</v>
      </c>
    </row>
    <row r="549" spans="1:22" x14ac:dyDescent="0.2">
      <c r="A549" s="7">
        <v>2</v>
      </c>
      <c r="B549" s="5">
        <f t="shared" si="41"/>
        <v>548</v>
      </c>
      <c r="C549" s="6" t="b">
        <v>1</v>
      </c>
      <c r="D549" s="7">
        <f ca="1">IF(ROW()=2,125,IF(ROW()=3,67,IF(ROW()=4,13,RANDBETWEEN(2,COUNT(Name!$A:$A) + 1))))</f>
        <v>170</v>
      </c>
      <c r="E549" s="7" t="str">
        <f ca="1">VLOOKUP($D549,Name!$A:$B,2,FALSE) &amp; " " &amp; IF(ROW()=2,"de Orléans e Bragança",VLOOKUP(IF(ROW()=2,0,RANDBETWEEN(2,COUNT('Last name'!$A:$A) + 1)),'Last name'!$A:$B,2,FALSE) &amp; " " &amp; VLOOKUP(RANDBETWEEN(2,COUNT('Last name'!$A:$A) + 1),'Last name'!$A:$B,2,FALSE))</f>
        <v>Isaac Noronha Leite</v>
      </c>
      <c r="F549" s="7">
        <v>2</v>
      </c>
      <c r="G549" s="7" cm="1">
        <f t="array" aca="1" ref="G549" ca="1">INDEX(States!$B:$B,RANDBETWEEN(2,COUNTA(States!$B:$B)),1)</f>
        <v>3</v>
      </c>
      <c r="H549" s="7" t="str">
        <f ca="1">VLOOKUP($D549,Name!$A:$C,3,FALSE)</f>
        <v>M</v>
      </c>
      <c r="I549" s="7">
        <f t="shared" ca="1" si="42"/>
        <v>2</v>
      </c>
      <c r="J549" s="7" t="str">
        <f ca="1">VLOOKUP($I549,Race!$A:$B,2,FALSE)</f>
        <v>Branco</v>
      </c>
      <c r="K549" s="8">
        <f ca="1" xml:space="preserve">
IF($B549=2,
    TODAY()-16340,
    IF($P549=2,
        RANDBETWEEN(TODAY()-12418.5,TODAY()-6574.5),
        IF(OR($P549=3,$P549=4),
            RANDBETWEEN(TODAY()-16071,TODAY()-8766),
            IF(OR($P549=5,$P549=6,$P549=7),
                RANDBETWEEN(TODAY()-27393.75,TODAY()-12783.75),
                RANDBETWEEN(TODAY()-27393.75,TODAY()-10957.5)
            )
        )
    )
)</f>
        <v>22404</v>
      </c>
      <c r="L549" s="6">
        <f ca="1">IF(OR(ROW()=2,ROW()=3),7,IF(ROW()=4,4,RANDBETWEEN(4,COUNT(Education!$A:$A) + 1)))</f>
        <v>4</v>
      </c>
      <c r="M549" s="8" t="str">
        <f ca="1">VLOOKUP($L549,Education!$A:$B,2,FALSE)</f>
        <v>Superior</v>
      </c>
      <c r="N54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549" s="7" t="str">
        <f ca="1">VLOOKUP($N549,Department!$A:$B,2,FALSE)</f>
        <v>Administrativo</v>
      </c>
      <c r="P549" s="6">
        <f t="shared" ca="1" si="43"/>
        <v>8</v>
      </c>
      <c r="Q549" s="7" t="str">
        <f ca="1">VLOOKUP($P549,Role!$A:$B,2,FALSE)</f>
        <v>Analista</v>
      </c>
      <c r="R549" s="7">
        <f ca="1">IF($P549=8,RANDBETWEEN(2,COUNT(Level!$A:$A) + 1),"")</f>
        <v>3</v>
      </c>
      <c r="S549" s="7" t="str">
        <f ca="1">IF($R549&lt;&gt;"",VLOOKUP($R549,Level!$A:$B,2,FALSE),"")</f>
        <v>Pleno</v>
      </c>
      <c r="T549" s="8">
        <f t="shared" ca="1" si="44"/>
        <v>36442</v>
      </c>
      <c r="U549" s="1">
        <f t="shared" ca="1" si="40"/>
        <v>2500</v>
      </c>
      <c r="V54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$A549    &amp;
", "   &amp;
$B549    &amp;
", "   &amp;
$C549    &amp;
", '"  &amp;
$E549    &amp;
"', '" &amp;
$H549    &amp;
"', "  &amp;
$I549 &amp;
", CAST('"  &amp;
TEXT($K549,"aaaa-mm-dd") &amp;
"' AS DATE), " &amp;
$L549 &amp;
", " &amp;
$N549 &amp;
", " &amp;
$P549 &amp;
", " &amp;
IF($R549="","NULL",$R549) &amp;
", " &amp;
$U549 &amp;
");"</f>
        <v>INSERT INTO acme.fact_employees (id_company_fk, id_employee_pk, flg_active, employee_name, id_gender_fk, id_race_fk, birthdate, id_education_fk, id_department_fk, id_role_fk, id_level_fk, salary) VALUES (2, 548, TRUE, 'Isaac Noronha Leite', 'M', 2, CAST('1961-05-03' AS DATE), 4, 3, 8, 3, 2500);</v>
      </c>
    </row>
    <row r="550" spans="1:22" x14ac:dyDescent="0.2">
      <c r="A550" s="7">
        <v>2</v>
      </c>
      <c r="B550" s="5">
        <f t="shared" si="41"/>
        <v>549</v>
      </c>
      <c r="C550" s="6" t="b">
        <v>1</v>
      </c>
      <c r="D550" s="7">
        <f ca="1">IF(ROW()=2,125,IF(ROW()=3,67,IF(ROW()=4,13,RANDBETWEEN(2,COUNT(Name!$A:$A) + 1))))</f>
        <v>132</v>
      </c>
      <c r="E550" s="7" t="str">
        <f ca="1">VLOOKUP($D550,Name!$A:$B,2,FALSE) &amp; " " &amp; IF(ROW()=2,"de Orléans e Bragança",VLOOKUP(IF(ROW()=2,0,RANDBETWEEN(2,COUNT('Last name'!$A:$A) + 1)),'Last name'!$A:$B,2,FALSE) &amp; " " &amp; VLOOKUP(RANDBETWEEN(2,COUNT('Last name'!$A:$A) + 1),'Last name'!$A:$B,2,FALSE))</f>
        <v>Felipe Fontana Garcia</v>
      </c>
      <c r="F550" s="7">
        <v>2</v>
      </c>
      <c r="G550" s="7" cm="1">
        <f t="array" aca="1" ref="G550" ca="1">INDEX(States!$B:$B,RANDBETWEEN(2,COUNTA(States!$B:$B)),1)</f>
        <v>7</v>
      </c>
      <c r="H550" s="7" t="str">
        <f ca="1">VLOOKUP($D550,Name!$A:$C,3,FALSE)</f>
        <v>M</v>
      </c>
      <c r="I550" s="7">
        <f t="shared" ca="1" si="42"/>
        <v>4</v>
      </c>
      <c r="J550" s="7" t="str">
        <f ca="1">VLOOKUP($I550,Race!$A:$B,2,FALSE)</f>
        <v>Pardo</v>
      </c>
      <c r="K550" s="8">
        <f ca="1" xml:space="preserve">
IF($B550=2,
    TODAY()-16340,
    IF($P550=2,
        RANDBETWEEN(TODAY()-12418.5,TODAY()-6574.5),
        IF(OR($P550=3,$P550=4),
            RANDBETWEEN(TODAY()-16071,TODAY()-8766),
            IF(OR($P550=5,$P550=6,$P550=7),
                RANDBETWEEN(TODAY()-27393.75,TODAY()-12783.75),
                RANDBETWEEN(TODAY()-27393.75,TODAY()-10957.5)
            )
        )
    )
)</f>
        <v>27593</v>
      </c>
      <c r="L550" s="6">
        <f ca="1">IF(OR(ROW()=2,ROW()=3),7,IF(ROW()=4,4,RANDBETWEEN(4,COUNT(Education!$A:$A) + 1)))</f>
        <v>4</v>
      </c>
      <c r="M550" s="8" t="str">
        <f ca="1">VLOOKUP($L550,Education!$A:$B,2,FALSE)</f>
        <v>Superior</v>
      </c>
      <c r="N55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550" s="7" t="str">
        <f ca="1">VLOOKUP($N550,Department!$A:$B,2,FALSE)</f>
        <v>Vendas</v>
      </c>
      <c r="P550" s="6">
        <f t="shared" ca="1" si="43"/>
        <v>7</v>
      </c>
      <c r="Q550" s="7" t="str">
        <f ca="1">VLOOKUP($P550,Role!$A:$B,2,FALSE)</f>
        <v>Trainee</v>
      </c>
      <c r="R550" s="7" t="str">
        <f ca="1">IF($P550=8,RANDBETWEEN(2,COUNT(Level!$A:$A) + 1),"")</f>
        <v/>
      </c>
      <c r="S550" s="7" t="str">
        <f ca="1">IF($R550&lt;&gt;"",VLOOKUP($R550,Level!$A:$B,2,FALSE),"")</f>
        <v/>
      </c>
      <c r="T550" s="8">
        <f t="shared" ca="1" si="44"/>
        <v>36689</v>
      </c>
      <c r="U550" s="1">
        <f t="shared" ca="1" si="40"/>
        <v>1415</v>
      </c>
      <c r="V55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$A550    &amp;
", "   &amp;
$B550    &amp;
", "   &amp;
$C550    &amp;
", '"  &amp;
$E550    &amp;
"', '" &amp;
$H550    &amp;
"', "  &amp;
$I550 &amp;
", CAST('"  &amp;
TEXT($K550,"aaaa-mm-dd") &amp;
"' AS DATE), " &amp;
$L550 &amp;
", " &amp;
$N550 &amp;
", " &amp;
$P550 &amp;
", " &amp;
IF($R550="","NULL",$R550) &amp;
", " &amp;
$U550 &amp;
");"</f>
        <v>INSERT INTO acme.fact_employees (id_company_fk, id_employee_pk, flg_active, employee_name, id_gender_fk, id_race_fk, birthdate, id_education_fk, id_department_fk, id_role_fk, id_level_fk, salary) VALUES (2, 549, TRUE, 'Felipe Fontana Garcia', 'M', 4, CAST('1975-07-18' AS DATE), 4, 13, 7, NULL, 1415);</v>
      </c>
    </row>
    <row r="551" spans="1:22" x14ac:dyDescent="0.2">
      <c r="A551" s="7">
        <v>2</v>
      </c>
      <c r="B551" s="5">
        <f t="shared" si="41"/>
        <v>550</v>
      </c>
      <c r="C551" s="6" t="b">
        <v>1</v>
      </c>
      <c r="D551" s="7">
        <f ca="1">IF(ROW()=2,125,IF(ROW()=3,67,IF(ROW()=4,13,RANDBETWEEN(2,COUNT(Name!$A:$A) + 1))))</f>
        <v>107</v>
      </c>
      <c r="E551" s="7" t="str">
        <f ca="1">VLOOKUP($D551,Name!$A:$B,2,FALSE) &amp; " " &amp; IF(ROW()=2,"de Orléans e Bragança",VLOOKUP(IF(ROW()=2,0,RANDBETWEEN(2,COUNT('Last name'!$A:$A) + 1)),'Last name'!$A:$B,2,FALSE) &amp; " " &amp; VLOOKUP(RANDBETWEEN(2,COUNT('Last name'!$A:$A) + 1),'Last name'!$A:$B,2,FALSE))</f>
        <v>Davi Miguel Leitão Moraes</v>
      </c>
      <c r="F551" s="7">
        <v>2</v>
      </c>
      <c r="G551" s="7" cm="1">
        <f t="array" aca="1" ref="G551" ca="1">INDEX(States!$B:$B,RANDBETWEEN(2,COUNTA(States!$B:$B)),1)</f>
        <v>17</v>
      </c>
      <c r="H551" s="7" t="str">
        <f ca="1">VLOOKUP($D551,Name!$A:$C,3,FALSE)</f>
        <v>M</v>
      </c>
      <c r="I551" s="7">
        <f t="shared" ca="1" si="42"/>
        <v>5</v>
      </c>
      <c r="J551" s="7" t="str">
        <f ca="1">VLOOKUP($I551,Race!$A:$B,2,FALSE)</f>
        <v>Amarelo</v>
      </c>
      <c r="K551" s="8">
        <f ca="1" xml:space="preserve">
IF($B551=2,
    TODAY()-16340,
    IF($P551=2,
        RANDBETWEEN(TODAY()-12418.5,TODAY()-6574.5),
        IF(OR($P551=3,$P551=4),
            RANDBETWEEN(TODAY()-16071,TODAY()-8766),
            IF(OR($P551=5,$P551=6,$P551=7),
                RANDBETWEEN(TODAY()-27393.75,TODAY()-12783.75),
                RANDBETWEEN(TODAY()-27393.75,TODAY()-10957.5)
            )
        )
    )
)</f>
        <v>29804</v>
      </c>
      <c r="L551" s="6">
        <f ca="1">IF(OR(ROW()=2,ROW()=3),7,IF(ROW()=4,4,RANDBETWEEN(4,COUNT(Education!$A:$A) + 1)))</f>
        <v>6</v>
      </c>
      <c r="M551" s="8" t="str">
        <f ca="1">VLOOKUP($L551,Education!$A:$B,2,FALSE)</f>
        <v>Mestrado</v>
      </c>
      <c r="N55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551" s="7" t="str">
        <f ca="1">VLOOKUP($N551,Department!$A:$B,2,FALSE)</f>
        <v>Auditoria</v>
      </c>
      <c r="P551" s="6">
        <f t="shared" ca="1" si="43"/>
        <v>8</v>
      </c>
      <c r="Q551" s="7" t="str">
        <f ca="1">VLOOKUP($P551,Role!$A:$B,2,FALSE)</f>
        <v>Analista</v>
      </c>
      <c r="R551" s="7">
        <f ca="1">IF($P551=8,RANDBETWEEN(2,COUNT(Level!$A:$A) + 1),"")</f>
        <v>3</v>
      </c>
      <c r="S551" s="7" t="str">
        <f ca="1">IF($R551&lt;&gt;"",VLOOKUP($R551,Level!$A:$B,2,FALSE),"")</f>
        <v>Pleno</v>
      </c>
      <c r="T551" s="8">
        <f t="shared" ca="1" si="44"/>
        <v>36291</v>
      </c>
      <c r="U551" s="1">
        <f t="shared" ca="1" si="40"/>
        <v>3500</v>
      </c>
      <c r="V55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$A551    &amp;
", "   &amp;
$B551    &amp;
", "   &amp;
$C551    &amp;
", '"  &amp;
$E551    &amp;
"', '" &amp;
$H551    &amp;
"', "  &amp;
$I551 &amp;
", CAST('"  &amp;
TEXT($K551,"aaaa-mm-dd") &amp;
"' AS DATE), " &amp;
$L551 &amp;
", " &amp;
$N551 &amp;
", " &amp;
$P551 &amp;
", " &amp;
IF($R551="","NULL",$R551) &amp;
", " &amp;
$U551 &amp;
");"</f>
        <v>INSERT INTO acme.fact_employees (id_company_fk, id_employee_pk, flg_active, employee_name, id_gender_fk, id_race_fk, birthdate, id_education_fk, id_department_fk, id_role_fk, id_level_fk, salary) VALUES (2, 550, TRUE, 'Davi Miguel Leitão Moraes', 'M', 5, CAST('1981-08-06' AS DATE), 6, 10, 8, 3, 3500);</v>
      </c>
    </row>
    <row r="552" spans="1:22" x14ac:dyDescent="0.2">
      <c r="A552" s="7">
        <v>2</v>
      </c>
      <c r="B552" s="5">
        <f t="shared" si="41"/>
        <v>551</v>
      </c>
      <c r="C552" s="6" t="b">
        <v>1</v>
      </c>
      <c r="D552" s="7">
        <f ca="1">IF(ROW()=2,125,IF(ROW()=3,67,IF(ROW()=4,13,RANDBETWEEN(2,COUNT(Name!$A:$A) + 1))))</f>
        <v>151</v>
      </c>
      <c r="E552" s="7" t="str">
        <f ca="1">VLOOKUP($D552,Name!$A:$B,2,FALSE) &amp; " " &amp; IF(ROW()=2,"de Orléans e Bragança",VLOOKUP(IF(ROW()=2,0,RANDBETWEEN(2,COUNT('Last name'!$A:$A) + 1)),'Last name'!$A:$B,2,FALSE) &amp; " " &amp; VLOOKUP(RANDBETWEEN(2,COUNT('Last name'!$A:$A) + 1),'Last name'!$A:$B,2,FALSE))</f>
        <v>Giovanna Faria dos Santos</v>
      </c>
      <c r="F552" s="7">
        <v>2</v>
      </c>
      <c r="G552" s="7" cm="1">
        <f t="array" aca="1" ref="G552" ca="1">INDEX(States!$B:$B,RANDBETWEEN(2,COUNTA(States!$B:$B)),1)</f>
        <v>6</v>
      </c>
      <c r="H552" s="7" t="str">
        <f ca="1">VLOOKUP($D552,Name!$A:$C,3,FALSE)</f>
        <v>F</v>
      </c>
      <c r="I552" s="7">
        <f t="shared" ca="1" si="42"/>
        <v>2</v>
      </c>
      <c r="J552" s="7" t="str">
        <f ca="1">VLOOKUP($I552,Race!$A:$B,2,FALSE)</f>
        <v>Branco</v>
      </c>
      <c r="K552" s="8">
        <f ca="1" xml:space="preserve">
IF($B552=2,
    TODAY()-16340,
    IF($P552=2,
        RANDBETWEEN(TODAY()-12418.5,TODAY()-6574.5),
        IF(OR($P552=3,$P552=4),
            RANDBETWEEN(TODAY()-16071,TODAY()-8766),
            IF(OR($P552=5,$P552=6,$P552=7),
                RANDBETWEEN(TODAY()-27393.75,TODAY()-12783.75),
                RANDBETWEEN(TODAY()-27393.75,TODAY()-10957.5)
            )
        )
    )
)</f>
        <v>24560</v>
      </c>
      <c r="L552" s="6">
        <f ca="1">IF(OR(ROW()=2,ROW()=3),7,IF(ROW()=4,4,RANDBETWEEN(4,COUNT(Education!$A:$A) + 1)))</f>
        <v>7</v>
      </c>
      <c r="M552" s="8" t="str">
        <f ca="1">VLOOKUP($L552,Education!$A:$B,2,FALSE)</f>
        <v>Doutorado</v>
      </c>
      <c r="N55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6</v>
      </c>
      <c r="O552" s="7" t="str">
        <f ca="1">VLOOKUP($N552,Department!$A:$B,2,FALSE)</f>
        <v>Comercial</v>
      </c>
      <c r="P552" s="6">
        <f t="shared" ca="1" si="43"/>
        <v>7</v>
      </c>
      <c r="Q552" s="7" t="str">
        <f ca="1">VLOOKUP($P552,Role!$A:$B,2,FALSE)</f>
        <v>Trainee</v>
      </c>
      <c r="R552" s="7" t="str">
        <f ca="1">IF($P552=8,RANDBETWEEN(2,COUNT(Level!$A:$A) + 1),"")</f>
        <v/>
      </c>
      <c r="S552" s="7" t="str">
        <f ca="1">IF($R552&lt;&gt;"",VLOOKUP($R552,Level!$A:$B,2,FALSE),"")</f>
        <v/>
      </c>
      <c r="T552" s="8">
        <f t="shared" ca="1" si="44"/>
        <v>38214</v>
      </c>
      <c r="U552" s="1">
        <f t="shared" ca="1" si="40"/>
        <v>2885</v>
      </c>
      <c r="V55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$A552    &amp;
", "   &amp;
$B552    &amp;
", "   &amp;
$C552    &amp;
", '"  &amp;
$E552    &amp;
"', '" &amp;
$H552    &amp;
"', "  &amp;
$I552 &amp;
", CAST('"  &amp;
TEXT($K552,"aaaa-mm-dd") &amp;
"' AS DATE), " &amp;
$L552 &amp;
", " &amp;
$N552 &amp;
", " &amp;
$P552 &amp;
", " &amp;
IF($R552="","NULL",$R552) &amp;
", " &amp;
$U552 &amp;
");"</f>
        <v>INSERT INTO acme.fact_employees (id_company_fk, id_employee_pk, flg_active, employee_name, id_gender_fk, id_race_fk, birthdate, id_education_fk, id_department_fk, id_role_fk, id_level_fk, salary) VALUES (2, 551, TRUE, 'Giovanna Faria dos Santos', 'F', 2, CAST('1967-03-29' AS DATE), 7, 6, 7, NULL, 2885);</v>
      </c>
    </row>
    <row r="553" spans="1:22" x14ac:dyDescent="0.2">
      <c r="A553" s="7">
        <v>2</v>
      </c>
      <c r="B553" s="5">
        <f t="shared" si="41"/>
        <v>552</v>
      </c>
      <c r="C553" s="6" t="b">
        <v>1</v>
      </c>
      <c r="D553" s="7">
        <f ca="1">IF(ROW()=2,125,IF(ROW()=3,67,IF(ROW()=4,13,RANDBETWEEN(2,COUNT(Name!$A:$A) + 1))))</f>
        <v>58</v>
      </c>
      <c r="E553" s="7" t="str">
        <f ca="1">VLOOKUP($D553,Name!$A:$B,2,FALSE) &amp; " " &amp; IF(ROW()=2,"de Orléans e Bragança",VLOOKUP(IF(ROW()=2,0,RANDBETWEEN(2,COUNT('Last name'!$A:$A) + 1)),'Last name'!$A:$B,2,FALSE) &amp; " " &amp; VLOOKUP(RANDBETWEEN(2,COUNT('Last name'!$A:$A) + 1),'Last name'!$A:$B,2,FALSE))</f>
        <v>Augusto Rossi Oliveira</v>
      </c>
      <c r="F553" s="7">
        <v>2</v>
      </c>
      <c r="G553" s="7" cm="1">
        <f t="array" aca="1" ref="G553" ca="1">INDEX(States!$B:$B,RANDBETWEEN(2,COUNTA(States!$B:$B)),1)</f>
        <v>4</v>
      </c>
      <c r="H553" s="7" t="str">
        <f ca="1">VLOOKUP($D553,Name!$A:$C,3,FALSE)</f>
        <v>M</v>
      </c>
      <c r="I553" s="7">
        <f t="shared" ca="1" si="42"/>
        <v>3</v>
      </c>
      <c r="J553" s="7" t="str">
        <f ca="1">VLOOKUP($I553,Race!$A:$B,2,FALSE)</f>
        <v>Preto</v>
      </c>
      <c r="K553" s="8">
        <f ca="1" xml:space="preserve">
IF($B553=2,
    TODAY()-16340,
    IF($P553=2,
        RANDBETWEEN(TODAY()-12418.5,TODAY()-6574.5),
        IF(OR($P553=3,$P553=4),
            RANDBETWEEN(TODAY()-16071,TODAY()-8766),
            IF(OR($P553=5,$P553=6,$P553=7),
                RANDBETWEEN(TODAY()-27393.75,TODAY()-12783.75),
                RANDBETWEEN(TODAY()-27393.75,TODAY()-10957.5)
            )
        )
    )
)</f>
        <v>27311</v>
      </c>
      <c r="L553" s="6">
        <f ca="1">IF(OR(ROW()=2,ROW()=3),7,IF(ROW()=4,4,RANDBETWEEN(4,COUNT(Education!$A:$A) + 1)))</f>
        <v>4</v>
      </c>
      <c r="M553" s="8" t="str">
        <f ca="1">VLOOKUP($L553,Education!$A:$B,2,FALSE)</f>
        <v>Superior</v>
      </c>
      <c r="N55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6</v>
      </c>
      <c r="O553" s="7" t="str">
        <f ca="1">VLOOKUP($N553,Department!$A:$B,2,FALSE)</f>
        <v>Comercial</v>
      </c>
      <c r="P553" s="6">
        <f t="shared" ca="1" si="43"/>
        <v>8</v>
      </c>
      <c r="Q553" s="7" t="str">
        <f ca="1">VLOOKUP($P553,Role!$A:$B,2,FALSE)</f>
        <v>Analista</v>
      </c>
      <c r="R553" s="7">
        <f ca="1">IF($P553=8,RANDBETWEEN(2,COUNT(Level!$A:$A) + 1),"")</f>
        <v>2</v>
      </c>
      <c r="S553" s="7" t="str">
        <f ca="1">IF($R553&lt;&gt;"",VLOOKUP($R553,Level!$A:$B,2,FALSE),"")</f>
        <v>Junior</v>
      </c>
      <c r="T553" s="8">
        <f t="shared" ca="1" si="44"/>
        <v>36927</v>
      </c>
      <c r="U553" s="1">
        <f t="shared" ca="1" si="40"/>
        <v>2580</v>
      </c>
      <c r="V55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$A553    &amp;
", "   &amp;
$B553    &amp;
", "   &amp;
$C553    &amp;
", '"  &amp;
$E553    &amp;
"', '" &amp;
$H553    &amp;
"', "  &amp;
$I553 &amp;
", CAST('"  &amp;
TEXT($K553,"aaaa-mm-dd") &amp;
"' AS DATE), " &amp;
$L553 &amp;
", " &amp;
$N553 &amp;
", " &amp;
$P553 &amp;
", " &amp;
IF($R553="","NULL",$R553) &amp;
", " &amp;
$U553 &amp;
");"</f>
        <v>INSERT INTO acme.fact_employees (id_company_fk, id_employee_pk, flg_active, employee_name, id_gender_fk, id_race_fk, birthdate, id_education_fk, id_department_fk, id_role_fk, id_level_fk, salary) VALUES (2, 552, TRUE, 'Augusto Rossi Oliveira', 'M', 3, CAST('1974-10-09' AS DATE), 4, 6, 8, 2, 2580);</v>
      </c>
    </row>
    <row r="554" spans="1:22" x14ac:dyDescent="0.2">
      <c r="A554" s="7">
        <v>2</v>
      </c>
      <c r="B554" s="5">
        <f t="shared" si="41"/>
        <v>553</v>
      </c>
      <c r="C554" s="6" t="b">
        <v>1</v>
      </c>
      <c r="D554" s="7">
        <f ca="1">IF(ROW()=2,125,IF(ROW()=3,67,IF(ROW()=4,13,RANDBETWEEN(2,COUNT(Name!$A:$A) + 1))))</f>
        <v>82</v>
      </c>
      <c r="E554" s="7" t="str">
        <f ca="1">VLOOKUP($D554,Name!$A:$B,2,FALSE) &amp; " " &amp; IF(ROW()=2,"de Orléans e Bragança",VLOOKUP(IF(ROW()=2,0,RANDBETWEEN(2,COUNT('Last name'!$A:$A) + 1)),'Last name'!$A:$B,2,FALSE) &amp; " " &amp; VLOOKUP(RANDBETWEEN(2,COUNT('Last name'!$A:$A) + 1),'Last name'!$A:$B,2,FALSE))</f>
        <v>Carlos Eduardo Cunha Borges</v>
      </c>
      <c r="F554" s="7">
        <v>2</v>
      </c>
      <c r="G554" s="7" cm="1">
        <f t="array" aca="1" ref="G554" ca="1">INDEX(States!$B:$B,RANDBETWEEN(2,COUNTA(States!$B:$B)),1)</f>
        <v>6</v>
      </c>
      <c r="H554" s="7" t="str">
        <f ca="1">VLOOKUP($D554,Name!$A:$C,3,FALSE)</f>
        <v>M</v>
      </c>
      <c r="I554" s="7">
        <f t="shared" ca="1" si="42"/>
        <v>2</v>
      </c>
      <c r="J554" s="7" t="str">
        <f ca="1">VLOOKUP($I554,Race!$A:$B,2,FALSE)</f>
        <v>Branco</v>
      </c>
      <c r="K554" s="8">
        <f ca="1" xml:space="preserve">
IF($B554=2,
    TODAY()-16340,
    IF($P554=2,
        RANDBETWEEN(TODAY()-12418.5,TODAY()-6574.5),
        IF(OR($P554=3,$P554=4),
            RANDBETWEEN(TODAY()-16071,TODAY()-8766),
            IF(OR($P554=5,$P554=6,$P554=7),
                RANDBETWEEN(TODAY()-27393.75,TODAY()-12783.75),
                RANDBETWEEN(TODAY()-27393.75,TODAY()-10957.5)
            )
        )
    )
)</f>
        <v>20841</v>
      </c>
      <c r="L554" s="6">
        <f ca="1">IF(OR(ROW()=2,ROW()=3),7,IF(ROW()=4,4,RANDBETWEEN(4,COUNT(Education!$A:$A) + 1)))</f>
        <v>5</v>
      </c>
      <c r="M554" s="8" t="str">
        <f ca="1">VLOOKUP($L554,Education!$A:$B,2,FALSE)</f>
        <v>Pós-graduação</v>
      </c>
      <c r="N55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7</v>
      </c>
      <c r="O554" s="7" t="str">
        <f ca="1">VLOOKUP($N554,Department!$A:$B,2,FALSE)</f>
        <v>Operacional</v>
      </c>
      <c r="P554" s="6">
        <f t="shared" ca="1" si="43"/>
        <v>8</v>
      </c>
      <c r="Q554" s="7" t="str">
        <f ca="1">VLOOKUP($P554,Role!$A:$B,2,FALSE)</f>
        <v>Analista</v>
      </c>
      <c r="R554" s="7">
        <f ca="1">IF($P554=8,RANDBETWEEN(2,COUNT(Level!$A:$A) + 1),"")</f>
        <v>2</v>
      </c>
      <c r="S554" s="7" t="str">
        <f ca="1">IF($R554&lt;&gt;"",VLOOKUP($R554,Level!$A:$B,2,FALSE),"")</f>
        <v>Junior</v>
      </c>
      <c r="T554" s="8">
        <f t="shared" ca="1" si="44"/>
        <v>38262</v>
      </c>
      <c r="U554" s="1">
        <f t="shared" ca="1" si="40"/>
        <v>3000</v>
      </c>
      <c r="V55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$A554    &amp;
", "   &amp;
$B554    &amp;
", "   &amp;
$C554    &amp;
", '"  &amp;
$E554    &amp;
"', '" &amp;
$H554    &amp;
"', "  &amp;
$I554 &amp;
", CAST('"  &amp;
TEXT($K554,"aaaa-mm-dd") &amp;
"' AS DATE), " &amp;
$L554 &amp;
", " &amp;
$N554 &amp;
", " &amp;
$P554 &amp;
", " &amp;
IF($R554="","NULL",$R554) &amp;
", " &amp;
$U554 &amp;
");"</f>
        <v>INSERT INTO acme.fact_employees (id_company_fk, id_employee_pk, flg_active, employee_name, id_gender_fk, id_race_fk, birthdate, id_education_fk, id_department_fk, id_role_fk, id_level_fk, salary) VALUES (2, 553, TRUE, 'Carlos Eduardo Cunha Borges', 'M', 2, CAST('1957-01-21' AS DATE), 5, 7, 8, 2, 3000);</v>
      </c>
    </row>
    <row r="555" spans="1:22" x14ac:dyDescent="0.2">
      <c r="A555" s="7">
        <v>2</v>
      </c>
      <c r="B555" s="5">
        <f t="shared" si="41"/>
        <v>554</v>
      </c>
      <c r="C555" s="6" t="b">
        <v>1</v>
      </c>
      <c r="D555" s="7">
        <f ca="1">IF(ROW()=2,125,IF(ROW()=3,67,IF(ROW()=4,13,RANDBETWEEN(2,COUNT(Name!$A:$A) + 1))))</f>
        <v>45</v>
      </c>
      <c r="E555" s="7" t="str">
        <f ca="1">VLOOKUP($D555,Name!$A:$B,2,FALSE) &amp; " " &amp; IF(ROW()=2,"de Orléans e Bragança",VLOOKUP(IF(ROW()=2,0,RANDBETWEEN(2,COUNT('Last name'!$A:$A) + 1)),'Last name'!$A:$B,2,FALSE) &amp; " " &amp; VLOOKUP(RANDBETWEEN(2,COUNT('Last name'!$A:$A) + 1),'Last name'!$A:$B,2,FALSE))</f>
        <v>Anthony Bactista Veiga</v>
      </c>
      <c r="F555" s="7">
        <v>2</v>
      </c>
      <c r="G555" s="7" cm="1">
        <f t="array" aca="1" ref="G555" ca="1">INDEX(States!$B:$B,RANDBETWEEN(2,COUNTA(States!$B:$B)),1)</f>
        <v>17</v>
      </c>
      <c r="H555" s="7" t="str">
        <f ca="1">VLOOKUP($D555,Name!$A:$C,3,FALSE)</f>
        <v>M</v>
      </c>
      <c r="I555" s="7">
        <f t="shared" ca="1" si="42"/>
        <v>2</v>
      </c>
      <c r="J555" s="7" t="str">
        <f ca="1">VLOOKUP($I555,Race!$A:$B,2,FALSE)</f>
        <v>Branco</v>
      </c>
      <c r="K555" s="8">
        <f ca="1" xml:space="preserve">
IF($B555=2,
    TODAY()-16340,
    IF($P555=2,
        RANDBETWEEN(TODAY()-12418.5,TODAY()-6574.5),
        IF(OR($P555=3,$P555=4),
            RANDBETWEEN(TODAY()-16071,TODAY()-8766),
            IF(OR($P555=5,$P555=6,$P555=7),
                RANDBETWEEN(TODAY()-27393.75,TODAY()-12783.75),
                RANDBETWEEN(TODAY()-27393.75,TODAY()-10957.5)
            )
        )
    )
)</f>
        <v>28753</v>
      </c>
      <c r="L555" s="6">
        <f ca="1">IF(OR(ROW()=2,ROW()=3),7,IF(ROW()=4,4,RANDBETWEEN(4,COUNT(Education!$A:$A) + 1)))</f>
        <v>6</v>
      </c>
      <c r="M555" s="8" t="str">
        <f ca="1">VLOOKUP($L555,Education!$A:$B,2,FALSE)</f>
        <v>Mestrado</v>
      </c>
      <c r="N55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7</v>
      </c>
      <c r="O555" s="7" t="str">
        <f ca="1">VLOOKUP($N555,Department!$A:$B,2,FALSE)</f>
        <v>Operacional</v>
      </c>
      <c r="P555" s="6">
        <f t="shared" ca="1" si="43"/>
        <v>8</v>
      </c>
      <c r="Q555" s="7" t="str">
        <f ca="1">VLOOKUP($P555,Role!$A:$B,2,FALSE)</f>
        <v>Analista</v>
      </c>
      <c r="R555" s="7">
        <f ca="1">IF($P555=8,RANDBETWEEN(2,COUNT(Level!$A:$A) + 1),"")</f>
        <v>2</v>
      </c>
      <c r="S555" s="7" t="str">
        <f ca="1">IF($R555&lt;&gt;"",VLOOKUP($R555,Level!$A:$B,2,FALSE),"")</f>
        <v>Junior</v>
      </c>
      <c r="T555" s="8">
        <f t="shared" ca="1" si="44"/>
        <v>44627</v>
      </c>
      <c r="U555" s="1">
        <f t="shared" ca="1" si="40"/>
        <v>3500</v>
      </c>
      <c r="V55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$A555    &amp;
", "   &amp;
$B555    &amp;
", "   &amp;
$C555    &amp;
", '"  &amp;
$E555    &amp;
"', '" &amp;
$H555    &amp;
"', "  &amp;
$I555 &amp;
", CAST('"  &amp;
TEXT($K555,"aaaa-mm-dd") &amp;
"' AS DATE), " &amp;
$L555 &amp;
", " &amp;
$N555 &amp;
", " &amp;
$P555 &amp;
", " &amp;
IF($R555="","NULL",$R555) &amp;
", " &amp;
$U555 &amp;
");"</f>
        <v>INSERT INTO acme.fact_employees (id_company_fk, id_employee_pk, flg_active, employee_name, id_gender_fk, id_race_fk, birthdate, id_education_fk, id_department_fk, id_role_fk, id_level_fk, salary) VALUES (2, 554, TRUE, 'Anthony Bactista Veiga', 'M', 2, CAST('1978-09-20' AS DATE), 6, 7, 8, 2, 3500);</v>
      </c>
    </row>
    <row r="556" spans="1:22" x14ac:dyDescent="0.2">
      <c r="A556" s="7">
        <v>2</v>
      </c>
      <c r="B556" s="5">
        <f t="shared" si="41"/>
        <v>555</v>
      </c>
      <c r="C556" s="6" t="b">
        <v>1</v>
      </c>
      <c r="D556" s="7">
        <f ca="1">IF(ROW()=2,125,IF(ROW()=3,67,IF(ROW()=4,13,RANDBETWEEN(2,COUNT(Name!$A:$A) + 1))))</f>
        <v>216</v>
      </c>
      <c r="E556" s="7" t="str">
        <f ca="1">VLOOKUP($D556,Name!$A:$B,2,FALSE) &amp; " " &amp; IF(ROW()=2,"de Orléans e Bragança",VLOOKUP(IF(ROW()=2,0,RANDBETWEEN(2,COUNT('Last name'!$A:$A) + 1)),'Last name'!$A:$B,2,FALSE) &amp; " " &amp; VLOOKUP(RANDBETWEEN(2,COUNT('Last name'!$A:$A) + 1),'Last name'!$A:$B,2,FALSE))</f>
        <v>Larissa Coelho Pereira</v>
      </c>
      <c r="F556" s="7">
        <v>2</v>
      </c>
      <c r="G556" s="7" cm="1">
        <f t="array" aca="1" ref="G556" ca="1">INDEX(States!$B:$B,RANDBETWEEN(2,COUNTA(States!$B:$B)),1)</f>
        <v>14</v>
      </c>
      <c r="H556" s="7" t="str">
        <f ca="1">VLOOKUP($D556,Name!$A:$C,3,FALSE)</f>
        <v>F</v>
      </c>
      <c r="I556" s="7">
        <f t="shared" ca="1" si="42"/>
        <v>2</v>
      </c>
      <c r="J556" s="7" t="str">
        <f ca="1">VLOOKUP($I556,Race!$A:$B,2,FALSE)</f>
        <v>Branco</v>
      </c>
      <c r="K556" s="8">
        <f ca="1" xml:space="preserve">
IF($B556=2,
    TODAY()-16340,
    IF($P556=2,
        RANDBETWEEN(TODAY()-12418.5,TODAY()-6574.5),
        IF(OR($P556=3,$P556=4),
            RANDBETWEEN(TODAY()-16071,TODAY()-8766),
            IF(OR($P556=5,$P556=6,$P556=7),
                RANDBETWEEN(TODAY()-27393.75,TODAY()-12783.75),
                RANDBETWEEN(TODAY()-27393.75,TODAY()-10957.5)
            )
        )
    )
)</f>
        <v>27962</v>
      </c>
      <c r="L556" s="6">
        <f ca="1">IF(OR(ROW()=2,ROW()=3),7,IF(ROW()=4,4,RANDBETWEEN(4,COUNT(Education!$A:$A) + 1)))</f>
        <v>5</v>
      </c>
      <c r="M556" s="8" t="str">
        <f ca="1">VLOOKUP($L556,Education!$A:$B,2,FALSE)</f>
        <v>Pós-graduação</v>
      </c>
      <c r="N55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556" s="7" t="str">
        <f ca="1">VLOOKUP($N556,Department!$A:$B,2,FALSE)</f>
        <v>Financeiro</v>
      </c>
      <c r="P556" s="6">
        <f t="shared" ca="1" si="43"/>
        <v>9</v>
      </c>
      <c r="Q556" s="7" t="str">
        <f ca="1">VLOOKUP($P556,Role!$A:$B,2,FALSE)</f>
        <v>Especialista</v>
      </c>
      <c r="R556" s="7" t="str">
        <f ca="1">IF($P556=8,RANDBETWEEN(2,COUNT(Level!$A:$A) + 1),"")</f>
        <v/>
      </c>
      <c r="S556" s="7" t="str">
        <f ca="1">IF($R556&lt;&gt;"",VLOOKUP($R556,Level!$A:$B,2,FALSE),"")</f>
        <v/>
      </c>
      <c r="T556" s="8">
        <f t="shared" ca="1" si="44"/>
        <v>44291</v>
      </c>
      <c r="U556" s="1">
        <f t="shared" ca="1" si="40"/>
        <v>9000</v>
      </c>
      <c r="V55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$A556    &amp;
", "   &amp;
$B556    &amp;
", "   &amp;
$C556    &amp;
", '"  &amp;
$E556    &amp;
"', '" &amp;
$H556    &amp;
"', "  &amp;
$I556 &amp;
", CAST('"  &amp;
TEXT($K556,"aaaa-mm-dd") &amp;
"' AS DATE), " &amp;
$L556 &amp;
", " &amp;
$N556 &amp;
", " &amp;
$P556 &amp;
", " &amp;
IF($R556="","NULL",$R556) &amp;
", " &amp;
$U556 &amp;
");"</f>
        <v>INSERT INTO acme.fact_employees (id_company_fk, id_employee_pk, flg_active, employee_name, id_gender_fk, id_race_fk, birthdate, id_education_fk, id_department_fk, id_role_fk, id_level_fk, salary) VALUES (2, 555, TRUE, 'Larissa Coelho Pereira', 'F', 2, CAST('1976-07-21' AS DATE), 5, 4, 9, NULL, 9000);</v>
      </c>
    </row>
    <row r="557" spans="1:22" x14ac:dyDescent="0.2">
      <c r="A557" s="7">
        <v>2</v>
      </c>
      <c r="B557" s="5">
        <f t="shared" si="41"/>
        <v>556</v>
      </c>
      <c r="C557" s="6" t="b">
        <v>1</v>
      </c>
      <c r="D557" s="7">
        <f ca="1">IF(ROW()=2,125,IF(ROW()=3,67,IF(ROW()=4,13,RANDBETWEEN(2,COUNT(Name!$A:$A) + 1))))</f>
        <v>127</v>
      </c>
      <c r="E557" s="7" t="str">
        <f ca="1">VLOOKUP($D557,Name!$A:$B,2,FALSE) &amp; " " &amp; IF(ROW()=2,"de Orléans e Bragança",VLOOKUP(IF(ROW()=2,0,RANDBETWEEN(2,COUNT('Last name'!$A:$A) + 1)),'Last name'!$A:$B,2,FALSE) &amp; " " &amp; VLOOKUP(RANDBETWEEN(2,COUNT('Last name'!$A:$A) + 1),'Last name'!$A:$B,2,FALSE))</f>
        <v>Enzzo Amor Monteiro</v>
      </c>
      <c r="F557" s="7">
        <v>2</v>
      </c>
      <c r="G557" s="7" cm="1">
        <f t="array" aca="1" ref="G557" ca="1">INDEX(States!$B:$B,RANDBETWEEN(2,COUNTA(States!$B:$B)),1)</f>
        <v>7</v>
      </c>
      <c r="H557" s="7" t="str">
        <f ca="1">VLOOKUP($D557,Name!$A:$C,3,FALSE)</f>
        <v>M</v>
      </c>
      <c r="I557" s="7">
        <f t="shared" ca="1" si="42"/>
        <v>2</v>
      </c>
      <c r="J557" s="7" t="str">
        <f ca="1">VLOOKUP($I557,Race!$A:$B,2,FALSE)</f>
        <v>Branco</v>
      </c>
      <c r="K557" s="8">
        <f ca="1" xml:space="preserve">
IF($B557=2,
    TODAY()-16340,
    IF($P557=2,
        RANDBETWEEN(TODAY()-12418.5,TODAY()-6574.5),
        IF(OR($P557=3,$P557=4),
            RANDBETWEEN(TODAY()-16071,TODAY()-8766),
            IF(OR($P557=5,$P557=6,$P557=7),
                RANDBETWEEN(TODAY()-27393.75,TODAY()-12783.75),
                RANDBETWEEN(TODAY()-27393.75,TODAY()-10957.5)
            )
        )
    )
)</f>
        <v>30416</v>
      </c>
      <c r="L557" s="6">
        <f ca="1">IF(OR(ROW()=2,ROW()=3),7,IF(ROW()=4,4,RANDBETWEEN(4,COUNT(Education!$A:$A) + 1)))</f>
        <v>4</v>
      </c>
      <c r="M557" s="8" t="str">
        <f ca="1">VLOOKUP($L557,Education!$A:$B,2,FALSE)</f>
        <v>Superior</v>
      </c>
      <c r="N55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557" s="7" t="str">
        <f ca="1">VLOOKUP($N557,Department!$A:$B,2,FALSE)</f>
        <v>Contábil</v>
      </c>
      <c r="P557" s="6">
        <f t="shared" ca="1" si="43"/>
        <v>8</v>
      </c>
      <c r="Q557" s="7" t="str">
        <f ca="1">VLOOKUP($P557,Role!$A:$B,2,FALSE)</f>
        <v>Analista</v>
      </c>
      <c r="R557" s="7">
        <f ca="1">IF($P557=8,RANDBETWEEN(2,COUNT(Level!$A:$A) + 1),"")</f>
        <v>2</v>
      </c>
      <c r="S557" s="7" t="str">
        <f ca="1">IF($R557&lt;&gt;"",VLOOKUP($R557,Level!$A:$B,2,FALSE),"")</f>
        <v>Junior</v>
      </c>
      <c r="T557" s="8">
        <f t="shared" ca="1" si="44"/>
        <v>43079</v>
      </c>
      <c r="U557" s="1">
        <f t="shared" ca="1" si="40"/>
        <v>2500</v>
      </c>
      <c r="V55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$A557    &amp;
", "   &amp;
$B557    &amp;
", "   &amp;
$C557    &amp;
", '"  &amp;
$E557    &amp;
"', '" &amp;
$H557    &amp;
"', "  &amp;
$I557 &amp;
", CAST('"  &amp;
TEXT($K557,"aaaa-mm-dd") &amp;
"' AS DATE), " &amp;
$L557 &amp;
", " &amp;
$N557 &amp;
", " &amp;
$P557 &amp;
", " &amp;
IF($R557="","NULL",$R557) &amp;
", " &amp;
$U557 &amp;
");"</f>
        <v>INSERT INTO acme.fact_employees (id_company_fk, id_employee_pk, flg_active, employee_name, id_gender_fk, id_race_fk, birthdate, id_education_fk, id_department_fk, id_role_fk, id_level_fk, salary) VALUES (2, 556, TRUE, 'Enzzo Amor Monteiro', 'M', 2, CAST('1983-04-10' AS DATE), 4, 9, 8, 2, 2500);</v>
      </c>
    </row>
    <row r="558" spans="1:22" x14ac:dyDescent="0.2">
      <c r="A558" s="7">
        <v>2</v>
      </c>
      <c r="B558" s="5">
        <f t="shared" si="41"/>
        <v>557</v>
      </c>
      <c r="C558" s="6" t="b">
        <v>1</v>
      </c>
      <c r="D558" s="7">
        <f ca="1">IF(ROW()=2,125,IF(ROW()=3,67,IF(ROW()=4,13,RANDBETWEEN(2,COUNT(Name!$A:$A) + 1))))</f>
        <v>297</v>
      </c>
      <c r="E558" s="7" t="str">
        <f ca="1">VLOOKUP($D558,Name!$A:$B,2,FALSE) &amp; " " &amp; IF(ROW()=2,"de Orléans e Bragança",VLOOKUP(IF(ROW()=2,0,RANDBETWEEN(2,COUNT('Last name'!$A:$A) + 1)),'Last name'!$A:$B,2,FALSE) &amp; " " &amp; VLOOKUP(RANDBETWEEN(2,COUNT('Last name'!$A:$A) + 1),'Last name'!$A:$B,2,FALSE))</f>
        <v>Muricy Duarte Alcantara</v>
      </c>
      <c r="F558" s="7">
        <v>2</v>
      </c>
      <c r="G558" s="7" cm="1">
        <f t="array" aca="1" ref="G558" ca="1">INDEX(States!$B:$B,RANDBETWEEN(2,COUNTA(States!$B:$B)),1)</f>
        <v>5</v>
      </c>
      <c r="H558" s="7" t="str">
        <f ca="1">VLOOKUP($D558,Name!$A:$C,3,FALSE)</f>
        <v>M</v>
      </c>
      <c r="I558" s="7">
        <f t="shared" ca="1" si="42"/>
        <v>2</v>
      </c>
      <c r="J558" s="7" t="str">
        <f ca="1">VLOOKUP($I558,Race!$A:$B,2,FALSE)</f>
        <v>Branco</v>
      </c>
      <c r="K558" s="8">
        <f ca="1" xml:space="preserve">
IF($B558=2,
    TODAY()-16340,
    IF($P558=2,
        RANDBETWEEN(TODAY()-12418.5,TODAY()-6574.5),
        IF(OR($P558=3,$P558=4),
            RANDBETWEEN(TODAY()-16071,TODAY()-8766),
            IF(OR($P558=5,$P558=6,$P558=7),
                RANDBETWEEN(TODAY()-27393.75,TODAY()-12783.75),
                RANDBETWEEN(TODAY()-27393.75,TODAY()-10957.5)
            )
        )
    )
)</f>
        <v>31501</v>
      </c>
      <c r="L558" s="6">
        <f ca="1">IF(OR(ROW()=2,ROW()=3),7,IF(ROW()=4,4,RANDBETWEEN(4,COUNT(Education!$A:$A) + 1)))</f>
        <v>4</v>
      </c>
      <c r="M558" s="8" t="str">
        <f ca="1">VLOOKUP($L558,Education!$A:$B,2,FALSE)</f>
        <v>Superior</v>
      </c>
      <c r="N55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558" s="7" t="str">
        <f ca="1">VLOOKUP($N558,Department!$A:$B,2,FALSE)</f>
        <v>Recursos Humanos</v>
      </c>
      <c r="P558" s="6">
        <f t="shared" ca="1" si="43"/>
        <v>9</v>
      </c>
      <c r="Q558" s="7" t="str">
        <f ca="1">VLOOKUP($P558,Role!$A:$B,2,FALSE)</f>
        <v>Especialista</v>
      </c>
      <c r="R558" s="7" t="str">
        <f ca="1">IF($P558=8,RANDBETWEEN(2,COUNT(Level!$A:$A) + 1),"")</f>
        <v/>
      </c>
      <c r="S558" s="7" t="str">
        <f ca="1">IF($R558&lt;&gt;"",VLOOKUP($R558,Level!$A:$B,2,FALSE),"")</f>
        <v/>
      </c>
      <c r="T558" s="8">
        <f t="shared" ca="1" si="44"/>
        <v>36319</v>
      </c>
      <c r="U558" s="1">
        <f t="shared" ca="1" si="40"/>
        <v>8580</v>
      </c>
      <c r="V55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$A558    &amp;
", "   &amp;
$B558    &amp;
", "   &amp;
$C558    &amp;
", '"  &amp;
$E558    &amp;
"', '" &amp;
$H558    &amp;
"', "  &amp;
$I558 &amp;
", CAST('"  &amp;
TEXT($K558,"aaaa-mm-dd") &amp;
"' AS DATE), " &amp;
$L558 &amp;
", " &amp;
$N558 &amp;
", " &amp;
$P558 &amp;
", " &amp;
IF($R558="","NULL",$R558) &amp;
", " &amp;
$U558 &amp;
");"</f>
        <v>INSERT INTO acme.fact_employees (id_company_fk, id_employee_pk, flg_active, employee_name, id_gender_fk, id_race_fk, birthdate, id_education_fk, id_department_fk, id_role_fk, id_level_fk, salary) VALUES (2, 557, TRUE, 'Muricy Duarte Alcantara', 'M', 2, CAST('1986-03-30' AS DATE), 4, 5, 9, NULL, 8580);</v>
      </c>
    </row>
    <row r="559" spans="1:22" x14ac:dyDescent="0.2">
      <c r="A559" s="7">
        <v>2</v>
      </c>
      <c r="B559" s="5">
        <f t="shared" si="41"/>
        <v>558</v>
      </c>
      <c r="C559" s="6" t="b">
        <v>1</v>
      </c>
      <c r="D559" s="7">
        <f ca="1">IF(ROW()=2,125,IF(ROW()=3,67,IF(ROW()=4,13,RANDBETWEEN(2,COUNT(Name!$A:$A) + 1))))</f>
        <v>21</v>
      </c>
      <c r="E559" s="7" t="str">
        <f ca="1">VLOOKUP($D559,Name!$A:$B,2,FALSE) &amp; " " &amp; IF(ROW()=2,"de Orléans e Bragança",VLOOKUP(IF(ROW()=2,0,RANDBETWEEN(2,COUNT('Last name'!$A:$A) + 1)),'Last name'!$A:$B,2,FALSE) &amp; " " &amp; VLOOKUP(RANDBETWEEN(2,COUNT('Last name'!$A:$A) + 1),'Last name'!$A:$B,2,FALSE))</f>
        <v>Ammanda Alvaregna Reis</v>
      </c>
      <c r="F559" s="7">
        <v>2</v>
      </c>
      <c r="G559" s="7" cm="1">
        <f t="array" aca="1" ref="G559" ca="1">INDEX(States!$B:$B,RANDBETWEEN(2,COUNTA(States!$B:$B)),1)</f>
        <v>12</v>
      </c>
      <c r="H559" s="7" t="str">
        <f ca="1">VLOOKUP($D559,Name!$A:$C,3,FALSE)</f>
        <v>F</v>
      </c>
      <c r="I559" s="7">
        <f t="shared" ca="1" si="42"/>
        <v>2</v>
      </c>
      <c r="J559" s="7" t="str">
        <f ca="1">VLOOKUP($I559,Race!$A:$B,2,FALSE)</f>
        <v>Branco</v>
      </c>
      <c r="K559" s="8">
        <f ca="1" xml:space="preserve">
IF($B559=2,
    TODAY()-16340,
    IF($P559=2,
        RANDBETWEEN(TODAY()-12418.5,TODAY()-6574.5),
        IF(OR($P559=3,$P559=4),
            RANDBETWEEN(TODAY()-16071,TODAY()-8766),
            IF(OR($P559=5,$P559=6,$P559=7),
                RANDBETWEEN(TODAY()-27393.75,TODAY()-12783.75),
                RANDBETWEEN(TODAY()-27393.75,TODAY()-10957.5)
            )
        )
    )
)</f>
        <v>20371</v>
      </c>
      <c r="L559" s="6">
        <f ca="1">IF(OR(ROW()=2,ROW()=3),7,IF(ROW()=4,4,RANDBETWEEN(4,COUNT(Education!$A:$A) + 1)))</f>
        <v>4</v>
      </c>
      <c r="M559" s="8" t="str">
        <f ca="1">VLOOKUP($L559,Education!$A:$B,2,FALSE)</f>
        <v>Superior</v>
      </c>
      <c r="N55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559" s="7" t="str">
        <f ca="1">VLOOKUP($N559,Department!$A:$B,2,FALSE)</f>
        <v>Financeiro</v>
      </c>
      <c r="P559" s="6">
        <f t="shared" ca="1" si="43"/>
        <v>8</v>
      </c>
      <c r="Q559" s="7" t="str">
        <f ca="1">VLOOKUP($P559,Role!$A:$B,2,FALSE)</f>
        <v>Analista</v>
      </c>
      <c r="R559" s="7">
        <f ca="1">IF($P559=8,RANDBETWEEN(2,COUNT(Level!$A:$A) + 1),"")</f>
        <v>4</v>
      </c>
      <c r="S559" s="7" t="str">
        <f ca="1">IF($R559&lt;&gt;"",VLOOKUP($R559,Level!$A:$B,2,FALSE),"")</f>
        <v>Senior</v>
      </c>
      <c r="T559" s="8">
        <f t="shared" ca="1" si="44"/>
        <v>39113</v>
      </c>
      <c r="U559" s="1">
        <f t="shared" ca="1" si="40"/>
        <v>2500</v>
      </c>
      <c r="V55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$A559    &amp;
", "   &amp;
$B559    &amp;
", "   &amp;
$C559    &amp;
", '"  &amp;
$E559    &amp;
"', '" &amp;
$H559    &amp;
"', "  &amp;
$I559 &amp;
", CAST('"  &amp;
TEXT($K559,"aaaa-mm-dd") &amp;
"' AS DATE), " &amp;
$L559 &amp;
", " &amp;
$N559 &amp;
", " &amp;
$P559 &amp;
", " &amp;
IF($R559="","NULL",$R559) &amp;
", " &amp;
$U559 &amp;
");"</f>
        <v>INSERT INTO acme.fact_employees (id_company_fk, id_employee_pk, flg_active, employee_name, id_gender_fk, id_race_fk, birthdate, id_education_fk, id_department_fk, id_role_fk, id_level_fk, salary) VALUES (2, 558, TRUE, 'Ammanda Alvaregna Reis', 'F', 2, CAST('1955-10-09' AS DATE), 4, 4, 8, 4, 2500);</v>
      </c>
    </row>
    <row r="560" spans="1:22" x14ac:dyDescent="0.2">
      <c r="A560" s="7">
        <v>2</v>
      </c>
      <c r="B560" s="5">
        <f t="shared" si="41"/>
        <v>559</v>
      </c>
      <c r="C560" s="6" t="b">
        <v>1</v>
      </c>
      <c r="D560" s="7">
        <f ca="1">IF(ROW()=2,125,IF(ROW()=3,67,IF(ROW()=4,13,RANDBETWEEN(2,COUNT(Name!$A:$A) + 1))))</f>
        <v>64</v>
      </c>
      <c r="E560" s="7" t="str">
        <f ca="1">VLOOKUP($D560,Name!$A:$B,2,FALSE) &amp; " " &amp; IF(ROW()=2,"de Orléans e Bragança",VLOOKUP(IF(ROW()=2,0,RANDBETWEEN(2,COUNT('Last name'!$A:$A) + 1)),'Last name'!$A:$B,2,FALSE) &amp; " " &amp; VLOOKUP(RANDBETWEEN(2,COUNT('Last name'!$A:$A) + 1),'Last name'!$A:$B,2,FALSE))</f>
        <v>Beatriz Peçanha Pinheiro</v>
      </c>
      <c r="F560" s="7">
        <v>2</v>
      </c>
      <c r="G560" s="7" cm="1">
        <f t="array" aca="1" ref="G560" ca="1">INDEX(States!$B:$B,RANDBETWEEN(2,COUNTA(States!$B:$B)),1)</f>
        <v>19</v>
      </c>
      <c r="H560" s="7" t="str">
        <f ca="1">VLOOKUP($D560,Name!$A:$C,3,FALSE)</f>
        <v>F</v>
      </c>
      <c r="I560" s="7">
        <f t="shared" ca="1" si="42"/>
        <v>3</v>
      </c>
      <c r="J560" s="7" t="str">
        <f ca="1">VLOOKUP($I560,Race!$A:$B,2,FALSE)</f>
        <v>Preto</v>
      </c>
      <c r="K560" s="8">
        <f ca="1" xml:space="preserve">
IF($B560=2,
    TODAY()-16340,
    IF($P560=2,
        RANDBETWEEN(TODAY()-12418.5,TODAY()-6574.5),
        IF(OR($P560=3,$P560=4),
            RANDBETWEEN(TODAY()-16071,TODAY()-8766),
            IF(OR($P560=5,$P560=6,$P560=7),
                RANDBETWEEN(TODAY()-27393.75,TODAY()-12783.75),
                RANDBETWEEN(TODAY()-27393.75,TODAY()-10957.5)
            )
        )
    )
)</f>
        <v>29094</v>
      </c>
      <c r="L560" s="6">
        <f ca="1">IF(OR(ROW()=2,ROW()=3),7,IF(ROW()=4,4,RANDBETWEEN(4,COUNT(Education!$A:$A) + 1)))</f>
        <v>7</v>
      </c>
      <c r="M560" s="8" t="str">
        <f ca="1">VLOOKUP($L560,Education!$A:$B,2,FALSE)</f>
        <v>Doutorado</v>
      </c>
      <c r="N56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6</v>
      </c>
      <c r="O560" s="7" t="str">
        <f ca="1">VLOOKUP($N560,Department!$A:$B,2,FALSE)</f>
        <v>Comercial</v>
      </c>
      <c r="P560" s="6">
        <f t="shared" ca="1" si="43"/>
        <v>6</v>
      </c>
      <c r="Q560" s="7" t="str">
        <f ca="1">VLOOKUP($P560,Role!$A:$B,2,FALSE)</f>
        <v>Estagiário</v>
      </c>
      <c r="R560" s="7" t="str">
        <f ca="1">IF($P560=8,RANDBETWEEN(2,COUNT(Level!$A:$A) + 1),"")</f>
        <v/>
      </c>
      <c r="S560" s="7" t="str">
        <f ca="1">IF($R560&lt;&gt;"",VLOOKUP($R560,Level!$A:$B,2,FALSE),"")</f>
        <v/>
      </c>
      <c r="T560" s="8">
        <f t="shared" ca="1" si="44"/>
        <v>37514</v>
      </c>
      <c r="U560" s="1">
        <f t="shared" ca="1" si="40"/>
        <v>2785</v>
      </c>
      <c r="V56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$A560    &amp;
", "   &amp;
$B560    &amp;
", "   &amp;
$C560    &amp;
", '"  &amp;
$E560    &amp;
"', '" &amp;
$H560    &amp;
"', "  &amp;
$I560 &amp;
", CAST('"  &amp;
TEXT($K560,"aaaa-mm-dd") &amp;
"' AS DATE), " &amp;
$L560 &amp;
", " &amp;
$N560 &amp;
", " &amp;
$P560 &amp;
", " &amp;
IF($R560="","NULL",$R560) &amp;
", " &amp;
$U560 &amp;
");"</f>
        <v>INSERT INTO acme.fact_employees (id_company_fk, id_employee_pk, flg_active, employee_name, id_gender_fk, id_race_fk, birthdate, id_education_fk, id_department_fk, id_role_fk, id_level_fk, salary) VALUES (2, 559, TRUE, 'Beatriz Peçanha Pinheiro', 'F', 3, CAST('1979-08-27' AS DATE), 7, 6, 6, NULL, 2785);</v>
      </c>
    </row>
    <row r="561" spans="1:22" x14ac:dyDescent="0.2">
      <c r="A561" s="7">
        <v>2</v>
      </c>
      <c r="B561" s="5">
        <f t="shared" si="41"/>
        <v>560</v>
      </c>
      <c r="C561" s="6" t="b">
        <v>1</v>
      </c>
      <c r="D561" s="7">
        <f ca="1">IF(ROW()=2,125,IF(ROW()=3,67,IF(ROW()=4,13,RANDBETWEEN(2,COUNT(Name!$A:$A) + 1))))</f>
        <v>289</v>
      </c>
      <c r="E561" s="7" t="str">
        <f ca="1">VLOOKUP($D561,Name!$A:$B,2,FALSE) &amp; " " &amp; IF(ROW()=2,"de Orléans e Bragança",VLOOKUP(IF(ROW()=2,0,RANDBETWEEN(2,COUNT('Last name'!$A:$A) + 1)),'Last name'!$A:$B,2,FALSE) &amp; " " &amp; VLOOKUP(RANDBETWEEN(2,COUNT('Last name'!$A:$A) + 1),'Last name'!$A:$B,2,FALSE))</f>
        <v>Micaela Souza Bicalho</v>
      </c>
      <c r="F561" s="7">
        <v>2</v>
      </c>
      <c r="G561" s="7" cm="1">
        <f t="array" aca="1" ref="G561" ca="1">INDEX(States!$B:$B,RANDBETWEEN(2,COUNTA(States!$B:$B)),1)</f>
        <v>8</v>
      </c>
      <c r="H561" s="7" t="str">
        <f ca="1">VLOOKUP($D561,Name!$A:$C,3,FALSE)</f>
        <v>F</v>
      </c>
      <c r="I561" s="7">
        <f t="shared" ca="1" si="42"/>
        <v>4</v>
      </c>
      <c r="J561" s="7" t="str">
        <f ca="1">VLOOKUP($I561,Race!$A:$B,2,FALSE)</f>
        <v>Pardo</v>
      </c>
      <c r="K561" s="8">
        <f ca="1" xml:space="preserve">
IF($B561=2,
    TODAY()-16340,
    IF($P561=2,
        RANDBETWEEN(TODAY()-12418.5,TODAY()-6574.5),
        IF(OR($P561=3,$P561=4),
            RANDBETWEEN(TODAY()-16071,TODAY()-8766),
            IF(OR($P561=5,$P561=6,$P561=7),
                RANDBETWEEN(TODAY()-27393.75,TODAY()-12783.75),
                RANDBETWEEN(TODAY()-27393.75,TODAY()-10957.5)
            )
        )
    )
)</f>
        <v>30615</v>
      </c>
      <c r="L561" s="6">
        <f ca="1">IF(OR(ROW()=2,ROW()=3),7,IF(ROW()=4,4,RANDBETWEEN(4,COUNT(Education!$A:$A) + 1)))</f>
        <v>6</v>
      </c>
      <c r="M561" s="8" t="str">
        <f ca="1">VLOOKUP($L561,Education!$A:$B,2,FALSE)</f>
        <v>Mestrado</v>
      </c>
      <c r="N56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561" s="7" t="str">
        <f ca="1">VLOOKUP($N561,Department!$A:$B,2,FALSE)</f>
        <v>Vendas</v>
      </c>
      <c r="P561" s="6">
        <f t="shared" ca="1" si="43"/>
        <v>8</v>
      </c>
      <c r="Q561" s="7" t="str">
        <f ca="1">VLOOKUP($P561,Role!$A:$B,2,FALSE)</f>
        <v>Analista</v>
      </c>
      <c r="R561" s="7">
        <f ca="1">IF($P561=8,RANDBETWEEN(2,COUNT(Level!$A:$A) + 1),"")</f>
        <v>3</v>
      </c>
      <c r="S561" s="7" t="str">
        <f ca="1">IF($R561&lt;&gt;"",VLOOKUP($R561,Level!$A:$B,2,FALSE),"")</f>
        <v>Pleno</v>
      </c>
      <c r="T561" s="8">
        <f t="shared" ca="1" si="44"/>
        <v>39587</v>
      </c>
      <c r="U561" s="1">
        <f t="shared" ca="1" si="40"/>
        <v>3610</v>
      </c>
      <c r="V56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$A561    &amp;
", "   &amp;
$B561    &amp;
", "   &amp;
$C561    &amp;
", '"  &amp;
$E561    &amp;
"', '" &amp;
$H561    &amp;
"', "  &amp;
$I561 &amp;
", CAST('"  &amp;
TEXT($K561,"aaaa-mm-dd") &amp;
"' AS DATE), " &amp;
$L561 &amp;
", " &amp;
$N561 &amp;
", " &amp;
$P561 &amp;
", " &amp;
IF($R561="","NULL",$R561) &amp;
", " &amp;
$U561 &amp;
");"</f>
        <v>INSERT INTO acme.fact_employees (id_company_fk, id_employee_pk, flg_active, employee_name, id_gender_fk, id_race_fk, birthdate, id_education_fk, id_department_fk, id_role_fk, id_level_fk, salary) VALUES (2, 560, TRUE, 'Micaela Souza Bicalho', 'F', 4, CAST('1983-10-26' AS DATE), 6, 13, 8, 3, 3610);</v>
      </c>
    </row>
    <row r="562" spans="1:22" x14ac:dyDescent="0.2">
      <c r="A562" s="7">
        <v>2</v>
      </c>
      <c r="B562" s="5">
        <f t="shared" si="41"/>
        <v>561</v>
      </c>
      <c r="C562" s="6" t="b">
        <v>1</v>
      </c>
      <c r="D562" s="7">
        <f ca="1">IF(ROW()=2,125,IF(ROW()=3,67,IF(ROW()=4,13,RANDBETWEEN(2,COUNT(Name!$A:$A) + 1))))</f>
        <v>217</v>
      </c>
      <c r="E562" s="7" t="str">
        <f ca="1">VLOOKUP($D562,Name!$A:$B,2,FALSE) &amp; " " &amp; IF(ROW()=2,"de Orléans e Bragança",VLOOKUP(IF(ROW()=2,0,RANDBETWEEN(2,COUNT('Last name'!$A:$A) + 1)),'Last name'!$A:$B,2,FALSE) &amp; " " &amp; VLOOKUP(RANDBETWEEN(2,COUNT('Last name'!$A:$A) + 1),'Last name'!$A:$B,2,FALSE))</f>
        <v>Laura Cunha Ferreira</v>
      </c>
      <c r="F562" s="7">
        <v>2</v>
      </c>
      <c r="G562" s="7" cm="1">
        <f t="array" aca="1" ref="G562" ca="1">INDEX(States!$B:$B,RANDBETWEEN(2,COUNTA(States!$B:$B)),1)</f>
        <v>12</v>
      </c>
      <c r="H562" s="7" t="str">
        <f ca="1">VLOOKUP($D562,Name!$A:$C,3,FALSE)</f>
        <v>F</v>
      </c>
      <c r="I562" s="7">
        <f t="shared" ca="1" si="42"/>
        <v>2</v>
      </c>
      <c r="J562" s="7" t="str">
        <f ca="1">VLOOKUP($I562,Race!$A:$B,2,FALSE)</f>
        <v>Branco</v>
      </c>
      <c r="K562" s="8">
        <f ca="1" xml:space="preserve">
IF($B562=2,
    TODAY()-16340,
    IF($P562=2,
        RANDBETWEEN(TODAY()-12418.5,TODAY()-6574.5),
        IF(OR($P562=3,$P562=4),
            RANDBETWEEN(TODAY()-16071,TODAY()-8766),
            IF(OR($P562=5,$P562=6,$P562=7),
                RANDBETWEEN(TODAY()-27393.75,TODAY()-12783.75),
                RANDBETWEEN(TODAY()-27393.75,TODAY()-10957.5)
            )
        )
    )
)</f>
        <v>32994</v>
      </c>
      <c r="L562" s="6">
        <f ca="1">IF(OR(ROW()=2,ROW()=3),7,IF(ROW()=4,4,RANDBETWEEN(4,COUNT(Education!$A:$A) + 1)))</f>
        <v>7</v>
      </c>
      <c r="M562" s="8" t="str">
        <f ca="1">VLOOKUP($L562,Education!$A:$B,2,FALSE)</f>
        <v>Doutorado</v>
      </c>
      <c r="N56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562" s="7" t="str">
        <f ca="1">VLOOKUP($N562,Department!$A:$B,2,FALSE)</f>
        <v>Comunicação &amp; Marketing</v>
      </c>
      <c r="P562" s="6">
        <f t="shared" ca="1" si="43"/>
        <v>8</v>
      </c>
      <c r="Q562" s="7" t="str">
        <f ca="1">VLOOKUP($P562,Role!$A:$B,2,FALSE)</f>
        <v>Analista</v>
      </c>
      <c r="R562" s="7">
        <f ca="1">IF($P562=8,RANDBETWEEN(2,COUNT(Level!$A:$A) + 1),"")</f>
        <v>3</v>
      </c>
      <c r="S562" s="7" t="str">
        <f ca="1">IF($R562&lt;&gt;"",VLOOKUP($R562,Level!$A:$B,2,FALSE),"")</f>
        <v>Pleno</v>
      </c>
      <c r="T562" s="8">
        <f t="shared" ca="1" si="44"/>
        <v>36931</v>
      </c>
      <c r="U562" s="1">
        <f t="shared" ca="1" si="40"/>
        <v>4080</v>
      </c>
      <c r="V56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$A562    &amp;
", "   &amp;
$B562    &amp;
", "   &amp;
$C562    &amp;
", '"  &amp;
$E562    &amp;
"', '" &amp;
$H562    &amp;
"', "  &amp;
$I562 &amp;
", CAST('"  &amp;
TEXT($K562,"aaaa-mm-dd") &amp;
"' AS DATE), " &amp;
$L562 &amp;
", " &amp;
$N562 &amp;
", " &amp;
$P562 &amp;
", " &amp;
IF($R562="","NULL",$R562) &amp;
", " &amp;
$U562 &amp;
");"</f>
        <v>INSERT INTO acme.fact_employees (id_company_fk, id_employee_pk, flg_active, employee_name, id_gender_fk, id_race_fk, birthdate, id_education_fk, id_department_fk, id_role_fk, id_level_fk, salary) VALUES (2, 561, TRUE, 'Laura Cunha Ferreira', 'F', 2, CAST('1990-05-01' AS DATE), 7, 8, 8, 3, 4080);</v>
      </c>
    </row>
    <row r="563" spans="1:22" x14ac:dyDescent="0.2">
      <c r="A563" s="7">
        <v>2</v>
      </c>
      <c r="B563" s="5">
        <f t="shared" si="41"/>
        <v>562</v>
      </c>
      <c r="C563" s="6" t="b">
        <v>1</v>
      </c>
      <c r="D563" s="7">
        <f ca="1">IF(ROW()=2,125,IF(ROW()=3,67,IF(ROW()=4,13,RANDBETWEEN(2,COUNT(Name!$A:$A) + 1))))</f>
        <v>108</v>
      </c>
      <c r="E563" s="7" t="str">
        <f ca="1">VLOOKUP($D563,Name!$A:$B,2,FALSE) &amp; " " &amp; IF(ROW()=2,"de Orléans e Bragança",VLOOKUP(IF(ROW()=2,0,RANDBETWEEN(2,COUNT('Last name'!$A:$A) + 1)),'Last name'!$A:$B,2,FALSE) &amp; " " &amp; VLOOKUP(RANDBETWEEN(2,COUNT('Last name'!$A:$A) + 1),'Last name'!$A:$B,2,FALSE))</f>
        <v>Débora Nunes Farina</v>
      </c>
      <c r="F563" s="7">
        <v>2</v>
      </c>
      <c r="G563" s="7" cm="1">
        <f t="array" aca="1" ref="G563" ca="1">INDEX(States!$B:$B,RANDBETWEEN(2,COUNTA(States!$B:$B)),1)</f>
        <v>12</v>
      </c>
      <c r="H563" s="7" t="str">
        <f ca="1">VLOOKUP($D563,Name!$A:$C,3,FALSE)</f>
        <v>F</v>
      </c>
      <c r="I563" s="7">
        <f t="shared" ca="1" si="42"/>
        <v>2</v>
      </c>
      <c r="J563" s="7" t="str">
        <f ca="1">VLOOKUP($I563,Race!$A:$B,2,FALSE)</f>
        <v>Branco</v>
      </c>
      <c r="K563" s="8">
        <f ca="1" xml:space="preserve">
IF($B563=2,
    TODAY()-16340,
    IF($P563=2,
        RANDBETWEEN(TODAY()-12418.5,TODAY()-6574.5),
        IF(OR($P563=3,$P563=4),
            RANDBETWEEN(TODAY()-16071,TODAY()-8766),
            IF(OR($P563=5,$P563=6,$P563=7),
                RANDBETWEEN(TODAY()-27393.75,TODAY()-12783.75),
                RANDBETWEEN(TODAY()-27393.75,TODAY()-10957.5)
            )
        )
    )
)</f>
        <v>25152</v>
      </c>
      <c r="L563" s="6">
        <f ca="1">IF(OR(ROW()=2,ROW()=3),7,IF(ROW()=4,4,RANDBETWEEN(4,COUNT(Education!$A:$A) + 1)))</f>
        <v>5</v>
      </c>
      <c r="M563" s="8" t="str">
        <f ca="1">VLOOKUP($L563,Education!$A:$B,2,FALSE)</f>
        <v>Pós-graduação</v>
      </c>
      <c r="N56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7</v>
      </c>
      <c r="O563" s="7" t="str">
        <f ca="1">VLOOKUP($N563,Department!$A:$B,2,FALSE)</f>
        <v>Operacional</v>
      </c>
      <c r="P563" s="6">
        <f t="shared" ca="1" si="43"/>
        <v>8</v>
      </c>
      <c r="Q563" s="7" t="str">
        <f ca="1">VLOOKUP($P563,Role!$A:$B,2,FALSE)</f>
        <v>Analista</v>
      </c>
      <c r="R563" s="7">
        <f ca="1">IF($P563=8,RANDBETWEEN(2,COUNT(Level!$A:$A) + 1),"")</f>
        <v>4</v>
      </c>
      <c r="S563" s="7" t="str">
        <f ca="1">IF($R563&lt;&gt;"",VLOOKUP($R563,Level!$A:$B,2,FALSE),"")</f>
        <v>Senior</v>
      </c>
      <c r="T563" s="8">
        <f t="shared" ca="1" si="44"/>
        <v>44760</v>
      </c>
      <c r="U563" s="1">
        <f t="shared" ca="1" si="40"/>
        <v>3000</v>
      </c>
      <c r="V56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$A563    &amp;
", "   &amp;
$B563    &amp;
", "   &amp;
$C563    &amp;
", '"  &amp;
$E563    &amp;
"', '" &amp;
$H563    &amp;
"', "  &amp;
$I563 &amp;
", CAST('"  &amp;
TEXT($K563,"aaaa-mm-dd") &amp;
"' AS DATE), " &amp;
$L563 &amp;
", " &amp;
$N563 &amp;
", " &amp;
$P563 &amp;
", " &amp;
IF($R563="","NULL",$R563) &amp;
", " &amp;
$U563 &amp;
");"</f>
        <v>INSERT INTO acme.fact_employees (id_company_fk, id_employee_pk, flg_active, employee_name, id_gender_fk, id_race_fk, birthdate, id_education_fk, id_department_fk, id_role_fk, id_level_fk, salary) VALUES (2, 562, TRUE, 'Débora Nunes Farina', 'F', 2, CAST('1968-11-10' AS DATE), 5, 7, 8, 4, 3000);</v>
      </c>
    </row>
    <row r="564" spans="1:22" x14ac:dyDescent="0.2">
      <c r="A564" s="7">
        <v>2</v>
      </c>
      <c r="B564" s="5">
        <f t="shared" si="41"/>
        <v>563</v>
      </c>
      <c r="C564" s="6" t="b">
        <v>1</v>
      </c>
      <c r="D564" s="7">
        <f ca="1">IF(ROW()=2,125,IF(ROW()=3,67,IF(ROW()=4,13,RANDBETWEEN(2,COUNT(Name!$A:$A) + 1))))</f>
        <v>81</v>
      </c>
      <c r="E564" s="7" t="str">
        <f ca="1">VLOOKUP($D564,Name!$A:$B,2,FALSE) &amp; " " &amp; IF(ROW()=2,"de Orléans e Bragança",VLOOKUP(IF(ROW()=2,0,RANDBETWEEN(2,COUNT('Last name'!$A:$A) + 1)),'Last name'!$A:$B,2,FALSE) &amp; " " &amp; VLOOKUP(RANDBETWEEN(2,COUNT('Last name'!$A:$A) + 1),'Last name'!$A:$B,2,FALSE))</f>
        <v>Carlos dos Santos Romano</v>
      </c>
      <c r="F564" s="7">
        <v>2</v>
      </c>
      <c r="G564" s="7" cm="1">
        <f t="array" aca="1" ref="G564" ca="1">INDEX(States!$B:$B,RANDBETWEEN(2,COUNTA(States!$B:$B)),1)</f>
        <v>9</v>
      </c>
      <c r="H564" s="7" t="str">
        <f ca="1">VLOOKUP($D564,Name!$A:$C,3,FALSE)</f>
        <v>M</v>
      </c>
      <c r="I564" s="7">
        <f t="shared" ca="1" si="42"/>
        <v>2</v>
      </c>
      <c r="J564" s="7" t="str">
        <f ca="1">VLOOKUP($I564,Race!$A:$B,2,FALSE)</f>
        <v>Branco</v>
      </c>
      <c r="K564" s="8">
        <f ca="1" xml:space="preserve">
IF($B564=2,
    TODAY()-16340,
    IF($P564=2,
        RANDBETWEEN(TODAY()-12418.5,TODAY()-6574.5),
        IF(OR($P564=3,$P564=4),
            RANDBETWEEN(TODAY()-16071,TODAY()-8766),
            IF(OR($P564=5,$P564=6,$P564=7),
                RANDBETWEEN(TODAY()-27393.75,TODAY()-12783.75),
                RANDBETWEEN(TODAY()-27393.75,TODAY()-10957.5)
            )
        )
    )
)</f>
        <v>19169</v>
      </c>
      <c r="L564" s="6">
        <f ca="1">IF(OR(ROW()=2,ROW()=3),7,IF(ROW()=4,4,RANDBETWEEN(4,COUNT(Education!$A:$A) + 1)))</f>
        <v>4</v>
      </c>
      <c r="M564" s="8" t="str">
        <f ca="1">VLOOKUP($L564,Education!$A:$B,2,FALSE)</f>
        <v>Superior</v>
      </c>
      <c r="N56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564" s="7" t="str">
        <f ca="1">VLOOKUP($N564,Department!$A:$B,2,FALSE)</f>
        <v>Financeiro</v>
      </c>
      <c r="P564" s="6">
        <f t="shared" ca="1" si="43"/>
        <v>8</v>
      </c>
      <c r="Q564" s="7" t="str">
        <f ca="1">VLOOKUP($P564,Role!$A:$B,2,FALSE)</f>
        <v>Analista</v>
      </c>
      <c r="R564" s="7">
        <f ca="1">IF($P564=8,RANDBETWEEN(2,COUNT(Level!$A:$A) + 1),"")</f>
        <v>2</v>
      </c>
      <c r="S564" s="7" t="str">
        <f ca="1">IF($R564&lt;&gt;"",VLOOKUP($R564,Level!$A:$B,2,FALSE),"")</f>
        <v>Junior</v>
      </c>
      <c r="T564" s="8">
        <f t="shared" ca="1" si="44"/>
        <v>40734</v>
      </c>
      <c r="U564" s="1">
        <f t="shared" ca="1" si="40"/>
        <v>2500</v>
      </c>
      <c r="V56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$A564    &amp;
", "   &amp;
$B564    &amp;
", "   &amp;
$C564    &amp;
", '"  &amp;
$E564    &amp;
"', '" &amp;
$H564    &amp;
"', "  &amp;
$I564 &amp;
", CAST('"  &amp;
TEXT($K564,"aaaa-mm-dd") &amp;
"' AS DATE), " &amp;
$L564 &amp;
", " &amp;
$N564 &amp;
", " &amp;
$P564 &amp;
", " &amp;
IF($R564="","NULL",$R564) &amp;
", " &amp;
$U564 &amp;
");"</f>
        <v>INSERT INTO acme.fact_employees (id_company_fk, id_employee_pk, flg_active, employee_name, id_gender_fk, id_race_fk, birthdate, id_education_fk, id_department_fk, id_role_fk, id_level_fk, salary) VALUES (2, 563, TRUE, 'Carlos dos Santos Romano', 'M', 2, CAST('1952-06-24' AS DATE), 4, 4, 8, 2, 2500);</v>
      </c>
    </row>
    <row r="565" spans="1:22" x14ac:dyDescent="0.2">
      <c r="A565" s="7">
        <v>2</v>
      </c>
      <c r="B565" s="5">
        <f t="shared" si="41"/>
        <v>564</v>
      </c>
      <c r="C565" s="6" t="b">
        <v>1</v>
      </c>
      <c r="D565" s="7">
        <f ca="1">IF(ROW()=2,125,IF(ROW()=3,67,IF(ROW()=4,13,RANDBETWEEN(2,COUNT(Name!$A:$A) + 1))))</f>
        <v>58</v>
      </c>
      <c r="E565" s="7" t="str">
        <f ca="1">VLOOKUP($D565,Name!$A:$B,2,FALSE) &amp; " " &amp; IF(ROW()=2,"de Orléans e Bragança",VLOOKUP(IF(ROW()=2,0,RANDBETWEEN(2,COUNT('Last name'!$A:$A) + 1)),'Last name'!$A:$B,2,FALSE) &amp; " " &amp; VLOOKUP(RANDBETWEEN(2,COUNT('Last name'!$A:$A) + 1),'Last name'!$A:$B,2,FALSE))</f>
        <v>Augusto Galli Teixeira</v>
      </c>
      <c r="F565" s="7">
        <v>2</v>
      </c>
      <c r="G565" s="7" cm="1">
        <f t="array" aca="1" ref="G565" ca="1">INDEX(States!$B:$B,RANDBETWEEN(2,COUNTA(States!$B:$B)),1)</f>
        <v>21</v>
      </c>
      <c r="H565" s="7" t="str">
        <f ca="1">VLOOKUP($D565,Name!$A:$C,3,FALSE)</f>
        <v>M</v>
      </c>
      <c r="I565" s="7">
        <f t="shared" ca="1" si="42"/>
        <v>2</v>
      </c>
      <c r="J565" s="7" t="str">
        <f ca="1">VLOOKUP($I565,Race!$A:$B,2,FALSE)</f>
        <v>Branco</v>
      </c>
      <c r="K565" s="8">
        <f ca="1" xml:space="preserve">
IF($B565=2,
    TODAY()-16340,
    IF($P565=2,
        RANDBETWEEN(TODAY()-12418.5,TODAY()-6574.5),
        IF(OR($P565=3,$P565=4),
            RANDBETWEEN(TODAY()-16071,TODAY()-8766),
            IF(OR($P565=5,$P565=6,$P565=7),
                RANDBETWEEN(TODAY()-27393.75,TODAY()-12783.75),
                RANDBETWEEN(TODAY()-27393.75,TODAY()-10957.5)
            )
        )
    )
)</f>
        <v>30466</v>
      </c>
      <c r="L565" s="6">
        <f ca="1">IF(OR(ROW()=2,ROW()=3),7,IF(ROW()=4,4,RANDBETWEEN(4,COUNT(Education!$A:$A) + 1)))</f>
        <v>7</v>
      </c>
      <c r="M565" s="8" t="str">
        <f ca="1">VLOOKUP($L565,Education!$A:$B,2,FALSE)</f>
        <v>Doutorado</v>
      </c>
      <c r="N56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565" s="7" t="str">
        <f ca="1">VLOOKUP($N565,Department!$A:$B,2,FALSE)</f>
        <v>Auditoria</v>
      </c>
      <c r="P565" s="6">
        <f t="shared" ca="1" si="43"/>
        <v>8</v>
      </c>
      <c r="Q565" s="7" t="str">
        <f ca="1">VLOOKUP($P565,Role!$A:$B,2,FALSE)</f>
        <v>Analista</v>
      </c>
      <c r="R565" s="7">
        <f ca="1">IF($P565=8,RANDBETWEEN(2,COUNT(Level!$A:$A) + 1),"")</f>
        <v>3</v>
      </c>
      <c r="S565" s="7" t="str">
        <f ca="1">IF($R565&lt;&gt;"",VLOOKUP($R565,Level!$A:$B,2,FALSE),"")</f>
        <v>Pleno</v>
      </c>
      <c r="T565" s="8">
        <f t="shared" ca="1" si="44"/>
        <v>37394</v>
      </c>
      <c r="U565" s="1">
        <f t="shared" ca="1" si="40"/>
        <v>4000</v>
      </c>
      <c r="V56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$A565    &amp;
", "   &amp;
$B565    &amp;
", "   &amp;
$C565    &amp;
", '"  &amp;
$E565    &amp;
"', '" &amp;
$H565    &amp;
"', "  &amp;
$I565 &amp;
", CAST('"  &amp;
TEXT($K565,"aaaa-mm-dd") &amp;
"' AS DATE), " &amp;
$L565 &amp;
", " &amp;
$N565 &amp;
", " &amp;
$P565 &amp;
", " &amp;
IF($R565="","NULL",$R565) &amp;
", " &amp;
$U565 &amp;
");"</f>
        <v>INSERT INTO acme.fact_employees (id_company_fk, id_employee_pk, flg_active, employee_name, id_gender_fk, id_race_fk, birthdate, id_education_fk, id_department_fk, id_role_fk, id_level_fk, salary) VALUES (2, 564, TRUE, 'Augusto Galli Teixeira', 'M', 2, CAST('1983-05-30' AS DATE), 7, 10, 8, 3, 4000);</v>
      </c>
    </row>
    <row r="566" spans="1:22" x14ac:dyDescent="0.2">
      <c r="A566" s="7">
        <v>2</v>
      </c>
      <c r="B566" s="5">
        <f t="shared" si="41"/>
        <v>565</v>
      </c>
      <c r="C566" s="6" t="b">
        <v>1</v>
      </c>
      <c r="D566" s="7">
        <f ca="1">IF(ROW()=2,125,IF(ROW()=3,67,IF(ROW()=4,13,RANDBETWEEN(2,COUNT(Name!$A:$A) + 1))))</f>
        <v>360</v>
      </c>
      <c r="E566" s="7" t="str">
        <f ca="1">VLOOKUP($D566,Name!$A:$B,2,FALSE) &amp; " " &amp; IF(ROW()=2,"de Orléans e Bragança",VLOOKUP(IF(ROW()=2,0,RANDBETWEEN(2,COUNT('Last name'!$A:$A) + 1)),'Last name'!$A:$B,2,FALSE) &amp; " " &amp; VLOOKUP(RANDBETWEEN(2,COUNT('Last name'!$A:$A) + 1),'Last name'!$A:$B,2,FALSE))</f>
        <v>Yago Rangel Café</v>
      </c>
      <c r="F566" s="7">
        <v>2</v>
      </c>
      <c r="G566" s="7" cm="1">
        <f t="array" aca="1" ref="G566" ca="1">INDEX(States!$B:$B,RANDBETWEEN(2,COUNTA(States!$B:$B)),1)</f>
        <v>21</v>
      </c>
      <c r="H566" s="7" t="str">
        <f ca="1">VLOOKUP($D566,Name!$A:$C,3,FALSE)</f>
        <v>M</v>
      </c>
      <c r="I566" s="7">
        <f t="shared" ca="1" si="42"/>
        <v>2</v>
      </c>
      <c r="J566" s="7" t="str">
        <f ca="1">VLOOKUP($I566,Race!$A:$B,2,FALSE)</f>
        <v>Branco</v>
      </c>
      <c r="K566" s="8">
        <f ca="1" xml:space="preserve">
IF($B566=2,
    TODAY()-16340,
    IF($P566=2,
        RANDBETWEEN(TODAY()-12418.5,TODAY()-6574.5),
        IF(OR($P566=3,$P566=4),
            RANDBETWEEN(TODAY()-16071,TODAY()-8766),
            IF(OR($P566=5,$P566=6,$P566=7),
                RANDBETWEEN(TODAY()-27393.75,TODAY()-12783.75),
                RANDBETWEEN(TODAY()-27393.75,TODAY()-10957.5)
            )
        )
    )
)</f>
        <v>19467</v>
      </c>
      <c r="L566" s="6">
        <f ca="1">IF(OR(ROW()=2,ROW()=3),7,IF(ROW()=4,4,RANDBETWEEN(4,COUNT(Education!$A:$A) + 1)))</f>
        <v>7</v>
      </c>
      <c r="M566" s="8" t="str">
        <f ca="1">VLOOKUP($L566,Education!$A:$B,2,FALSE)</f>
        <v>Doutorado</v>
      </c>
      <c r="N56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7</v>
      </c>
      <c r="O566" s="7" t="str">
        <f ca="1">VLOOKUP($N566,Department!$A:$B,2,FALSE)</f>
        <v>Operacional</v>
      </c>
      <c r="P566" s="6">
        <f t="shared" ca="1" si="43"/>
        <v>7</v>
      </c>
      <c r="Q566" s="7" t="str">
        <f ca="1">VLOOKUP($P566,Role!$A:$B,2,FALSE)</f>
        <v>Trainee</v>
      </c>
      <c r="R566" s="7" t="str">
        <f ca="1">IF($P566=8,RANDBETWEEN(2,COUNT(Level!$A:$A) + 1),"")</f>
        <v/>
      </c>
      <c r="S566" s="7" t="str">
        <f ca="1">IF($R566&lt;&gt;"",VLOOKUP($R566,Level!$A:$B,2,FALSE),"")</f>
        <v/>
      </c>
      <c r="T566" s="8">
        <f t="shared" ca="1" si="44"/>
        <v>41474</v>
      </c>
      <c r="U566" s="1">
        <f t="shared" ca="1" si="40"/>
        <v>2805</v>
      </c>
      <c r="V56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$A566    &amp;
", "   &amp;
$B566    &amp;
", "   &amp;
$C566    &amp;
", '"  &amp;
$E566    &amp;
"', '" &amp;
$H566    &amp;
"', "  &amp;
$I566 &amp;
", CAST('"  &amp;
TEXT($K566,"aaaa-mm-dd") &amp;
"' AS DATE), " &amp;
$L566 &amp;
", " &amp;
$N566 &amp;
", " &amp;
$P566 &amp;
", " &amp;
IF($R566="","NULL",$R566) &amp;
", " &amp;
$U566 &amp;
");"</f>
        <v>INSERT INTO acme.fact_employees (id_company_fk, id_employee_pk, flg_active, employee_name, id_gender_fk, id_race_fk, birthdate, id_education_fk, id_department_fk, id_role_fk, id_level_fk, salary) VALUES (2, 565, TRUE, 'Yago Rangel Café', 'M', 2, CAST('1953-04-18' AS DATE), 7, 7, 7, NULL, 2805);</v>
      </c>
    </row>
    <row r="567" spans="1:22" x14ac:dyDescent="0.2">
      <c r="A567" s="7">
        <v>2</v>
      </c>
      <c r="B567" s="5">
        <f t="shared" si="41"/>
        <v>566</v>
      </c>
      <c r="C567" s="6" t="b">
        <v>1</v>
      </c>
      <c r="D567" s="7">
        <f ca="1">IF(ROW()=2,125,IF(ROW()=3,67,IF(ROW()=4,13,RANDBETWEEN(2,COUNT(Name!$A:$A) + 1))))</f>
        <v>75</v>
      </c>
      <c r="E567" s="7" t="str">
        <f ca="1">VLOOKUP($D567,Name!$A:$B,2,FALSE) &amp; " " &amp; IF(ROW()=2,"de Orléans e Bragança",VLOOKUP(IF(ROW()=2,0,RANDBETWEEN(2,COUNT('Last name'!$A:$A) + 1)),'Last name'!$A:$B,2,FALSE) &amp; " " &amp; VLOOKUP(RANDBETWEEN(2,COUNT('Last name'!$A:$A) + 1),'Last name'!$A:$B,2,FALSE))</f>
        <v>Bryan Holanda Farina</v>
      </c>
      <c r="F567" s="7">
        <v>2</v>
      </c>
      <c r="G567" s="7" cm="1">
        <f t="array" aca="1" ref="G567" ca="1">INDEX(States!$B:$B,RANDBETWEEN(2,COUNTA(States!$B:$B)),1)</f>
        <v>7</v>
      </c>
      <c r="H567" s="7" t="str">
        <f ca="1">VLOOKUP($D567,Name!$A:$C,3,FALSE)</f>
        <v>M</v>
      </c>
      <c r="I567" s="7">
        <f t="shared" ca="1" si="42"/>
        <v>3</v>
      </c>
      <c r="J567" s="7" t="str">
        <f ca="1">VLOOKUP($I567,Race!$A:$B,2,FALSE)</f>
        <v>Preto</v>
      </c>
      <c r="K567" s="8">
        <f ca="1" xml:space="preserve">
IF($B567=2,
    TODAY()-16340,
    IF($P567=2,
        RANDBETWEEN(TODAY()-12418.5,TODAY()-6574.5),
        IF(OR($P567=3,$P567=4),
            RANDBETWEEN(TODAY()-16071,TODAY()-8766),
            IF(OR($P567=5,$P567=6,$P567=7),
                RANDBETWEEN(TODAY()-27393.75,TODAY()-12783.75),
                RANDBETWEEN(TODAY()-27393.75,TODAY()-10957.5)
            )
        )
    )
)</f>
        <v>21216</v>
      </c>
      <c r="L567" s="6">
        <f ca="1">IF(OR(ROW()=2,ROW()=3),7,IF(ROW()=4,4,RANDBETWEEN(4,COUNT(Education!$A:$A) + 1)))</f>
        <v>7</v>
      </c>
      <c r="M567" s="8" t="str">
        <f ca="1">VLOOKUP($L567,Education!$A:$B,2,FALSE)</f>
        <v>Doutorado</v>
      </c>
      <c r="N56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567" s="7" t="str">
        <f ca="1">VLOOKUP($N567,Department!$A:$B,2,FALSE)</f>
        <v>Financeiro</v>
      </c>
      <c r="P567" s="6">
        <f t="shared" ca="1" si="43"/>
        <v>8</v>
      </c>
      <c r="Q567" s="7" t="str">
        <f ca="1">VLOOKUP($P567,Role!$A:$B,2,FALSE)</f>
        <v>Analista</v>
      </c>
      <c r="R567" s="7">
        <f ca="1">IF($P567=8,RANDBETWEEN(2,COUNT(Level!$A:$A) + 1),"")</f>
        <v>4</v>
      </c>
      <c r="S567" s="7" t="str">
        <f ca="1">IF($R567&lt;&gt;"",VLOOKUP($R567,Level!$A:$B,2,FALSE),"")</f>
        <v>Senior</v>
      </c>
      <c r="T567" s="8">
        <f t="shared" ca="1" si="44"/>
        <v>43673</v>
      </c>
      <c r="U567" s="1">
        <f t="shared" ca="1" si="40"/>
        <v>4000</v>
      </c>
      <c r="V56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$A567    &amp;
", "   &amp;
$B567    &amp;
", "   &amp;
$C567    &amp;
", '"  &amp;
$E567    &amp;
"', '" &amp;
$H567    &amp;
"', "  &amp;
$I567 &amp;
", CAST('"  &amp;
TEXT($K567,"aaaa-mm-dd") &amp;
"' AS DATE), " &amp;
$L567 &amp;
", " &amp;
$N567 &amp;
", " &amp;
$P567 &amp;
", " &amp;
IF($R567="","NULL",$R567) &amp;
", " &amp;
$U567 &amp;
");"</f>
        <v>INSERT INTO acme.fact_employees (id_company_fk, id_employee_pk, flg_active, employee_name, id_gender_fk, id_race_fk, birthdate, id_education_fk, id_department_fk, id_role_fk, id_level_fk, salary) VALUES (2, 566, TRUE, 'Bryan Holanda Farina', 'M', 3, CAST('1958-01-31' AS DATE), 7, 4, 8, 4, 4000);</v>
      </c>
    </row>
    <row r="568" spans="1:22" x14ac:dyDescent="0.2">
      <c r="A568" s="7">
        <v>2</v>
      </c>
      <c r="B568" s="5">
        <f t="shared" si="41"/>
        <v>567</v>
      </c>
      <c r="C568" s="6" t="b">
        <v>1</v>
      </c>
      <c r="D568" s="7">
        <f ca="1">IF(ROW()=2,125,IF(ROW()=3,67,IF(ROW()=4,13,RANDBETWEEN(2,COUNT(Name!$A:$A) + 1))))</f>
        <v>87</v>
      </c>
      <c r="E568" s="7" t="str">
        <f ca="1">VLOOKUP($D568,Name!$A:$B,2,FALSE) &amp; " " &amp; IF(ROW()=2,"de Orléans e Bragança",VLOOKUP(IF(ROW()=2,0,RANDBETWEEN(2,COUNT('Last name'!$A:$A) + 1)),'Last name'!$A:$B,2,FALSE) &amp; " " &amp; VLOOKUP(RANDBETWEEN(2,COUNT('Last name'!$A:$A) + 1),'Last name'!$A:$B,2,FALSE))</f>
        <v>Caue Romano Simões</v>
      </c>
      <c r="F568" s="7">
        <v>2</v>
      </c>
      <c r="G568" s="7" cm="1">
        <f t="array" aca="1" ref="G568" ca="1">INDEX(States!$B:$B,RANDBETWEEN(2,COUNTA(States!$B:$B)),1)</f>
        <v>13</v>
      </c>
      <c r="H568" s="7" t="str">
        <f ca="1">VLOOKUP($D568,Name!$A:$C,3,FALSE)</f>
        <v>M</v>
      </c>
      <c r="I568" s="7">
        <f t="shared" ca="1" si="42"/>
        <v>2</v>
      </c>
      <c r="J568" s="7" t="str">
        <f ca="1">VLOOKUP($I568,Race!$A:$B,2,FALSE)</f>
        <v>Branco</v>
      </c>
      <c r="K568" s="8">
        <f ca="1" xml:space="preserve">
IF($B568=2,
    TODAY()-16340,
    IF($P568=2,
        RANDBETWEEN(TODAY()-12418.5,TODAY()-6574.5),
        IF(OR($P568=3,$P568=4),
            RANDBETWEEN(TODAY()-16071,TODAY()-8766),
            IF(OR($P568=5,$P568=6,$P568=7),
                RANDBETWEEN(TODAY()-27393.75,TODAY()-12783.75),
                RANDBETWEEN(TODAY()-27393.75,TODAY()-10957.5)
            )
        )
    )
)</f>
        <v>30219</v>
      </c>
      <c r="L568" s="6">
        <f ca="1">IF(OR(ROW()=2,ROW()=3),7,IF(ROW()=4,4,RANDBETWEEN(4,COUNT(Education!$A:$A) + 1)))</f>
        <v>7</v>
      </c>
      <c r="M568" s="8" t="str">
        <f ca="1">VLOOKUP($L568,Education!$A:$B,2,FALSE)</f>
        <v>Doutorado</v>
      </c>
      <c r="N56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7</v>
      </c>
      <c r="O568" s="7" t="str">
        <f ca="1">VLOOKUP($N568,Department!$A:$B,2,FALSE)</f>
        <v>Operacional</v>
      </c>
      <c r="P568" s="6">
        <f t="shared" ca="1" si="43"/>
        <v>9</v>
      </c>
      <c r="Q568" s="7" t="str">
        <f ca="1">VLOOKUP($P568,Role!$A:$B,2,FALSE)</f>
        <v>Especialista</v>
      </c>
      <c r="R568" s="7" t="str">
        <f ca="1">IF($P568=8,RANDBETWEEN(2,COUNT(Level!$A:$A) + 1),"")</f>
        <v/>
      </c>
      <c r="S568" s="7" t="str">
        <f ca="1">IF($R568&lt;&gt;"",VLOOKUP($R568,Level!$A:$B,2,FALSE),"")</f>
        <v/>
      </c>
      <c r="T568" s="8">
        <f t="shared" ca="1" si="44"/>
        <v>39848</v>
      </c>
      <c r="U568" s="1">
        <f t="shared" ca="1" si="40"/>
        <v>10000</v>
      </c>
      <c r="V56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$A568    &amp;
", "   &amp;
$B568    &amp;
", "   &amp;
$C568    &amp;
", '"  &amp;
$E568    &amp;
"', '" &amp;
$H568    &amp;
"', "  &amp;
$I568 &amp;
", CAST('"  &amp;
TEXT($K568,"aaaa-mm-dd") &amp;
"' AS DATE), " &amp;
$L568 &amp;
", " &amp;
$N568 &amp;
", " &amp;
$P568 &amp;
", " &amp;
IF($R568="","NULL",$R568) &amp;
", " &amp;
$U568 &amp;
");"</f>
        <v>INSERT INTO acme.fact_employees (id_company_fk, id_employee_pk, flg_active, employee_name, id_gender_fk, id_race_fk, birthdate, id_education_fk, id_department_fk, id_role_fk, id_level_fk, salary) VALUES (2, 567, TRUE, 'Caue Romano Simões', 'M', 2, CAST('1982-09-25' AS DATE), 7, 7, 9, NULL, 10000);</v>
      </c>
    </row>
    <row r="569" spans="1:22" x14ac:dyDescent="0.2">
      <c r="A569" s="7">
        <v>2</v>
      </c>
      <c r="B569" s="5">
        <f t="shared" si="41"/>
        <v>568</v>
      </c>
      <c r="C569" s="6" t="b">
        <v>1</v>
      </c>
      <c r="D569" s="7">
        <f ca="1">IF(ROW()=2,125,IF(ROW()=3,67,IF(ROW()=4,13,RANDBETWEEN(2,COUNT(Name!$A:$A) + 1))))</f>
        <v>78</v>
      </c>
      <c r="E569" s="7" t="str">
        <f ca="1">VLOOKUP($D569,Name!$A:$B,2,FALSE) &amp; " " &amp; IF(ROW()=2,"de Orléans e Bragança",VLOOKUP(IF(ROW()=2,0,RANDBETWEEN(2,COUNT('Last name'!$A:$A) + 1)),'Last name'!$A:$B,2,FALSE) &amp; " " &amp; VLOOKUP(RANDBETWEEN(2,COUNT('Last name'!$A:$A) + 1),'Last name'!$A:$B,2,FALSE))</f>
        <v>Caio Borba Ferreira</v>
      </c>
      <c r="F569" s="7">
        <v>2</v>
      </c>
      <c r="G569" s="7" cm="1">
        <f t="array" aca="1" ref="G569" ca="1">INDEX(States!$B:$B,RANDBETWEEN(2,COUNTA(States!$B:$B)),1)</f>
        <v>11</v>
      </c>
      <c r="H569" s="7" t="str">
        <f ca="1">VLOOKUP($D569,Name!$A:$C,3,FALSE)</f>
        <v>M</v>
      </c>
      <c r="I569" s="7">
        <f t="shared" ca="1" si="42"/>
        <v>2</v>
      </c>
      <c r="J569" s="7" t="str">
        <f ca="1">VLOOKUP($I569,Race!$A:$B,2,FALSE)</f>
        <v>Branco</v>
      </c>
      <c r="K569" s="8">
        <f ca="1" xml:space="preserve">
IF($B569=2,
    TODAY()-16340,
    IF($P569=2,
        RANDBETWEEN(TODAY()-12418.5,TODAY()-6574.5),
        IF(OR($P569=3,$P569=4),
            RANDBETWEEN(TODAY()-16071,TODAY()-8766),
            IF(OR($P569=5,$P569=6,$P569=7),
                RANDBETWEEN(TODAY()-27393.75,TODAY()-12783.75),
                RANDBETWEEN(TODAY()-27393.75,TODAY()-10957.5)
            )
        )
    )
)</f>
        <v>32446</v>
      </c>
      <c r="L569" s="6">
        <f ca="1">IF(OR(ROW()=2,ROW()=3),7,IF(ROW()=4,4,RANDBETWEEN(4,COUNT(Education!$A:$A) + 1)))</f>
        <v>7</v>
      </c>
      <c r="M569" s="8" t="str">
        <f ca="1">VLOOKUP($L569,Education!$A:$B,2,FALSE)</f>
        <v>Doutorado</v>
      </c>
      <c r="N56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569" s="7" t="str">
        <f ca="1">VLOOKUP($N569,Department!$A:$B,2,FALSE)</f>
        <v>Recursos Humanos</v>
      </c>
      <c r="P569" s="6">
        <f t="shared" ca="1" si="43"/>
        <v>8</v>
      </c>
      <c r="Q569" s="7" t="str">
        <f ca="1">VLOOKUP($P569,Role!$A:$B,2,FALSE)</f>
        <v>Analista</v>
      </c>
      <c r="R569" s="7">
        <f ca="1">IF($P569=8,RANDBETWEEN(2,COUNT(Level!$A:$A) + 1),"")</f>
        <v>3</v>
      </c>
      <c r="S569" s="7" t="str">
        <f ca="1">IF($R569&lt;&gt;"",VLOOKUP($R569,Level!$A:$B,2,FALSE),"")</f>
        <v>Pleno</v>
      </c>
      <c r="T569" s="8">
        <f t="shared" ca="1" si="44"/>
        <v>36893</v>
      </c>
      <c r="U569" s="1">
        <f t="shared" ca="1" si="40"/>
        <v>4080</v>
      </c>
      <c r="V56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$A569    &amp;
", "   &amp;
$B569    &amp;
", "   &amp;
$C569    &amp;
", '"  &amp;
$E569    &amp;
"', '" &amp;
$H569    &amp;
"', "  &amp;
$I569 &amp;
", CAST('"  &amp;
TEXT($K569,"aaaa-mm-dd") &amp;
"' AS DATE), " &amp;
$L569 &amp;
", " &amp;
$N569 &amp;
", " &amp;
$P569 &amp;
", " &amp;
IF($R569="","NULL",$R569) &amp;
", " &amp;
$U569 &amp;
");"</f>
        <v>INSERT INTO acme.fact_employees (id_company_fk, id_employee_pk, flg_active, employee_name, id_gender_fk, id_race_fk, birthdate, id_education_fk, id_department_fk, id_role_fk, id_level_fk, salary) VALUES (2, 568, TRUE, 'Caio Borba Ferreira', 'M', 2, CAST('1988-10-30' AS DATE), 7, 5, 8, 3, 4080);</v>
      </c>
    </row>
    <row r="570" spans="1:22" x14ac:dyDescent="0.2">
      <c r="A570" s="7">
        <v>2</v>
      </c>
      <c r="B570" s="5">
        <f t="shared" si="41"/>
        <v>569</v>
      </c>
      <c r="C570" s="6" t="b">
        <v>1</v>
      </c>
      <c r="D570" s="7">
        <f ca="1">IF(ROW()=2,125,IF(ROW()=3,67,IF(ROW()=4,13,RANDBETWEEN(2,COUNT(Name!$A:$A) + 1))))</f>
        <v>222</v>
      </c>
      <c r="E570" s="7" t="str">
        <f ca="1">VLOOKUP($D570,Name!$A:$B,2,FALSE) &amp; " " &amp; IF(ROW()=2,"de Orléans e Bragança",VLOOKUP(IF(ROW()=2,0,RANDBETWEEN(2,COUNT('Last name'!$A:$A) + 1)),'Last name'!$A:$B,2,FALSE) &amp; " " &amp; VLOOKUP(RANDBETWEEN(2,COUNT('Last name'!$A:$A) + 1),'Last name'!$A:$B,2,FALSE))</f>
        <v>Levi Alcantara Moretti</v>
      </c>
      <c r="F570" s="7">
        <v>2</v>
      </c>
      <c r="G570" s="7" cm="1">
        <f t="array" aca="1" ref="G570" ca="1">INDEX(States!$B:$B,RANDBETWEEN(2,COUNTA(States!$B:$B)),1)</f>
        <v>3</v>
      </c>
      <c r="H570" s="7" t="str">
        <f ca="1">VLOOKUP($D570,Name!$A:$C,3,FALSE)</f>
        <v>M</v>
      </c>
      <c r="I570" s="7">
        <f t="shared" ca="1" si="42"/>
        <v>5</v>
      </c>
      <c r="J570" s="7" t="str">
        <f ca="1">VLOOKUP($I570,Race!$A:$B,2,FALSE)</f>
        <v>Amarelo</v>
      </c>
      <c r="K570" s="8">
        <f ca="1" xml:space="preserve">
IF($B570=2,
    TODAY()-16340,
    IF($P570=2,
        RANDBETWEEN(TODAY()-12418.5,TODAY()-6574.5),
        IF(OR($P570=3,$P570=4),
            RANDBETWEEN(TODAY()-16071,TODAY()-8766),
            IF(OR($P570=5,$P570=6,$P570=7),
                RANDBETWEEN(TODAY()-27393.75,TODAY()-12783.75),
                RANDBETWEEN(TODAY()-27393.75,TODAY()-10957.5)
            )
        )
    )
)</f>
        <v>22634</v>
      </c>
      <c r="L570" s="6">
        <f ca="1">IF(OR(ROW()=2,ROW()=3),7,IF(ROW()=4,4,RANDBETWEEN(4,COUNT(Education!$A:$A) + 1)))</f>
        <v>6</v>
      </c>
      <c r="M570" s="8" t="str">
        <f ca="1">VLOOKUP($L570,Education!$A:$B,2,FALSE)</f>
        <v>Mestrado</v>
      </c>
      <c r="N57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570" s="7" t="str">
        <f ca="1">VLOOKUP($N570,Department!$A:$B,2,FALSE)</f>
        <v>Tecnologia da Informação</v>
      </c>
      <c r="P570" s="6">
        <f t="shared" ca="1" si="43"/>
        <v>6</v>
      </c>
      <c r="Q570" s="7" t="str">
        <f ca="1">VLOOKUP($P570,Role!$A:$B,2,FALSE)</f>
        <v>Estagiário</v>
      </c>
      <c r="R570" s="7" t="str">
        <f ca="1">IF($P570=8,RANDBETWEEN(2,COUNT(Level!$A:$A) + 1),"")</f>
        <v/>
      </c>
      <c r="S570" s="7" t="str">
        <f ca="1">IF($R570&lt;&gt;"",VLOOKUP($R570,Level!$A:$B,2,FALSE),"")</f>
        <v/>
      </c>
      <c r="T570" s="8">
        <f t="shared" ca="1" si="44"/>
        <v>37445</v>
      </c>
      <c r="U570" s="1">
        <f t="shared" ca="1" si="40"/>
        <v>2325</v>
      </c>
      <c r="V57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$A570    &amp;
", "   &amp;
$B570    &amp;
", "   &amp;
$C570    &amp;
", '"  &amp;
$E570    &amp;
"', '" &amp;
$H570    &amp;
"', "  &amp;
$I570 &amp;
", CAST('"  &amp;
TEXT($K570,"aaaa-mm-dd") &amp;
"' AS DATE), " &amp;
$L570 &amp;
", " &amp;
$N570 &amp;
", " &amp;
$P570 &amp;
", " &amp;
IF($R570="","NULL",$R570) &amp;
", " &amp;
$U570 &amp;
");"</f>
        <v>INSERT INTO acme.fact_employees (id_company_fk, id_employee_pk, flg_active, employee_name, id_gender_fk, id_race_fk, birthdate, id_education_fk, id_department_fk, id_role_fk, id_level_fk, salary) VALUES (2, 569, TRUE, 'Levi Alcantara Moretti', 'M', 5, CAST('1961-12-19' AS DATE), 6, 11, 6, NULL, 2325);</v>
      </c>
    </row>
    <row r="571" spans="1:22" x14ac:dyDescent="0.2">
      <c r="A571" s="7">
        <v>2</v>
      </c>
      <c r="B571" s="5">
        <f t="shared" si="41"/>
        <v>570</v>
      </c>
      <c r="C571" s="6" t="b">
        <v>1</v>
      </c>
      <c r="D571" s="7">
        <f ca="1">IF(ROW()=2,125,IF(ROW()=3,67,IF(ROW()=4,13,RANDBETWEEN(2,COUNT(Name!$A:$A) + 1))))</f>
        <v>91</v>
      </c>
      <c r="E571" s="7" t="str">
        <f ca="1">VLOOKUP($D571,Name!$A:$B,2,FALSE) &amp; " " &amp; IF(ROW()=2,"de Orléans e Bragança",VLOOKUP(IF(ROW()=2,0,RANDBETWEEN(2,COUNT('Last name'!$A:$A) + 1)),'Last name'!$A:$B,2,FALSE) &amp; " " &amp; VLOOKUP(RANDBETWEEN(2,COUNT('Last name'!$A:$A) + 1),'Last name'!$A:$B,2,FALSE))</f>
        <v>Clara Pedroso Alvaregna</v>
      </c>
      <c r="F571" s="7">
        <v>2</v>
      </c>
      <c r="G571" s="7" cm="1">
        <f t="array" aca="1" ref="G571" ca="1">INDEX(States!$B:$B,RANDBETWEEN(2,COUNTA(States!$B:$B)),1)</f>
        <v>18</v>
      </c>
      <c r="H571" s="7" t="str">
        <f ca="1">VLOOKUP($D571,Name!$A:$C,3,FALSE)</f>
        <v>F</v>
      </c>
      <c r="I571" s="7">
        <f t="shared" ca="1" si="42"/>
        <v>2</v>
      </c>
      <c r="J571" s="7" t="str">
        <f ca="1">VLOOKUP($I571,Race!$A:$B,2,FALSE)</f>
        <v>Branco</v>
      </c>
      <c r="K571" s="8">
        <f ca="1" xml:space="preserve">
IF($B571=2,
    TODAY()-16340,
    IF($P571=2,
        RANDBETWEEN(TODAY()-12418.5,TODAY()-6574.5),
        IF(OR($P571=3,$P571=4),
            RANDBETWEEN(TODAY()-16071,TODAY()-8766),
            IF(OR($P571=5,$P571=6,$P571=7),
                RANDBETWEEN(TODAY()-27393.75,TODAY()-12783.75),
                RANDBETWEEN(TODAY()-27393.75,TODAY()-10957.5)
            )
        )
    )
)</f>
        <v>25871</v>
      </c>
      <c r="L571" s="6">
        <f ca="1">IF(OR(ROW()=2,ROW()=3),7,IF(ROW()=4,4,RANDBETWEEN(4,COUNT(Education!$A:$A) + 1)))</f>
        <v>7</v>
      </c>
      <c r="M571" s="8" t="str">
        <f ca="1">VLOOKUP($L571,Education!$A:$B,2,FALSE)</f>
        <v>Doutorado</v>
      </c>
      <c r="N57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571" s="7" t="str">
        <f ca="1">VLOOKUP($N571,Department!$A:$B,2,FALSE)</f>
        <v>Vendas</v>
      </c>
      <c r="P571" s="6">
        <f t="shared" ca="1" si="43"/>
        <v>8</v>
      </c>
      <c r="Q571" s="7" t="str">
        <f ca="1">VLOOKUP($P571,Role!$A:$B,2,FALSE)</f>
        <v>Analista</v>
      </c>
      <c r="R571" s="7">
        <f ca="1">IF($P571=8,RANDBETWEEN(2,COUNT(Level!$A:$A) + 1),"")</f>
        <v>2</v>
      </c>
      <c r="S571" s="7" t="str">
        <f ca="1">IF($R571&lt;&gt;"",VLOOKUP($R571,Level!$A:$B,2,FALSE),"")</f>
        <v>Junior</v>
      </c>
      <c r="T571" s="8">
        <f t="shared" ca="1" si="44"/>
        <v>43843</v>
      </c>
      <c r="U571" s="1">
        <f t="shared" ca="1" si="40"/>
        <v>4110</v>
      </c>
      <c r="V57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$A571    &amp;
", "   &amp;
$B571    &amp;
", "   &amp;
$C571    &amp;
", '"  &amp;
$E571    &amp;
"', '" &amp;
$H571    &amp;
"', "  &amp;
$I571 &amp;
", CAST('"  &amp;
TEXT($K571,"aaaa-mm-dd") &amp;
"' AS DATE), " &amp;
$L571 &amp;
", " &amp;
$N571 &amp;
", " &amp;
$P571 &amp;
", " &amp;
IF($R571="","NULL",$R571) &amp;
", " &amp;
$U571 &amp;
");"</f>
        <v>INSERT INTO acme.fact_employees (id_company_fk, id_employee_pk, flg_active, employee_name, id_gender_fk, id_race_fk, birthdate, id_education_fk, id_department_fk, id_role_fk, id_level_fk, salary) VALUES (2, 570, TRUE, 'Clara Pedroso Alvaregna', 'F', 2, CAST('1970-10-30' AS DATE), 7, 13, 8, 2, 4110);</v>
      </c>
    </row>
    <row r="572" spans="1:22" x14ac:dyDescent="0.2">
      <c r="A572" s="7">
        <v>2</v>
      </c>
      <c r="B572" s="5">
        <f t="shared" si="41"/>
        <v>571</v>
      </c>
      <c r="C572" s="6" t="b">
        <v>1</v>
      </c>
      <c r="D572" s="7">
        <f ca="1">IF(ROW()=2,125,IF(ROW()=3,67,IF(ROW()=4,13,RANDBETWEEN(2,COUNT(Name!$A:$A) + 1))))</f>
        <v>53</v>
      </c>
      <c r="E572" s="7" t="str">
        <f ca="1">VLOOKUP($D572,Name!$A:$B,2,FALSE) &amp; " " &amp; IF(ROW()=2,"de Orléans e Bragança",VLOOKUP(IF(ROW()=2,0,RANDBETWEEN(2,COUNT('Last name'!$A:$A) + 1)),'Last name'!$A:$B,2,FALSE) &amp; " " &amp; VLOOKUP(RANDBETWEEN(2,COUNT('Last name'!$A:$A) + 1),'Last name'!$A:$B,2,FALSE))</f>
        <v>Arthur Gabriel Alves Saragoça</v>
      </c>
      <c r="F572" s="7">
        <v>2</v>
      </c>
      <c r="G572" s="7" cm="1">
        <f t="array" aca="1" ref="G572" ca="1">INDEX(States!$B:$B,RANDBETWEEN(2,COUNTA(States!$B:$B)),1)</f>
        <v>5</v>
      </c>
      <c r="H572" s="7" t="str">
        <f ca="1">VLOOKUP($D572,Name!$A:$C,3,FALSE)</f>
        <v>M</v>
      </c>
      <c r="I572" s="7">
        <f t="shared" ca="1" si="42"/>
        <v>4</v>
      </c>
      <c r="J572" s="7" t="str">
        <f ca="1">VLOOKUP($I572,Race!$A:$B,2,FALSE)</f>
        <v>Pardo</v>
      </c>
      <c r="K572" s="8">
        <f ca="1" xml:space="preserve">
IF($B572=2,
    TODAY()-16340,
    IF($P572=2,
        RANDBETWEEN(TODAY()-12418.5,TODAY()-6574.5),
        IF(OR($P572=3,$P572=4),
            RANDBETWEEN(TODAY()-16071,TODAY()-8766),
            IF(OR($P572=5,$P572=6,$P572=7),
                RANDBETWEEN(TODAY()-27393.75,TODAY()-12783.75),
                RANDBETWEEN(TODAY()-27393.75,TODAY()-10957.5)
            )
        )
    )
)</f>
        <v>31835</v>
      </c>
      <c r="L572" s="6">
        <f ca="1">IF(OR(ROW()=2,ROW()=3),7,IF(ROW()=4,4,RANDBETWEEN(4,COUNT(Education!$A:$A) + 1)))</f>
        <v>7</v>
      </c>
      <c r="M572" s="8" t="str">
        <f ca="1">VLOOKUP($L572,Education!$A:$B,2,FALSE)</f>
        <v>Doutorado</v>
      </c>
      <c r="N57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572" s="7" t="str">
        <f ca="1">VLOOKUP($N572,Department!$A:$B,2,FALSE)</f>
        <v>Tecnologia da Informação</v>
      </c>
      <c r="P572" s="6">
        <f t="shared" ca="1" si="43"/>
        <v>8</v>
      </c>
      <c r="Q572" s="7" t="str">
        <f ca="1">VLOOKUP($P572,Role!$A:$B,2,FALSE)</f>
        <v>Analista</v>
      </c>
      <c r="R572" s="7">
        <f ca="1">IF($P572=8,RANDBETWEEN(2,COUNT(Level!$A:$A) + 1),"")</f>
        <v>2</v>
      </c>
      <c r="S572" s="7" t="str">
        <f ca="1">IF($R572&lt;&gt;"",VLOOKUP($R572,Level!$A:$B,2,FALSE),"")</f>
        <v>Junior</v>
      </c>
      <c r="T572" s="8">
        <f t="shared" ca="1" si="44"/>
        <v>41946</v>
      </c>
      <c r="U572" s="1">
        <f t="shared" ca="1" si="40"/>
        <v>4120</v>
      </c>
      <c r="V57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$A572    &amp;
", "   &amp;
$B572    &amp;
", "   &amp;
$C572    &amp;
", '"  &amp;
$E572    &amp;
"', '" &amp;
$H572    &amp;
"', "  &amp;
$I572 &amp;
", CAST('"  &amp;
TEXT($K572,"aaaa-mm-dd") &amp;
"' AS DATE), " &amp;
$L572 &amp;
", " &amp;
$N572 &amp;
", " &amp;
$P572 &amp;
", " &amp;
IF($R572="","NULL",$R572) &amp;
", " &amp;
$U572 &amp;
");"</f>
        <v>INSERT INTO acme.fact_employees (id_company_fk, id_employee_pk, flg_active, employee_name, id_gender_fk, id_race_fk, birthdate, id_education_fk, id_department_fk, id_role_fk, id_level_fk, salary) VALUES (2, 571, TRUE, 'Arthur Gabriel Alves Saragoça', 'M', 4, CAST('1987-02-27' AS DATE), 7, 11, 8, 2, 4120);</v>
      </c>
    </row>
    <row r="573" spans="1:22" x14ac:dyDescent="0.2">
      <c r="A573" s="7">
        <v>2</v>
      </c>
      <c r="B573" s="5">
        <f t="shared" si="41"/>
        <v>572</v>
      </c>
      <c r="C573" s="6" t="b">
        <v>1</v>
      </c>
      <c r="D573" s="7">
        <f ca="1">IF(ROW()=2,125,IF(ROW()=3,67,IF(ROW()=4,13,RANDBETWEEN(2,COUNT(Name!$A:$A) + 1))))</f>
        <v>232</v>
      </c>
      <c r="E573" s="7" t="str">
        <f ca="1">VLOOKUP($D573,Name!$A:$B,2,FALSE) &amp; " " &amp; IF(ROW()=2,"de Orléans e Bragança",VLOOKUP(IF(ROW()=2,0,RANDBETWEEN(2,COUNT('Last name'!$A:$A) + 1)),'Last name'!$A:$B,2,FALSE) &amp; " " &amp; VLOOKUP(RANDBETWEEN(2,COUNT('Last name'!$A:$A) + 1),'Last name'!$A:$B,2,FALSE))</f>
        <v>Luan Coelho Carneiro</v>
      </c>
      <c r="F573" s="7">
        <v>2</v>
      </c>
      <c r="G573" s="7" cm="1">
        <f t="array" aca="1" ref="G573" ca="1">INDEX(States!$B:$B,RANDBETWEEN(2,COUNTA(States!$B:$B)),1)</f>
        <v>20</v>
      </c>
      <c r="H573" s="7" t="str">
        <f ca="1">VLOOKUP($D573,Name!$A:$C,3,FALSE)</f>
        <v>M</v>
      </c>
      <c r="I573" s="7">
        <f t="shared" ca="1" si="42"/>
        <v>2</v>
      </c>
      <c r="J573" s="7" t="str">
        <f ca="1">VLOOKUP($I573,Race!$A:$B,2,FALSE)</f>
        <v>Branco</v>
      </c>
      <c r="K573" s="8">
        <f ca="1" xml:space="preserve">
IF($B573=2,
    TODAY()-16340,
    IF($P573=2,
        RANDBETWEEN(TODAY()-12418.5,TODAY()-6574.5),
        IF(OR($P573=3,$P573=4),
            RANDBETWEEN(TODAY()-16071,TODAY()-8766),
            IF(OR($P573=5,$P573=6,$P573=7),
                RANDBETWEEN(TODAY()-27393.75,TODAY()-12783.75),
                RANDBETWEEN(TODAY()-27393.75,TODAY()-10957.5)
            )
        )
    )
)</f>
        <v>28984</v>
      </c>
      <c r="L573" s="6">
        <f ca="1">IF(OR(ROW()=2,ROW()=3),7,IF(ROW()=4,4,RANDBETWEEN(4,COUNT(Education!$A:$A) + 1)))</f>
        <v>7</v>
      </c>
      <c r="M573" s="8" t="str">
        <f ca="1">VLOOKUP($L573,Education!$A:$B,2,FALSE)</f>
        <v>Doutorado</v>
      </c>
      <c r="N57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573" s="7" t="str">
        <f ca="1">VLOOKUP($N573,Department!$A:$B,2,FALSE)</f>
        <v>Auditoria</v>
      </c>
      <c r="P573" s="6">
        <f t="shared" ca="1" si="43"/>
        <v>8</v>
      </c>
      <c r="Q573" s="7" t="str">
        <f ca="1">VLOOKUP($P573,Role!$A:$B,2,FALSE)</f>
        <v>Analista</v>
      </c>
      <c r="R573" s="7">
        <f ca="1">IF($P573=8,RANDBETWEEN(2,COUNT(Level!$A:$A) + 1),"")</f>
        <v>4</v>
      </c>
      <c r="S573" s="7" t="str">
        <f ca="1">IF($R573&lt;&gt;"",VLOOKUP($R573,Level!$A:$B,2,FALSE),"")</f>
        <v>Senior</v>
      </c>
      <c r="T573" s="8">
        <f t="shared" ca="1" si="44"/>
        <v>37797</v>
      </c>
      <c r="U573" s="1">
        <f t="shared" ca="1" si="40"/>
        <v>4000</v>
      </c>
      <c r="V57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$A573    &amp;
", "   &amp;
$B573    &amp;
", "   &amp;
$C573    &amp;
", '"  &amp;
$E573    &amp;
"', '" &amp;
$H573    &amp;
"', "  &amp;
$I573 &amp;
", CAST('"  &amp;
TEXT($K573,"aaaa-mm-dd") &amp;
"' AS DATE), " &amp;
$L573 &amp;
", " &amp;
$N573 &amp;
", " &amp;
$P573 &amp;
", " &amp;
IF($R573="","NULL",$R573) &amp;
", " &amp;
$U573 &amp;
");"</f>
        <v>INSERT INTO acme.fact_employees (id_company_fk, id_employee_pk, flg_active, employee_name, id_gender_fk, id_race_fk, birthdate, id_education_fk, id_department_fk, id_role_fk, id_level_fk, salary) VALUES (2, 572, TRUE, 'Luan Coelho Carneiro', 'M', 2, CAST('1979-05-09' AS DATE), 7, 10, 8, 4, 4000);</v>
      </c>
    </row>
    <row r="574" spans="1:22" x14ac:dyDescent="0.2">
      <c r="A574" s="7">
        <v>2</v>
      </c>
      <c r="B574" s="5">
        <f t="shared" si="41"/>
        <v>573</v>
      </c>
      <c r="C574" s="6" t="b">
        <v>1</v>
      </c>
      <c r="D574" s="7">
        <f ca="1">IF(ROW()=2,125,IF(ROW()=3,67,IF(ROW()=4,13,RANDBETWEEN(2,COUNT(Name!$A:$A) + 1))))</f>
        <v>125</v>
      </c>
      <c r="E574" s="7" t="str">
        <f ca="1">VLOOKUP($D574,Name!$A:$B,2,FALSE) &amp; " " &amp; IF(ROW()=2,"de Orléans e Bragança",VLOOKUP(IF(ROW()=2,0,RANDBETWEEN(2,COUNT('Last name'!$A:$A) + 1)),'Last name'!$A:$B,2,FALSE) &amp; " " &amp; VLOOKUP(RANDBETWEEN(2,COUNT('Last name'!$A:$A) + 1),'Last name'!$A:$B,2,FALSE))</f>
        <v>Enzo Gabriel Garcia Botelho</v>
      </c>
      <c r="F574" s="7">
        <v>2</v>
      </c>
      <c r="G574" s="7" cm="1">
        <f t="array" aca="1" ref="G574" ca="1">INDEX(States!$B:$B,RANDBETWEEN(2,COUNTA(States!$B:$B)),1)</f>
        <v>5</v>
      </c>
      <c r="H574" s="7" t="str">
        <f ca="1">VLOOKUP($D574,Name!$A:$C,3,FALSE)</f>
        <v>M</v>
      </c>
      <c r="I574" s="7">
        <f t="shared" ca="1" si="42"/>
        <v>3</v>
      </c>
      <c r="J574" s="7" t="str">
        <f ca="1">VLOOKUP($I574,Race!$A:$B,2,FALSE)</f>
        <v>Preto</v>
      </c>
      <c r="K574" s="8">
        <f ca="1" xml:space="preserve">
IF($B574=2,
    TODAY()-16340,
    IF($P574=2,
        RANDBETWEEN(TODAY()-12418.5,TODAY()-6574.5),
        IF(OR($P574=3,$P574=4),
            RANDBETWEEN(TODAY()-16071,TODAY()-8766),
            IF(OR($P574=5,$P574=6,$P574=7),
                RANDBETWEEN(TODAY()-27393.75,TODAY()-12783.75),
                RANDBETWEEN(TODAY()-27393.75,TODAY()-10957.5)
            )
        )
    )
)</f>
        <v>21273</v>
      </c>
      <c r="L574" s="6">
        <f ca="1">IF(OR(ROW()=2,ROW()=3),7,IF(ROW()=4,4,RANDBETWEEN(4,COUNT(Education!$A:$A) + 1)))</f>
        <v>4</v>
      </c>
      <c r="M574" s="8" t="str">
        <f ca="1">VLOOKUP($L574,Education!$A:$B,2,FALSE)</f>
        <v>Superior</v>
      </c>
      <c r="N57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574" s="7" t="str">
        <f ca="1">VLOOKUP($N574,Department!$A:$B,2,FALSE)</f>
        <v>Vendas</v>
      </c>
      <c r="P574" s="6">
        <f t="shared" ca="1" si="43"/>
        <v>8</v>
      </c>
      <c r="Q574" s="7" t="str">
        <f ca="1">VLOOKUP($P574,Role!$A:$B,2,FALSE)</f>
        <v>Analista</v>
      </c>
      <c r="R574" s="7">
        <f ca="1">IF($P574=8,RANDBETWEEN(2,COUNT(Level!$A:$A) + 1),"")</f>
        <v>4</v>
      </c>
      <c r="S574" s="7" t="str">
        <f ca="1">IF($R574&lt;&gt;"",VLOOKUP($R574,Level!$A:$B,2,FALSE),"")</f>
        <v>Senior</v>
      </c>
      <c r="T574" s="8">
        <f t="shared" ca="1" si="44"/>
        <v>39644</v>
      </c>
      <c r="U574" s="1">
        <f t="shared" ca="1" si="40"/>
        <v>2610</v>
      </c>
      <c r="V57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$A574    &amp;
", "   &amp;
$B574    &amp;
", "   &amp;
$C574    &amp;
", '"  &amp;
$E574    &amp;
"', '" &amp;
$H574    &amp;
"', "  &amp;
$I574 &amp;
", CAST('"  &amp;
TEXT($K574,"aaaa-mm-dd") &amp;
"' AS DATE), " &amp;
$L574 &amp;
", " &amp;
$N574 &amp;
", " &amp;
$P574 &amp;
", " &amp;
IF($R574="","NULL",$R574) &amp;
", " &amp;
$U574 &amp;
");"</f>
        <v>INSERT INTO acme.fact_employees (id_company_fk, id_employee_pk, flg_active, employee_name, id_gender_fk, id_race_fk, birthdate, id_education_fk, id_department_fk, id_role_fk, id_level_fk, salary) VALUES (2, 573, TRUE, 'Enzo Gabriel Garcia Botelho', 'M', 3, CAST('1958-03-29' AS DATE), 4, 13, 8, 4, 2610);</v>
      </c>
    </row>
    <row r="575" spans="1:22" x14ac:dyDescent="0.2">
      <c r="A575" s="7">
        <v>2</v>
      </c>
      <c r="B575" s="5">
        <f t="shared" si="41"/>
        <v>574</v>
      </c>
      <c r="C575" s="6" t="b">
        <v>1</v>
      </c>
      <c r="D575" s="7">
        <f ca="1">IF(ROW()=2,125,IF(ROW()=3,67,IF(ROW()=4,13,RANDBETWEEN(2,COUNT(Name!$A:$A) + 1))))</f>
        <v>215</v>
      </c>
      <c r="E575" s="7" t="str">
        <f ca="1">VLOOKUP($D575,Name!$A:$B,2,FALSE) &amp; " " &amp; IF(ROW()=2,"de Orléans e Bragança",VLOOKUP(IF(ROW()=2,0,RANDBETWEEN(2,COUNT('Last name'!$A:$A) + 1)),'Last name'!$A:$B,2,FALSE) &amp; " " &amp; VLOOKUP(RANDBETWEEN(2,COUNT('Last name'!$A:$A) + 1),'Last name'!$A:$B,2,FALSE))</f>
        <v>Larisa Aguiar de Oliveira</v>
      </c>
      <c r="F575" s="7">
        <v>2</v>
      </c>
      <c r="G575" s="7" cm="1">
        <f t="array" aca="1" ref="G575" ca="1">INDEX(States!$B:$B,RANDBETWEEN(2,COUNTA(States!$B:$B)),1)</f>
        <v>15</v>
      </c>
      <c r="H575" s="7" t="str">
        <f ca="1">VLOOKUP($D575,Name!$A:$C,3,FALSE)</f>
        <v>F</v>
      </c>
      <c r="I575" s="7">
        <f t="shared" ca="1" si="42"/>
        <v>2</v>
      </c>
      <c r="J575" s="7" t="str">
        <f ca="1">VLOOKUP($I575,Race!$A:$B,2,FALSE)</f>
        <v>Branco</v>
      </c>
      <c r="K575" s="8">
        <f ca="1" xml:space="preserve">
IF($B575=2,
    TODAY()-16340,
    IF($P575=2,
        RANDBETWEEN(TODAY()-12418.5,TODAY()-6574.5),
        IF(OR($P575=3,$P575=4),
            RANDBETWEEN(TODAY()-16071,TODAY()-8766),
            IF(OR($P575=5,$P575=6,$P575=7),
                RANDBETWEEN(TODAY()-27393.75,TODAY()-12783.75),
                RANDBETWEEN(TODAY()-27393.75,TODAY()-10957.5)
            )
        )
    )
)</f>
        <v>29981</v>
      </c>
      <c r="L575" s="6">
        <f ca="1">IF(OR(ROW()=2,ROW()=3),7,IF(ROW()=4,4,RANDBETWEEN(4,COUNT(Education!$A:$A) + 1)))</f>
        <v>5</v>
      </c>
      <c r="M575" s="8" t="str">
        <f ca="1">VLOOKUP($L575,Education!$A:$B,2,FALSE)</f>
        <v>Pós-graduação</v>
      </c>
      <c r="N57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575" s="7" t="str">
        <f ca="1">VLOOKUP($N575,Department!$A:$B,2,FALSE)</f>
        <v>Financeiro</v>
      </c>
      <c r="P575" s="6">
        <f t="shared" ca="1" si="43"/>
        <v>8</v>
      </c>
      <c r="Q575" s="7" t="str">
        <f ca="1">VLOOKUP($P575,Role!$A:$B,2,FALSE)</f>
        <v>Analista</v>
      </c>
      <c r="R575" s="7">
        <f ca="1">IF($P575=8,RANDBETWEEN(2,COUNT(Level!$A:$A) + 1),"")</f>
        <v>2</v>
      </c>
      <c r="S575" s="7" t="str">
        <f ca="1">IF($R575&lt;&gt;"",VLOOKUP($R575,Level!$A:$B,2,FALSE),"")</f>
        <v>Junior</v>
      </c>
      <c r="T575" s="8">
        <f t="shared" ca="1" si="44"/>
        <v>39750</v>
      </c>
      <c r="U575" s="1">
        <f t="shared" ca="1" si="40"/>
        <v>3000</v>
      </c>
      <c r="V57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$A575    &amp;
", "   &amp;
$B575    &amp;
", "   &amp;
$C575    &amp;
", '"  &amp;
$E575    &amp;
"', '" &amp;
$H575    &amp;
"', "  &amp;
$I575 &amp;
", CAST('"  &amp;
TEXT($K575,"aaaa-mm-dd") &amp;
"' AS DATE), " &amp;
$L575 &amp;
", " &amp;
$N575 &amp;
", " &amp;
$P575 &amp;
", " &amp;
IF($R575="","NULL",$R575) &amp;
", " &amp;
$U575 &amp;
");"</f>
        <v>INSERT INTO acme.fact_employees (id_company_fk, id_employee_pk, flg_active, employee_name, id_gender_fk, id_race_fk, birthdate, id_education_fk, id_department_fk, id_role_fk, id_level_fk, salary) VALUES (2, 574, TRUE, 'Larisa Aguiar de Oliveira', 'F', 2, CAST('1982-01-30' AS DATE), 5, 4, 8, 2, 3000);</v>
      </c>
    </row>
    <row r="576" spans="1:22" x14ac:dyDescent="0.2">
      <c r="A576" s="7">
        <v>2</v>
      </c>
      <c r="B576" s="5">
        <f t="shared" si="41"/>
        <v>575</v>
      </c>
      <c r="C576" s="6" t="b">
        <v>1</v>
      </c>
      <c r="D576" s="7">
        <f ca="1">IF(ROW()=2,125,IF(ROW()=3,67,IF(ROW()=4,13,RANDBETWEEN(2,COUNT(Name!$A:$A) + 1))))</f>
        <v>217</v>
      </c>
      <c r="E576" s="7" t="str">
        <f ca="1">VLOOKUP($D576,Name!$A:$B,2,FALSE) &amp; " " &amp; IF(ROW()=2,"de Orléans e Bragança",VLOOKUP(IF(ROW()=2,0,RANDBETWEEN(2,COUNT('Last name'!$A:$A) + 1)),'Last name'!$A:$B,2,FALSE) &amp; " " &amp; VLOOKUP(RANDBETWEEN(2,COUNT('Last name'!$A:$A) + 1),'Last name'!$A:$B,2,FALSE))</f>
        <v>Laura Conti Romano</v>
      </c>
      <c r="F576" s="7">
        <v>2</v>
      </c>
      <c r="G576" s="7" cm="1">
        <f t="array" aca="1" ref="G576" ca="1">INDEX(States!$B:$B,RANDBETWEEN(2,COUNTA(States!$B:$B)),1)</f>
        <v>20</v>
      </c>
      <c r="H576" s="7" t="str">
        <f ca="1">VLOOKUP($D576,Name!$A:$C,3,FALSE)</f>
        <v>F</v>
      </c>
      <c r="I576" s="7">
        <f t="shared" ca="1" si="42"/>
        <v>2</v>
      </c>
      <c r="J576" s="7" t="str">
        <f ca="1">VLOOKUP($I576,Race!$A:$B,2,FALSE)</f>
        <v>Branco</v>
      </c>
      <c r="K576" s="8">
        <f ca="1" xml:space="preserve">
IF($B576=2,
    TODAY()-16340,
    IF($P576=2,
        RANDBETWEEN(TODAY()-12418.5,TODAY()-6574.5),
        IF(OR($P576=3,$P576=4),
            RANDBETWEEN(TODAY()-16071,TODAY()-8766),
            IF(OR($P576=5,$P576=6,$P576=7),
                RANDBETWEEN(TODAY()-27393.75,TODAY()-12783.75),
                RANDBETWEEN(TODAY()-27393.75,TODAY()-10957.5)
            )
        )
    )
)</f>
        <v>21065</v>
      </c>
      <c r="L576" s="6">
        <f ca="1">IF(OR(ROW()=2,ROW()=3),7,IF(ROW()=4,4,RANDBETWEEN(4,COUNT(Education!$A:$A) + 1)))</f>
        <v>6</v>
      </c>
      <c r="M576" s="8" t="str">
        <f ca="1">VLOOKUP($L576,Education!$A:$B,2,FALSE)</f>
        <v>Mestrado</v>
      </c>
      <c r="N57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576" s="7" t="str">
        <f ca="1">VLOOKUP($N576,Department!$A:$B,2,FALSE)</f>
        <v>Comunicação &amp; Marketing</v>
      </c>
      <c r="P576" s="6">
        <f t="shared" ca="1" si="43"/>
        <v>6</v>
      </c>
      <c r="Q576" s="7" t="str">
        <f ca="1">VLOOKUP($P576,Role!$A:$B,2,FALSE)</f>
        <v>Estagiário</v>
      </c>
      <c r="R576" s="7" t="str">
        <f ca="1">IF($P576=8,RANDBETWEEN(2,COUNT(Level!$A:$A) + 1),"")</f>
        <v/>
      </c>
      <c r="S576" s="7" t="str">
        <f ca="1">IF($R576&lt;&gt;"",VLOOKUP($R576,Level!$A:$B,2,FALSE),"")</f>
        <v/>
      </c>
      <c r="T576" s="8">
        <f t="shared" ca="1" si="44"/>
        <v>44221</v>
      </c>
      <c r="U576" s="1">
        <f t="shared" ca="1" si="40"/>
        <v>2285</v>
      </c>
      <c r="V57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$A576    &amp;
", "   &amp;
$B576    &amp;
", "   &amp;
$C576    &amp;
", '"  &amp;
$E576    &amp;
"', '" &amp;
$H576    &amp;
"', "  &amp;
$I576 &amp;
", CAST('"  &amp;
TEXT($K576,"aaaa-mm-dd") &amp;
"' AS DATE), " &amp;
$L576 &amp;
", " &amp;
$N576 &amp;
", " &amp;
$P576 &amp;
", " &amp;
IF($R576="","NULL",$R576) &amp;
", " &amp;
$U576 &amp;
");"</f>
        <v>INSERT INTO acme.fact_employees (id_company_fk, id_employee_pk, flg_active, employee_name, id_gender_fk, id_race_fk, birthdate, id_education_fk, id_department_fk, id_role_fk, id_level_fk, salary) VALUES (2, 575, TRUE, 'Laura Conti Romano', 'F', 2, CAST('1957-09-02' AS DATE), 6, 8, 6, NULL, 2285);</v>
      </c>
    </row>
    <row r="577" spans="1:22" x14ac:dyDescent="0.2">
      <c r="A577" s="7">
        <v>2</v>
      </c>
      <c r="B577" s="5">
        <f t="shared" si="41"/>
        <v>576</v>
      </c>
      <c r="C577" s="6" t="b">
        <v>1</v>
      </c>
      <c r="D577" s="7">
        <f ca="1">IF(ROW()=2,125,IF(ROW()=3,67,IF(ROW()=4,13,RANDBETWEEN(2,COUNT(Name!$A:$A) + 1))))</f>
        <v>170</v>
      </c>
      <c r="E577" s="7" t="str">
        <f ca="1">VLOOKUP($D577,Name!$A:$B,2,FALSE) &amp; " " &amp; IF(ROW()=2,"de Orléans e Bragança",VLOOKUP(IF(ROW()=2,0,RANDBETWEEN(2,COUNT('Last name'!$A:$A) + 1)),'Last name'!$A:$B,2,FALSE) &amp; " " &amp; VLOOKUP(RANDBETWEEN(2,COUNT('Last name'!$A:$A) + 1),'Last name'!$A:$B,2,FALSE))</f>
        <v>Isaac Costatini Vieira</v>
      </c>
      <c r="F577" s="7">
        <v>2</v>
      </c>
      <c r="G577" s="7" cm="1">
        <f t="array" aca="1" ref="G577" ca="1">INDEX(States!$B:$B,RANDBETWEEN(2,COUNTA(States!$B:$B)),1)</f>
        <v>10</v>
      </c>
      <c r="H577" s="7" t="str">
        <f ca="1">VLOOKUP($D577,Name!$A:$C,3,FALSE)</f>
        <v>M</v>
      </c>
      <c r="I577" s="7">
        <f t="shared" ca="1" si="42"/>
        <v>2</v>
      </c>
      <c r="J577" s="7" t="str">
        <f ca="1">VLOOKUP($I577,Race!$A:$B,2,FALSE)</f>
        <v>Branco</v>
      </c>
      <c r="K577" s="8">
        <f ca="1" xml:space="preserve">
IF($B577=2,
    TODAY()-16340,
    IF($P577=2,
        RANDBETWEEN(TODAY()-12418.5,TODAY()-6574.5),
        IF(OR($P577=3,$P577=4),
            RANDBETWEEN(TODAY()-16071,TODAY()-8766),
            IF(OR($P577=5,$P577=6,$P577=7),
                RANDBETWEEN(TODAY()-27393.75,TODAY()-12783.75),
                RANDBETWEEN(TODAY()-27393.75,TODAY()-10957.5)
            )
        )
    )
)</f>
        <v>27052</v>
      </c>
      <c r="L577" s="6">
        <f ca="1">IF(OR(ROW()=2,ROW()=3),7,IF(ROW()=4,4,RANDBETWEEN(4,COUNT(Education!$A:$A) + 1)))</f>
        <v>5</v>
      </c>
      <c r="M577" s="8" t="str">
        <f ca="1">VLOOKUP($L577,Education!$A:$B,2,FALSE)</f>
        <v>Pós-graduação</v>
      </c>
      <c r="N57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577" s="7" t="str">
        <f ca="1">VLOOKUP($N577,Department!$A:$B,2,FALSE)</f>
        <v>Comunicação &amp; Marketing</v>
      </c>
      <c r="P577" s="6">
        <f t="shared" ca="1" si="43"/>
        <v>8</v>
      </c>
      <c r="Q577" s="7" t="str">
        <f ca="1">VLOOKUP($P577,Role!$A:$B,2,FALSE)</f>
        <v>Analista</v>
      </c>
      <c r="R577" s="7">
        <f ca="1">IF($P577=8,RANDBETWEEN(2,COUNT(Level!$A:$A) + 1),"")</f>
        <v>4</v>
      </c>
      <c r="S577" s="7" t="str">
        <f ca="1">IF($R577&lt;&gt;"",VLOOKUP($R577,Level!$A:$B,2,FALSE),"")</f>
        <v>Senior</v>
      </c>
      <c r="T577" s="8">
        <f t="shared" ca="1" si="44"/>
        <v>37449</v>
      </c>
      <c r="U577" s="1">
        <f t="shared" ca="1" si="40"/>
        <v>3080</v>
      </c>
      <c r="V57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$A577    &amp;
", "   &amp;
$B577    &amp;
", "   &amp;
$C577    &amp;
", '"  &amp;
$E577    &amp;
"', '" &amp;
$H577    &amp;
"', "  &amp;
$I577 &amp;
", CAST('"  &amp;
TEXT($K577,"aaaa-mm-dd") &amp;
"' AS DATE), " &amp;
$L577 &amp;
", " &amp;
$N577 &amp;
", " &amp;
$P577 &amp;
", " &amp;
IF($R577="","NULL",$R577) &amp;
", " &amp;
$U577 &amp;
");"</f>
        <v>INSERT INTO acme.fact_employees (id_company_fk, id_employee_pk, flg_active, employee_name, id_gender_fk, id_race_fk, birthdate, id_education_fk, id_department_fk, id_role_fk, id_level_fk, salary) VALUES (2, 576, TRUE, 'Isaac Costatini Vieira', 'M', 2, CAST('1974-01-23' AS DATE), 5, 8, 8, 4, 3080);</v>
      </c>
    </row>
    <row r="578" spans="1:22" x14ac:dyDescent="0.2">
      <c r="A578" s="7">
        <v>2</v>
      </c>
      <c r="B578" s="5">
        <f t="shared" si="41"/>
        <v>577</v>
      </c>
      <c r="C578" s="6" t="b">
        <v>1</v>
      </c>
      <c r="D578" s="7">
        <f ca="1">IF(ROW()=2,125,IF(ROW()=3,67,IF(ROW()=4,13,RANDBETWEEN(2,COUNT(Name!$A:$A) + 1))))</f>
        <v>87</v>
      </c>
      <c r="E578" s="7" t="str">
        <f ca="1">VLOOKUP($D578,Name!$A:$B,2,FALSE) &amp; " " &amp; IF(ROW()=2,"de Orléans e Bragança",VLOOKUP(IF(ROW()=2,0,RANDBETWEEN(2,COUNT('Last name'!$A:$A) + 1)),'Last name'!$A:$B,2,FALSE) &amp; " " &amp; VLOOKUP(RANDBETWEEN(2,COUNT('Last name'!$A:$A) + 1),'Last name'!$A:$B,2,FALSE))</f>
        <v>Caue Barbieri Marino</v>
      </c>
      <c r="F578" s="7">
        <v>2</v>
      </c>
      <c r="G578" s="7" cm="1">
        <f t="array" aca="1" ref="G578" ca="1">INDEX(States!$B:$B,RANDBETWEEN(2,COUNTA(States!$B:$B)),1)</f>
        <v>21</v>
      </c>
      <c r="H578" s="7" t="str">
        <f ca="1">VLOOKUP($D578,Name!$A:$C,3,FALSE)</f>
        <v>M</v>
      </c>
      <c r="I578" s="7">
        <f t="shared" ca="1" si="42"/>
        <v>2</v>
      </c>
      <c r="J578" s="7" t="str">
        <f ca="1">VLOOKUP($I578,Race!$A:$B,2,FALSE)</f>
        <v>Branco</v>
      </c>
      <c r="K578" s="8">
        <f ca="1" xml:space="preserve">
IF($B578=2,
    TODAY()-16340,
    IF($P578=2,
        RANDBETWEEN(TODAY()-12418.5,TODAY()-6574.5),
        IF(OR($P578=3,$P578=4),
            RANDBETWEEN(TODAY()-16071,TODAY()-8766),
            IF(OR($P578=5,$P578=6,$P578=7),
                RANDBETWEEN(TODAY()-27393.75,TODAY()-12783.75),
                RANDBETWEEN(TODAY()-27393.75,TODAY()-10957.5)
            )
        )
    )
)</f>
        <v>18094</v>
      </c>
      <c r="L578" s="6">
        <f ca="1">IF(OR(ROW()=2,ROW()=3),7,IF(ROW()=4,4,RANDBETWEEN(4,COUNT(Education!$A:$A) + 1)))</f>
        <v>5</v>
      </c>
      <c r="M578" s="8" t="str">
        <f ca="1">VLOOKUP($L578,Education!$A:$B,2,FALSE)</f>
        <v>Pós-graduação</v>
      </c>
      <c r="N57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578" s="7" t="str">
        <f ca="1">VLOOKUP($N578,Department!$A:$B,2,FALSE)</f>
        <v>Comunicação &amp; Marketing</v>
      </c>
      <c r="P578" s="6">
        <f t="shared" ca="1" si="43"/>
        <v>7</v>
      </c>
      <c r="Q578" s="7" t="str">
        <f ca="1">VLOOKUP($P578,Role!$A:$B,2,FALSE)</f>
        <v>Trainee</v>
      </c>
      <c r="R578" s="7" t="str">
        <f ca="1">IF($P578=8,RANDBETWEEN(2,COUNT(Level!$A:$A) + 1),"")</f>
        <v/>
      </c>
      <c r="S578" s="7" t="str">
        <f ca="1">IF($R578&lt;&gt;"",VLOOKUP($R578,Level!$A:$B,2,FALSE),"")</f>
        <v/>
      </c>
      <c r="T578" s="8">
        <f t="shared" ca="1" si="44"/>
        <v>44829</v>
      </c>
      <c r="U578" s="1">
        <f t="shared" ref="U578:U641" ca="1" si="45" xml:space="preserve">
IF($P578=2 + N("Presidente"),
  27000,
  IF($P578=3 + N("Vice-presidente"),
    23000,
    IF(OR($P578=5, $P578=10, $P578=9) + N("Secretária bilíngue ou coordenador ou especialista"),
      8000,
      IF($P578=4 + N("Diretor"),
        15000,
        IF($P578=11 + N("Gerente"),
          12000,
          IF($P578=6 + N("Estagiário"),
            705,
            IF($P578=7 + N("Trainee"),
              805,
              IF($P578=8 + N("Analista"),
                2000,
                605
              )
            )
          )
        )
      )
    )
  )
)
+
N("O trecho abaixo acrescenta no salário $500 por cada formação concluída")
+
IF($L578=4,
  500,
  IF($L578=5,
    1000,
    IF($L578=6,
      1500,
      IF($L578=7,
        2000,
        0
      )
    )
  )
)
+
N("Adicional no salário por área")
+
IF($N578=11 + N("Tecnologia da Informação"),
  120,
  IF($N578=13 + N("Vendas"),
    110,
    IF($N578=12 + N("Jurídico"),
      100,
      IF(OR($N578=5, $N578=6, $N578=8) + N("Recursos humanos ou comercial ou comunicação e marketing"),
        80,
        0
      )
    )
  )
)
+
N("Adicionando pegadinha")
+
IF(AND($N578=13, $L578=6, $P578=8, $R578=3) + N("Se for de vendas, com mestrado, analista sênior"),
  IF($I578=2,
    100,
    0
  )
  +
  IF($H578="M",
    200,
    0
  ),
  0
)</f>
        <v>1885</v>
      </c>
      <c r="V57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$A578    &amp;
", "   &amp;
$B578    &amp;
", "   &amp;
$C578    &amp;
", '"  &amp;
$E578    &amp;
"', '" &amp;
$H578    &amp;
"', "  &amp;
$I578 &amp;
", CAST('"  &amp;
TEXT($K578,"aaaa-mm-dd") &amp;
"' AS DATE), " &amp;
$L578 &amp;
", " &amp;
$N578 &amp;
", " &amp;
$P578 &amp;
", " &amp;
IF($R578="","NULL",$R578) &amp;
", " &amp;
$U578 &amp;
");"</f>
        <v>INSERT INTO acme.fact_employees (id_company_fk, id_employee_pk, flg_active, employee_name, id_gender_fk, id_race_fk, birthdate, id_education_fk, id_department_fk, id_role_fk, id_level_fk, salary) VALUES (2, 577, TRUE, 'Caue Barbieri Marino', 'M', 2, CAST('1949-07-15' AS DATE), 5, 8, 7, NULL, 1885);</v>
      </c>
    </row>
    <row r="579" spans="1:22" x14ac:dyDescent="0.2">
      <c r="A579" s="7">
        <v>2</v>
      </c>
      <c r="B579" s="5">
        <f t="shared" ref="B579:B642" si="46">ROW() - 1</f>
        <v>578</v>
      </c>
      <c r="C579" s="6" t="b">
        <v>1</v>
      </c>
      <c r="D579" s="7">
        <f ca="1">IF(ROW()=2,125,IF(ROW()=3,67,IF(ROW()=4,13,RANDBETWEEN(2,COUNT(Name!$A:$A) + 1))))</f>
        <v>33</v>
      </c>
      <c r="E579" s="7" t="str">
        <f ca="1">VLOOKUP($D579,Name!$A:$B,2,FALSE) &amp; " " &amp; IF(ROW()=2,"de Orléans e Bragança",VLOOKUP(IF(ROW()=2,0,RANDBETWEEN(2,COUNT('Last name'!$A:$A) + 1)),'Last name'!$A:$B,2,FALSE) &amp; " " &amp; VLOOKUP(RANDBETWEEN(2,COUNT('Last name'!$A:$A) + 1),'Last name'!$A:$B,2,FALSE))</f>
        <v>Ana Sophia Siqueira Cabral</v>
      </c>
      <c r="F579" s="7">
        <v>2</v>
      </c>
      <c r="G579" s="7" cm="1">
        <f t="array" aca="1" ref="G579" ca="1">INDEX(States!$B:$B,RANDBETWEEN(2,COUNTA(States!$B:$B)),1)</f>
        <v>15</v>
      </c>
      <c r="H579" s="7" t="str">
        <f ca="1">VLOOKUP($D579,Name!$A:$C,3,FALSE)</f>
        <v>F</v>
      </c>
      <c r="I579" s="7">
        <f t="shared" ref="I579:I642" ca="1" si="47" xml:space="preserve">
IF(AND($P579&gt;=2,$P579&lt;=5),
  2,
  IF(MOD(ROW(),383)=0,
    6 + N("Vermelho(a)"),
    IF(MOD(ROW(),19)=0,
      5 + N("Amarelho()"),
      IF(MOD(ROW(),11)=0,
        4,
        IF(MOD(ROW(),7)=0,
          3,
          2
        )
      )
    )
  )
)</f>
        <v>2</v>
      </c>
      <c r="J579" s="7" t="str">
        <f ca="1">VLOOKUP($I579,Race!$A:$B,2,FALSE)</f>
        <v>Branco</v>
      </c>
      <c r="K579" s="8">
        <f ca="1" xml:space="preserve">
IF($B579=2,
    TODAY()-16340,
    IF($P579=2,
        RANDBETWEEN(TODAY()-12418.5,TODAY()-6574.5),
        IF(OR($P579=3,$P579=4),
            RANDBETWEEN(TODAY()-16071,TODAY()-8766),
            IF(OR($P579=5,$P579=6,$P579=7),
                RANDBETWEEN(TODAY()-27393.75,TODAY()-12783.75),
                RANDBETWEEN(TODAY()-27393.75,TODAY()-10957.5)
            )
        )
    )
)</f>
        <v>33323</v>
      </c>
      <c r="L579" s="6">
        <f ca="1">IF(OR(ROW()=2,ROW()=3),7,IF(ROW()=4,4,RANDBETWEEN(4,COUNT(Education!$A:$A) + 1)))</f>
        <v>7</v>
      </c>
      <c r="M579" s="8" t="str">
        <f ca="1">VLOOKUP($L579,Education!$A:$B,2,FALSE)</f>
        <v>Doutorado</v>
      </c>
      <c r="N57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579" s="7" t="str">
        <f ca="1">VLOOKUP($N579,Department!$A:$B,2,FALSE)</f>
        <v>Tecnologia da Informação</v>
      </c>
      <c r="P579" s="6">
        <f t="shared" ref="P579:P642" ca="1" si="48" xml:space="preserve">
IF(ROW()=2,
  2,
  IF(ROW()=3,
    3,
    IF(ROW()=4,
      5,
      IF(AND(ROW() &gt;= 5, ROW()&lt;=15),
        4,
        IF(AND(ROW() &gt;= 16, ROW() &lt;= 26),
          11,
          IF(AND(ROW() &gt;= 27, ROW() &lt;= 37),
            10,
            IF(MOD(ROW(),2),
              8,
              RANDBETWEEN(6,9)
            )
          )
        )
      )
    )
  )
)</f>
        <v>8</v>
      </c>
      <c r="Q579" s="7" t="str">
        <f ca="1">VLOOKUP($P579,Role!$A:$B,2,FALSE)</f>
        <v>Analista</v>
      </c>
      <c r="R579" s="7">
        <f ca="1">IF($P579=8,RANDBETWEEN(2,COUNT(Level!$A:$A) + 1),"")</f>
        <v>3</v>
      </c>
      <c r="S579" s="7" t="str">
        <f ca="1">IF($R579&lt;&gt;"",VLOOKUP($R579,Level!$A:$B,2,FALSE),"")</f>
        <v>Pleno</v>
      </c>
      <c r="T579" s="8">
        <f t="shared" ref="T579:T642" ca="1" si="49">IF(OR($P579=2,$P579=3,$P579=4,$P579=5,$P579=11), 36161, IF(((TODAY() - $K579) / 365) &lt; 19, TODAY(), RANDBETWEEN(36161,TODAY())))</f>
        <v>36291</v>
      </c>
      <c r="U579" s="1">
        <f t="shared" ca="1" si="45"/>
        <v>4120</v>
      </c>
      <c r="V57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$A579    &amp;
", "   &amp;
$B579    &amp;
", "   &amp;
$C579    &amp;
", '"  &amp;
$E579    &amp;
"', '" &amp;
$H579    &amp;
"', "  &amp;
$I579 &amp;
", CAST('"  &amp;
TEXT($K579,"aaaa-mm-dd") &amp;
"' AS DATE), " &amp;
$L579 &amp;
", " &amp;
$N579 &amp;
", " &amp;
$P579 &amp;
", " &amp;
IF($R579="","NULL",$R579) &amp;
", " &amp;
$U579 &amp;
");"</f>
        <v>INSERT INTO acme.fact_employees (id_company_fk, id_employee_pk, flg_active, employee_name, id_gender_fk, id_race_fk, birthdate, id_education_fk, id_department_fk, id_role_fk, id_level_fk, salary) VALUES (2, 578, TRUE, 'Ana Sophia Siqueira Cabral', 'F', 2, CAST('1991-03-26' AS DATE), 7, 11, 8, 3, 4120);</v>
      </c>
    </row>
    <row r="580" spans="1:22" x14ac:dyDescent="0.2">
      <c r="A580" s="7">
        <v>2</v>
      </c>
      <c r="B580" s="5">
        <f t="shared" si="46"/>
        <v>579</v>
      </c>
      <c r="C580" s="6" t="b">
        <v>1</v>
      </c>
      <c r="D580" s="7">
        <f ca="1">IF(ROW()=2,125,IF(ROW()=3,67,IF(ROW()=4,13,RANDBETWEEN(2,COUNT(Name!$A:$A) + 1))))</f>
        <v>269</v>
      </c>
      <c r="E580" s="7" t="str">
        <f ca="1">VLOOKUP($D580,Name!$A:$B,2,FALSE)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Maria Madalena Farina Zil</v>
      </c>
      <c r="F580" s="7">
        <v>2</v>
      </c>
      <c r="G580" s="7" cm="1">
        <f t="array" aca="1" ref="G580" ca="1">INDEX(States!$B:$B,RANDBETWEEN(2,COUNTA(States!$B:$B)),1)</f>
        <v>12</v>
      </c>
      <c r="H580" s="7" t="str">
        <f ca="1">VLOOKUP($D580,Name!$A:$C,3,FALSE)</f>
        <v>F</v>
      </c>
      <c r="I580" s="7">
        <f t="shared" ca="1" si="47"/>
        <v>2</v>
      </c>
      <c r="J580" s="7" t="str">
        <f ca="1">VLOOKUP($I580,Race!$A:$B,2,FALSE)</f>
        <v>Branco</v>
      </c>
      <c r="K580" s="8">
        <f ca="1" xml:space="preserve">
IF($B580=2,
    TODAY()-16340,
    IF($P580=2,
        RANDBETWEEN(TODAY()-12418.5,TODAY()-6574.5),
        IF(OR($P580=3,$P580=4),
            RANDBETWEEN(TODAY()-16071,TODAY()-8766),
            IF(OR($P580=5,$P580=6,$P580=7),
                RANDBETWEEN(TODAY()-27393.75,TODAY()-12783.75),
                RANDBETWEEN(TODAY()-27393.75,TODAY()-10957.5)
            )
        )
    )
)</f>
        <v>21272</v>
      </c>
      <c r="L580" s="6">
        <f ca="1">IF(OR(ROW()=2,ROW()=3),7,IF(ROW()=4,4,RANDBETWEEN(4,COUNT(Education!$A:$A) + 1)))</f>
        <v>7</v>
      </c>
      <c r="M580" s="8" t="str">
        <f ca="1">VLOOKUP($L580,Education!$A:$B,2,FALSE)</f>
        <v>Doutorado</v>
      </c>
      <c r="N58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12</v>
      </c>
      <c r="O580" s="7" t="str">
        <f ca="1">VLOOKUP($N580,Department!$A:$B,2,FALSE)</f>
        <v>Jurídico</v>
      </c>
      <c r="P580" s="6">
        <f t="shared" ca="1" si="48"/>
        <v>9</v>
      </c>
      <c r="Q580" s="7" t="str">
        <f ca="1">VLOOKUP($P580,Role!$A:$B,2,FALSE)</f>
        <v>Especialista</v>
      </c>
      <c r="R580" s="7" t="str">
        <f ca="1">IF($P580=8,RANDBETWEEN(2,COUNT(Level!$A:$A) + 1),"")</f>
        <v/>
      </c>
      <c r="S580" s="7" t="str">
        <f ca="1">IF($R580&lt;&gt;"",VLOOKUP($R580,Level!$A:$B,2,FALSE),"")</f>
        <v/>
      </c>
      <c r="T580" s="8">
        <f t="shared" ca="1" si="49"/>
        <v>41669</v>
      </c>
      <c r="U580" s="1">
        <f t="shared" ca="1" si="45"/>
        <v>10100</v>
      </c>
      <c r="V58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$A580    &amp;
", "   &amp;
$B580    &amp;
", "   &amp;
$C580    &amp;
", '"  &amp;
$E580    &amp;
"', '" &amp;
$H580    &amp;
"', "  &amp;
$I580 &amp;
", CAST('"  &amp;
TEXT($K580,"aaaa-mm-dd") &amp;
"' AS DATE), " &amp;
$L580 &amp;
", " &amp;
$N580 &amp;
", " &amp;
$P580 &amp;
", " &amp;
IF($R580="","NULL",$R580) &amp;
", " &amp;
$U580 &amp;
");"</f>
        <v>INSERT INTO acme.fact_employees (id_company_fk, id_employee_pk, flg_active, employee_name, id_gender_fk, id_race_fk, birthdate, id_education_fk, id_department_fk, id_role_fk, id_level_fk, salary) VALUES (2, 579, TRUE, 'Maria Madalena Farina Zil', 'F', 2, CAST('1958-03-28' AS DATE), 7, 12, 9, NULL, 10100);</v>
      </c>
    </row>
    <row r="581" spans="1:22" x14ac:dyDescent="0.2">
      <c r="A581" s="7">
        <v>2</v>
      </c>
      <c r="B581" s="5">
        <f t="shared" si="46"/>
        <v>580</v>
      </c>
      <c r="C581" s="6" t="b">
        <v>1</v>
      </c>
      <c r="D581" s="7">
        <f ca="1">IF(ROW()=2,125,IF(ROW()=3,67,IF(ROW()=4,13,RANDBETWEEN(2,COUNT(Name!$A:$A) + 1))))</f>
        <v>95</v>
      </c>
      <c r="E581" s="7" t="str">
        <f ca="1">VLOOKUP($D581,Name!$A:$B,2,FALSE) &amp; " " &amp; IF(ROW()=2,"de Orléans e Bragança",VLOOKUP(IF(ROW()=2,0,RANDBETWEEN(2,COUNT('Last name'!$A:$A) + 1)),'Last name'!$A:$B,2,FALSE) &amp; " " &amp; VLOOKUP(RANDBETWEEN(2,COUNT('Last name'!$A:$A) + 1),'Last name'!$A:$B,2,FALSE))</f>
        <v>Claudio Greco Poeta</v>
      </c>
      <c r="F581" s="7">
        <v>2</v>
      </c>
      <c r="G581" s="7" cm="1">
        <f t="array" aca="1" ref="G581" ca="1">INDEX(States!$B:$B,RANDBETWEEN(2,COUNTA(States!$B:$B)),1)</f>
        <v>2</v>
      </c>
      <c r="H581" s="7" t="str">
        <f ca="1">VLOOKUP($D581,Name!$A:$C,3,FALSE)</f>
        <v>M</v>
      </c>
      <c r="I581" s="7">
        <f t="shared" ca="1" si="47"/>
        <v>3</v>
      </c>
      <c r="J581" s="7" t="str">
        <f ca="1">VLOOKUP($I581,Race!$A:$B,2,FALSE)</f>
        <v>Preto</v>
      </c>
      <c r="K581" s="8">
        <f ca="1" xml:space="preserve">
IF($B581=2,
    TODAY()-16340,
    IF($P581=2,
        RANDBETWEEN(TODAY()-12418.5,TODAY()-6574.5),
        IF(OR($P581=3,$P581=4),
            RANDBETWEEN(TODAY()-16071,TODAY()-8766),
            IF(OR($P581=5,$P581=6,$P581=7),
                RANDBETWEEN(TODAY()-27393.75,TODAY()-12783.75),
                RANDBETWEEN(TODAY()-27393.75,TODAY()-10957.5)
            )
        )
    )
)</f>
        <v>32804</v>
      </c>
      <c r="L581" s="6">
        <f ca="1">IF(OR(ROW()=2,ROW()=3),7,IF(ROW()=4,4,RANDBETWEEN(4,COUNT(Education!$A:$A) + 1)))</f>
        <v>4</v>
      </c>
      <c r="M581" s="8" t="str">
        <f ca="1">VLOOKUP($L581,Education!$A:$B,2,FALSE)</f>
        <v>Superior</v>
      </c>
      <c r="N58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581" s="7" t="str">
        <f ca="1">VLOOKUP($N581,Department!$A:$B,2,FALSE)</f>
        <v>Comunicação &amp; Marketing</v>
      </c>
      <c r="P581" s="6">
        <f t="shared" ca="1" si="48"/>
        <v>8</v>
      </c>
      <c r="Q581" s="7" t="str">
        <f ca="1">VLOOKUP($P581,Role!$A:$B,2,FALSE)</f>
        <v>Analista</v>
      </c>
      <c r="R581" s="7">
        <f ca="1">IF($P581=8,RANDBETWEEN(2,COUNT(Level!$A:$A) + 1),"")</f>
        <v>4</v>
      </c>
      <c r="S581" s="7" t="str">
        <f ca="1">IF($R581&lt;&gt;"",VLOOKUP($R581,Level!$A:$B,2,FALSE),"")</f>
        <v>Senior</v>
      </c>
      <c r="T581" s="8">
        <f t="shared" ca="1" si="49"/>
        <v>39669</v>
      </c>
      <c r="U581" s="1">
        <f t="shared" ca="1" si="45"/>
        <v>2580</v>
      </c>
      <c r="V58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$A581    &amp;
", "   &amp;
$B581    &amp;
", "   &amp;
$C581    &amp;
", '"  &amp;
$E581    &amp;
"', '" &amp;
$H581    &amp;
"', "  &amp;
$I581 &amp;
", CAST('"  &amp;
TEXT($K581,"aaaa-mm-dd") &amp;
"' AS DATE), " &amp;
$L581 &amp;
", " &amp;
$N581 &amp;
", " &amp;
$P581 &amp;
", " &amp;
IF($R581="","NULL",$R581) &amp;
", " &amp;
$U581 &amp;
");"</f>
        <v>INSERT INTO acme.fact_employees (id_company_fk, id_employee_pk, flg_active, employee_name, id_gender_fk, id_race_fk, birthdate, id_education_fk, id_department_fk, id_role_fk, id_level_fk, salary) VALUES (2, 580, TRUE, 'Claudio Greco Poeta', 'M', 3, CAST('1989-10-23' AS DATE), 4, 8, 8, 4, 2580);</v>
      </c>
    </row>
    <row r="582" spans="1:22" x14ac:dyDescent="0.2">
      <c r="A582" s="7">
        <v>2</v>
      </c>
      <c r="B582" s="5">
        <f t="shared" si="46"/>
        <v>581</v>
      </c>
      <c r="C582" s="6" t="b">
        <v>1</v>
      </c>
      <c r="D582" s="7">
        <f ca="1">IF(ROW()=2,125,IF(ROW()=3,67,IF(ROW()=4,13,RANDBETWEEN(2,COUNT(Name!$A:$A) + 1))))</f>
        <v>159</v>
      </c>
      <c r="E582" s="7" t="str">
        <f ca="1">VLOOKUP($D582,Name!$A:$B,2,FALSE) &amp; " " &amp; IF(ROW()=2,"de Orléans e Bragança",VLOOKUP(IF(ROW()=2,0,RANDBETWEEN(2,COUNT('Last name'!$A:$A) + 1)),'Last name'!$A:$B,2,FALSE) &amp; " " &amp; VLOOKUP(RANDBETWEEN(2,COUNT('Last name'!$A:$A) + 1),'Last name'!$A:$B,2,FALSE))</f>
        <v>Helena Araújo Gallo</v>
      </c>
      <c r="F582" s="7">
        <v>2</v>
      </c>
      <c r="G582" s="7" cm="1">
        <f t="array" aca="1" ref="G582" ca="1">INDEX(States!$B:$B,RANDBETWEEN(2,COUNTA(States!$B:$B)),1)</f>
        <v>7</v>
      </c>
      <c r="H582" s="7" t="str">
        <f ca="1">VLOOKUP($D582,Name!$A:$C,3,FALSE)</f>
        <v>F</v>
      </c>
      <c r="I582" s="7">
        <f t="shared" ca="1" si="47"/>
        <v>2</v>
      </c>
      <c r="J582" s="7" t="str">
        <f ca="1">VLOOKUP($I582,Race!$A:$B,2,FALSE)</f>
        <v>Branco</v>
      </c>
      <c r="K582" s="8">
        <f ca="1" xml:space="preserve">
IF($B582=2,
    TODAY()-16340,
    IF($P582=2,
        RANDBETWEEN(TODAY()-12418.5,TODAY()-6574.5),
        IF(OR($P582=3,$P582=4),
            RANDBETWEEN(TODAY()-16071,TODAY()-8766),
            IF(OR($P582=5,$P582=6,$P582=7),
                RANDBETWEEN(TODAY()-27393.75,TODAY()-12783.75),
                RANDBETWEEN(TODAY()-27393.75,TODAY()-10957.5)
            )
        )
    )
)</f>
        <v>26638</v>
      </c>
      <c r="L582" s="6">
        <f ca="1">IF(OR(ROW()=2,ROW()=3),7,IF(ROW()=4,4,RANDBETWEEN(4,COUNT(Education!$A:$A) + 1)))</f>
        <v>7</v>
      </c>
      <c r="M582" s="8" t="str">
        <f ca="1">VLOOKUP($L582,Education!$A:$B,2,FALSE)</f>
        <v>Doutorado</v>
      </c>
      <c r="N58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582" s="7" t="str">
        <f ca="1">VLOOKUP($N582,Department!$A:$B,2,FALSE)</f>
        <v>Vendas</v>
      </c>
      <c r="P582" s="6">
        <f t="shared" ca="1" si="48"/>
        <v>7</v>
      </c>
      <c r="Q582" s="7" t="str">
        <f ca="1">VLOOKUP($P582,Role!$A:$B,2,FALSE)</f>
        <v>Trainee</v>
      </c>
      <c r="R582" s="7" t="str">
        <f ca="1">IF($P582=8,RANDBETWEEN(2,COUNT(Level!$A:$A) + 1),"")</f>
        <v/>
      </c>
      <c r="S582" s="7" t="str">
        <f ca="1">IF($R582&lt;&gt;"",VLOOKUP($R582,Level!$A:$B,2,FALSE),"")</f>
        <v/>
      </c>
      <c r="T582" s="8">
        <f t="shared" ca="1" si="49"/>
        <v>36889</v>
      </c>
      <c r="U582" s="1">
        <f t="shared" ca="1" si="45"/>
        <v>2915</v>
      </c>
      <c r="V58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$A582    &amp;
", "   &amp;
$B582    &amp;
", "   &amp;
$C582    &amp;
", '"  &amp;
$E582    &amp;
"', '" &amp;
$H582    &amp;
"', "  &amp;
$I582 &amp;
", CAST('"  &amp;
TEXT($K582,"aaaa-mm-dd") &amp;
"' AS DATE), " &amp;
$L582 &amp;
", " &amp;
$N582 &amp;
", " &amp;
$P582 &amp;
", " &amp;
IF($R582="","NULL",$R582) &amp;
", " &amp;
$U582 &amp;
");"</f>
        <v>INSERT INTO acme.fact_employees (id_company_fk, id_employee_pk, flg_active, employee_name, id_gender_fk, id_race_fk, birthdate, id_education_fk, id_department_fk, id_role_fk, id_level_fk, salary) VALUES (2, 581, TRUE, 'Helena Araújo Gallo', 'F', 2, CAST('1972-12-05' AS DATE), 7, 13, 7, NULL, 2915);</v>
      </c>
    </row>
    <row r="583" spans="1:22" x14ac:dyDescent="0.2">
      <c r="A583" s="7">
        <v>2</v>
      </c>
      <c r="B583" s="5">
        <f t="shared" si="46"/>
        <v>582</v>
      </c>
      <c r="C583" s="6" t="b">
        <v>1</v>
      </c>
      <c r="D583" s="7">
        <f ca="1">IF(ROW()=2,125,IF(ROW()=3,67,IF(ROW()=4,13,RANDBETWEEN(2,COUNT(Name!$A:$A) + 1))))</f>
        <v>274</v>
      </c>
      <c r="E583" s="7" t="str">
        <f ca="1">VLOOKUP($D583,Name!$A:$B,2,FALSE)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Maryah Frasão Fernandes</v>
      </c>
      <c r="F583" s="7">
        <v>2</v>
      </c>
      <c r="G583" s="7" cm="1">
        <f t="array" aca="1" ref="G583" ca="1">INDEX(States!$B:$B,RANDBETWEEN(2,COUNTA(States!$B:$B)),1)</f>
        <v>19</v>
      </c>
      <c r="H583" s="7" t="str">
        <f ca="1">VLOOKUP($D583,Name!$A:$C,3,FALSE)</f>
        <v>F</v>
      </c>
      <c r="I583" s="7">
        <f t="shared" ca="1" si="47"/>
        <v>4</v>
      </c>
      <c r="J583" s="7" t="str">
        <f ca="1">VLOOKUP($I583,Race!$A:$B,2,FALSE)</f>
        <v>Pardo</v>
      </c>
      <c r="K583" s="8">
        <f ca="1" xml:space="preserve">
IF($B583=2,
    TODAY()-16340,
    IF($P583=2,
        RANDBETWEEN(TODAY()-12418.5,TODAY()-6574.5),
        IF(OR($P583=3,$P583=4),
            RANDBETWEEN(TODAY()-16071,TODAY()-8766),
            IF(OR($P583=5,$P583=6,$P583=7),
                RANDBETWEEN(TODAY()-27393.75,TODAY()-12783.75),
                RANDBETWEEN(TODAY()-27393.75,TODAY()-10957.5)
            )
        )
    )
)</f>
        <v>25572</v>
      </c>
      <c r="L583" s="6">
        <f ca="1">IF(OR(ROW()=2,ROW()=3),7,IF(ROW()=4,4,RANDBETWEEN(4,COUNT(Education!$A:$A) + 1)))</f>
        <v>4</v>
      </c>
      <c r="M583" s="8" t="str">
        <f ca="1">VLOOKUP($L583,Education!$A:$B,2,FALSE)</f>
        <v>Superior</v>
      </c>
      <c r="N58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583" s="7" t="str">
        <f ca="1">VLOOKUP($N583,Department!$A:$B,2,FALSE)</f>
        <v>Vendas</v>
      </c>
      <c r="P583" s="6">
        <f t="shared" ca="1" si="48"/>
        <v>8</v>
      </c>
      <c r="Q583" s="7" t="str">
        <f ca="1">VLOOKUP($P583,Role!$A:$B,2,FALSE)</f>
        <v>Analista</v>
      </c>
      <c r="R583" s="7">
        <f ca="1">IF($P583=8,RANDBETWEEN(2,COUNT(Level!$A:$A) + 1),"")</f>
        <v>4</v>
      </c>
      <c r="S583" s="7" t="str">
        <f ca="1">IF($R583&lt;&gt;"",VLOOKUP($R583,Level!$A:$B,2,FALSE),"")</f>
        <v>Senior</v>
      </c>
      <c r="T583" s="8">
        <f t="shared" ca="1" si="49"/>
        <v>42207</v>
      </c>
      <c r="U583" s="1">
        <f t="shared" ca="1" si="45"/>
        <v>2610</v>
      </c>
      <c r="V58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$A583    &amp;
", "   &amp;
$B583    &amp;
", "   &amp;
$C583    &amp;
", '"  &amp;
$E583    &amp;
"', '" &amp;
$H583    &amp;
"', "  &amp;
$I583 &amp;
", CAST('"  &amp;
TEXT($K583,"aaaa-mm-dd") &amp;
"' AS DATE), " &amp;
$L583 &amp;
", " &amp;
$N583 &amp;
", " &amp;
$P583 &amp;
", " &amp;
IF($R583="","NULL",$R583) &amp;
", " &amp;
$U583 &amp;
");"</f>
        <v>INSERT INTO acme.fact_employees (id_company_fk, id_employee_pk, flg_active, employee_name, id_gender_fk, id_race_fk, birthdate, id_education_fk, id_department_fk, id_role_fk, id_level_fk, salary) VALUES (2, 582, TRUE, 'Maryah Frasão Fernandes', 'F', 4, CAST('1970-01-04' AS DATE), 4, 13, 8, 4, 2610);</v>
      </c>
    </row>
    <row r="584" spans="1:22" x14ac:dyDescent="0.2">
      <c r="A584" s="7">
        <v>2</v>
      </c>
      <c r="B584" s="5">
        <f t="shared" si="46"/>
        <v>583</v>
      </c>
      <c r="C584" s="6" t="b">
        <v>1</v>
      </c>
      <c r="D584" s="7">
        <f ca="1">IF(ROW()=2,125,IF(ROW()=3,67,IF(ROW()=4,13,RANDBETWEEN(2,COUNT(Name!$A:$A) + 1))))</f>
        <v>155</v>
      </c>
      <c r="E584" s="7" t="str">
        <f ca="1">VLOOKUP($D584,Name!$A:$B,2,FALSE) &amp; " " &amp; IF(ROW()=2,"de Orléans e Bragança",VLOOKUP(IF(ROW()=2,0,RANDBETWEEN(2,COUNT('Last name'!$A:$A) + 1)),'Last name'!$A:$B,2,FALSE) &amp; " " &amp; VLOOKUP(RANDBETWEEN(2,COUNT('Last name'!$A:$A) + 1),'Last name'!$A:$B,2,FALSE))</f>
        <v>Guilherme Augusto Fontana Arruda</v>
      </c>
      <c r="F584" s="7">
        <v>2</v>
      </c>
      <c r="G584" s="7" cm="1">
        <f t="array" aca="1" ref="G584" ca="1">INDEX(States!$B:$B,RANDBETWEEN(2,COUNTA(States!$B:$B)),1)</f>
        <v>10</v>
      </c>
      <c r="H584" s="7" t="str">
        <f ca="1">VLOOKUP($D584,Name!$A:$C,3,FALSE)</f>
        <v>M</v>
      </c>
      <c r="I584" s="7">
        <f t="shared" ca="1" si="47"/>
        <v>2</v>
      </c>
      <c r="J584" s="7" t="str">
        <f ca="1">VLOOKUP($I584,Race!$A:$B,2,FALSE)</f>
        <v>Branco</v>
      </c>
      <c r="K584" s="8">
        <f ca="1" xml:space="preserve">
IF($B584=2,
    TODAY()-16340,
    IF($P584=2,
        RANDBETWEEN(TODAY()-12418.5,TODAY()-6574.5),
        IF(OR($P584=3,$P584=4),
            RANDBETWEEN(TODAY()-16071,TODAY()-8766),
            IF(OR($P584=5,$P584=6,$P584=7),
                RANDBETWEEN(TODAY()-27393.75,TODAY()-12783.75),
                RANDBETWEEN(TODAY()-27393.75,TODAY()-10957.5)
            )
        )
    )
)</f>
        <v>22074</v>
      </c>
      <c r="L584" s="6">
        <f ca="1">IF(OR(ROW()=2,ROW()=3),7,IF(ROW()=4,4,RANDBETWEEN(4,COUNT(Education!$A:$A) + 1)))</f>
        <v>7</v>
      </c>
      <c r="M584" s="8" t="str">
        <f ca="1">VLOOKUP($L584,Education!$A:$B,2,FALSE)</f>
        <v>Doutorado</v>
      </c>
      <c r="N58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12</v>
      </c>
      <c r="O584" s="7" t="str">
        <f ca="1">VLOOKUP($N584,Department!$A:$B,2,FALSE)</f>
        <v>Jurídico</v>
      </c>
      <c r="P584" s="6">
        <f t="shared" ca="1" si="48"/>
        <v>7</v>
      </c>
      <c r="Q584" s="7" t="str">
        <f ca="1">VLOOKUP($P584,Role!$A:$B,2,FALSE)</f>
        <v>Trainee</v>
      </c>
      <c r="R584" s="7" t="str">
        <f ca="1">IF($P584=8,RANDBETWEEN(2,COUNT(Level!$A:$A) + 1),"")</f>
        <v/>
      </c>
      <c r="S584" s="7" t="str">
        <f ca="1">IF($R584&lt;&gt;"",VLOOKUP($R584,Level!$A:$B,2,FALSE),"")</f>
        <v/>
      </c>
      <c r="T584" s="8">
        <f t="shared" ca="1" si="49"/>
        <v>37267</v>
      </c>
      <c r="U584" s="1">
        <f t="shared" ca="1" si="45"/>
        <v>2905</v>
      </c>
      <c r="V58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$A584    &amp;
", "   &amp;
$B584    &amp;
", "   &amp;
$C584    &amp;
", '"  &amp;
$E584    &amp;
"', '" &amp;
$H584    &amp;
"', "  &amp;
$I584 &amp;
", CAST('"  &amp;
TEXT($K584,"aaaa-mm-dd") &amp;
"' AS DATE), " &amp;
$L584 &amp;
", " &amp;
$N584 &amp;
", " &amp;
$P584 &amp;
", " &amp;
IF($R584="","NULL",$R584) &amp;
", " &amp;
$U584 &amp;
");"</f>
        <v>INSERT INTO acme.fact_employees (id_company_fk, id_employee_pk, flg_active, employee_name, id_gender_fk, id_race_fk, birthdate, id_education_fk, id_department_fk, id_role_fk, id_level_fk, salary) VALUES (2, 583, TRUE, 'Guilherme Augusto Fontana Arruda', 'M', 2, CAST('1960-06-07' AS DATE), 7, 12, 7, NULL, 2905);</v>
      </c>
    </row>
    <row r="585" spans="1:22" x14ac:dyDescent="0.2">
      <c r="A585" s="7">
        <v>2</v>
      </c>
      <c r="B585" s="5">
        <f t="shared" si="46"/>
        <v>584</v>
      </c>
      <c r="C585" s="6" t="b">
        <v>1</v>
      </c>
      <c r="D585" s="7">
        <f ca="1">IF(ROW()=2,125,IF(ROW()=3,67,IF(ROW()=4,13,RANDBETWEEN(2,COUNT(Name!$A:$A) + 1))))</f>
        <v>99</v>
      </c>
      <c r="E585" s="7" t="str">
        <f ca="1">VLOOKUP($D585,Name!$A:$B,2,FALSE) &amp; " " &amp; IF(ROW()=2,"de Orléans e Bragança",VLOOKUP(IF(ROW()=2,0,RANDBETWEEN(2,COUNT('Last name'!$A:$A) + 1)),'Last name'!$A:$B,2,FALSE) &amp; " " &amp; VLOOKUP(RANDBETWEEN(2,COUNT('Last name'!$A:$A) + 1),'Last name'!$A:$B,2,FALSE))</f>
        <v>Danilo Amor Faro</v>
      </c>
      <c r="F585" s="7">
        <v>2</v>
      </c>
      <c r="G585" s="7" cm="1">
        <f t="array" aca="1" ref="G585" ca="1">INDEX(States!$B:$B,RANDBETWEEN(2,COUNTA(States!$B:$B)),1)</f>
        <v>13</v>
      </c>
      <c r="H585" s="7" t="str">
        <f ca="1">VLOOKUP($D585,Name!$A:$C,3,FALSE)</f>
        <v>M</v>
      </c>
      <c r="I585" s="7">
        <f t="shared" ca="1" si="47"/>
        <v>2</v>
      </c>
      <c r="J585" s="7" t="str">
        <f ca="1">VLOOKUP($I585,Race!$A:$B,2,FALSE)</f>
        <v>Branco</v>
      </c>
      <c r="K585" s="8">
        <f ca="1" xml:space="preserve">
IF($B585=2,
    TODAY()-16340,
    IF($P585=2,
        RANDBETWEEN(TODAY()-12418.5,TODAY()-6574.5),
        IF(OR($P585=3,$P585=4),
            RANDBETWEEN(TODAY()-16071,TODAY()-8766),
            IF(OR($P585=5,$P585=6,$P585=7),
                RANDBETWEEN(TODAY()-27393.75,TODAY()-12783.75),
                RANDBETWEEN(TODAY()-27393.75,TODAY()-10957.5)
            )
        )
    )
)</f>
        <v>26183</v>
      </c>
      <c r="L585" s="6">
        <f ca="1">IF(OR(ROW()=2,ROW()=3),7,IF(ROW()=4,4,RANDBETWEEN(4,COUNT(Education!$A:$A) + 1)))</f>
        <v>5</v>
      </c>
      <c r="M585" s="8" t="str">
        <f ca="1">VLOOKUP($L585,Education!$A:$B,2,FALSE)</f>
        <v>Pós-graduação</v>
      </c>
      <c r="N58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7</v>
      </c>
      <c r="O585" s="7" t="str">
        <f ca="1">VLOOKUP($N585,Department!$A:$B,2,FALSE)</f>
        <v>Operacional</v>
      </c>
      <c r="P585" s="6">
        <f t="shared" ca="1" si="48"/>
        <v>8</v>
      </c>
      <c r="Q585" s="7" t="str">
        <f ca="1">VLOOKUP($P585,Role!$A:$B,2,FALSE)</f>
        <v>Analista</v>
      </c>
      <c r="R585" s="7">
        <f ca="1">IF($P585=8,RANDBETWEEN(2,COUNT(Level!$A:$A) + 1),"")</f>
        <v>2</v>
      </c>
      <c r="S585" s="7" t="str">
        <f ca="1">IF($R585&lt;&gt;"",VLOOKUP($R585,Level!$A:$B,2,FALSE),"")</f>
        <v>Junior</v>
      </c>
      <c r="T585" s="8">
        <f t="shared" ca="1" si="49"/>
        <v>40484</v>
      </c>
      <c r="U585" s="1">
        <f t="shared" ca="1" si="45"/>
        <v>3000</v>
      </c>
      <c r="V58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$A585    &amp;
", "   &amp;
$B585    &amp;
", "   &amp;
$C585    &amp;
", '"  &amp;
$E585    &amp;
"', '" &amp;
$H585    &amp;
"', "  &amp;
$I585 &amp;
", CAST('"  &amp;
TEXT($K585,"aaaa-mm-dd") &amp;
"' AS DATE), " &amp;
$L585 &amp;
", " &amp;
$N585 &amp;
", " &amp;
$P585 &amp;
", " &amp;
IF($R585="","NULL",$R585) &amp;
", " &amp;
$U585 &amp;
");"</f>
        <v>INSERT INTO acme.fact_employees (id_company_fk, id_employee_pk, flg_active, employee_name, id_gender_fk, id_race_fk, birthdate, id_education_fk, id_department_fk, id_role_fk, id_level_fk, salary) VALUES (2, 584, TRUE, 'Danilo Amor Faro', 'M', 2, CAST('1971-09-07' AS DATE), 5, 7, 8, 2, 3000);</v>
      </c>
    </row>
    <row r="586" spans="1:22" x14ac:dyDescent="0.2">
      <c r="A586" s="7">
        <v>2</v>
      </c>
      <c r="B586" s="5">
        <f t="shared" si="46"/>
        <v>585</v>
      </c>
      <c r="C586" s="6" t="b">
        <v>1</v>
      </c>
      <c r="D586" s="7">
        <f ca="1">IF(ROW()=2,125,IF(ROW()=3,67,IF(ROW()=4,13,RANDBETWEEN(2,COUNT(Name!$A:$A) + 1))))</f>
        <v>2</v>
      </c>
      <c r="E586" s="7" t="str">
        <f ca="1">VLOOKUP($D586,Name!$A:$B,2,FALSE) &amp; " " &amp; IF(ROW()=2,"de Orléans e Bragança",VLOOKUP(IF(ROW()=2,0,RANDBETWEEN(2,COUNT('Last name'!$A:$A) + 1)),'Last name'!$A:$B,2,FALSE) &amp; " " &amp; VLOOKUP(RANDBETWEEN(2,COUNT('Last name'!$A:$A) + 1),'Last name'!$A:$B,2,FALSE))</f>
        <v>Abel Barbosa Sá</v>
      </c>
      <c r="F586" s="7">
        <v>2</v>
      </c>
      <c r="G586" s="7" cm="1">
        <f t="array" aca="1" ref="G586" ca="1">INDEX(States!$B:$B,RANDBETWEEN(2,COUNTA(States!$B:$B)),1)</f>
        <v>5</v>
      </c>
      <c r="H586" s="7" t="str">
        <f ca="1">VLOOKUP($D586,Name!$A:$C,3,FALSE)</f>
        <v>M</v>
      </c>
      <c r="I586" s="7">
        <f t="shared" ca="1" si="47"/>
        <v>2</v>
      </c>
      <c r="J586" s="7" t="str">
        <f ca="1">VLOOKUP($I586,Race!$A:$B,2,FALSE)</f>
        <v>Branco</v>
      </c>
      <c r="K586" s="8">
        <f ca="1" xml:space="preserve">
IF($B586=2,
    TODAY()-16340,
    IF($P586=2,
        RANDBETWEEN(TODAY()-12418.5,TODAY()-6574.5),
        IF(OR($P586=3,$P586=4),
            RANDBETWEEN(TODAY()-16071,TODAY()-8766),
            IF(OR($P586=5,$P586=6,$P586=7),
                RANDBETWEEN(TODAY()-27393.75,TODAY()-12783.75),
                RANDBETWEEN(TODAY()-27393.75,TODAY()-10957.5)
            )
        )
    )
)</f>
        <v>19395</v>
      </c>
      <c r="L586" s="6">
        <f ca="1">IF(OR(ROW()=2,ROW()=3),7,IF(ROW()=4,4,RANDBETWEEN(4,COUNT(Education!$A:$A) + 1)))</f>
        <v>4</v>
      </c>
      <c r="M586" s="8" t="str">
        <f ca="1">VLOOKUP($L586,Education!$A:$B,2,FALSE)</f>
        <v>Superior</v>
      </c>
      <c r="N58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586" s="7" t="str">
        <f ca="1">VLOOKUP($N586,Department!$A:$B,2,FALSE)</f>
        <v>Administrativo</v>
      </c>
      <c r="P586" s="6">
        <f t="shared" ca="1" si="48"/>
        <v>6</v>
      </c>
      <c r="Q586" s="7" t="str">
        <f ca="1">VLOOKUP($P586,Role!$A:$B,2,FALSE)</f>
        <v>Estagiário</v>
      </c>
      <c r="R586" s="7" t="str">
        <f ca="1">IF($P586=8,RANDBETWEEN(2,COUNT(Level!$A:$A) + 1),"")</f>
        <v/>
      </c>
      <c r="S586" s="7" t="str">
        <f ca="1">IF($R586&lt;&gt;"",VLOOKUP($R586,Level!$A:$B,2,FALSE),"")</f>
        <v/>
      </c>
      <c r="T586" s="8">
        <f t="shared" ca="1" si="49"/>
        <v>42926</v>
      </c>
      <c r="U586" s="1">
        <f t="shared" ca="1" si="45"/>
        <v>1205</v>
      </c>
      <c r="V58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$A586    &amp;
", "   &amp;
$B586    &amp;
", "   &amp;
$C586    &amp;
", '"  &amp;
$E586    &amp;
"', '" &amp;
$H586    &amp;
"', "  &amp;
$I586 &amp;
", CAST('"  &amp;
TEXT($K586,"aaaa-mm-dd") &amp;
"' AS DATE), " &amp;
$L586 &amp;
", " &amp;
$N586 &amp;
", " &amp;
$P586 &amp;
", " &amp;
IF($R586="","NULL",$R586) &amp;
", " &amp;
$U586 &amp;
");"</f>
        <v>INSERT INTO acme.fact_employees (id_company_fk, id_employee_pk, flg_active, employee_name, id_gender_fk, id_race_fk, birthdate, id_education_fk, id_department_fk, id_role_fk, id_level_fk, salary) VALUES (2, 585, TRUE, 'Abel Barbosa Sá', 'M', 2, CAST('1953-02-05' AS DATE), 4, 3, 6, NULL, 1205);</v>
      </c>
    </row>
    <row r="587" spans="1:22" x14ac:dyDescent="0.2">
      <c r="A587" s="7">
        <v>2</v>
      </c>
      <c r="B587" s="5">
        <f t="shared" si="46"/>
        <v>586</v>
      </c>
      <c r="C587" s="6" t="b">
        <v>1</v>
      </c>
      <c r="D587" s="7">
        <f ca="1">IF(ROW()=2,125,IF(ROW()=3,67,IF(ROW()=4,13,RANDBETWEEN(2,COUNT(Name!$A:$A) + 1))))</f>
        <v>99</v>
      </c>
      <c r="E587" s="7" t="str">
        <f ca="1">VLOOKUP($D587,Name!$A:$B,2,FALSE) &amp; " " &amp; IF(ROW()=2,"de Orléans e Bragança",VLOOKUP(IF(ROW()=2,0,RANDBETWEEN(2,COUNT('Last name'!$A:$A) + 1)),'Last name'!$A:$B,2,FALSE) &amp; " " &amp; VLOOKUP(RANDBETWEEN(2,COUNT('Last name'!$A:$A) + 1),'Last name'!$A:$B,2,FALSE))</f>
        <v>Danilo Ribeiro Negreiros</v>
      </c>
      <c r="F587" s="7">
        <v>2</v>
      </c>
      <c r="G587" s="7" cm="1">
        <f t="array" aca="1" ref="G587" ca="1">INDEX(States!$B:$B,RANDBETWEEN(2,COUNTA(States!$B:$B)),1)</f>
        <v>17</v>
      </c>
      <c r="H587" s="7" t="str">
        <f ca="1">VLOOKUP($D587,Name!$A:$C,3,FALSE)</f>
        <v>M</v>
      </c>
      <c r="I587" s="7">
        <f t="shared" ca="1" si="47"/>
        <v>2</v>
      </c>
      <c r="J587" s="7" t="str">
        <f ca="1">VLOOKUP($I587,Race!$A:$B,2,FALSE)</f>
        <v>Branco</v>
      </c>
      <c r="K587" s="8">
        <f ca="1" xml:space="preserve">
IF($B587=2,
    TODAY()-16340,
    IF($P587=2,
        RANDBETWEEN(TODAY()-12418.5,TODAY()-6574.5),
        IF(OR($P587=3,$P587=4),
            RANDBETWEEN(TODAY()-16071,TODAY()-8766),
            IF(OR($P587=5,$P587=6,$P587=7),
                RANDBETWEEN(TODAY()-27393.75,TODAY()-12783.75),
                RANDBETWEEN(TODAY()-27393.75,TODAY()-10957.5)
            )
        )
    )
)</f>
        <v>29228</v>
      </c>
      <c r="L587" s="6">
        <f ca="1">IF(OR(ROW()=2,ROW()=3),7,IF(ROW()=4,4,RANDBETWEEN(4,COUNT(Education!$A:$A) + 1)))</f>
        <v>7</v>
      </c>
      <c r="M587" s="8" t="str">
        <f ca="1">VLOOKUP($L587,Education!$A:$B,2,FALSE)</f>
        <v>Doutorado</v>
      </c>
      <c r="N58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587" s="7" t="str">
        <f ca="1">VLOOKUP($N587,Department!$A:$B,2,FALSE)</f>
        <v>Auditoria</v>
      </c>
      <c r="P587" s="6">
        <f t="shared" ca="1" si="48"/>
        <v>8</v>
      </c>
      <c r="Q587" s="7" t="str">
        <f ca="1">VLOOKUP($P587,Role!$A:$B,2,FALSE)</f>
        <v>Analista</v>
      </c>
      <c r="R587" s="7">
        <f ca="1">IF($P587=8,RANDBETWEEN(2,COUNT(Level!$A:$A) + 1),"")</f>
        <v>2</v>
      </c>
      <c r="S587" s="7" t="str">
        <f ca="1">IF($R587&lt;&gt;"",VLOOKUP($R587,Level!$A:$B,2,FALSE),"")</f>
        <v>Junior</v>
      </c>
      <c r="T587" s="8">
        <f t="shared" ca="1" si="49"/>
        <v>42414</v>
      </c>
      <c r="U587" s="1">
        <f t="shared" ca="1" si="45"/>
        <v>4000</v>
      </c>
      <c r="V58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$A587    &amp;
", "   &amp;
$B587    &amp;
", "   &amp;
$C587    &amp;
", '"  &amp;
$E587    &amp;
"', '" &amp;
$H587    &amp;
"', "  &amp;
$I587 &amp;
", CAST('"  &amp;
TEXT($K587,"aaaa-mm-dd") &amp;
"' AS DATE), " &amp;
$L587 &amp;
", " &amp;
$N587 &amp;
", " &amp;
$P587 &amp;
", " &amp;
IF($R587="","NULL",$R587) &amp;
", " &amp;
$U587 &amp;
");"</f>
        <v>INSERT INTO acme.fact_employees (id_company_fk, id_employee_pk, flg_active, employee_name, id_gender_fk, id_race_fk, birthdate, id_education_fk, id_department_fk, id_role_fk, id_level_fk, salary) VALUES (2, 586, TRUE, 'Danilo Ribeiro Negreiros', 'M', 2, CAST('1980-01-08' AS DATE), 7, 10, 8, 2, 4000);</v>
      </c>
    </row>
    <row r="588" spans="1:22" x14ac:dyDescent="0.2">
      <c r="A588" s="7">
        <v>2</v>
      </c>
      <c r="B588" s="5">
        <f t="shared" si="46"/>
        <v>587</v>
      </c>
      <c r="C588" s="6" t="b">
        <v>1</v>
      </c>
      <c r="D588" s="7">
        <f ca="1">IF(ROW()=2,125,IF(ROW()=3,67,IF(ROW()=4,13,RANDBETWEEN(2,COUNT(Name!$A:$A) + 1))))</f>
        <v>240</v>
      </c>
      <c r="E588" s="7" t="str">
        <f ca="1">VLOOKUP($D588,Name!$A:$B,2,FALSE) &amp; " " &amp; IF(ROW()=2,"de Orléans e Bragança",VLOOKUP(IF(ROW()=2,0,RANDBETWEEN(2,COUNT('Last name'!$A:$A) + 1)),'Last name'!$A:$B,2,FALSE) &amp; " " &amp; VLOOKUP(RANDBETWEEN(2,COUNT('Last name'!$A:$A) + 1),'Last name'!$A:$B,2,FALSE))</f>
        <v>Luiz Felipe Malafaia Ildelfonso</v>
      </c>
      <c r="F588" s="7">
        <v>2</v>
      </c>
      <c r="G588" s="7" cm="1">
        <f t="array" aca="1" ref="G588" ca="1">INDEX(States!$B:$B,RANDBETWEEN(2,COUNTA(States!$B:$B)),1)</f>
        <v>2</v>
      </c>
      <c r="H588" s="7" t="str">
        <f ca="1">VLOOKUP($D588,Name!$A:$C,3,FALSE)</f>
        <v>M</v>
      </c>
      <c r="I588" s="7">
        <f t="shared" ca="1" si="47"/>
        <v>3</v>
      </c>
      <c r="J588" s="7" t="str">
        <f ca="1">VLOOKUP($I588,Race!$A:$B,2,FALSE)</f>
        <v>Preto</v>
      </c>
      <c r="K588" s="8">
        <f ca="1" xml:space="preserve">
IF($B588=2,
    TODAY()-16340,
    IF($P588=2,
        RANDBETWEEN(TODAY()-12418.5,TODAY()-6574.5),
        IF(OR($P588=3,$P588=4),
            RANDBETWEEN(TODAY()-16071,TODAY()-8766),
            IF(OR($P588=5,$P588=6,$P588=7),
                RANDBETWEEN(TODAY()-27393.75,TODAY()-12783.75),
                RANDBETWEEN(TODAY()-27393.75,TODAY()-10957.5)
            )
        )
    )
)</f>
        <v>22455</v>
      </c>
      <c r="L588" s="6">
        <f ca="1">IF(OR(ROW()=2,ROW()=3),7,IF(ROW()=4,4,RANDBETWEEN(4,COUNT(Education!$A:$A) + 1)))</f>
        <v>7</v>
      </c>
      <c r="M588" s="8" t="str">
        <f ca="1">VLOOKUP($L588,Education!$A:$B,2,FALSE)</f>
        <v>Doutorado</v>
      </c>
      <c r="N58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588" s="7" t="str">
        <f ca="1">VLOOKUP($N588,Department!$A:$B,2,FALSE)</f>
        <v>Tecnologia da Informação</v>
      </c>
      <c r="P588" s="6">
        <f t="shared" ca="1" si="48"/>
        <v>6</v>
      </c>
      <c r="Q588" s="7" t="str">
        <f ca="1">VLOOKUP($P588,Role!$A:$B,2,FALSE)</f>
        <v>Estagiário</v>
      </c>
      <c r="R588" s="7" t="str">
        <f ca="1">IF($P588=8,RANDBETWEEN(2,COUNT(Level!$A:$A) + 1),"")</f>
        <v/>
      </c>
      <c r="S588" s="7" t="str">
        <f ca="1">IF($R588&lt;&gt;"",VLOOKUP($R588,Level!$A:$B,2,FALSE),"")</f>
        <v/>
      </c>
      <c r="T588" s="8">
        <f t="shared" ca="1" si="49"/>
        <v>40806</v>
      </c>
      <c r="U588" s="1">
        <f t="shared" ca="1" si="45"/>
        <v>2825</v>
      </c>
      <c r="V58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$A588    &amp;
", "   &amp;
$B588    &amp;
", "   &amp;
$C588    &amp;
", '"  &amp;
$E588    &amp;
"', '" &amp;
$H588    &amp;
"', "  &amp;
$I588 &amp;
", CAST('"  &amp;
TEXT($K588,"aaaa-mm-dd") &amp;
"' AS DATE), " &amp;
$L588 &amp;
", " &amp;
$N588 &amp;
", " &amp;
$P588 &amp;
", " &amp;
IF($R588="","NULL",$R588) &amp;
", " &amp;
$U588 &amp;
");"</f>
        <v>INSERT INTO acme.fact_employees (id_company_fk, id_employee_pk, flg_active, employee_name, id_gender_fk, id_race_fk, birthdate, id_education_fk, id_department_fk, id_role_fk, id_level_fk, salary) VALUES (2, 587, TRUE, 'Luiz Felipe Malafaia Ildelfonso', 'M', 3, CAST('1961-06-23' AS DATE), 7, 11, 6, NULL, 2825);</v>
      </c>
    </row>
    <row r="589" spans="1:22" x14ac:dyDescent="0.2">
      <c r="A589" s="7">
        <v>2</v>
      </c>
      <c r="B589" s="5">
        <f t="shared" si="46"/>
        <v>588</v>
      </c>
      <c r="C589" s="6" t="b">
        <v>1</v>
      </c>
      <c r="D589" s="7">
        <f ca="1">IF(ROW()=2,125,IF(ROW()=3,67,IF(ROW()=4,13,RANDBETWEEN(2,COUNT(Name!$A:$A) + 1))))</f>
        <v>210</v>
      </c>
      <c r="E589" s="7" t="str">
        <f ca="1">VLOOKUP($D589,Name!$A:$B,2,FALSE) &amp; " " &amp; IF(ROW()=2,"de Orléans e Bragança",VLOOKUP(IF(ROW()=2,0,RANDBETWEEN(2,COUNT('Last name'!$A:$A) + 1)),'Last name'!$A:$B,2,FALSE) &amp; " " &amp; VLOOKUP(RANDBETWEEN(2,COUNT('Last name'!$A:$A) + 1),'Last name'!$A:$B,2,FALSE))</f>
        <v>Kelvin Pedrosa Pinto</v>
      </c>
      <c r="F589" s="7">
        <v>2</v>
      </c>
      <c r="G589" s="7" cm="1">
        <f t="array" aca="1" ref="G589" ca="1">INDEX(States!$B:$B,RANDBETWEEN(2,COUNTA(States!$B:$B)),1)</f>
        <v>19</v>
      </c>
      <c r="H589" s="7" t="str">
        <f ca="1">VLOOKUP($D589,Name!$A:$C,3,FALSE)</f>
        <v>M</v>
      </c>
      <c r="I589" s="7">
        <f t="shared" ca="1" si="47"/>
        <v>5</v>
      </c>
      <c r="J589" s="7" t="str">
        <f ca="1">VLOOKUP($I589,Race!$A:$B,2,FALSE)</f>
        <v>Amarelo</v>
      </c>
      <c r="K589" s="8">
        <f ca="1" xml:space="preserve">
IF($B589=2,
    TODAY()-16340,
    IF($P589=2,
        RANDBETWEEN(TODAY()-12418.5,TODAY()-6574.5),
        IF(OR($P589=3,$P589=4),
            RANDBETWEEN(TODAY()-16071,TODAY()-8766),
            IF(OR($P589=5,$P589=6,$P589=7),
                RANDBETWEEN(TODAY()-27393.75,TODAY()-12783.75),
                RANDBETWEEN(TODAY()-27393.75,TODAY()-10957.5)
            )
        )
    )
)</f>
        <v>19309</v>
      </c>
      <c r="L589" s="6">
        <f ca="1">IF(OR(ROW()=2,ROW()=3),7,IF(ROW()=4,4,RANDBETWEEN(4,COUNT(Education!$A:$A) + 1)))</f>
        <v>7</v>
      </c>
      <c r="M589" s="8" t="str">
        <f ca="1">VLOOKUP($L589,Education!$A:$B,2,FALSE)</f>
        <v>Doutorado</v>
      </c>
      <c r="N58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589" s="7" t="str">
        <f ca="1">VLOOKUP($N589,Department!$A:$B,2,FALSE)</f>
        <v>Recursos Humanos</v>
      </c>
      <c r="P589" s="6">
        <f t="shared" ca="1" si="48"/>
        <v>8</v>
      </c>
      <c r="Q589" s="7" t="str">
        <f ca="1">VLOOKUP($P589,Role!$A:$B,2,FALSE)</f>
        <v>Analista</v>
      </c>
      <c r="R589" s="7">
        <f ca="1">IF($P589=8,RANDBETWEEN(2,COUNT(Level!$A:$A) + 1),"")</f>
        <v>2</v>
      </c>
      <c r="S589" s="7" t="str">
        <f ca="1">IF($R589&lt;&gt;"",VLOOKUP($R589,Level!$A:$B,2,FALSE),"")</f>
        <v>Junior</v>
      </c>
      <c r="T589" s="8">
        <f t="shared" ca="1" si="49"/>
        <v>43321</v>
      </c>
      <c r="U589" s="1">
        <f t="shared" ca="1" si="45"/>
        <v>4080</v>
      </c>
      <c r="V58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$A589    &amp;
", "   &amp;
$B589    &amp;
", "   &amp;
$C589    &amp;
", '"  &amp;
$E589    &amp;
"', '" &amp;
$H589    &amp;
"', "  &amp;
$I589 &amp;
", CAST('"  &amp;
TEXT($K589,"aaaa-mm-dd") &amp;
"' AS DATE), " &amp;
$L589 &amp;
", " &amp;
$N589 &amp;
", " &amp;
$P589 &amp;
", " &amp;
IF($R589="","NULL",$R589) &amp;
", " &amp;
$U589 &amp;
");"</f>
        <v>INSERT INTO acme.fact_employees (id_company_fk, id_employee_pk, flg_active, employee_name, id_gender_fk, id_race_fk, birthdate, id_education_fk, id_department_fk, id_role_fk, id_level_fk, salary) VALUES (2, 588, TRUE, 'Kelvin Pedrosa Pinto', 'M', 5, CAST('1952-11-11' AS DATE), 7, 5, 8, 2, 4080);</v>
      </c>
    </row>
    <row r="590" spans="1:22" x14ac:dyDescent="0.2">
      <c r="A590" s="7">
        <v>2</v>
      </c>
      <c r="B590" s="5">
        <f t="shared" si="46"/>
        <v>589</v>
      </c>
      <c r="C590" s="6" t="b">
        <v>1</v>
      </c>
      <c r="D590" s="7">
        <f ca="1">IF(ROW()=2,125,IF(ROW()=3,67,IF(ROW()=4,13,RANDBETWEEN(2,COUNT(Name!$A:$A) + 1))))</f>
        <v>131</v>
      </c>
      <c r="E590" s="7" t="str">
        <f ca="1">VLOOKUP($D590,Name!$A:$B,2,FALSE) &amp; " " &amp; IF(ROW()=2,"de Orléans e Bragança",VLOOKUP(IF(ROW()=2,0,RANDBETWEEN(2,COUNT('Last name'!$A:$A) + 1)),'Last name'!$A:$B,2,FALSE) &amp; " " &amp; VLOOKUP(RANDBETWEEN(2,COUNT('Last name'!$A:$A) + 1),'Last name'!$A:$B,2,FALSE))</f>
        <v>Eva Bicalho Rocha</v>
      </c>
      <c r="F590" s="7">
        <v>2</v>
      </c>
      <c r="G590" s="7" cm="1">
        <f t="array" aca="1" ref="G590" ca="1">INDEX(States!$B:$B,RANDBETWEEN(2,COUNTA(States!$B:$B)),1)</f>
        <v>18</v>
      </c>
      <c r="H590" s="7" t="str">
        <f ca="1">VLOOKUP($D590,Name!$A:$C,3,FALSE)</f>
        <v>F</v>
      </c>
      <c r="I590" s="7">
        <f t="shared" ca="1" si="47"/>
        <v>2</v>
      </c>
      <c r="J590" s="7" t="str">
        <f ca="1">VLOOKUP($I590,Race!$A:$B,2,FALSE)</f>
        <v>Branco</v>
      </c>
      <c r="K590" s="8">
        <f ca="1" xml:space="preserve">
IF($B590=2,
    TODAY()-16340,
    IF($P590=2,
        RANDBETWEEN(TODAY()-12418.5,TODAY()-6574.5),
        IF(OR($P590=3,$P590=4),
            RANDBETWEEN(TODAY()-16071,TODAY()-8766),
            IF(OR($P590=5,$P590=6,$P590=7),
                RANDBETWEEN(TODAY()-27393.75,TODAY()-12783.75),
                RANDBETWEEN(TODAY()-27393.75,TODAY()-10957.5)
            )
        )
    )
)</f>
        <v>18402</v>
      </c>
      <c r="L590" s="6">
        <f ca="1">IF(OR(ROW()=2,ROW()=3),7,IF(ROW()=4,4,RANDBETWEEN(4,COUNT(Education!$A:$A) + 1)))</f>
        <v>4</v>
      </c>
      <c r="M590" s="8" t="str">
        <f ca="1">VLOOKUP($L590,Education!$A:$B,2,FALSE)</f>
        <v>Superior</v>
      </c>
      <c r="N59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12</v>
      </c>
      <c r="O590" s="7" t="str">
        <f ca="1">VLOOKUP($N590,Department!$A:$B,2,FALSE)</f>
        <v>Jurídico</v>
      </c>
      <c r="P590" s="6">
        <f t="shared" ca="1" si="48"/>
        <v>7</v>
      </c>
      <c r="Q590" s="7" t="str">
        <f ca="1">VLOOKUP($P590,Role!$A:$B,2,FALSE)</f>
        <v>Trainee</v>
      </c>
      <c r="R590" s="7" t="str">
        <f ca="1">IF($P590=8,RANDBETWEEN(2,COUNT(Level!$A:$A) + 1),"")</f>
        <v/>
      </c>
      <c r="S590" s="7" t="str">
        <f ca="1">IF($R590&lt;&gt;"",VLOOKUP($R590,Level!$A:$B,2,FALSE),"")</f>
        <v/>
      </c>
      <c r="T590" s="8">
        <f t="shared" ca="1" si="49"/>
        <v>42016</v>
      </c>
      <c r="U590" s="1">
        <f t="shared" ca="1" si="45"/>
        <v>1405</v>
      </c>
      <c r="V59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$A590    &amp;
", "   &amp;
$B590    &amp;
", "   &amp;
$C590    &amp;
", '"  &amp;
$E590    &amp;
"', '" &amp;
$H590    &amp;
"', "  &amp;
$I590 &amp;
", CAST('"  &amp;
TEXT($K590,"aaaa-mm-dd") &amp;
"' AS DATE), " &amp;
$L590 &amp;
", " &amp;
$N590 &amp;
", " &amp;
$P590 &amp;
", " &amp;
IF($R590="","NULL",$R590) &amp;
", " &amp;
$U590 &amp;
");"</f>
        <v>INSERT INTO acme.fact_employees (id_company_fk, id_employee_pk, flg_active, employee_name, id_gender_fk, id_race_fk, birthdate, id_education_fk, id_department_fk, id_role_fk, id_level_fk, salary) VALUES (2, 589, TRUE, 'Eva Bicalho Rocha', 'F', 2, CAST('1950-05-19' AS DATE), 4, 12, 7, NULL, 1405);</v>
      </c>
    </row>
    <row r="591" spans="1:22" x14ac:dyDescent="0.2">
      <c r="A591" s="7">
        <v>2</v>
      </c>
      <c r="B591" s="5">
        <f t="shared" si="46"/>
        <v>590</v>
      </c>
      <c r="C591" s="6" t="b">
        <v>1</v>
      </c>
      <c r="D591" s="7">
        <f ca="1">IF(ROW()=2,125,IF(ROW()=3,67,IF(ROW()=4,13,RANDBETWEEN(2,COUNT(Name!$A:$A) + 1))))</f>
        <v>246</v>
      </c>
      <c r="E591" s="7" t="str">
        <f ca="1">VLOOKUP($D591,Name!$A:$B,2,FALSE) &amp; " " &amp; IF(ROW()=2,"de Orléans e Bragança",VLOOKUP(IF(ROW()=2,0,RANDBETWEEN(2,COUNT('Last name'!$A:$A) + 1)),'Last name'!$A:$B,2,FALSE) &amp; " " &amp; VLOOKUP(RANDBETWEEN(2,COUNT('Last name'!$A:$A) + 1),'Last name'!$A:$B,2,FALSE))</f>
        <v>Luna Araújo Negreiros</v>
      </c>
      <c r="F591" s="7">
        <v>2</v>
      </c>
      <c r="G591" s="7" cm="1">
        <f t="array" aca="1" ref="G591" ca="1">INDEX(States!$B:$B,RANDBETWEEN(2,COUNTA(States!$B:$B)),1)</f>
        <v>11</v>
      </c>
      <c r="H591" s="7" t="str">
        <f ca="1">VLOOKUP($D591,Name!$A:$C,3,FALSE)</f>
        <v>F</v>
      </c>
      <c r="I591" s="7">
        <f t="shared" ca="1" si="47"/>
        <v>2</v>
      </c>
      <c r="J591" s="7" t="str">
        <f ca="1">VLOOKUP($I591,Race!$A:$B,2,FALSE)</f>
        <v>Branco</v>
      </c>
      <c r="K591" s="8">
        <f ca="1" xml:space="preserve">
IF($B591=2,
    TODAY()-16340,
    IF($P591=2,
        RANDBETWEEN(TODAY()-12418.5,TODAY()-6574.5),
        IF(OR($P591=3,$P591=4),
            RANDBETWEEN(TODAY()-16071,TODAY()-8766),
            IF(OR($P591=5,$P591=6,$P591=7),
                RANDBETWEEN(TODAY()-27393.75,TODAY()-12783.75),
                RANDBETWEEN(TODAY()-27393.75,TODAY()-10957.5)
            )
        )
    )
)</f>
        <v>22873</v>
      </c>
      <c r="L591" s="6">
        <f ca="1">IF(OR(ROW()=2,ROW()=3),7,IF(ROW()=4,4,RANDBETWEEN(4,COUNT(Education!$A:$A) + 1)))</f>
        <v>6</v>
      </c>
      <c r="M591" s="8" t="str">
        <f ca="1">VLOOKUP($L591,Education!$A:$B,2,FALSE)</f>
        <v>Mestrado</v>
      </c>
      <c r="N59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12</v>
      </c>
      <c r="O591" s="7" t="str">
        <f ca="1">VLOOKUP($N591,Department!$A:$B,2,FALSE)</f>
        <v>Jurídico</v>
      </c>
      <c r="P591" s="6">
        <f t="shared" ca="1" si="48"/>
        <v>8</v>
      </c>
      <c r="Q591" s="7" t="str">
        <f ca="1">VLOOKUP($P591,Role!$A:$B,2,FALSE)</f>
        <v>Analista</v>
      </c>
      <c r="R591" s="7">
        <f ca="1">IF($P591=8,RANDBETWEEN(2,COUNT(Level!$A:$A) + 1),"")</f>
        <v>4</v>
      </c>
      <c r="S591" s="7" t="str">
        <f ca="1">IF($R591&lt;&gt;"",VLOOKUP($R591,Level!$A:$B,2,FALSE),"")</f>
        <v>Senior</v>
      </c>
      <c r="T591" s="8">
        <f t="shared" ca="1" si="49"/>
        <v>38225</v>
      </c>
      <c r="U591" s="1">
        <f t="shared" ca="1" si="45"/>
        <v>3600</v>
      </c>
      <c r="V59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$A591    &amp;
", "   &amp;
$B591    &amp;
", "   &amp;
$C591    &amp;
", '"  &amp;
$E591    &amp;
"', '" &amp;
$H591    &amp;
"', "  &amp;
$I591 &amp;
", CAST('"  &amp;
TEXT($K591,"aaaa-mm-dd") &amp;
"' AS DATE), " &amp;
$L591 &amp;
", " &amp;
$N591 &amp;
", " &amp;
$P591 &amp;
", " &amp;
IF($R591="","NULL",$R591) &amp;
", " &amp;
$U591 &amp;
");"</f>
        <v>INSERT INTO acme.fact_employees (id_company_fk, id_employee_pk, flg_active, employee_name, id_gender_fk, id_race_fk, birthdate, id_education_fk, id_department_fk, id_role_fk, id_level_fk, salary) VALUES (2, 590, TRUE, 'Luna Araújo Negreiros', 'F', 2, CAST('1962-08-15' AS DATE), 6, 12, 8, 4, 3600);</v>
      </c>
    </row>
    <row r="592" spans="1:22" x14ac:dyDescent="0.2">
      <c r="A592" s="7">
        <v>2</v>
      </c>
      <c r="B592" s="5">
        <f t="shared" si="46"/>
        <v>591</v>
      </c>
      <c r="C592" s="6" t="b">
        <v>1</v>
      </c>
      <c r="D592" s="7">
        <f ca="1">IF(ROW()=2,125,IF(ROW()=3,67,IF(ROW()=4,13,RANDBETWEEN(2,COUNT(Name!$A:$A) + 1))))</f>
        <v>224</v>
      </c>
      <c r="E592" s="7" t="str">
        <f ca="1">VLOOKUP($D592,Name!$A:$B,2,FALSE) &amp; " " &amp; IF(ROW()=2,"de Orléans e Bragança",VLOOKUP(IF(ROW()=2,0,RANDBETWEEN(2,COUNT('Last name'!$A:$A) + 1)),'Last name'!$A:$B,2,FALSE) &amp; " " &amp; VLOOKUP(RANDBETWEEN(2,COUNT('Last name'!$A:$A) + 1),'Last name'!$A:$B,2,FALSE))</f>
        <v>Lia Aragão Ferreira</v>
      </c>
      <c r="F592" s="7">
        <v>2</v>
      </c>
      <c r="G592" s="7" cm="1">
        <f t="array" aca="1" ref="G592" ca="1">INDEX(States!$B:$B,RANDBETWEEN(2,COUNTA(States!$B:$B)),1)</f>
        <v>13</v>
      </c>
      <c r="H592" s="7" t="str">
        <f ca="1">VLOOKUP($D592,Name!$A:$C,3,FALSE)</f>
        <v>F</v>
      </c>
      <c r="I592" s="7">
        <f t="shared" ca="1" si="47"/>
        <v>2</v>
      </c>
      <c r="J592" s="7" t="str">
        <f ca="1">VLOOKUP($I592,Race!$A:$B,2,FALSE)</f>
        <v>Branco</v>
      </c>
      <c r="K592" s="8">
        <f ca="1" xml:space="preserve">
IF($B592=2,
    TODAY()-16340,
    IF($P592=2,
        RANDBETWEEN(TODAY()-12418.5,TODAY()-6574.5),
        IF(OR($P592=3,$P592=4),
            RANDBETWEEN(TODAY()-16071,TODAY()-8766),
            IF(OR($P592=5,$P592=6,$P592=7),
                RANDBETWEEN(TODAY()-27393.75,TODAY()-12783.75),
                RANDBETWEEN(TODAY()-27393.75,TODAY()-10957.5)
            )
        )
    )
)</f>
        <v>24420</v>
      </c>
      <c r="L592" s="6">
        <f ca="1">IF(OR(ROW()=2,ROW()=3),7,IF(ROW()=4,4,RANDBETWEEN(4,COUNT(Education!$A:$A) + 1)))</f>
        <v>4</v>
      </c>
      <c r="M592" s="8" t="str">
        <f ca="1">VLOOKUP($L592,Education!$A:$B,2,FALSE)</f>
        <v>Superior</v>
      </c>
      <c r="N59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6</v>
      </c>
      <c r="O592" s="7" t="str">
        <f ca="1">VLOOKUP($N592,Department!$A:$B,2,FALSE)</f>
        <v>Comercial</v>
      </c>
      <c r="P592" s="6">
        <f t="shared" ca="1" si="48"/>
        <v>7</v>
      </c>
      <c r="Q592" s="7" t="str">
        <f ca="1">VLOOKUP($P592,Role!$A:$B,2,FALSE)</f>
        <v>Trainee</v>
      </c>
      <c r="R592" s="7" t="str">
        <f ca="1">IF($P592=8,RANDBETWEEN(2,COUNT(Level!$A:$A) + 1),"")</f>
        <v/>
      </c>
      <c r="S592" s="7" t="str">
        <f ca="1">IF($R592&lt;&gt;"",VLOOKUP($R592,Level!$A:$B,2,FALSE),"")</f>
        <v/>
      </c>
      <c r="T592" s="8">
        <f t="shared" ca="1" si="49"/>
        <v>43972</v>
      </c>
      <c r="U592" s="1">
        <f t="shared" ca="1" si="45"/>
        <v>1385</v>
      </c>
      <c r="V59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$A592    &amp;
", "   &amp;
$B592    &amp;
", "   &amp;
$C592    &amp;
", '"  &amp;
$E592    &amp;
"', '" &amp;
$H592    &amp;
"', "  &amp;
$I592 &amp;
", CAST('"  &amp;
TEXT($K592,"aaaa-mm-dd") &amp;
"' AS DATE), " &amp;
$L592 &amp;
", " &amp;
$N592 &amp;
", " &amp;
$P592 &amp;
", " &amp;
IF($R592="","NULL",$R592) &amp;
", " &amp;
$U592 &amp;
");"</f>
        <v>INSERT INTO acme.fact_employees (id_company_fk, id_employee_pk, flg_active, employee_name, id_gender_fk, id_race_fk, birthdate, id_education_fk, id_department_fk, id_role_fk, id_level_fk, salary) VALUES (2, 591, TRUE, 'Lia Aragão Ferreira', 'F', 2, CAST('1966-11-09' AS DATE), 4, 6, 7, NULL, 1385);</v>
      </c>
    </row>
    <row r="593" spans="1:22" x14ac:dyDescent="0.2">
      <c r="A593" s="7">
        <v>2</v>
      </c>
      <c r="B593" s="5">
        <f t="shared" si="46"/>
        <v>592</v>
      </c>
      <c r="C593" s="6" t="b">
        <v>1</v>
      </c>
      <c r="D593" s="7">
        <f ca="1">IF(ROW()=2,125,IF(ROW()=3,67,IF(ROW()=4,13,RANDBETWEEN(2,COUNT(Name!$A:$A) + 1))))</f>
        <v>45</v>
      </c>
      <c r="E593" s="7" t="str">
        <f ca="1">VLOOKUP($D593,Name!$A:$B,2,FALSE) &amp; " " &amp; IF(ROW()=2,"de Orléans e Bragança",VLOOKUP(IF(ROW()=2,0,RANDBETWEEN(2,COUNT('Last name'!$A:$A) + 1)),'Last name'!$A:$B,2,FALSE) &amp; " " &amp; VLOOKUP(RANDBETWEEN(2,COUNT('Last name'!$A:$A) + 1),'Last name'!$A:$B,2,FALSE))</f>
        <v>Anthony Fontana Alencar</v>
      </c>
      <c r="F593" s="7">
        <v>2</v>
      </c>
      <c r="G593" s="7" cm="1">
        <f t="array" aca="1" ref="G593" ca="1">INDEX(States!$B:$B,RANDBETWEEN(2,COUNTA(States!$B:$B)),1)</f>
        <v>8</v>
      </c>
      <c r="H593" s="7" t="str">
        <f ca="1">VLOOKUP($D593,Name!$A:$C,3,FALSE)</f>
        <v>M</v>
      </c>
      <c r="I593" s="7">
        <f t="shared" ca="1" si="47"/>
        <v>2</v>
      </c>
      <c r="J593" s="7" t="str">
        <f ca="1">VLOOKUP($I593,Race!$A:$B,2,FALSE)</f>
        <v>Branco</v>
      </c>
      <c r="K593" s="8">
        <f ca="1" xml:space="preserve">
IF($B593=2,
    TODAY()-16340,
    IF($P593=2,
        RANDBETWEEN(TODAY()-12418.5,TODAY()-6574.5),
        IF(OR($P593=3,$P593=4),
            RANDBETWEEN(TODAY()-16071,TODAY()-8766),
            IF(OR($P593=5,$P593=6,$P593=7),
                RANDBETWEEN(TODAY()-27393.75,TODAY()-12783.75),
                RANDBETWEEN(TODAY()-27393.75,TODAY()-10957.5)
            )
        )
    )
)</f>
        <v>25865</v>
      </c>
      <c r="L593" s="6">
        <f ca="1">IF(OR(ROW()=2,ROW()=3),7,IF(ROW()=4,4,RANDBETWEEN(4,COUNT(Education!$A:$A) + 1)))</f>
        <v>6</v>
      </c>
      <c r="M593" s="8" t="str">
        <f ca="1">VLOOKUP($L593,Education!$A:$B,2,FALSE)</f>
        <v>Mestrado</v>
      </c>
      <c r="N59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593" s="7" t="str">
        <f ca="1">VLOOKUP($N593,Department!$A:$B,2,FALSE)</f>
        <v>Contábil</v>
      </c>
      <c r="P593" s="6">
        <f t="shared" ca="1" si="48"/>
        <v>8</v>
      </c>
      <c r="Q593" s="7" t="str">
        <f ca="1">VLOOKUP($P593,Role!$A:$B,2,FALSE)</f>
        <v>Analista</v>
      </c>
      <c r="R593" s="7">
        <f ca="1">IF($P593=8,RANDBETWEEN(2,COUNT(Level!$A:$A) + 1),"")</f>
        <v>4</v>
      </c>
      <c r="S593" s="7" t="str">
        <f ca="1">IF($R593&lt;&gt;"",VLOOKUP($R593,Level!$A:$B,2,FALSE),"")</f>
        <v>Senior</v>
      </c>
      <c r="T593" s="8">
        <f t="shared" ca="1" si="49"/>
        <v>40831</v>
      </c>
      <c r="U593" s="1">
        <f t="shared" ca="1" si="45"/>
        <v>3500</v>
      </c>
      <c r="V59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$A593    &amp;
", "   &amp;
$B593    &amp;
", "   &amp;
$C593    &amp;
", '"  &amp;
$E593    &amp;
"', '" &amp;
$H593    &amp;
"', "  &amp;
$I593 &amp;
", CAST('"  &amp;
TEXT($K593,"aaaa-mm-dd") &amp;
"' AS DATE), " &amp;
$L593 &amp;
", " &amp;
$N593 &amp;
", " &amp;
$P593 &amp;
", " &amp;
IF($R593="","NULL",$R593) &amp;
", " &amp;
$U593 &amp;
");"</f>
        <v>INSERT INTO acme.fact_employees (id_company_fk, id_employee_pk, flg_active, employee_name, id_gender_fk, id_race_fk, birthdate, id_education_fk, id_department_fk, id_role_fk, id_level_fk, salary) VALUES (2, 592, TRUE, 'Anthony Fontana Alencar', 'M', 2, CAST('1970-10-24' AS DATE), 6, 9, 8, 4, 3500);</v>
      </c>
    </row>
    <row r="594" spans="1:22" x14ac:dyDescent="0.2">
      <c r="A594" s="7">
        <v>2</v>
      </c>
      <c r="B594" s="5">
        <f t="shared" si="46"/>
        <v>593</v>
      </c>
      <c r="C594" s="6" t="b">
        <v>1</v>
      </c>
      <c r="D594" s="7">
        <f ca="1">IF(ROW()=2,125,IF(ROW()=3,67,IF(ROW()=4,13,RANDBETWEEN(2,COUNT(Name!$A:$A) + 1))))</f>
        <v>267</v>
      </c>
      <c r="E594" s="7" t="str">
        <f ca="1">VLOOKUP($D594,Name!$A:$B,2,FALSE)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Maria Laura Lombardi Bermudes</v>
      </c>
      <c r="F594" s="7">
        <v>2</v>
      </c>
      <c r="G594" s="7" cm="1">
        <f t="array" aca="1" ref="G594" ca="1">INDEX(States!$B:$B,RANDBETWEEN(2,COUNTA(States!$B:$B)),1)</f>
        <v>5</v>
      </c>
      <c r="H594" s="7" t="str">
        <f ca="1">VLOOKUP($D594,Name!$A:$C,3,FALSE)</f>
        <v>F</v>
      </c>
      <c r="I594" s="7">
        <f t="shared" ca="1" si="47"/>
        <v>4</v>
      </c>
      <c r="J594" s="7" t="str">
        <f ca="1">VLOOKUP($I594,Race!$A:$B,2,FALSE)</f>
        <v>Pardo</v>
      </c>
      <c r="K594" s="8">
        <f ca="1" xml:space="preserve">
IF($B594=2,
    TODAY()-16340,
    IF($P594=2,
        RANDBETWEEN(TODAY()-12418.5,TODAY()-6574.5),
        IF(OR($P594=3,$P594=4),
            RANDBETWEEN(TODAY()-16071,TODAY()-8766),
            IF(OR($P594=5,$P594=6,$P594=7),
                RANDBETWEEN(TODAY()-27393.75,TODAY()-12783.75),
                RANDBETWEEN(TODAY()-27393.75,TODAY()-10957.5)
            )
        )
    )
)</f>
        <v>26545</v>
      </c>
      <c r="L594" s="6">
        <f ca="1">IF(OR(ROW()=2,ROW()=3),7,IF(ROW()=4,4,RANDBETWEEN(4,COUNT(Education!$A:$A) + 1)))</f>
        <v>4</v>
      </c>
      <c r="M594" s="8" t="str">
        <f ca="1">VLOOKUP($L594,Education!$A:$B,2,FALSE)</f>
        <v>Superior</v>
      </c>
      <c r="N59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594" s="7" t="str">
        <f ca="1">VLOOKUP($N594,Department!$A:$B,2,FALSE)</f>
        <v>Recursos Humanos</v>
      </c>
      <c r="P594" s="6">
        <f t="shared" ca="1" si="48"/>
        <v>9</v>
      </c>
      <c r="Q594" s="7" t="str">
        <f ca="1">VLOOKUP($P594,Role!$A:$B,2,FALSE)</f>
        <v>Especialista</v>
      </c>
      <c r="R594" s="7" t="str">
        <f ca="1">IF($P594=8,RANDBETWEEN(2,COUNT(Level!$A:$A) + 1),"")</f>
        <v/>
      </c>
      <c r="S594" s="7" t="str">
        <f ca="1">IF($R594&lt;&gt;"",VLOOKUP($R594,Level!$A:$B,2,FALSE),"")</f>
        <v/>
      </c>
      <c r="T594" s="8">
        <f t="shared" ca="1" si="49"/>
        <v>36680</v>
      </c>
      <c r="U594" s="1">
        <f t="shared" ca="1" si="45"/>
        <v>8580</v>
      </c>
      <c r="V59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$A594    &amp;
", "   &amp;
$B594    &amp;
", "   &amp;
$C594    &amp;
", '"  &amp;
$E594    &amp;
"', '" &amp;
$H594    &amp;
"', "  &amp;
$I594 &amp;
", CAST('"  &amp;
TEXT($K594,"aaaa-mm-dd") &amp;
"' AS DATE), " &amp;
$L594 &amp;
", " &amp;
$N594 &amp;
", " &amp;
$P594 &amp;
", " &amp;
IF($R594="","NULL",$R594) &amp;
", " &amp;
$U594 &amp;
");"</f>
        <v>INSERT INTO acme.fact_employees (id_company_fk, id_employee_pk, flg_active, employee_name, id_gender_fk, id_race_fk, birthdate, id_education_fk, id_department_fk, id_role_fk, id_level_fk, salary) VALUES (2, 593, TRUE, 'Maria Laura Lombardi Bermudes', 'F', 4, CAST('1972-09-03' AS DATE), 4, 5, 9, NULL, 8580);</v>
      </c>
    </row>
    <row r="595" spans="1:22" x14ac:dyDescent="0.2">
      <c r="A595" s="7">
        <v>2</v>
      </c>
      <c r="B595" s="5">
        <f t="shared" si="46"/>
        <v>594</v>
      </c>
      <c r="C595" s="6" t="b">
        <v>1</v>
      </c>
      <c r="D595" s="7">
        <f ca="1">IF(ROW()=2,125,IF(ROW()=3,67,IF(ROW()=4,13,RANDBETWEEN(2,COUNT(Name!$A:$A) + 1))))</f>
        <v>280</v>
      </c>
      <c r="E595" s="7" t="str">
        <f ca="1">VLOOKUP($D595,Name!$A:$B,2,FALSE)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Marta Cardoso Araújo</v>
      </c>
      <c r="F595" s="7">
        <v>2</v>
      </c>
      <c r="G595" s="7" cm="1">
        <f t="array" aca="1" ref="G595" ca="1">INDEX(States!$B:$B,RANDBETWEEN(2,COUNTA(States!$B:$B)),1)</f>
        <v>12</v>
      </c>
      <c r="H595" s="7" t="str">
        <f ca="1">VLOOKUP($D595,Name!$A:$C,3,FALSE)</f>
        <v>F</v>
      </c>
      <c r="I595" s="7">
        <f t="shared" ca="1" si="47"/>
        <v>3</v>
      </c>
      <c r="J595" s="7" t="str">
        <f ca="1">VLOOKUP($I595,Race!$A:$B,2,FALSE)</f>
        <v>Preto</v>
      </c>
      <c r="K595" s="8">
        <f ca="1" xml:space="preserve">
IF($B595=2,
    TODAY()-16340,
    IF($P595=2,
        RANDBETWEEN(TODAY()-12418.5,TODAY()-6574.5),
        IF(OR($P595=3,$P595=4),
            RANDBETWEEN(TODAY()-16071,TODAY()-8766),
            IF(OR($P595=5,$P595=6,$P595=7),
                RANDBETWEEN(TODAY()-27393.75,TODAY()-12783.75),
                RANDBETWEEN(TODAY()-27393.75,TODAY()-10957.5)
            )
        )
    )
)</f>
        <v>24319</v>
      </c>
      <c r="L595" s="6">
        <f ca="1">IF(OR(ROW()=2,ROW()=3),7,IF(ROW()=4,4,RANDBETWEEN(4,COUNT(Education!$A:$A) + 1)))</f>
        <v>5</v>
      </c>
      <c r="M595" s="8" t="str">
        <f ca="1">VLOOKUP($L595,Education!$A:$B,2,FALSE)</f>
        <v>Pós-graduação</v>
      </c>
      <c r="N59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595" s="7" t="str">
        <f ca="1">VLOOKUP($N595,Department!$A:$B,2,FALSE)</f>
        <v>Recursos Humanos</v>
      </c>
      <c r="P595" s="6">
        <f t="shared" ca="1" si="48"/>
        <v>8</v>
      </c>
      <c r="Q595" s="7" t="str">
        <f ca="1">VLOOKUP($P595,Role!$A:$B,2,FALSE)</f>
        <v>Analista</v>
      </c>
      <c r="R595" s="7">
        <f ca="1">IF($P595=8,RANDBETWEEN(2,COUNT(Level!$A:$A) + 1),"")</f>
        <v>4</v>
      </c>
      <c r="S595" s="7" t="str">
        <f ca="1">IF($R595&lt;&gt;"",VLOOKUP($R595,Level!$A:$B,2,FALSE),"")</f>
        <v>Senior</v>
      </c>
      <c r="T595" s="8">
        <f t="shared" ca="1" si="49"/>
        <v>40287</v>
      </c>
      <c r="U595" s="1">
        <f t="shared" ca="1" si="45"/>
        <v>3080</v>
      </c>
      <c r="V59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$A595    &amp;
", "   &amp;
$B595    &amp;
", "   &amp;
$C595    &amp;
", '"  &amp;
$E595    &amp;
"', '" &amp;
$H595    &amp;
"', "  &amp;
$I595 &amp;
", CAST('"  &amp;
TEXT($K595,"aaaa-mm-dd") &amp;
"' AS DATE), " &amp;
$L595 &amp;
", " &amp;
$N595 &amp;
", " &amp;
$P595 &amp;
", " &amp;
IF($R595="","NULL",$R595) &amp;
", " &amp;
$U595 &amp;
");"</f>
        <v>INSERT INTO acme.fact_employees (id_company_fk, id_employee_pk, flg_active, employee_name, id_gender_fk, id_race_fk, birthdate, id_education_fk, id_department_fk, id_role_fk, id_level_fk, salary) VALUES (2, 594, TRUE, 'Marta Cardoso Araújo', 'F', 3, CAST('1966-07-31' AS DATE), 5, 5, 8, 4, 3080);</v>
      </c>
    </row>
    <row r="596" spans="1:22" x14ac:dyDescent="0.2">
      <c r="A596" s="7">
        <v>2</v>
      </c>
      <c r="B596" s="5">
        <f t="shared" si="46"/>
        <v>595</v>
      </c>
      <c r="C596" s="6" t="b">
        <v>1</v>
      </c>
      <c r="D596" s="7">
        <f ca="1">IF(ROW()=2,125,IF(ROW()=3,67,IF(ROW()=4,13,RANDBETWEEN(2,COUNT(Name!$A:$A) + 1))))</f>
        <v>6</v>
      </c>
      <c r="E596" s="7" t="str">
        <f ca="1">VLOOKUP($D596,Name!$A:$B,2,FALSE) &amp; " " &amp; IF(ROW()=2,"de Orléans e Bragança",VLOOKUP(IF(ROW()=2,0,RANDBETWEEN(2,COUNT('Last name'!$A:$A) + 1)),'Last name'!$A:$B,2,FALSE) &amp; " " &amp; VLOOKUP(RANDBETWEEN(2,COUNT('Last name'!$A:$A) + 1),'Last name'!$A:$B,2,FALSE))</f>
        <v>Adélio Dias Serra</v>
      </c>
      <c r="F596" s="7">
        <v>2</v>
      </c>
      <c r="G596" s="7" cm="1">
        <f t="array" aca="1" ref="G596" ca="1">INDEX(States!$B:$B,RANDBETWEEN(2,COUNTA(States!$B:$B)),1)</f>
        <v>15</v>
      </c>
      <c r="H596" s="7" t="str">
        <f ca="1">VLOOKUP($D596,Name!$A:$C,3,FALSE)</f>
        <v>M</v>
      </c>
      <c r="I596" s="7">
        <f t="shared" ca="1" si="47"/>
        <v>2</v>
      </c>
      <c r="J596" s="7" t="str">
        <f ca="1">VLOOKUP($I596,Race!$A:$B,2,FALSE)</f>
        <v>Branco</v>
      </c>
      <c r="K596" s="8">
        <f ca="1" xml:space="preserve">
IF($B596=2,
    TODAY()-16340,
    IF($P596=2,
        RANDBETWEEN(TODAY()-12418.5,TODAY()-6574.5),
        IF(OR($P596=3,$P596=4),
            RANDBETWEEN(TODAY()-16071,TODAY()-8766),
            IF(OR($P596=5,$P596=6,$P596=7),
                RANDBETWEEN(TODAY()-27393.75,TODAY()-12783.75),
                RANDBETWEEN(TODAY()-27393.75,TODAY()-10957.5)
            )
        )
    )
)</f>
        <v>29294</v>
      </c>
      <c r="L596" s="6">
        <f ca="1">IF(OR(ROW()=2,ROW()=3),7,IF(ROW()=4,4,RANDBETWEEN(4,COUNT(Education!$A:$A) + 1)))</f>
        <v>5</v>
      </c>
      <c r="M596" s="8" t="str">
        <f ca="1">VLOOKUP($L596,Education!$A:$B,2,FALSE)</f>
        <v>Pós-graduação</v>
      </c>
      <c r="N59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596" s="7" t="str">
        <f ca="1">VLOOKUP($N596,Department!$A:$B,2,FALSE)</f>
        <v>Comunicação &amp; Marketing</v>
      </c>
      <c r="P596" s="6">
        <f t="shared" ca="1" si="48"/>
        <v>7</v>
      </c>
      <c r="Q596" s="7" t="str">
        <f ca="1">VLOOKUP($P596,Role!$A:$B,2,FALSE)</f>
        <v>Trainee</v>
      </c>
      <c r="R596" s="7" t="str">
        <f ca="1">IF($P596=8,RANDBETWEEN(2,COUNT(Level!$A:$A) + 1),"")</f>
        <v/>
      </c>
      <c r="S596" s="7" t="str">
        <f ca="1">IF($R596&lt;&gt;"",VLOOKUP($R596,Level!$A:$B,2,FALSE),"")</f>
        <v/>
      </c>
      <c r="T596" s="8">
        <f t="shared" ca="1" si="49"/>
        <v>44738</v>
      </c>
      <c r="U596" s="1">
        <f t="shared" ca="1" si="45"/>
        <v>1885</v>
      </c>
      <c r="V59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$A596    &amp;
", "   &amp;
$B596    &amp;
", "   &amp;
$C596    &amp;
", '"  &amp;
$E596    &amp;
"', '" &amp;
$H596    &amp;
"', "  &amp;
$I596 &amp;
", CAST('"  &amp;
TEXT($K596,"aaaa-mm-dd") &amp;
"' AS DATE), " &amp;
$L596 &amp;
", " &amp;
$N596 &amp;
", " &amp;
$P596 &amp;
", " &amp;
IF($R596="","NULL",$R596) &amp;
", " &amp;
$U596 &amp;
");"</f>
        <v>INSERT INTO acme.fact_employees (id_company_fk, id_employee_pk, flg_active, employee_name, id_gender_fk, id_race_fk, birthdate, id_education_fk, id_department_fk, id_role_fk, id_level_fk, salary) VALUES (2, 595, TRUE, 'Adélio Dias Serra', 'M', 2, CAST('1980-03-14' AS DATE), 5, 8, 7, NULL, 1885);</v>
      </c>
    </row>
    <row r="597" spans="1:22" x14ac:dyDescent="0.2">
      <c r="A597" s="7">
        <v>2</v>
      </c>
      <c r="B597" s="5">
        <f t="shared" si="46"/>
        <v>596</v>
      </c>
      <c r="C597" s="6" t="b">
        <v>1</v>
      </c>
      <c r="D597" s="7">
        <f ca="1">IF(ROW()=2,125,IF(ROW()=3,67,IF(ROW()=4,13,RANDBETWEEN(2,COUNT(Name!$A:$A) + 1))))</f>
        <v>88</v>
      </c>
      <c r="E597" s="7" t="str">
        <f ca="1">VLOOKUP($D597,Name!$A:$B,2,FALSE) &amp; " " &amp; IF(ROW()=2,"de Orléans e Bragança",VLOOKUP(IF(ROW()=2,0,RANDBETWEEN(2,COUNT('Last name'!$A:$A) + 1)),'Last name'!$A:$B,2,FALSE) &amp; " " &amp; VLOOKUP(RANDBETWEEN(2,COUNT('Last name'!$A:$A) + 1),'Last name'!$A:$B,2,FALSE))</f>
        <v>Cecilia Souza Rangel</v>
      </c>
      <c r="F597" s="7">
        <v>2</v>
      </c>
      <c r="G597" s="7" cm="1">
        <f t="array" aca="1" ref="G597" ca="1">INDEX(States!$B:$B,RANDBETWEEN(2,COUNTA(States!$B:$B)),1)</f>
        <v>15</v>
      </c>
      <c r="H597" s="7" t="str">
        <f ca="1">VLOOKUP($D597,Name!$A:$C,3,FALSE)</f>
        <v>F</v>
      </c>
      <c r="I597" s="7">
        <f t="shared" ca="1" si="47"/>
        <v>2</v>
      </c>
      <c r="J597" s="7" t="str">
        <f ca="1">VLOOKUP($I597,Race!$A:$B,2,FALSE)</f>
        <v>Branco</v>
      </c>
      <c r="K597" s="8">
        <f ca="1" xml:space="preserve">
IF($B597=2,
    TODAY()-16340,
    IF($P597=2,
        RANDBETWEEN(TODAY()-12418.5,TODAY()-6574.5),
        IF(OR($P597=3,$P597=4),
            RANDBETWEEN(TODAY()-16071,TODAY()-8766),
            IF(OR($P597=5,$P597=6,$P597=7),
                RANDBETWEEN(TODAY()-27393.75,TODAY()-12783.75),
                RANDBETWEEN(TODAY()-27393.75,TODAY()-10957.5)
            )
        )
    )
)</f>
        <v>21236</v>
      </c>
      <c r="L597" s="6">
        <f ca="1">IF(OR(ROW()=2,ROW()=3),7,IF(ROW()=4,4,RANDBETWEEN(4,COUNT(Education!$A:$A) + 1)))</f>
        <v>7</v>
      </c>
      <c r="M597" s="8" t="str">
        <f ca="1">VLOOKUP($L597,Education!$A:$B,2,FALSE)</f>
        <v>Doutorado</v>
      </c>
      <c r="N59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597" s="7" t="str">
        <f ca="1">VLOOKUP($N597,Department!$A:$B,2,FALSE)</f>
        <v>Recursos Humanos</v>
      </c>
      <c r="P597" s="6">
        <f t="shared" ca="1" si="48"/>
        <v>8</v>
      </c>
      <c r="Q597" s="7" t="str">
        <f ca="1">VLOOKUP($P597,Role!$A:$B,2,FALSE)</f>
        <v>Analista</v>
      </c>
      <c r="R597" s="7">
        <f ca="1">IF($P597=8,RANDBETWEEN(2,COUNT(Level!$A:$A) + 1),"")</f>
        <v>2</v>
      </c>
      <c r="S597" s="7" t="str">
        <f ca="1">IF($R597&lt;&gt;"",VLOOKUP($R597,Level!$A:$B,2,FALSE),"")</f>
        <v>Junior</v>
      </c>
      <c r="T597" s="8">
        <f t="shared" ca="1" si="49"/>
        <v>43726</v>
      </c>
      <c r="U597" s="1">
        <f t="shared" ca="1" si="45"/>
        <v>4080</v>
      </c>
      <c r="V59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$A597    &amp;
", "   &amp;
$B597    &amp;
", "   &amp;
$C597    &amp;
", '"  &amp;
$E597    &amp;
"', '" &amp;
$H597    &amp;
"', "  &amp;
$I597 &amp;
", CAST('"  &amp;
TEXT($K597,"aaaa-mm-dd") &amp;
"' AS DATE), " &amp;
$L597 &amp;
", " &amp;
$N597 &amp;
", " &amp;
$P597 &amp;
", " &amp;
IF($R597="","NULL",$R597) &amp;
", " &amp;
$U597 &amp;
");"</f>
        <v>INSERT INTO acme.fact_employees (id_company_fk, id_employee_pk, flg_active, employee_name, id_gender_fk, id_race_fk, birthdate, id_education_fk, id_department_fk, id_role_fk, id_level_fk, salary) VALUES (2, 596, TRUE, 'Cecilia Souza Rangel', 'F', 2, CAST('1958-02-20' AS DATE), 7, 5, 8, 2, 4080);</v>
      </c>
    </row>
    <row r="598" spans="1:22" x14ac:dyDescent="0.2">
      <c r="A598" s="7">
        <v>2</v>
      </c>
      <c r="B598" s="5">
        <f t="shared" si="46"/>
        <v>597</v>
      </c>
      <c r="C598" s="6" t="b">
        <v>1</v>
      </c>
      <c r="D598" s="7">
        <f ca="1">IF(ROW()=2,125,IF(ROW()=3,67,IF(ROW()=4,13,RANDBETWEEN(2,COUNT(Name!$A:$A) + 1))))</f>
        <v>315</v>
      </c>
      <c r="E598" s="7" t="str">
        <f ca="1">VLOOKUP($D598,Name!$A:$B,2,FALSE) &amp; " " &amp; IF(ROW()=2,"de Orléans e Bragança",VLOOKUP(IF(ROW()=2,0,RANDBETWEEN(2,COUNT('Last name'!$A:$A) + 1)),'Last name'!$A:$B,2,FALSE) &amp; " " &amp; VLOOKUP(RANDBETWEEN(2,COUNT('Last name'!$A:$A) + 1),'Last name'!$A:$B,2,FALSE))</f>
        <v>Pedro Lucas Martinelli Serra</v>
      </c>
      <c r="F598" s="7">
        <v>2</v>
      </c>
      <c r="G598" s="7" cm="1">
        <f t="array" aca="1" ref="G598" ca="1">INDEX(States!$B:$B,RANDBETWEEN(2,COUNTA(States!$B:$B)),1)</f>
        <v>16</v>
      </c>
      <c r="H598" s="7" t="str">
        <f ca="1">VLOOKUP($D598,Name!$A:$C,3,FALSE)</f>
        <v>M</v>
      </c>
      <c r="I598" s="7">
        <f t="shared" ca="1" si="47"/>
        <v>2</v>
      </c>
      <c r="J598" s="7" t="str">
        <f ca="1">VLOOKUP($I598,Race!$A:$B,2,FALSE)</f>
        <v>Branco</v>
      </c>
      <c r="K598" s="8">
        <f ca="1" xml:space="preserve">
IF($B598=2,
    TODAY()-16340,
    IF($P598=2,
        RANDBETWEEN(TODAY()-12418.5,TODAY()-6574.5),
        IF(OR($P598=3,$P598=4),
            RANDBETWEEN(TODAY()-16071,TODAY()-8766),
            IF(OR($P598=5,$P598=6,$P598=7),
                RANDBETWEEN(TODAY()-27393.75,TODAY()-12783.75),
                RANDBETWEEN(TODAY()-27393.75,TODAY()-10957.5)
            )
        )
    )
)</f>
        <v>28850</v>
      </c>
      <c r="L598" s="6">
        <f ca="1">IF(OR(ROW()=2,ROW()=3),7,IF(ROW()=4,4,RANDBETWEEN(4,COUNT(Education!$A:$A) + 1)))</f>
        <v>5</v>
      </c>
      <c r="M598" s="8" t="str">
        <f ca="1">VLOOKUP($L598,Education!$A:$B,2,FALSE)</f>
        <v>Pós-graduação</v>
      </c>
      <c r="N59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598" s="7" t="str">
        <f ca="1">VLOOKUP($N598,Department!$A:$B,2,FALSE)</f>
        <v>Tecnologia da Informação</v>
      </c>
      <c r="P598" s="6">
        <f t="shared" ca="1" si="48"/>
        <v>8</v>
      </c>
      <c r="Q598" s="7" t="str">
        <f ca="1">VLOOKUP($P598,Role!$A:$B,2,FALSE)</f>
        <v>Analista</v>
      </c>
      <c r="R598" s="7">
        <f ca="1">IF($P598=8,RANDBETWEEN(2,COUNT(Level!$A:$A) + 1),"")</f>
        <v>3</v>
      </c>
      <c r="S598" s="7" t="str">
        <f ca="1">IF($R598&lt;&gt;"",VLOOKUP($R598,Level!$A:$B,2,FALSE),"")</f>
        <v>Pleno</v>
      </c>
      <c r="T598" s="8">
        <f t="shared" ca="1" si="49"/>
        <v>42729</v>
      </c>
      <c r="U598" s="1">
        <f t="shared" ca="1" si="45"/>
        <v>3120</v>
      </c>
      <c r="V59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$A598    &amp;
", "   &amp;
$B598    &amp;
", "   &amp;
$C598    &amp;
", '"  &amp;
$E598    &amp;
"', '" &amp;
$H598    &amp;
"', "  &amp;
$I598 &amp;
", CAST('"  &amp;
TEXT($K598,"aaaa-mm-dd") &amp;
"' AS DATE), " &amp;
$L598 &amp;
", " &amp;
$N598 &amp;
", " &amp;
$P598 &amp;
", " &amp;
IF($R598="","NULL",$R598) &amp;
", " &amp;
$U598 &amp;
");"</f>
        <v>INSERT INTO acme.fact_employees (id_company_fk, id_employee_pk, flg_active, employee_name, id_gender_fk, id_race_fk, birthdate, id_education_fk, id_department_fk, id_role_fk, id_level_fk, salary) VALUES (2, 597, TRUE, 'Pedro Lucas Martinelli Serra', 'M', 2, CAST('1978-12-26' AS DATE), 5, 11, 8, 3, 3120);</v>
      </c>
    </row>
    <row r="599" spans="1:22" x14ac:dyDescent="0.2">
      <c r="A599" s="7">
        <v>2</v>
      </c>
      <c r="B599" s="5">
        <f t="shared" si="46"/>
        <v>598</v>
      </c>
      <c r="C599" s="6" t="b">
        <v>1</v>
      </c>
      <c r="D599" s="7">
        <f ca="1">IF(ROW()=2,125,IF(ROW()=3,67,IF(ROW()=4,13,RANDBETWEEN(2,COUNT(Name!$A:$A) + 1))))</f>
        <v>96</v>
      </c>
      <c r="E599" s="7" t="str">
        <f ca="1">VLOOKUP($D599,Name!$A:$B,2,FALSE) &amp; " " &amp; IF(ROW()=2,"de Orléans e Bragança",VLOOKUP(IF(ROW()=2,0,RANDBETWEEN(2,COUNT('Last name'!$A:$A) + 1)),'Last name'!$A:$B,2,FALSE) &amp; " " &amp; VLOOKUP(RANDBETWEEN(2,COUNT('Last name'!$A:$A) + 1),'Last name'!$A:$B,2,FALSE))</f>
        <v>Cloe Alencar Azeredo</v>
      </c>
      <c r="F599" s="7">
        <v>2</v>
      </c>
      <c r="G599" s="7" cm="1">
        <f t="array" aca="1" ref="G599" ca="1">INDEX(States!$B:$B,RANDBETWEEN(2,COUNTA(States!$B:$B)),1)</f>
        <v>3</v>
      </c>
      <c r="H599" s="7" t="str">
        <f ca="1">VLOOKUP($D599,Name!$A:$C,3,FALSE)</f>
        <v>F</v>
      </c>
      <c r="I599" s="7">
        <f t="shared" ca="1" si="47"/>
        <v>2</v>
      </c>
      <c r="J599" s="7" t="str">
        <f ca="1">VLOOKUP($I599,Race!$A:$B,2,FALSE)</f>
        <v>Branco</v>
      </c>
      <c r="K599" s="8">
        <f ca="1" xml:space="preserve">
IF($B599=2,
    TODAY()-16340,
    IF($P599=2,
        RANDBETWEEN(TODAY()-12418.5,TODAY()-6574.5),
        IF(OR($P599=3,$P599=4),
            RANDBETWEEN(TODAY()-16071,TODAY()-8766),
            IF(OR($P599=5,$P599=6,$P599=7),
                RANDBETWEEN(TODAY()-27393.75,TODAY()-12783.75),
                RANDBETWEEN(TODAY()-27393.75,TODAY()-10957.5)
            )
        )
    )
)</f>
        <v>24723</v>
      </c>
      <c r="L599" s="6">
        <f ca="1">IF(OR(ROW()=2,ROW()=3),7,IF(ROW()=4,4,RANDBETWEEN(4,COUNT(Education!$A:$A) + 1)))</f>
        <v>6</v>
      </c>
      <c r="M599" s="8" t="str">
        <f ca="1">VLOOKUP($L599,Education!$A:$B,2,FALSE)</f>
        <v>Mestrado</v>
      </c>
      <c r="N59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599" s="7" t="str">
        <f ca="1">VLOOKUP($N599,Department!$A:$B,2,FALSE)</f>
        <v>Auditoria</v>
      </c>
      <c r="P599" s="6">
        <f t="shared" ca="1" si="48"/>
        <v>8</v>
      </c>
      <c r="Q599" s="7" t="str">
        <f ca="1">VLOOKUP($P599,Role!$A:$B,2,FALSE)</f>
        <v>Analista</v>
      </c>
      <c r="R599" s="7">
        <f ca="1">IF($P599=8,RANDBETWEEN(2,COUNT(Level!$A:$A) + 1),"")</f>
        <v>3</v>
      </c>
      <c r="S599" s="7" t="str">
        <f ca="1">IF($R599&lt;&gt;"",VLOOKUP($R599,Level!$A:$B,2,FALSE),"")</f>
        <v>Pleno</v>
      </c>
      <c r="T599" s="8">
        <f t="shared" ca="1" si="49"/>
        <v>44373</v>
      </c>
      <c r="U599" s="1">
        <f t="shared" ca="1" si="45"/>
        <v>3500</v>
      </c>
      <c r="V59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$A599    &amp;
", "   &amp;
$B599    &amp;
", "   &amp;
$C599    &amp;
", '"  &amp;
$E599    &amp;
"', '" &amp;
$H599    &amp;
"', "  &amp;
$I599 &amp;
", CAST('"  &amp;
TEXT($K599,"aaaa-mm-dd") &amp;
"' AS DATE), " &amp;
$L599 &amp;
", " &amp;
$N599 &amp;
", " &amp;
$P599 &amp;
", " &amp;
IF($R599="","NULL",$R599) &amp;
", " &amp;
$U599 &amp;
");"</f>
        <v>INSERT INTO acme.fact_employees (id_company_fk, id_employee_pk, flg_active, employee_name, id_gender_fk, id_race_fk, birthdate, id_education_fk, id_department_fk, id_role_fk, id_level_fk, salary) VALUES (2, 598, TRUE, 'Cloe Alencar Azeredo', 'F', 2, CAST('1967-09-08' AS DATE), 6, 10, 8, 3, 3500);</v>
      </c>
    </row>
    <row r="600" spans="1:22" x14ac:dyDescent="0.2">
      <c r="A600" s="7">
        <v>2</v>
      </c>
      <c r="B600" s="5">
        <f t="shared" si="46"/>
        <v>599</v>
      </c>
      <c r="C600" s="6" t="b">
        <v>1</v>
      </c>
      <c r="D600" s="7">
        <f ca="1">IF(ROW()=2,125,IF(ROW()=3,67,IF(ROW()=4,13,RANDBETWEEN(2,COUNT(Name!$A:$A) + 1))))</f>
        <v>114</v>
      </c>
      <c r="E600" s="7" t="str">
        <f ca="1">VLOOKUP($D600,Name!$A:$B,2,FALSE) &amp; " " &amp; IF(ROW()=2,"de Orléans e Bragança",VLOOKUP(IF(ROW()=2,0,RANDBETWEEN(2,COUNT('Last name'!$A:$A) + 1)),'Last name'!$A:$B,2,FALSE) &amp; " " &amp; VLOOKUP(RANDBETWEEN(2,COUNT('Last name'!$A:$A) + 1),'Last name'!$A:$B,2,FALSE))</f>
        <v>Eduardo Arruda Leite</v>
      </c>
      <c r="F600" s="7">
        <v>2</v>
      </c>
      <c r="G600" s="7" cm="1">
        <f t="array" aca="1" ref="G600" ca="1">INDEX(States!$B:$B,RANDBETWEEN(2,COUNTA(States!$B:$B)),1)</f>
        <v>13</v>
      </c>
      <c r="H600" s="7" t="str">
        <f ca="1">VLOOKUP($D600,Name!$A:$C,3,FALSE)</f>
        <v>M</v>
      </c>
      <c r="I600" s="7">
        <f t="shared" ca="1" si="47"/>
        <v>2</v>
      </c>
      <c r="J600" s="7" t="str">
        <f ca="1">VLOOKUP($I600,Race!$A:$B,2,FALSE)</f>
        <v>Branco</v>
      </c>
      <c r="K600" s="8">
        <f ca="1" xml:space="preserve">
IF($B600=2,
    TODAY()-16340,
    IF($P600=2,
        RANDBETWEEN(TODAY()-12418.5,TODAY()-6574.5),
        IF(OR($P600=3,$P600=4),
            RANDBETWEEN(TODAY()-16071,TODAY()-8766),
            IF(OR($P600=5,$P600=6,$P600=7),
                RANDBETWEEN(TODAY()-27393.75,TODAY()-12783.75),
                RANDBETWEEN(TODAY()-27393.75,TODAY()-10957.5)
            )
        )
    )
)</f>
        <v>31768</v>
      </c>
      <c r="L600" s="6">
        <f ca="1">IF(OR(ROW()=2,ROW()=3),7,IF(ROW()=4,4,RANDBETWEEN(4,COUNT(Education!$A:$A) + 1)))</f>
        <v>6</v>
      </c>
      <c r="M600" s="8" t="str">
        <f ca="1">VLOOKUP($L600,Education!$A:$B,2,FALSE)</f>
        <v>Mestrado</v>
      </c>
      <c r="N60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600" s="7" t="str">
        <f ca="1">VLOOKUP($N600,Department!$A:$B,2,FALSE)</f>
        <v>Recursos Humanos</v>
      </c>
      <c r="P600" s="6">
        <f t="shared" ca="1" si="48"/>
        <v>8</v>
      </c>
      <c r="Q600" s="7" t="str">
        <f ca="1">VLOOKUP($P600,Role!$A:$B,2,FALSE)</f>
        <v>Analista</v>
      </c>
      <c r="R600" s="7">
        <f ca="1">IF($P600=8,RANDBETWEEN(2,COUNT(Level!$A:$A) + 1),"")</f>
        <v>2</v>
      </c>
      <c r="S600" s="7" t="str">
        <f ca="1">IF($R600&lt;&gt;"",VLOOKUP($R600,Level!$A:$B,2,FALSE),"")</f>
        <v>Junior</v>
      </c>
      <c r="T600" s="8">
        <f t="shared" ca="1" si="49"/>
        <v>36500</v>
      </c>
      <c r="U600" s="1">
        <f t="shared" ca="1" si="45"/>
        <v>3580</v>
      </c>
      <c r="V60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$A600    &amp;
", "   &amp;
$B600    &amp;
", "   &amp;
$C600    &amp;
", '"  &amp;
$E600    &amp;
"', '" &amp;
$H600    &amp;
"', "  &amp;
$I600 &amp;
", CAST('"  &amp;
TEXT($K600,"aaaa-mm-dd") &amp;
"' AS DATE), " &amp;
$L600 &amp;
", " &amp;
$N600 &amp;
", " &amp;
$P600 &amp;
", " &amp;
IF($R600="","NULL",$R600) &amp;
", " &amp;
$U600 &amp;
");"</f>
        <v>INSERT INTO acme.fact_employees (id_company_fk, id_employee_pk, flg_active, employee_name, id_gender_fk, id_race_fk, birthdate, id_education_fk, id_department_fk, id_role_fk, id_level_fk, salary) VALUES (2, 599, TRUE, 'Eduardo Arruda Leite', 'M', 2, CAST('1986-12-22' AS DATE), 6, 5, 8, 2, 3580);</v>
      </c>
    </row>
    <row r="601" spans="1:22" x14ac:dyDescent="0.2">
      <c r="A601" s="7">
        <v>2</v>
      </c>
      <c r="B601" s="5">
        <f t="shared" si="46"/>
        <v>600</v>
      </c>
      <c r="C601" s="6" t="b">
        <v>1</v>
      </c>
      <c r="D601" s="7">
        <f ca="1">IF(ROW()=2,125,IF(ROW()=3,67,IF(ROW()=4,13,RANDBETWEEN(2,COUNT(Name!$A:$A) + 1))))</f>
        <v>293</v>
      </c>
      <c r="E601" s="7" t="str">
        <f ca="1">VLOOKUP($D601,Name!$A:$B,2,FALSE) &amp; " " &amp; IF(ROW()=2,"de Orléans e Bragança",VLOOKUP(IF(ROW()=2,0,RANDBETWEEN(2,COUNT('Last name'!$A:$A) + 1)),'Last name'!$A:$B,2,FALSE) &amp; " " &amp; VLOOKUP(RANDBETWEEN(2,COUNT('Last name'!$A:$A) + 1),'Last name'!$A:$B,2,FALSE))</f>
        <v>Miguel Henrique Negrão Malafaia</v>
      </c>
      <c r="F601" s="7">
        <v>2</v>
      </c>
      <c r="G601" s="7" cm="1">
        <f t="array" aca="1" ref="G601" ca="1">INDEX(States!$B:$B,RANDBETWEEN(2,COUNTA(States!$B:$B)),1)</f>
        <v>13</v>
      </c>
      <c r="H601" s="7" t="str">
        <f ca="1">VLOOKUP($D601,Name!$A:$C,3,FALSE)</f>
        <v>M</v>
      </c>
      <c r="I601" s="7">
        <f t="shared" ca="1" si="47"/>
        <v>2</v>
      </c>
      <c r="J601" s="7" t="str">
        <f ca="1">VLOOKUP($I601,Race!$A:$B,2,FALSE)</f>
        <v>Branco</v>
      </c>
      <c r="K601" s="8">
        <f ca="1" xml:space="preserve">
IF($B601=2,
    TODAY()-16340,
    IF($P601=2,
        RANDBETWEEN(TODAY()-12418.5,TODAY()-6574.5),
        IF(OR($P601=3,$P601=4),
            RANDBETWEEN(TODAY()-16071,TODAY()-8766),
            IF(OR($P601=5,$P601=6,$P601=7),
                RANDBETWEEN(TODAY()-27393.75,TODAY()-12783.75),
                RANDBETWEEN(TODAY()-27393.75,TODAY()-10957.5)
            )
        )
    )
)</f>
        <v>20160</v>
      </c>
      <c r="L601" s="6">
        <f ca="1">IF(OR(ROW()=2,ROW()=3),7,IF(ROW()=4,4,RANDBETWEEN(4,COUNT(Education!$A:$A) + 1)))</f>
        <v>6</v>
      </c>
      <c r="M601" s="8" t="str">
        <f ca="1">VLOOKUP($L601,Education!$A:$B,2,FALSE)</f>
        <v>Mestrado</v>
      </c>
      <c r="N60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12</v>
      </c>
      <c r="O601" s="7" t="str">
        <f ca="1">VLOOKUP($N601,Department!$A:$B,2,FALSE)</f>
        <v>Jurídico</v>
      </c>
      <c r="P601" s="6">
        <f t="shared" ca="1" si="48"/>
        <v>8</v>
      </c>
      <c r="Q601" s="7" t="str">
        <f ca="1">VLOOKUP($P601,Role!$A:$B,2,FALSE)</f>
        <v>Analista</v>
      </c>
      <c r="R601" s="7">
        <f ca="1">IF($P601=8,RANDBETWEEN(2,COUNT(Level!$A:$A) + 1),"")</f>
        <v>4</v>
      </c>
      <c r="S601" s="7" t="str">
        <f ca="1">IF($R601&lt;&gt;"",VLOOKUP($R601,Level!$A:$B,2,FALSE),"")</f>
        <v>Senior</v>
      </c>
      <c r="T601" s="8">
        <f t="shared" ca="1" si="49"/>
        <v>41290</v>
      </c>
      <c r="U601" s="1">
        <f t="shared" ca="1" si="45"/>
        <v>3600</v>
      </c>
      <c r="V60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$A601    &amp;
", "   &amp;
$B601    &amp;
", "   &amp;
$C601    &amp;
", '"  &amp;
$E601    &amp;
"', '" &amp;
$H601    &amp;
"', "  &amp;
$I601 &amp;
", CAST('"  &amp;
TEXT($K601,"aaaa-mm-dd") &amp;
"' AS DATE), " &amp;
$L601 &amp;
", " &amp;
$N601 &amp;
", " &amp;
$P601 &amp;
", " &amp;
IF($R601="","NULL",$R601) &amp;
", " &amp;
$U601 &amp;
");"</f>
        <v>INSERT INTO acme.fact_employees (id_company_fk, id_employee_pk, flg_active, employee_name, id_gender_fk, id_race_fk, birthdate, id_education_fk, id_department_fk, id_role_fk, id_level_fk, salary) VALUES (2, 600, TRUE, 'Miguel Henrique Negrão Malafaia', 'M', 2, CAST('1955-03-12' AS DATE), 6, 12, 8, 4, 3600);</v>
      </c>
    </row>
    <row r="602" spans="1:22" x14ac:dyDescent="0.2">
      <c r="A602" s="7">
        <v>2</v>
      </c>
      <c r="B602" s="5">
        <f t="shared" si="46"/>
        <v>601</v>
      </c>
      <c r="C602" s="6" t="b">
        <v>1</v>
      </c>
      <c r="D602" s="7">
        <f ca="1">IF(ROW()=2,125,IF(ROW()=3,67,IF(ROW()=4,13,RANDBETWEEN(2,COUNT(Name!$A:$A) + 1))))</f>
        <v>139</v>
      </c>
      <c r="E602" s="7" t="str">
        <f ca="1">VLOOKUP($D602,Name!$A:$B,2,FALSE) &amp; " " &amp; IF(ROW()=2,"de Orléans e Bragança",VLOOKUP(IF(ROW()=2,0,RANDBETWEEN(2,COUNT('Last name'!$A:$A) + 1)),'Last name'!$A:$B,2,FALSE) &amp; " " &amp; VLOOKUP(RANDBETWEEN(2,COUNT('Last name'!$A:$A) + 1),'Last name'!$A:$B,2,FALSE))</f>
        <v>Flaviano Pedroso Bispo</v>
      </c>
      <c r="F602" s="7">
        <v>2</v>
      </c>
      <c r="G602" s="7" cm="1">
        <f t="array" aca="1" ref="G602" ca="1">INDEX(States!$B:$B,RANDBETWEEN(2,COUNTA(States!$B:$B)),1)</f>
        <v>2</v>
      </c>
      <c r="H602" s="7" t="str">
        <f ca="1">VLOOKUP($D602,Name!$A:$C,3,FALSE)</f>
        <v>M</v>
      </c>
      <c r="I602" s="7">
        <f t="shared" ca="1" si="47"/>
        <v>3</v>
      </c>
      <c r="J602" s="7" t="str">
        <f ca="1">VLOOKUP($I602,Race!$A:$B,2,FALSE)</f>
        <v>Preto</v>
      </c>
      <c r="K602" s="8">
        <f ca="1" xml:space="preserve">
IF($B602=2,
    TODAY()-16340,
    IF($P602=2,
        RANDBETWEEN(TODAY()-12418.5,TODAY()-6574.5),
        IF(OR($P602=3,$P602=4),
            RANDBETWEEN(TODAY()-16071,TODAY()-8766),
            IF(OR($P602=5,$P602=6,$P602=7),
                RANDBETWEEN(TODAY()-27393.75,TODAY()-12783.75),
                RANDBETWEEN(TODAY()-27393.75,TODAY()-10957.5)
            )
        )
    )
)</f>
        <v>28761</v>
      </c>
      <c r="L602" s="6">
        <f ca="1">IF(OR(ROW()=2,ROW()=3),7,IF(ROW()=4,4,RANDBETWEEN(4,COUNT(Education!$A:$A) + 1)))</f>
        <v>6</v>
      </c>
      <c r="M602" s="8" t="str">
        <f ca="1">VLOOKUP($L602,Education!$A:$B,2,FALSE)</f>
        <v>Mestrado</v>
      </c>
      <c r="N60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6</v>
      </c>
      <c r="O602" s="7" t="str">
        <f ca="1">VLOOKUP($N602,Department!$A:$B,2,FALSE)</f>
        <v>Comercial</v>
      </c>
      <c r="P602" s="6">
        <f t="shared" ca="1" si="48"/>
        <v>6</v>
      </c>
      <c r="Q602" s="7" t="str">
        <f ca="1">VLOOKUP($P602,Role!$A:$B,2,FALSE)</f>
        <v>Estagiário</v>
      </c>
      <c r="R602" s="7" t="str">
        <f ca="1">IF($P602=8,RANDBETWEEN(2,COUNT(Level!$A:$A) + 1),"")</f>
        <v/>
      </c>
      <c r="S602" s="7" t="str">
        <f ca="1">IF($R602&lt;&gt;"",VLOOKUP($R602,Level!$A:$B,2,FALSE),"")</f>
        <v/>
      </c>
      <c r="T602" s="8">
        <f t="shared" ca="1" si="49"/>
        <v>39579</v>
      </c>
      <c r="U602" s="1">
        <f t="shared" ca="1" si="45"/>
        <v>2285</v>
      </c>
      <c r="V60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$A602    &amp;
", "   &amp;
$B602    &amp;
", "   &amp;
$C602    &amp;
", '"  &amp;
$E602    &amp;
"', '" &amp;
$H602    &amp;
"', "  &amp;
$I602 &amp;
", CAST('"  &amp;
TEXT($K602,"aaaa-mm-dd") &amp;
"' AS DATE), " &amp;
$L602 &amp;
", " &amp;
$N602 &amp;
", " &amp;
$P602 &amp;
", " &amp;
IF($R602="","NULL",$R602) &amp;
", " &amp;
$U602 &amp;
");"</f>
        <v>INSERT INTO acme.fact_employees (id_company_fk, id_employee_pk, flg_active, employee_name, id_gender_fk, id_race_fk, birthdate, id_education_fk, id_department_fk, id_role_fk, id_level_fk, salary) VALUES (2, 601, TRUE, 'Flaviano Pedroso Bispo', 'M', 3, CAST('1978-09-28' AS DATE), 6, 6, 6, NULL, 2285);</v>
      </c>
    </row>
    <row r="603" spans="1:22" x14ac:dyDescent="0.2">
      <c r="A603" s="7">
        <v>2</v>
      </c>
      <c r="B603" s="5">
        <f t="shared" si="46"/>
        <v>602</v>
      </c>
      <c r="C603" s="6" t="b">
        <v>1</v>
      </c>
      <c r="D603" s="7">
        <f ca="1">IF(ROW()=2,125,IF(ROW()=3,67,IF(ROW()=4,13,RANDBETWEEN(2,COUNT(Name!$A:$A) + 1))))</f>
        <v>294</v>
      </c>
      <c r="E603" s="7" t="str">
        <f ca="1">VLOOKUP($D603,Name!$A:$B,2,FALSE) &amp; " " &amp; IF(ROW()=2,"de Orléans e Bragança",VLOOKUP(IF(ROW()=2,0,RANDBETWEEN(2,COUNT('Last name'!$A:$A) + 1)),'Last name'!$A:$B,2,FALSE) &amp; " " &amp; VLOOKUP(RANDBETWEEN(2,COUNT('Last name'!$A:$A) + 1),'Last name'!$A:$B,2,FALSE))</f>
        <v>Miguelito Ribeiro Santana</v>
      </c>
      <c r="F603" s="7">
        <v>2</v>
      </c>
      <c r="G603" s="7" cm="1">
        <f t="array" aca="1" ref="G603" ca="1">INDEX(States!$B:$B,RANDBETWEEN(2,COUNTA(States!$B:$B)),1)</f>
        <v>14</v>
      </c>
      <c r="H603" s="7" t="str">
        <f ca="1">VLOOKUP($D603,Name!$A:$C,3,FALSE)</f>
        <v>M</v>
      </c>
      <c r="I603" s="7">
        <f t="shared" ca="1" si="47"/>
        <v>2</v>
      </c>
      <c r="J603" s="7" t="str">
        <f ca="1">VLOOKUP($I603,Race!$A:$B,2,FALSE)</f>
        <v>Branco</v>
      </c>
      <c r="K603" s="8">
        <f ca="1" xml:space="preserve">
IF($B603=2,
    TODAY()-16340,
    IF($P603=2,
        RANDBETWEEN(TODAY()-12418.5,TODAY()-6574.5),
        IF(OR($P603=3,$P603=4),
            RANDBETWEEN(TODAY()-16071,TODAY()-8766),
            IF(OR($P603=5,$P603=6,$P603=7),
                RANDBETWEEN(TODAY()-27393.75,TODAY()-12783.75),
                RANDBETWEEN(TODAY()-27393.75,TODAY()-10957.5)
            )
        )
    )
)</f>
        <v>21987</v>
      </c>
      <c r="L603" s="6">
        <f ca="1">IF(OR(ROW()=2,ROW()=3),7,IF(ROW()=4,4,RANDBETWEEN(4,COUNT(Education!$A:$A) + 1)))</f>
        <v>4</v>
      </c>
      <c r="M603" s="8" t="str">
        <f ca="1">VLOOKUP($L603,Education!$A:$B,2,FALSE)</f>
        <v>Superior</v>
      </c>
      <c r="N60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603" s="7" t="str">
        <f ca="1">VLOOKUP($N603,Department!$A:$B,2,FALSE)</f>
        <v>Contábil</v>
      </c>
      <c r="P603" s="6">
        <f t="shared" ca="1" si="48"/>
        <v>8</v>
      </c>
      <c r="Q603" s="7" t="str">
        <f ca="1">VLOOKUP($P603,Role!$A:$B,2,FALSE)</f>
        <v>Analista</v>
      </c>
      <c r="R603" s="7">
        <f ca="1">IF($P603=8,RANDBETWEEN(2,COUNT(Level!$A:$A) + 1),"")</f>
        <v>4</v>
      </c>
      <c r="S603" s="7" t="str">
        <f ca="1">IF($R603&lt;&gt;"",VLOOKUP($R603,Level!$A:$B,2,FALSE),"")</f>
        <v>Senior</v>
      </c>
      <c r="T603" s="8">
        <f t="shared" ca="1" si="49"/>
        <v>37312</v>
      </c>
      <c r="U603" s="1">
        <f t="shared" ca="1" si="45"/>
        <v>2500</v>
      </c>
      <c r="V60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$A603    &amp;
", "   &amp;
$B603    &amp;
", "   &amp;
$C603    &amp;
", '"  &amp;
$E603    &amp;
"', '" &amp;
$H603    &amp;
"', "  &amp;
$I603 &amp;
", CAST('"  &amp;
TEXT($K603,"aaaa-mm-dd") &amp;
"' AS DATE), " &amp;
$L603 &amp;
", " &amp;
$N603 &amp;
", " &amp;
$P603 &amp;
", " &amp;
IF($R603="","NULL",$R603) &amp;
", " &amp;
$U603 &amp;
");"</f>
        <v>INSERT INTO acme.fact_employees (id_company_fk, id_employee_pk, flg_active, employee_name, id_gender_fk, id_race_fk, birthdate, id_education_fk, id_department_fk, id_role_fk, id_level_fk, salary) VALUES (2, 602, TRUE, 'Miguelito Ribeiro Santana', 'M', 2, CAST('1960-03-12' AS DATE), 4, 9, 8, 4, 2500);</v>
      </c>
    </row>
    <row r="604" spans="1:22" x14ac:dyDescent="0.2">
      <c r="A604" s="7">
        <v>2</v>
      </c>
      <c r="B604" s="5">
        <f t="shared" si="46"/>
        <v>603</v>
      </c>
      <c r="C604" s="6" t="b">
        <v>1</v>
      </c>
      <c r="D604" s="7">
        <f ca="1">IF(ROW()=2,125,IF(ROW()=3,67,IF(ROW()=4,13,RANDBETWEEN(2,COUNT(Name!$A:$A) + 1))))</f>
        <v>245</v>
      </c>
      <c r="E604" s="7" t="str">
        <f ca="1">VLOOKUP($D604,Name!$A:$B,2,FALSE) &amp; " " &amp; IF(ROW()=2,"de Orléans e Bragança",VLOOKUP(IF(ROW()=2,0,RANDBETWEEN(2,COUNT('Last name'!$A:$A) + 1)),'Last name'!$A:$B,2,FALSE) &amp; " " &amp; VLOOKUP(RANDBETWEEN(2,COUNT('Last name'!$A:$A) + 1),'Last name'!$A:$B,2,FALSE))</f>
        <v>Luiza Martinelli Moraes</v>
      </c>
      <c r="F604" s="7">
        <v>2</v>
      </c>
      <c r="G604" s="7" cm="1">
        <f t="array" aca="1" ref="G604" ca="1">INDEX(States!$B:$B,RANDBETWEEN(2,COUNTA(States!$B:$B)),1)</f>
        <v>14</v>
      </c>
      <c r="H604" s="7" t="str">
        <f ca="1">VLOOKUP($D604,Name!$A:$C,3,FALSE)</f>
        <v>F</v>
      </c>
      <c r="I604" s="7">
        <f t="shared" ca="1" si="47"/>
        <v>2</v>
      </c>
      <c r="J604" s="7" t="str">
        <f ca="1">VLOOKUP($I604,Race!$A:$B,2,FALSE)</f>
        <v>Branco</v>
      </c>
      <c r="K604" s="8">
        <f ca="1" xml:space="preserve">
IF($B604=2,
    TODAY()-16340,
    IF($P604=2,
        RANDBETWEEN(TODAY()-12418.5,TODAY()-6574.5),
        IF(OR($P604=3,$P604=4),
            RANDBETWEEN(TODAY()-16071,TODAY()-8766),
            IF(OR($P604=5,$P604=6,$P604=7),
                RANDBETWEEN(TODAY()-27393.75,TODAY()-12783.75),
                RANDBETWEEN(TODAY()-27393.75,TODAY()-10957.5)
            )
        )
    )
)</f>
        <v>25352</v>
      </c>
      <c r="L604" s="6">
        <f ca="1">IF(OR(ROW()=2,ROW()=3),7,IF(ROW()=4,4,RANDBETWEEN(4,COUNT(Education!$A:$A) + 1)))</f>
        <v>4</v>
      </c>
      <c r="M604" s="8" t="str">
        <f ca="1">VLOOKUP($L604,Education!$A:$B,2,FALSE)</f>
        <v>Superior</v>
      </c>
      <c r="N60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7</v>
      </c>
      <c r="O604" s="7" t="str">
        <f ca="1">VLOOKUP($N604,Department!$A:$B,2,FALSE)</f>
        <v>Operacional</v>
      </c>
      <c r="P604" s="6">
        <f t="shared" ca="1" si="48"/>
        <v>9</v>
      </c>
      <c r="Q604" s="7" t="str">
        <f ca="1">VLOOKUP($P604,Role!$A:$B,2,FALSE)</f>
        <v>Especialista</v>
      </c>
      <c r="R604" s="7" t="str">
        <f ca="1">IF($P604=8,RANDBETWEEN(2,COUNT(Level!$A:$A) + 1),"")</f>
        <v/>
      </c>
      <c r="S604" s="7" t="str">
        <f ca="1">IF($R604&lt;&gt;"",VLOOKUP($R604,Level!$A:$B,2,FALSE),"")</f>
        <v/>
      </c>
      <c r="T604" s="8">
        <f t="shared" ca="1" si="49"/>
        <v>43457</v>
      </c>
      <c r="U604" s="1">
        <f t="shared" ca="1" si="45"/>
        <v>8500</v>
      </c>
      <c r="V60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$A604    &amp;
", "   &amp;
$B604    &amp;
", "   &amp;
$C604    &amp;
", '"  &amp;
$E604    &amp;
"', '" &amp;
$H604    &amp;
"', "  &amp;
$I604 &amp;
", CAST('"  &amp;
TEXT($K604,"aaaa-mm-dd") &amp;
"' AS DATE), " &amp;
$L604 &amp;
", " &amp;
$N604 &amp;
", " &amp;
$P604 &amp;
", " &amp;
IF($R604="","NULL",$R604) &amp;
", " &amp;
$U604 &amp;
");"</f>
        <v>INSERT INTO acme.fact_employees (id_company_fk, id_employee_pk, flg_active, employee_name, id_gender_fk, id_race_fk, birthdate, id_education_fk, id_department_fk, id_role_fk, id_level_fk, salary) VALUES (2, 603, TRUE, 'Luiza Martinelli Moraes', 'F', 2, CAST('1969-05-29' AS DATE), 4, 7, 9, NULL, 8500);</v>
      </c>
    </row>
    <row r="605" spans="1:22" x14ac:dyDescent="0.2">
      <c r="A605" s="7">
        <v>2</v>
      </c>
      <c r="B605" s="5">
        <f t="shared" si="46"/>
        <v>604</v>
      </c>
      <c r="C605" s="6" t="b">
        <v>1</v>
      </c>
      <c r="D605" s="7">
        <f ca="1">IF(ROW()=2,125,IF(ROW()=3,67,IF(ROW()=4,13,RANDBETWEEN(2,COUNT(Name!$A:$A) + 1))))</f>
        <v>119</v>
      </c>
      <c r="E605" s="7" t="str">
        <f ca="1">VLOOKUP($D605,Name!$A:$B,2,FALSE) &amp; " " &amp; IF(ROW()=2,"de Orléans e Bragança",VLOOKUP(IF(ROW()=2,0,RANDBETWEEN(2,COUNT('Last name'!$A:$A) + 1)),'Last name'!$A:$B,2,FALSE) &amp; " " &amp; VLOOKUP(RANDBETWEEN(2,COUNT('Last name'!$A:$A) + 1),'Last name'!$A:$B,2,FALSE))</f>
        <v>Emanuel De Luca Bactista</v>
      </c>
      <c r="F605" s="7">
        <v>2</v>
      </c>
      <c r="G605" s="7" cm="1">
        <f t="array" aca="1" ref="G605" ca="1">INDEX(States!$B:$B,RANDBETWEEN(2,COUNTA(States!$B:$B)),1)</f>
        <v>8</v>
      </c>
      <c r="H605" s="7" t="str">
        <f ca="1">VLOOKUP($D605,Name!$A:$C,3,FALSE)</f>
        <v>M</v>
      </c>
      <c r="I605" s="7">
        <f t="shared" ca="1" si="47"/>
        <v>4</v>
      </c>
      <c r="J605" s="7" t="str">
        <f ca="1">VLOOKUP($I605,Race!$A:$B,2,FALSE)</f>
        <v>Pardo</v>
      </c>
      <c r="K605" s="8">
        <f ca="1" xml:space="preserve">
IF($B605=2,
    TODAY()-16340,
    IF($P605=2,
        RANDBETWEEN(TODAY()-12418.5,TODAY()-6574.5),
        IF(OR($P605=3,$P605=4),
            RANDBETWEEN(TODAY()-16071,TODAY()-8766),
            IF(OR($P605=5,$P605=6,$P605=7),
                RANDBETWEEN(TODAY()-27393.75,TODAY()-12783.75),
                RANDBETWEEN(TODAY()-27393.75,TODAY()-10957.5)
            )
        )
    )
)</f>
        <v>27671</v>
      </c>
      <c r="L605" s="6">
        <f ca="1">IF(OR(ROW()=2,ROW()=3),7,IF(ROW()=4,4,RANDBETWEEN(4,COUNT(Education!$A:$A) + 1)))</f>
        <v>5</v>
      </c>
      <c r="M605" s="8" t="str">
        <f ca="1">VLOOKUP($L605,Education!$A:$B,2,FALSE)</f>
        <v>Pós-graduação</v>
      </c>
      <c r="N60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605" s="7" t="str">
        <f ca="1">VLOOKUP($N605,Department!$A:$B,2,FALSE)</f>
        <v>Comunicação &amp; Marketing</v>
      </c>
      <c r="P605" s="6">
        <f t="shared" ca="1" si="48"/>
        <v>8</v>
      </c>
      <c r="Q605" s="7" t="str">
        <f ca="1">VLOOKUP($P605,Role!$A:$B,2,FALSE)</f>
        <v>Analista</v>
      </c>
      <c r="R605" s="7">
        <f ca="1">IF($P605=8,RANDBETWEEN(2,COUNT(Level!$A:$A) + 1),"")</f>
        <v>3</v>
      </c>
      <c r="S605" s="7" t="str">
        <f ca="1">IF($R605&lt;&gt;"",VLOOKUP($R605,Level!$A:$B,2,FALSE),"")</f>
        <v>Pleno</v>
      </c>
      <c r="T605" s="8">
        <f t="shared" ca="1" si="49"/>
        <v>37455</v>
      </c>
      <c r="U605" s="1">
        <f t="shared" ca="1" si="45"/>
        <v>3080</v>
      </c>
      <c r="V60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$A605    &amp;
", "   &amp;
$B605    &amp;
", "   &amp;
$C605    &amp;
", '"  &amp;
$E605    &amp;
"', '" &amp;
$H605    &amp;
"', "  &amp;
$I605 &amp;
", CAST('"  &amp;
TEXT($K605,"aaaa-mm-dd") &amp;
"' AS DATE), " &amp;
$L605 &amp;
", " &amp;
$N605 &amp;
", " &amp;
$P605 &amp;
", " &amp;
IF($R605="","NULL",$R605) &amp;
", " &amp;
$U605 &amp;
");"</f>
        <v>INSERT INTO acme.fact_employees (id_company_fk, id_employee_pk, flg_active, employee_name, id_gender_fk, id_race_fk, birthdate, id_education_fk, id_department_fk, id_role_fk, id_level_fk, salary) VALUES (2, 604, TRUE, 'Emanuel De Luca Bactista', 'M', 4, CAST('1975-10-04' AS DATE), 5, 8, 8, 3, 3080);</v>
      </c>
    </row>
    <row r="606" spans="1:22" x14ac:dyDescent="0.2">
      <c r="A606" s="7">
        <v>2</v>
      </c>
      <c r="B606" s="5">
        <f t="shared" si="46"/>
        <v>605</v>
      </c>
      <c r="C606" s="6" t="b">
        <v>1</v>
      </c>
      <c r="D606" s="7">
        <f ca="1">IF(ROW()=2,125,IF(ROW()=3,67,IF(ROW()=4,13,RANDBETWEEN(2,COUNT(Name!$A:$A) + 1))))</f>
        <v>300</v>
      </c>
      <c r="E606" s="7" t="str">
        <f ca="1">VLOOKUP($D606,Name!$A:$B,2,FALSE) &amp; " " &amp; IF(ROW()=2,"de Orléans e Bragança",VLOOKUP(IF(ROW()=2,0,RANDBETWEEN(2,COUNT('Last name'!$A:$A) + 1)),'Last name'!$A:$B,2,FALSE) &amp; " " &amp; VLOOKUP(RANDBETWEEN(2,COUNT('Last name'!$A:$A) + 1),'Last name'!$A:$B,2,FALSE))</f>
        <v>Nathália Morais Alcantara</v>
      </c>
      <c r="F606" s="7">
        <v>2</v>
      </c>
      <c r="G606" s="7" cm="1">
        <f t="array" aca="1" ref="G606" ca="1">INDEX(States!$B:$B,RANDBETWEEN(2,COUNTA(States!$B:$B)),1)</f>
        <v>18</v>
      </c>
      <c r="H606" s="7" t="str">
        <f ca="1">VLOOKUP($D606,Name!$A:$C,3,FALSE)</f>
        <v>F</v>
      </c>
      <c r="I606" s="7">
        <f t="shared" ca="1" si="47"/>
        <v>2</v>
      </c>
      <c r="J606" s="7" t="str">
        <f ca="1">VLOOKUP($I606,Race!$A:$B,2,FALSE)</f>
        <v>Branco</v>
      </c>
      <c r="K606" s="8">
        <f ca="1" xml:space="preserve">
IF($B606=2,
    TODAY()-16340,
    IF($P606=2,
        RANDBETWEEN(TODAY()-12418.5,TODAY()-6574.5),
        IF(OR($P606=3,$P606=4),
            RANDBETWEEN(TODAY()-16071,TODAY()-8766),
            IF(OR($P606=5,$P606=6,$P606=7),
                RANDBETWEEN(TODAY()-27393.75,TODAY()-12783.75),
                RANDBETWEEN(TODAY()-27393.75,TODAY()-10957.5)
            )
        )
    )
)</f>
        <v>17620</v>
      </c>
      <c r="L606" s="6">
        <f ca="1">IF(OR(ROW()=2,ROW()=3),7,IF(ROW()=4,4,RANDBETWEEN(4,COUNT(Education!$A:$A) + 1)))</f>
        <v>7</v>
      </c>
      <c r="M606" s="8" t="str">
        <f ca="1">VLOOKUP($L606,Education!$A:$B,2,FALSE)</f>
        <v>Doutorado</v>
      </c>
      <c r="N60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6</v>
      </c>
      <c r="O606" s="7" t="str">
        <f ca="1">VLOOKUP($N606,Department!$A:$B,2,FALSE)</f>
        <v>Comercial</v>
      </c>
      <c r="P606" s="6">
        <f t="shared" ca="1" si="48"/>
        <v>7</v>
      </c>
      <c r="Q606" s="7" t="str">
        <f ca="1">VLOOKUP($P606,Role!$A:$B,2,FALSE)</f>
        <v>Trainee</v>
      </c>
      <c r="R606" s="7" t="str">
        <f ca="1">IF($P606=8,RANDBETWEEN(2,COUNT(Level!$A:$A) + 1),"")</f>
        <v/>
      </c>
      <c r="S606" s="7" t="str">
        <f ca="1">IF($R606&lt;&gt;"",VLOOKUP($R606,Level!$A:$B,2,FALSE),"")</f>
        <v/>
      </c>
      <c r="T606" s="8">
        <f t="shared" ca="1" si="49"/>
        <v>42447</v>
      </c>
      <c r="U606" s="1">
        <f t="shared" ca="1" si="45"/>
        <v>2885</v>
      </c>
      <c r="V60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$A606    &amp;
", "   &amp;
$B606    &amp;
", "   &amp;
$C606    &amp;
", '"  &amp;
$E606    &amp;
"', '" &amp;
$H606    &amp;
"', "  &amp;
$I606 &amp;
", CAST('"  &amp;
TEXT($K606,"aaaa-mm-dd") &amp;
"' AS DATE), " &amp;
$L606 &amp;
", " &amp;
$N606 &amp;
", " &amp;
$P606 &amp;
", " &amp;
IF($R606="","NULL",$R606) &amp;
", " &amp;
$U606 &amp;
");"</f>
        <v>INSERT INTO acme.fact_employees (id_company_fk, id_employee_pk, flg_active, employee_name, id_gender_fk, id_race_fk, birthdate, id_education_fk, id_department_fk, id_role_fk, id_level_fk, salary) VALUES (2, 605, TRUE, 'Nathália Morais Alcantara', 'F', 2, CAST('1948-03-28' AS DATE), 7, 6, 7, NULL, 2885);</v>
      </c>
    </row>
    <row r="607" spans="1:22" x14ac:dyDescent="0.2">
      <c r="A607" s="7">
        <v>2</v>
      </c>
      <c r="B607" s="5">
        <f t="shared" si="46"/>
        <v>606</v>
      </c>
      <c r="C607" s="6" t="b">
        <v>1</v>
      </c>
      <c r="D607" s="7">
        <f ca="1">IF(ROW()=2,125,IF(ROW()=3,67,IF(ROW()=4,13,RANDBETWEEN(2,COUNT(Name!$A:$A) + 1))))</f>
        <v>200</v>
      </c>
      <c r="E607" s="7" t="str">
        <f ca="1">VLOOKUP($D607,Name!$A:$B,2,FALSE) &amp; " " &amp; IF(ROW()=2,"de Orléans e Bragança",VLOOKUP(IF(ROW()=2,0,RANDBETWEEN(2,COUNT('Last name'!$A:$A) + 1)),'Last name'!$A:$B,2,FALSE) &amp; " " &amp; VLOOKUP(RANDBETWEEN(2,COUNT('Last name'!$A:$A) + 1),'Last name'!$A:$B,2,FALSE))</f>
        <v>Juliana Freitas Russo</v>
      </c>
      <c r="F607" s="7">
        <v>2</v>
      </c>
      <c r="G607" s="7" cm="1">
        <f t="array" aca="1" ref="G607" ca="1">INDEX(States!$B:$B,RANDBETWEEN(2,COUNTA(States!$B:$B)),1)</f>
        <v>15</v>
      </c>
      <c r="H607" s="7" t="str">
        <f ca="1">VLOOKUP($D607,Name!$A:$C,3,FALSE)</f>
        <v>F</v>
      </c>
      <c r="I607" s="7">
        <f t="shared" ca="1" si="47"/>
        <v>2</v>
      </c>
      <c r="J607" s="7" t="str">
        <f ca="1">VLOOKUP($I607,Race!$A:$B,2,FALSE)</f>
        <v>Branco</v>
      </c>
      <c r="K607" s="8">
        <f ca="1" xml:space="preserve">
IF($B607=2,
    TODAY()-16340,
    IF($P607=2,
        RANDBETWEEN(TODAY()-12418.5,TODAY()-6574.5),
        IF(OR($P607=3,$P607=4),
            RANDBETWEEN(TODAY()-16071,TODAY()-8766),
            IF(OR($P607=5,$P607=6,$P607=7),
                RANDBETWEEN(TODAY()-27393.75,TODAY()-12783.75),
                RANDBETWEEN(TODAY()-27393.75,TODAY()-10957.5)
            )
        )
    )
)</f>
        <v>18254</v>
      </c>
      <c r="L607" s="6">
        <f ca="1">IF(OR(ROW()=2,ROW()=3),7,IF(ROW()=4,4,RANDBETWEEN(4,COUNT(Education!$A:$A) + 1)))</f>
        <v>4</v>
      </c>
      <c r="M607" s="8" t="str">
        <f ca="1">VLOOKUP($L607,Education!$A:$B,2,FALSE)</f>
        <v>Superior</v>
      </c>
      <c r="N60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607" s="7" t="str">
        <f ca="1">VLOOKUP($N607,Department!$A:$B,2,FALSE)</f>
        <v>Financeiro</v>
      </c>
      <c r="P607" s="6">
        <f t="shared" ca="1" si="48"/>
        <v>8</v>
      </c>
      <c r="Q607" s="7" t="str">
        <f ca="1">VLOOKUP($P607,Role!$A:$B,2,FALSE)</f>
        <v>Analista</v>
      </c>
      <c r="R607" s="7">
        <f ca="1">IF($P607=8,RANDBETWEEN(2,COUNT(Level!$A:$A) + 1),"")</f>
        <v>2</v>
      </c>
      <c r="S607" s="7" t="str">
        <f ca="1">IF($R607&lt;&gt;"",VLOOKUP($R607,Level!$A:$B,2,FALSE),"")</f>
        <v>Junior</v>
      </c>
      <c r="T607" s="8">
        <f t="shared" ca="1" si="49"/>
        <v>43378</v>
      </c>
      <c r="U607" s="1">
        <f t="shared" ca="1" si="45"/>
        <v>2500</v>
      </c>
      <c r="V60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$A607    &amp;
", "   &amp;
$B607    &amp;
", "   &amp;
$C607    &amp;
", '"  &amp;
$E607    &amp;
"', '" &amp;
$H607    &amp;
"', "  &amp;
$I607 &amp;
", CAST('"  &amp;
TEXT($K607,"aaaa-mm-dd") &amp;
"' AS DATE), " &amp;
$L607 &amp;
", " &amp;
$N607 &amp;
", " &amp;
$P607 &amp;
", " &amp;
IF($R607="","NULL",$R607) &amp;
", " &amp;
$U607 &amp;
");"</f>
        <v>INSERT INTO acme.fact_employees (id_company_fk, id_employee_pk, flg_active, employee_name, id_gender_fk, id_race_fk, birthdate, id_education_fk, id_department_fk, id_role_fk, id_level_fk, salary) VALUES (2, 606, TRUE, 'Juliana Freitas Russo', 'F', 2, CAST('1949-12-22' AS DATE), 4, 4, 8, 2, 2500);</v>
      </c>
    </row>
    <row r="608" spans="1:22" x14ac:dyDescent="0.2">
      <c r="A608" s="7">
        <v>2</v>
      </c>
      <c r="B608" s="5">
        <f t="shared" si="46"/>
        <v>607</v>
      </c>
      <c r="C608" s="6" t="b">
        <v>1</v>
      </c>
      <c r="D608" s="7">
        <f ca="1">IF(ROW()=2,125,IF(ROW()=3,67,IF(ROW()=4,13,RANDBETWEEN(2,COUNT(Name!$A:$A) + 1))))</f>
        <v>284</v>
      </c>
      <c r="E608" s="7" t="str">
        <f ca="1">VLOOKUP($D608,Name!$A:$B,2,FALSE)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Matheus Resende Braga</v>
      </c>
      <c r="F608" s="7">
        <v>2</v>
      </c>
      <c r="G608" s="7" cm="1">
        <f t="array" aca="1" ref="G608" ca="1">INDEX(States!$B:$B,RANDBETWEEN(2,COUNTA(States!$B:$B)),1)</f>
        <v>11</v>
      </c>
      <c r="H608" s="7" t="str">
        <f ca="1">VLOOKUP($D608,Name!$A:$C,3,FALSE)</f>
        <v>M</v>
      </c>
      <c r="I608" s="7">
        <f t="shared" ca="1" si="47"/>
        <v>5</v>
      </c>
      <c r="J608" s="7" t="str">
        <f ca="1">VLOOKUP($I608,Race!$A:$B,2,FALSE)</f>
        <v>Amarelo</v>
      </c>
      <c r="K608" s="8">
        <f ca="1" xml:space="preserve">
IF($B608=2,
    TODAY()-16340,
    IF($P608=2,
        RANDBETWEEN(TODAY()-12418.5,TODAY()-6574.5),
        IF(OR($P608=3,$P608=4),
            RANDBETWEEN(TODAY()-16071,TODAY()-8766),
            IF(OR($P608=5,$P608=6,$P608=7),
                RANDBETWEEN(TODAY()-27393.75,TODAY()-12783.75),
                RANDBETWEEN(TODAY()-27393.75,TODAY()-10957.5)
            )
        )
    )
)</f>
        <v>21873</v>
      </c>
      <c r="L608" s="6">
        <f ca="1">IF(OR(ROW()=2,ROW()=3),7,IF(ROW()=4,4,RANDBETWEEN(4,COUNT(Education!$A:$A) + 1)))</f>
        <v>6</v>
      </c>
      <c r="M608" s="8" t="str">
        <f ca="1">VLOOKUP($L608,Education!$A:$B,2,FALSE)</f>
        <v>Mestrado</v>
      </c>
      <c r="N60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12</v>
      </c>
      <c r="O608" s="7" t="str">
        <f ca="1">VLOOKUP($N608,Department!$A:$B,2,FALSE)</f>
        <v>Jurídico</v>
      </c>
      <c r="P608" s="6">
        <f t="shared" ca="1" si="48"/>
        <v>9</v>
      </c>
      <c r="Q608" s="7" t="str">
        <f ca="1">VLOOKUP($P608,Role!$A:$B,2,FALSE)</f>
        <v>Especialista</v>
      </c>
      <c r="R608" s="7" t="str">
        <f ca="1">IF($P608=8,RANDBETWEEN(2,COUNT(Level!$A:$A) + 1),"")</f>
        <v/>
      </c>
      <c r="S608" s="7" t="str">
        <f ca="1">IF($R608&lt;&gt;"",VLOOKUP($R608,Level!$A:$B,2,FALSE),"")</f>
        <v/>
      </c>
      <c r="T608" s="8">
        <f t="shared" ca="1" si="49"/>
        <v>36412</v>
      </c>
      <c r="U608" s="1">
        <f t="shared" ca="1" si="45"/>
        <v>9600</v>
      </c>
      <c r="V60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$A608    &amp;
", "   &amp;
$B608    &amp;
", "   &amp;
$C608    &amp;
", '"  &amp;
$E608    &amp;
"', '" &amp;
$H608    &amp;
"', "  &amp;
$I608 &amp;
", CAST('"  &amp;
TEXT($K608,"aaaa-mm-dd") &amp;
"' AS DATE), " &amp;
$L608 &amp;
", " &amp;
$N608 &amp;
", " &amp;
$P608 &amp;
", " &amp;
IF($R608="","NULL",$R608) &amp;
", " &amp;
$U608 &amp;
");"</f>
        <v>INSERT INTO acme.fact_employees (id_company_fk, id_employee_pk, flg_active, employee_name, id_gender_fk, id_race_fk, birthdate, id_education_fk, id_department_fk, id_role_fk, id_level_fk, salary) VALUES (2, 607, TRUE, 'Matheus Resende Braga', 'M', 5, CAST('1959-11-19' AS DATE), 6, 12, 9, NULL, 9600);</v>
      </c>
    </row>
    <row r="609" spans="1:22" x14ac:dyDescent="0.2">
      <c r="A609" s="7">
        <v>2</v>
      </c>
      <c r="B609" s="5">
        <f t="shared" si="46"/>
        <v>608</v>
      </c>
      <c r="C609" s="6" t="b">
        <v>1</v>
      </c>
      <c r="D609" s="7">
        <f ca="1">IF(ROW()=2,125,IF(ROW()=3,67,IF(ROW()=4,13,RANDBETWEEN(2,COUNT(Name!$A:$A) + 1))))</f>
        <v>340</v>
      </c>
      <c r="E609" s="7" t="str">
        <f ca="1">VLOOKUP($D609,Name!$A:$B,2,FALSE) &amp; " " &amp; IF(ROW()=2,"de Orléans e Bragança",VLOOKUP(IF(ROW()=2,0,RANDBETWEEN(2,COUNT('Last name'!$A:$A) + 1)),'Last name'!$A:$B,2,FALSE) &amp; " " &amp; VLOOKUP(RANDBETWEEN(2,COUNT('Last name'!$A:$A) + 1),'Last name'!$A:$B,2,FALSE))</f>
        <v>Thiago Ribeiro Faro</v>
      </c>
      <c r="F609" s="7">
        <v>2</v>
      </c>
      <c r="G609" s="7" cm="1">
        <f t="array" aca="1" ref="G609" ca="1">INDEX(States!$B:$B,RANDBETWEEN(2,COUNTA(States!$B:$B)),1)</f>
        <v>12</v>
      </c>
      <c r="H609" s="7" t="str">
        <f ca="1">VLOOKUP($D609,Name!$A:$C,3,FALSE)</f>
        <v>M</v>
      </c>
      <c r="I609" s="7">
        <f t="shared" ca="1" si="47"/>
        <v>3</v>
      </c>
      <c r="J609" s="7" t="str">
        <f ca="1">VLOOKUP($I609,Race!$A:$B,2,FALSE)</f>
        <v>Preto</v>
      </c>
      <c r="K609" s="8">
        <f ca="1" xml:space="preserve">
IF($B609=2,
    TODAY()-16340,
    IF($P609=2,
        RANDBETWEEN(TODAY()-12418.5,TODAY()-6574.5),
        IF(OR($P609=3,$P609=4),
            RANDBETWEEN(TODAY()-16071,TODAY()-8766),
            IF(OR($P609=5,$P609=6,$P609=7),
                RANDBETWEEN(TODAY()-27393.75,TODAY()-12783.75),
                RANDBETWEEN(TODAY()-27393.75,TODAY()-10957.5)
            )
        )
    )
)</f>
        <v>28771</v>
      </c>
      <c r="L609" s="6">
        <f ca="1">IF(OR(ROW()=2,ROW()=3),7,IF(ROW()=4,4,RANDBETWEEN(4,COUNT(Education!$A:$A) + 1)))</f>
        <v>4</v>
      </c>
      <c r="M609" s="8" t="str">
        <f ca="1">VLOOKUP($L609,Education!$A:$B,2,FALSE)</f>
        <v>Superior</v>
      </c>
      <c r="N60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609" s="7" t="str">
        <f ca="1">VLOOKUP($N609,Department!$A:$B,2,FALSE)</f>
        <v>Tecnologia da Informação</v>
      </c>
      <c r="P609" s="6">
        <f t="shared" ca="1" si="48"/>
        <v>8</v>
      </c>
      <c r="Q609" s="7" t="str">
        <f ca="1">VLOOKUP($P609,Role!$A:$B,2,FALSE)</f>
        <v>Analista</v>
      </c>
      <c r="R609" s="7">
        <f ca="1">IF($P609=8,RANDBETWEEN(2,COUNT(Level!$A:$A) + 1),"")</f>
        <v>2</v>
      </c>
      <c r="S609" s="7" t="str">
        <f ca="1">IF($R609&lt;&gt;"",VLOOKUP($R609,Level!$A:$B,2,FALSE),"")</f>
        <v>Junior</v>
      </c>
      <c r="T609" s="8">
        <f t="shared" ca="1" si="49"/>
        <v>42300</v>
      </c>
      <c r="U609" s="1">
        <f t="shared" ca="1" si="45"/>
        <v>2620</v>
      </c>
      <c r="V60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$A609    &amp;
", "   &amp;
$B609    &amp;
", "   &amp;
$C609    &amp;
", '"  &amp;
$E609    &amp;
"', '" &amp;
$H609    &amp;
"', "  &amp;
$I609 &amp;
", CAST('"  &amp;
TEXT($K609,"aaaa-mm-dd") &amp;
"' AS DATE), " &amp;
$L609 &amp;
", " &amp;
$N609 &amp;
", " &amp;
$P609 &amp;
", " &amp;
IF($R609="","NULL",$R609) &amp;
", " &amp;
$U609 &amp;
");"</f>
        <v>INSERT INTO acme.fact_employees (id_company_fk, id_employee_pk, flg_active, employee_name, id_gender_fk, id_race_fk, birthdate, id_education_fk, id_department_fk, id_role_fk, id_level_fk, salary) VALUES (2, 608, TRUE, 'Thiago Ribeiro Faro', 'M', 3, CAST('1978-10-08' AS DATE), 4, 11, 8, 2, 2620);</v>
      </c>
    </row>
    <row r="610" spans="1:22" x14ac:dyDescent="0.2">
      <c r="A610" s="7">
        <v>2</v>
      </c>
      <c r="B610" s="5">
        <f t="shared" si="46"/>
        <v>609</v>
      </c>
      <c r="C610" s="6" t="b">
        <v>1</v>
      </c>
      <c r="D610" s="7">
        <f ca="1">IF(ROW()=2,125,IF(ROW()=3,67,IF(ROW()=4,13,RANDBETWEEN(2,COUNT(Name!$A:$A) + 1))))</f>
        <v>93</v>
      </c>
      <c r="E610" s="7" t="str">
        <f ca="1">VLOOKUP($D610,Name!$A:$B,2,FALSE) &amp; " " &amp; IF(ROW()=2,"de Orléans e Bragança",VLOOKUP(IF(ROW()=2,0,RANDBETWEEN(2,COUNT('Last name'!$A:$A) + 1)),'Last name'!$A:$B,2,FALSE) &amp; " " &amp; VLOOKUP(RANDBETWEEN(2,COUNT('Last name'!$A:$A) + 1),'Last name'!$A:$B,2,FALSE))</f>
        <v>Clarisse Serra Camacho</v>
      </c>
      <c r="F610" s="7">
        <v>2</v>
      </c>
      <c r="G610" s="7" cm="1">
        <f t="array" aca="1" ref="G610" ca="1">INDEX(States!$B:$B,RANDBETWEEN(2,COUNTA(States!$B:$B)),1)</f>
        <v>3</v>
      </c>
      <c r="H610" s="7" t="str">
        <f ca="1">VLOOKUP($D610,Name!$A:$C,3,FALSE)</f>
        <v>F</v>
      </c>
      <c r="I610" s="7">
        <f t="shared" ca="1" si="47"/>
        <v>2</v>
      </c>
      <c r="J610" s="7" t="str">
        <f ca="1">VLOOKUP($I610,Race!$A:$B,2,FALSE)</f>
        <v>Branco</v>
      </c>
      <c r="K610" s="8">
        <f ca="1" xml:space="preserve">
IF($B610=2,
    TODAY()-16340,
    IF($P610=2,
        RANDBETWEEN(TODAY()-12418.5,TODAY()-6574.5),
        IF(OR($P610=3,$P610=4),
            RANDBETWEEN(TODAY()-16071,TODAY()-8766),
            IF(OR($P610=5,$P610=6,$P610=7),
                RANDBETWEEN(TODAY()-27393.75,TODAY()-12783.75),
                RANDBETWEEN(TODAY()-27393.75,TODAY()-10957.5)
            )
        )
    )
)</f>
        <v>23257</v>
      </c>
      <c r="L610" s="6">
        <f ca="1">IF(OR(ROW()=2,ROW()=3),7,IF(ROW()=4,4,RANDBETWEEN(4,COUNT(Education!$A:$A) + 1)))</f>
        <v>6</v>
      </c>
      <c r="M610" s="8" t="str">
        <f ca="1">VLOOKUP($L610,Education!$A:$B,2,FALSE)</f>
        <v>Mestrado</v>
      </c>
      <c r="N61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610" s="7" t="str">
        <f ca="1">VLOOKUP($N610,Department!$A:$B,2,FALSE)</f>
        <v>Tecnologia da Informação</v>
      </c>
      <c r="P610" s="6">
        <f t="shared" ca="1" si="48"/>
        <v>7</v>
      </c>
      <c r="Q610" s="7" t="str">
        <f ca="1">VLOOKUP($P610,Role!$A:$B,2,FALSE)</f>
        <v>Trainee</v>
      </c>
      <c r="R610" s="7" t="str">
        <f ca="1">IF($P610=8,RANDBETWEEN(2,COUNT(Level!$A:$A) + 1),"")</f>
        <v/>
      </c>
      <c r="S610" s="7" t="str">
        <f ca="1">IF($R610&lt;&gt;"",VLOOKUP($R610,Level!$A:$B,2,FALSE),"")</f>
        <v/>
      </c>
      <c r="T610" s="8">
        <f t="shared" ca="1" si="49"/>
        <v>37452</v>
      </c>
      <c r="U610" s="1">
        <f t="shared" ca="1" si="45"/>
        <v>2425</v>
      </c>
      <c r="V61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$A610    &amp;
", "   &amp;
$B610    &amp;
", "   &amp;
$C610    &amp;
", '"  &amp;
$E610    &amp;
"', '" &amp;
$H610    &amp;
"', "  &amp;
$I610 &amp;
", CAST('"  &amp;
TEXT($K610,"aaaa-mm-dd") &amp;
"' AS DATE), " &amp;
$L610 &amp;
", " &amp;
$N610 &amp;
", " &amp;
$P610 &amp;
", " &amp;
IF($R610="","NULL",$R610) &amp;
", " &amp;
$U610 &amp;
");"</f>
        <v>INSERT INTO acme.fact_employees (id_company_fk, id_employee_pk, flg_active, employee_name, id_gender_fk, id_race_fk, birthdate, id_education_fk, id_department_fk, id_role_fk, id_level_fk, salary) VALUES (2, 609, TRUE, 'Clarisse Serra Camacho', 'F', 2, CAST('1963-09-03' AS DATE), 6, 11, 7, NULL, 2425);</v>
      </c>
    </row>
    <row r="611" spans="1:22" x14ac:dyDescent="0.2">
      <c r="A611" s="7">
        <v>2</v>
      </c>
      <c r="B611" s="5">
        <f t="shared" si="46"/>
        <v>610</v>
      </c>
      <c r="C611" s="6" t="b">
        <v>1</v>
      </c>
      <c r="D611" s="7">
        <f ca="1">IF(ROW()=2,125,IF(ROW()=3,67,IF(ROW()=4,13,RANDBETWEEN(2,COUNT(Name!$A:$A) + 1))))</f>
        <v>119</v>
      </c>
      <c r="E611" s="7" t="str">
        <f ca="1">VLOOKUP($D611,Name!$A:$B,2,FALSE) &amp; " " &amp; IF(ROW()=2,"de Orléans e Bragança",VLOOKUP(IF(ROW()=2,0,RANDBETWEEN(2,COUNT('Last name'!$A:$A) + 1)),'Last name'!$A:$B,2,FALSE) &amp; " " &amp; VLOOKUP(RANDBETWEEN(2,COUNT('Last name'!$A:$A) + 1),'Last name'!$A:$B,2,FALSE))</f>
        <v>Emanuel Bactista Ferrão</v>
      </c>
      <c r="F611" s="7">
        <v>2</v>
      </c>
      <c r="G611" s="7" cm="1">
        <f t="array" aca="1" ref="G611" ca="1">INDEX(States!$B:$B,RANDBETWEEN(2,COUNTA(States!$B:$B)),1)</f>
        <v>13</v>
      </c>
      <c r="H611" s="7" t="str">
        <f ca="1">VLOOKUP($D611,Name!$A:$C,3,FALSE)</f>
        <v>M</v>
      </c>
      <c r="I611" s="7">
        <f t="shared" ca="1" si="47"/>
        <v>2</v>
      </c>
      <c r="J611" s="7" t="str">
        <f ca="1">VLOOKUP($I611,Race!$A:$B,2,FALSE)</f>
        <v>Branco</v>
      </c>
      <c r="K611" s="8">
        <f ca="1" xml:space="preserve">
IF($B611=2,
    TODAY()-16340,
    IF($P611=2,
        RANDBETWEEN(TODAY()-12418.5,TODAY()-6574.5),
        IF(OR($P611=3,$P611=4),
            RANDBETWEEN(TODAY()-16071,TODAY()-8766),
            IF(OR($P611=5,$P611=6,$P611=7),
                RANDBETWEEN(TODAY()-27393.75,TODAY()-12783.75),
                RANDBETWEEN(TODAY()-27393.75,TODAY()-10957.5)
            )
        )
    )
)</f>
        <v>21627</v>
      </c>
      <c r="L611" s="6">
        <f ca="1">IF(OR(ROW()=2,ROW()=3),7,IF(ROW()=4,4,RANDBETWEEN(4,COUNT(Education!$A:$A) + 1)))</f>
        <v>5</v>
      </c>
      <c r="M611" s="8" t="str">
        <f ca="1">VLOOKUP($L611,Education!$A:$B,2,FALSE)</f>
        <v>Pós-graduação</v>
      </c>
      <c r="N61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611" s="7" t="str">
        <f ca="1">VLOOKUP($N611,Department!$A:$B,2,FALSE)</f>
        <v>Recursos Humanos</v>
      </c>
      <c r="P611" s="6">
        <f t="shared" ca="1" si="48"/>
        <v>8</v>
      </c>
      <c r="Q611" s="7" t="str">
        <f ca="1">VLOOKUP($P611,Role!$A:$B,2,FALSE)</f>
        <v>Analista</v>
      </c>
      <c r="R611" s="7">
        <f ca="1">IF($P611=8,RANDBETWEEN(2,COUNT(Level!$A:$A) + 1),"")</f>
        <v>2</v>
      </c>
      <c r="S611" s="7" t="str">
        <f ca="1">IF($R611&lt;&gt;"",VLOOKUP($R611,Level!$A:$B,2,FALSE),"")</f>
        <v>Junior</v>
      </c>
      <c r="T611" s="8">
        <f t="shared" ca="1" si="49"/>
        <v>41576</v>
      </c>
      <c r="U611" s="1">
        <f t="shared" ca="1" si="45"/>
        <v>3080</v>
      </c>
      <c r="V61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$A611    &amp;
", "   &amp;
$B611    &amp;
", "   &amp;
$C611    &amp;
", '"  &amp;
$E611    &amp;
"', '" &amp;
$H611    &amp;
"', "  &amp;
$I611 &amp;
", CAST('"  &amp;
TEXT($K611,"aaaa-mm-dd") &amp;
"' AS DATE), " &amp;
$L611 &amp;
", " &amp;
$N611 &amp;
", " &amp;
$P611 &amp;
", " &amp;
IF($R611="","NULL",$R611) &amp;
", " &amp;
$U611 &amp;
");"</f>
        <v>INSERT INTO acme.fact_employees (id_company_fk, id_employee_pk, flg_active, employee_name, id_gender_fk, id_race_fk, birthdate, id_education_fk, id_department_fk, id_role_fk, id_level_fk, salary) VALUES (2, 610, TRUE, 'Emanuel Bactista Ferrão', 'M', 2, CAST('1959-03-18' AS DATE), 5, 5, 8, 2, 3080);</v>
      </c>
    </row>
    <row r="612" spans="1:22" x14ac:dyDescent="0.2">
      <c r="A612" s="7">
        <v>2</v>
      </c>
      <c r="B612" s="5">
        <f t="shared" si="46"/>
        <v>611</v>
      </c>
      <c r="C612" s="6" t="b">
        <v>1</v>
      </c>
      <c r="D612" s="7">
        <f ca="1">IF(ROW()=2,125,IF(ROW()=3,67,IF(ROW()=4,13,RANDBETWEEN(2,COUNT(Name!$A:$A) + 1))))</f>
        <v>320</v>
      </c>
      <c r="E612" s="7" t="str">
        <f ca="1">VLOOKUP($D612,Name!$A:$B,2,FALSE) &amp; " " &amp; IF(ROW()=2,"de Orléans e Bragança",VLOOKUP(IF(ROW()=2,0,RANDBETWEEN(2,COUNT('Last name'!$A:$A) + 1)),'Last name'!$A:$B,2,FALSE) &amp; " " &amp; VLOOKUP(RANDBETWEEN(2,COUNT('Last name'!$A:$A) + 1),'Last name'!$A:$B,2,FALSE))</f>
        <v>Rachel Lima Barbosa</v>
      </c>
      <c r="F612" s="7">
        <v>2</v>
      </c>
      <c r="G612" s="7" cm="1">
        <f t="array" aca="1" ref="G612" ca="1">INDEX(States!$B:$B,RANDBETWEEN(2,COUNTA(States!$B:$B)),1)</f>
        <v>13</v>
      </c>
      <c r="H612" s="7" t="str">
        <f ca="1">VLOOKUP($D612,Name!$A:$C,3,FALSE)</f>
        <v>F</v>
      </c>
      <c r="I612" s="7">
        <f t="shared" ca="1" si="47"/>
        <v>2</v>
      </c>
      <c r="J612" s="7" t="str">
        <f ca="1">VLOOKUP($I612,Race!$A:$B,2,FALSE)</f>
        <v>Branco</v>
      </c>
      <c r="K612" s="8">
        <f ca="1" xml:space="preserve">
IF($B612=2,
    TODAY()-16340,
    IF($P612=2,
        RANDBETWEEN(TODAY()-12418.5,TODAY()-6574.5),
        IF(OR($P612=3,$P612=4),
            RANDBETWEEN(TODAY()-16071,TODAY()-8766),
            IF(OR($P612=5,$P612=6,$P612=7),
                RANDBETWEEN(TODAY()-27393.75,TODAY()-12783.75),
                RANDBETWEEN(TODAY()-27393.75,TODAY()-10957.5)
            )
        )
    )
)</f>
        <v>32966</v>
      </c>
      <c r="L612" s="6">
        <f ca="1">IF(OR(ROW()=2,ROW()=3),7,IF(ROW()=4,4,RANDBETWEEN(4,COUNT(Education!$A:$A) + 1)))</f>
        <v>6</v>
      </c>
      <c r="M612" s="8" t="str">
        <f ca="1">VLOOKUP($L612,Education!$A:$B,2,FALSE)</f>
        <v>Mestrado</v>
      </c>
      <c r="N61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612" s="7" t="str">
        <f ca="1">VLOOKUP($N612,Department!$A:$B,2,FALSE)</f>
        <v>Contábil</v>
      </c>
      <c r="P612" s="6">
        <f t="shared" ca="1" si="48"/>
        <v>8</v>
      </c>
      <c r="Q612" s="7" t="str">
        <f ca="1">VLOOKUP($P612,Role!$A:$B,2,FALSE)</f>
        <v>Analista</v>
      </c>
      <c r="R612" s="7">
        <f ca="1">IF($P612=8,RANDBETWEEN(2,COUNT(Level!$A:$A) + 1),"")</f>
        <v>2</v>
      </c>
      <c r="S612" s="7" t="str">
        <f ca="1">IF($R612&lt;&gt;"",VLOOKUP($R612,Level!$A:$B,2,FALSE),"")</f>
        <v>Junior</v>
      </c>
      <c r="T612" s="8">
        <f t="shared" ca="1" si="49"/>
        <v>41368</v>
      </c>
      <c r="U612" s="1">
        <f t="shared" ca="1" si="45"/>
        <v>3500</v>
      </c>
      <c r="V61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$A612    &amp;
", "   &amp;
$B612    &amp;
", "   &amp;
$C612    &amp;
", '"  &amp;
$E612    &amp;
"', '" &amp;
$H612    &amp;
"', "  &amp;
$I612 &amp;
", CAST('"  &amp;
TEXT($K612,"aaaa-mm-dd") &amp;
"' AS DATE), " &amp;
$L612 &amp;
", " &amp;
$N612 &amp;
", " &amp;
$P612 &amp;
", " &amp;
IF($R612="","NULL",$R612) &amp;
", " &amp;
$U612 &amp;
");"</f>
        <v>INSERT INTO acme.fact_employees (id_company_fk, id_employee_pk, flg_active, employee_name, id_gender_fk, id_race_fk, birthdate, id_education_fk, id_department_fk, id_role_fk, id_level_fk, salary) VALUES (2, 611, TRUE, 'Rachel Lima Barbosa', 'F', 2, CAST('1990-04-03' AS DATE), 6, 9, 8, 2, 3500);</v>
      </c>
    </row>
    <row r="613" spans="1:22" x14ac:dyDescent="0.2">
      <c r="A613" s="7">
        <v>2</v>
      </c>
      <c r="B613" s="5">
        <f t="shared" si="46"/>
        <v>612</v>
      </c>
      <c r="C613" s="6" t="b">
        <v>1</v>
      </c>
      <c r="D613" s="7">
        <f ca="1">IF(ROW()=2,125,IF(ROW()=3,67,IF(ROW()=4,13,RANDBETWEEN(2,COUNT(Name!$A:$A) + 1))))</f>
        <v>61</v>
      </c>
      <c r="E613" s="7" t="str">
        <f ca="1">VLOOKUP($D613,Name!$A:$B,2,FALSE) &amp; " " &amp; IF(ROW()=2,"de Orléans e Bragança",VLOOKUP(IF(ROW()=2,0,RANDBETWEEN(2,COUNT('Last name'!$A:$A) + 1)),'Last name'!$A:$B,2,FALSE) &amp; " " &amp; VLOOKUP(RANDBETWEEN(2,COUNT('Last name'!$A:$A) + 1),'Last name'!$A:$B,2,FALSE))</f>
        <v>Ayla Morato Vaz</v>
      </c>
      <c r="F613" s="7">
        <v>2</v>
      </c>
      <c r="G613" s="7" cm="1">
        <f t="array" aca="1" ref="G613" ca="1">INDEX(States!$B:$B,RANDBETWEEN(2,COUNTA(States!$B:$B)),1)</f>
        <v>2</v>
      </c>
      <c r="H613" s="7" t="str">
        <f ca="1">VLOOKUP($D613,Name!$A:$C,3,FALSE)</f>
        <v>F</v>
      </c>
      <c r="I613" s="7">
        <f t="shared" ca="1" si="47"/>
        <v>2</v>
      </c>
      <c r="J613" s="7" t="str">
        <f ca="1">VLOOKUP($I613,Race!$A:$B,2,FALSE)</f>
        <v>Branco</v>
      </c>
      <c r="K613" s="8">
        <f ca="1" xml:space="preserve">
IF($B613=2,
    TODAY()-16340,
    IF($P613=2,
        RANDBETWEEN(TODAY()-12418.5,TODAY()-6574.5),
        IF(OR($P613=3,$P613=4),
            RANDBETWEEN(TODAY()-16071,TODAY()-8766),
            IF(OR($P613=5,$P613=6,$P613=7),
                RANDBETWEEN(TODAY()-27393.75,TODAY()-12783.75),
                RANDBETWEEN(TODAY()-27393.75,TODAY()-10957.5)
            )
        )
    )
)</f>
        <v>28828</v>
      </c>
      <c r="L613" s="6">
        <f ca="1">IF(OR(ROW()=2,ROW()=3),7,IF(ROW()=4,4,RANDBETWEEN(4,COUNT(Education!$A:$A) + 1)))</f>
        <v>7</v>
      </c>
      <c r="M613" s="8" t="str">
        <f ca="1">VLOOKUP($L613,Education!$A:$B,2,FALSE)</f>
        <v>Doutorado</v>
      </c>
      <c r="N61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613" s="7" t="str">
        <f ca="1">VLOOKUP($N613,Department!$A:$B,2,FALSE)</f>
        <v>Financeiro</v>
      </c>
      <c r="P613" s="6">
        <f t="shared" ca="1" si="48"/>
        <v>8</v>
      </c>
      <c r="Q613" s="7" t="str">
        <f ca="1">VLOOKUP($P613,Role!$A:$B,2,FALSE)</f>
        <v>Analista</v>
      </c>
      <c r="R613" s="7">
        <f ca="1">IF($P613=8,RANDBETWEEN(2,COUNT(Level!$A:$A) + 1),"")</f>
        <v>3</v>
      </c>
      <c r="S613" s="7" t="str">
        <f ca="1">IF($R613&lt;&gt;"",VLOOKUP($R613,Level!$A:$B,2,FALSE),"")</f>
        <v>Pleno</v>
      </c>
      <c r="T613" s="8">
        <f t="shared" ca="1" si="49"/>
        <v>41440</v>
      </c>
      <c r="U613" s="1">
        <f t="shared" ca="1" si="45"/>
        <v>4000</v>
      </c>
      <c r="V61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$A613    &amp;
", "   &amp;
$B613    &amp;
", "   &amp;
$C613    &amp;
", '"  &amp;
$E613    &amp;
"', '" &amp;
$H613    &amp;
"', "  &amp;
$I613 &amp;
", CAST('"  &amp;
TEXT($K613,"aaaa-mm-dd") &amp;
"' AS DATE), " &amp;
$L613 &amp;
", " &amp;
$N613 &amp;
", " &amp;
$P613 &amp;
", " &amp;
IF($R613="","NULL",$R613) &amp;
", " &amp;
$U613 &amp;
");"</f>
        <v>INSERT INTO acme.fact_employees (id_company_fk, id_employee_pk, flg_active, employee_name, id_gender_fk, id_race_fk, birthdate, id_education_fk, id_department_fk, id_role_fk, id_level_fk, salary) VALUES (2, 612, TRUE, 'Ayla Morato Vaz', 'F', 2, CAST('1978-12-04' AS DATE), 7, 4, 8, 3, 4000);</v>
      </c>
    </row>
    <row r="614" spans="1:22" x14ac:dyDescent="0.2">
      <c r="A614" s="7">
        <v>2</v>
      </c>
      <c r="B614" s="5">
        <f t="shared" si="46"/>
        <v>613</v>
      </c>
      <c r="C614" s="6" t="b">
        <v>1</v>
      </c>
      <c r="D614" s="7">
        <f ca="1">IF(ROW()=2,125,IF(ROW()=3,67,IF(ROW()=4,13,RANDBETWEEN(2,COUNT(Name!$A:$A) + 1))))</f>
        <v>126</v>
      </c>
      <c r="E614" s="7" t="str">
        <f ca="1">VLOOKUP($D614,Name!$A:$B,2,FALSE) &amp; " " &amp; IF(ROW()=2,"de Orléans e Bragança",VLOOKUP(IF(ROW()=2,0,RANDBETWEEN(2,COUNT('Last name'!$A:$A) + 1)),'Last name'!$A:$B,2,FALSE) &amp; " " &amp; VLOOKUP(RANDBETWEEN(2,COUNT('Last name'!$A:$A) + 1),'Last name'!$A:$B,2,FALSE))</f>
        <v>Enzo Miguel Farias Sá</v>
      </c>
      <c r="F614" s="7">
        <v>2</v>
      </c>
      <c r="G614" s="7" cm="1">
        <f t="array" aca="1" ref="G614" ca="1">INDEX(States!$B:$B,RANDBETWEEN(2,COUNTA(States!$B:$B)),1)</f>
        <v>9</v>
      </c>
      <c r="H614" s="7" t="str">
        <f ca="1">VLOOKUP($D614,Name!$A:$C,3,FALSE)</f>
        <v>M</v>
      </c>
      <c r="I614" s="7">
        <f t="shared" ca="1" si="47"/>
        <v>2</v>
      </c>
      <c r="J614" s="7" t="str">
        <f ca="1">VLOOKUP($I614,Race!$A:$B,2,FALSE)</f>
        <v>Branco</v>
      </c>
      <c r="K614" s="8">
        <f ca="1" xml:space="preserve">
IF($B614=2,
    TODAY()-16340,
    IF($P614=2,
        RANDBETWEEN(TODAY()-12418.5,TODAY()-6574.5),
        IF(OR($P614=3,$P614=4),
            RANDBETWEEN(TODAY()-16071,TODAY()-8766),
            IF(OR($P614=5,$P614=6,$P614=7),
                RANDBETWEEN(TODAY()-27393.75,TODAY()-12783.75),
                RANDBETWEEN(TODAY()-27393.75,TODAY()-10957.5)
            )
        )
    )
)</f>
        <v>21875</v>
      </c>
      <c r="L614" s="6">
        <f ca="1">IF(OR(ROW()=2,ROW()=3),7,IF(ROW()=4,4,RANDBETWEEN(4,COUNT(Education!$A:$A) + 1)))</f>
        <v>7</v>
      </c>
      <c r="M614" s="8" t="str">
        <f ca="1">VLOOKUP($L614,Education!$A:$B,2,FALSE)</f>
        <v>Doutorado</v>
      </c>
      <c r="N61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614" s="7" t="str">
        <f ca="1">VLOOKUP($N614,Department!$A:$B,2,FALSE)</f>
        <v>Auditoria</v>
      </c>
      <c r="P614" s="6">
        <f t="shared" ca="1" si="48"/>
        <v>9</v>
      </c>
      <c r="Q614" s="7" t="str">
        <f ca="1">VLOOKUP($P614,Role!$A:$B,2,FALSE)</f>
        <v>Especialista</v>
      </c>
      <c r="R614" s="7" t="str">
        <f ca="1">IF($P614=8,RANDBETWEEN(2,COUNT(Level!$A:$A) + 1),"")</f>
        <v/>
      </c>
      <c r="S614" s="7" t="str">
        <f ca="1">IF($R614&lt;&gt;"",VLOOKUP($R614,Level!$A:$B,2,FALSE),"")</f>
        <v/>
      </c>
      <c r="T614" s="8">
        <f t="shared" ca="1" si="49"/>
        <v>43360</v>
      </c>
      <c r="U614" s="1">
        <f t="shared" ca="1" si="45"/>
        <v>10000</v>
      </c>
      <c r="V61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$A614    &amp;
", "   &amp;
$B614    &amp;
", "   &amp;
$C614    &amp;
", '"  &amp;
$E614    &amp;
"', '" &amp;
$H614    &amp;
"', "  &amp;
$I614 &amp;
", CAST('"  &amp;
TEXT($K614,"aaaa-mm-dd") &amp;
"' AS DATE), " &amp;
$L614 &amp;
", " &amp;
$N614 &amp;
", " &amp;
$P614 &amp;
", " &amp;
IF($R614="","NULL",$R614) &amp;
", " &amp;
$U614 &amp;
");"</f>
        <v>INSERT INTO acme.fact_employees (id_company_fk, id_employee_pk, flg_active, employee_name, id_gender_fk, id_race_fk, birthdate, id_education_fk, id_department_fk, id_role_fk, id_level_fk, salary) VALUES (2, 613, TRUE, 'Enzo Miguel Farias Sá', 'M', 2, CAST('1959-11-21' AS DATE), 7, 10, 9, NULL, 10000);</v>
      </c>
    </row>
    <row r="615" spans="1:22" x14ac:dyDescent="0.2">
      <c r="A615" s="7">
        <v>2</v>
      </c>
      <c r="B615" s="5">
        <f t="shared" si="46"/>
        <v>614</v>
      </c>
      <c r="C615" s="6" t="b">
        <v>1</v>
      </c>
      <c r="D615" s="7">
        <f ca="1">IF(ROW()=2,125,IF(ROW()=3,67,IF(ROW()=4,13,RANDBETWEEN(2,COUNT(Name!$A:$A) + 1))))</f>
        <v>15</v>
      </c>
      <c r="E615" s="7" t="str">
        <f ca="1">VLOOKUP($D615,Name!$A:$B,2,FALSE) &amp; " " &amp; IF(ROW()=2,"de Orléans e Bragança",VLOOKUP(IF(ROW()=2,0,RANDBETWEEN(2,COUNT('Last name'!$A:$A) + 1)),'Last name'!$A:$B,2,FALSE) &amp; " " &amp; VLOOKUP(RANDBETWEEN(2,COUNT('Last name'!$A:$A) + 1),'Last name'!$A:$B,2,FALSE))</f>
        <v>Alícia Tavarez Rodrigues</v>
      </c>
      <c r="F615" s="7">
        <v>2</v>
      </c>
      <c r="G615" s="7" cm="1">
        <f t="array" aca="1" ref="G615" ca="1">INDEX(States!$B:$B,RANDBETWEEN(2,COUNTA(States!$B:$B)),1)</f>
        <v>5</v>
      </c>
      <c r="H615" s="7" t="str">
        <f ca="1">VLOOKUP($D615,Name!$A:$C,3,FALSE)</f>
        <v>F</v>
      </c>
      <c r="I615" s="7">
        <f t="shared" ca="1" si="47"/>
        <v>2</v>
      </c>
      <c r="J615" s="7" t="str">
        <f ca="1">VLOOKUP($I615,Race!$A:$B,2,FALSE)</f>
        <v>Branco</v>
      </c>
      <c r="K615" s="8">
        <f ca="1" xml:space="preserve">
IF($B615=2,
    TODAY()-16340,
    IF($P615=2,
        RANDBETWEEN(TODAY()-12418.5,TODAY()-6574.5),
        IF(OR($P615=3,$P615=4),
            RANDBETWEEN(TODAY()-16071,TODAY()-8766),
            IF(OR($P615=5,$P615=6,$P615=7),
                RANDBETWEEN(TODAY()-27393.75,TODAY()-12783.75),
                RANDBETWEEN(TODAY()-27393.75,TODAY()-10957.5)
            )
        )
    )
)</f>
        <v>30229</v>
      </c>
      <c r="L615" s="6">
        <f ca="1">IF(OR(ROW()=2,ROW()=3),7,IF(ROW()=4,4,RANDBETWEEN(4,COUNT(Education!$A:$A) + 1)))</f>
        <v>5</v>
      </c>
      <c r="M615" s="8" t="str">
        <f ca="1">VLOOKUP($L615,Education!$A:$B,2,FALSE)</f>
        <v>Pós-graduação</v>
      </c>
      <c r="N61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615" s="7" t="str">
        <f ca="1">VLOOKUP($N615,Department!$A:$B,2,FALSE)</f>
        <v>Tecnologia da Informação</v>
      </c>
      <c r="P615" s="6">
        <f t="shared" ca="1" si="48"/>
        <v>8</v>
      </c>
      <c r="Q615" s="7" t="str">
        <f ca="1">VLOOKUP($P615,Role!$A:$B,2,FALSE)</f>
        <v>Analista</v>
      </c>
      <c r="R615" s="7">
        <f ca="1">IF($P615=8,RANDBETWEEN(2,COUNT(Level!$A:$A) + 1),"")</f>
        <v>3</v>
      </c>
      <c r="S615" s="7" t="str">
        <f ca="1">IF($R615&lt;&gt;"",VLOOKUP($R615,Level!$A:$B,2,FALSE),"")</f>
        <v>Pleno</v>
      </c>
      <c r="T615" s="8">
        <f t="shared" ca="1" si="49"/>
        <v>37789</v>
      </c>
      <c r="U615" s="1">
        <f t="shared" ca="1" si="45"/>
        <v>3120</v>
      </c>
      <c r="V61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$A615    &amp;
", "   &amp;
$B615    &amp;
", "   &amp;
$C615    &amp;
", '"  &amp;
$E615    &amp;
"', '" &amp;
$H615    &amp;
"', "  &amp;
$I615 &amp;
", CAST('"  &amp;
TEXT($K615,"aaaa-mm-dd") &amp;
"' AS DATE), " &amp;
$L615 &amp;
", " &amp;
$N615 &amp;
", " &amp;
$P615 &amp;
", " &amp;
IF($R615="","NULL",$R615) &amp;
", " &amp;
$U615 &amp;
");"</f>
        <v>INSERT INTO acme.fact_employees (id_company_fk, id_employee_pk, flg_active, employee_name, id_gender_fk, id_race_fk, birthdate, id_education_fk, id_department_fk, id_role_fk, id_level_fk, salary) VALUES (2, 614, TRUE, 'Alícia Tavarez Rodrigues', 'F', 2, CAST('1982-10-05' AS DATE), 5, 11, 8, 3, 3120);</v>
      </c>
    </row>
    <row r="616" spans="1:22" x14ac:dyDescent="0.2">
      <c r="A616" s="7">
        <v>2</v>
      </c>
      <c r="B616" s="5">
        <f t="shared" si="46"/>
        <v>615</v>
      </c>
      <c r="C616" s="6" t="b">
        <v>1</v>
      </c>
      <c r="D616" s="7">
        <f ca="1">IF(ROW()=2,125,IF(ROW()=3,67,IF(ROW()=4,13,RANDBETWEEN(2,COUNT(Name!$A:$A) + 1))))</f>
        <v>283</v>
      </c>
      <c r="E616" s="7" t="str">
        <f ca="1">VLOOKUP($D616,Name!$A:$B,2,FALSE)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Mateus Almeida Rossi</v>
      </c>
      <c r="F616" s="7">
        <v>2</v>
      </c>
      <c r="G616" s="7" cm="1">
        <f t="array" aca="1" ref="G616" ca="1">INDEX(States!$B:$B,RANDBETWEEN(2,COUNTA(States!$B:$B)),1)</f>
        <v>3</v>
      </c>
      <c r="H616" s="7" t="str">
        <f ca="1">VLOOKUP($D616,Name!$A:$C,3,FALSE)</f>
        <v>M</v>
      </c>
      <c r="I616" s="7">
        <f t="shared" ca="1" si="47"/>
        <v>4</v>
      </c>
      <c r="J616" s="7" t="str">
        <f ca="1">VLOOKUP($I616,Race!$A:$B,2,FALSE)</f>
        <v>Pardo</v>
      </c>
      <c r="K616" s="8">
        <f ca="1" xml:space="preserve">
IF($B616=2,
    TODAY()-16340,
    IF($P616=2,
        RANDBETWEEN(TODAY()-12418.5,TODAY()-6574.5),
        IF(OR($P616=3,$P616=4),
            RANDBETWEEN(TODAY()-16071,TODAY()-8766),
            IF(OR($P616=5,$P616=6,$P616=7),
                RANDBETWEEN(TODAY()-27393.75,TODAY()-12783.75),
                RANDBETWEEN(TODAY()-27393.75,TODAY()-10957.5)
            )
        )
    )
)</f>
        <v>21411</v>
      </c>
      <c r="L616" s="6">
        <f ca="1">IF(OR(ROW()=2,ROW()=3),7,IF(ROW()=4,4,RANDBETWEEN(4,COUNT(Education!$A:$A) + 1)))</f>
        <v>5</v>
      </c>
      <c r="M616" s="8" t="str">
        <f ca="1">VLOOKUP($L616,Education!$A:$B,2,FALSE)</f>
        <v>Pós-graduação</v>
      </c>
      <c r="N61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616" s="7" t="str">
        <f ca="1">VLOOKUP($N616,Department!$A:$B,2,FALSE)</f>
        <v>Financeiro</v>
      </c>
      <c r="P616" s="6">
        <f t="shared" ca="1" si="48"/>
        <v>9</v>
      </c>
      <c r="Q616" s="7" t="str">
        <f ca="1">VLOOKUP($P616,Role!$A:$B,2,FALSE)</f>
        <v>Especialista</v>
      </c>
      <c r="R616" s="7" t="str">
        <f ca="1">IF($P616=8,RANDBETWEEN(2,COUNT(Level!$A:$A) + 1),"")</f>
        <v/>
      </c>
      <c r="S616" s="7" t="str">
        <f ca="1">IF($R616&lt;&gt;"",VLOOKUP($R616,Level!$A:$B,2,FALSE),"")</f>
        <v/>
      </c>
      <c r="T616" s="8">
        <f t="shared" ca="1" si="49"/>
        <v>41156</v>
      </c>
      <c r="U616" s="1">
        <f t="shared" ca="1" si="45"/>
        <v>9000</v>
      </c>
      <c r="V61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$A616    &amp;
", "   &amp;
$B616    &amp;
", "   &amp;
$C616    &amp;
", '"  &amp;
$E616    &amp;
"', '" &amp;
$H616    &amp;
"', "  &amp;
$I616 &amp;
", CAST('"  &amp;
TEXT($K616,"aaaa-mm-dd") &amp;
"' AS DATE), " &amp;
$L616 &amp;
", " &amp;
$N616 &amp;
", " &amp;
$P616 &amp;
", " &amp;
IF($R616="","NULL",$R616) &amp;
", " &amp;
$U616 &amp;
");"</f>
        <v>INSERT INTO acme.fact_employees (id_company_fk, id_employee_pk, flg_active, employee_name, id_gender_fk, id_race_fk, birthdate, id_education_fk, id_department_fk, id_role_fk, id_level_fk, salary) VALUES (2, 615, TRUE, 'Mateus Almeida Rossi', 'M', 4, CAST('1958-08-14' AS DATE), 5, 4, 9, NULL, 9000);</v>
      </c>
    </row>
    <row r="617" spans="1:22" x14ac:dyDescent="0.2">
      <c r="A617" s="7">
        <v>2</v>
      </c>
      <c r="B617" s="5">
        <f t="shared" si="46"/>
        <v>616</v>
      </c>
      <c r="C617" s="6" t="b">
        <v>1</v>
      </c>
      <c r="D617" s="7">
        <f ca="1">IF(ROW()=2,125,IF(ROW()=3,67,IF(ROW()=4,13,RANDBETWEEN(2,COUNT(Name!$A:$A) + 1))))</f>
        <v>222</v>
      </c>
      <c r="E617" s="7" t="str">
        <f ca="1">VLOOKUP($D617,Name!$A:$B,2,FALSE) &amp; " " &amp; IF(ROW()=2,"de Orléans e Bragança",VLOOKUP(IF(ROW()=2,0,RANDBETWEEN(2,COUNT('Last name'!$A:$A) + 1)),'Last name'!$A:$B,2,FALSE) &amp; " " &amp; VLOOKUP(RANDBETWEEN(2,COUNT('Last name'!$A:$A) + 1),'Last name'!$A:$B,2,FALSE))</f>
        <v>Levi Alvarenga Silva</v>
      </c>
      <c r="F617" s="7">
        <v>2</v>
      </c>
      <c r="G617" s="7" cm="1">
        <f t="array" aca="1" ref="G617" ca="1">INDEX(States!$B:$B,RANDBETWEEN(2,COUNTA(States!$B:$B)),1)</f>
        <v>15</v>
      </c>
      <c r="H617" s="7" t="str">
        <f ca="1">VLOOKUP($D617,Name!$A:$C,3,FALSE)</f>
        <v>M</v>
      </c>
      <c r="I617" s="7">
        <f t="shared" ca="1" si="47"/>
        <v>2</v>
      </c>
      <c r="J617" s="7" t="str">
        <f ca="1">VLOOKUP($I617,Race!$A:$B,2,FALSE)</f>
        <v>Branco</v>
      </c>
      <c r="K617" s="8">
        <f ca="1" xml:space="preserve">
IF($B617=2,
    TODAY()-16340,
    IF($P617=2,
        RANDBETWEEN(TODAY()-12418.5,TODAY()-6574.5),
        IF(OR($P617=3,$P617=4),
            RANDBETWEEN(TODAY()-16071,TODAY()-8766),
            IF(OR($P617=5,$P617=6,$P617=7),
                RANDBETWEEN(TODAY()-27393.75,TODAY()-12783.75),
                RANDBETWEEN(TODAY()-27393.75,TODAY()-10957.5)
            )
        )
    )
)</f>
        <v>33405</v>
      </c>
      <c r="L617" s="6">
        <f ca="1">IF(OR(ROW()=2,ROW()=3),7,IF(ROW()=4,4,RANDBETWEEN(4,COUNT(Education!$A:$A) + 1)))</f>
        <v>6</v>
      </c>
      <c r="M617" s="8" t="str">
        <f ca="1">VLOOKUP($L617,Education!$A:$B,2,FALSE)</f>
        <v>Mestrado</v>
      </c>
      <c r="N61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6</v>
      </c>
      <c r="O617" s="7" t="str">
        <f ca="1">VLOOKUP($N617,Department!$A:$B,2,FALSE)</f>
        <v>Comercial</v>
      </c>
      <c r="P617" s="6">
        <f t="shared" ca="1" si="48"/>
        <v>8</v>
      </c>
      <c r="Q617" s="7" t="str">
        <f ca="1">VLOOKUP($P617,Role!$A:$B,2,FALSE)</f>
        <v>Analista</v>
      </c>
      <c r="R617" s="7">
        <f ca="1">IF($P617=8,RANDBETWEEN(2,COUNT(Level!$A:$A) + 1),"")</f>
        <v>3</v>
      </c>
      <c r="S617" s="7" t="str">
        <f ca="1">IF($R617&lt;&gt;"",VLOOKUP($R617,Level!$A:$B,2,FALSE),"")</f>
        <v>Pleno</v>
      </c>
      <c r="T617" s="8">
        <f t="shared" ca="1" si="49"/>
        <v>40520</v>
      </c>
      <c r="U617" s="1">
        <f t="shared" ca="1" si="45"/>
        <v>3580</v>
      </c>
      <c r="V61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$A617    &amp;
", "   &amp;
$B617    &amp;
", "   &amp;
$C617    &amp;
", '"  &amp;
$E617    &amp;
"', '" &amp;
$H617    &amp;
"', "  &amp;
$I617 &amp;
", CAST('"  &amp;
TEXT($K617,"aaaa-mm-dd") &amp;
"' AS DATE), " &amp;
$L617 &amp;
", " &amp;
$N617 &amp;
", " &amp;
$P617 &amp;
", " &amp;
IF($R617="","NULL",$R617) &amp;
", " &amp;
$U617 &amp;
");"</f>
        <v>INSERT INTO acme.fact_employees (id_company_fk, id_employee_pk, flg_active, employee_name, id_gender_fk, id_race_fk, birthdate, id_education_fk, id_department_fk, id_role_fk, id_level_fk, salary) VALUES (2, 616, TRUE, 'Levi Alvarenga Silva', 'M', 2, CAST('1991-06-16' AS DATE), 6, 6, 8, 3, 3580);</v>
      </c>
    </row>
    <row r="618" spans="1:22" x14ac:dyDescent="0.2">
      <c r="A618" s="7">
        <v>2</v>
      </c>
      <c r="B618" s="5">
        <f t="shared" si="46"/>
        <v>617</v>
      </c>
      <c r="C618" s="6" t="b">
        <v>1</v>
      </c>
      <c r="D618" s="7">
        <f ca="1">IF(ROW()=2,125,IF(ROW()=3,67,IF(ROW()=4,13,RANDBETWEEN(2,COUNT(Name!$A:$A) + 1))))</f>
        <v>341</v>
      </c>
      <c r="E618" s="7" t="str">
        <f ca="1">VLOOKUP($D618,Name!$A:$B,2,FALSE) &amp; " " &amp; IF(ROW()=2,"de Orléans e Bragança",VLOOKUP(IF(ROW()=2,0,RANDBETWEEN(2,COUNT('Last name'!$A:$A) + 1)),'Last name'!$A:$B,2,FALSE) &amp; " " &amp; VLOOKUP(RANDBETWEEN(2,COUNT('Last name'!$A:$A) + 1),'Last name'!$A:$B,2,FALSE))</f>
        <v>Thomas Bandeira Esposito</v>
      </c>
      <c r="F618" s="7">
        <v>2</v>
      </c>
      <c r="G618" s="7" cm="1">
        <f t="array" aca="1" ref="G618" ca="1">INDEX(States!$B:$B,RANDBETWEEN(2,COUNTA(States!$B:$B)),1)</f>
        <v>9</v>
      </c>
      <c r="H618" s="7" t="str">
        <f ca="1">VLOOKUP($D618,Name!$A:$C,3,FALSE)</f>
        <v>M</v>
      </c>
      <c r="I618" s="7">
        <f t="shared" ca="1" si="47"/>
        <v>2</v>
      </c>
      <c r="J618" s="7" t="str">
        <f ca="1">VLOOKUP($I618,Race!$A:$B,2,FALSE)</f>
        <v>Branco</v>
      </c>
      <c r="K618" s="8">
        <f ca="1" xml:space="preserve">
IF($B618=2,
    TODAY()-16340,
    IF($P618=2,
        RANDBETWEEN(TODAY()-12418.5,TODAY()-6574.5),
        IF(OR($P618=3,$P618=4),
            RANDBETWEEN(TODAY()-16071,TODAY()-8766),
            IF(OR($P618=5,$P618=6,$P618=7),
                RANDBETWEEN(TODAY()-27393.75,TODAY()-12783.75),
                RANDBETWEEN(TODAY()-27393.75,TODAY()-10957.5)
            )
        )
    )
)</f>
        <v>23568</v>
      </c>
      <c r="L618" s="6">
        <f ca="1">IF(OR(ROW()=2,ROW()=3),7,IF(ROW()=4,4,RANDBETWEEN(4,COUNT(Education!$A:$A) + 1)))</f>
        <v>5</v>
      </c>
      <c r="M618" s="8" t="str">
        <f ca="1">VLOOKUP($L618,Education!$A:$B,2,FALSE)</f>
        <v>Pós-graduação</v>
      </c>
      <c r="N61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618" s="7" t="str">
        <f ca="1">VLOOKUP($N618,Department!$A:$B,2,FALSE)</f>
        <v>Vendas</v>
      </c>
      <c r="P618" s="6">
        <f t="shared" ca="1" si="48"/>
        <v>8</v>
      </c>
      <c r="Q618" s="7" t="str">
        <f ca="1">VLOOKUP($P618,Role!$A:$B,2,FALSE)</f>
        <v>Analista</v>
      </c>
      <c r="R618" s="7">
        <f ca="1">IF($P618=8,RANDBETWEEN(2,COUNT(Level!$A:$A) + 1),"")</f>
        <v>3</v>
      </c>
      <c r="S618" s="7" t="str">
        <f ca="1">IF($R618&lt;&gt;"",VLOOKUP($R618,Level!$A:$B,2,FALSE),"")</f>
        <v>Pleno</v>
      </c>
      <c r="T618" s="8">
        <f t="shared" ca="1" si="49"/>
        <v>44447</v>
      </c>
      <c r="U618" s="1">
        <f t="shared" ca="1" si="45"/>
        <v>3110</v>
      </c>
      <c r="V61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$A618    &amp;
", "   &amp;
$B618    &amp;
", "   &amp;
$C618    &amp;
", '"  &amp;
$E618    &amp;
"', '" &amp;
$H618    &amp;
"', "  &amp;
$I618 &amp;
", CAST('"  &amp;
TEXT($K618,"aaaa-mm-dd") &amp;
"' AS DATE), " &amp;
$L618 &amp;
", " &amp;
$N618 &amp;
", " &amp;
$P618 &amp;
", " &amp;
IF($R618="","NULL",$R618) &amp;
", " &amp;
$U618 &amp;
");"</f>
        <v>INSERT INTO acme.fact_employees (id_company_fk, id_employee_pk, flg_active, employee_name, id_gender_fk, id_race_fk, birthdate, id_education_fk, id_department_fk, id_role_fk, id_level_fk, salary) VALUES (2, 617, TRUE, 'Thomas Bandeira Esposito', 'M', 2, CAST('1964-07-10' AS DATE), 5, 13, 8, 3, 3110);</v>
      </c>
    </row>
    <row r="619" spans="1:22" x14ac:dyDescent="0.2">
      <c r="A619" s="7">
        <v>2</v>
      </c>
      <c r="B619" s="5">
        <f t="shared" si="46"/>
        <v>618</v>
      </c>
      <c r="C619" s="6" t="b">
        <v>1</v>
      </c>
      <c r="D619" s="7">
        <f ca="1">IF(ROW()=2,125,IF(ROW()=3,67,IF(ROW()=4,13,RANDBETWEEN(2,COUNT(Name!$A:$A) + 1))))</f>
        <v>17</v>
      </c>
      <c r="E619" s="7" t="str">
        <f ca="1">VLOOKUP($D619,Name!$A:$B,2,FALSE) &amp; " " &amp; IF(ROW()=2,"de Orléans e Bragança",VLOOKUP(IF(ROW()=2,0,RANDBETWEEN(2,COUNT('Last name'!$A:$A) + 1)),'Last name'!$A:$B,2,FALSE) &amp; " " &amp; VLOOKUP(RANDBETWEEN(2,COUNT('Last name'!$A:$A) + 1),'Last name'!$A:$B,2,FALSE))</f>
        <v>Alini Caruso Peçanha</v>
      </c>
      <c r="F619" s="7">
        <v>2</v>
      </c>
      <c r="G619" s="7" cm="1">
        <f t="array" aca="1" ref="G619" ca="1">INDEX(States!$B:$B,RANDBETWEEN(2,COUNTA(States!$B:$B)),1)</f>
        <v>19</v>
      </c>
      <c r="H619" s="7" t="str">
        <f ca="1">VLOOKUP($D619,Name!$A:$C,3,FALSE)</f>
        <v>F</v>
      </c>
      <c r="I619" s="7">
        <f t="shared" ca="1" si="47"/>
        <v>2</v>
      </c>
      <c r="J619" s="7" t="str">
        <f ca="1">VLOOKUP($I619,Race!$A:$B,2,FALSE)</f>
        <v>Branco</v>
      </c>
      <c r="K619" s="8">
        <f ca="1" xml:space="preserve">
IF($B619=2,
    TODAY()-16340,
    IF($P619=2,
        RANDBETWEEN(TODAY()-12418.5,TODAY()-6574.5),
        IF(OR($P619=3,$P619=4),
            RANDBETWEEN(TODAY()-16071,TODAY()-8766),
            IF(OR($P619=5,$P619=6,$P619=7),
                RANDBETWEEN(TODAY()-27393.75,TODAY()-12783.75),
                RANDBETWEEN(TODAY()-27393.75,TODAY()-10957.5)
            )
        )
    )
)</f>
        <v>28098</v>
      </c>
      <c r="L619" s="6">
        <f ca="1">IF(OR(ROW()=2,ROW()=3),7,IF(ROW()=4,4,RANDBETWEEN(4,COUNT(Education!$A:$A) + 1)))</f>
        <v>4</v>
      </c>
      <c r="M619" s="8" t="str">
        <f ca="1">VLOOKUP($L619,Education!$A:$B,2,FALSE)</f>
        <v>Superior</v>
      </c>
      <c r="N61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619" s="7" t="str">
        <f ca="1">VLOOKUP($N619,Department!$A:$B,2,FALSE)</f>
        <v>Auditoria</v>
      </c>
      <c r="P619" s="6">
        <f t="shared" ca="1" si="48"/>
        <v>8</v>
      </c>
      <c r="Q619" s="7" t="str">
        <f ca="1">VLOOKUP($P619,Role!$A:$B,2,FALSE)</f>
        <v>Analista</v>
      </c>
      <c r="R619" s="7">
        <f ca="1">IF($P619=8,RANDBETWEEN(2,COUNT(Level!$A:$A) + 1),"")</f>
        <v>4</v>
      </c>
      <c r="S619" s="7" t="str">
        <f ca="1">IF($R619&lt;&gt;"",VLOOKUP($R619,Level!$A:$B,2,FALSE),"")</f>
        <v>Senior</v>
      </c>
      <c r="T619" s="8">
        <f t="shared" ca="1" si="49"/>
        <v>36441</v>
      </c>
      <c r="U619" s="1">
        <f t="shared" ca="1" si="45"/>
        <v>2500</v>
      </c>
      <c r="V61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$A619    &amp;
", "   &amp;
$B619    &amp;
", "   &amp;
$C619    &amp;
", '"  &amp;
$E619    &amp;
"', '" &amp;
$H619    &amp;
"', "  &amp;
$I619 &amp;
", CAST('"  &amp;
TEXT($K619,"aaaa-mm-dd") &amp;
"' AS DATE), " &amp;
$L619 &amp;
", " &amp;
$N619 &amp;
", " &amp;
$P619 &amp;
", " &amp;
IF($R619="","NULL",$R619) &amp;
", " &amp;
$U619 &amp;
");"</f>
        <v>INSERT INTO acme.fact_employees (id_company_fk, id_employee_pk, flg_active, employee_name, id_gender_fk, id_race_fk, birthdate, id_education_fk, id_department_fk, id_role_fk, id_level_fk, salary) VALUES (2, 618, TRUE, 'Alini Caruso Peçanha', 'F', 2, CAST('1976-12-04' AS DATE), 4, 10, 8, 4, 2500);</v>
      </c>
    </row>
    <row r="620" spans="1:22" x14ac:dyDescent="0.2">
      <c r="A620" s="7">
        <v>2</v>
      </c>
      <c r="B620" s="5">
        <f t="shared" si="46"/>
        <v>619</v>
      </c>
      <c r="C620" s="6" t="b">
        <v>1</v>
      </c>
      <c r="D620" s="7">
        <f ca="1">IF(ROW()=2,125,IF(ROW()=3,67,IF(ROW()=4,13,RANDBETWEEN(2,COUNT(Name!$A:$A) + 1))))</f>
        <v>201</v>
      </c>
      <c r="E620" s="7" t="str">
        <f ca="1">VLOOKUP($D620,Name!$A:$B,2,FALSE) &amp; " " &amp; IF(ROW()=2,"de Orléans e Bragança",VLOOKUP(IF(ROW()=2,0,RANDBETWEEN(2,COUNT('Last name'!$A:$A) + 1)),'Last name'!$A:$B,2,FALSE) &amp; " " &amp; VLOOKUP(RANDBETWEEN(2,COUNT('Last name'!$A:$A) + 1),'Last name'!$A:$B,2,FALSE))</f>
        <v>Júlio Figo Frasão</v>
      </c>
      <c r="F620" s="7">
        <v>2</v>
      </c>
      <c r="G620" s="7" cm="1">
        <f t="array" aca="1" ref="G620" ca="1">INDEX(States!$B:$B,RANDBETWEEN(2,COUNTA(States!$B:$B)),1)</f>
        <v>14</v>
      </c>
      <c r="H620" s="7" t="str">
        <f ca="1">VLOOKUP($D620,Name!$A:$C,3,FALSE)</f>
        <v>M</v>
      </c>
      <c r="I620" s="7">
        <f t="shared" ca="1" si="47"/>
        <v>2</v>
      </c>
      <c r="J620" s="7" t="str">
        <f ca="1">VLOOKUP($I620,Race!$A:$B,2,FALSE)</f>
        <v>Branco</v>
      </c>
      <c r="K620" s="8">
        <f ca="1" xml:space="preserve">
IF($B620=2,
    TODAY()-16340,
    IF($P620=2,
        RANDBETWEEN(TODAY()-12418.5,TODAY()-6574.5),
        IF(OR($P620=3,$P620=4),
            RANDBETWEEN(TODAY()-16071,TODAY()-8766),
            IF(OR($P620=5,$P620=6,$P620=7),
                RANDBETWEEN(TODAY()-27393.75,TODAY()-12783.75),
                RANDBETWEEN(TODAY()-27393.75,TODAY()-10957.5)
            )
        )
    )
)</f>
        <v>33919</v>
      </c>
      <c r="L620" s="6">
        <f ca="1">IF(OR(ROW()=2,ROW()=3),7,IF(ROW()=4,4,RANDBETWEEN(4,COUNT(Education!$A:$A) + 1)))</f>
        <v>5</v>
      </c>
      <c r="M620" s="8" t="str">
        <f ca="1">VLOOKUP($L620,Education!$A:$B,2,FALSE)</f>
        <v>Pós-graduação</v>
      </c>
      <c r="N62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620" s="7" t="str">
        <f ca="1">VLOOKUP($N620,Department!$A:$B,2,FALSE)</f>
        <v>Comunicação &amp; Marketing</v>
      </c>
      <c r="P620" s="6">
        <f t="shared" ca="1" si="48"/>
        <v>9</v>
      </c>
      <c r="Q620" s="7" t="str">
        <f ca="1">VLOOKUP($P620,Role!$A:$B,2,FALSE)</f>
        <v>Especialista</v>
      </c>
      <c r="R620" s="7" t="str">
        <f ca="1">IF($P620=8,RANDBETWEEN(2,COUNT(Level!$A:$A) + 1),"")</f>
        <v/>
      </c>
      <c r="S620" s="7" t="str">
        <f ca="1">IF($R620&lt;&gt;"",VLOOKUP($R620,Level!$A:$B,2,FALSE),"")</f>
        <v/>
      </c>
      <c r="T620" s="8">
        <f t="shared" ca="1" si="49"/>
        <v>38554</v>
      </c>
      <c r="U620" s="1">
        <f t="shared" ca="1" si="45"/>
        <v>9080</v>
      </c>
      <c r="V62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$A620    &amp;
", "   &amp;
$B620    &amp;
", "   &amp;
$C620    &amp;
", '"  &amp;
$E620    &amp;
"', '" &amp;
$H620    &amp;
"', "  &amp;
$I620 &amp;
", CAST('"  &amp;
TEXT($K620,"aaaa-mm-dd") &amp;
"' AS DATE), " &amp;
$L620 &amp;
", " &amp;
$N620 &amp;
", " &amp;
$P620 &amp;
", " &amp;
IF($R620="","NULL",$R620) &amp;
", " &amp;
$U620 &amp;
");"</f>
        <v>INSERT INTO acme.fact_employees (id_company_fk, id_employee_pk, flg_active, employee_name, id_gender_fk, id_race_fk, birthdate, id_education_fk, id_department_fk, id_role_fk, id_level_fk, salary) VALUES (2, 619, TRUE, 'Júlio Figo Frasão', 'M', 2, CAST('1992-11-11' AS DATE), 5, 8, 9, NULL, 9080);</v>
      </c>
    </row>
    <row r="621" spans="1:22" x14ac:dyDescent="0.2">
      <c r="A621" s="7">
        <v>2</v>
      </c>
      <c r="B621" s="5">
        <f t="shared" si="46"/>
        <v>620</v>
      </c>
      <c r="C621" s="6" t="b">
        <v>1</v>
      </c>
      <c r="D621" s="7">
        <f ca="1">IF(ROW()=2,125,IF(ROW()=3,67,IF(ROW()=4,13,RANDBETWEEN(2,COUNT(Name!$A:$A) + 1))))</f>
        <v>156</v>
      </c>
      <c r="E621" s="7" t="str">
        <f ca="1">VLOOKUP($D621,Name!$A:$B,2,FALSE) &amp; " " &amp; IF(ROW()=2,"de Orléans e Bragança",VLOOKUP(IF(ROW()=2,0,RANDBETWEEN(2,COUNT('Last name'!$A:$A) + 1)),'Last name'!$A:$B,2,FALSE) &amp; " " &amp; VLOOKUP(RANDBETWEEN(2,COUNT('Last name'!$A:$A) + 1),'Last name'!$A:$B,2,FALSE))</f>
        <v>Gustavo Pinheiro De Luca</v>
      </c>
      <c r="F621" s="7">
        <v>2</v>
      </c>
      <c r="G621" s="7" cm="1">
        <f t="array" aca="1" ref="G621" ca="1">INDEX(States!$B:$B,RANDBETWEEN(2,COUNTA(States!$B:$B)),1)</f>
        <v>3</v>
      </c>
      <c r="H621" s="7" t="str">
        <f ca="1">VLOOKUP($D621,Name!$A:$C,3,FALSE)</f>
        <v>M</v>
      </c>
      <c r="I621" s="7">
        <f t="shared" ca="1" si="47"/>
        <v>2</v>
      </c>
      <c r="J621" s="7" t="str">
        <f ca="1">VLOOKUP($I621,Race!$A:$B,2,FALSE)</f>
        <v>Branco</v>
      </c>
      <c r="K621" s="8">
        <f ca="1" xml:space="preserve">
IF($B621=2,
    TODAY()-16340,
    IF($P621=2,
        RANDBETWEEN(TODAY()-12418.5,TODAY()-6574.5),
        IF(OR($P621=3,$P621=4),
            RANDBETWEEN(TODAY()-16071,TODAY()-8766),
            IF(OR($P621=5,$P621=6,$P621=7),
                RANDBETWEEN(TODAY()-27393.75,TODAY()-12783.75),
                RANDBETWEEN(TODAY()-27393.75,TODAY()-10957.5)
            )
        )
    )
)</f>
        <v>33668</v>
      </c>
      <c r="L621" s="6">
        <f ca="1">IF(OR(ROW()=2,ROW()=3),7,IF(ROW()=4,4,RANDBETWEEN(4,COUNT(Education!$A:$A) + 1)))</f>
        <v>6</v>
      </c>
      <c r="M621" s="8" t="str">
        <f ca="1">VLOOKUP($L621,Education!$A:$B,2,FALSE)</f>
        <v>Mestrado</v>
      </c>
      <c r="N62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621" s="7" t="str">
        <f ca="1">VLOOKUP($N621,Department!$A:$B,2,FALSE)</f>
        <v>Tecnologia da Informação</v>
      </c>
      <c r="P621" s="6">
        <f t="shared" ca="1" si="48"/>
        <v>8</v>
      </c>
      <c r="Q621" s="7" t="str">
        <f ca="1">VLOOKUP($P621,Role!$A:$B,2,FALSE)</f>
        <v>Analista</v>
      </c>
      <c r="R621" s="7">
        <f ca="1">IF($P621=8,RANDBETWEEN(2,COUNT(Level!$A:$A) + 1),"")</f>
        <v>4</v>
      </c>
      <c r="S621" s="7" t="str">
        <f ca="1">IF($R621&lt;&gt;"",VLOOKUP($R621,Level!$A:$B,2,FALSE),"")</f>
        <v>Senior</v>
      </c>
      <c r="T621" s="8">
        <f t="shared" ca="1" si="49"/>
        <v>36506</v>
      </c>
      <c r="U621" s="1">
        <f t="shared" ca="1" si="45"/>
        <v>3620</v>
      </c>
      <c r="V62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$A621    &amp;
", "   &amp;
$B621    &amp;
", "   &amp;
$C621    &amp;
", '"  &amp;
$E621    &amp;
"', '" &amp;
$H621    &amp;
"', "  &amp;
$I621 &amp;
", CAST('"  &amp;
TEXT($K621,"aaaa-mm-dd") &amp;
"' AS DATE), " &amp;
$L621 &amp;
", " &amp;
$N621 &amp;
", " &amp;
$P621 &amp;
", " &amp;
IF($R621="","NULL",$R621) &amp;
", " &amp;
$U621 &amp;
");"</f>
        <v>INSERT INTO acme.fact_employees (id_company_fk, id_employee_pk, flg_active, employee_name, id_gender_fk, id_race_fk, birthdate, id_education_fk, id_department_fk, id_role_fk, id_level_fk, salary) VALUES (2, 620, TRUE, 'Gustavo Pinheiro De Luca', 'M', 2, CAST('1992-03-05' AS DATE), 6, 11, 8, 4, 3620);</v>
      </c>
    </row>
    <row r="622" spans="1:22" x14ac:dyDescent="0.2">
      <c r="A622" s="7">
        <v>2</v>
      </c>
      <c r="B622" s="5">
        <f t="shared" si="46"/>
        <v>621</v>
      </c>
      <c r="C622" s="6" t="b">
        <v>1</v>
      </c>
      <c r="D622" s="7">
        <f ca="1">IF(ROW()=2,125,IF(ROW()=3,67,IF(ROW()=4,13,RANDBETWEEN(2,COUNT(Name!$A:$A) + 1))))</f>
        <v>141</v>
      </c>
      <c r="E622" s="7" t="str">
        <f ca="1">VLOOKUP($D622,Name!$A:$B,2,FALSE) &amp; " " &amp; IF(ROW()=2,"de Orléans e Bragança",VLOOKUP(IF(ROW()=2,0,RANDBETWEEN(2,COUNT('Last name'!$A:$A) + 1)),'Last name'!$A:$B,2,FALSE) &amp; " " &amp; VLOOKUP(RANDBETWEEN(2,COUNT('Last name'!$A:$A) + 1),'Last name'!$A:$B,2,FALSE))</f>
        <v>Flávio Moraes Garcia</v>
      </c>
      <c r="F622" s="7">
        <v>2</v>
      </c>
      <c r="G622" s="7" cm="1">
        <f t="array" aca="1" ref="G622" ca="1">INDEX(States!$B:$B,RANDBETWEEN(2,COUNTA(States!$B:$B)),1)</f>
        <v>12</v>
      </c>
      <c r="H622" s="7" t="str">
        <f ca="1">VLOOKUP($D622,Name!$A:$C,3,FALSE)</f>
        <v>M</v>
      </c>
      <c r="I622" s="7">
        <f t="shared" ca="1" si="47"/>
        <v>2</v>
      </c>
      <c r="J622" s="7" t="str">
        <f ca="1">VLOOKUP($I622,Race!$A:$B,2,FALSE)</f>
        <v>Branco</v>
      </c>
      <c r="K622" s="8">
        <f ca="1" xml:space="preserve">
IF($B622=2,
    TODAY()-16340,
    IF($P622=2,
        RANDBETWEEN(TODAY()-12418.5,TODAY()-6574.5),
        IF(OR($P622=3,$P622=4),
            RANDBETWEEN(TODAY()-16071,TODAY()-8766),
            IF(OR($P622=5,$P622=6,$P622=7),
                RANDBETWEEN(TODAY()-27393.75,TODAY()-12783.75),
                RANDBETWEEN(TODAY()-27393.75,TODAY()-10957.5)
            )
        )
    )
)</f>
        <v>18252</v>
      </c>
      <c r="L622" s="6">
        <f ca="1">IF(OR(ROW()=2,ROW()=3),7,IF(ROW()=4,4,RANDBETWEEN(4,COUNT(Education!$A:$A) + 1)))</f>
        <v>4</v>
      </c>
      <c r="M622" s="8" t="str">
        <f ca="1">VLOOKUP($L622,Education!$A:$B,2,FALSE)</f>
        <v>Superior</v>
      </c>
      <c r="N62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622" s="7" t="str">
        <f ca="1">VLOOKUP($N622,Department!$A:$B,2,FALSE)</f>
        <v>Vendas</v>
      </c>
      <c r="P622" s="6">
        <f t="shared" ca="1" si="48"/>
        <v>9</v>
      </c>
      <c r="Q622" s="7" t="str">
        <f ca="1">VLOOKUP($P622,Role!$A:$B,2,FALSE)</f>
        <v>Especialista</v>
      </c>
      <c r="R622" s="7" t="str">
        <f ca="1">IF($P622=8,RANDBETWEEN(2,COUNT(Level!$A:$A) + 1),"")</f>
        <v/>
      </c>
      <c r="S622" s="7" t="str">
        <f ca="1">IF($R622&lt;&gt;"",VLOOKUP($R622,Level!$A:$B,2,FALSE),"")</f>
        <v/>
      </c>
      <c r="T622" s="8">
        <f t="shared" ca="1" si="49"/>
        <v>36740</v>
      </c>
      <c r="U622" s="1">
        <f t="shared" ca="1" si="45"/>
        <v>8610</v>
      </c>
      <c r="V62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$A622    &amp;
", "   &amp;
$B622    &amp;
", "   &amp;
$C622    &amp;
", '"  &amp;
$E622    &amp;
"', '" &amp;
$H622    &amp;
"', "  &amp;
$I622 &amp;
", CAST('"  &amp;
TEXT($K622,"aaaa-mm-dd") &amp;
"' AS DATE), " &amp;
$L622 &amp;
", " &amp;
$N622 &amp;
", " &amp;
$P622 &amp;
", " &amp;
IF($R622="","NULL",$R622) &amp;
", " &amp;
$U622 &amp;
");"</f>
        <v>INSERT INTO acme.fact_employees (id_company_fk, id_employee_pk, flg_active, employee_name, id_gender_fk, id_race_fk, birthdate, id_education_fk, id_department_fk, id_role_fk, id_level_fk, salary) VALUES (2, 621, TRUE, 'Flávio Moraes Garcia', 'M', 2, CAST('1949-12-20' AS DATE), 4, 13, 9, NULL, 8610);</v>
      </c>
    </row>
    <row r="623" spans="1:22" x14ac:dyDescent="0.2">
      <c r="A623" s="7">
        <v>2</v>
      </c>
      <c r="B623" s="5">
        <f t="shared" si="46"/>
        <v>622</v>
      </c>
      <c r="C623" s="6" t="b">
        <v>1</v>
      </c>
      <c r="D623" s="7">
        <f ca="1">IF(ROW()=2,125,IF(ROW()=3,67,IF(ROW()=4,13,RANDBETWEEN(2,COUNT(Name!$A:$A) + 1))))</f>
        <v>158</v>
      </c>
      <c r="E623" s="7" t="str">
        <f ca="1">VLOOKUP($D623,Name!$A:$B,2,FALSE) &amp; " " &amp; IF(ROW()=2,"de Orléans e Bragança",VLOOKUP(IF(ROW()=2,0,RANDBETWEEN(2,COUNT('Last name'!$A:$A) + 1)),'Last name'!$A:$B,2,FALSE) &amp; " " &amp; VLOOKUP(RANDBETWEEN(2,COUNT('Last name'!$A:$A) + 1),'Last name'!$A:$B,2,FALSE))</f>
        <v>Heitor Pinto Gouveia</v>
      </c>
      <c r="F623" s="7">
        <v>2</v>
      </c>
      <c r="G623" s="7" cm="1">
        <f t="array" aca="1" ref="G623" ca="1">INDEX(States!$B:$B,RANDBETWEEN(2,COUNTA(States!$B:$B)),1)</f>
        <v>12</v>
      </c>
      <c r="H623" s="7" t="str">
        <f ca="1">VLOOKUP($D623,Name!$A:$C,3,FALSE)</f>
        <v>M</v>
      </c>
      <c r="I623" s="7">
        <f t="shared" ca="1" si="47"/>
        <v>3</v>
      </c>
      <c r="J623" s="7" t="str">
        <f ca="1">VLOOKUP($I623,Race!$A:$B,2,FALSE)</f>
        <v>Preto</v>
      </c>
      <c r="K623" s="8">
        <f ca="1" xml:space="preserve">
IF($B623=2,
    TODAY()-16340,
    IF($P623=2,
        RANDBETWEEN(TODAY()-12418.5,TODAY()-6574.5),
        IF(OR($P623=3,$P623=4),
            RANDBETWEEN(TODAY()-16071,TODAY()-8766),
            IF(OR($P623=5,$P623=6,$P623=7),
                RANDBETWEEN(TODAY()-27393.75,TODAY()-12783.75),
                RANDBETWEEN(TODAY()-27393.75,TODAY()-10957.5)
            )
        )
    )
)</f>
        <v>27456</v>
      </c>
      <c r="L623" s="6">
        <f ca="1">IF(OR(ROW()=2,ROW()=3),7,IF(ROW()=4,4,RANDBETWEEN(4,COUNT(Education!$A:$A) + 1)))</f>
        <v>7</v>
      </c>
      <c r="M623" s="8" t="str">
        <f ca="1">VLOOKUP($L623,Education!$A:$B,2,FALSE)</f>
        <v>Doutorado</v>
      </c>
      <c r="N62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623" s="7" t="str">
        <f ca="1">VLOOKUP($N623,Department!$A:$B,2,FALSE)</f>
        <v>Tecnologia da Informação</v>
      </c>
      <c r="P623" s="6">
        <f t="shared" ca="1" si="48"/>
        <v>8</v>
      </c>
      <c r="Q623" s="7" t="str">
        <f ca="1">VLOOKUP($P623,Role!$A:$B,2,FALSE)</f>
        <v>Analista</v>
      </c>
      <c r="R623" s="7">
        <f ca="1">IF($P623=8,RANDBETWEEN(2,COUNT(Level!$A:$A) + 1),"")</f>
        <v>4</v>
      </c>
      <c r="S623" s="7" t="str">
        <f ca="1">IF($R623&lt;&gt;"",VLOOKUP($R623,Level!$A:$B,2,FALSE),"")</f>
        <v>Senior</v>
      </c>
      <c r="T623" s="8">
        <f t="shared" ca="1" si="49"/>
        <v>38996</v>
      </c>
      <c r="U623" s="1">
        <f t="shared" ca="1" si="45"/>
        <v>4120</v>
      </c>
      <c r="V62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$A623    &amp;
", "   &amp;
$B623    &amp;
", "   &amp;
$C623    &amp;
", '"  &amp;
$E623    &amp;
"', '" &amp;
$H623    &amp;
"', "  &amp;
$I623 &amp;
", CAST('"  &amp;
TEXT($K623,"aaaa-mm-dd") &amp;
"' AS DATE), " &amp;
$L623 &amp;
", " &amp;
$N623 &amp;
", " &amp;
$P623 &amp;
", " &amp;
IF($R623="","NULL",$R623) &amp;
", " &amp;
$U623 &amp;
");"</f>
        <v>INSERT INTO acme.fact_employees (id_company_fk, id_employee_pk, flg_active, employee_name, id_gender_fk, id_race_fk, birthdate, id_education_fk, id_department_fk, id_role_fk, id_level_fk, salary) VALUES (2, 622, TRUE, 'Heitor Pinto Gouveia', 'M', 3, CAST('1975-03-03' AS DATE), 7, 11, 8, 4, 4120);</v>
      </c>
    </row>
    <row r="624" spans="1:22" x14ac:dyDescent="0.2">
      <c r="A624" s="7">
        <v>2</v>
      </c>
      <c r="B624" s="5">
        <f t="shared" si="46"/>
        <v>623</v>
      </c>
      <c r="C624" s="6" t="b">
        <v>1</v>
      </c>
      <c r="D624" s="7">
        <f ca="1">IF(ROW()=2,125,IF(ROW()=3,67,IF(ROW()=4,13,RANDBETWEEN(2,COUNT(Name!$A:$A) + 1))))</f>
        <v>273</v>
      </c>
      <c r="E624" s="7" t="str">
        <f ca="1">VLOOKUP($D624,Name!$A:$B,2,FALSE)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Mariah Monti Botelho</v>
      </c>
      <c r="F624" s="7">
        <v>2</v>
      </c>
      <c r="G624" s="7" cm="1">
        <f t="array" aca="1" ref="G624" ca="1">INDEX(States!$B:$B,RANDBETWEEN(2,COUNTA(States!$B:$B)),1)</f>
        <v>20</v>
      </c>
      <c r="H624" s="7" t="str">
        <f ca="1">VLOOKUP($D624,Name!$A:$C,3,FALSE)</f>
        <v>F</v>
      </c>
      <c r="I624" s="7">
        <f t="shared" ca="1" si="47"/>
        <v>2</v>
      </c>
      <c r="J624" s="7" t="str">
        <f ca="1">VLOOKUP($I624,Race!$A:$B,2,FALSE)</f>
        <v>Branco</v>
      </c>
      <c r="K624" s="8">
        <f ca="1" xml:space="preserve">
IF($B624=2,
    TODAY()-16340,
    IF($P624=2,
        RANDBETWEEN(TODAY()-12418.5,TODAY()-6574.5),
        IF(OR($P624=3,$P624=4),
            RANDBETWEEN(TODAY()-16071,TODAY()-8766),
            IF(OR($P624=5,$P624=6,$P624=7),
                RANDBETWEEN(TODAY()-27393.75,TODAY()-12783.75),
                RANDBETWEEN(TODAY()-27393.75,TODAY()-10957.5)
            )
        )
    )
)</f>
        <v>17676</v>
      </c>
      <c r="L624" s="6">
        <f ca="1">IF(OR(ROW()=2,ROW()=3),7,IF(ROW()=4,4,RANDBETWEEN(4,COUNT(Education!$A:$A) + 1)))</f>
        <v>6</v>
      </c>
      <c r="M624" s="8" t="str">
        <f ca="1">VLOOKUP($L624,Education!$A:$B,2,FALSE)</f>
        <v>Mestrado</v>
      </c>
      <c r="N62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624" s="7" t="str">
        <f ca="1">VLOOKUP($N624,Department!$A:$B,2,FALSE)</f>
        <v>Auditoria</v>
      </c>
      <c r="P624" s="6">
        <f t="shared" ca="1" si="48"/>
        <v>9</v>
      </c>
      <c r="Q624" s="7" t="str">
        <f ca="1">VLOOKUP($P624,Role!$A:$B,2,FALSE)</f>
        <v>Especialista</v>
      </c>
      <c r="R624" s="7" t="str">
        <f ca="1">IF($P624=8,RANDBETWEEN(2,COUNT(Level!$A:$A) + 1),"")</f>
        <v/>
      </c>
      <c r="S624" s="7" t="str">
        <f ca="1">IF($R624&lt;&gt;"",VLOOKUP($R624,Level!$A:$B,2,FALSE),"")</f>
        <v/>
      </c>
      <c r="T624" s="8">
        <f t="shared" ca="1" si="49"/>
        <v>40289</v>
      </c>
      <c r="U624" s="1">
        <f t="shared" ca="1" si="45"/>
        <v>9500</v>
      </c>
      <c r="V62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$A624    &amp;
", "   &amp;
$B624    &amp;
", "   &amp;
$C624    &amp;
", '"  &amp;
$E624    &amp;
"', '" &amp;
$H624    &amp;
"', "  &amp;
$I624 &amp;
", CAST('"  &amp;
TEXT($K624,"aaaa-mm-dd") &amp;
"' AS DATE), " &amp;
$L624 &amp;
", " &amp;
$N624 &amp;
", " &amp;
$P624 &amp;
", " &amp;
IF($R624="","NULL",$R624) &amp;
", " &amp;
$U624 &amp;
");"</f>
        <v>INSERT INTO acme.fact_employees (id_company_fk, id_employee_pk, flg_active, employee_name, id_gender_fk, id_race_fk, birthdate, id_education_fk, id_department_fk, id_role_fk, id_level_fk, salary) VALUES (2, 623, TRUE, 'Mariah Monti Botelho', 'F', 2, CAST('1948-05-23' AS DATE), 6, 10, 9, NULL, 9500);</v>
      </c>
    </row>
    <row r="625" spans="1:22" x14ac:dyDescent="0.2">
      <c r="A625" s="7">
        <v>2</v>
      </c>
      <c r="B625" s="5">
        <f t="shared" si="46"/>
        <v>624</v>
      </c>
      <c r="C625" s="6" t="b">
        <v>1</v>
      </c>
      <c r="D625" s="7">
        <f ca="1">IF(ROW()=2,125,IF(ROW()=3,67,IF(ROW()=4,13,RANDBETWEEN(2,COUNT(Name!$A:$A) + 1))))</f>
        <v>88</v>
      </c>
      <c r="E625" s="7" t="str">
        <f ca="1">VLOOKUP($D625,Name!$A:$B,2,FALSE) &amp; " " &amp; IF(ROW()=2,"de Orléans e Bragança",VLOOKUP(IF(ROW()=2,0,RANDBETWEEN(2,COUNT('Last name'!$A:$A) + 1)),'Last name'!$A:$B,2,FALSE) &amp; " " &amp; VLOOKUP(RANDBETWEEN(2,COUNT('Last name'!$A:$A) + 1),'Last name'!$A:$B,2,FALSE))</f>
        <v>Cecilia Pedroso Greco</v>
      </c>
      <c r="F625" s="7">
        <v>2</v>
      </c>
      <c r="G625" s="7" cm="1">
        <f t="array" aca="1" ref="G625" ca="1">INDEX(States!$B:$B,RANDBETWEEN(2,COUNTA(States!$B:$B)),1)</f>
        <v>10</v>
      </c>
      <c r="H625" s="7" t="str">
        <f ca="1">VLOOKUP($D625,Name!$A:$C,3,FALSE)</f>
        <v>F</v>
      </c>
      <c r="I625" s="7">
        <f t="shared" ca="1" si="47"/>
        <v>2</v>
      </c>
      <c r="J625" s="7" t="str">
        <f ca="1">VLOOKUP($I625,Race!$A:$B,2,FALSE)</f>
        <v>Branco</v>
      </c>
      <c r="K625" s="8">
        <f ca="1" xml:space="preserve">
IF($B625=2,
    TODAY()-16340,
    IF($P625=2,
        RANDBETWEEN(TODAY()-12418.5,TODAY()-6574.5),
        IF(OR($P625=3,$P625=4),
            RANDBETWEEN(TODAY()-16071,TODAY()-8766),
            IF(OR($P625=5,$P625=6,$P625=7),
                RANDBETWEEN(TODAY()-27393.75,TODAY()-12783.75),
                RANDBETWEEN(TODAY()-27393.75,TODAY()-10957.5)
            )
        )
    )
)</f>
        <v>18357</v>
      </c>
      <c r="L625" s="6">
        <f ca="1">IF(OR(ROW()=2,ROW()=3),7,IF(ROW()=4,4,RANDBETWEEN(4,COUNT(Education!$A:$A) + 1)))</f>
        <v>7</v>
      </c>
      <c r="M625" s="8" t="str">
        <f ca="1">VLOOKUP($L625,Education!$A:$B,2,FALSE)</f>
        <v>Doutorado</v>
      </c>
      <c r="N62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625" s="7" t="str">
        <f ca="1">VLOOKUP($N625,Department!$A:$B,2,FALSE)</f>
        <v>Recursos Humanos</v>
      </c>
      <c r="P625" s="6">
        <f t="shared" ca="1" si="48"/>
        <v>8</v>
      </c>
      <c r="Q625" s="7" t="str">
        <f ca="1">VLOOKUP($P625,Role!$A:$B,2,FALSE)</f>
        <v>Analista</v>
      </c>
      <c r="R625" s="7">
        <f ca="1">IF($P625=8,RANDBETWEEN(2,COUNT(Level!$A:$A) + 1),"")</f>
        <v>2</v>
      </c>
      <c r="S625" s="7" t="str">
        <f ca="1">IF($R625&lt;&gt;"",VLOOKUP($R625,Level!$A:$B,2,FALSE),"")</f>
        <v>Junior</v>
      </c>
      <c r="T625" s="8">
        <f t="shared" ca="1" si="49"/>
        <v>41485</v>
      </c>
      <c r="U625" s="1">
        <f t="shared" ca="1" si="45"/>
        <v>4080</v>
      </c>
      <c r="V62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$A625    &amp;
", "   &amp;
$B625    &amp;
", "   &amp;
$C625    &amp;
", '"  &amp;
$E625    &amp;
"', '" &amp;
$H625    &amp;
"', "  &amp;
$I625 &amp;
", CAST('"  &amp;
TEXT($K625,"aaaa-mm-dd") &amp;
"' AS DATE), " &amp;
$L625 &amp;
", " &amp;
$N625 &amp;
", " &amp;
$P625 &amp;
", " &amp;
IF($R625="","NULL",$R625) &amp;
", " &amp;
$U625 &amp;
");"</f>
        <v>INSERT INTO acme.fact_employees (id_company_fk, id_employee_pk, flg_active, employee_name, id_gender_fk, id_race_fk, birthdate, id_education_fk, id_department_fk, id_role_fk, id_level_fk, salary) VALUES (2, 624, TRUE, 'Cecilia Pedroso Greco', 'F', 2, CAST('1950-04-04' AS DATE), 7, 5, 8, 2, 4080);</v>
      </c>
    </row>
    <row r="626" spans="1:22" x14ac:dyDescent="0.2">
      <c r="A626" s="7">
        <v>2</v>
      </c>
      <c r="B626" s="5">
        <f t="shared" si="46"/>
        <v>625</v>
      </c>
      <c r="C626" s="6" t="b">
        <v>1</v>
      </c>
      <c r="D626" s="7">
        <f ca="1">IF(ROW()=2,125,IF(ROW()=3,67,IF(ROW()=4,13,RANDBETWEEN(2,COUNT(Name!$A:$A) + 1))))</f>
        <v>215</v>
      </c>
      <c r="E626" s="7" t="str">
        <f ca="1">VLOOKUP($D626,Name!$A:$B,2,FALSE) &amp; " " &amp; IF(ROW()=2,"de Orléans e Bragança",VLOOKUP(IF(ROW()=2,0,RANDBETWEEN(2,COUNT('Last name'!$A:$A) + 1)),'Last name'!$A:$B,2,FALSE) &amp; " " &amp; VLOOKUP(RANDBETWEEN(2,COUNT('Last name'!$A:$A) + 1),'Last name'!$A:$B,2,FALSE))</f>
        <v>Larisa Padrão Nascimento</v>
      </c>
      <c r="F626" s="7">
        <v>2</v>
      </c>
      <c r="G626" s="7" cm="1">
        <f t="array" aca="1" ref="G626" ca="1">INDEX(States!$B:$B,RANDBETWEEN(2,COUNTA(States!$B:$B)),1)</f>
        <v>20</v>
      </c>
      <c r="H626" s="7" t="str">
        <f ca="1">VLOOKUP($D626,Name!$A:$C,3,FALSE)</f>
        <v>F</v>
      </c>
      <c r="I626" s="7">
        <f t="shared" ca="1" si="47"/>
        <v>2</v>
      </c>
      <c r="J626" s="7" t="str">
        <f ca="1">VLOOKUP($I626,Race!$A:$B,2,FALSE)</f>
        <v>Branco</v>
      </c>
      <c r="K626" s="8">
        <f ca="1" xml:space="preserve">
IF($B626=2,
    TODAY()-16340,
    IF($P626=2,
        RANDBETWEEN(TODAY()-12418.5,TODAY()-6574.5),
        IF(OR($P626=3,$P626=4),
            RANDBETWEEN(TODAY()-16071,TODAY()-8766),
            IF(OR($P626=5,$P626=6,$P626=7),
                RANDBETWEEN(TODAY()-27393.75,TODAY()-12783.75),
                RANDBETWEEN(TODAY()-27393.75,TODAY()-10957.5)
            )
        )
    )
)</f>
        <v>28404</v>
      </c>
      <c r="L626" s="6">
        <f ca="1">IF(OR(ROW()=2,ROW()=3),7,IF(ROW()=4,4,RANDBETWEEN(4,COUNT(Education!$A:$A) + 1)))</f>
        <v>7</v>
      </c>
      <c r="M626" s="8" t="str">
        <f ca="1">VLOOKUP($L626,Education!$A:$B,2,FALSE)</f>
        <v>Doutorado</v>
      </c>
      <c r="N62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626" s="7" t="str">
        <f ca="1">VLOOKUP($N626,Department!$A:$B,2,FALSE)</f>
        <v>Contábil</v>
      </c>
      <c r="P626" s="6">
        <f t="shared" ca="1" si="48"/>
        <v>9</v>
      </c>
      <c r="Q626" s="7" t="str">
        <f ca="1">VLOOKUP($P626,Role!$A:$B,2,FALSE)</f>
        <v>Especialista</v>
      </c>
      <c r="R626" s="7" t="str">
        <f ca="1">IF($P626=8,RANDBETWEEN(2,COUNT(Level!$A:$A) + 1),"")</f>
        <v/>
      </c>
      <c r="S626" s="7" t="str">
        <f ca="1">IF($R626&lt;&gt;"",VLOOKUP($R626,Level!$A:$B,2,FALSE),"")</f>
        <v/>
      </c>
      <c r="T626" s="8">
        <f t="shared" ca="1" si="49"/>
        <v>41605</v>
      </c>
      <c r="U626" s="1">
        <f t="shared" ca="1" si="45"/>
        <v>10000</v>
      </c>
      <c r="V62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$A626    &amp;
", "   &amp;
$B626    &amp;
", "   &amp;
$C626    &amp;
", '"  &amp;
$E626    &amp;
"', '" &amp;
$H626    &amp;
"', "  &amp;
$I626 &amp;
", CAST('"  &amp;
TEXT($K626,"aaaa-mm-dd") &amp;
"' AS DATE), " &amp;
$L626 &amp;
", " &amp;
$N626 &amp;
", " &amp;
$P626 &amp;
", " &amp;
IF($R626="","NULL",$R626) &amp;
", " &amp;
$U626 &amp;
");"</f>
        <v>INSERT INTO acme.fact_employees (id_company_fk, id_employee_pk, flg_active, employee_name, id_gender_fk, id_race_fk, birthdate, id_education_fk, id_department_fk, id_role_fk, id_level_fk, salary) VALUES (2, 625, TRUE, 'Larisa Padrão Nascimento', 'F', 2, CAST('1977-10-06' AS DATE), 7, 9, 9, NULL, 10000);</v>
      </c>
    </row>
    <row r="627" spans="1:22" x14ac:dyDescent="0.2">
      <c r="A627" s="7">
        <v>2</v>
      </c>
      <c r="B627" s="5">
        <f t="shared" si="46"/>
        <v>626</v>
      </c>
      <c r="C627" s="6" t="b">
        <v>1</v>
      </c>
      <c r="D627" s="7">
        <f ca="1">IF(ROW()=2,125,IF(ROW()=3,67,IF(ROW()=4,13,RANDBETWEEN(2,COUNT(Name!$A:$A) + 1))))</f>
        <v>331</v>
      </c>
      <c r="E627" s="7" t="str">
        <f ca="1">VLOOKUP($D627,Name!$A:$B,2,FALSE) &amp; " " &amp; IF(ROW()=2,"de Orléans e Bragança",VLOOKUP(IF(ROW()=2,0,RANDBETWEEN(2,COUNT('Last name'!$A:$A) + 1)),'Last name'!$A:$B,2,FALSE) &amp; " " &amp; VLOOKUP(RANDBETWEEN(2,COUNT('Last name'!$A:$A) + 1),'Last name'!$A:$B,2,FALSE))</f>
        <v>Ryan Brasão Ferrão</v>
      </c>
      <c r="F627" s="7">
        <v>2</v>
      </c>
      <c r="G627" s="7" cm="1">
        <f t="array" aca="1" ref="G627" ca="1">INDEX(States!$B:$B,RANDBETWEEN(2,COUNTA(States!$B:$B)),1)</f>
        <v>19</v>
      </c>
      <c r="H627" s="7" t="str">
        <f ca="1">VLOOKUP($D627,Name!$A:$C,3,FALSE)</f>
        <v>M</v>
      </c>
      <c r="I627" s="7">
        <f t="shared" ca="1" si="47"/>
        <v>5</v>
      </c>
      <c r="J627" s="7" t="str">
        <f ca="1">VLOOKUP($I627,Race!$A:$B,2,FALSE)</f>
        <v>Amarelo</v>
      </c>
      <c r="K627" s="8">
        <f ca="1" xml:space="preserve">
IF($B627=2,
    TODAY()-16340,
    IF($P627=2,
        RANDBETWEEN(TODAY()-12418.5,TODAY()-6574.5),
        IF(OR($P627=3,$P627=4),
            RANDBETWEEN(TODAY()-16071,TODAY()-8766),
            IF(OR($P627=5,$P627=6,$P627=7),
                RANDBETWEEN(TODAY()-27393.75,TODAY()-12783.75),
                RANDBETWEEN(TODAY()-27393.75,TODAY()-10957.5)
            )
        )
    )
)</f>
        <v>33021</v>
      </c>
      <c r="L627" s="6">
        <f ca="1">IF(OR(ROW()=2,ROW()=3),7,IF(ROW()=4,4,RANDBETWEEN(4,COUNT(Education!$A:$A) + 1)))</f>
        <v>7</v>
      </c>
      <c r="M627" s="8" t="str">
        <f ca="1">VLOOKUP($L627,Education!$A:$B,2,FALSE)</f>
        <v>Doutorado</v>
      </c>
      <c r="N62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627" s="7" t="str">
        <f ca="1">VLOOKUP($N627,Department!$A:$B,2,FALSE)</f>
        <v>Auditoria</v>
      </c>
      <c r="P627" s="6">
        <f t="shared" ca="1" si="48"/>
        <v>8</v>
      </c>
      <c r="Q627" s="7" t="str">
        <f ca="1">VLOOKUP($P627,Role!$A:$B,2,FALSE)</f>
        <v>Analista</v>
      </c>
      <c r="R627" s="7">
        <f ca="1">IF($P627=8,RANDBETWEEN(2,COUNT(Level!$A:$A) + 1),"")</f>
        <v>2</v>
      </c>
      <c r="S627" s="7" t="str">
        <f ca="1">IF($R627&lt;&gt;"",VLOOKUP($R627,Level!$A:$B,2,FALSE),"")</f>
        <v>Junior</v>
      </c>
      <c r="T627" s="8">
        <f t="shared" ca="1" si="49"/>
        <v>44703</v>
      </c>
      <c r="U627" s="1">
        <f t="shared" ca="1" si="45"/>
        <v>4000</v>
      </c>
      <c r="V62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$A627    &amp;
", "   &amp;
$B627    &amp;
", "   &amp;
$C627    &amp;
", '"  &amp;
$E627    &amp;
"', '" &amp;
$H627    &amp;
"', "  &amp;
$I627 &amp;
", CAST('"  &amp;
TEXT($K627,"aaaa-mm-dd") &amp;
"' AS DATE), " &amp;
$L627 &amp;
", " &amp;
$N627 &amp;
", " &amp;
$P627 &amp;
", " &amp;
IF($R627="","NULL",$R627) &amp;
", " &amp;
$U627 &amp;
");"</f>
        <v>INSERT INTO acme.fact_employees (id_company_fk, id_employee_pk, flg_active, employee_name, id_gender_fk, id_race_fk, birthdate, id_education_fk, id_department_fk, id_role_fk, id_level_fk, salary) VALUES (2, 626, TRUE, 'Ryan Brasão Ferrão', 'M', 5, CAST('1990-05-28' AS DATE), 7, 10, 8, 2, 4000);</v>
      </c>
    </row>
    <row r="628" spans="1:22" x14ac:dyDescent="0.2">
      <c r="A628" s="7">
        <v>2</v>
      </c>
      <c r="B628" s="5">
        <f t="shared" si="46"/>
        <v>627</v>
      </c>
      <c r="C628" s="6" t="b">
        <v>1</v>
      </c>
      <c r="D628" s="7">
        <f ca="1">IF(ROW()=2,125,IF(ROW()=3,67,IF(ROW()=4,13,RANDBETWEEN(2,COUNT(Name!$A:$A) + 1))))</f>
        <v>341</v>
      </c>
      <c r="E628" s="7" t="str">
        <f ca="1">VLOOKUP($D628,Name!$A:$B,2,FALSE) &amp; " " &amp; IF(ROW()=2,"de Orléans e Bragança",VLOOKUP(IF(ROW()=2,0,RANDBETWEEN(2,COUNT('Last name'!$A:$A) + 1)),'Last name'!$A:$B,2,FALSE) &amp; " " &amp; VLOOKUP(RANDBETWEEN(2,COUNT('Last name'!$A:$A) + 1),'Last name'!$A:$B,2,FALSE))</f>
        <v>Thomas dos Santos Salvador</v>
      </c>
      <c r="F628" s="7">
        <v>2</v>
      </c>
      <c r="G628" s="7" cm="1">
        <f t="array" aca="1" ref="G628" ca="1">INDEX(States!$B:$B,RANDBETWEEN(2,COUNTA(States!$B:$B)),1)</f>
        <v>7</v>
      </c>
      <c r="H628" s="7" t="str">
        <f ca="1">VLOOKUP($D628,Name!$A:$C,3,FALSE)</f>
        <v>M</v>
      </c>
      <c r="I628" s="7">
        <f t="shared" ca="1" si="47"/>
        <v>2</v>
      </c>
      <c r="J628" s="7" t="str">
        <f ca="1">VLOOKUP($I628,Race!$A:$B,2,FALSE)</f>
        <v>Branco</v>
      </c>
      <c r="K628" s="8">
        <f ca="1" xml:space="preserve">
IF($B628=2,
    TODAY()-16340,
    IF($P628=2,
        RANDBETWEEN(TODAY()-12418.5,TODAY()-6574.5),
        IF(OR($P628=3,$P628=4),
            RANDBETWEEN(TODAY()-16071,TODAY()-8766),
            IF(OR($P628=5,$P628=6,$P628=7),
                RANDBETWEEN(TODAY()-27393.75,TODAY()-12783.75),
                RANDBETWEEN(TODAY()-27393.75,TODAY()-10957.5)
            )
        )
    )
)</f>
        <v>26810</v>
      </c>
      <c r="L628" s="6">
        <f ca="1">IF(OR(ROW()=2,ROW()=3),7,IF(ROW()=4,4,RANDBETWEEN(4,COUNT(Education!$A:$A) + 1)))</f>
        <v>5</v>
      </c>
      <c r="M628" s="8" t="str">
        <f ca="1">VLOOKUP($L628,Education!$A:$B,2,FALSE)</f>
        <v>Pós-graduação</v>
      </c>
      <c r="N62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628" s="7" t="str">
        <f ca="1">VLOOKUP($N628,Department!$A:$B,2,FALSE)</f>
        <v>Vendas</v>
      </c>
      <c r="P628" s="6">
        <f t="shared" ca="1" si="48"/>
        <v>7</v>
      </c>
      <c r="Q628" s="7" t="str">
        <f ca="1">VLOOKUP($P628,Role!$A:$B,2,FALSE)</f>
        <v>Trainee</v>
      </c>
      <c r="R628" s="7" t="str">
        <f ca="1">IF($P628=8,RANDBETWEEN(2,COUNT(Level!$A:$A) + 1),"")</f>
        <v/>
      </c>
      <c r="S628" s="7" t="str">
        <f ca="1">IF($R628&lt;&gt;"",VLOOKUP($R628,Level!$A:$B,2,FALSE),"")</f>
        <v/>
      </c>
      <c r="T628" s="8">
        <f t="shared" ca="1" si="49"/>
        <v>36244</v>
      </c>
      <c r="U628" s="1">
        <f t="shared" ca="1" si="45"/>
        <v>1915</v>
      </c>
      <c r="V62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$A628    &amp;
", "   &amp;
$B628    &amp;
", "   &amp;
$C628    &amp;
", '"  &amp;
$E628    &amp;
"', '" &amp;
$H628    &amp;
"', "  &amp;
$I628 &amp;
", CAST('"  &amp;
TEXT($K628,"aaaa-mm-dd") &amp;
"' AS DATE), " &amp;
$L628 &amp;
", " &amp;
$N628 &amp;
", " &amp;
$P628 &amp;
", " &amp;
IF($R628="","NULL",$R628) &amp;
", " &amp;
$U628 &amp;
");"</f>
        <v>INSERT INTO acme.fact_employees (id_company_fk, id_employee_pk, flg_active, employee_name, id_gender_fk, id_race_fk, birthdate, id_education_fk, id_department_fk, id_role_fk, id_level_fk, salary) VALUES (2, 627, TRUE, 'Thomas dos Santos Salvador', 'M', 2, CAST('1973-05-26' AS DATE), 5, 13, 7, NULL, 1915);</v>
      </c>
    </row>
    <row r="629" spans="1:22" x14ac:dyDescent="0.2">
      <c r="A629" s="7">
        <v>2</v>
      </c>
      <c r="B629" s="5">
        <f t="shared" si="46"/>
        <v>628</v>
      </c>
      <c r="C629" s="6" t="b">
        <v>1</v>
      </c>
      <c r="D629" s="7">
        <f ca="1">IF(ROW()=2,125,IF(ROW()=3,67,IF(ROW()=4,13,RANDBETWEEN(2,COUNT(Name!$A:$A) + 1))))</f>
        <v>65</v>
      </c>
      <c r="E629" s="7" t="str">
        <f ca="1">VLOOKUP($D629,Name!$A:$B,2,FALSE) &amp; " " &amp; IF(ROW()=2,"de Orléans e Bragança",VLOOKUP(IF(ROW()=2,0,RANDBETWEEN(2,COUNT('Last name'!$A:$A) + 1)),'Last name'!$A:$B,2,FALSE) &amp; " " &amp; VLOOKUP(RANDBETWEEN(2,COUNT('Last name'!$A:$A) + 1),'Last name'!$A:$B,2,FALSE))</f>
        <v>Benício Peçanha Oliveira</v>
      </c>
      <c r="F629" s="7">
        <v>2</v>
      </c>
      <c r="G629" s="7" cm="1">
        <f t="array" aca="1" ref="G629" ca="1">INDEX(States!$B:$B,RANDBETWEEN(2,COUNTA(States!$B:$B)),1)</f>
        <v>19</v>
      </c>
      <c r="H629" s="7" t="str">
        <f ca="1">VLOOKUP($D629,Name!$A:$C,3,FALSE)</f>
        <v>M</v>
      </c>
      <c r="I629" s="7">
        <f t="shared" ca="1" si="47"/>
        <v>2</v>
      </c>
      <c r="J629" s="7" t="str">
        <f ca="1">VLOOKUP($I629,Race!$A:$B,2,FALSE)</f>
        <v>Branco</v>
      </c>
      <c r="K629" s="8">
        <f ca="1" xml:space="preserve">
IF($B629=2,
    TODAY()-16340,
    IF($P629=2,
        RANDBETWEEN(TODAY()-12418.5,TODAY()-6574.5),
        IF(OR($P629=3,$P629=4),
            RANDBETWEEN(TODAY()-16071,TODAY()-8766),
            IF(OR($P629=5,$P629=6,$P629=7),
                RANDBETWEEN(TODAY()-27393.75,TODAY()-12783.75),
                RANDBETWEEN(TODAY()-27393.75,TODAY()-10957.5)
            )
        )
    )
)</f>
        <v>33100</v>
      </c>
      <c r="L629" s="6">
        <f ca="1">IF(OR(ROW()=2,ROW()=3),7,IF(ROW()=4,4,RANDBETWEEN(4,COUNT(Education!$A:$A) + 1)))</f>
        <v>5</v>
      </c>
      <c r="M629" s="8" t="str">
        <f ca="1">VLOOKUP($L629,Education!$A:$B,2,FALSE)</f>
        <v>Pós-graduação</v>
      </c>
      <c r="N62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7</v>
      </c>
      <c r="O629" s="7" t="str">
        <f ca="1">VLOOKUP($N629,Department!$A:$B,2,FALSE)</f>
        <v>Operacional</v>
      </c>
      <c r="P629" s="6">
        <f t="shared" ca="1" si="48"/>
        <v>8</v>
      </c>
      <c r="Q629" s="7" t="str">
        <f ca="1">VLOOKUP($P629,Role!$A:$B,2,FALSE)</f>
        <v>Analista</v>
      </c>
      <c r="R629" s="7">
        <f ca="1">IF($P629=8,RANDBETWEEN(2,COUNT(Level!$A:$A) + 1),"")</f>
        <v>4</v>
      </c>
      <c r="S629" s="7" t="str">
        <f ca="1">IF($R629&lt;&gt;"",VLOOKUP($R629,Level!$A:$B,2,FALSE),"")</f>
        <v>Senior</v>
      </c>
      <c r="T629" s="8">
        <f t="shared" ca="1" si="49"/>
        <v>38359</v>
      </c>
      <c r="U629" s="1">
        <f t="shared" ca="1" si="45"/>
        <v>3000</v>
      </c>
      <c r="V62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$A629    &amp;
", "   &amp;
$B629    &amp;
", "   &amp;
$C629    &amp;
", '"  &amp;
$E629    &amp;
"', '" &amp;
$H629    &amp;
"', "  &amp;
$I629 &amp;
", CAST('"  &amp;
TEXT($K629,"aaaa-mm-dd") &amp;
"' AS DATE), " &amp;
$L629 &amp;
", " &amp;
$N629 &amp;
", " &amp;
$P629 &amp;
", " &amp;
IF($R629="","NULL",$R629) &amp;
", " &amp;
$U629 &amp;
");"</f>
        <v>INSERT INTO acme.fact_employees (id_company_fk, id_employee_pk, flg_active, employee_name, id_gender_fk, id_race_fk, birthdate, id_education_fk, id_department_fk, id_role_fk, id_level_fk, salary) VALUES (2, 628, TRUE, 'Benício Peçanha Oliveira', 'M', 2, CAST('1990-08-15' AS DATE), 5, 7, 8, 4, 3000);</v>
      </c>
    </row>
    <row r="630" spans="1:22" x14ac:dyDescent="0.2">
      <c r="A630" s="7">
        <v>2</v>
      </c>
      <c r="B630" s="5">
        <f t="shared" si="46"/>
        <v>629</v>
      </c>
      <c r="C630" s="6" t="b">
        <v>1</v>
      </c>
      <c r="D630" s="7">
        <f ca="1">IF(ROW()=2,125,IF(ROW()=3,67,IF(ROW()=4,13,RANDBETWEEN(2,COUNT(Name!$A:$A) + 1))))</f>
        <v>256</v>
      </c>
      <c r="E630" s="7" t="str">
        <f ca="1">VLOOKUP($D630,Name!$A:$B,2,FALSE)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Maria Carolina Moreira Ferrão</v>
      </c>
      <c r="F630" s="7">
        <v>2</v>
      </c>
      <c r="G630" s="7" cm="1">
        <f t="array" aca="1" ref="G630" ca="1">INDEX(States!$B:$B,RANDBETWEEN(2,COUNTA(States!$B:$B)),1)</f>
        <v>3</v>
      </c>
      <c r="H630" s="7" t="str">
        <f ca="1">VLOOKUP($D630,Name!$A:$C,3,FALSE)</f>
        <v>F</v>
      </c>
      <c r="I630" s="7">
        <f t="shared" ca="1" si="47"/>
        <v>3</v>
      </c>
      <c r="J630" s="7" t="str">
        <f ca="1">VLOOKUP($I630,Race!$A:$B,2,FALSE)</f>
        <v>Preto</v>
      </c>
      <c r="K630" s="8">
        <f ca="1" xml:space="preserve">
IF($B630=2,
    TODAY()-16340,
    IF($P630=2,
        RANDBETWEEN(TODAY()-12418.5,TODAY()-6574.5),
        IF(OR($P630=3,$P630=4),
            RANDBETWEEN(TODAY()-16071,TODAY()-8766),
            IF(OR($P630=5,$P630=6,$P630=7),
                RANDBETWEEN(TODAY()-27393.75,TODAY()-12783.75),
                RANDBETWEEN(TODAY()-27393.75,TODAY()-10957.5)
            )
        )
    )
)</f>
        <v>33899</v>
      </c>
      <c r="L630" s="6">
        <f ca="1">IF(OR(ROW()=2,ROW()=3),7,IF(ROW()=4,4,RANDBETWEEN(4,COUNT(Education!$A:$A) + 1)))</f>
        <v>6</v>
      </c>
      <c r="M630" s="8" t="str">
        <f ca="1">VLOOKUP($L630,Education!$A:$B,2,FALSE)</f>
        <v>Mestrado</v>
      </c>
      <c r="N63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630" s="7" t="str">
        <f ca="1">VLOOKUP($N630,Department!$A:$B,2,FALSE)</f>
        <v>Financeiro</v>
      </c>
      <c r="P630" s="6">
        <f t="shared" ca="1" si="48"/>
        <v>9</v>
      </c>
      <c r="Q630" s="7" t="str">
        <f ca="1">VLOOKUP($P630,Role!$A:$B,2,FALSE)</f>
        <v>Especialista</v>
      </c>
      <c r="R630" s="7" t="str">
        <f ca="1">IF($P630=8,RANDBETWEEN(2,COUNT(Level!$A:$A) + 1),"")</f>
        <v/>
      </c>
      <c r="S630" s="7" t="str">
        <f ca="1">IF($R630&lt;&gt;"",VLOOKUP($R630,Level!$A:$B,2,FALSE),"")</f>
        <v/>
      </c>
      <c r="T630" s="8">
        <f t="shared" ca="1" si="49"/>
        <v>41249</v>
      </c>
      <c r="U630" s="1">
        <f t="shared" ca="1" si="45"/>
        <v>9500</v>
      </c>
      <c r="V63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$A630    &amp;
", "   &amp;
$B630    &amp;
", "   &amp;
$C630    &amp;
", '"  &amp;
$E630    &amp;
"', '" &amp;
$H630    &amp;
"', "  &amp;
$I630 &amp;
", CAST('"  &amp;
TEXT($K630,"aaaa-mm-dd") &amp;
"' AS DATE), " &amp;
$L630 &amp;
", " &amp;
$N630 &amp;
", " &amp;
$P630 &amp;
", " &amp;
IF($R630="","NULL",$R630) &amp;
", " &amp;
$U630 &amp;
");"</f>
        <v>INSERT INTO acme.fact_employees (id_company_fk, id_employee_pk, flg_active, employee_name, id_gender_fk, id_race_fk, birthdate, id_education_fk, id_department_fk, id_role_fk, id_level_fk, salary) VALUES (2, 629, TRUE, 'Maria Carolina Moreira Ferrão', 'F', 3, CAST('1992-10-22' AS DATE), 6, 4, 9, NULL, 9500);</v>
      </c>
    </row>
    <row r="631" spans="1:22" x14ac:dyDescent="0.2">
      <c r="A631" s="7">
        <v>2</v>
      </c>
      <c r="B631" s="5">
        <f t="shared" si="46"/>
        <v>630</v>
      </c>
      <c r="C631" s="6" t="b">
        <v>1</v>
      </c>
      <c r="D631" s="7">
        <f ca="1">IF(ROW()=2,125,IF(ROW()=3,67,IF(ROW()=4,13,RANDBETWEEN(2,COUNT(Name!$A:$A) + 1))))</f>
        <v>96</v>
      </c>
      <c r="E631" s="7" t="str">
        <f ca="1">VLOOKUP($D631,Name!$A:$B,2,FALSE) &amp; " " &amp; IF(ROW()=2,"de Orléans e Bragança",VLOOKUP(IF(ROW()=2,0,RANDBETWEEN(2,COUNT('Last name'!$A:$A) + 1)),'Last name'!$A:$B,2,FALSE) &amp; " " &amp; VLOOKUP(RANDBETWEEN(2,COUNT('Last name'!$A:$A) + 1),'Last name'!$A:$B,2,FALSE))</f>
        <v>Cloe Ramos Ferrari</v>
      </c>
      <c r="F631" s="7">
        <v>2</v>
      </c>
      <c r="G631" s="7" cm="1">
        <f t="array" aca="1" ref="G631" ca="1">INDEX(States!$B:$B,RANDBETWEEN(2,COUNTA(States!$B:$B)),1)</f>
        <v>13</v>
      </c>
      <c r="H631" s="7" t="str">
        <f ca="1">VLOOKUP($D631,Name!$A:$C,3,FALSE)</f>
        <v>F</v>
      </c>
      <c r="I631" s="7">
        <f t="shared" ca="1" si="47"/>
        <v>2</v>
      </c>
      <c r="J631" s="7" t="str">
        <f ca="1">VLOOKUP($I631,Race!$A:$B,2,FALSE)</f>
        <v>Branco</v>
      </c>
      <c r="K631" s="8">
        <f ca="1" xml:space="preserve">
IF($B631=2,
    TODAY()-16340,
    IF($P631=2,
        RANDBETWEEN(TODAY()-12418.5,TODAY()-6574.5),
        IF(OR($P631=3,$P631=4),
            RANDBETWEEN(TODAY()-16071,TODAY()-8766),
            IF(OR($P631=5,$P631=6,$P631=7),
                RANDBETWEEN(TODAY()-27393.75,TODAY()-12783.75),
                RANDBETWEEN(TODAY()-27393.75,TODAY()-10957.5)
            )
        )
    )
)</f>
        <v>21878</v>
      </c>
      <c r="L631" s="6">
        <f ca="1">IF(OR(ROW()=2,ROW()=3),7,IF(ROW()=4,4,RANDBETWEEN(4,COUNT(Education!$A:$A) + 1)))</f>
        <v>6</v>
      </c>
      <c r="M631" s="8" t="str">
        <f ca="1">VLOOKUP($L631,Education!$A:$B,2,FALSE)</f>
        <v>Mestrado</v>
      </c>
      <c r="N63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631" s="7" t="str">
        <f ca="1">VLOOKUP($N631,Department!$A:$B,2,FALSE)</f>
        <v>Tecnologia da Informação</v>
      </c>
      <c r="P631" s="6">
        <f t="shared" ca="1" si="48"/>
        <v>8</v>
      </c>
      <c r="Q631" s="7" t="str">
        <f ca="1">VLOOKUP($P631,Role!$A:$B,2,FALSE)</f>
        <v>Analista</v>
      </c>
      <c r="R631" s="7">
        <f ca="1">IF($P631=8,RANDBETWEEN(2,COUNT(Level!$A:$A) + 1),"")</f>
        <v>2</v>
      </c>
      <c r="S631" s="7" t="str">
        <f ca="1">IF($R631&lt;&gt;"",VLOOKUP($R631,Level!$A:$B,2,FALSE),"")</f>
        <v>Junior</v>
      </c>
      <c r="T631" s="8">
        <f t="shared" ca="1" si="49"/>
        <v>44573</v>
      </c>
      <c r="U631" s="1">
        <f t="shared" ca="1" si="45"/>
        <v>3620</v>
      </c>
      <c r="V63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$A631    &amp;
", "   &amp;
$B631    &amp;
", "   &amp;
$C631    &amp;
", '"  &amp;
$E631    &amp;
"', '" &amp;
$H631    &amp;
"', "  &amp;
$I631 &amp;
", CAST('"  &amp;
TEXT($K631,"aaaa-mm-dd") &amp;
"' AS DATE), " &amp;
$L631 &amp;
", " &amp;
$N631 &amp;
", " &amp;
$P631 &amp;
", " &amp;
IF($R631="","NULL",$R631) &amp;
", " &amp;
$U631 &amp;
");"</f>
        <v>INSERT INTO acme.fact_employees (id_company_fk, id_employee_pk, flg_active, employee_name, id_gender_fk, id_race_fk, birthdate, id_education_fk, id_department_fk, id_role_fk, id_level_fk, salary) VALUES (2, 630, TRUE, 'Cloe Ramos Ferrari', 'F', 2, CAST('1959-11-24' AS DATE), 6, 11, 8, 2, 3620);</v>
      </c>
    </row>
    <row r="632" spans="1:22" x14ac:dyDescent="0.2">
      <c r="A632" s="7">
        <v>2</v>
      </c>
      <c r="B632" s="5">
        <f t="shared" si="46"/>
        <v>631</v>
      </c>
      <c r="C632" s="6" t="b">
        <v>1</v>
      </c>
      <c r="D632" s="7">
        <f ca="1">IF(ROW()=2,125,IF(ROW()=3,67,IF(ROW()=4,13,RANDBETWEEN(2,COUNT(Name!$A:$A) + 1))))</f>
        <v>41</v>
      </c>
      <c r="E632" s="7" t="str">
        <f ca="1">VLOOKUP($D632,Name!$A:$B,2,FALSE) &amp; " " &amp; IF(ROW()=2,"de Orléans e Bragança",VLOOKUP(IF(ROW()=2,0,RANDBETWEEN(2,COUNT('Last name'!$A:$A) + 1)),'Last name'!$A:$B,2,FALSE) &amp; " " &amp; VLOOKUP(RANDBETWEEN(2,COUNT('Last name'!$A:$A) + 1),'Last name'!$A:$B,2,FALSE))</f>
        <v>Anna Carolina Brito Freitas</v>
      </c>
      <c r="F632" s="7">
        <v>2</v>
      </c>
      <c r="G632" s="7" cm="1">
        <f t="array" aca="1" ref="G632" ca="1">INDEX(States!$B:$B,RANDBETWEEN(2,COUNTA(States!$B:$B)),1)</f>
        <v>18</v>
      </c>
      <c r="H632" s="7" t="str">
        <f ca="1">VLOOKUP($D632,Name!$A:$C,3,FALSE)</f>
        <v>F</v>
      </c>
      <c r="I632" s="7">
        <f t="shared" ca="1" si="47"/>
        <v>2</v>
      </c>
      <c r="J632" s="7" t="str">
        <f ca="1">VLOOKUP($I632,Race!$A:$B,2,FALSE)</f>
        <v>Branco</v>
      </c>
      <c r="K632" s="8">
        <f ca="1" xml:space="preserve">
IF($B632=2,
    TODAY()-16340,
    IF($P632=2,
        RANDBETWEEN(TODAY()-12418.5,TODAY()-6574.5),
        IF(OR($P632=3,$P632=4),
            RANDBETWEEN(TODAY()-16071,TODAY()-8766),
            IF(OR($P632=5,$P632=6,$P632=7),
                RANDBETWEEN(TODAY()-27393.75,TODAY()-12783.75),
                RANDBETWEEN(TODAY()-27393.75,TODAY()-10957.5)
            )
        )
    )
)</f>
        <v>24658</v>
      </c>
      <c r="L632" s="6">
        <f ca="1">IF(OR(ROW()=2,ROW()=3),7,IF(ROW()=4,4,RANDBETWEEN(4,COUNT(Education!$A:$A) + 1)))</f>
        <v>5</v>
      </c>
      <c r="M632" s="8" t="str">
        <f ca="1">VLOOKUP($L632,Education!$A:$B,2,FALSE)</f>
        <v>Pós-graduação</v>
      </c>
      <c r="N63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632" s="7" t="str">
        <f ca="1">VLOOKUP($N632,Department!$A:$B,2,FALSE)</f>
        <v>Contábil</v>
      </c>
      <c r="P632" s="6">
        <f t="shared" ca="1" si="48"/>
        <v>8</v>
      </c>
      <c r="Q632" s="7" t="str">
        <f ca="1">VLOOKUP($P632,Role!$A:$B,2,FALSE)</f>
        <v>Analista</v>
      </c>
      <c r="R632" s="7">
        <f ca="1">IF($P632=8,RANDBETWEEN(2,COUNT(Level!$A:$A) + 1),"")</f>
        <v>2</v>
      </c>
      <c r="S632" s="7" t="str">
        <f ca="1">IF($R632&lt;&gt;"",VLOOKUP($R632,Level!$A:$B,2,FALSE),"")</f>
        <v>Junior</v>
      </c>
      <c r="T632" s="8">
        <f t="shared" ca="1" si="49"/>
        <v>37882</v>
      </c>
      <c r="U632" s="1">
        <f t="shared" ca="1" si="45"/>
        <v>3000</v>
      </c>
      <c r="V63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$A632    &amp;
", "   &amp;
$B632    &amp;
", "   &amp;
$C632    &amp;
", '"  &amp;
$E632    &amp;
"', '" &amp;
$H632    &amp;
"', "  &amp;
$I632 &amp;
", CAST('"  &amp;
TEXT($K632,"aaaa-mm-dd") &amp;
"' AS DATE), " &amp;
$L632 &amp;
", " &amp;
$N632 &amp;
", " &amp;
$P632 &amp;
", " &amp;
IF($R632="","NULL",$R632) &amp;
", " &amp;
$U632 &amp;
");"</f>
        <v>INSERT INTO acme.fact_employees (id_company_fk, id_employee_pk, flg_active, employee_name, id_gender_fk, id_race_fk, birthdate, id_education_fk, id_department_fk, id_role_fk, id_level_fk, salary) VALUES (2, 631, TRUE, 'Anna Carolina Brito Freitas', 'F', 2, CAST('1967-07-05' AS DATE), 5, 9, 8, 2, 3000);</v>
      </c>
    </row>
    <row r="633" spans="1:22" x14ac:dyDescent="0.2">
      <c r="A633" s="7">
        <v>2</v>
      </c>
      <c r="B633" s="5">
        <f t="shared" si="46"/>
        <v>632</v>
      </c>
      <c r="C633" s="6" t="b">
        <v>1</v>
      </c>
      <c r="D633" s="7">
        <f ca="1">IF(ROW()=2,125,IF(ROW()=3,67,IF(ROW()=4,13,RANDBETWEEN(2,COUNT(Name!$A:$A) + 1))))</f>
        <v>313</v>
      </c>
      <c r="E633" s="7" t="str">
        <f ca="1">VLOOKUP($D633,Name!$A:$B,2,FALSE) &amp; " " &amp; IF(ROW()=2,"de Orléans e Bragança",VLOOKUP(IF(ROW()=2,0,RANDBETWEEN(2,COUNT('Last name'!$A:$A) + 1)),'Last name'!$A:$B,2,FALSE) &amp; " " &amp; VLOOKUP(RANDBETWEEN(2,COUNT('Last name'!$A:$A) + 1),'Last name'!$A:$B,2,FALSE))</f>
        <v>Pedro Abranches Serra</v>
      </c>
      <c r="F633" s="7">
        <v>2</v>
      </c>
      <c r="G633" s="7" cm="1">
        <f t="array" aca="1" ref="G633" ca="1">INDEX(States!$B:$B,RANDBETWEEN(2,COUNTA(States!$B:$B)),1)</f>
        <v>12</v>
      </c>
      <c r="H633" s="7" t="str">
        <f ca="1">VLOOKUP($D633,Name!$A:$C,3,FALSE)</f>
        <v>M</v>
      </c>
      <c r="I633" s="7">
        <f t="shared" ca="1" si="47"/>
        <v>2</v>
      </c>
      <c r="J633" s="7" t="str">
        <f ca="1">VLOOKUP($I633,Race!$A:$B,2,FALSE)</f>
        <v>Branco</v>
      </c>
      <c r="K633" s="8">
        <f ca="1" xml:space="preserve">
IF($B633=2,
    TODAY()-16340,
    IF($P633=2,
        RANDBETWEEN(TODAY()-12418.5,TODAY()-6574.5),
        IF(OR($P633=3,$P633=4),
            RANDBETWEEN(TODAY()-16071,TODAY()-8766),
            IF(OR($P633=5,$P633=6,$P633=7),
                RANDBETWEEN(TODAY()-27393.75,TODAY()-12783.75),
                RANDBETWEEN(TODAY()-27393.75,TODAY()-10957.5)
            )
        )
    )
)</f>
        <v>31335</v>
      </c>
      <c r="L633" s="6">
        <f ca="1">IF(OR(ROW()=2,ROW()=3),7,IF(ROW()=4,4,RANDBETWEEN(4,COUNT(Education!$A:$A) + 1)))</f>
        <v>4</v>
      </c>
      <c r="M633" s="8" t="str">
        <f ca="1">VLOOKUP($L633,Education!$A:$B,2,FALSE)</f>
        <v>Superior</v>
      </c>
      <c r="N63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633" s="7" t="str">
        <f ca="1">VLOOKUP($N633,Department!$A:$B,2,FALSE)</f>
        <v>Financeiro</v>
      </c>
      <c r="P633" s="6">
        <f t="shared" ca="1" si="48"/>
        <v>8</v>
      </c>
      <c r="Q633" s="7" t="str">
        <f ca="1">VLOOKUP($P633,Role!$A:$B,2,FALSE)</f>
        <v>Analista</v>
      </c>
      <c r="R633" s="7">
        <f ca="1">IF($P633=8,RANDBETWEEN(2,COUNT(Level!$A:$A) + 1),"")</f>
        <v>3</v>
      </c>
      <c r="S633" s="7" t="str">
        <f ca="1">IF($R633&lt;&gt;"",VLOOKUP($R633,Level!$A:$B,2,FALSE),"")</f>
        <v>Pleno</v>
      </c>
      <c r="T633" s="8">
        <f t="shared" ca="1" si="49"/>
        <v>39581</v>
      </c>
      <c r="U633" s="1">
        <f t="shared" ca="1" si="45"/>
        <v>2500</v>
      </c>
      <c r="V63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$A633    &amp;
", "   &amp;
$B633    &amp;
", "   &amp;
$C633    &amp;
", '"  &amp;
$E633    &amp;
"', '" &amp;
$H633    &amp;
"', "  &amp;
$I633 &amp;
", CAST('"  &amp;
TEXT($K633,"aaaa-mm-dd") &amp;
"' AS DATE), " &amp;
$L633 &amp;
", " &amp;
$N633 &amp;
", " &amp;
$P633 &amp;
", " &amp;
IF($R633="","NULL",$R633) &amp;
", " &amp;
$U633 &amp;
");"</f>
        <v>INSERT INTO acme.fact_employees (id_company_fk, id_employee_pk, flg_active, employee_name, id_gender_fk, id_race_fk, birthdate, id_education_fk, id_department_fk, id_role_fk, id_level_fk, salary) VALUES (2, 632, TRUE, 'Pedro Abranches Serra', 'M', 2, CAST('1985-10-15' AS DATE), 4, 4, 8, 3, 2500);</v>
      </c>
    </row>
    <row r="634" spans="1:22" x14ac:dyDescent="0.2">
      <c r="A634" s="7">
        <v>2</v>
      </c>
      <c r="B634" s="5">
        <f t="shared" si="46"/>
        <v>633</v>
      </c>
      <c r="C634" s="6" t="b">
        <v>1</v>
      </c>
      <c r="D634" s="7">
        <f ca="1">IF(ROW()=2,125,IF(ROW()=3,67,IF(ROW()=4,13,RANDBETWEEN(2,COUNT(Name!$A:$A) + 1))))</f>
        <v>179</v>
      </c>
      <c r="E634" s="7" t="str">
        <f ca="1">VLOOKUP($D634,Name!$A:$B,2,FALSE) &amp; " " &amp; IF(ROW()=2,"de Orléans e Bragança",VLOOKUP(IF(ROW()=2,0,RANDBETWEEN(2,COUNT('Last name'!$A:$A) + 1)),'Last name'!$A:$B,2,FALSE) &amp; " " &amp; VLOOKUP(RANDBETWEEN(2,COUNT('Last name'!$A:$A) + 1),'Last name'!$A:$B,2,FALSE))</f>
        <v>Joana Fernandes Paulista</v>
      </c>
      <c r="F634" s="7">
        <v>2</v>
      </c>
      <c r="G634" s="7" cm="1">
        <f t="array" aca="1" ref="G634" ca="1">INDEX(States!$B:$B,RANDBETWEEN(2,COUNTA(States!$B:$B)),1)</f>
        <v>10</v>
      </c>
      <c r="H634" s="7" t="str">
        <f ca="1">VLOOKUP($D634,Name!$A:$C,3,FALSE)</f>
        <v>F</v>
      </c>
      <c r="I634" s="7">
        <f t="shared" ca="1" si="47"/>
        <v>2</v>
      </c>
      <c r="J634" s="7" t="str">
        <f ca="1">VLOOKUP($I634,Race!$A:$B,2,FALSE)</f>
        <v>Branco</v>
      </c>
      <c r="K634" s="8">
        <f ca="1" xml:space="preserve">
IF($B634=2,
    TODAY()-16340,
    IF($P634=2,
        RANDBETWEEN(TODAY()-12418.5,TODAY()-6574.5),
        IF(OR($P634=3,$P634=4),
            RANDBETWEEN(TODAY()-16071,TODAY()-8766),
            IF(OR($P634=5,$P634=6,$P634=7),
                RANDBETWEEN(TODAY()-27393.75,TODAY()-12783.75),
                RANDBETWEEN(TODAY()-27393.75,TODAY()-10957.5)
            )
        )
    )
)</f>
        <v>26229</v>
      </c>
      <c r="L634" s="6">
        <f ca="1">IF(OR(ROW()=2,ROW()=3),7,IF(ROW()=4,4,RANDBETWEEN(4,COUNT(Education!$A:$A) + 1)))</f>
        <v>4</v>
      </c>
      <c r="M634" s="8" t="str">
        <f ca="1">VLOOKUP($L634,Education!$A:$B,2,FALSE)</f>
        <v>Superior</v>
      </c>
      <c r="N63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634" s="7" t="str">
        <f ca="1">VLOOKUP($N634,Department!$A:$B,2,FALSE)</f>
        <v>Vendas</v>
      </c>
      <c r="P634" s="6">
        <f t="shared" ca="1" si="48"/>
        <v>6</v>
      </c>
      <c r="Q634" s="7" t="str">
        <f ca="1">VLOOKUP($P634,Role!$A:$B,2,FALSE)</f>
        <v>Estagiário</v>
      </c>
      <c r="R634" s="7" t="str">
        <f ca="1">IF($P634=8,RANDBETWEEN(2,COUNT(Level!$A:$A) + 1),"")</f>
        <v/>
      </c>
      <c r="S634" s="7" t="str">
        <f ca="1">IF($R634&lt;&gt;"",VLOOKUP($R634,Level!$A:$B,2,FALSE),"")</f>
        <v/>
      </c>
      <c r="T634" s="8">
        <f t="shared" ca="1" si="49"/>
        <v>42128</v>
      </c>
      <c r="U634" s="1">
        <f t="shared" ca="1" si="45"/>
        <v>1315</v>
      </c>
      <c r="V63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$A634    &amp;
", "   &amp;
$B634    &amp;
", "   &amp;
$C634    &amp;
", '"  &amp;
$E634    &amp;
"', '" &amp;
$H634    &amp;
"', "  &amp;
$I634 &amp;
", CAST('"  &amp;
TEXT($K634,"aaaa-mm-dd") &amp;
"' AS DATE), " &amp;
$L634 &amp;
", " &amp;
$N634 &amp;
", " &amp;
$P634 &amp;
", " &amp;
IF($R634="","NULL",$R634) &amp;
", " &amp;
$U634 &amp;
");"</f>
        <v>INSERT INTO acme.fact_employees (id_company_fk, id_employee_pk, flg_active, employee_name, id_gender_fk, id_race_fk, birthdate, id_education_fk, id_department_fk, id_role_fk, id_level_fk, salary) VALUES (2, 633, TRUE, 'Joana Fernandes Paulista', 'F', 2, CAST('1971-10-23' AS DATE), 4, 13, 6, NULL, 1315);</v>
      </c>
    </row>
    <row r="635" spans="1:22" x14ac:dyDescent="0.2">
      <c r="A635" s="7">
        <v>2</v>
      </c>
      <c r="B635" s="5">
        <f t="shared" si="46"/>
        <v>634</v>
      </c>
      <c r="C635" s="6" t="b">
        <v>1</v>
      </c>
      <c r="D635" s="7">
        <f ca="1">IF(ROW()=2,125,IF(ROW()=3,67,IF(ROW()=4,13,RANDBETWEEN(2,COUNT(Name!$A:$A) + 1))))</f>
        <v>112</v>
      </c>
      <c r="E635" s="7" t="str">
        <f ca="1">VLOOKUP($D635,Name!$A:$B,2,FALSE) &amp; " " &amp; IF(ROW()=2,"de Orléans e Bragança",VLOOKUP(IF(ROW()=2,0,RANDBETWEEN(2,COUNT('Last name'!$A:$A) + 1)),'Last name'!$A:$B,2,FALSE) &amp; " " &amp; VLOOKUP(RANDBETWEEN(2,COUNT('Last name'!$A:$A) + 1),'Last name'!$A:$B,2,FALSE))</f>
        <v>Dulce Tavarez De Luca</v>
      </c>
      <c r="F635" s="7">
        <v>2</v>
      </c>
      <c r="G635" s="7" cm="1">
        <f t="array" aca="1" ref="G635" ca="1">INDEX(States!$B:$B,RANDBETWEEN(2,COUNTA(States!$B:$B)),1)</f>
        <v>13</v>
      </c>
      <c r="H635" s="7" t="str">
        <f ca="1">VLOOKUP($D635,Name!$A:$C,3,FALSE)</f>
        <v>F</v>
      </c>
      <c r="I635" s="7">
        <f t="shared" ca="1" si="47"/>
        <v>2</v>
      </c>
      <c r="J635" s="7" t="str">
        <f ca="1">VLOOKUP($I635,Race!$A:$B,2,FALSE)</f>
        <v>Branco</v>
      </c>
      <c r="K635" s="8">
        <f ca="1" xml:space="preserve">
IF($B635=2,
    TODAY()-16340,
    IF($P635=2,
        RANDBETWEEN(TODAY()-12418.5,TODAY()-6574.5),
        IF(OR($P635=3,$P635=4),
            RANDBETWEEN(TODAY()-16071,TODAY()-8766),
            IF(OR($P635=5,$P635=6,$P635=7),
                RANDBETWEEN(TODAY()-27393.75,TODAY()-12783.75),
                RANDBETWEEN(TODAY()-27393.75,TODAY()-10957.5)
            )
        )
    )
)</f>
        <v>20860</v>
      </c>
      <c r="L635" s="6">
        <f ca="1">IF(OR(ROW()=2,ROW()=3),7,IF(ROW()=4,4,RANDBETWEEN(4,COUNT(Education!$A:$A) + 1)))</f>
        <v>5</v>
      </c>
      <c r="M635" s="8" t="str">
        <f ca="1">VLOOKUP($L635,Education!$A:$B,2,FALSE)</f>
        <v>Pós-graduação</v>
      </c>
      <c r="N63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635" s="7" t="str">
        <f ca="1">VLOOKUP($N635,Department!$A:$B,2,FALSE)</f>
        <v>Comunicação &amp; Marketing</v>
      </c>
      <c r="P635" s="6">
        <f t="shared" ca="1" si="48"/>
        <v>8</v>
      </c>
      <c r="Q635" s="7" t="str">
        <f ca="1">VLOOKUP($P635,Role!$A:$B,2,FALSE)</f>
        <v>Analista</v>
      </c>
      <c r="R635" s="7">
        <f ca="1">IF($P635=8,RANDBETWEEN(2,COUNT(Level!$A:$A) + 1),"")</f>
        <v>3</v>
      </c>
      <c r="S635" s="7" t="str">
        <f ca="1">IF($R635&lt;&gt;"",VLOOKUP($R635,Level!$A:$B,2,FALSE),"")</f>
        <v>Pleno</v>
      </c>
      <c r="T635" s="8">
        <f t="shared" ca="1" si="49"/>
        <v>44273</v>
      </c>
      <c r="U635" s="1">
        <f t="shared" ca="1" si="45"/>
        <v>3080</v>
      </c>
      <c r="V63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$A635    &amp;
", "   &amp;
$B635    &amp;
", "   &amp;
$C635    &amp;
", '"  &amp;
$E635    &amp;
"', '" &amp;
$H635    &amp;
"', "  &amp;
$I635 &amp;
", CAST('"  &amp;
TEXT($K635,"aaaa-mm-dd") &amp;
"' AS DATE), " &amp;
$L635 &amp;
", " &amp;
$N635 &amp;
", " &amp;
$P635 &amp;
", " &amp;
IF($R635="","NULL",$R635) &amp;
", " &amp;
$U635 &amp;
");"</f>
        <v>INSERT INTO acme.fact_employees (id_company_fk, id_employee_pk, flg_active, employee_name, id_gender_fk, id_race_fk, birthdate, id_education_fk, id_department_fk, id_role_fk, id_level_fk, salary) VALUES (2, 634, TRUE, 'Dulce Tavarez De Luca', 'F', 2, CAST('1957-02-09' AS DATE), 5, 8, 8, 3, 3080);</v>
      </c>
    </row>
    <row r="636" spans="1:22" x14ac:dyDescent="0.2">
      <c r="A636" s="7">
        <v>2</v>
      </c>
      <c r="B636" s="5">
        <f t="shared" si="46"/>
        <v>635</v>
      </c>
      <c r="C636" s="6" t="b">
        <v>1</v>
      </c>
      <c r="D636" s="7">
        <f ca="1">IF(ROW()=2,125,IF(ROW()=3,67,IF(ROW()=4,13,RANDBETWEEN(2,COUNT(Name!$A:$A) + 1))))</f>
        <v>245</v>
      </c>
      <c r="E636" s="7" t="str">
        <f ca="1">VLOOKUP($D636,Name!$A:$B,2,FALSE) &amp; " " &amp; IF(ROW()=2,"de Orléans e Bragança",VLOOKUP(IF(ROW()=2,0,RANDBETWEEN(2,COUNT('Last name'!$A:$A) + 1)),'Last name'!$A:$B,2,FALSE) &amp; " " &amp; VLOOKUP(RANDBETWEEN(2,COUNT('Last name'!$A:$A) + 1),'Last name'!$A:$B,2,FALSE))</f>
        <v>Luiza Junqueira Camões</v>
      </c>
      <c r="F636" s="7">
        <v>2</v>
      </c>
      <c r="G636" s="7" cm="1">
        <f t="array" aca="1" ref="G636" ca="1">INDEX(States!$B:$B,RANDBETWEEN(2,COUNTA(States!$B:$B)),1)</f>
        <v>19</v>
      </c>
      <c r="H636" s="7" t="str">
        <f ca="1">VLOOKUP($D636,Name!$A:$C,3,FALSE)</f>
        <v>F</v>
      </c>
      <c r="I636" s="7">
        <f t="shared" ca="1" si="47"/>
        <v>2</v>
      </c>
      <c r="J636" s="7" t="str">
        <f ca="1">VLOOKUP($I636,Race!$A:$B,2,FALSE)</f>
        <v>Branco</v>
      </c>
      <c r="K636" s="8">
        <f ca="1" xml:space="preserve">
IF($B636=2,
    TODAY()-16340,
    IF($P636=2,
        RANDBETWEEN(TODAY()-12418.5,TODAY()-6574.5),
        IF(OR($P636=3,$P636=4),
            RANDBETWEEN(TODAY()-16071,TODAY()-8766),
            IF(OR($P636=5,$P636=6,$P636=7),
                RANDBETWEEN(TODAY()-27393.75,TODAY()-12783.75),
                RANDBETWEEN(TODAY()-27393.75,TODAY()-10957.5)
            )
        )
    )
)</f>
        <v>33283</v>
      </c>
      <c r="L636" s="6">
        <f ca="1">IF(OR(ROW()=2,ROW()=3),7,IF(ROW()=4,4,RANDBETWEEN(4,COUNT(Education!$A:$A) + 1)))</f>
        <v>7</v>
      </c>
      <c r="M636" s="8" t="str">
        <f ca="1">VLOOKUP($L636,Education!$A:$B,2,FALSE)</f>
        <v>Doutorado</v>
      </c>
      <c r="N63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636" s="7" t="str">
        <f ca="1">VLOOKUP($N636,Department!$A:$B,2,FALSE)</f>
        <v>Recursos Humanos</v>
      </c>
      <c r="P636" s="6">
        <f t="shared" ca="1" si="48"/>
        <v>9</v>
      </c>
      <c r="Q636" s="7" t="str">
        <f ca="1">VLOOKUP($P636,Role!$A:$B,2,FALSE)</f>
        <v>Especialista</v>
      </c>
      <c r="R636" s="7" t="str">
        <f ca="1">IF($P636=8,RANDBETWEEN(2,COUNT(Level!$A:$A) + 1),"")</f>
        <v/>
      </c>
      <c r="S636" s="7" t="str">
        <f ca="1">IF($R636&lt;&gt;"",VLOOKUP($R636,Level!$A:$B,2,FALSE),"")</f>
        <v/>
      </c>
      <c r="T636" s="8">
        <f t="shared" ca="1" si="49"/>
        <v>43614</v>
      </c>
      <c r="U636" s="1">
        <f t="shared" ca="1" si="45"/>
        <v>10080</v>
      </c>
      <c r="V63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$A636    &amp;
", "   &amp;
$B636    &amp;
", "   &amp;
$C636    &amp;
", '"  &amp;
$E636    &amp;
"', '" &amp;
$H636    &amp;
"', "  &amp;
$I636 &amp;
", CAST('"  &amp;
TEXT($K636,"aaaa-mm-dd") &amp;
"' AS DATE), " &amp;
$L636 &amp;
", " &amp;
$N636 &amp;
", " &amp;
$P636 &amp;
", " &amp;
IF($R636="","NULL",$R636) &amp;
", " &amp;
$U636 &amp;
");"</f>
        <v>INSERT INTO acme.fact_employees (id_company_fk, id_employee_pk, flg_active, employee_name, id_gender_fk, id_race_fk, birthdate, id_education_fk, id_department_fk, id_role_fk, id_level_fk, salary) VALUES (2, 635, TRUE, 'Luiza Junqueira Camões', 'F', 2, CAST('1991-02-14' AS DATE), 7, 5, 9, NULL, 10080);</v>
      </c>
    </row>
    <row r="637" spans="1:22" x14ac:dyDescent="0.2">
      <c r="A637" s="7">
        <v>2</v>
      </c>
      <c r="B637" s="5">
        <f t="shared" si="46"/>
        <v>636</v>
      </c>
      <c r="C637" s="6" t="b">
        <v>1</v>
      </c>
      <c r="D637" s="7">
        <f ca="1">IF(ROW()=2,125,IF(ROW()=3,67,IF(ROW()=4,13,RANDBETWEEN(2,COUNT(Name!$A:$A) + 1))))</f>
        <v>364</v>
      </c>
      <c r="E637" s="7" t="str">
        <f ca="1">VLOOKUP($D637,Name!$A:$B,2,FALSE) &amp; " " &amp; IF(ROW()=2,"de Orléans e Bragança",VLOOKUP(IF(ROW()=2,0,RANDBETWEEN(2,COUNT('Last name'!$A:$A) + 1)),'Last name'!$A:$B,2,FALSE) &amp; " " &amp; VLOOKUP(RANDBETWEEN(2,COUNT('Last name'!$A:$A) + 1),'Last name'!$A:$B,2,FALSE))</f>
        <v>Zila Galli Rinaldi</v>
      </c>
      <c r="F637" s="7">
        <v>2</v>
      </c>
      <c r="G637" s="7" cm="1">
        <f t="array" aca="1" ref="G637" ca="1">INDEX(States!$B:$B,RANDBETWEEN(2,COUNTA(States!$B:$B)),1)</f>
        <v>6</v>
      </c>
      <c r="H637" s="7" t="str">
        <f ca="1">VLOOKUP($D637,Name!$A:$C,3,FALSE)</f>
        <v>F</v>
      </c>
      <c r="I637" s="7">
        <f t="shared" ca="1" si="47"/>
        <v>3</v>
      </c>
      <c r="J637" s="7" t="str">
        <f ca="1">VLOOKUP($I637,Race!$A:$B,2,FALSE)</f>
        <v>Preto</v>
      </c>
      <c r="K637" s="8">
        <f ca="1" xml:space="preserve">
IF($B637=2,
    TODAY()-16340,
    IF($P637=2,
        RANDBETWEEN(TODAY()-12418.5,TODAY()-6574.5),
        IF(OR($P637=3,$P637=4),
            RANDBETWEEN(TODAY()-16071,TODAY()-8766),
            IF(OR($P637=5,$P637=6,$P637=7),
                RANDBETWEEN(TODAY()-27393.75,TODAY()-12783.75),
                RANDBETWEEN(TODAY()-27393.75,TODAY()-10957.5)
            )
        )
    )
)</f>
        <v>28068</v>
      </c>
      <c r="L637" s="6">
        <f ca="1">IF(OR(ROW()=2,ROW()=3),7,IF(ROW()=4,4,RANDBETWEEN(4,COUNT(Education!$A:$A) + 1)))</f>
        <v>4</v>
      </c>
      <c r="M637" s="8" t="str">
        <f ca="1">VLOOKUP($L637,Education!$A:$B,2,FALSE)</f>
        <v>Superior</v>
      </c>
      <c r="N63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637" s="7" t="str">
        <f ca="1">VLOOKUP($N637,Department!$A:$B,2,FALSE)</f>
        <v>Comunicação &amp; Marketing</v>
      </c>
      <c r="P637" s="6">
        <f t="shared" ca="1" si="48"/>
        <v>8</v>
      </c>
      <c r="Q637" s="7" t="str">
        <f ca="1">VLOOKUP($P637,Role!$A:$B,2,FALSE)</f>
        <v>Analista</v>
      </c>
      <c r="R637" s="7">
        <f ca="1">IF($P637=8,RANDBETWEEN(2,COUNT(Level!$A:$A) + 1),"")</f>
        <v>2</v>
      </c>
      <c r="S637" s="7" t="str">
        <f ca="1">IF($R637&lt;&gt;"",VLOOKUP($R637,Level!$A:$B,2,FALSE),"")</f>
        <v>Junior</v>
      </c>
      <c r="T637" s="8">
        <f t="shared" ca="1" si="49"/>
        <v>42444</v>
      </c>
      <c r="U637" s="1">
        <f t="shared" ca="1" si="45"/>
        <v>2580</v>
      </c>
      <c r="V63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$A637    &amp;
", "   &amp;
$B637    &amp;
", "   &amp;
$C637    &amp;
", '"  &amp;
$E637    &amp;
"', '" &amp;
$H637    &amp;
"', "  &amp;
$I637 &amp;
", CAST('"  &amp;
TEXT($K637,"aaaa-mm-dd") &amp;
"' AS DATE), " &amp;
$L637 &amp;
", " &amp;
$N637 &amp;
", " &amp;
$P637 &amp;
", " &amp;
IF($R637="","NULL",$R637) &amp;
", " &amp;
$U637 &amp;
");"</f>
        <v>INSERT INTO acme.fact_employees (id_company_fk, id_employee_pk, flg_active, employee_name, id_gender_fk, id_race_fk, birthdate, id_education_fk, id_department_fk, id_role_fk, id_level_fk, salary) VALUES (2, 636, TRUE, 'Zila Galli Rinaldi', 'F', 3, CAST('1976-11-04' AS DATE), 4, 8, 8, 2, 2580);</v>
      </c>
    </row>
    <row r="638" spans="1:22" x14ac:dyDescent="0.2">
      <c r="A638" s="7">
        <v>2</v>
      </c>
      <c r="B638" s="5">
        <f t="shared" si="46"/>
        <v>637</v>
      </c>
      <c r="C638" s="6" t="b">
        <v>1</v>
      </c>
      <c r="D638" s="7">
        <f ca="1">IF(ROW()=2,125,IF(ROW()=3,67,IF(ROW()=4,13,RANDBETWEEN(2,COUNT(Name!$A:$A) + 1))))</f>
        <v>116</v>
      </c>
      <c r="E638" s="7" t="str">
        <f ca="1">VLOOKUP($D638,Name!$A:$B,2,FALSE) &amp; " " &amp; IF(ROW()=2,"de Orléans e Bragança",VLOOKUP(IF(ROW()=2,0,RANDBETWEEN(2,COUNT('Last name'!$A:$A) + 1)),'Last name'!$A:$B,2,FALSE) &amp; " " &amp; VLOOKUP(RANDBETWEEN(2,COUNT('Last name'!$A:$A) + 1),'Last name'!$A:$B,2,FALSE))</f>
        <v>Elisa Freitas Pedroso</v>
      </c>
      <c r="F638" s="7">
        <v>2</v>
      </c>
      <c r="G638" s="7" cm="1">
        <f t="array" aca="1" ref="G638" ca="1">INDEX(States!$B:$B,RANDBETWEEN(2,COUNTA(States!$B:$B)),1)</f>
        <v>11</v>
      </c>
      <c r="H638" s="7" t="str">
        <f ca="1">VLOOKUP($D638,Name!$A:$C,3,FALSE)</f>
        <v>F</v>
      </c>
      <c r="I638" s="7">
        <f t="shared" ca="1" si="47"/>
        <v>4</v>
      </c>
      <c r="J638" s="7" t="str">
        <f ca="1">VLOOKUP($I638,Race!$A:$B,2,FALSE)</f>
        <v>Pardo</v>
      </c>
      <c r="K638" s="8">
        <f ca="1" xml:space="preserve">
IF($B638=2,
    TODAY()-16340,
    IF($P638=2,
        RANDBETWEEN(TODAY()-12418.5,TODAY()-6574.5),
        IF(OR($P638=3,$P638=4),
            RANDBETWEEN(TODAY()-16071,TODAY()-8766),
            IF(OR($P638=5,$P638=6,$P638=7),
                RANDBETWEEN(TODAY()-27393.75,TODAY()-12783.75),
                RANDBETWEEN(TODAY()-27393.75,TODAY()-10957.5)
            )
        )
    )
)</f>
        <v>29080</v>
      </c>
      <c r="L638" s="6">
        <f ca="1">IF(OR(ROW()=2,ROW()=3),7,IF(ROW()=4,4,RANDBETWEEN(4,COUNT(Education!$A:$A) + 1)))</f>
        <v>6</v>
      </c>
      <c r="M638" s="8" t="str">
        <f ca="1">VLOOKUP($L638,Education!$A:$B,2,FALSE)</f>
        <v>Mestrado</v>
      </c>
      <c r="N63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638" s="7" t="str">
        <f ca="1">VLOOKUP($N638,Department!$A:$B,2,FALSE)</f>
        <v>Auditoria</v>
      </c>
      <c r="P638" s="6">
        <f t="shared" ca="1" si="48"/>
        <v>9</v>
      </c>
      <c r="Q638" s="7" t="str">
        <f ca="1">VLOOKUP($P638,Role!$A:$B,2,FALSE)</f>
        <v>Especialista</v>
      </c>
      <c r="R638" s="7" t="str">
        <f ca="1">IF($P638=8,RANDBETWEEN(2,COUNT(Level!$A:$A) + 1),"")</f>
        <v/>
      </c>
      <c r="S638" s="7" t="str">
        <f ca="1">IF($R638&lt;&gt;"",VLOOKUP($R638,Level!$A:$B,2,FALSE),"")</f>
        <v/>
      </c>
      <c r="T638" s="8">
        <f t="shared" ca="1" si="49"/>
        <v>36368</v>
      </c>
      <c r="U638" s="1">
        <f t="shared" ca="1" si="45"/>
        <v>9500</v>
      </c>
      <c r="V63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$A638    &amp;
", "   &amp;
$B638    &amp;
", "   &amp;
$C638    &amp;
", '"  &amp;
$E638    &amp;
"', '" &amp;
$H638    &amp;
"', "  &amp;
$I638 &amp;
", CAST('"  &amp;
TEXT($K638,"aaaa-mm-dd") &amp;
"' AS DATE), " &amp;
$L638 &amp;
", " &amp;
$N638 &amp;
", " &amp;
$P638 &amp;
", " &amp;
IF($R638="","NULL",$R638) &amp;
", " &amp;
$U638 &amp;
");"</f>
        <v>INSERT INTO acme.fact_employees (id_company_fk, id_employee_pk, flg_active, employee_name, id_gender_fk, id_race_fk, birthdate, id_education_fk, id_department_fk, id_role_fk, id_level_fk, salary) VALUES (2, 637, TRUE, 'Elisa Freitas Pedroso', 'F', 4, CAST('1979-08-13' AS DATE), 6, 10, 9, NULL, 9500);</v>
      </c>
    </row>
    <row r="639" spans="1:22" x14ac:dyDescent="0.2">
      <c r="A639" s="7">
        <v>2</v>
      </c>
      <c r="B639" s="5">
        <f t="shared" si="46"/>
        <v>638</v>
      </c>
      <c r="C639" s="6" t="b">
        <v>1</v>
      </c>
      <c r="D639" s="7">
        <f ca="1">IF(ROW()=2,125,IF(ROW()=3,67,IF(ROW()=4,13,RANDBETWEEN(2,COUNT(Name!$A:$A) + 1))))</f>
        <v>212</v>
      </c>
      <c r="E639" s="7" t="str">
        <f ca="1">VLOOKUP($D639,Name!$A:$B,2,FALSE) &amp; " " &amp; IF(ROW()=2,"de Orléans e Bragança",VLOOKUP(IF(ROW()=2,0,RANDBETWEEN(2,COUNT('Last name'!$A:$A) + 1)),'Last name'!$A:$B,2,FALSE) &amp; " " &amp; VLOOKUP(RANDBETWEEN(2,COUNT('Last name'!$A:$A) + 1),'Last name'!$A:$B,2,FALSE))</f>
        <v>Kloe Mariani Serra</v>
      </c>
      <c r="F639" s="7">
        <v>2</v>
      </c>
      <c r="G639" s="7" cm="1">
        <f t="array" aca="1" ref="G639" ca="1">INDEX(States!$B:$B,RANDBETWEEN(2,COUNTA(States!$B:$B)),1)</f>
        <v>16</v>
      </c>
      <c r="H639" s="7" t="str">
        <f ca="1">VLOOKUP($D639,Name!$A:$C,3,FALSE)</f>
        <v>F</v>
      </c>
      <c r="I639" s="7">
        <f t="shared" ca="1" si="47"/>
        <v>2</v>
      </c>
      <c r="J639" s="7" t="str">
        <f ca="1">VLOOKUP($I639,Race!$A:$B,2,FALSE)</f>
        <v>Branco</v>
      </c>
      <c r="K639" s="8">
        <f ca="1" xml:space="preserve">
IF($B639=2,
    TODAY()-16340,
    IF($P639=2,
        RANDBETWEEN(TODAY()-12418.5,TODAY()-6574.5),
        IF(OR($P639=3,$P639=4),
            RANDBETWEEN(TODAY()-16071,TODAY()-8766),
            IF(OR($P639=5,$P639=6,$P639=7),
                RANDBETWEEN(TODAY()-27393.75,TODAY()-12783.75),
                RANDBETWEEN(TODAY()-27393.75,TODAY()-10957.5)
            )
        )
    )
)</f>
        <v>18525</v>
      </c>
      <c r="L639" s="6">
        <f ca="1">IF(OR(ROW()=2,ROW()=3),7,IF(ROW()=4,4,RANDBETWEEN(4,COUNT(Education!$A:$A) + 1)))</f>
        <v>5</v>
      </c>
      <c r="M639" s="8" t="str">
        <f ca="1">VLOOKUP($L639,Education!$A:$B,2,FALSE)</f>
        <v>Pós-graduação</v>
      </c>
      <c r="N63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639" s="7" t="str">
        <f ca="1">VLOOKUP($N639,Department!$A:$B,2,FALSE)</f>
        <v>Contábil</v>
      </c>
      <c r="P639" s="6">
        <f t="shared" ca="1" si="48"/>
        <v>8</v>
      </c>
      <c r="Q639" s="7" t="str">
        <f ca="1">VLOOKUP($P639,Role!$A:$B,2,FALSE)</f>
        <v>Analista</v>
      </c>
      <c r="R639" s="7">
        <f ca="1">IF($P639=8,RANDBETWEEN(2,COUNT(Level!$A:$A) + 1),"")</f>
        <v>4</v>
      </c>
      <c r="S639" s="7" t="str">
        <f ca="1">IF($R639&lt;&gt;"",VLOOKUP($R639,Level!$A:$B,2,FALSE),"")</f>
        <v>Senior</v>
      </c>
      <c r="T639" s="8">
        <f t="shared" ca="1" si="49"/>
        <v>36561</v>
      </c>
      <c r="U639" s="1">
        <f t="shared" ca="1" si="45"/>
        <v>3000</v>
      </c>
      <c r="V63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$A639    &amp;
", "   &amp;
$B639    &amp;
", "   &amp;
$C639    &amp;
", '"  &amp;
$E639    &amp;
"', '" &amp;
$H639    &amp;
"', "  &amp;
$I639 &amp;
", CAST('"  &amp;
TEXT($K639,"aaaa-mm-dd") &amp;
"' AS DATE), " &amp;
$L639 &amp;
", " &amp;
$N639 &amp;
", " &amp;
$P639 &amp;
", " &amp;
IF($R639="","NULL",$R639) &amp;
", " &amp;
$U639 &amp;
");"</f>
        <v>INSERT INTO acme.fact_employees (id_company_fk, id_employee_pk, flg_active, employee_name, id_gender_fk, id_race_fk, birthdate, id_education_fk, id_department_fk, id_role_fk, id_level_fk, salary) VALUES (2, 638, TRUE, 'Kloe Mariani Serra', 'F', 2, CAST('1950-09-19' AS DATE), 5, 9, 8, 4, 3000);</v>
      </c>
    </row>
    <row r="640" spans="1:22" x14ac:dyDescent="0.2">
      <c r="A640" s="7">
        <v>2</v>
      </c>
      <c r="B640" s="5">
        <f t="shared" si="46"/>
        <v>639</v>
      </c>
      <c r="C640" s="6" t="b">
        <v>1</v>
      </c>
      <c r="D640" s="7">
        <f ca="1">IF(ROW()=2,125,IF(ROW()=3,67,IF(ROW()=4,13,RANDBETWEEN(2,COUNT(Name!$A:$A) + 1))))</f>
        <v>120</v>
      </c>
      <c r="E640" s="7" t="str">
        <f ca="1">VLOOKUP($D640,Name!$A:$B,2,FALSE) &amp; " " &amp; IF(ROW()=2,"de Orléans e Bragança",VLOOKUP(IF(ROW()=2,0,RANDBETWEEN(2,COUNT('Last name'!$A:$A) + 1)),'Last name'!$A:$B,2,FALSE) &amp; " " &amp; VLOOKUP(RANDBETWEEN(2,COUNT('Last name'!$A:$A) + 1),'Last name'!$A:$B,2,FALSE))</f>
        <v>Emanuelly Rossi Café</v>
      </c>
      <c r="F640" s="7">
        <v>2</v>
      </c>
      <c r="G640" s="7" cm="1">
        <f t="array" aca="1" ref="G640" ca="1">INDEX(States!$B:$B,RANDBETWEEN(2,COUNTA(States!$B:$B)),1)</f>
        <v>12</v>
      </c>
      <c r="H640" s="7" t="str">
        <f ca="1">VLOOKUP($D640,Name!$A:$C,3,FALSE)</f>
        <v>F</v>
      </c>
      <c r="I640" s="7">
        <f t="shared" ca="1" si="47"/>
        <v>2</v>
      </c>
      <c r="J640" s="7" t="str">
        <f ca="1">VLOOKUP($I640,Race!$A:$B,2,FALSE)</f>
        <v>Branco</v>
      </c>
      <c r="K640" s="8">
        <f ca="1" xml:space="preserve">
IF($B640=2,
    TODAY()-16340,
    IF($P640=2,
        RANDBETWEEN(TODAY()-12418.5,TODAY()-6574.5),
        IF(OR($P640=3,$P640=4),
            RANDBETWEEN(TODAY()-16071,TODAY()-8766),
            IF(OR($P640=5,$P640=6,$P640=7),
                RANDBETWEEN(TODAY()-27393.75,TODAY()-12783.75),
                RANDBETWEEN(TODAY()-27393.75,TODAY()-10957.5)
            )
        )
    )
)</f>
        <v>34028</v>
      </c>
      <c r="L640" s="6">
        <f ca="1">IF(OR(ROW()=2,ROW()=3),7,IF(ROW()=4,4,RANDBETWEEN(4,COUNT(Education!$A:$A) + 1)))</f>
        <v>4</v>
      </c>
      <c r="M640" s="8" t="str">
        <f ca="1">VLOOKUP($L640,Education!$A:$B,2,FALSE)</f>
        <v>Superior</v>
      </c>
      <c r="N64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6</v>
      </c>
      <c r="O640" s="7" t="str">
        <f ca="1">VLOOKUP($N640,Department!$A:$B,2,FALSE)</f>
        <v>Comercial</v>
      </c>
      <c r="P640" s="6">
        <f t="shared" ca="1" si="48"/>
        <v>8</v>
      </c>
      <c r="Q640" s="7" t="str">
        <f ca="1">VLOOKUP($P640,Role!$A:$B,2,FALSE)</f>
        <v>Analista</v>
      </c>
      <c r="R640" s="7">
        <f ca="1">IF($P640=8,RANDBETWEEN(2,COUNT(Level!$A:$A) + 1),"")</f>
        <v>2</v>
      </c>
      <c r="S640" s="7" t="str">
        <f ca="1">IF($R640&lt;&gt;"",VLOOKUP($R640,Level!$A:$B,2,FALSE),"")</f>
        <v>Junior</v>
      </c>
      <c r="T640" s="8">
        <f t="shared" ca="1" si="49"/>
        <v>39962</v>
      </c>
      <c r="U640" s="1">
        <f t="shared" ca="1" si="45"/>
        <v>2580</v>
      </c>
      <c r="V64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$A640    &amp;
", "   &amp;
$B640    &amp;
", "   &amp;
$C640    &amp;
", '"  &amp;
$E640    &amp;
"', '" &amp;
$H640    &amp;
"', "  &amp;
$I640 &amp;
", CAST('"  &amp;
TEXT($K640,"aaaa-mm-dd") &amp;
"' AS DATE), " &amp;
$L640 &amp;
", " &amp;
$N640 &amp;
", " &amp;
$P640 &amp;
", " &amp;
IF($R640="","NULL",$R640) &amp;
", " &amp;
$U640 &amp;
");"</f>
        <v>INSERT INTO acme.fact_employees (id_company_fk, id_employee_pk, flg_active, employee_name, id_gender_fk, id_race_fk, birthdate, id_education_fk, id_department_fk, id_role_fk, id_level_fk, salary) VALUES (2, 639, TRUE, 'Emanuelly Rossi Café', 'F', 2, CAST('1993-02-28' AS DATE), 4, 6, 8, 2, 2580);</v>
      </c>
    </row>
    <row r="641" spans="1:22" x14ac:dyDescent="0.2">
      <c r="A641" s="7">
        <v>2</v>
      </c>
      <c r="B641" s="5">
        <f t="shared" si="46"/>
        <v>640</v>
      </c>
      <c r="C641" s="6" t="b">
        <v>1</v>
      </c>
      <c r="D641" s="7">
        <f ca="1">IF(ROW()=2,125,IF(ROW()=3,67,IF(ROW()=4,13,RANDBETWEEN(2,COUNT(Name!$A:$A) + 1))))</f>
        <v>189</v>
      </c>
      <c r="E641" s="7" t="str">
        <f ca="1">VLOOKUP($D641,Name!$A:$B,2,FALSE) &amp; " " &amp; IF(ROW()=2,"de Orléans e Bragança",VLOOKUP(IF(ROW()=2,0,RANDBETWEEN(2,COUNT('Last name'!$A:$A) + 1)),'Last name'!$A:$B,2,FALSE) &amp; " " &amp; VLOOKUP(RANDBETWEEN(2,COUNT('Last name'!$A:$A) + 1),'Last name'!$A:$B,2,FALSE))</f>
        <v>João Pedro Sousa Alencar</v>
      </c>
      <c r="F641" s="7">
        <v>2</v>
      </c>
      <c r="G641" s="7" cm="1">
        <f t="array" aca="1" ref="G641" ca="1">INDEX(States!$B:$B,RANDBETWEEN(2,COUNTA(States!$B:$B)),1)</f>
        <v>16</v>
      </c>
      <c r="H641" s="7" t="str">
        <f ca="1">VLOOKUP($D641,Name!$A:$C,3,FALSE)</f>
        <v>M</v>
      </c>
      <c r="I641" s="7">
        <f t="shared" ca="1" si="47"/>
        <v>2</v>
      </c>
      <c r="J641" s="7" t="str">
        <f ca="1">VLOOKUP($I641,Race!$A:$B,2,FALSE)</f>
        <v>Branco</v>
      </c>
      <c r="K641" s="8">
        <f ca="1" xml:space="preserve">
IF($B641=2,
    TODAY()-16340,
    IF($P641=2,
        RANDBETWEEN(TODAY()-12418.5,TODAY()-6574.5),
        IF(OR($P641=3,$P641=4),
            RANDBETWEEN(TODAY()-16071,TODAY()-8766),
            IF(OR($P641=5,$P641=6,$P641=7),
                RANDBETWEEN(TODAY()-27393.75,TODAY()-12783.75),
                RANDBETWEEN(TODAY()-27393.75,TODAY()-10957.5)
            )
        )
    )
)</f>
        <v>19615</v>
      </c>
      <c r="L641" s="6">
        <f ca="1">IF(OR(ROW()=2,ROW()=3),7,IF(ROW()=4,4,RANDBETWEEN(4,COUNT(Education!$A:$A) + 1)))</f>
        <v>5</v>
      </c>
      <c r="M641" s="8" t="str">
        <f ca="1">VLOOKUP($L641,Education!$A:$B,2,FALSE)</f>
        <v>Pós-graduação</v>
      </c>
      <c r="N64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641" s="7" t="str">
        <f ca="1">VLOOKUP($N641,Department!$A:$B,2,FALSE)</f>
        <v>Vendas</v>
      </c>
      <c r="P641" s="6">
        <f t="shared" ca="1" si="48"/>
        <v>8</v>
      </c>
      <c r="Q641" s="7" t="str">
        <f ca="1">VLOOKUP($P641,Role!$A:$B,2,FALSE)</f>
        <v>Analista</v>
      </c>
      <c r="R641" s="7">
        <f ca="1">IF($P641=8,RANDBETWEEN(2,COUNT(Level!$A:$A) + 1),"")</f>
        <v>2</v>
      </c>
      <c r="S641" s="7" t="str">
        <f ca="1">IF($R641&lt;&gt;"",VLOOKUP($R641,Level!$A:$B,2,FALSE),"")</f>
        <v>Junior</v>
      </c>
      <c r="T641" s="8">
        <f t="shared" ca="1" si="49"/>
        <v>37928</v>
      </c>
      <c r="U641" s="1">
        <f t="shared" ca="1" si="45"/>
        <v>3110</v>
      </c>
      <c r="V64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$A641    &amp;
", "   &amp;
$B641    &amp;
", "   &amp;
$C641    &amp;
", '"  &amp;
$E641    &amp;
"', '" &amp;
$H641    &amp;
"', "  &amp;
$I641 &amp;
", CAST('"  &amp;
TEXT($K641,"aaaa-mm-dd") &amp;
"' AS DATE), " &amp;
$L641 &amp;
", " &amp;
$N641 &amp;
", " &amp;
$P641 &amp;
", " &amp;
IF($R641="","NULL",$R641) &amp;
", " &amp;
$U641 &amp;
");"</f>
        <v>INSERT INTO acme.fact_employees (id_company_fk, id_employee_pk, flg_active, employee_name, id_gender_fk, id_race_fk, birthdate, id_education_fk, id_department_fk, id_role_fk, id_level_fk, salary) VALUES (2, 640, TRUE, 'João Pedro Sousa Alencar', 'M', 2, CAST('1953-09-13' AS DATE), 5, 13, 8, 2, 3110);</v>
      </c>
    </row>
    <row r="642" spans="1:22" x14ac:dyDescent="0.2">
      <c r="A642" s="7">
        <v>2</v>
      </c>
      <c r="B642" s="5">
        <f t="shared" si="46"/>
        <v>641</v>
      </c>
      <c r="C642" s="6" t="b">
        <v>1</v>
      </c>
      <c r="D642" s="7">
        <f ca="1">IF(ROW()=2,125,IF(ROW()=3,67,IF(ROW()=4,13,RANDBETWEEN(2,COUNT(Name!$A:$A) + 1))))</f>
        <v>53</v>
      </c>
      <c r="E642" s="7" t="str">
        <f ca="1">VLOOKUP($D642,Name!$A:$B,2,FALSE) &amp; " " &amp; IF(ROW()=2,"de Orléans e Bragança",VLOOKUP(IF(ROW()=2,0,RANDBETWEEN(2,COUNT('Last name'!$A:$A) + 1)),'Last name'!$A:$B,2,FALSE) &amp; " " &amp; VLOOKUP(RANDBETWEEN(2,COUNT('Last name'!$A:$A) + 1),'Last name'!$A:$B,2,FALSE))</f>
        <v>Arthur Gabriel Anunciação Almeida</v>
      </c>
      <c r="F642" s="7">
        <v>2</v>
      </c>
      <c r="G642" s="7" cm="1">
        <f t="array" aca="1" ref="G642" ca="1">INDEX(States!$B:$B,RANDBETWEEN(2,COUNTA(States!$B:$B)),1)</f>
        <v>14</v>
      </c>
      <c r="H642" s="7" t="str">
        <f ca="1">VLOOKUP($D642,Name!$A:$C,3,FALSE)</f>
        <v>M</v>
      </c>
      <c r="I642" s="7">
        <f t="shared" ca="1" si="47"/>
        <v>2</v>
      </c>
      <c r="J642" s="7" t="str">
        <f ca="1">VLOOKUP($I642,Race!$A:$B,2,FALSE)</f>
        <v>Branco</v>
      </c>
      <c r="K642" s="8">
        <f ca="1" xml:space="preserve">
IF($B642=2,
    TODAY()-16340,
    IF($P642=2,
        RANDBETWEEN(TODAY()-12418.5,TODAY()-6574.5),
        IF(OR($P642=3,$P642=4),
            RANDBETWEEN(TODAY()-16071,TODAY()-8766),
            IF(OR($P642=5,$P642=6,$P642=7),
                RANDBETWEEN(TODAY()-27393.75,TODAY()-12783.75),
                RANDBETWEEN(TODAY()-27393.75,TODAY()-10957.5)
            )
        )
    )
)</f>
        <v>30171</v>
      </c>
      <c r="L642" s="6">
        <f ca="1">IF(OR(ROW()=2,ROW()=3),7,IF(ROW()=4,4,RANDBETWEEN(4,COUNT(Education!$A:$A) + 1)))</f>
        <v>4</v>
      </c>
      <c r="M642" s="8" t="str">
        <f ca="1">VLOOKUP($L642,Education!$A:$B,2,FALSE)</f>
        <v>Superior</v>
      </c>
      <c r="N64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642" s="7" t="str">
        <f ca="1">VLOOKUP($N642,Department!$A:$B,2,FALSE)</f>
        <v>Vendas</v>
      </c>
      <c r="P642" s="6">
        <f t="shared" ca="1" si="48"/>
        <v>8</v>
      </c>
      <c r="Q642" s="7" t="str">
        <f ca="1">VLOOKUP($P642,Role!$A:$B,2,FALSE)</f>
        <v>Analista</v>
      </c>
      <c r="R642" s="7">
        <f ca="1">IF($P642=8,RANDBETWEEN(2,COUNT(Level!$A:$A) + 1),"")</f>
        <v>2</v>
      </c>
      <c r="S642" s="7" t="str">
        <f ca="1">IF($R642&lt;&gt;"",VLOOKUP($R642,Level!$A:$B,2,FALSE),"")</f>
        <v>Junior</v>
      </c>
      <c r="T642" s="8">
        <f t="shared" ca="1" si="49"/>
        <v>36867</v>
      </c>
      <c r="U642" s="1">
        <f t="shared" ref="U642:U705" ca="1" si="50" xml:space="preserve">
IF($P642=2 + N("Presidente"),
  27000,
  IF($P642=3 + N("Vice-presidente"),
    23000,
    IF(OR($P642=5, $P642=10, $P642=9) + N("Secretária bilíngue ou coordenador ou especialista"),
      8000,
      IF($P642=4 + N("Diretor"),
        15000,
        IF($P642=11 + N("Gerente"),
          12000,
          IF($P642=6 + N("Estagiário"),
            705,
            IF($P642=7 + N("Trainee"),
              805,
              IF($P642=8 + N("Analista"),
                2000,
                605
              )
            )
          )
        )
      )
    )
  )
)
+
N("O trecho abaixo acrescenta no salário $500 por cada formação concluída")
+
IF($L642=4,
  500,
  IF($L642=5,
    1000,
    IF($L642=6,
      1500,
      IF($L642=7,
        2000,
        0
      )
    )
  )
)
+
N("Adicional no salário por área")
+
IF($N642=11 + N("Tecnologia da Informação"),
  120,
  IF($N642=13 + N("Vendas"),
    110,
    IF($N642=12 + N("Jurídico"),
      100,
      IF(OR($N642=5, $N642=6, $N642=8) + N("Recursos humanos ou comercial ou comunicação e marketing"),
        80,
        0
      )
    )
  )
)
+
N("Adicionando pegadinha")
+
IF(AND($N642=13, $L642=6, $P642=8, $R642=3) + N("Se for de vendas, com mestrado, analista sênior"),
  IF($I642=2,
    100,
    0
  )
  +
  IF($H642="M",
    200,
    0
  ),
  0
)</f>
        <v>2610</v>
      </c>
      <c r="V64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$A642    &amp;
", "   &amp;
$B642    &amp;
", "   &amp;
$C642    &amp;
", '"  &amp;
$E642    &amp;
"', '" &amp;
$H642    &amp;
"', "  &amp;
$I642 &amp;
", CAST('"  &amp;
TEXT($K642,"aaaa-mm-dd") &amp;
"' AS DATE), " &amp;
$L642 &amp;
", " &amp;
$N642 &amp;
", " &amp;
$P642 &amp;
", " &amp;
IF($R642="","NULL",$R642) &amp;
", " &amp;
$U642 &amp;
");"</f>
        <v>INSERT INTO acme.fact_employees (id_company_fk, id_employee_pk, flg_active, employee_name, id_gender_fk, id_race_fk, birthdate, id_education_fk, id_department_fk, id_role_fk, id_level_fk, salary) VALUES (2, 641, TRUE, 'Arthur Gabriel Anunciação Almeida', 'M', 2, CAST('1982-08-08' AS DATE), 4, 13, 8, 2, 2610);</v>
      </c>
    </row>
    <row r="643" spans="1:22" x14ac:dyDescent="0.2">
      <c r="A643" s="7">
        <v>2</v>
      </c>
      <c r="B643" s="5">
        <f t="shared" ref="B643:B706" si="51">ROW() - 1</f>
        <v>642</v>
      </c>
      <c r="C643" s="6" t="b">
        <v>1</v>
      </c>
      <c r="D643" s="7">
        <f ca="1">IF(ROW()=2,125,IF(ROW()=3,67,IF(ROW()=4,13,RANDBETWEEN(2,COUNT(Name!$A:$A) + 1))))</f>
        <v>291</v>
      </c>
      <c r="E643" s="7" t="str">
        <f ca="1">VLOOKUP($D643,Name!$A:$B,2,FALSE) &amp; " " &amp; IF(ROW()=2,"de Orléans e Bragança",VLOOKUP(IF(ROW()=2,0,RANDBETWEEN(2,COUNT('Last name'!$A:$A) + 1)),'Last name'!$A:$B,2,FALSE) &amp; " " &amp; VLOOKUP(RANDBETWEEN(2,COUNT('Last name'!$A:$A) + 1),'Last name'!$A:$B,2,FALSE))</f>
        <v>Michel Santacruz Melo</v>
      </c>
      <c r="F643" s="7">
        <v>2</v>
      </c>
      <c r="G643" s="7" cm="1">
        <f t="array" aca="1" ref="G643" ca="1">INDEX(States!$B:$B,RANDBETWEEN(2,COUNTA(States!$B:$B)),1)</f>
        <v>8</v>
      </c>
      <c r="H643" s="7" t="str">
        <f ca="1">VLOOKUP($D643,Name!$A:$C,3,FALSE)</f>
        <v>M</v>
      </c>
      <c r="I643" s="7">
        <f t="shared" ref="I643:I706" ca="1" si="52" xml:space="preserve">
IF(AND($P643&gt;=2,$P643&lt;=5),
  2,
  IF(MOD(ROW(),383)=0,
    6 + N("Vermelho(a)"),
    IF(MOD(ROW(),19)=0,
      5 + N("Amarelho()"),
      IF(MOD(ROW(),11)=0,
        4,
        IF(MOD(ROW(),7)=0,
          3,
          2
        )
      )
    )
  )
)</f>
        <v>2</v>
      </c>
      <c r="J643" s="7" t="str">
        <f ca="1">VLOOKUP($I643,Race!$A:$B,2,FALSE)</f>
        <v>Branco</v>
      </c>
      <c r="K643" s="8">
        <f ca="1" xml:space="preserve">
IF($B643=2,
    TODAY()-16340,
    IF($P643=2,
        RANDBETWEEN(TODAY()-12418.5,TODAY()-6574.5),
        IF(OR($P643=3,$P643=4),
            RANDBETWEEN(TODAY()-16071,TODAY()-8766),
            IF(OR($P643=5,$P643=6,$P643=7),
                RANDBETWEEN(TODAY()-27393.75,TODAY()-12783.75),
                RANDBETWEEN(TODAY()-27393.75,TODAY()-10957.5)
            )
        )
    )
)</f>
        <v>29611</v>
      </c>
      <c r="L643" s="6">
        <f ca="1">IF(OR(ROW()=2,ROW()=3),7,IF(ROW()=4,4,RANDBETWEEN(4,COUNT(Education!$A:$A) + 1)))</f>
        <v>5</v>
      </c>
      <c r="M643" s="8" t="str">
        <f ca="1">VLOOKUP($L643,Education!$A:$B,2,FALSE)</f>
        <v>Pós-graduação</v>
      </c>
      <c r="N64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6</v>
      </c>
      <c r="O643" s="7" t="str">
        <f ca="1">VLOOKUP($N643,Department!$A:$B,2,FALSE)</f>
        <v>Comercial</v>
      </c>
      <c r="P643" s="6">
        <f t="shared" ref="P643:P706" ca="1" si="53" xml:space="preserve">
IF(ROW()=2,
  2,
  IF(ROW()=3,
    3,
    IF(ROW()=4,
      5,
      IF(AND(ROW() &gt;= 5, ROW()&lt;=15),
        4,
        IF(AND(ROW() &gt;= 16, ROW() &lt;= 26),
          11,
          IF(AND(ROW() &gt;= 27, ROW() &lt;= 37),
            10,
            IF(MOD(ROW(),2),
              8,
              RANDBETWEEN(6,9)
            )
          )
        )
      )
    )
  )
)</f>
        <v>8</v>
      </c>
      <c r="Q643" s="7" t="str">
        <f ca="1">VLOOKUP($P643,Role!$A:$B,2,FALSE)</f>
        <v>Analista</v>
      </c>
      <c r="R643" s="7">
        <f ca="1">IF($P643=8,RANDBETWEEN(2,COUNT(Level!$A:$A) + 1),"")</f>
        <v>3</v>
      </c>
      <c r="S643" s="7" t="str">
        <f ca="1">IF($R643&lt;&gt;"",VLOOKUP($R643,Level!$A:$B,2,FALSE),"")</f>
        <v>Pleno</v>
      </c>
      <c r="T643" s="8">
        <f t="shared" ref="T643:T706" ca="1" si="54">IF(OR($P643=2,$P643=3,$P643=4,$P643=5,$P643=11), 36161, IF(((TODAY() - $K643) / 365) &lt; 19, TODAY(), RANDBETWEEN(36161,TODAY())))</f>
        <v>41824</v>
      </c>
      <c r="U643" s="1">
        <f t="shared" ca="1" si="50"/>
        <v>3080</v>
      </c>
      <c r="V64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$A643    &amp;
", "   &amp;
$B643    &amp;
", "   &amp;
$C643    &amp;
", '"  &amp;
$E643    &amp;
"', '" &amp;
$H643    &amp;
"', "  &amp;
$I643 &amp;
", CAST('"  &amp;
TEXT($K643,"aaaa-mm-dd") &amp;
"' AS DATE), " &amp;
$L643 &amp;
", " &amp;
$N643 &amp;
", " &amp;
$P643 &amp;
", " &amp;
IF($R643="","NULL",$R643) &amp;
", " &amp;
$U643 &amp;
");"</f>
        <v>INSERT INTO acme.fact_employees (id_company_fk, id_employee_pk, flg_active, employee_name, id_gender_fk, id_race_fk, birthdate, id_education_fk, id_department_fk, id_role_fk, id_level_fk, salary) VALUES (2, 642, TRUE, 'Michel Santacruz Melo', 'M', 2, CAST('1981-01-25' AS DATE), 5, 6, 8, 3, 3080);</v>
      </c>
    </row>
    <row r="644" spans="1:22" x14ac:dyDescent="0.2">
      <c r="A644" s="7">
        <v>2</v>
      </c>
      <c r="B644" s="5">
        <f t="shared" si="51"/>
        <v>643</v>
      </c>
      <c r="C644" s="6" t="b">
        <v>1</v>
      </c>
      <c r="D644" s="7">
        <f ca="1">IF(ROW()=2,125,IF(ROW()=3,67,IF(ROW()=4,13,RANDBETWEEN(2,COUNT(Name!$A:$A) + 1))))</f>
        <v>278</v>
      </c>
      <c r="E644" s="7" t="str">
        <f ca="1">VLOOKUP($D644,Name!$A:$B,2,FALSE)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Marina Ribeiro Badu</v>
      </c>
      <c r="F644" s="7">
        <v>2</v>
      </c>
      <c r="G644" s="7" cm="1">
        <f t="array" aca="1" ref="G644" ca="1">INDEX(States!$B:$B,RANDBETWEEN(2,COUNTA(States!$B:$B)),1)</f>
        <v>21</v>
      </c>
      <c r="H644" s="7" t="str">
        <f ca="1">VLOOKUP($D644,Name!$A:$C,3,FALSE)</f>
        <v>F</v>
      </c>
      <c r="I644" s="7">
        <f t="shared" ca="1" si="52"/>
        <v>3</v>
      </c>
      <c r="J644" s="7" t="str">
        <f ca="1">VLOOKUP($I644,Race!$A:$B,2,FALSE)</f>
        <v>Preto</v>
      </c>
      <c r="K644" s="8">
        <f ca="1" xml:space="preserve">
IF($B644=2,
    TODAY()-16340,
    IF($P644=2,
        RANDBETWEEN(TODAY()-12418.5,TODAY()-6574.5),
        IF(OR($P644=3,$P644=4),
            RANDBETWEEN(TODAY()-16071,TODAY()-8766),
            IF(OR($P644=5,$P644=6,$P644=7),
                RANDBETWEEN(TODAY()-27393.75,TODAY()-12783.75),
                RANDBETWEEN(TODAY()-27393.75,TODAY()-10957.5)
            )
        )
    )
)</f>
        <v>21845</v>
      </c>
      <c r="L644" s="6">
        <f ca="1">IF(OR(ROW()=2,ROW()=3),7,IF(ROW()=4,4,RANDBETWEEN(4,COUNT(Education!$A:$A) + 1)))</f>
        <v>7</v>
      </c>
      <c r="M644" s="8" t="str">
        <f ca="1">VLOOKUP($L644,Education!$A:$B,2,FALSE)</f>
        <v>Doutorado</v>
      </c>
      <c r="N64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644" s="7" t="str">
        <f ca="1">VLOOKUP($N644,Department!$A:$B,2,FALSE)</f>
        <v>Administrativo</v>
      </c>
      <c r="P644" s="6">
        <f t="shared" ca="1" si="53"/>
        <v>9</v>
      </c>
      <c r="Q644" s="7" t="str">
        <f ca="1">VLOOKUP($P644,Role!$A:$B,2,FALSE)</f>
        <v>Especialista</v>
      </c>
      <c r="R644" s="7" t="str">
        <f ca="1">IF($P644=8,RANDBETWEEN(2,COUNT(Level!$A:$A) + 1),"")</f>
        <v/>
      </c>
      <c r="S644" s="7" t="str">
        <f ca="1">IF($R644&lt;&gt;"",VLOOKUP($R644,Level!$A:$B,2,FALSE),"")</f>
        <v/>
      </c>
      <c r="T644" s="8">
        <f t="shared" ca="1" si="54"/>
        <v>39457</v>
      </c>
      <c r="U644" s="1">
        <f t="shared" ca="1" si="50"/>
        <v>10000</v>
      </c>
      <c r="V64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$A644    &amp;
", "   &amp;
$B644    &amp;
", "   &amp;
$C644    &amp;
", '"  &amp;
$E644    &amp;
"', '" &amp;
$H644    &amp;
"', "  &amp;
$I644 &amp;
", CAST('"  &amp;
TEXT($K644,"aaaa-mm-dd") &amp;
"' AS DATE), " &amp;
$L644 &amp;
", " &amp;
$N644 &amp;
", " &amp;
$P644 &amp;
", " &amp;
IF($R644="","NULL",$R644) &amp;
", " &amp;
$U644 &amp;
");"</f>
        <v>INSERT INTO acme.fact_employees (id_company_fk, id_employee_pk, flg_active, employee_name, id_gender_fk, id_race_fk, birthdate, id_education_fk, id_department_fk, id_role_fk, id_level_fk, salary) VALUES (2, 643, TRUE, 'Marina Ribeiro Badu', 'F', 3, CAST('1959-10-22' AS DATE), 7, 3, 9, NULL, 10000);</v>
      </c>
    </row>
    <row r="645" spans="1:22" x14ac:dyDescent="0.2">
      <c r="A645" s="7">
        <v>2</v>
      </c>
      <c r="B645" s="5">
        <f t="shared" si="51"/>
        <v>644</v>
      </c>
      <c r="C645" s="6" t="b">
        <v>1</v>
      </c>
      <c r="D645" s="7">
        <f ca="1">IF(ROW()=2,125,IF(ROW()=3,67,IF(ROW()=4,13,RANDBETWEEN(2,COUNT(Name!$A:$A) + 1))))</f>
        <v>288</v>
      </c>
      <c r="E645" s="7" t="str">
        <f ca="1">VLOOKUP($D645,Name!$A:$B,2,FALSE) &amp; " " &amp; IF(ROW()=2,"de Orléans e Bragança",VLOOKUP(IF(ROW()=2,0,RANDBETWEEN(2,COUNT('Last name'!$A:$A) + 1)),'Last name'!$A:$B,2,FALSE) &amp; " " &amp; VLOOKUP(RANDBETWEEN(2,COUNT('Last name'!$A:$A) + 1),'Last name'!$A:$B,2,FALSE))</f>
        <v>Melyssa Mendes Azeredo</v>
      </c>
      <c r="F645" s="7">
        <v>2</v>
      </c>
      <c r="G645" s="7" cm="1">
        <f t="array" aca="1" ref="G645" ca="1">INDEX(States!$B:$B,RANDBETWEEN(2,COUNTA(States!$B:$B)),1)</f>
        <v>3</v>
      </c>
      <c r="H645" s="7" t="str">
        <f ca="1">VLOOKUP($D645,Name!$A:$C,3,FALSE)</f>
        <v>F</v>
      </c>
      <c r="I645" s="7">
        <f t="shared" ca="1" si="52"/>
        <v>2</v>
      </c>
      <c r="J645" s="7" t="str">
        <f ca="1">VLOOKUP($I645,Race!$A:$B,2,FALSE)</f>
        <v>Branco</v>
      </c>
      <c r="K645" s="8">
        <f ca="1" xml:space="preserve">
IF($B645=2,
    TODAY()-16340,
    IF($P645=2,
        RANDBETWEEN(TODAY()-12418.5,TODAY()-6574.5),
        IF(OR($P645=3,$P645=4),
            RANDBETWEEN(TODAY()-16071,TODAY()-8766),
            IF(OR($P645=5,$P645=6,$P645=7),
                RANDBETWEEN(TODAY()-27393.75,TODAY()-12783.75),
                RANDBETWEEN(TODAY()-27393.75,TODAY()-10957.5)
            )
        )
    )
)</f>
        <v>30533</v>
      </c>
      <c r="L645" s="6">
        <f ca="1">IF(OR(ROW()=2,ROW()=3),7,IF(ROW()=4,4,RANDBETWEEN(4,COUNT(Education!$A:$A) + 1)))</f>
        <v>5</v>
      </c>
      <c r="M645" s="8" t="str">
        <f ca="1">VLOOKUP($L645,Education!$A:$B,2,FALSE)</f>
        <v>Pós-graduação</v>
      </c>
      <c r="N64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645" s="7" t="str">
        <f ca="1">VLOOKUP($N645,Department!$A:$B,2,FALSE)</f>
        <v>Tecnologia da Informação</v>
      </c>
      <c r="P645" s="6">
        <f t="shared" ca="1" si="53"/>
        <v>8</v>
      </c>
      <c r="Q645" s="7" t="str">
        <f ca="1">VLOOKUP($P645,Role!$A:$B,2,FALSE)</f>
        <v>Analista</v>
      </c>
      <c r="R645" s="7">
        <f ca="1">IF($P645=8,RANDBETWEEN(2,COUNT(Level!$A:$A) + 1),"")</f>
        <v>4</v>
      </c>
      <c r="S645" s="7" t="str">
        <f ca="1">IF($R645&lt;&gt;"",VLOOKUP($R645,Level!$A:$B,2,FALSE),"")</f>
        <v>Senior</v>
      </c>
      <c r="T645" s="8">
        <f t="shared" ca="1" si="54"/>
        <v>36293</v>
      </c>
      <c r="U645" s="1">
        <f t="shared" ca="1" si="50"/>
        <v>3120</v>
      </c>
      <c r="V64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$A645    &amp;
", "   &amp;
$B645    &amp;
", "   &amp;
$C645    &amp;
", '"  &amp;
$E645    &amp;
"', '" &amp;
$H645    &amp;
"', "  &amp;
$I645 &amp;
", CAST('"  &amp;
TEXT($K645,"aaaa-mm-dd") &amp;
"' AS DATE), " &amp;
$L645 &amp;
", " &amp;
$N645 &amp;
", " &amp;
$P645 &amp;
", " &amp;
IF($R645="","NULL",$R645) &amp;
", " &amp;
$U645 &amp;
");"</f>
        <v>INSERT INTO acme.fact_employees (id_company_fk, id_employee_pk, flg_active, employee_name, id_gender_fk, id_race_fk, birthdate, id_education_fk, id_department_fk, id_role_fk, id_level_fk, salary) VALUES (2, 644, TRUE, 'Melyssa Mendes Azeredo', 'F', 2, CAST('1983-08-05' AS DATE), 5, 11, 8, 4, 3120);</v>
      </c>
    </row>
    <row r="646" spans="1:22" x14ac:dyDescent="0.2">
      <c r="A646" s="7">
        <v>2</v>
      </c>
      <c r="B646" s="5">
        <f t="shared" si="51"/>
        <v>645</v>
      </c>
      <c r="C646" s="6" t="b">
        <v>1</v>
      </c>
      <c r="D646" s="7">
        <f ca="1">IF(ROW()=2,125,IF(ROW()=3,67,IF(ROW()=4,13,RANDBETWEEN(2,COUNT(Name!$A:$A) + 1))))</f>
        <v>74</v>
      </c>
      <c r="E646" s="7" t="str">
        <f ca="1">VLOOKUP($D646,Name!$A:$B,2,FALSE) &amp; " " &amp; IF(ROW()=2,"de Orléans e Bragança",VLOOKUP(IF(ROW()=2,0,RANDBETWEEN(2,COUNT('Last name'!$A:$A) + 1)),'Last name'!$A:$B,2,FALSE) &amp; " " &amp; VLOOKUP(RANDBETWEEN(2,COUNT('Last name'!$A:$A) + 1),'Last name'!$A:$B,2,FALSE))</f>
        <v>Bruno Souza Tavarez</v>
      </c>
      <c r="F646" s="7">
        <v>2</v>
      </c>
      <c r="G646" s="7" cm="1">
        <f t="array" aca="1" ref="G646" ca="1">INDEX(States!$B:$B,RANDBETWEEN(2,COUNTA(States!$B:$B)),1)</f>
        <v>11</v>
      </c>
      <c r="H646" s="7" t="str">
        <f ca="1">VLOOKUP($D646,Name!$A:$C,3,FALSE)</f>
        <v>M</v>
      </c>
      <c r="I646" s="7">
        <f t="shared" ca="1" si="52"/>
        <v>5</v>
      </c>
      <c r="J646" s="7" t="str">
        <f ca="1">VLOOKUP($I646,Race!$A:$B,2,FALSE)</f>
        <v>Amarelo</v>
      </c>
      <c r="K646" s="8">
        <f ca="1" xml:space="preserve">
IF($B646=2,
    TODAY()-16340,
    IF($P646=2,
        RANDBETWEEN(TODAY()-12418.5,TODAY()-6574.5),
        IF(OR($P646=3,$P646=4),
            RANDBETWEEN(TODAY()-16071,TODAY()-8766),
            IF(OR($P646=5,$P646=6,$P646=7),
                RANDBETWEEN(TODAY()-27393.75,TODAY()-12783.75),
                RANDBETWEEN(TODAY()-27393.75,TODAY()-10957.5)
            )
        )
    )
)</f>
        <v>33522</v>
      </c>
      <c r="L646" s="6">
        <f ca="1">IF(OR(ROW()=2,ROW()=3),7,IF(ROW()=4,4,RANDBETWEEN(4,COUNT(Education!$A:$A) + 1)))</f>
        <v>6</v>
      </c>
      <c r="M646" s="8" t="str">
        <f ca="1">VLOOKUP($L646,Education!$A:$B,2,FALSE)</f>
        <v>Mestrado</v>
      </c>
      <c r="N64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646" s="7" t="str">
        <f ca="1">VLOOKUP($N646,Department!$A:$B,2,FALSE)</f>
        <v>Vendas</v>
      </c>
      <c r="P646" s="6">
        <f t="shared" ca="1" si="53"/>
        <v>9</v>
      </c>
      <c r="Q646" s="7" t="str">
        <f ca="1">VLOOKUP($P646,Role!$A:$B,2,FALSE)</f>
        <v>Especialista</v>
      </c>
      <c r="R646" s="7" t="str">
        <f ca="1">IF($P646=8,RANDBETWEEN(2,COUNT(Level!$A:$A) + 1),"")</f>
        <v/>
      </c>
      <c r="S646" s="7" t="str">
        <f ca="1">IF($R646&lt;&gt;"",VLOOKUP($R646,Level!$A:$B,2,FALSE),"")</f>
        <v/>
      </c>
      <c r="T646" s="8">
        <f t="shared" ca="1" si="54"/>
        <v>38451</v>
      </c>
      <c r="U646" s="1">
        <f t="shared" ca="1" si="50"/>
        <v>9610</v>
      </c>
      <c r="V64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$A646    &amp;
", "   &amp;
$B646    &amp;
", "   &amp;
$C646    &amp;
", '"  &amp;
$E646    &amp;
"', '" &amp;
$H646    &amp;
"', "  &amp;
$I646 &amp;
", CAST('"  &amp;
TEXT($K646,"aaaa-mm-dd") &amp;
"' AS DATE), " &amp;
$L646 &amp;
", " &amp;
$N646 &amp;
", " &amp;
$P646 &amp;
", " &amp;
IF($R646="","NULL",$R646) &amp;
", " &amp;
$U646 &amp;
");"</f>
        <v>INSERT INTO acme.fact_employees (id_company_fk, id_employee_pk, flg_active, employee_name, id_gender_fk, id_race_fk, birthdate, id_education_fk, id_department_fk, id_role_fk, id_level_fk, salary) VALUES (2, 645, TRUE, 'Bruno Souza Tavarez', 'M', 5, CAST('1991-10-11' AS DATE), 6, 13, 9, NULL, 9610);</v>
      </c>
    </row>
    <row r="647" spans="1:22" x14ac:dyDescent="0.2">
      <c r="A647" s="7">
        <v>2</v>
      </c>
      <c r="B647" s="5">
        <f t="shared" si="51"/>
        <v>646</v>
      </c>
      <c r="C647" s="6" t="b">
        <v>1</v>
      </c>
      <c r="D647" s="7">
        <f ca="1">IF(ROW()=2,125,IF(ROW()=3,67,IF(ROW()=4,13,RANDBETWEEN(2,COUNT(Name!$A:$A) + 1))))</f>
        <v>146</v>
      </c>
      <c r="E647" s="7" t="str">
        <f ca="1">VLOOKUP($D647,Name!$A:$B,2,FALSE) &amp; " " &amp; IF(ROW()=2,"de Orléans e Bragança",VLOOKUP(IF(ROW()=2,0,RANDBETWEEN(2,COUNT('Last name'!$A:$A) + 1)),'Last name'!$A:$B,2,FALSE) &amp; " " &amp; VLOOKUP(RANDBETWEEN(2,COUNT('Last name'!$A:$A) + 1),'Last name'!$A:$B,2,FALSE))</f>
        <v>Gabriel Gomes Pedrosa</v>
      </c>
      <c r="F647" s="7">
        <v>2</v>
      </c>
      <c r="G647" s="7" cm="1">
        <f t="array" aca="1" ref="G647" ca="1">INDEX(States!$B:$B,RANDBETWEEN(2,COUNTA(States!$B:$B)),1)</f>
        <v>17</v>
      </c>
      <c r="H647" s="7" t="str">
        <f ca="1">VLOOKUP($D647,Name!$A:$C,3,FALSE)</f>
        <v>M</v>
      </c>
      <c r="I647" s="7">
        <f t="shared" ca="1" si="52"/>
        <v>2</v>
      </c>
      <c r="J647" s="7" t="str">
        <f ca="1">VLOOKUP($I647,Race!$A:$B,2,FALSE)</f>
        <v>Branco</v>
      </c>
      <c r="K647" s="8">
        <f ca="1" xml:space="preserve">
IF($B647=2,
    TODAY()-16340,
    IF($P647=2,
        RANDBETWEEN(TODAY()-12418.5,TODAY()-6574.5),
        IF(OR($P647=3,$P647=4),
            RANDBETWEEN(TODAY()-16071,TODAY()-8766),
            IF(OR($P647=5,$P647=6,$P647=7),
                RANDBETWEEN(TODAY()-27393.75,TODAY()-12783.75),
                RANDBETWEEN(TODAY()-27393.75,TODAY()-10957.5)
            )
        )
    )
)</f>
        <v>28959</v>
      </c>
      <c r="L647" s="6">
        <f ca="1">IF(OR(ROW()=2,ROW()=3),7,IF(ROW()=4,4,RANDBETWEEN(4,COUNT(Education!$A:$A) + 1)))</f>
        <v>4</v>
      </c>
      <c r="M647" s="8" t="str">
        <f ca="1">VLOOKUP($L647,Education!$A:$B,2,FALSE)</f>
        <v>Superior</v>
      </c>
      <c r="N64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647" s="7" t="str">
        <f ca="1">VLOOKUP($N647,Department!$A:$B,2,FALSE)</f>
        <v>Financeiro</v>
      </c>
      <c r="P647" s="6">
        <f t="shared" ca="1" si="53"/>
        <v>8</v>
      </c>
      <c r="Q647" s="7" t="str">
        <f ca="1">VLOOKUP($P647,Role!$A:$B,2,FALSE)</f>
        <v>Analista</v>
      </c>
      <c r="R647" s="7">
        <f ca="1">IF($P647=8,RANDBETWEEN(2,COUNT(Level!$A:$A) + 1),"")</f>
        <v>2</v>
      </c>
      <c r="S647" s="7" t="str">
        <f ca="1">IF($R647&lt;&gt;"",VLOOKUP($R647,Level!$A:$B,2,FALSE),"")</f>
        <v>Junior</v>
      </c>
      <c r="T647" s="8">
        <f t="shared" ca="1" si="54"/>
        <v>37151</v>
      </c>
      <c r="U647" s="1">
        <f t="shared" ca="1" si="50"/>
        <v>2500</v>
      </c>
      <c r="V64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$A647    &amp;
", "   &amp;
$B647    &amp;
", "   &amp;
$C647    &amp;
", '"  &amp;
$E647    &amp;
"', '" &amp;
$H647    &amp;
"', "  &amp;
$I647 &amp;
", CAST('"  &amp;
TEXT($K647,"aaaa-mm-dd") &amp;
"' AS DATE), " &amp;
$L647 &amp;
", " &amp;
$N647 &amp;
", " &amp;
$P647 &amp;
", " &amp;
IF($R647="","NULL",$R647) &amp;
", " &amp;
$U647 &amp;
");"</f>
        <v>INSERT INTO acme.fact_employees (id_company_fk, id_employee_pk, flg_active, employee_name, id_gender_fk, id_race_fk, birthdate, id_education_fk, id_department_fk, id_role_fk, id_level_fk, salary) VALUES (2, 646, TRUE, 'Gabriel Gomes Pedrosa', 'M', 2, CAST('1979-04-14' AS DATE), 4, 4, 8, 2, 2500);</v>
      </c>
    </row>
    <row r="648" spans="1:22" x14ac:dyDescent="0.2">
      <c r="A648" s="7">
        <v>2</v>
      </c>
      <c r="B648" s="5">
        <f t="shared" si="51"/>
        <v>647</v>
      </c>
      <c r="C648" s="6" t="b">
        <v>1</v>
      </c>
      <c r="D648" s="7">
        <f ca="1">IF(ROW()=2,125,IF(ROW()=3,67,IF(ROW()=4,13,RANDBETWEEN(2,COUNT(Name!$A:$A) + 1))))</f>
        <v>114</v>
      </c>
      <c r="E648" s="7" t="str">
        <f ca="1">VLOOKUP($D648,Name!$A:$B,2,FALSE) &amp; " " &amp; IF(ROW()=2,"de Orléans e Bragança",VLOOKUP(IF(ROW()=2,0,RANDBETWEEN(2,COUNT('Last name'!$A:$A) + 1)),'Last name'!$A:$B,2,FALSE) &amp; " " &amp; VLOOKUP(RANDBETWEEN(2,COUNT('Last name'!$A:$A) + 1),'Last name'!$A:$B,2,FALSE))</f>
        <v>Eduardo Rizzo Malafaia</v>
      </c>
      <c r="F648" s="7">
        <v>2</v>
      </c>
      <c r="G648" s="7" cm="1">
        <f t="array" aca="1" ref="G648" ca="1">INDEX(States!$B:$B,RANDBETWEEN(2,COUNTA(States!$B:$B)),1)</f>
        <v>12</v>
      </c>
      <c r="H648" s="7" t="str">
        <f ca="1">VLOOKUP($D648,Name!$A:$C,3,FALSE)</f>
        <v>M</v>
      </c>
      <c r="I648" s="7">
        <f t="shared" ca="1" si="52"/>
        <v>2</v>
      </c>
      <c r="J648" s="7" t="str">
        <f ca="1">VLOOKUP($I648,Race!$A:$B,2,FALSE)</f>
        <v>Branco</v>
      </c>
      <c r="K648" s="8">
        <f ca="1" xml:space="preserve">
IF($B648=2,
    TODAY()-16340,
    IF($P648=2,
        RANDBETWEEN(TODAY()-12418.5,TODAY()-6574.5),
        IF(OR($P648=3,$P648=4),
            RANDBETWEEN(TODAY()-16071,TODAY()-8766),
            IF(OR($P648=5,$P648=6,$P648=7),
                RANDBETWEEN(TODAY()-27393.75,TODAY()-12783.75),
                RANDBETWEEN(TODAY()-27393.75,TODAY()-10957.5)
            )
        )
    )
)</f>
        <v>26528</v>
      </c>
      <c r="L648" s="6">
        <f ca="1">IF(OR(ROW()=2,ROW()=3),7,IF(ROW()=4,4,RANDBETWEEN(4,COUNT(Education!$A:$A) + 1)))</f>
        <v>5</v>
      </c>
      <c r="M648" s="8" t="str">
        <f ca="1">VLOOKUP($L648,Education!$A:$B,2,FALSE)</f>
        <v>Pós-graduação</v>
      </c>
      <c r="N64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648" s="7" t="str">
        <f ca="1">VLOOKUP($N648,Department!$A:$B,2,FALSE)</f>
        <v>Tecnologia da Informação</v>
      </c>
      <c r="P648" s="6">
        <f t="shared" ca="1" si="53"/>
        <v>8</v>
      </c>
      <c r="Q648" s="7" t="str">
        <f ca="1">VLOOKUP($P648,Role!$A:$B,2,FALSE)</f>
        <v>Analista</v>
      </c>
      <c r="R648" s="7">
        <f ca="1">IF($P648=8,RANDBETWEEN(2,COUNT(Level!$A:$A) + 1),"")</f>
        <v>3</v>
      </c>
      <c r="S648" s="7" t="str">
        <f ca="1">IF($R648&lt;&gt;"",VLOOKUP($R648,Level!$A:$B,2,FALSE),"")</f>
        <v>Pleno</v>
      </c>
      <c r="T648" s="8">
        <f t="shared" ca="1" si="54"/>
        <v>39785</v>
      </c>
      <c r="U648" s="1">
        <f t="shared" ca="1" si="50"/>
        <v>3120</v>
      </c>
      <c r="V64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$A648    &amp;
", "   &amp;
$B648    &amp;
", "   &amp;
$C648    &amp;
", '"  &amp;
$E648    &amp;
"', '" &amp;
$H648    &amp;
"', "  &amp;
$I648 &amp;
", CAST('"  &amp;
TEXT($K648,"aaaa-mm-dd") &amp;
"' AS DATE), " &amp;
$L648 &amp;
", " &amp;
$N648 &amp;
", " &amp;
$P648 &amp;
", " &amp;
IF($R648="","NULL",$R648) &amp;
", " &amp;
$U648 &amp;
");"</f>
        <v>INSERT INTO acme.fact_employees (id_company_fk, id_employee_pk, flg_active, employee_name, id_gender_fk, id_race_fk, birthdate, id_education_fk, id_department_fk, id_role_fk, id_level_fk, salary) VALUES (2, 647, TRUE, 'Eduardo Rizzo Malafaia', 'M', 2, CAST('1972-08-17' AS DATE), 5, 11, 8, 3, 3120);</v>
      </c>
    </row>
    <row r="649" spans="1:22" x14ac:dyDescent="0.2">
      <c r="A649" s="7">
        <v>2</v>
      </c>
      <c r="B649" s="5">
        <f t="shared" si="51"/>
        <v>648</v>
      </c>
      <c r="C649" s="6" t="b">
        <v>1</v>
      </c>
      <c r="D649" s="7">
        <f ca="1">IF(ROW()=2,125,IF(ROW()=3,67,IF(ROW()=4,13,RANDBETWEEN(2,COUNT(Name!$A:$A) + 1))))</f>
        <v>233</v>
      </c>
      <c r="E649" s="7" t="str">
        <f ca="1">VLOOKUP($D649,Name!$A:$B,2,FALSE) &amp; " " &amp; IF(ROW()=2,"de Orléans e Bragança",VLOOKUP(IF(ROW()=2,0,RANDBETWEEN(2,COUNT('Last name'!$A:$A) + 1)),'Last name'!$A:$B,2,FALSE) &amp; " " &amp; VLOOKUP(RANDBETWEEN(2,COUNT('Last name'!$A:$A) + 1),'Last name'!$A:$B,2,FALSE))</f>
        <v>Luana Trindade Duarte</v>
      </c>
      <c r="F649" s="7">
        <v>2</v>
      </c>
      <c r="G649" s="7" cm="1">
        <f t="array" aca="1" ref="G649" ca="1">INDEX(States!$B:$B,RANDBETWEEN(2,COUNTA(States!$B:$B)),1)</f>
        <v>18</v>
      </c>
      <c r="H649" s="7" t="str">
        <f ca="1">VLOOKUP($D649,Name!$A:$C,3,FALSE)</f>
        <v>F</v>
      </c>
      <c r="I649" s="7">
        <f t="shared" ca="1" si="52"/>
        <v>4</v>
      </c>
      <c r="J649" s="7" t="str">
        <f ca="1">VLOOKUP($I649,Race!$A:$B,2,FALSE)</f>
        <v>Pardo</v>
      </c>
      <c r="K649" s="8">
        <f ca="1" xml:space="preserve">
IF($B649=2,
    TODAY()-16340,
    IF($P649=2,
        RANDBETWEEN(TODAY()-12418.5,TODAY()-6574.5),
        IF(OR($P649=3,$P649=4),
            RANDBETWEEN(TODAY()-16071,TODAY()-8766),
            IF(OR($P649=5,$P649=6,$P649=7),
                RANDBETWEEN(TODAY()-27393.75,TODAY()-12783.75),
                RANDBETWEEN(TODAY()-27393.75,TODAY()-10957.5)
            )
        )
    )
)</f>
        <v>28970</v>
      </c>
      <c r="L649" s="6">
        <f ca="1">IF(OR(ROW()=2,ROW()=3),7,IF(ROW()=4,4,RANDBETWEEN(4,COUNT(Education!$A:$A) + 1)))</f>
        <v>5</v>
      </c>
      <c r="M649" s="8" t="str">
        <f ca="1">VLOOKUP($L649,Education!$A:$B,2,FALSE)</f>
        <v>Pós-graduação</v>
      </c>
      <c r="N64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649" s="7" t="str">
        <f ca="1">VLOOKUP($N649,Department!$A:$B,2,FALSE)</f>
        <v>Financeiro</v>
      </c>
      <c r="P649" s="6">
        <f t="shared" ca="1" si="53"/>
        <v>8</v>
      </c>
      <c r="Q649" s="7" t="str">
        <f ca="1">VLOOKUP($P649,Role!$A:$B,2,FALSE)</f>
        <v>Analista</v>
      </c>
      <c r="R649" s="7">
        <f ca="1">IF($P649=8,RANDBETWEEN(2,COUNT(Level!$A:$A) + 1),"")</f>
        <v>4</v>
      </c>
      <c r="S649" s="7" t="str">
        <f ca="1">IF($R649&lt;&gt;"",VLOOKUP($R649,Level!$A:$B,2,FALSE),"")</f>
        <v>Senior</v>
      </c>
      <c r="T649" s="8">
        <f t="shared" ca="1" si="54"/>
        <v>37448</v>
      </c>
      <c r="U649" s="1">
        <f t="shared" ca="1" si="50"/>
        <v>3000</v>
      </c>
      <c r="V64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$A649    &amp;
", "   &amp;
$B649    &amp;
", "   &amp;
$C649    &amp;
", '"  &amp;
$E649    &amp;
"', '" &amp;
$H649    &amp;
"', "  &amp;
$I649 &amp;
", CAST('"  &amp;
TEXT($K649,"aaaa-mm-dd") &amp;
"' AS DATE), " &amp;
$L649 &amp;
", " &amp;
$N649 &amp;
", " &amp;
$P649 &amp;
", " &amp;
IF($R649="","NULL",$R649) &amp;
", " &amp;
$U649 &amp;
");"</f>
        <v>INSERT INTO acme.fact_employees (id_company_fk, id_employee_pk, flg_active, employee_name, id_gender_fk, id_race_fk, birthdate, id_education_fk, id_department_fk, id_role_fk, id_level_fk, salary) VALUES (2, 648, TRUE, 'Luana Trindade Duarte', 'F', 4, CAST('1979-04-25' AS DATE), 5, 4, 8, 4, 3000);</v>
      </c>
    </row>
    <row r="650" spans="1:22" x14ac:dyDescent="0.2">
      <c r="A650" s="7">
        <v>2</v>
      </c>
      <c r="B650" s="5">
        <f t="shared" si="51"/>
        <v>649</v>
      </c>
      <c r="C650" s="6" t="b">
        <v>1</v>
      </c>
      <c r="D650" s="7">
        <f ca="1">IF(ROW()=2,125,IF(ROW()=3,67,IF(ROW()=4,13,RANDBETWEEN(2,COUNT(Name!$A:$A) + 1))))</f>
        <v>124</v>
      </c>
      <c r="E650" s="7" t="str">
        <f ca="1">VLOOKUP($D650,Name!$A:$B,2,FALSE) &amp; " " &amp; IF(ROW()=2,"de Orléans e Bragança",VLOOKUP(IF(ROW()=2,0,RANDBETWEEN(2,COUNT('Last name'!$A:$A) + 1)),'Last name'!$A:$B,2,FALSE) &amp; " " &amp; VLOOKUP(RANDBETWEEN(2,COUNT('Last name'!$A:$A) + 1),'Last name'!$A:$B,2,FALSE))</f>
        <v>Enzo Carneiro Melo</v>
      </c>
      <c r="F650" s="7">
        <v>2</v>
      </c>
      <c r="G650" s="7" cm="1">
        <f t="array" aca="1" ref="G650" ca="1">INDEX(States!$B:$B,RANDBETWEEN(2,COUNTA(States!$B:$B)),1)</f>
        <v>9</v>
      </c>
      <c r="H650" s="7" t="str">
        <f ca="1">VLOOKUP($D650,Name!$A:$C,3,FALSE)</f>
        <v>M</v>
      </c>
      <c r="I650" s="7">
        <f t="shared" ca="1" si="52"/>
        <v>2</v>
      </c>
      <c r="J650" s="7" t="str">
        <f ca="1">VLOOKUP($I650,Race!$A:$B,2,FALSE)</f>
        <v>Branco</v>
      </c>
      <c r="K650" s="8">
        <f ca="1" xml:space="preserve">
IF($B650=2,
    TODAY()-16340,
    IF($P650=2,
        RANDBETWEEN(TODAY()-12418.5,TODAY()-6574.5),
        IF(OR($P650=3,$P650=4),
            RANDBETWEEN(TODAY()-16071,TODAY()-8766),
            IF(OR($P650=5,$P650=6,$P650=7),
                RANDBETWEEN(TODAY()-27393.75,TODAY()-12783.75),
                RANDBETWEEN(TODAY()-27393.75,TODAY()-10957.5)
            )
        )
    )
)</f>
        <v>21020</v>
      </c>
      <c r="L650" s="6">
        <f ca="1">IF(OR(ROW()=2,ROW()=3),7,IF(ROW()=4,4,RANDBETWEEN(4,COUNT(Education!$A:$A) + 1)))</f>
        <v>7</v>
      </c>
      <c r="M650" s="8" t="str">
        <f ca="1">VLOOKUP($L650,Education!$A:$B,2,FALSE)</f>
        <v>Doutorado</v>
      </c>
      <c r="N65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6</v>
      </c>
      <c r="O650" s="7" t="str">
        <f ca="1">VLOOKUP($N650,Department!$A:$B,2,FALSE)</f>
        <v>Comercial</v>
      </c>
      <c r="P650" s="6">
        <f t="shared" ca="1" si="53"/>
        <v>6</v>
      </c>
      <c r="Q650" s="7" t="str">
        <f ca="1">VLOOKUP($P650,Role!$A:$B,2,FALSE)</f>
        <v>Estagiário</v>
      </c>
      <c r="R650" s="7" t="str">
        <f ca="1">IF($P650=8,RANDBETWEEN(2,COUNT(Level!$A:$A) + 1),"")</f>
        <v/>
      </c>
      <c r="S650" s="7" t="str">
        <f ca="1">IF($R650&lt;&gt;"",VLOOKUP($R650,Level!$A:$B,2,FALSE),"")</f>
        <v/>
      </c>
      <c r="T650" s="8">
        <f t="shared" ca="1" si="54"/>
        <v>41232</v>
      </c>
      <c r="U650" s="1">
        <f t="shared" ca="1" si="50"/>
        <v>2785</v>
      </c>
      <c r="V65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$A650    &amp;
", "   &amp;
$B650    &amp;
", "   &amp;
$C650    &amp;
", '"  &amp;
$E650    &amp;
"', '" &amp;
$H650    &amp;
"', "  &amp;
$I650 &amp;
", CAST('"  &amp;
TEXT($K650,"aaaa-mm-dd") &amp;
"' AS DATE), " &amp;
$L650 &amp;
", " &amp;
$N650 &amp;
", " &amp;
$P650 &amp;
", " &amp;
IF($R650="","NULL",$R650) &amp;
", " &amp;
$U650 &amp;
");"</f>
        <v>INSERT INTO acme.fact_employees (id_company_fk, id_employee_pk, flg_active, employee_name, id_gender_fk, id_race_fk, birthdate, id_education_fk, id_department_fk, id_role_fk, id_level_fk, salary) VALUES (2, 649, TRUE, 'Enzo Carneiro Melo', 'M', 2, CAST('1957-07-19' AS DATE), 7, 6, 6, NULL, 2785);</v>
      </c>
    </row>
    <row r="651" spans="1:22" x14ac:dyDescent="0.2">
      <c r="A651" s="7">
        <v>2</v>
      </c>
      <c r="B651" s="5">
        <f t="shared" si="51"/>
        <v>650</v>
      </c>
      <c r="C651" s="6" t="b">
        <v>1</v>
      </c>
      <c r="D651" s="7">
        <f ca="1">IF(ROW()=2,125,IF(ROW()=3,67,IF(ROW()=4,13,RANDBETWEEN(2,COUNT(Name!$A:$A) + 1))))</f>
        <v>208</v>
      </c>
      <c r="E651" s="7" t="str">
        <f ca="1">VLOOKUP($D651,Name!$A:$B,2,FALSE) &amp; " " &amp; IF(ROW()=2,"de Orléans e Bragança",VLOOKUP(IF(ROW()=2,0,RANDBETWEEN(2,COUNT('Last name'!$A:$A) + 1)),'Last name'!$A:$B,2,FALSE) &amp; " " &amp; VLOOKUP(RANDBETWEEN(2,COUNT('Last name'!$A:$A) + 1),'Last name'!$A:$B,2,FALSE))</f>
        <v>Kauê Costa Castro</v>
      </c>
      <c r="F651" s="7">
        <v>2</v>
      </c>
      <c r="G651" s="7" cm="1">
        <f t="array" aca="1" ref="G651" ca="1">INDEX(States!$B:$B,RANDBETWEEN(2,COUNTA(States!$B:$B)),1)</f>
        <v>2</v>
      </c>
      <c r="H651" s="7" t="str">
        <f ca="1">VLOOKUP($D651,Name!$A:$C,3,FALSE)</f>
        <v>M</v>
      </c>
      <c r="I651" s="7">
        <f t="shared" ca="1" si="52"/>
        <v>3</v>
      </c>
      <c r="J651" s="7" t="str">
        <f ca="1">VLOOKUP($I651,Race!$A:$B,2,FALSE)</f>
        <v>Preto</v>
      </c>
      <c r="K651" s="8">
        <f ca="1" xml:space="preserve">
IF($B651=2,
    TODAY()-16340,
    IF($P651=2,
        RANDBETWEEN(TODAY()-12418.5,TODAY()-6574.5),
        IF(OR($P651=3,$P651=4),
            RANDBETWEEN(TODAY()-16071,TODAY()-8766),
            IF(OR($P651=5,$P651=6,$P651=7),
                RANDBETWEEN(TODAY()-27393.75,TODAY()-12783.75),
                RANDBETWEEN(TODAY()-27393.75,TODAY()-10957.5)
            )
        )
    )
)</f>
        <v>31797</v>
      </c>
      <c r="L651" s="6">
        <f ca="1">IF(OR(ROW()=2,ROW()=3),7,IF(ROW()=4,4,RANDBETWEEN(4,COUNT(Education!$A:$A) + 1)))</f>
        <v>5</v>
      </c>
      <c r="M651" s="8" t="str">
        <f ca="1">VLOOKUP($L651,Education!$A:$B,2,FALSE)</f>
        <v>Pós-graduação</v>
      </c>
      <c r="N65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651" s="7" t="str">
        <f ca="1">VLOOKUP($N651,Department!$A:$B,2,FALSE)</f>
        <v>Vendas</v>
      </c>
      <c r="P651" s="6">
        <f t="shared" ca="1" si="53"/>
        <v>8</v>
      </c>
      <c r="Q651" s="7" t="str">
        <f ca="1">VLOOKUP($P651,Role!$A:$B,2,FALSE)</f>
        <v>Analista</v>
      </c>
      <c r="R651" s="7">
        <f ca="1">IF($P651=8,RANDBETWEEN(2,COUNT(Level!$A:$A) + 1),"")</f>
        <v>2</v>
      </c>
      <c r="S651" s="7" t="str">
        <f ca="1">IF($R651&lt;&gt;"",VLOOKUP($R651,Level!$A:$B,2,FALSE),"")</f>
        <v>Junior</v>
      </c>
      <c r="T651" s="8">
        <f t="shared" ca="1" si="54"/>
        <v>44160</v>
      </c>
      <c r="U651" s="1">
        <f t="shared" ca="1" si="50"/>
        <v>3110</v>
      </c>
      <c r="V65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$A651    &amp;
", "   &amp;
$B651    &amp;
", "   &amp;
$C651    &amp;
", '"  &amp;
$E651    &amp;
"', '" &amp;
$H651    &amp;
"', "  &amp;
$I651 &amp;
", CAST('"  &amp;
TEXT($K651,"aaaa-mm-dd") &amp;
"' AS DATE), " &amp;
$L651 &amp;
", " &amp;
$N651 &amp;
", " &amp;
$P651 &amp;
", " &amp;
IF($R651="","NULL",$R651) &amp;
", " &amp;
$U651 &amp;
");"</f>
        <v>INSERT INTO acme.fact_employees (id_company_fk, id_employee_pk, flg_active, employee_name, id_gender_fk, id_race_fk, birthdate, id_education_fk, id_department_fk, id_role_fk, id_level_fk, salary) VALUES (2, 650, TRUE, 'Kauê Costa Castro', 'M', 3, CAST('1987-01-20' AS DATE), 5, 13, 8, 2, 3110);</v>
      </c>
    </row>
    <row r="652" spans="1:22" x14ac:dyDescent="0.2">
      <c r="A652" s="7">
        <v>2</v>
      </c>
      <c r="B652" s="5">
        <f t="shared" si="51"/>
        <v>651</v>
      </c>
      <c r="C652" s="6" t="b">
        <v>1</v>
      </c>
      <c r="D652" s="7">
        <f ca="1">IF(ROW()=2,125,IF(ROW()=3,67,IF(ROW()=4,13,RANDBETWEEN(2,COUNT(Name!$A:$A) + 1))))</f>
        <v>260</v>
      </c>
      <c r="E652" s="7" t="str">
        <f ca="1">VLOOKUP($D652,Name!$A:$B,2,FALSE)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Maria Fernanda Araújo Medeiros</v>
      </c>
      <c r="F652" s="7">
        <v>2</v>
      </c>
      <c r="G652" s="7" cm="1">
        <f t="array" aca="1" ref="G652" ca="1">INDEX(States!$B:$B,RANDBETWEEN(2,COUNTA(States!$B:$B)),1)</f>
        <v>2</v>
      </c>
      <c r="H652" s="7" t="str">
        <f ca="1">VLOOKUP($D652,Name!$A:$C,3,FALSE)</f>
        <v>F</v>
      </c>
      <c r="I652" s="7">
        <f t="shared" ca="1" si="52"/>
        <v>2</v>
      </c>
      <c r="J652" s="7" t="str">
        <f ca="1">VLOOKUP($I652,Race!$A:$B,2,FALSE)</f>
        <v>Branco</v>
      </c>
      <c r="K652" s="8">
        <f ca="1" xml:space="preserve">
IF($B652=2,
    TODAY()-16340,
    IF($P652=2,
        RANDBETWEEN(TODAY()-12418.5,TODAY()-6574.5),
        IF(OR($P652=3,$P652=4),
            RANDBETWEEN(TODAY()-16071,TODAY()-8766),
            IF(OR($P652=5,$P652=6,$P652=7),
                RANDBETWEEN(TODAY()-27393.75,TODAY()-12783.75),
                RANDBETWEEN(TODAY()-27393.75,TODAY()-10957.5)
            )
        )
    )
)</f>
        <v>25182</v>
      </c>
      <c r="L652" s="6">
        <f ca="1">IF(OR(ROW()=2,ROW()=3),7,IF(ROW()=4,4,RANDBETWEEN(4,COUNT(Education!$A:$A) + 1)))</f>
        <v>4</v>
      </c>
      <c r="M652" s="8" t="str">
        <f ca="1">VLOOKUP($L652,Education!$A:$B,2,FALSE)</f>
        <v>Superior</v>
      </c>
      <c r="N65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652" s="7" t="str">
        <f ca="1">VLOOKUP($N652,Department!$A:$B,2,FALSE)</f>
        <v>Tecnologia da Informação</v>
      </c>
      <c r="P652" s="6">
        <f t="shared" ca="1" si="53"/>
        <v>9</v>
      </c>
      <c r="Q652" s="7" t="str">
        <f ca="1">VLOOKUP($P652,Role!$A:$B,2,FALSE)</f>
        <v>Especialista</v>
      </c>
      <c r="R652" s="7" t="str">
        <f ca="1">IF($P652=8,RANDBETWEEN(2,COUNT(Level!$A:$A) + 1),"")</f>
        <v/>
      </c>
      <c r="S652" s="7" t="str">
        <f ca="1">IF($R652&lt;&gt;"",VLOOKUP($R652,Level!$A:$B,2,FALSE),"")</f>
        <v/>
      </c>
      <c r="T652" s="8">
        <f t="shared" ca="1" si="54"/>
        <v>37462</v>
      </c>
      <c r="U652" s="1">
        <f t="shared" ca="1" si="50"/>
        <v>8620</v>
      </c>
      <c r="V65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$A652    &amp;
", "   &amp;
$B652    &amp;
", "   &amp;
$C652    &amp;
", '"  &amp;
$E652    &amp;
"', '" &amp;
$H652    &amp;
"', "  &amp;
$I652 &amp;
", CAST('"  &amp;
TEXT($K652,"aaaa-mm-dd") &amp;
"' AS DATE), " &amp;
$L652 &amp;
", " &amp;
$N652 &amp;
", " &amp;
$P652 &amp;
", " &amp;
IF($R652="","NULL",$R652) &amp;
", " &amp;
$U652 &amp;
");"</f>
        <v>INSERT INTO acme.fact_employees (id_company_fk, id_employee_pk, flg_active, employee_name, id_gender_fk, id_race_fk, birthdate, id_education_fk, id_department_fk, id_role_fk, id_level_fk, salary) VALUES (2, 651, TRUE, 'Maria Fernanda Araújo Medeiros', 'F', 2, CAST('1968-12-10' AS DATE), 4, 11, 9, NULL, 8620);</v>
      </c>
    </row>
    <row r="653" spans="1:22" x14ac:dyDescent="0.2">
      <c r="A653" s="7">
        <v>2</v>
      </c>
      <c r="B653" s="5">
        <f t="shared" si="51"/>
        <v>652</v>
      </c>
      <c r="C653" s="6" t="b">
        <v>1</v>
      </c>
      <c r="D653" s="7">
        <f ca="1">IF(ROW()=2,125,IF(ROW()=3,67,IF(ROW()=4,13,RANDBETWEEN(2,COUNT(Name!$A:$A) + 1))))</f>
        <v>8</v>
      </c>
      <c r="E653" s="7" t="str">
        <f ca="1">VLOOKUP($D653,Name!$A:$B,2,FALSE) &amp; " " &amp; IF(ROW()=2,"de Orléans e Bragança",VLOOKUP(IF(ROW()=2,0,RANDBETWEEN(2,COUNT('Last name'!$A:$A) + 1)),'Last name'!$A:$B,2,FALSE) &amp; " " &amp; VLOOKUP(RANDBETWEEN(2,COUNT('Last name'!$A:$A) + 1),'Last name'!$A:$B,2,FALSE))</f>
        <v>Agatha Pinto Abranches</v>
      </c>
      <c r="F653" s="7">
        <v>2</v>
      </c>
      <c r="G653" s="7" cm="1">
        <f t="array" aca="1" ref="G653" ca="1">INDEX(States!$B:$B,RANDBETWEEN(2,COUNTA(States!$B:$B)),1)</f>
        <v>14</v>
      </c>
      <c r="H653" s="7" t="str">
        <f ca="1">VLOOKUP($D653,Name!$A:$C,3,FALSE)</f>
        <v>F</v>
      </c>
      <c r="I653" s="7">
        <f t="shared" ca="1" si="52"/>
        <v>2</v>
      </c>
      <c r="J653" s="7" t="str">
        <f ca="1">VLOOKUP($I653,Race!$A:$B,2,FALSE)</f>
        <v>Branco</v>
      </c>
      <c r="K653" s="8">
        <f ca="1" xml:space="preserve">
IF($B653=2,
    TODAY()-16340,
    IF($P653=2,
        RANDBETWEEN(TODAY()-12418.5,TODAY()-6574.5),
        IF(OR($P653=3,$P653=4),
            RANDBETWEEN(TODAY()-16071,TODAY()-8766),
            IF(OR($P653=5,$P653=6,$P653=7),
                RANDBETWEEN(TODAY()-27393.75,TODAY()-12783.75),
                RANDBETWEEN(TODAY()-27393.75,TODAY()-10957.5)
            )
        )
    )
)</f>
        <v>18192</v>
      </c>
      <c r="L653" s="6">
        <f ca="1">IF(OR(ROW()=2,ROW()=3),7,IF(ROW()=4,4,RANDBETWEEN(4,COUNT(Education!$A:$A) + 1)))</f>
        <v>4</v>
      </c>
      <c r="M653" s="8" t="str">
        <f ca="1">VLOOKUP($L653,Education!$A:$B,2,FALSE)</f>
        <v>Superior</v>
      </c>
      <c r="N65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12</v>
      </c>
      <c r="O653" s="7" t="str">
        <f ca="1">VLOOKUP($N653,Department!$A:$B,2,FALSE)</f>
        <v>Jurídico</v>
      </c>
      <c r="P653" s="6">
        <f t="shared" ca="1" si="53"/>
        <v>8</v>
      </c>
      <c r="Q653" s="7" t="str">
        <f ca="1">VLOOKUP($P653,Role!$A:$B,2,FALSE)</f>
        <v>Analista</v>
      </c>
      <c r="R653" s="7">
        <f ca="1">IF($P653=8,RANDBETWEEN(2,COUNT(Level!$A:$A) + 1),"")</f>
        <v>4</v>
      </c>
      <c r="S653" s="7" t="str">
        <f ca="1">IF($R653&lt;&gt;"",VLOOKUP($R653,Level!$A:$B,2,FALSE),"")</f>
        <v>Senior</v>
      </c>
      <c r="T653" s="8">
        <f t="shared" ca="1" si="54"/>
        <v>39301</v>
      </c>
      <c r="U653" s="1">
        <f t="shared" ca="1" si="50"/>
        <v>2600</v>
      </c>
      <c r="V65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$A653    &amp;
", "   &amp;
$B653    &amp;
", "   &amp;
$C653    &amp;
", '"  &amp;
$E653    &amp;
"', '" &amp;
$H653    &amp;
"', "  &amp;
$I653 &amp;
", CAST('"  &amp;
TEXT($K653,"aaaa-mm-dd") &amp;
"' AS DATE), " &amp;
$L653 &amp;
", " &amp;
$N653 &amp;
", " &amp;
$P653 &amp;
", " &amp;
IF($R653="","NULL",$R653) &amp;
", " &amp;
$U653 &amp;
");"</f>
        <v>INSERT INTO acme.fact_employees (id_company_fk, id_employee_pk, flg_active, employee_name, id_gender_fk, id_race_fk, birthdate, id_education_fk, id_department_fk, id_role_fk, id_level_fk, salary) VALUES (2, 652, TRUE, 'Agatha Pinto Abranches', 'F', 2, CAST('1949-10-21' AS DATE), 4, 12, 8, 4, 2600);</v>
      </c>
    </row>
    <row r="654" spans="1:22" x14ac:dyDescent="0.2">
      <c r="A654" s="7">
        <v>2</v>
      </c>
      <c r="B654" s="5">
        <f t="shared" si="51"/>
        <v>653</v>
      </c>
      <c r="C654" s="6" t="b">
        <v>1</v>
      </c>
      <c r="D654" s="7">
        <f ca="1">IF(ROW()=2,125,IF(ROW()=3,67,IF(ROW()=4,13,RANDBETWEEN(2,COUNT(Name!$A:$A) + 1))))</f>
        <v>249</v>
      </c>
      <c r="E654" s="7" t="str">
        <f ca="1">VLOOKUP($D654,Name!$A:$B,2,FALSE)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Malco Madureira Alencar</v>
      </c>
      <c r="F654" s="7">
        <v>2</v>
      </c>
      <c r="G654" s="7" cm="1">
        <f t="array" aca="1" ref="G654" ca="1">INDEX(States!$B:$B,RANDBETWEEN(2,COUNTA(States!$B:$B)),1)</f>
        <v>11</v>
      </c>
      <c r="H654" s="7" t="str">
        <f ca="1">VLOOKUP($D654,Name!$A:$C,3,FALSE)</f>
        <v>M</v>
      </c>
      <c r="I654" s="7">
        <f t="shared" ca="1" si="52"/>
        <v>2</v>
      </c>
      <c r="J654" s="7" t="str">
        <f ca="1">VLOOKUP($I654,Race!$A:$B,2,FALSE)</f>
        <v>Branco</v>
      </c>
      <c r="K654" s="8">
        <f ca="1" xml:space="preserve">
IF($B654=2,
    TODAY()-16340,
    IF($P654=2,
        RANDBETWEEN(TODAY()-12418.5,TODAY()-6574.5),
        IF(OR($P654=3,$P654=4),
            RANDBETWEEN(TODAY()-16071,TODAY()-8766),
            IF(OR($P654=5,$P654=6,$P654=7),
                RANDBETWEEN(TODAY()-27393.75,TODAY()-12783.75),
                RANDBETWEEN(TODAY()-27393.75,TODAY()-10957.5)
            )
        )
    )
)</f>
        <v>32473</v>
      </c>
      <c r="L654" s="6">
        <f ca="1">IF(OR(ROW()=2,ROW()=3),7,IF(ROW()=4,4,RANDBETWEEN(4,COUNT(Education!$A:$A) + 1)))</f>
        <v>6</v>
      </c>
      <c r="M654" s="8" t="str">
        <f ca="1">VLOOKUP($L654,Education!$A:$B,2,FALSE)</f>
        <v>Mestrado</v>
      </c>
      <c r="N65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654" s="7" t="str">
        <f ca="1">VLOOKUP($N654,Department!$A:$B,2,FALSE)</f>
        <v>Vendas</v>
      </c>
      <c r="P654" s="6">
        <f t="shared" ca="1" si="53"/>
        <v>9</v>
      </c>
      <c r="Q654" s="7" t="str">
        <f ca="1">VLOOKUP($P654,Role!$A:$B,2,FALSE)</f>
        <v>Especialista</v>
      </c>
      <c r="R654" s="7" t="str">
        <f ca="1">IF($P654=8,RANDBETWEEN(2,COUNT(Level!$A:$A) + 1),"")</f>
        <v/>
      </c>
      <c r="S654" s="7" t="str">
        <f ca="1">IF($R654&lt;&gt;"",VLOOKUP($R654,Level!$A:$B,2,FALSE),"")</f>
        <v/>
      </c>
      <c r="T654" s="8">
        <f t="shared" ca="1" si="54"/>
        <v>38185</v>
      </c>
      <c r="U654" s="1">
        <f t="shared" ca="1" si="50"/>
        <v>9610</v>
      </c>
      <c r="V65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$A654    &amp;
", "   &amp;
$B654    &amp;
", "   &amp;
$C654    &amp;
", '"  &amp;
$E654    &amp;
"', '" &amp;
$H654    &amp;
"', "  &amp;
$I654 &amp;
", CAST('"  &amp;
TEXT($K654,"aaaa-mm-dd") &amp;
"' AS DATE), " &amp;
$L654 &amp;
", " &amp;
$N654 &amp;
", " &amp;
$P654 &amp;
", " &amp;
IF($R654="","NULL",$R654) &amp;
", " &amp;
$U654 &amp;
");"</f>
        <v>INSERT INTO acme.fact_employees (id_company_fk, id_employee_pk, flg_active, employee_name, id_gender_fk, id_race_fk, birthdate, id_education_fk, id_department_fk, id_role_fk, id_level_fk, salary) VALUES (2, 653, TRUE, 'Malco Madureira Alencar', 'M', 2, CAST('1988-11-26' AS DATE), 6, 13, 9, NULL, 9610);</v>
      </c>
    </row>
    <row r="655" spans="1:22" x14ac:dyDescent="0.2">
      <c r="A655" s="7">
        <v>2</v>
      </c>
      <c r="B655" s="5">
        <f t="shared" si="51"/>
        <v>654</v>
      </c>
      <c r="C655" s="6" t="b">
        <v>1</v>
      </c>
      <c r="D655" s="7">
        <f ca="1">IF(ROW()=2,125,IF(ROW()=3,67,IF(ROW()=4,13,RANDBETWEEN(2,COUNT(Name!$A:$A) + 1))))</f>
        <v>212</v>
      </c>
      <c r="E655" s="7" t="str">
        <f ca="1">VLOOKUP($D655,Name!$A:$B,2,FALSE) &amp; " " &amp; IF(ROW()=2,"de Orléans e Bragança",VLOOKUP(IF(ROW()=2,0,RANDBETWEEN(2,COUNT('Last name'!$A:$A) + 1)),'Last name'!$A:$B,2,FALSE) &amp; " " &amp; VLOOKUP(RANDBETWEEN(2,COUNT('Last name'!$A:$A) + 1),'Last name'!$A:$B,2,FALSE))</f>
        <v>Kloe Saragoça Teixeira</v>
      </c>
      <c r="F655" s="7">
        <v>2</v>
      </c>
      <c r="G655" s="7" cm="1">
        <f t="array" aca="1" ref="G655" ca="1">INDEX(States!$B:$B,RANDBETWEEN(2,COUNTA(States!$B:$B)),1)</f>
        <v>9</v>
      </c>
      <c r="H655" s="7" t="str">
        <f ca="1">VLOOKUP($D655,Name!$A:$C,3,FALSE)</f>
        <v>F</v>
      </c>
      <c r="I655" s="7">
        <f t="shared" ca="1" si="52"/>
        <v>2</v>
      </c>
      <c r="J655" s="7" t="str">
        <f ca="1">VLOOKUP($I655,Race!$A:$B,2,FALSE)</f>
        <v>Branco</v>
      </c>
      <c r="K655" s="8">
        <f ca="1" xml:space="preserve">
IF($B655=2,
    TODAY()-16340,
    IF($P655=2,
        RANDBETWEEN(TODAY()-12418.5,TODAY()-6574.5),
        IF(OR($P655=3,$P655=4),
            RANDBETWEEN(TODAY()-16071,TODAY()-8766),
            IF(OR($P655=5,$P655=6,$P655=7),
                RANDBETWEEN(TODAY()-27393.75,TODAY()-12783.75),
                RANDBETWEEN(TODAY()-27393.75,TODAY()-10957.5)
            )
        )
    )
)</f>
        <v>33930</v>
      </c>
      <c r="L655" s="6">
        <f ca="1">IF(OR(ROW()=2,ROW()=3),7,IF(ROW()=4,4,RANDBETWEEN(4,COUNT(Education!$A:$A) + 1)))</f>
        <v>7</v>
      </c>
      <c r="M655" s="8" t="str">
        <f ca="1">VLOOKUP($L655,Education!$A:$B,2,FALSE)</f>
        <v>Doutorado</v>
      </c>
      <c r="N65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655" s="7" t="str">
        <f ca="1">VLOOKUP($N655,Department!$A:$B,2,FALSE)</f>
        <v>Financeiro</v>
      </c>
      <c r="P655" s="6">
        <f t="shared" ca="1" si="53"/>
        <v>8</v>
      </c>
      <c r="Q655" s="7" t="str">
        <f ca="1">VLOOKUP($P655,Role!$A:$B,2,FALSE)</f>
        <v>Analista</v>
      </c>
      <c r="R655" s="7">
        <f ca="1">IF($P655=8,RANDBETWEEN(2,COUNT(Level!$A:$A) + 1),"")</f>
        <v>3</v>
      </c>
      <c r="S655" s="7" t="str">
        <f ca="1">IF($R655&lt;&gt;"",VLOOKUP($R655,Level!$A:$B,2,FALSE),"")</f>
        <v>Pleno</v>
      </c>
      <c r="T655" s="8">
        <f t="shared" ca="1" si="54"/>
        <v>42147</v>
      </c>
      <c r="U655" s="1">
        <f t="shared" ca="1" si="50"/>
        <v>4000</v>
      </c>
      <c r="V65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$A655    &amp;
", "   &amp;
$B655    &amp;
", "   &amp;
$C655    &amp;
", '"  &amp;
$E655    &amp;
"', '" &amp;
$H655    &amp;
"', "  &amp;
$I655 &amp;
", CAST('"  &amp;
TEXT($K655,"aaaa-mm-dd") &amp;
"' AS DATE), " &amp;
$L655 &amp;
", " &amp;
$N655 &amp;
", " &amp;
$P655 &amp;
", " &amp;
IF($R655="","NULL",$R655) &amp;
", " &amp;
$U655 &amp;
");"</f>
        <v>INSERT INTO acme.fact_employees (id_company_fk, id_employee_pk, flg_active, employee_name, id_gender_fk, id_race_fk, birthdate, id_education_fk, id_department_fk, id_role_fk, id_level_fk, salary) VALUES (2, 654, TRUE, 'Kloe Saragoça Teixeira', 'F', 2, CAST('1992-11-22' AS DATE), 7, 4, 8, 3, 4000);</v>
      </c>
    </row>
    <row r="656" spans="1:22" x14ac:dyDescent="0.2">
      <c r="A656" s="7">
        <v>2</v>
      </c>
      <c r="B656" s="5">
        <f t="shared" si="51"/>
        <v>655</v>
      </c>
      <c r="C656" s="6" t="b">
        <v>1</v>
      </c>
      <c r="D656" s="7">
        <f ca="1">IF(ROW()=2,125,IF(ROW()=3,67,IF(ROW()=4,13,RANDBETWEEN(2,COUNT(Name!$A:$A) + 1))))</f>
        <v>196</v>
      </c>
      <c r="E656" s="7" t="str">
        <f ca="1">VLOOKUP($D656,Name!$A:$B,2,FALSE) &amp; " " &amp; IF(ROW()=2,"de Orléans e Bragança",VLOOKUP(IF(ROW()=2,0,RANDBETWEEN(2,COUNT('Last name'!$A:$A) + 1)),'Last name'!$A:$B,2,FALSE) &amp; " " &amp; VLOOKUP(RANDBETWEEN(2,COUNT('Last name'!$A:$A) + 1),'Last name'!$A:$B,2,FALSE))</f>
        <v>José Francisco Ribeiro Arruda</v>
      </c>
      <c r="F656" s="7">
        <v>2</v>
      </c>
      <c r="G656" s="7" cm="1">
        <f t="array" aca="1" ref="G656" ca="1">INDEX(States!$B:$B,RANDBETWEEN(2,COUNTA(States!$B:$B)),1)</f>
        <v>17</v>
      </c>
      <c r="H656" s="7" t="str">
        <f ca="1">VLOOKUP($D656,Name!$A:$C,3,FALSE)</f>
        <v>M</v>
      </c>
      <c r="I656" s="7">
        <f t="shared" ca="1" si="52"/>
        <v>2</v>
      </c>
      <c r="J656" s="7" t="str">
        <f ca="1">VLOOKUP($I656,Race!$A:$B,2,FALSE)</f>
        <v>Branco</v>
      </c>
      <c r="K656" s="8">
        <f ca="1" xml:space="preserve">
IF($B656=2,
    TODAY()-16340,
    IF($P656=2,
        RANDBETWEEN(TODAY()-12418.5,TODAY()-6574.5),
        IF(OR($P656=3,$P656=4),
            RANDBETWEEN(TODAY()-16071,TODAY()-8766),
            IF(OR($P656=5,$P656=6,$P656=7),
                RANDBETWEEN(TODAY()-27393.75,TODAY()-12783.75),
                RANDBETWEEN(TODAY()-27393.75,TODAY()-10957.5)
            )
        )
    )
)</f>
        <v>23201</v>
      </c>
      <c r="L656" s="6">
        <f ca="1">IF(OR(ROW()=2,ROW()=3),7,IF(ROW()=4,4,RANDBETWEEN(4,COUNT(Education!$A:$A) + 1)))</f>
        <v>6</v>
      </c>
      <c r="M656" s="8" t="str">
        <f ca="1">VLOOKUP($L656,Education!$A:$B,2,FALSE)</f>
        <v>Mestrado</v>
      </c>
      <c r="N65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656" s="7" t="str">
        <f ca="1">VLOOKUP($N656,Department!$A:$B,2,FALSE)</f>
        <v>Financeiro</v>
      </c>
      <c r="P656" s="6">
        <f t="shared" ca="1" si="53"/>
        <v>8</v>
      </c>
      <c r="Q656" s="7" t="str">
        <f ca="1">VLOOKUP($P656,Role!$A:$B,2,FALSE)</f>
        <v>Analista</v>
      </c>
      <c r="R656" s="7">
        <f ca="1">IF($P656=8,RANDBETWEEN(2,COUNT(Level!$A:$A) + 1),"")</f>
        <v>2</v>
      </c>
      <c r="S656" s="7" t="str">
        <f ca="1">IF($R656&lt;&gt;"",VLOOKUP($R656,Level!$A:$B,2,FALSE),"")</f>
        <v>Junior</v>
      </c>
      <c r="T656" s="8">
        <f t="shared" ca="1" si="54"/>
        <v>39149</v>
      </c>
      <c r="U656" s="1">
        <f t="shared" ca="1" si="50"/>
        <v>3500</v>
      </c>
      <c r="V65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$A656    &amp;
", "   &amp;
$B656    &amp;
", "   &amp;
$C656    &amp;
", '"  &amp;
$E656    &amp;
"', '" &amp;
$H656    &amp;
"', "  &amp;
$I656 &amp;
", CAST('"  &amp;
TEXT($K656,"aaaa-mm-dd") &amp;
"' AS DATE), " &amp;
$L656 &amp;
", " &amp;
$N656 &amp;
", " &amp;
$P656 &amp;
", " &amp;
IF($R656="","NULL",$R656) &amp;
", " &amp;
$U656 &amp;
");"</f>
        <v>INSERT INTO acme.fact_employees (id_company_fk, id_employee_pk, flg_active, employee_name, id_gender_fk, id_race_fk, birthdate, id_education_fk, id_department_fk, id_role_fk, id_level_fk, salary) VALUES (2, 655, TRUE, 'José Francisco Ribeiro Arruda', 'M', 2, CAST('1963-07-09' AS DATE), 6, 4, 8, 2, 3500);</v>
      </c>
    </row>
    <row r="657" spans="1:22" x14ac:dyDescent="0.2">
      <c r="A657" s="7">
        <v>2</v>
      </c>
      <c r="B657" s="5">
        <f t="shared" si="51"/>
        <v>656</v>
      </c>
      <c r="C657" s="6" t="b">
        <v>1</v>
      </c>
      <c r="D657" s="7">
        <f ca="1">IF(ROW()=2,125,IF(ROW()=3,67,IF(ROW()=4,13,RANDBETWEEN(2,COUNT(Name!$A:$A) + 1))))</f>
        <v>358</v>
      </c>
      <c r="E657" s="7" t="str">
        <f ca="1">VLOOKUP($D657,Name!$A:$B,2,FALSE) &amp; " " &amp; IF(ROW()=2,"de Orléans e Bragança",VLOOKUP(IF(ROW()=2,0,RANDBETWEEN(2,COUNT('Last name'!$A:$A) + 1)),'Last name'!$A:$B,2,FALSE) &amp; " " &amp; VLOOKUP(RANDBETWEEN(2,COUNT('Last name'!$A:$A) + 1),'Last name'!$A:$B,2,FALSE))</f>
        <v>Wagner Galli Fontana</v>
      </c>
      <c r="F657" s="7">
        <v>2</v>
      </c>
      <c r="G657" s="7" cm="1">
        <f t="array" aca="1" ref="G657" ca="1">INDEX(States!$B:$B,RANDBETWEEN(2,COUNTA(States!$B:$B)),1)</f>
        <v>5</v>
      </c>
      <c r="H657" s="7" t="str">
        <f ca="1">VLOOKUP($D657,Name!$A:$C,3,FALSE)</f>
        <v>M</v>
      </c>
      <c r="I657" s="7">
        <f t="shared" ca="1" si="52"/>
        <v>2</v>
      </c>
      <c r="J657" s="7" t="str">
        <f ca="1">VLOOKUP($I657,Race!$A:$B,2,FALSE)</f>
        <v>Branco</v>
      </c>
      <c r="K657" s="8">
        <f ca="1" xml:space="preserve">
IF($B657=2,
    TODAY()-16340,
    IF($P657=2,
        RANDBETWEEN(TODAY()-12418.5,TODAY()-6574.5),
        IF(OR($P657=3,$P657=4),
            RANDBETWEEN(TODAY()-16071,TODAY()-8766),
            IF(OR($P657=5,$P657=6,$P657=7),
                RANDBETWEEN(TODAY()-27393.75,TODAY()-12783.75),
                RANDBETWEEN(TODAY()-27393.75,TODAY()-10957.5)
            )
        )
    )
)</f>
        <v>31808</v>
      </c>
      <c r="L657" s="6">
        <f ca="1">IF(OR(ROW()=2,ROW()=3),7,IF(ROW()=4,4,RANDBETWEEN(4,COUNT(Education!$A:$A) + 1)))</f>
        <v>7</v>
      </c>
      <c r="M657" s="8" t="str">
        <f ca="1">VLOOKUP($L657,Education!$A:$B,2,FALSE)</f>
        <v>Doutorado</v>
      </c>
      <c r="N65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6</v>
      </c>
      <c r="O657" s="7" t="str">
        <f ca="1">VLOOKUP($N657,Department!$A:$B,2,FALSE)</f>
        <v>Comercial</v>
      </c>
      <c r="P657" s="6">
        <f t="shared" ca="1" si="53"/>
        <v>8</v>
      </c>
      <c r="Q657" s="7" t="str">
        <f ca="1">VLOOKUP($P657,Role!$A:$B,2,FALSE)</f>
        <v>Analista</v>
      </c>
      <c r="R657" s="7">
        <f ca="1">IF($P657=8,RANDBETWEEN(2,COUNT(Level!$A:$A) + 1),"")</f>
        <v>4</v>
      </c>
      <c r="S657" s="7" t="str">
        <f ca="1">IF($R657&lt;&gt;"",VLOOKUP($R657,Level!$A:$B,2,FALSE),"")</f>
        <v>Senior</v>
      </c>
      <c r="T657" s="8">
        <f t="shared" ca="1" si="54"/>
        <v>40096</v>
      </c>
      <c r="U657" s="1">
        <f t="shared" ca="1" si="50"/>
        <v>4080</v>
      </c>
      <c r="V65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$A657    &amp;
", "   &amp;
$B657    &amp;
", "   &amp;
$C657    &amp;
", '"  &amp;
$E657    &amp;
"', '" &amp;
$H657    &amp;
"', "  &amp;
$I657 &amp;
", CAST('"  &amp;
TEXT($K657,"aaaa-mm-dd") &amp;
"' AS DATE), " &amp;
$L657 &amp;
", " &amp;
$N657 &amp;
", " &amp;
$P657 &amp;
", " &amp;
IF($R657="","NULL",$R657) &amp;
", " &amp;
$U657 &amp;
");"</f>
        <v>INSERT INTO acme.fact_employees (id_company_fk, id_employee_pk, flg_active, employee_name, id_gender_fk, id_race_fk, birthdate, id_education_fk, id_department_fk, id_role_fk, id_level_fk, salary) VALUES (2, 656, TRUE, 'Wagner Galli Fontana', 'M', 2, CAST('1987-01-31' AS DATE), 7, 6, 8, 4, 4080);</v>
      </c>
    </row>
    <row r="658" spans="1:22" x14ac:dyDescent="0.2">
      <c r="A658" s="7">
        <v>2</v>
      </c>
      <c r="B658" s="5">
        <f t="shared" si="51"/>
        <v>657</v>
      </c>
      <c r="C658" s="6" t="b">
        <v>1</v>
      </c>
      <c r="D658" s="7">
        <f ca="1">IF(ROW()=2,125,IF(ROW()=3,67,IF(ROW()=4,13,RANDBETWEEN(2,COUNT(Name!$A:$A) + 1))))</f>
        <v>198</v>
      </c>
      <c r="E658" s="7" t="str">
        <f ca="1">VLOOKUP($D658,Name!$A:$B,2,FALSE) &amp; " " &amp; IF(ROW()=2,"de Orléans e Bragança",VLOOKUP(IF(ROW()=2,0,RANDBETWEEN(2,COUNT('Last name'!$A:$A) + 1)),'Last name'!$A:$B,2,FALSE) &amp; " " &amp; VLOOKUP(RANDBETWEEN(2,COUNT('Last name'!$A:$A) + 1),'Last name'!$A:$B,2,FALSE))</f>
        <v>Júlia Teixeira Caminha</v>
      </c>
      <c r="F658" s="7">
        <v>2</v>
      </c>
      <c r="G658" s="7" cm="1">
        <f t="array" aca="1" ref="G658" ca="1">INDEX(States!$B:$B,RANDBETWEEN(2,COUNTA(States!$B:$B)),1)</f>
        <v>5</v>
      </c>
      <c r="H658" s="7" t="str">
        <f ca="1">VLOOKUP($D658,Name!$A:$C,3,FALSE)</f>
        <v>F</v>
      </c>
      <c r="I658" s="7">
        <f t="shared" ca="1" si="52"/>
        <v>3</v>
      </c>
      <c r="J658" s="7" t="str">
        <f ca="1">VLOOKUP($I658,Race!$A:$B,2,FALSE)</f>
        <v>Preto</v>
      </c>
      <c r="K658" s="8">
        <f ca="1" xml:space="preserve">
IF($B658=2,
    TODAY()-16340,
    IF($P658=2,
        RANDBETWEEN(TODAY()-12418.5,TODAY()-6574.5),
        IF(OR($P658=3,$P658=4),
            RANDBETWEEN(TODAY()-16071,TODAY()-8766),
            IF(OR($P658=5,$P658=6,$P658=7),
                RANDBETWEEN(TODAY()-27393.75,TODAY()-12783.75),
                RANDBETWEEN(TODAY()-27393.75,TODAY()-10957.5)
            )
        )
    )
)</f>
        <v>26212</v>
      </c>
      <c r="L658" s="6">
        <f ca="1">IF(OR(ROW()=2,ROW()=3),7,IF(ROW()=4,4,RANDBETWEEN(4,COUNT(Education!$A:$A) + 1)))</f>
        <v>6</v>
      </c>
      <c r="M658" s="8" t="str">
        <f ca="1">VLOOKUP($L658,Education!$A:$B,2,FALSE)</f>
        <v>Mestrado</v>
      </c>
      <c r="N65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658" s="7" t="str">
        <f ca="1">VLOOKUP($N658,Department!$A:$B,2,FALSE)</f>
        <v>Contábil</v>
      </c>
      <c r="P658" s="6">
        <f t="shared" ca="1" si="53"/>
        <v>6</v>
      </c>
      <c r="Q658" s="7" t="str">
        <f ca="1">VLOOKUP($P658,Role!$A:$B,2,FALSE)</f>
        <v>Estagiário</v>
      </c>
      <c r="R658" s="7" t="str">
        <f ca="1">IF($P658=8,RANDBETWEEN(2,COUNT(Level!$A:$A) + 1),"")</f>
        <v/>
      </c>
      <c r="S658" s="7" t="str">
        <f ca="1">IF($R658&lt;&gt;"",VLOOKUP($R658,Level!$A:$B,2,FALSE),"")</f>
        <v/>
      </c>
      <c r="T658" s="8">
        <f t="shared" ca="1" si="54"/>
        <v>37916</v>
      </c>
      <c r="U658" s="1">
        <f t="shared" ca="1" si="50"/>
        <v>2205</v>
      </c>
      <c r="V65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$A658    &amp;
", "   &amp;
$B658    &amp;
", "   &amp;
$C658    &amp;
", '"  &amp;
$E658    &amp;
"', '" &amp;
$H658    &amp;
"', "  &amp;
$I658 &amp;
", CAST('"  &amp;
TEXT($K658,"aaaa-mm-dd") &amp;
"' AS DATE), " &amp;
$L658 &amp;
", " &amp;
$N658 &amp;
", " &amp;
$P658 &amp;
", " &amp;
IF($R658="","NULL",$R658) &amp;
", " &amp;
$U658 &amp;
");"</f>
        <v>INSERT INTO acme.fact_employees (id_company_fk, id_employee_pk, flg_active, employee_name, id_gender_fk, id_race_fk, birthdate, id_education_fk, id_department_fk, id_role_fk, id_level_fk, salary) VALUES (2, 657, TRUE, 'Júlia Teixeira Caminha', 'F', 3, CAST('1971-10-06' AS DATE), 6, 9, 6, NULL, 2205);</v>
      </c>
    </row>
    <row r="659" spans="1:22" x14ac:dyDescent="0.2">
      <c r="A659" s="7">
        <v>2</v>
      </c>
      <c r="B659" s="5">
        <f t="shared" si="51"/>
        <v>658</v>
      </c>
      <c r="C659" s="6" t="b">
        <v>1</v>
      </c>
      <c r="D659" s="7">
        <f ca="1">IF(ROW()=2,125,IF(ROW()=3,67,IF(ROW()=4,13,RANDBETWEEN(2,COUNT(Name!$A:$A) + 1))))</f>
        <v>211</v>
      </c>
      <c r="E659" s="7" t="str">
        <f ca="1">VLOOKUP($D659,Name!$A:$B,2,FALSE) &amp; " " &amp; IF(ROW()=2,"de Orléans e Bragança",VLOOKUP(IF(ROW()=2,0,RANDBETWEEN(2,COUNT('Last name'!$A:$A) + 1)),'Last name'!$A:$B,2,FALSE) &amp; " " &amp; VLOOKUP(RANDBETWEEN(2,COUNT('Last name'!$A:$A) + 1),'Last name'!$A:$B,2,FALSE))</f>
        <v>Kleriston Battaglia Ferrara</v>
      </c>
      <c r="F659" s="7">
        <v>2</v>
      </c>
      <c r="G659" s="7" cm="1">
        <f t="array" aca="1" ref="G659" ca="1">INDEX(States!$B:$B,RANDBETWEEN(2,COUNTA(States!$B:$B)),1)</f>
        <v>20</v>
      </c>
      <c r="H659" s="7" t="str">
        <f ca="1">VLOOKUP($D659,Name!$A:$C,3,FALSE)</f>
        <v>M</v>
      </c>
      <c r="I659" s="7">
        <f t="shared" ca="1" si="52"/>
        <v>2</v>
      </c>
      <c r="J659" s="7" t="str">
        <f ca="1">VLOOKUP($I659,Race!$A:$B,2,FALSE)</f>
        <v>Branco</v>
      </c>
      <c r="K659" s="8">
        <f ca="1" xml:space="preserve">
IF($B659=2,
    TODAY()-16340,
    IF($P659=2,
        RANDBETWEEN(TODAY()-12418.5,TODAY()-6574.5),
        IF(OR($P659=3,$P659=4),
            RANDBETWEEN(TODAY()-16071,TODAY()-8766),
            IF(OR($P659=5,$P659=6,$P659=7),
                RANDBETWEEN(TODAY()-27393.75,TODAY()-12783.75),
                RANDBETWEEN(TODAY()-27393.75,TODAY()-10957.5)
            )
        )
    )
)</f>
        <v>33900</v>
      </c>
      <c r="L659" s="6">
        <f ca="1">IF(OR(ROW()=2,ROW()=3),7,IF(ROW()=4,4,RANDBETWEEN(4,COUNT(Education!$A:$A) + 1)))</f>
        <v>6</v>
      </c>
      <c r="M659" s="8" t="str">
        <f ca="1">VLOOKUP($L659,Education!$A:$B,2,FALSE)</f>
        <v>Mestrado</v>
      </c>
      <c r="N65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6</v>
      </c>
      <c r="O659" s="7" t="str">
        <f ca="1">VLOOKUP($N659,Department!$A:$B,2,FALSE)</f>
        <v>Comercial</v>
      </c>
      <c r="P659" s="6">
        <f t="shared" ca="1" si="53"/>
        <v>8</v>
      </c>
      <c r="Q659" s="7" t="str">
        <f ca="1">VLOOKUP($P659,Role!$A:$B,2,FALSE)</f>
        <v>Analista</v>
      </c>
      <c r="R659" s="7">
        <f ca="1">IF($P659=8,RANDBETWEEN(2,COUNT(Level!$A:$A) + 1),"")</f>
        <v>3</v>
      </c>
      <c r="S659" s="7" t="str">
        <f ca="1">IF($R659&lt;&gt;"",VLOOKUP($R659,Level!$A:$B,2,FALSE),"")</f>
        <v>Pleno</v>
      </c>
      <c r="T659" s="8">
        <f t="shared" ca="1" si="54"/>
        <v>40231</v>
      </c>
      <c r="U659" s="1">
        <f t="shared" ca="1" si="50"/>
        <v>3580</v>
      </c>
      <c r="V65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$A659    &amp;
", "   &amp;
$B659    &amp;
", "   &amp;
$C659    &amp;
", '"  &amp;
$E659    &amp;
"', '" &amp;
$H659    &amp;
"', "  &amp;
$I659 &amp;
", CAST('"  &amp;
TEXT($K659,"aaaa-mm-dd") &amp;
"' AS DATE), " &amp;
$L659 &amp;
", " &amp;
$N659 &amp;
", " &amp;
$P659 &amp;
", " &amp;
IF($R659="","NULL",$R659) &amp;
", " &amp;
$U659 &amp;
");"</f>
        <v>INSERT INTO acme.fact_employees (id_company_fk, id_employee_pk, flg_active, employee_name, id_gender_fk, id_race_fk, birthdate, id_education_fk, id_department_fk, id_role_fk, id_level_fk, salary) VALUES (2, 658, TRUE, 'Kleriston Battaglia Ferrara', 'M', 2, CAST('1992-10-23' AS DATE), 6, 6, 8, 3, 3580);</v>
      </c>
    </row>
    <row r="660" spans="1:22" x14ac:dyDescent="0.2">
      <c r="A660" s="7">
        <v>2</v>
      </c>
      <c r="B660" s="5">
        <f t="shared" si="51"/>
        <v>659</v>
      </c>
      <c r="C660" s="6" t="b">
        <v>1</v>
      </c>
      <c r="D660" s="7">
        <f ca="1">IF(ROW()=2,125,IF(ROW()=3,67,IF(ROW()=4,13,RANDBETWEEN(2,COUNT(Name!$A:$A) + 1))))</f>
        <v>198</v>
      </c>
      <c r="E660" s="7" t="str">
        <f ca="1">VLOOKUP($D660,Name!$A:$B,2,FALSE) &amp; " " &amp; IF(ROW()=2,"de Orléans e Bragança",VLOOKUP(IF(ROW()=2,0,RANDBETWEEN(2,COUNT('Last name'!$A:$A) + 1)),'Last name'!$A:$B,2,FALSE) &amp; " " &amp; VLOOKUP(RANDBETWEEN(2,COUNT('Last name'!$A:$A) + 1),'Last name'!$A:$B,2,FALSE))</f>
        <v>Júlia Almeida Pimenta</v>
      </c>
      <c r="F660" s="7">
        <v>2</v>
      </c>
      <c r="G660" s="7" cm="1">
        <f t="array" aca="1" ref="G660" ca="1">INDEX(States!$B:$B,RANDBETWEEN(2,COUNTA(States!$B:$B)),1)</f>
        <v>20</v>
      </c>
      <c r="H660" s="7" t="str">
        <f ca="1">VLOOKUP($D660,Name!$A:$C,3,FALSE)</f>
        <v>F</v>
      </c>
      <c r="I660" s="7">
        <f t="shared" ca="1" si="52"/>
        <v>4</v>
      </c>
      <c r="J660" s="7" t="str">
        <f ca="1">VLOOKUP($I660,Race!$A:$B,2,FALSE)</f>
        <v>Pardo</v>
      </c>
      <c r="K660" s="8">
        <f ca="1" xml:space="preserve">
IF($B660=2,
    TODAY()-16340,
    IF($P660=2,
        RANDBETWEEN(TODAY()-12418.5,TODAY()-6574.5),
        IF(OR($P660=3,$P660=4),
            RANDBETWEEN(TODAY()-16071,TODAY()-8766),
            IF(OR($P660=5,$P660=6,$P660=7),
                RANDBETWEEN(TODAY()-27393.75,TODAY()-12783.75),
                RANDBETWEEN(TODAY()-27393.75,TODAY()-10957.5)
            )
        )
    )
)</f>
        <v>23700</v>
      </c>
      <c r="L660" s="6">
        <f ca="1">IF(OR(ROW()=2,ROW()=3),7,IF(ROW()=4,4,RANDBETWEEN(4,COUNT(Education!$A:$A) + 1)))</f>
        <v>6</v>
      </c>
      <c r="M660" s="8" t="str">
        <f ca="1">VLOOKUP($L660,Education!$A:$B,2,FALSE)</f>
        <v>Mestrado</v>
      </c>
      <c r="N66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7</v>
      </c>
      <c r="O660" s="7" t="str">
        <f ca="1">VLOOKUP($N660,Department!$A:$B,2,FALSE)</f>
        <v>Operacional</v>
      </c>
      <c r="P660" s="6">
        <f t="shared" ca="1" si="53"/>
        <v>6</v>
      </c>
      <c r="Q660" s="7" t="str">
        <f ca="1">VLOOKUP($P660,Role!$A:$B,2,FALSE)</f>
        <v>Estagiário</v>
      </c>
      <c r="R660" s="7" t="str">
        <f ca="1">IF($P660=8,RANDBETWEEN(2,COUNT(Level!$A:$A) + 1),"")</f>
        <v/>
      </c>
      <c r="S660" s="7" t="str">
        <f ca="1">IF($R660&lt;&gt;"",VLOOKUP($R660,Level!$A:$B,2,FALSE),"")</f>
        <v/>
      </c>
      <c r="T660" s="8">
        <f t="shared" ca="1" si="54"/>
        <v>39490</v>
      </c>
      <c r="U660" s="1">
        <f t="shared" ca="1" si="50"/>
        <v>2205</v>
      </c>
      <c r="V66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$A660    &amp;
", "   &amp;
$B660    &amp;
", "   &amp;
$C660    &amp;
", '"  &amp;
$E660    &amp;
"', '" &amp;
$H660    &amp;
"', "  &amp;
$I660 &amp;
", CAST('"  &amp;
TEXT($K660,"aaaa-mm-dd") &amp;
"' AS DATE), " &amp;
$L660 &amp;
", " &amp;
$N660 &amp;
", " &amp;
$P660 &amp;
", " &amp;
IF($R660="","NULL",$R660) &amp;
", " &amp;
$U660 &amp;
");"</f>
        <v>INSERT INTO acme.fact_employees (id_company_fk, id_employee_pk, flg_active, employee_name, id_gender_fk, id_race_fk, birthdate, id_education_fk, id_department_fk, id_role_fk, id_level_fk, salary) VALUES (2, 659, TRUE, 'Júlia Almeida Pimenta', 'F', 4, CAST('1964-11-19' AS DATE), 6, 7, 6, NULL, 2205);</v>
      </c>
    </row>
    <row r="661" spans="1:22" x14ac:dyDescent="0.2">
      <c r="A661" s="7">
        <v>2</v>
      </c>
      <c r="B661" s="5">
        <f t="shared" si="51"/>
        <v>660</v>
      </c>
      <c r="C661" s="6" t="b">
        <v>1</v>
      </c>
      <c r="D661" s="7">
        <f ca="1">IF(ROW()=2,125,IF(ROW()=3,67,IF(ROW()=4,13,RANDBETWEEN(2,COUNT(Name!$A:$A) + 1))))</f>
        <v>36</v>
      </c>
      <c r="E661" s="7" t="str">
        <f ca="1">VLOOKUP($D661,Name!$A:$B,2,FALSE) &amp; " " &amp; IF(ROW()=2,"de Orléans e Bragança",VLOOKUP(IF(ROW()=2,0,RANDBETWEEN(2,COUNT('Last name'!$A:$A) + 1)),'Last name'!$A:$B,2,FALSE) &amp; " " &amp; VLOOKUP(RANDBETWEEN(2,COUNT('Last name'!$A:$A) + 1),'Last name'!$A:$B,2,FALSE))</f>
        <v>Ananda Santana Alves</v>
      </c>
      <c r="F661" s="7">
        <v>2</v>
      </c>
      <c r="G661" s="7" cm="1">
        <f t="array" aca="1" ref="G661" ca="1">INDEX(States!$B:$B,RANDBETWEEN(2,COUNTA(States!$B:$B)),1)</f>
        <v>18</v>
      </c>
      <c r="H661" s="7" t="str">
        <f ca="1">VLOOKUP($D661,Name!$A:$C,3,FALSE)</f>
        <v>F</v>
      </c>
      <c r="I661" s="7">
        <f t="shared" ca="1" si="52"/>
        <v>2</v>
      </c>
      <c r="J661" s="7" t="str">
        <f ca="1">VLOOKUP($I661,Race!$A:$B,2,FALSE)</f>
        <v>Branco</v>
      </c>
      <c r="K661" s="8">
        <f ca="1" xml:space="preserve">
IF($B661=2,
    TODAY()-16340,
    IF($P661=2,
        RANDBETWEEN(TODAY()-12418.5,TODAY()-6574.5),
        IF(OR($P661=3,$P661=4),
            RANDBETWEEN(TODAY()-16071,TODAY()-8766),
            IF(OR($P661=5,$P661=6,$P661=7),
                RANDBETWEEN(TODAY()-27393.75,TODAY()-12783.75),
                RANDBETWEEN(TODAY()-27393.75,TODAY()-10957.5)
            )
        )
    )
)</f>
        <v>18637</v>
      </c>
      <c r="L661" s="6">
        <f ca="1">IF(OR(ROW()=2,ROW()=3),7,IF(ROW()=4,4,RANDBETWEEN(4,COUNT(Education!$A:$A) + 1)))</f>
        <v>4</v>
      </c>
      <c r="M661" s="8" t="str">
        <f ca="1">VLOOKUP($L661,Education!$A:$B,2,FALSE)</f>
        <v>Superior</v>
      </c>
      <c r="N66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661" s="7" t="str">
        <f ca="1">VLOOKUP($N661,Department!$A:$B,2,FALSE)</f>
        <v>Contábil</v>
      </c>
      <c r="P661" s="6">
        <f t="shared" ca="1" si="53"/>
        <v>8</v>
      </c>
      <c r="Q661" s="7" t="str">
        <f ca="1">VLOOKUP($P661,Role!$A:$B,2,FALSE)</f>
        <v>Analista</v>
      </c>
      <c r="R661" s="7">
        <f ca="1">IF($P661=8,RANDBETWEEN(2,COUNT(Level!$A:$A) + 1),"")</f>
        <v>3</v>
      </c>
      <c r="S661" s="7" t="str">
        <f ca="1">IF($R661&lt;&gt;"",VLOOKUP($R661,Level!$A:$B,2,FALSE),"")</f>
        <v>Pleno</v>
      </c>
      <c r="T661" s="8">
        <f t="shared" ca="1" si="54"/>
        <v>38188</v>
      </c>
      <c r="U661" s="1">
        <f t="shared" ca="1" si="50"/>
        <v>2500</v>
      </c>
      <c r="V66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$A661    &amp;
", "   &amp;
$B661    &amp;
", "   &amp;
$C661    &amp;
", '"  &amp;
$E661    &amp;
"', '" &amp;
$H661    &amp;
"', "  &amp;
$I661 &amp;
", CAST('"  &amp;
TEXT($K661,"aaaa-mm-dd") &amp;
"' AS DATE), " &amp;
$L661 &amp;
", " &amp;
$N661 &amp;
", " &amp;
$P661 &amp;
", " &amp;
IF($R661="","NULL",$R661) &amp;
", " &amp;
$U661 &amp;
");"</f>
        <v>INSERT INTO acme.fact_employees (id_company_fk, id_employee_pk, flg_active, employee_name, id_gender_fk, id_race_fk, birthdate, id_education_fk, id_department_fk, id_role_fk, id_level_fk, salary) VALUES (2, 660, TRUE, 'Ananda Santana Alves', 'F', 2, CAST('1951-01-09' AS DATE), 4, 9, 8, 3, 2500);</v>
      </c>
    </row>
    <row r="662" spans="1:22" x14ac:dyDescent="0.2">
      <c r="A662" s="7">
        <v>2</v>
      </c>
      <c r="B662" s="5">
        <f t="shared" si="51"/>
        <v>661</v>
      </c>
      <c r="C662" s="6" t="b">
        <v>1</v>
      </c>
      <c r="D662" s="7">
        <f ca="1">IF(ROW()=2,125,IF(ROW()=3,67,IF(ROW()=4,13,RANDBETWEEN(2,COUNT(Name!$A:$A) + 1))))</f>
        <v>203</v>
      </c>
      <c r="E662" s="7" t="str">
        <f ca="1">VLOOKUP($D662,Name!$A:$B,2,FALSE) &amp; " " &amp; IF(ROW()=2,"de Orléans e Bragança",VLOOKUP(IF(ROW()=2,0,RANDBETWEEN(2,COUNT('Last name'!$A:$A) + 1)),'Last name'!$A:$B,2,FALSE) &amp; " " &amp; VLOOKUP(RANDBETWEEN(2,COUNT('Last name'!$A:$A) + 1),'Last name'!$A:$B,2,FALSE))</f>
        <v>Kamilla Salvador Pinheiro</v>
      </c>
      <c r="F662" s="7">
        <v>2</v>
      </c>
      <c r="G662" s="7" cm="1">
        <f t="array" aca="1" ref="G662" ca="1">INDEX(States!$B:$B,RANDBETWEEN(2,COUNTA(States!$B:$B)),1)</f>
        <v>5</v>
      </c>
      <c r="H662" s="7" t="str">
        <f ca="1">VLOOKUP($D662,Name!$A:$C,3,FALSE)</f>
        <v>F</v>
      </c>
      <c r="I662" s="7">
        <f t="shared" ca="1" si="52"/>
        <v>2</v>
      </c>
      <c r="J662" s="7" t="str">
        <f ca="1">VLOOKUP($I662,Race!$A:$B,2,FALSE)</f>
        <v>Branco</v>
      </c>
      <c r="K662" s="8">
        <f ca="1" xml:space="preserve">
IF($B662=2,
    TODAY()-16340,
    IF($P662=2,
        RANDBETWEEN(TODAY()-12418.5,TODAY()-6574.5),
        IF(OR($P662=3,$P662=4),
            RANDBETWEEN(TODAY()-16071,TODAY()-8766),
            IF(OR($P662=5,$P662=6,$P662=7),
                RANDBETWEEN(TODAY()-27393.75,TODAY()-12783.75),
                RANDBETWEEN(TODAY()-27393.75,TODAY()-10957.5)
            )
        )
    )
)</f>
        <v>26723</v>
      </c>
      <c r="L662" s="6">
        <f ca="1">IF(OR(ROW()=2,ROW()=3),7,IF(ROW()=4,4,RANDBETWEEN(4,COUNT(Education!$A:$A) + 1)))</f>
        <v>4</v>
      </c>
      <c r="M662" s="8" t="str">
        <f ca="1">VLOOKUP($L662,Education!$A:$B,2,FALSE)</f>
        <v>Superior</v>
      </c>
      <c r="N66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662" s="7" t="str">
        <f ca="1">VLOOKUP($N662,Department!$A:$B,2,FALSE)</f>
        <v>Auditoria</v>
      </c>
      <c r="P662" s="6">
        <f t="shared" ca="1" si="53"/>
        <v>9</v>
      </c>
      <c r="Q662" s="7" t="str">
        <f ca="1">VLOOKUP($P662,Role!$A:$B,2,FALSE)</f>
        <v>Especialista</v>
      </c>
      <c r="R662" s="7" t="str">
        <f ca="1">IF($P662=8,RANDBETWEEN(2,COUNT(Level!$A:$A) + 1),"")</f>
        <v/>
      </c>
      <c r="S662" s="7" t="str">
        <f ca="1">IF($R662&lt;&gt;"",VLOOKUP($R662,Level!$A:$B,2,FALSE),"")</f>
        <v/>
      </c>
      <c r="T662" s="8">
        <f t="shared" ca="1" si="54"/>
        <v>43893</v>
      </c>
      <c r="U662" s="1">
        <f t="shared" ca="1" si="50"/>
        <v>8500</v>
      </c>
      <c r="V66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$A662    &amp;
", "   &amp;
$B662    &amp;
", "   &amp;
$C662    &amp;
", '"  &amp;
$E662    &amp;
"', '" &amp;
$H662    &amp;
"', "  &amp;
$I662 &amp;
", CAST('"  &amp;
TEXT($K662,"aaaa-mm-dd") &amp;
"' AS DATE), " &amp;
$L662 &amp;
", " &amp;
$N662 &amp;
", " &amp;
$P662 &amp;
", " &amp;
IF($R662="","NULL",$R662) &amp;
", " &amp;
$U662 &amp;
");"</f>
        <v>INSERT INTO acme.fact_employees (id_company_fk, id_employee_pk, flg_active, employee_name, id_gender_fk, id_race_fk, birthdate, id_education_fk, id_department_fk, id_role_fk, id_level_fk, salary) VALUES (2, 661, TRUE, 'Kamilla Salvador Pinheiro', 'F', 2, CAST('1973-02-28' AS DATE), 4, 10, 9, NULL, 8500);</v>
      </c>
    </row>
    <row r="663" spans="1:22" x14ac:dyDescent="0.2">
      <c r="A663" s="7">
        <v>2</v>
      </c>
      <c r="B663" s="5">
        <f t="shared" si="51"/>
        <v>662</v>
      </c>
      <c r="C663" s="6" t="b">
        <v>1</v>
      </c>
      <c r="D663" s="7">
        <f ca="1">IF(ROW()=2,125,IF(ROW()=3,67,IF(ROW()=4,13,RANDBETWEEN(2,COUNT(Name!$A:$A) + 1))))</f>
        <v>182</v>
      </c>
      <c r="E663" s="7" t="str">
        <f ca="1">VLOOKUP($D663,Name!$A:$B,2,FALSE) &amp; " " &amp; IF(ROW()=2,"de Orléans e Bragança",VLOOKUP(IF(ROW()=2,0,RANDBETWEEN(2,COUNT('Last name'!$A:$A) + 1)),'Last name'!$A:$B,2,FALSE) &amp; " " &amp; VLOOKUP(RANDBETWEEN(2,COUNT('Last name'!$A:$A) + 1),'Last name'!$A:$B,2,FALSE))</f>
        <v>João Rodrigues Dias</v>
      </c>
      <c r="F663" s="7">
        <v>2</v>
      </c>
      <c r="G663" s="7" cm="1">
        <f t="array" aca="1" ref="G663" ca="1">INDEX(States!$B:$B,RANDBETWEEN(2,COUNTA(States!$B:$B)),1)</f>
        <v>12</v>
      </c>
      <c r="H663" s="7" t="str">
        <f ca="1">VLOOKUP($D663,Name!$A:$C,3,FALSE)</f>
        <v>M</v>
      </c>
      <c r="I663" s="7">
        <f t="shared" ca="1" si="52"/>
        <v>2</v>
      </c>
      <c r="J663" s="7" t="str">
        <f ca="1">VLOOKUP($I663,Race!$A:$B,2,FALSE)</f>
        <v>Branco</v>
      </c>
      <c r="K663" s="8">
        <f ca="1" xml:space="preserve">
IF($B663=2,
    TODAY()-16340,
    IF($P663=2,
        RANDBETWEEN(TODAY()-12418.5,TODAY()-6574.5),
        IF(OR($P663=3,$P663=4),
            RANDBETWEEN(TODAY()-16071,TODAY()-8766),
            IF(OR($P663=5,$P663=6,$P663=7),
                RANDBETWEEN(TODAY()-27393.75,TODAY()-12783.75),
                RANDBETWEEN(TODAY()-27393.75,TODAY()-10957.5)
            )
        )
    )
)</f>
        <v>29280</v>
      </c>
      <c r="L663" s="6">
        <f ca="1">IF(OR(ROW()=2,ROW()=3),7,IF(ROW()=4,4,RANDBETWEEN(4,COUNT(Education!$A:$A) + 1)))</f>
        <v>7</v>
      </c>
      <c r="M663" s="8" t="str">
        <f ca="1">VLOOKUP($L663,Education!$A:$B,2,FALSE)</f>
        <v>Doutorado</v>
      </c>
      <c r="N66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663" s="7" t="str">
        <f ca="1">VLOOKUP($N663,Department!$A:$B,2,FALSE)</f>
        <v>Vendas</v>
      </c>
      <c r="P663" s="6">
        <f t="shared" ca="1" si="53"/>
        <v>8</v>
      </c>
      <c r="Q663" s="7" t="str">
        <f ca="1">VLOOKUP($P663,Role!$A:$B,2,FALSE)</f>
        <v>Analista</v>
      </c>
      <c r="R663" s="7">
        <f ca="1">IF($P663=8,RANDBETWEEN(2,COUNT(Level!$A:$A) + 1),"")</f>
        <v>3</v>
      </c>
      <c r="S663" s="7" t="str">
        <f ca="1">IF($R663&lt;&gt;"",VLOOKUP($R663,Level!$A:$B,2,FALSE),"")</f>
        <v>Pleno</v>
      </c>
      <c r="T663" s="8">
        <f t="shared" ca="1" si="54"/>
        <v>37853</v>
      </c>
      <c r="U663" s="1">
        <f t="shared" ca="1" si="50"/>
        <v>4110</v>
      </c>
      <c r="V66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$A663    &amp;
", "   &amp;
$B663    &amp;
", "   &amp;
$C663    &amp;
", '"  &amp;
$E663    &amp;
"', '" &amp;
$H663    &amp;
"', "  &amp;
$I663 &amp;
", CAST('"  &amp;
TEXT($K663,"aaaa-mm-dd") &amp;
"' AS DATE), " &amp;
$L663 &amp;
", " &amp;
$N663 &amp;
", " &amp;
$P663 &amp;
", " &amp;
IF($R663="","NULL",$R663) &amp;
", " &amp;
$U663 &amp;
");"</f>
        <v>INSERT INTO acme.fact_employees (id_company_fk, id_employee_pk, flg_active, employee_name, id_gender_fk, id_race_fk, birthdate, id_education_fk, id_department_fk, id_role_fk, id_level_fk, salary) VALUES (2, 662, TRUE, 'João Rodrigues Dias', 'M', 2, CAST('1980-02-29' AS DATE), 7, 13, 8, 3, 4110);</v>
      </c>
    </row>
    <row r="664" spans="1:22" x14ac:dyDescent="0.2">
      <c r="A664" s="7">
        <v>2</v>
      </c>
      <c r="B664" s="5">
        <f t="shared" si="51"/>
        <v>663</v>
      </c>
      <c r="C664" s="6" t="b">
        <v>1</v>
      </c>
      <c r="D664" s="7">
        <f ca="1">IF(ROW()=2,125,IF(ROW()=3,67,IF(ROW()=4,13,RANDBETWEEN(2,COUNT(Name!$A:$A) + 1))))</f>
        <v>90</v>
      </c>
      <c r="E664" s="7" t="str">
        <f ca="1">VLOOKUP($D664,Name!$A:$B,2,FALSE) &amp; " " &amp; IF(ROW()=2,"de Orléans e Bragança",VLOOKUP(IF(ROW()=2,0,RANDBETWEEN(2,COUNT('Last name'!$A:$A) + 1)),'Last name'!$A:$B,2,FALSE) &amp; " " &amp; VLOOKUP(RANDBETWEEN(2,COUNT('Last name'!$A:$A) + 1),'Last name'!$A:$B,2,FALSE))</f>
        <v>César Bragança Luz</v>
      </c>
      <c r="F664" s="7">
        <v>2</v>
      </c>
      <c r="G664" s="7" cm="1">
        <f t="array" aca="1" ref="G664" ca="1">INDEX(States!$B:$B,RANDBETWEEN(2,COUNTA(States!$B:$B)),1)</f>
        <v>4</v>
      </c>
      <c r="H664" s="7" t="str">
        <f ca="1">VLOOKUP($D664,Name!$A:$C,3,FALSE)</f>
        <v>M</v>
      </c>
      <c r="I664" s="7">
        <f t="shared" ca="1" si="52"/>
        <v>2</v>
      </c>
      <c r="J664" s="7" t="str">
        <f ca="1">VLOOKUP($I664,Race!$A:$B,2,FALSE)</f>
        <v>Branco</v>
      </c>
      <c r="K664" s="8">
        <f ca="1" xml:space="preserve">
IF($B664=2,
    TODAY()-16340,
    IF($P664=2,
        RANDBETWEEN(TODAY()-12418.5,TODAY()-6574.5),
        IF(OR($P664=3,$P664=4),
            RANDBETWEEN(TODAY()-16071,TODAY()-8766),
            IF(OR($P664=5,$P664=6,$P664=7),
                RANDBETWEEN(TODAY()-27393.75,TODAY()-12783.75),
                RANDBETWEEN(TODAY()-27393.75,TODAY()-10957.5)
            )
        )
    )
)</f>
        <v>26305</v>
      </c>
      <c r="L664" s="6">
        <f ca="1">IF(OR(ROW()=2,ROW()=3),7,IF(ROW()=4,4,RANDBETWEEN(4,COUNT(Education!$A:$A) + 1)))</f>
        <v>5</v>
      </c>
      <c r="M664" s="8" t="str">
        <f ca="1">VLOOKUP($L664,Education!$A:$B,2,FALSE)</f>
        <v>Pós-graduação</v>
      </c>
      <c r="N66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664" s="7" t="str">
        <f ca="1">VLOOKUP($N664,Department!$A:$B,2,FALSE)</f>
        <v>Vendas</v>
      </c>
      <c r="P664" s="6">
        <f t="shared" ca="1" si="53"/>
        <v>8</v>
      </c>
      <c r="Q664" s="7" t="str">
        <f ca="1">VLOOKUP($P664,Role!$A:$B,2,FALSE)</f>
        <v>Analista</v>
      </c>
      <c r="R664" s="7">
        <f ca="1">IF($P664=8,RANDBETWEEN(2,COUNT(Level!$A:$A) + 1),"")</f>
        <v>4</v>
      </c>
      <c r="S664" s="7" t="str">
        <f ca="1">IF($R664&lt;&gt;"",VLOOKUP($R664,Level!$A:$B,2,FALSE),"")</f>
        <v>Senior</v>
      </c>
      <c r="T664" s="8">
        <f t="shared" ca="1" si="54"/>
        <v>39258</v>
      </c>
      <c r="U664" s="1">
        <f t="shared" ca="1" si="50"/>
        <v>3110</v>
      </c>
      <c r="V66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$A664    &amp;
", "   &amp;
$B664    &amp;
", "   &amp;
$C664    &amp;
", '"  &amp;
$E664    &amp;
"', '" &amp;
$H664    &amp;
"', "  &amp;
$I664 &amp;
", CAST('"  &amp;
TEXT($K664,"aaaa-mm-dd") &amp;
"' AS DATE), " &amp;
$L664 &amp;
", " &amp;
$N664 &amp;
", " &amp;
$P664 &amp;
", " &amp;
IF($R664="","NULL",$R664) &amp;
", " &amp;
$U664 &amp;
");"</f>
        <v>INSERT INTO acme.fact_employees (id_company_fk, id_employee_pk, flg_active, employee_name, id_gender_fk, id_race_fk, birthdate, id_education_fk, id_department_fk, id_role_fk, id_level_fk, salary) VALUES (2, 663, TRUE, 'César Bragança Luz', 'M', 2, CAST('1972-01-07' AS DATE), 5, 13, 8, 4, 3110);</v>
      </c>
    </row>
    <row r="665" spans="1:22" x14ac:dyDescent="0.2">
      <c r="A665" s="7">
        <v>2</v>
      </c>
      <c r="B665" s="5">
        <f t="shared" si="51"/>
        <v>664</v>
      </c>
      <c r="C665" s="6" t="b">
        <v>1</v>
      </c>
      <c r="D665" s="7">
        <f ca="1">IF(ROW()=2,125,IF(ROW()=3,67,IF(ROW()=4,13,RANDBETWEEN(2,COUNT(Name!$A:$A) + 1))))</f>
        <v>302</v>
      </c>
      <c r="E665" s="7" t="str">
        <f ca="1">VLOOKUP($D665,Name!$A:$B,2,FALSE) &amp; " " &amp; IF(ROW()=2,"de Orléans e Bragança",VLOOKUP(IF(ROW()=2,0,RANDBETWEEN(2,COUNT('Last name'!$A:$A) + 1)),'Last name'!$A:$B,2,FALSE) &amp; " " &amp; VLOOKUP(RANDBETWEEN(2,COUNT('Last name'!$A:$A) + 1),'Last name'!$A:$B,2,FALSE))</f>
        <v>Nathan Soares Cunha</v>
      </c>
      <c r="F665" s="7">
        <v>2</v>
      </c>
      <c r="G665" s="7" cm="1">
        <f t="array" aca="1" ref="G665" ca="1">INDEX(States!$B:$B,RANDBETWEEN(2,COUNTA(States!$B:$B)),1)</f>
        <v>11</v>
      </c>
      <c r="H665" s="7" t="str">
        <f ca="1">VLOOKUP($D665,Name!$A:$C,3,FALSE)</f>
        <v>M</v>
      </c>
      <c r="I665" s="7">
        <f t="shared" ca="1" si="52"/>
        <v>5</v>
      </c>
      <c r="J665" s="7" t="str">
        <f ca="1">VLOOKUP($I665,Race!$A:$B,2,FALSE)</f>
        <v>Amarelo</v>
      </c>
      <c r="K665" s="8">
        <f ca="1" xml:space="preserve">
IF($B665=2,
    TODAY()-16340,
    IF($P665=2,
        RANDBETWEEN(TODAY()-12418.5,TODAY()-6574.5),
        IF(OR($P665=3,$P665=4),
            RANDBETWEEN(TODAY()-16071,TODAY()-8766),
            IF(OR($P665=5,$P665=6,$P665=7),
                RANDBETWEEN(TODAY()-27393.75,TODAY()-12783.75),
                RANDBETWEEN(TODAY()-27393.75,TODAY()-10957.5)
            )
        )
    )
)</f>
        <v>19355</v>
      </c>
      <c r="L665" s="6">
        <f ca="1">IF(OR(ROW()=2,ROW()=3),7,IF(ROW()=4,4,RANDBETWEEN(4,COUNT(Education!$A:$A) + 1)))</f>
        <v>6</v>
      </c>
      <c r="M665" s="8" t="str">
        <f ca="1">VLOOKUP($L665,Education!$A:$B,2,FALSE)</f>
        <v>Mestrado</v>
      </c>
      <c r="N66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665" s="7" t="str">
        <f ca="1">VLOOKUP($N665,Department!$A:$B,2,FALSE)</f>
        <v>Tecnologia da Informação</v>
      </c>
      <c r="P665" s="6">
        <f t="shared" ca="1" si="53"/>
        <v>8</v>
      </c>
      <c r="Q665" s="7" t="str">
        <f ca="1">VLOOKUP($P665,Role!$A:$B,2,FALSE)</f>
        <v>Analista</v>
      </c>
      <c r="R665" s="7">
        <f ca="1">IF($P665=8,RANDBETWEEN(2,COUNT(Level!$A:$A) + 1),"")</f>
        <v>2</v>
      </c>
      <c r="S665" s="7" t="str">
        <f ca="1">IF($R665&lt;&gt;"",VLOOKUP($R665,Level!$A:$B,2,FALSE),"")</f>
        <v>Junior</v>
      </c>
      <c r="T665" s="8">
        <f t="shared" ca="1" si="54"/>
        <v>36780</v>
      </c>
      <c r="U665" s="1">
        <f t="shared" ca="1" si="50"/>
        <v>3620</v>
      </c>
      <c r="V66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$A665    &amp;
", "   &amp;
$B665    &amp;
", "   &amp;
$C665    &amp;
", '"  &amp;
$E665    &amp;
"', '" &amp;
$H665    &amp;
"', "  &amp;
$I665 &amp;
", CAST('"  &amp;
TEXT($K665,"aaaa-mm-dd") &amp;
"' AS DATE), " &amp;
$L665 &amp;
", " &amp;
$N665 &amp;
", " &amp;
$P665 &amp;
", " &amp;
IF($R665="","NULL",$R665) &amp;
", " &amp;
$U665 &amp;
");"</f>
        <v>INSERT INTO acme.fact_employees (id_company_fk, id_employee_pk, flg_active, employee_name, id_gender_fk, id_race_fk, birthdate, id_education_fk, id_department_fk, id_role_fk, id_level_fk, salary) VALUES (2, 664, TRUE, 'Nathan Soares Cunha', 'M', 5, CAST('1952-12-27' AS DATE), 6, 11, 8, 2, 3620);</v>
      </c>
    </row>
    <row r="666" spans="1:22" x14ac:dyDescent="0.2">
      <c r="A666" s="7">
        <v>2</v>
      </c>
      <c r="B666" s="5">
        <f t="shared" si="51"/>
        <v>665</v>
      </c>
      <c r="C666" s="6" t="b">
        <v>1</v>
      </c>
      <c r="D666" s="7">
        <f ca="1">IF(ROW()=2,125,IF(ROW()=3,67,IF(ROW()=4,13,RANDBETWEEN(2,COUNT(Name!$A:$A) + 1))))</f>
        <v>307</v>
      </c>
      <c r="E666" s="7" t="str">
        <f ca="1">VLOOKUP($D666,Name!$A:$B,2,FALSE) &amp; " " &amp; IF(ROW()=2,"de Orléans e Bragança",VLOOKUP(IF(ROW()=2,0,RANDBETWEEN(2,COUNT('Last name'!$A:$A) + 1)),'Last name'!$A:$B,2,FALSE) &amp; " " &amp; VLOOKUP(RANDBETWEEN(2,COUNT('Last name'!$A:$A) + 1),'Last name'!$A:$B,2,FALSE))</f>
        <v>Oliver Miranda Santos</v>
      </c>
      <c r="F666" s="7">
        <v>2</v>
      </c>
      <c r="G666" s="7" cm="1">
        <f t="array" aca="1" ref="G666" ca="1">INDEX(States!$B:$B,RANDBETWEEN(2,COUNTA(States!$B:$B)),1)</f>
        <v>11</v>
      </c>
      <c r="H666" s="7" t="str">
        <f ca="1">VLOOKUP($D666,Name!$A:$C,3,FALSE)</f>
        <v>M</v>
      </c>
      <c r="I666" s="7">
        <f t="shared" ca="1" si="52"/>
        <v>2</v>
      </c>
      <c r="J666" s="7" t="str">
        <f ca="1">VLOOKUP($I666,Race!$A:$B,2,FALSE)</f>
        <v>Branco</v>
      </c>
      <c r="K666" s="8">
        <f ca="1" xml:space="preserve">
IF($B666=2,
    TODAY()-16340,
    IF($P666=2,
        RANDBETWEEN(TODAY()-12418.5,TODAY()-6574.5),
        IF(OR($P666=3,$P666=4),
            RANDBETWEEN(TODAY()-16071,TODAY()-8766),
            IF(OR($P666=5,$P666=6,$P666=7),
                RANDBETWEEN(TODAY()-27393.75,TODAY()-12783.75),
                RANDBETWEEN(TODAY()-27393.75,TODAY()-10957.5)
            )
        )
    )
)</f>
        <v>17908</v>
      </c>
      <c r="L666" s="6">
        <f ca="1">IF(OR(ROW()=2,ROW()=3),7,IF(ROW()=4,4,RANDBETWEEN(4,COUNT(Education!$A:$A) + 1)))</f>
        <v>7</v>
      </c>
      <c r="M666" s="8" t="str">
        <f ca="1">VLOOKUP($L666,Education!$A:$B,2,FALSE)</f>
        <v>Doutorado</v>
      </c>
      <c r="N66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666" s="7" t="str">
        <f ca="1">VLOOKUP($N666,Department!$A:$B,2,FALSE)</f>
        <v>Financeiro</v>
      </c>
      <c r="P666" s="6">
        <f t="shared" ca="1" si="53"/>
        <v>8</v>
      </c>
      <c r="Q666" s="7" t="str">
        <f ca="1">VLOOKUP($P666,Role!$A:$B,2,FALSE)</f>
        <v>Analista</v>
      </c>
      <c r="R666" s="7">
        <f ca="1">IF($P666=8,RANDBETWEEN(2,COUNT(Level!$A:$A) + 1),"")</f>
        <v>4</v>
      </c>
      <c r="S666" s="7" t="str">
        <f ca="1">IF($R666&lt;&gt;"",VLOOKUP($R666,Level!$A:$B,2,FALSE),"")</f>
        <v>Senior</v>
      </c>
      <c r="T666" s="8">
        <f t="shared" ca="1" si="54"/>
        <v>40452</v>
      </c>
      <c r="U666" s="1">
        <f t="shared" ca="1" si="50"/>
        <v>4000</v>
      </c>
      <c r="V66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$A666    &amp;
", "   &amp;
$B666    &amp;
", "   &amp;
$C666    &amp;
", '"  &amp;
$E666    &amp;
"', '" &amp;
$H666    &amp;
"', "  &amp;
$I666 &amp;
", CAST('"  &amp;
TEXT($K666,"aaaa-mm-dd") &amp;
"' AS DATE), " &amp;
$L666 &amp;
", " &amp;
$N666 &amp;
", " &amp;
$P666 &amp;
", " &amp;
IF($R666="","NULL",$R666) &amp;
", " &amp;
$U666 &amp;
");"</f>
        <v>INSERT INTO acme.fact_employees (id_company_fk, id_employee_pk, flg_active, employee_name, id_gender_fk, id_race_fk, birthdate, id_education_fk, id_department_fk, id_role_fk, id_level_fk, salary) VALUES (2, 665, TRUE, 'Oliver Miranda Santos', 'M', 2, CAST('1949-01-10' AS DATE), 7, 4, 8, 4, 4000);</v>
      </c>
    </row>
    <row r="667" spans="1:22" x14ac:dyDescent="0.2">
      <c r="A667" s="7">
        <v>2</v>
      </c>
      <c r="B667" s="5">
        <f t="shared" si="51"/>
        <v>666</v>
      </c>
      <c r="C667" s="6" t="b">
        <v>1</v>
      </c>
      <c r="D667" s="7">
        <f ca="1">IF(ROW()=2,125,IF(ROW()=3,67,IF(ROW()=4,13,RANDBETWEEN(2,COUNT(Name!$A:$A) + 1))))</f>
        <v>203</v>
      </c>
      <c r="E667" s="7" t="str">
        <f ca="1">VLOOKUP($D667,Name!$A:$B,2,FALSE) &amp; " " &amp; IF(ROW()=2,"de Orléans e Bragança",VLOOKUP(IF(ROW()=2,0,RANDBETWEEN(2,COUNT('Last name'!$A:$A) + 1)),'Last name'!$A:$B,2,FALSE) &amp; " " &amp; VLOOKUP(RANDBETWEEN(2,COUNT('Last name'!$A:$A) + 1),'Last name'!$A:$B,2,FALSE))</f>
        <v>Kamilla Ferrari Caminha</v>
      </c>
      <c r="F667" s="7">
        <v>2</v>
      </c>
      <c r="G667" s="7" cm="1">
        <f t="array" aca="1" ref="G667" ca="1">INDEX(States!$B:$B,RANDBETWEEN(2,COUNTA(States!$B:$B)),1)</f>
        <v>5</v>
      </c>
      <c r="H667" s="7" t="str">
        <f ca="1">VLOOKUP($D667,Name!$A:$C,3,FALSE)</f>
        <v>F</v>
      </c>
      <c r="I667" s="7">
        <f t="shared" ca="1" si="52"/>
        <v>2</v>
      </c>
      <c r="J667" s="7" t="str">
        <f ca="1">VLOOKUP($I667,Race!$A:$B,2,FALSE)</f>
        <v>Branco</v>
      </c>
      <c r="K667" s="8">
        <f ca="1" xml:space="preserve">
IF($B667=2,
    TODAY()-16340,
    IF($P667=2,
        RANDBETWEEN(TODAY()-12418.5,TODAY()-6574.5),
        IF(OR($P667=3,$P667=4),
            RANDBETWEEN(TODAY()-16071,TODAY()-8766),
            IF(OR($P667=5,$P667=6,$P667=7),
                RANDBETWEEN(TODAY()-27393.75,TODAY()-12783.75),
                RANDBETWEEN(TODAY()-27393.75,TODAY()-10957.5)
            )
        )
    )
)</f>
        <v>26572</v>
      </c>
      <c r="L667" s="6">
        <f ca="1">IF(OR(ROW()=2,ROW()=3),7,IF(ROW()=4,4,RANDBETWEEN(4,COUNT(Education!$A:$A) + 1)))</f>
        <v>5</v>
      </c>
      <c r="M667" s="8" t="str">
        <f ca="1">VLOOKUP($L667,Education!$A:$B,2,FALSE)</f>
        <v>Pós-graduação</v>
      </c>
      <c r="N66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667" s="7" t="str">
        <f ca="1">VLOOKUP($N667,Department!$A:$B,2,FALSE)</f>
        <v>Financeiro</v>
      </c>
      <c r="P667" s="6">
        <f t="shared" ca="1" si="53"/>
        <v>8</v>
      </c>
      <c r="Q667" s="7" t="str">
        <f ca="1">VLOOKUP($P667,Role!$A:$B,2,FALSE)</f>
        <v>Analista</v>
      </c>
      <c r="R667" s="7">
        <f ca="1">IF($P667=8,RANDBETWEEN(2,COUNT(Level!$A:$A) + 1),"")</f>
        <v>2</v>
      </c>
      <c r="S667" s="7" t="str">
        <f ca="1">IF($R667&lt;&gt;"",VLOOKUP($R667,Level!$A:$B,2,FALSE),"")</f>
        <v>Junior</v>
      </c>
      <c r="T667" s="8">
        <f t="shared" ca="1" si="54"/>
        <v>38313</v>
      </c>
      <c r="U667" s="1">
        <f t="shared" ca="1" si="50"/>
        <v>3000</v>
      </c>
      <c r="V66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$A667    &amp;
", "   &amp;
$B667    &amp;
", "   &amp;
$C667    &amp;
", '"  &amp;
$E667    &amp;
"', '" &amp;
$H667    &amp;
"', "  &amp;
$I667 &amp;
", CAST('"  &amp;
TEXT($K667,"aaaa-mm-dd") &amp;
"' AS DATE), " &amp;
$L667 &amp;
", " &amp;
$N667 &amp;
", " &amp;
$P667 &amp;
", " &amp;
IF($R667="","NULL",$R667) &amp;
", " &amp;
$U667 &amp;
");"</f>
        <v>INSERT INTO acme.fact_employees (id_company_fk, id_employee_pk, flg_active, employee_name, id_gender_fk, id_race_fk, birthdate, id_education_fk, id_department_fk, id_role_fk, id_level_fk, salary) VALUES (2, 666, TRUE, 'Kamilla Ferrari Caminha', 'F', 2, CAST('1972-09-30' AS DATE), 5, 4, 8, 2, 3000);</v>
      </c>
    </row>
    <row r="668" spans="1:22" x14ac:dyDescent="0.2">
      <c r="A668" s="7">
        <v>2</v>
      </c>
      <c r="B668" s="5">
        <f t="shared" si="51"/>
        <v>667</v>
      </c>
      <c r="C668" s="6" t="b">
        <v>1</v>
      </c>
      <c r="D668" s="7">
        <f ca="1">IF(ROW()=2,125,IF(ROW()=3,67,IF(ROW()=4,13,RANDBETWEEN(2,COUNT(Name!$A:$A) + 1))))</f>
        <v>182</v>
      </c>
      <c r="E668" s="7" t="str">
        <f ca="1">VLOOKUP($D668,Name!$A:$B,2,FALSE) &amp; " " &amp; IF(ROW()=2,"de Orléans e Bragança",VLOOKUP(IF(ROW()=2,0,RANDBETWEEN(2,COUNT('Last name'!$A:$A) + 1)),'Last name'!$A:$B,2,FALSE) &amp; " " &amp; VLOOKUP(RANDBETWEEN(2,COUNT('Last name'!$A:$A) + 1),'Last name'!$A:$B,2,FALSE))</f>
        <v>João Lima Monteiro</v>
      </c>
      <c r="F668" s="7">
        <v>2</v>
      </c>
      <c r="G668" s="7" cm="1">
        <f t="array" aca="1" ref="G668" ca="1">INDEX(States!$B:$B,RANDBETWEEN(2,COUNTA(States!$B:$B)),1)</f>
        <v>19</v>
      </c>
      <c r="H668" s="7" t="str">
        <f ca="1">VLOOKUP($D668,Name!$A:$C,3,FALSE)</f>
        <v>M</v>
      </c>
      <c r="I668" s="7">
        <f t="shared" ca="1" si="52"/>
        <v>2</v>
      </c>
      <c r="J668" s="7" t="str">
        <f ca="1">VLOOKUP($I668,Race!$A:$B,2,FALSE)</f>
        <v>Branco</v>
      </c>
      <c r="K668" s="8">
        <f ca="1" xml:space="preserve">
IF($B668=2,
    TODAY()-16340,
    IF($P668=2,
        RANDBETWEEN(TODAY()-12418.5,TODAY()-6574.5),
        IF(OR($P668=3,$P668=4),
            RANDBETWEEN(TODAY()-16071,TODAY()-8766),
            IF(OR($P668=5,$P668=6,$P668=7),
                RANDBETWEEN(TODAY()-27393.75,TODAY()-12783.75),
                RANDBETWEEN(TODAY()-27393.75,TODAY()-10957.5)
            )
        )
    )
)</f>
        <v>25186</v>
      </c>
      <c r="L668" s="6">
        <f ca="1">IF(OR(ROW()=2,ROW()=3),7,IF(ROW()=4,4,RANDBETWEEN(4,COUNT(Education!$A:$A) + 1)))</f>
        <v>6</v>
      </c>
      <c r="M668" s="8" t="str">
        <f ca="1">VLOOKUP($L668,Education!$A:$B,2,FALSE)</f>
        <v>Mestrado</v>
      </c>
      <c r="N66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668" s="7" t="str">
        <f ca="1">VLOOKUP($N668,Department!$A:$B,2,FALSE)</f>
        <v>Vendas</v>
      </c>
      <c r="P668" s="6">
        <f t="shared" ca="1" si="53"/>
        <v>8</v>
      </c>
      <c r="Q668" s="7" t="str">
        <f ca="1">VLOOKUP($P668,Role!$A:$B,2,FALSE)</f>
        <v>Analista</v>
      </c>
      <c r="R668" s="7">
        <f ca="1">IF($P668=8,RANDBETWEEN(2,COUNT(Level!$A:$A) + 1),"")</f>
        <v>2</v>
      </c>
      <c r="S668" s="7" t="str">
        <f ca="1">IF($R668&lt;&gt;"",VLOOKUP($R668,Level!$A:$B,2,FALSE),"")</f>
        <v>Junior</v>
      </c>
      <c r="T668" s="8">
        <f t="shared" ca="1" si="54"/>
        <v>36889</v>
      </c>
      <c r="U668" s="1">
        <f t="shared" ca="1" si="50"/>
        <v>3610</v>
      </c>
      <c r="V66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$A668    &amp;
", "   &amp;
$B668    &amp;
", "   &amp;
$C668    &amp;
", '"  &amp;
$E668    &amp;
"', '" &amp;
$H668    &amp;
"', "  &amp;
$I668 &amp;
", CAST('"  &amp;
TEXT($K668,"aaaa-mm-dd") &amp;
"' AS DATE), " &amp;
$L668 &amp;
", " &amp;
$N668 &amp;
", " &amp;
$P668 &amp;
", " &amp;
IF($R668="","NULL",$R668) &amp;
", " &amp;
$U668 &amp;
");"</f>
        <v>INSERT INTO acme.fact_employees (id_company_fk, id_employee_pk, flg_active, employee_name, id_gender_fk, id_race_fk, birthdate, id_education_fk, id_department_fk, id_role_fk, id_level_fk, salary) VALUES (2, 667, TRUE, 'João Lima Monteiro', 'M', 2, CAST('1968-12-14' AS DATE), 6, 13, 8, 2, 3610);</v>
      </c>
    </row>
    <row r="669" spans="1:22" x14ac:dyDescent="0.2">
      <c r="A669" s="7">
        <v>2</v>
      </c>
      <c r="B669" s="5">
        <f t="shared" si="51"/>
        <v>668</v>
      </c>
      <c r="C669" s="6" t="b">
        <v>1</v>
      </c>
      <c r="D669" s="7">
        <f ca="1">IF(ROW()=2,125,IF(ROW()=3,67,IF(ROW()=4,13,RANDBETWEEN(2,COUNT(Name!$A:$A) + 1))))</f>
        <v>331</v>
      </c>
      <c r="E669" s="7" t="str">
        <f ca="1">VLOOKUP($D669,Name!$A:$B,2,FALSE) &amp; " " &amp; IF(ROW()=2,"de Orléans e Bragança",VLOOKUP(IF(ROW()=2,0,RANDBETWEEN(2,COUNT('Last name'!$A:$A) + 1)),'Last name'!$A:$B,2,FALSE) &amp; " " &amp; VLOOKUP(RANDBETWEEN(2,COUNT('Last name'!$A:$A) + 1),'Last name'!$A:$B,2,FALSE))</f>
        <v>Ryan Bianchi Bragança</v>
      </c>
      <c r="F669" s="7">
        <v>2</v>
      </c>
      <c r="G669" s="7" cm="1">
        <f t="array" aca="1" ref="G669" ca="1">INDEX(States!$B:$B,RANDBETWEEN(2,COUNTA(States!$B:$B)),1)</f>
        <v>21</v>
      </c>
      <c r="H669" s="7" t="str">
        <f ca="1">VLOOKUP($D669,Name!$A:$C,3,FALSE)</f>
        <v>M</v>
      </c>
      <c r="I669" s="7">
        <f t="shared" ca="1" si="52"/>
        <v>2</v>
      </c>
      <c r="J669" s="7" t="str">
        <f ca="1">VLOOKUP($I669,Race!$A:$B,2,FALSE)</f>
        <v>Branco</v>
      </c>
      <c r="K669" s="8">
        <f ca="1" xml:space="preserve">
IF($B669=2,
    TODAY()-16340,
    IF($P669=2,
        RANDBETWEEN(TODAY()-12418.5,TODAY()-6574.5),
        IF(OR($P669=3,$P669=4),
            RANDBETWEEN(TODAY()-16071,TODAY()-8766),
            IF(OR($P669=5,$P669=6,$P669=7),
                RANDBETWEEN(TODAY()-27393.75,TODAY()-12783.75),
                RANDBETWEEN(TODAY()-27393.75,TODAY()-10957.5)
            )
        )
    )
)</f>
        <v>33394</v>
      </c>
      <c r="L669" s="6">
        <f ca="1">IF(OR(ROW()=2,ROW()=3),7,IF(ROW()=4,4,RANDBETWEEN(4,COUNT(Education!$A:$A) + 1)))</f>
        <v>6</v>
      </c>
      <c r="M669" s="8" t="str">
        <f ca="1">VLOOKUP($L669,Education!$A:$B,2,FALSE)</f>
        <v>Mestrado</v>
      </c>
      <c r="N66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6</v>
      </c>
      <c r="O669" s="7" t="str">
        <f ca="1">VLOOKUP($N669,Department!$A:$B,2,FALSE)</f>
        <v>Comercial</v>
      </c>
      <c r="P669" s="6">
        <f t="shared" ca="1" si="53"/>
        <v>8</v>
      </c>
      <c r="Q669" s="7" t="str">
        <f ca="1">VLOOKUP($P669,Role!$A:$B,2,FALSE)</f>
        <v>Analista</v>
      </c>
      <c r="R669" s="7">
        <f ca="1">IF($P669=8,RANDBETWEEN(2,COUNT(Level!$A:$A) + 1),"")</f>
        <v>3</v>
      </c>
      <c r="S669" s="7" t="str">
        <f ca="1">IF($R669&lt;&gt;"",VLOOKUP($R669,Level!$A:$B,2,FALSE),"")</f>
        <v>Pleno</v>
      </c>
      <c r="T669" s="8">
        <f t="shared" ca="1" si="54"/>
        <v>40390</v>
      </c>
      <c r="U669" s="1">
        <f t="shared" ca="1" si="50"/>
        <v>3580</v>
      </c>
      <c r="V66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$A669    &amp;
", "   &amp;
$B669    &amp;
", "   &amp;
$C669    &amp;
", '"  &amp;
$E669    &amp;
"', '" &amp;
$H669    &amp;
"', "  &amp;
$I669 &amp;
", CAST('"  &amp;
TEXT($K669,"aaaa-mm-dd") &amp;
"' AS DATE), " &amp;
$L669 &amp;
", " &amp;
$N669 &amp;
", " &amp;
$P669 &amp;
", " &amp;
IF($R669="","NULL",$R669) &amp;
", " &amp;
$U669 &amp;
");"</f>
        <v>INSERT INTO acme.fact_employees (id_company_fk, id_employee_pk, flg_active, employee_name, id_gender_fk, id_race_fk, birthdate, id_education_fk, id_department_fk, id_role_fk, id_level_fk, salary) VALUES (2, 668, TRUE, 'Ryan Bianchi Bragança', 'M', 2, CAST('1991-06-05' AS DATE), 6, 6, 8, 3, 3580);</v>
      </c>
    </row>
    <row r="670" spans="1:22" x14ac:dyDescent="0.2">
      <c r="A670" s="7">
        <v>2</v>
      </c>
      <c r="B670" s="5">
        <f t="shared" si="51"/>
        <v>669</v>
      </c>
      <c r="C670" s="6" t="b">
        <v>1</v>
      </c>
      <c r="D670" s="7">
        <f ca="1">IF(ROW()=2,125,IF(ROW()=3,67,IF(ROW()=4,13,RANDBETWEEN(2,COUNT(Name!$A:$A) + 1))))</f>
        <v>59</v>
      </c>
      <c r="E670" s="7" t="str">
        <f ca="1">VLOOKUP($D670,Name!$A:$B,2,FALSE) &amp; " " &amp; IF(ROW()=2,"de Orléans e Bragança",VLOOKUP(IF(ROW()=2,0,RANDBETWEEN(2,COUNT('Last name'!$A:$A) + 1)),'Last name'!$A:$B,2,FALSE) &amp; " " &amp; VLOOKUP(RANDBETWEEN(2,COUNT('Last name'!$A:$A) + 1),'Last name'!$A:$B,2,FALSE))</f>
        <v>Aurora Moura Ramos</v>
      </c>
      <c r="F670" s="7">
        <v>2</v>
      </c>
      <c r="G670" s="7" cm="1">
        <f t="array" aca="1" ref="G670" ca="1">INDEX(States!$B:$B,RANDBETWEEN(2,COUNTA(States!$B:$B)),1)</f>
        <v>14</v>
      </c>
      <c r="H670" s="7" t="str">
        <f ca="1">VLOOKUP($D670,Name!$A:$C,3,FALSE)</f>
        <v>F</v>
      </c>
      <c r="I670" s="7">
        <f t="shared" ca="1" si="52"/>
        <v>2</v>
      </c>
      <c r="J670" s="7" t="str">
        <f ca="1">VLOOKUP($I670,Race!$A:$B,2,FALSE)</f>
        <v>Branco</v>
      </c>
      <c r="K670" s="8">
        <f ca="1" xml:space="preserve">
IF($B670=2,
    TODAY()-16340,
    IF($P670=2,
        RANDBETWEEN(TODAY()-12418.5,TODAY()-6574.5),
        IF(OR($P670=3,$P670=4),
            RANDBETWEEN(TODAY()-16071,TODAY()-8766),
            IF(OR($P670=5,$P670=6,$P670=7),
                RANDBETWEEN(TODAY()-27393.75,TODAY()-12783.75),
                RANDBETWEEN(TODAY()-27393.75,TODAY()-10957.5)
            )
        )
    )
)</f>
        <v>19625</v>
      </c>
      <c r="L670" s="6">
        <f ca="1">IF(OR(ROW()=2,ROW()=3),7,IF(ROW()=4,4,RANDBETWEEN(4,COUNT(Education!$A:$A) + 1)))</f>
        <v>5</v>
      </c>
      <c r="M670" s="8" t="str">
        <f ca="1">VLOOKUP($L670,Education!$A:$B,2,FALSE)</f>
        <v>Pós-graduação</v>
      </c>
      <c r="N67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670" s="7" t="str">
        <f ca="1">VLOOKUP($N670,Department!$A:$B,2,FALSE)</f>
        <v>Contábil</v>
      </c>
      <c r="P670" s="6">
        <f t="shared" ca="1" si="53"/>
        <v>8</v>
      </c>
      <c r="Q670" s="7" t="str">
        <f ca="1">VLOOKUP($P670,Role!$A:$B,2,FALSE)</f>
        <v>Analista</v>
      </c>
      <c r="R670" s="7">
        <f ca="1">IF($P670=8,RANDBETWEEN(2,COUNT(Level!$A:$A) + 1),"")</f>
        <v>4</v>
      </c>
      <c r="S670" s="7" t="str">
        <f ca="1">IF($R670&lt;&gt;"",VLOOKUP($R670,Level!$A:$B,2,FALSE),"")</f>
        <v>Senior</v>
      </c>
      <c r="T670" s="8">
        <f t="shared" ca="1" si="54"/>
        <v>42231</v>
      </c>
      <c r="U670" s="1">
        <f t="shared" ca="1" si="50"/>
        <v>3000</v>
      </c>
      <c r="V67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$A670    &amp;
", "   &amp;
$B670    &amp;
", "   &amp;
$C670    &amp;
", '"  &amp;
$E670    &amp;
"', '" &amp;
$H670    &amp;
"', "  &amp;
$I670 &amp;
", CAST('"  &amp;
TEXT($K670,"aaaa-mm-dd") &amp;
"' AS DATE), " &amp;
$L670 &amp;
", " &amp;
$N670 &amp;
", " &amp;
$P670 &amp;
", " &amp;
IF($R670="","NULL",$R670) &amp;
", " &amp;
$U670 &amp;
");"</f>
        <v>INSERT INTO acme.fact_employees (id_company_fk, id_employee_pk, flg_active, employee_name, id_gender_fk, id_race_fk, birthdate, id_education_fk, id_department_fk, id_role_fk, id_level_fk, salary) VALUES (2, 669, TRUE, 'Aurora Moura Ramos', 'F', 2, CAST('1953-09-23' AS DATE), 5, 9, 8, 4, 3000);</v>
      </c>
    </row>
    <row r="671" spans="1:22" x14ac:dyDescent="0.2">
      <c r="A671" s="7">
        <v>2</v>
      </c>
      <c r="B671" s="5">
        <f t="shared" si="51"/>
        <v>670</v>
      </c>
      <c r="C671" s="6" t="b">
        <v>1</v>
      </c>
      <c r="D671" s="7">
        <f ca="1">IF(ROW()=2,125,IF(ROW()=3,67,IF(ROW()=4,13,RANDBETWEEN(2,COUNT(Name!$A:$A) + 1))))</f>
        <v>170</v>
      </c>
      <c r="E671" s="7" t="str">
        <f ca="1">VLOOKUP($D671,Name!$A:$B,2,FALSE) &amp; " " &amp; IF(ROW()=2,"de Orléans e Bragança",VLOOKUP(IF(ROW()=2,0,RANDBETWEEN(2,COUNT('Last name'!$A:$A) + 1)),'Last name'!$A:$B,2,FALSE) &amp; " " &amp; VLOOKUP(RANDBETWEEN(2,COUNT('Last name'!$A:$A) + 1),'Last name'!$A:$B,2,FALSE))</f>
        <v>Isaac Duarte Santoro</v>
      </c>
      <c r="F671" s="7">
        <v>2</v>
      </c>
      <c r="G671" s="7" cm="1">
        <f t="array" aca="1" ref="G671" ca="1">INDEX(States!$B:$B,RANDBETWEEN(2,COUNTA(States!$B:$B)),1)</f>
        <v>4</v>
      </c>
      <c r="H671" s="7" t="str">
        <f ca="1">VLOOKUP($D671,Name!$A:$C,3,FALSE)</f>
        <v>M</v>
      </c>
      <c r="I671" s="7">
        <f t="shared" ca="1" si="52"/>
        <v>4</v>
      </c>
      <c r="J671" s="7" t="str">
        <f ca="1">VLOOKUP($I671,Race!$A:$B,2,FALSE)</f>
        <v>Pardo</v>
      </c>
      <c r="K671" s="8">
        <f ca="1" xml:space="preserve">
IF($B671=2,
    TODAY()-16340,
    IF($P671=2,
        RANDBETWEEN(TODAY()-12418.5,TODAY()-6574.5),
        IF(OR($P671=3,$P671=4),
            RANDBETWEEN(TODAY()-16071,TODAY()-8766),
            IF(OR($P671=5,$P671=6,$P671=7),
                RANDBETWEEN(TODAY()-27393.75,TODAY()-12783.75),
                RANDBETWEEN(TODAY()-27393.75,TODAY()-10957.5)
            )
        )
    )
)</f>
        <v>27848</v>
      </c>
      <c r="L671" s="6">
        <f ca="1">IF(OR(ROW()=2,ROW()=3),7,IF(ROW()=4,4,RANDBETWEEN(4,COUNT(Education!$A:$A) + 1)))</f>
        <v>4</v>
      </c>
      <c r="M671" s="8" t="str">
        <f ca="1">VLOOKUP($L671,Education!$A:$B,2,FALSE)</f>
        <v>Superior</v>
      </c>
      <c r="N67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671" s="7" t="str">
        <f ca="1">VLOOKUP($N671,Department!$A:$B,2,FALSE)</f>
        <v>Vendas</v>
      </c>
      <c r="P671" s="6">
        <f t="shared" ca="1" si="53"/>
        <v>8</v>
      </c>
      <c r="Q671" s="7" t="str">
        <f ca="1">VLOOKUP($P671,Role!$A:$B,2,FALSE)</f>
        <v>Analista</v>
      </c>
      <c r="R671" s="7">
        <f ca="1">IF($P671=8,RANDBETWEEN(2,COUNT(Level!$A:$A) + 1),"")</f>
        <v>4</v>
      </c>
      <c r="S671" s="7" t="str">
        <f ca="1">IF($R671&lt;&gt;"",VLOOKUP($R671,Level!$A:$B,2,FALSE),"")</f>
        <v>Senior</v>
      </c>
      <c r="T671" s="8">
        <f t="shared" ca="1" si="54"/>
        <v>44440</v>
      </c>
      <c r="U671" s="1">
        <f t="shared" ca="1" si="50"/>
        <v>2610</v>
      </c>
      <c r="V67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$A671    &amp;
", "   &amp;
$B671    &amp;
", "   &amp;
$C671    &amp;
", '"  &amp;
$E671    &amp;
"', '" &amp;
$H671    &amp;
"', "  &amp;
$I671 &amp;
", CAST('"  &amp;
TEXT($K671,"aaaa-mm-dd") &amp;
"' AS DATE), " &amp;
$L671 &amp;
", " &amp;
$N671 &amp;
", " &amp;
$P671 &amp;
", " &amp;
IF($R671="","NULL",$R671) &amp;
", " &amp;
$U671 &amp;
");"</f>
        <v>INSERT INTO acme.fact_employees (id_company_fk, id_employee_pk, flg_active, employee_name, id_gender_fk, id_race_fk, birthdate, id_education_fk, id_department_fk, id_role_fk, id_level_fk, salary) VALUES (2, 670, TRUE, 'Isaac Duarte Santoro', 'M', 4, CAST('1976-03-29' AS DATE), 4, 13, 8, 4, 2610);</v>
      </c>
    </row>
    <row r="672" spans="1:22" x14ac:dyDescent="0.2">
      <c r="A672" s="7">
        <v>2</v>
      </c>
      <c r="B672" s="5">
        <f t="shared" si="51"/>
        <v>671</v>
      </c>
      <c r="C672" s="6" t="b">
        <v>1</v>
      </c>
      <c r="D672" s="7">
        <f ca="1">IF(ROW()=2,125,IF(ROW()=3,67,IF(ROW()=4,13,RANDBETWEEN(2,COUNT(Name!$A:$A) + 1))))</f>
        <v>362</v>
      </c>
      <c r="E672" s="7" t="str">
        <f ca="1">VLOOKUP($D672,Name!$A:$B,2,FALSE) &amp; " " &amp; IF(ROW()=2,"de Orléans e Bragança",VLOOKUP(IF(ROW()=2,0,RANDBETWEEN(2,COUNT('Last name'!$A:$A) + 1)),'Last name'!$A:$B,2,FALSE) &amp; " " &amp; VLOOKUP(RANDBETWEEN(2,COUNT('Last name'!$A:$A) + 1),'Last name'!$A:$B,2,FALSE))</f>
        <v>Yasmini Resende Bianchi</v>
      </c>
      <c r="F672" s="7">
        <v>2</v>
      </c>
      <c r="G672" s="7" cm="1">
        <f t="array" aca="1" ref="G672" ca="1">INDEX(States!$B:$B,RANDBETWEEN(2,COUNTA(States!$B:$B)),1)</f>
        <v>3</v>
      </c>
      <c r="H672" s="7" t="str">
        <f ca="1">VLOOKUP($D672,Name!$A:$C,3,FALSE)</f>
        <v>F</v>
      </c>
      <c r="I672" s="7">
        <f t="shared" ca="1" si="52"/>
        <v>3</v>
      </c>
      <c r="J672" s="7" t="str">
        <f ca="1">VLOOKUP($I672,Race!$A:$B,2,FALSE)</f>
        <v>Preto</v>
      </c>
      <c r="K672" s="8">
        <f ca="1" xml:space="preserve">
IF($B672=2,
    TODAY()-16340,
    IF($P672=2,
        RANDBETWEEN(TODAY()-12418.5,TODAY()-6574.5),
        IF(OR($P672=3,$P672=4),
            RANDBETWEEN(TODAY()-16071,TODAY()-8766),
            IF(OR($P672=5,$P672=6,$P672=7),
                RANDBETWEEN(TODAY()-27393.75,TODAY()-12783.75),
                RANDBETWEEN(TODAY()-27393.75,TODAY()-10957.5)
            )
        )
    )
)</f>
        <v>19552</v>
      </c>
      <c r="L672" s="6">
        <f ca="1">IF(OR(ROW()=2,ROW()=3),7,IF(ROW()=4,4,RANDBETWEEN(4,COUNT(Education!$A:$A) + 1)))</f>
        <v>7</v>
      </c>
      <c r="M672" s="8" t="str">
        <f ca="1">VLOOKUP($L672,Education!$A:$B,2,FALSE)</f>
        <v>Doutorado</v>
      </c>
      <c r="N67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672" s="7" t="str">
        <f ca="1">VLOOKUP($N672,Department!$A:$B,2,FALSE)</f>
        <v>Recursos Humanos</v>
      </c>
      <c r="P672" s="6">
        <f t="shared" ca="1" si="53"/>
        <v>6</v>
      </c>
      <c r="Q672" s="7" t="str">
        <f ca="1">VLOOKUP($P672,Role!$A:$B,2,FALSE)</f>
        <v>Estagiário</v>
      </c>
      <c r="R672" s="7" t="str">
        <f ca="1">IF($P672=8,RANDBETWEEN(2,COUNT(Level!$A:$A) + 1),"")</f>
        <v/>
      </c>
      <c r="S672" s="7" t="str">
        <f ca="1">IF($R672&lt;&gt;"",VLOOKUP($R672,Level!$A:$B,2,FALSE),"")</f>
        <v/>
      </c>
      <c r="T672" s="8">
        <f t="shared" ca="1" si="54"/>
        <v>42421</v>
      </c>
      <c r="U672" s="1">
        <f t="shared" ca="1" si="50"/>
        <v>2785</v>
      </c>
      <c r="V67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$A672    &amp;
", "   &amp;
$B672    &amp;
", "   &amp;
$C672    &amp;
", '"  &amp;
$E672    &amp;
"', '" &amp;
$H672    &amp;
"', "  &amp;
$I672 &amp;
", CAST('"  &amp;
TEXT($K672,"aaaa-mm-dd") &amp;
"' AS DATE), " &amp;
$L672 &amp;
", " &amp;
$N672 &amp;
", " &amp;
$P672 &amp;
", " &amp;
IF($R672="","NULL",$R672) &amp;
", " &amp;
$U672 &amp;
");"</f>
        <v>INSERT INTO acme.fact_employees (id_company_fk, id_employee_pk, flg_active, employee_name, id_gender_fk, id_race_fk, birthdate, id_education_fk, id_department_fk, id_role_fk, id_level_fk, salary) VALUES (2, 671, TRUE, 'Yasmini Resende Bianchi', 'F', 3, CAST('1953-07-12' AS DATE), 7, 5, 6, NULL, 2785);</v>
      </c>
    </row>
    <row r="673" spans="1:22" x14ac:dyDescent="0.2">
      <c r="A673" s="7">
        <v>2</v>
      </c>
      <c r="B673" s="5">
        <f t="shared" si="51"/>
        <v>672</v>
      </c>
      <c r="C673" s="6" t="b">
        <v>1</v>
      </c>
      <c r="D673" s="7">
        <f ca="1">IF(ROW()=2,125,IF(ROW()=3,67,IF(ROW()=4,13,RANDBETWEEN(2,COUNT(Name!$A:$A) + 1))))</f>
        <v>288</v>
      </c>
      <c r="E673" s="7" t="str">
        <f ca="1">VLOOKUP($D673,Name!$A:$B,2,FALSE) &amp; " " &amp; IF(ROW()=2,"de Orléans e Bragança",VLOOKUP(IF(ROW()=2,0,RANDBETWEEN(2,COUNT('Last name'!$A:$A) + 1)),'Last name'!$A:$B,2,FALSE) &amp; " " &amp; VLOOKUP(RANDBETWEEN(2,COUNT('Last name'!$A:$A) + 1),'Last name'!$A:$B,2,FALSE))</f>
        <v>Melyssa Tavarez Zil</v>
      </c>
      <c r="F673" s="7">
        <v>2</v>
      </c>
      <c r="G673" s="7" cm="1">
        <f t="array" aca="1" ref="G673" ca="1">INDEX(States!$B:$B,RANDBETWEEN(2,COUNTA(States!$B:$B)),1)</f>
        <v>19</v>
      </c>
      <c r="H673" s="7" t="str">
        <f ca="1">VLOOKUP($D673,Name!$A:$C,3,FALSE)</f>
        <v>F</v>
      </c>
      <c r="I673" s="7">
        <f t="shared" ca="1" si="52"/>
        <v>2</v>
      </c>
      <c r="J673" s="7" t="str">
        <f ca="1">VLOOKUP($I673,Race!$A:$B,2,FALSE)</f>
        <v>Branco</v>
      </c>
      <c r="K673" s="8">
        <f ca="1" xml:space="preserve">
IF($B673=2,
    TODAY()-16340,
    IF($P673=2,
        RANDBETWEEN(TODAY()-12418.5,TODAY()-6574.5),
        IF(OR($P673=3,$P673=4),
            RANDBETWEEN(TODAY()-16071,TODAY()-8766),
            IF(OR($P673=5,$P673=6,$P673=7),
                RANDBETWEEN(TODAY()-27393.75,TODAY()-12783.75),
                RANDBETWEEN(TODAY()-27393.75,TODAY()-10957.5)
            )
        )
    )
)</f>
        <v>31836</v>
      </c>
      <c r="L673" s="6">
        <f ca="1">IF(OR(ROW()=2,ROW()=3),7,IF(ROW()=4,4,RANDBETWEEN(4,COUNT(Education!$A:$A) + 1)))</f>
        <v>7</v>
      </c>
      <c r="M673" s="8" t="str">
        <f ca="1">VLOOKUP($L673,Education!$A:$B,2,FALSE)</f>
        <v>Doutorado</v>
      </c>
      <c r="N67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6</v>
      </c>
      <c r="O673" s="7" t="str">
        <f ca="1">VLOOKUP($N673,Department!$A:$B,2,FALSE)</f>
        <v>Comercial</v>
      </c>
      <c r="P673" s="6">
        <f t="shared" ca="1" si="53"/>
        <v>8</v>
      </c>
      <c r="Q673" s="7" t="str">
        <f ca="1">VLOOKUP($P673,Role!$A:$B,2,FALSE)</f>
        <v>Analista</v>
      </c>
      <c r="R673" s="7">
        <f ca="1">IF($P673=8,RANDBETWEEN(2,COUNT(Level!$A:$A) + 1),"")</f>
        <v>4</v>
      </c>
      <c r="S673" s="7" t="str">
        <f ca="1">IF($R673&lt;&gt;"",VLOOKUP($R673,Level!$A:$B,2,FALSE),"")</f>
        <v>Senior</v>
      </c>
      <c r="T673" s="8">
        <f t="shared" ca="1" si="54"/>
        <v>41735</v>
      </c>
      <c r="U673" s="1">
        <f t="shared" ca="1" si="50"/>
        <v>4080</v>
      </c>
      <c r="V67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$A673    &amp;
", "   &amp;
$B673    &amp;
", "   &amp;
$C673    &amp;
", '"  &amp;
$E673    &amp;
"', '" &amp;
$H673    &amp;
"', "  &amp;
$I673 &amp;
", CAST('"  &amp;
TEXT($K673,"aaaa-mm-dd") &amp;
"' AS DATE), " &amp;
$L673 &amp;
", " &amp;
$N673 &amp;
", " &amp;
$P673 &amp;
", " &amp;
IF($R673="","NULL",$R673) &amp;
", " &amp;
$U673 &amp;
");"</f>
        <v>INSERT INTO acme.fact_employees (id_company_fk, id_employee_pk, flg_active, employee_name, id_gender_fk, id_race_fk, birthdate, id_education_fk, id_department_fk, id_role_fk, id_level_fk, salary) VALUES (2, 672, TRUE, 'Melyssa Tavarez Zil', 'F', 2, CAST('1987-02-28' AS DATE), 7, 6, 8, 4, 4080);</v>
      </c>
    </row>
    <row r="674" spans="1:22" x14ac:dyDescent="0.2">
      <c r="A674" s="7">
        <v>2</v>
      </c>
      <c r="B674" s="5">
        <f t="shared" si="51"/>
        <v>673</v>
      </c>
      <c r="C674" s="6" t="b">
        <v>1</v>
      </c>
      <c r="D674" s="7">
        <f ca="1">IF(ROW()=2,125,IF(ROW()=3,67,IF(ROW()=4,13,RANDBETWEEN(2,COUNT(Name!$A:$A) + 1))))</f>
        <v>234</v>
      </c>
      <c r="E674" s="7" t="str">
        <f ca="1">VLOOKUP($D674,Name!$A:$B,2,FALSE) &amp; " " &amp; IF(ROW()=2,"de Orléans e Bragança",VLOOKUP(IF(ROW()=2,0,RANDBETWEEN(2,COUNT('Last name'!$A:$A) + 1)),'Last name'!$A:$B,2,FALSE) &amp; " " &amp; VLOOKUP(RANDBETWEEN(2,COUNT('Last name'!$A:$A) + 1),'Last name'!$A:$B,2,FALSE))</f>
        <v>Luanna Albuquerque Morais</v>
      </c>
      <c r="F674" s="7">
        <v>2</v>
      </c>
      <c r="G674" s="7" cm="1">
        <f t="array" aca="1" ref="G674" ca="1">INDEX(States!$B:$B,RANDBETWEEN(2,COUNTA(States!$B:$B)),1)</f>
        <v>14</v>
      </c>
      <c r="H674" s="7" t="str">
        <f ca="1">VLOOKUP($D674,Name!$A:$C,3,FALSE)</f>
        <v>F</v>
      </c>
      <c r="I674" s="7">
        <f t="shared" ca="1" si="52"/>
        <v>2</v>
      </c>
      <c r="J674" s="7" t="str">
        <f ca="1">VLOOKUP($I674,Race!$A:$B,2,FALSE)</f>
        <v>Branco</v>
      </c>
      <c r="K674" s="8">
        <f ca="1" xml:space="preserve">
IF($B674=2,
    TODAY()-16340,
    IF($P674=2,
        RANDBETWEEN(TODAY()-12418.5,TODAY()-6574.5),
        IF(OR($P674=3,$P674=4),
            RANDBETWEEN(TODAY()-16071,TODAY()-8766),
            IF(OR($P674=5,$P674=6,$P674=7),
                RANDBETWEEN(TODAY()-27393.75,TODAY()-12783.75),
                RANDBETWEEN(TODAY()-27393.75,TODAY()-10957.5)
            )
        )
    )
)</f>
        <v>28947</v>
      </c>
      <c r="L674" s="6">
        <f ca="1">IF(OR(ROW()=2,ROW()=3),7,IF(ROW()=4,4,RANDBETWEEN(4,COUNT(Education!$A:$A) + 1)))</f>
        <v>6</v>
      </c>
      <c r="M674" s="8" t="str">
        <f ca="1">VLOOKUP($L674,Education!$A:$B,2,FALSE)</f>
        <v>Mestrado</v>
      </c>
      <c r="N67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7</v>
      </c>
      <c r="O674" s="7" t="str">
        <f ca="1">VLOOKUP($N674,Department!$A:$B,2,FALSE)</f>
        <v>Operacional</v>
      </c>
      <c r="P674" s="6">
        <f t="shared" ca="1" si="53"/>
        <v>9</v>
      </c>
      <c r="Q674" s="7" t="str">
        <f ca="1">VLOOKUP($P674,Role!$A:$B,2,FALSE)</f>
        <v>Especialista</v>
      </c>
      <c r="R674" s="7" t="str">
        <f ca="1">IF($P674=8,RANDBETWEEN(2,COUNT(Level!$A:$A) + 1),"")</f>
        <v/>
      </c>
      <c r="S674" s="7" t="str">
        <f ca="1">IF($R674&lt;&gt;"",VLOOKUP($R674,Level!$A:$B,2,FALSE),"")</f>
        <v/>
      </c>
      <c r="T674" s="8">
        <f t="shared" ca="1" si="54"/>
        <v>42950</v>
      </c>
      <c r="U674" s="1">
        <f t="shared" ca="1" si="50"/>
        <v>9500</v>
      </c>
      <c r="V67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$A674    &amp;
", "   &amp;
$B674    &amp;
", "   &amp;
$C674    &amp;
", '"  &amp;
$E674    &amp;
"', '" &amp;
$H674    &amp;
"', "  &amp;
$I674 &amp;
", CAST('"  &amp;
TEXT($K674,"aaaa-mm-dd") &amp;
"' AS DATE), " &amp;
$L674 &amp;
", " &amp;
$N674 &amp;
", " &amp;
$P674 &amp;
", " &amp;
IF($R674="","NULL",$R674) &amp;
", " &amp;
$U674 &amp;
");"</f>
        <v>INSERT INTO acme.fact_employees (id_company_fk, id_employee_pk, flg_active, employee_name, id_gender_fk, id_race_fk, birthdate, id_education_fk, id_department_fk, id_role_fk, id_level_fk, salary) VALUES (2, 673, TRUE, 'Luanna Albuquerque Morais', 'F', 2, CAST('1979-04-02' AS DATE), 6, 7, 9, NULL, 9500);</v>
      </c>
    </row>
    <row r="675" spans="1:22" x14ac:dyDescent="0.2">
      <c r="A675" s="7">
        <v>2</v>
      </c>
      <c r="B675" s="5">
        <f t="shared" si="51"/>
        <v>674</v>
      </c>
      <c r="C675" s="6" t="b">
        <v>1</v>
      </c>
      <c r="D675" s="7">
        <f ca="1">IF(ROW()=2,125,IF(ROW()=3,67,IF(ROW()=4,13,RANDBETWEEN(2,COUNT(Name!$A:$A) + 1))))</f>
        <v>244</v>
      </c>
      <c r="E675" s="7" t="str">
        <f ca="1">VLOOKUP($D675,Name!$A:$B,2,FALSE) &amp; " " &amp; IF(ROW()=2,"de Orléans e Bragança",VLOOKUP(IF(ROW()=2,0,RANDBETWEEN(2,COUNT('Last name'!$A:$A) + 1)),'Last name'!$A:$B,2,FALSE) &amp; " " &amp; VLOOKUP(RANDBETWEEN(2,COUNT('Last name'!$A:$A) + 1),'Last name'!$A:$B,2,FALSE))</f>
        <v>Luiz Otávio Romano Souza</v>
      </c>
      <c r="F675" s="7">
        <v>2</v>
      </c>
      <c r="G675" s="7" cm="1">
        <f t="array" aca="1" ref="G675" ca="1">INDEX(States!$B:$B,RANDBETWEEN(2,COUNTA(States!$B:$B)),1)</f>
        <v>9</v>
      </c>
      <c r="H675" s="7" t="str">
        <f ca="1">VLOOKUP($D675,Name!$A:$C,3,FALSE)</f>
        <v>M</v>
      </c>
      <c r="I675" s="7">
        <f t="shared" ca="1" si="52"/>
        <v>2</v>
      </c>
      <c r="J675" s="7" t="str">
        <f ca="1">VLOOKUP($I675,Race!$A:$B,2,FALSE)</f>
        <v>Branco</v>
      </c>
      <c r="K675" s="8">
        <f ca="1" xml:space="preserve">
IF($B675=2,
    TODAY()-16340,
    IF($P675=2,
        RANDBETWEEN(TODAY()-12418.5,TODAY()-6574.5),
        IF(OR($P675=3,$P675=4),
            RANDBETWEEN(TODAY()-16071,TODAY()-8766),
            IF(OR($P675=5,$P675=6,$P675=7),
                RANDBETWEEN(TODAY()-27393.75,TODAY()-12783.75),
                RANDBETWEEN(TODAY()-27393.75,TODAY()-10957.5)
            )
        )
    )
)</f>
        <v>30743</v>
      </c>
      <c r="L675" s="6">
        <f ca="1">IF(OR(ROW()=2,ROW()=3),7,IF(ROW()=4,4,RANDBETWEEN(4,COUNT(Education!$A:$A) + 1)))</f>
        <v>5</v>
      </c>
      <c r="M675" s="8" t="str">
        <f ca="1">VLOOKUP($L675,Education!$A:$B,2,FALSE)</f>
        <v>Pós-graduação</v>
      </c>
      <c r="N67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6</v>
      </c>
      <c r="O675" s="7" t="str">
        <f ca="1">VLOOKUP($N675,Department!$A:$B,2,FALSE)</f>
        <v>Comercial</v>
      </c>
      <c r="P675" s="6">
        <f t="shared" ca="1" si="53"/>
        <v>8</v>
      </c>
      <c r="Q675" s="7" t="str">
        <f ca="1">VLOOKUP($P675,Role!$A:$B,2,FALSE)</f>
        <v>Analista</v>
      </c>
      <c r="R675" s="7">
        <f ca="1">IF($P675=8,RANDBETWEEN(2,COUNT(Level!$A:$A) + 1),"")</f>
        <v>2</v>
      </c>
      <c r="S675" s="7" t="str">
        <f ca="1">IF($R675&lt;&gt;"",VLOOKUP($R675,Level!$A:$B,2,FALSE),"")</f>
        <v>Junior</v>
      </c>
      <c r="T675" s="8">
        <f t="shared" ca="1" si="54"/>
        <v>40777</v>
      </c>
      <c r="U675" s="1">
        <f t="shared" ca="1" si="50"/>
        <v>3080</v>
      </c>
      <c r="V67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$A675    &amp;
", "   &amp;
$B675    &amp;
", "   &amp;
$C675    &amp;
", '"  &amp;
$E675    &amp;
"', '" &amp;
$H675    &amp;
"', "  &amp;
$I675 &amp;
", CAST('"  &amp;
TEXT($K675,"aaaa-mm-dd") &amp;
"' AS DATE), " &amp;
$L675 &amp;
", " &amp;
$N675 &amp;
", " &amp;
$P675 &amp;
", " &amp;
IF($R675="","NULL",$R675) &amp;
", " &amp;
$U675 &amp;
");"</f>
        <v>INSERT INTO acme.fact_employees (id_company_fk, id_employee_pk, flg_active, employee_name, id_gender_fk, id_race_fk, birthdate, id_education_fk, id_department_fk, id_role_fk, id_level_fk, salary) VALUES (2, 674, TRUE, 'Luiz Otávio Romano Souza', 'M', 2, CAST('1984-03-02' AS DATE), 5, 6, 8, 2, 3080);</v>
      </c>
    </row>
    <row r="676" spans="1:22" x14ac:dyDescent="0.2">
      <c r="A676" s="7">
        <v>2</v>
      </c>
      <c r="B676" s="5">
        <f t="shared" si="51"/>
        <v>675</v>
      </c>
      <c r="C676" s="6" t="b">
        <v>1</v>
      </c>
      <c r="D676" s="7">
        <f ca="1">IF(ROW()=2,125,IF(ROW()=3,67,IF(ROW()=4,13,RANDBETWEEN(2,COUNT(Name!$A:$A) + 1))))</f>
        <v>124</v>
      </c>
      <c r="E676" s="7" t="str">
        <f ca="1">VLOOKUP($D676,Name!$A:$B,2,FALSE) &amp; " " &amp; IF(ROW()=2,"de Orléans e Bragança",VLOOKUP(IF(ROW()=2,0,RANDBETWEEN(2,COUNT('Last name'!$A:$A) + 1)),'Last name'!$A:$B,2,FALSE) &amp; " " &amp; VLOOKUP(RANDBETWEEN(2,COUNT('Last name'!$A:$A) + 1),'Last name'!$A:$B,2,FALSE))</f>
        <v>Enzo Auth Batista</v>
      </c>
      <c r="F676" s="7">
        <v>2</v>
      </c>
      <c r="G676" s="7" cm="1">
        <f t="array" aca="1" ref="G676" ca="1">INDEX(States!$B:$B,RANDBETWEEN(2,COUNTA(States!$B:$B)),1)</f>
        <v>2</v>
      </c>
      <c r="H676" s="7" t="str">
        <f ca="1">VLOOKUP($D676,Name!$A:$C,3,FALSE)</f>
        <v>M</v>
      </c>
      <c r="I676" s="7">
        <f t="shared" ca="1" si="52"/>
        <v>2</v>
      </c>
      <c r="J676" s="7" t="str">
        <f ca="1">VLOOKUP($I676,Race!$A:$B,2,FALSE)</f>
        <v>Branco</v>
      </c>
      <c r="K676" s="8">
        <f ca="1" xml:space="preserve">
IF($B676=2,
    TODAY()-16340,
    IF($P676=2,
        RANDBETWEEN(TODAY()-12418.5,TODAY()-6574.5),
        IF(OR($P676=3,$P676=4),
            RANDBETWEEN(TODAY()-16071,TODAY()-8766),
            IF(OR($P676=5,$P676=6,$P676=7),
                RANDBETWEEN(TODAY()-27393.75,TODAY()-12783.75),
                RANDBETWEEN(TODAY()-27393.75,TODAY()-10957.5)
            )
        )
    )
)</f>
        <v>19166</v>
      </c>
      <c r="L676" s="6">
        <f ca="1">IF(OR(ROW()=2,ROW()=3),7,IF(ROW()=4,4,RANDBETWEEN(4,COUNT(Education!$A:$A) + 1)))</f>
        <v>5</v>
      </c>
      <c r="M676" s="8" t="str">
        <f ca="1">VLOOKUP($L676,Education!$A:$B,2,FALSE)</f>
        <v>Pós-graduação</v>
      </c>
      <c r="N67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676" s="7" t="str">
        <f ca="1">VLOOKUP($N676,Department!$A:$B,2,FALSE)</f>
        <v>Tecnologia da Informação</v>
      </c>
      <c r="P676" s="6">
        <f t="shared" ca="1" si="53"/>
        <v>7</v>
      </c>
      <c r="Q676" s="7" t="str">
        <f ca="1">VLOOKUP($P676,Role!$A:$B,2,FALSE)</f>
        <v>Trainee</v>
      </c>
      <c r="R676" s="7" t="str">
        <f ca="1">IF($P676=8,RANDBETWEEN(2,COUNT(Level!$A:$A) + 1),"")</f>
        <v/>
      </c>
      <c r="S676" s="7" t="str">
        <f ca="1">IF($R676&lt;&gt;"",VLOOKUP($R676,Level!$A:$B,2,FALSE),"")</f>
        <v/>
      </c>
      <c r="T676" s="8">
        <f t="shared" ca="1" si="54"/>
        <v>37160</v>
      </c>
      <c r="U676" s="1">
        <f t="shared" ca="1" si="50"/>
        <v>1925</v>
      </c>
      <c r="V67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$A676    &amp;
", "   &amp;
$B676    &amp;
", "   &amp;
$C676    &amp;
", '"  &amp;
$E676    &amp;
"', '" &amp;
$H676    &amp;
"', "  &amp;
$I676 &amp;
", CAST('"  &amp;
TEXT($K676,"aaaa-mm-dd") &amp;
"' AS DATE), " &amp;
$L676 &amp;
", " &amp;
$N676 &amp;
", " &amp;
$P676 &amp;
", " &amp;
IF($R676="","NULL",$R676) &amp;
", " &amp;
$U676 &amp;
");"</f>
        <v>INSERT INTO acme.fact_employees (id_company_fk, id_employee_pk, flg_active, employee_name, id_gender_fk, id_race_fk, birthdate, id_education_fk, id_department_fk, id_role_fk, id_level_fk, salary) VALUES (2, 675, TRUE, 'Enzo Auth Batista', 'M', 2, CAST('1952-06-21' AS DATE), 5, 11, 7, NULL, 1925);</v>
      </c>
    </row>
    <row r="677" spans="1:22" x14ac:dyDescent="0.2">
      <c r="A677" s="7">
        <v>2</v>
      </c>
      <c r="B677" s="5">
        <f t="shared" si="51"/>
        <v>676</v>
      </c>
      <c r="C677" s="6" t="b">
        <v>1</v>
      </c>
      <c r="D677" s="7">
        <f ca="1">IF(ROW()=2,125,IF(ROW()=3,67,IF(ROW()=4,13,RANDBETWEEN(2,COUNT(Name!$A:$A) + 1))))</f>
        <v>73</v>
      </c>
      <c r="E677" s="7" t="str">
        <f ca="1">VLOOKUP($D677,Name!$A:$B,2,FALSE) &amp; " " &amp; IF(ROW()=2,"de Orléans e Bragança",VLOOKUP(IF(ROW()=2,0,RANDBETWEEN(2,COUNT('Last name'!$A:$A) + 1)),'Last name'!$A:$B,2,FALSE) &amp; " " &amp; VLOOKUP(RANDBETWEEN(2,COUNT('Last name'!$A:$A) + 1),'Last name'!$A:$B,2,FALSE))</f>
        <v>Bruna Russo Brasão</v>
      </c>
      <c r="F677" s="7">
        <v>2</v>
      </c>
      <c r="G677" s="7" cm="1">
        <f t="array" aca="1" ref="G677" ca="1">INDEX(States!$B:$B,RANDBETWEEN(2,COUNTA(States!$B:$B)),1)</f>
        <v>9</v>
      </c>
      <c r="H677" s="7" t="str">
        <f ca="1">VLOOKUP($D677,Name!$A:$C,3,FALSE)</f>
        <v>F</v>
      </c>
      <c r="I677" s="7">
        <f t="shared" ca="1" si="52"/>
        <v>2</v>
      </c>
      <c r="J677" s="7" t="str">
        <f ca="1">VLOOKUP($I677,Race!$A:$B,2,FALSE)</f>
        <v>Branco</v>
      </c>
      <c r="K677" s="8">
        <f ca="1" xml:space="preserve">
IF($B677=2,
    TODAY()-16340,
    IF($P677=2,
        RANDBETWEEN(TODAY()-12418.5,TODAY()-6574.5),
        IF(OR($P677=3,$P677=4),
            RANDBETWEEN(TODAY()-16071,TODAY()-8766),
            IF(OR($P677=5,$P677=6,$P677=7),
                RANDBETWEEN(TODAY()-27393.75,TODAY()-12783.75),
                RANDBETWEEN(TODAY()-27393.75,TODAY()-10957.5)
            )
        )
    )
)</f>
        <v>30055</v>
      </c>
      <c r="L677" s="6">
        <f ca="1">IF(OR(ROW()=2,ROW()=3),7,IF(ROW()=4,4,RANDBETWEEN(4,COUNT(Education!$A:$A) + 1)))</f>
        <v>7</v>
      </c>
      <c r="M677" s="8" t="str">
        <f ca="1">VLOOKUP($L677,Education!$A:$B,2,FALSE)</f>
        <v>Doutorado</v>
      </c>
      <c r="N67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12</v>
      </c>
      <c r="O677" s="7" t="str">
        <f ca="1">VLOOKUP($N677,Department!$A:$B,2,FALSE)</f>
        <v>Jurídico</v>
      </c>
      <c r="P677" s="6">
        <f t="shared" ca="1" si="53"/>
        <v>8</v>
      </c>
      <c r="Q677" s="7" t="str">
        <f ca="1">VLOOKUP($P677,Role!$A:$B,2,FALSE)</f>
        <v>Analista</v>
      </c>
      <c r="R677" s="7">
        <f ca="1">IF($P677=8,RANDBETWEEN(2,COUNT(Level!$A:$A) + 1),"")</f>
        <v>4</v>
      </c>
      <c r="S677" s="7" t="str">
        <f ca="1">IF($R677&lt;&gt;"",VLOOKUP($R677,Level!$A:$B,2,FALSE),"")</f>
        <v>Senior</v>
      </c>
      <c r="T677" s="8">
        <f t="shared" ca="1" si="54"/>
        <v>38247</v>
      </c>
      <c r="U677" s="1">
        <f t="shared" ca="1" si="50"/>
        <v>4100</v>
      </c>
      <c r="V67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$A677    &amp;
", "   &amp;
$B677    &amp;
", "   &amp;
$C677    &amp;
", '"  &amp;
$E677    &amp;
"', '" &amp;
$H677    &amp;
"', "  &amp;
$I677 &amp;
", CAST('"  &amp;
TEXT($K677,"aaaa-mm-dd") &amp;
"' AS DATE), " &amp;
$L677 &amp;
", " &amp;
$N677 &amp;
", " &amp;
$P677 &amp;
", " &amp;
IF($R677="","NULL",$R677) &amp;
", " &amp;
$U677 &amp;
");"</f>
        <v>INSERT INTO acme.fact_employees (id_company_fk, id_employee_pk, flg_active, employee_name, id_gender_fk, id_race_fk, birthdate, id_education_fk, id_department_fk, id_role_fk, id_level_fk, salary) VALUES (2, 676, TRUE, 'Bruna Russo Brasão', 'F', 2, CAST('1982-04-14' AS DATE), 7, 12, 8, 4, 4100);</v>
      </c>
    </row>
    <row r="678" spans="1:22" x14ac:dyDescent="0.2">
      <c r="A678" s="7">
        <v>2</v>
      </c>
      <c r="B678" s="5">
        <f t="shared" si="51"/>
        <v>677</v>
      </c>
      <c r="C678" s="6" t="b">
        <v>1</v>
      </c>
      <c r="D678" s="7">
        <f ca="1">IF(ROW()=2,125,IF(ROW()=3,67,IF(ROW()=4,13,RANDBETWEEN(2,COUNT(Name!$A:$A) + 1))))</f>
        <v>115</v>
      </c>
      <c r="E678" s="7" t="str">
        <f ca="1">VLOOKUP($D678,Name!$A:$B,2,FALSE) &amp; " " &amp; IF(ROW()=2,"de Orléans e Bragança",VLOOKUP(IF(ROW()=2,0,RANDBETWEEN(2,COUNT('Last name'!$A:$A) + 1)),'Last name'!$A:$B,2,FALSE) &amp; " " &amp; VLOOKUP(RANDBETWEEN(2,COUNT('Last name'!$A:$A) + 1),'Last name'!$A:$B,2,FALSE))</f>
        <v>Eliezer Santacruz Alvaregna</v>
      </c>
      <c r="F678" s="7">
        <v>2</v>
      </c>
      <c r="G678" s="7" cm="1">
        <f t="array" aca="1" ref="G678" ca="1">INDEX(States!$B:$B,RANDBETWEEN(2,COUNTA(States!$B:$B)),1)</f>
        <v>17</v>
      </c>
      <c r="H678" s="7" t="str">
        <f ca="1">VLOOKUP($D678,Name!$A:$C,3,FALSE)</f>
        <v>M</v>
      </c>
      <c r="I678" s="7">
        <f t="shared" ca="1" si="52"/>
        <v>2</v>
      </c>
      <c r="J678" s="7" t="str">
        <f ca="1">VLOOKUP($I678,Race!$A:$B,2,FALSE)</f>
        <v>Branco</v>
      </c>
      <c r="K678" s="8">
        <f ca="1" xml:space="preserve">
IF($B678=2,
    TODAY()-16340,
    IF($P678=2,
        RANDBETWEEN(TODAY()-12418.5,TODAY()-6574.5),
        IF(OR($P678=3,$P678=4),
            RANDBETWEEN(TODAY()-16071,TODAY()-8766),
            IF(OR($P678=5,$P678=6,$P678=7),
                RANDBETWEEN(TODAY()-27393.75,TODAY()-12783.75),
                RANDBETWEEN(TODAY()-27393.75,TODAY()-10957.5)
            )
        )
    )
)</f>
        <v>31914</v>
      </c>
      <c r="L678" s="6">
        <f ca="1">IF(OR(ROW()=2,ROW()=3),7,IF(ROW()=4,4,RANDBETWEEN(4,COUNT(Education!$A:$A) + 1)))</f>
        <v>7</v>
      </c>
      <c r="M678" s="8" t="str">
        <f ca="1">VLOOKUP($L678,Education!$A:$B,2,FALSE)</f>
        <v>Doutorado</v>
      </c>
      <c r="N67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678" s="7" t="str">
        <f ca="1">VLOOKUP($N678,Department!$A:$B,2,FALSE)</f>
        <v>Administrativo</v>
      </c>
      <c r="P678" s="6">
        <f t="shared" ca="1" si="53"/>
        <v>7</v>
      </c>
      <c r="Q678" s="7" t="str">
        <f ca="1">VLOOKUP($P678,Role!$A:$B,2,FALSE)</f>
        <v>Trainee</v>
      </c>
      <c r="R678" s="7" t="str">
        <f ca="1">IF($P678=8,RANDBETWEEN(2,COUNT(Level!$A:$A) + 1),"")</f>
        <v/>
      </c>
      <c r="S678" s="7" t="str">
        <f ca="1">IF($R678&lt;&gt;"",VLOOKUP($R678,Level!$A:$B,2,FALSE),"")</f>
        <v/>
      </c>
      <c r="T678" s="8">
        <f t="shared" ca="1" si="54"/>
        <v>37527</v>
      </c>
      <c r="U678" s="1">
        <f t="shared" ca="1" si="50"/>
        <v>2805</v>
      </c>
      <c r="V67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$A678    &amp;
", "   &amp;
$B678    &amp;
", "   &amp;
$C678    &amp;
", '"  &amp;
$E678    &amp;
"', '" &amp;
$H678    &amp;
"', "  &amp;
$I678 &amp;
", CAST('"  &amp;
TEXT($K678,"aaaa-mm-dd") &amp;
"' AS DATE), " &amp;
$L678 &amp;
", " &amp;
$N678 &amp;
", " &amp;
$P678 &amp;
", " &amp;
IF($R678="","NULL",$R678) &amp;
", " &amp;
$U678 &amp;
");"</f>
        <v>INSERT INTO acme.fact_employees (id_company_fk, id_employee_pk, flg_active, employee_name, id_gender_fk, id_race_fk, birthdate, id_education_fk, id_department_fk, id_role_fk, id_level_fk, salary) VALUES (2, 677, TRUE, 'Eliezer Santacruz Alvaregna', 'M', 2, CAST('1987-05-17' AS DATE), 7, 3, 7, NULL, 2805);</v>
      </c>
    </row>
    <row r="679" spans="1:22" x14ac:dyDescent="0.2">
      <c r="A679" s="7">
        <v>2</v>
      </c>
      <c r="B679" s="5">
        <f t="shared" si="51"/>
        <v>678</v>
      </c>
      <c r="C679" s="6" t="b">
        <v>1</v>
      </c>
      <c r="D679" s="7">
        <f ca="1">IF(ROW()=2,125,IF(ROW()=3,67,IF(ROW()=4,13,RANDBETWEEN(2,COUNT(Name!$A:$A) + 1))))</f>
        <v>335</v>
      </c>
      <c r="E679" s="7" t="str">
        <f ca="1">VLOOKUP($D679,Name!$A:$B,2,FALSE) &amp; " " &amp; IF(ROW()=2,"de Orléans e Bragança",VLOOKUP(IF(ROW()=2,0,RANDBETWEEN(2,COUNT('Last name'!$A:$A) + 1)),'Last name'!$A:$B,2,FALSE) &amp; " " &amp; VLOOKUP(RANDBETWEEN(2,COUNT('Last name'!$A:$A) + 1),'Last name'!$A:$B,2,FALSE))</f>
        <v>Sophia Mello Barroso</v>
      </c>
      <c r="F679" s="7">
        <v>2</v>
      </c>
      <c r="G679" s="7" cm="1">
        <f t="array" aca="1" ref="G679" ca="1">INDEX(States!$B:$B,RANDBETWEEN(2,COUNTA(States!$B:$B)),1)</f>
        <v>20</v>
      </c>
      <c r="H679" s="7" t="str">
        <f ca="1">VLOOKUP($D679,Name!$A:$C,3,FALSE)</f>
        <v>F</v>
      </c>
      <c r="I679" s="7">
        <f t="shared" ca="1" si="52"/>
        <v>3</v>
      </c>
      <c r="J679" s="7" t="str">
        <f ca="1">VLOOKUP($I679,Race!$A:$B,2,FALSE)</f>
        <v>Preto</v>
      </c>
      <c r="K679" s="8">
        <f ca="1" xml:space="preserve">
IF($B679=2,
    TODAY()-16340,
    IF($P679=2,
        RANDBETWEEN(TODAY()-12418.5,TODAY()-6574.5),
        IF(OR($P679=3,$P679=4),
            RANDBETWEEN(TODAY()-16071,TODAY()-8766),
            IF(OR($P679=5,$P679=6,$P679=7),
                RANDBETWEEN(TODAY()-27393.75,TODAY()-12783.75),
                RANDBETWEEN(TODAY()-27393.75,TODAY()-10957.5)
            )
        )
    )
)</f>
        <v>28575</v>
      </c>
      <c r="L679" s="6">
        <f ca="1">IF(OR(ROW()=2,ROW()=3),7,IF(ROW()=4,4,RANDBETWEEN(4,COUNT(Education!$A:$A) + 1)))</f>
        <v>5</v>
      </c>
      <c r="M679" s="8" t="str">
        <f ca="1">VLOOKUP($L679,Education!$A:$B,2,FALSE)</f>
        <v>Pós-graduação</v>
      </c>
      <c r="N67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679" s="7" t="str">
        <f ca="1">VLOOKUP($N679,Department!$A:$B,2,FALSE)</f>
        <v>Tecnologia da Informação</v>
      </c>
      <c r="P679" s="6">
        <f t="shared" ca="1" si="53"/>
        <v>8</v>
      </c>
      <c r="Q679" s="7" t="str">
        <f ca="1">VLOOKUP($P679,Role!$A:$B,2,FALSE)</f>
        <v>Analista</v>
      </c>
      <c r="R679" s="7">
        <f ca="1">IF($P679=8,RANDBETWEEN(2,COUNT(Level!$A:$A) + 1),"")</f>
        <v>2</v>
      </c>
      <c r="S679" s="7" t="str">
        <f ca="1">IF($R679&lt;&gt;"",VLOOKUP($R679,Level!$A:$B,2,FALSE),"")</f>
        <v>Junior</v>
      </c>
      <c r="T679" s="8">
        <f t="shared" ca="1" si="54"/>
        <v>38974</v>
      </c>
      <c r="U679" s="1">
        <f t="shared" ca="1" si="50"/>
        <v>3120</v>
      </c>
      <c r="V67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$A679    &amp;
", "   &amp;
$B679    &amp;
", "   &amp;
$C679    &amp;
", '"  &amp;
$E679    &amp;
"', '" &amp;
$H679    &amp;
"', "  &amp;
$I679 &amp;
", CAST('"  &amp;
TEXT($K679,"aaaa-mm-dd") &amp;
"' AS DATE), " &amp;
$L679 &amp;
", " &amp;
$N679 &amp;
", " &amp;
$P679 &amp;
", " &amp;
IF($R679="","NULL",$R679) &amp;
", " &amp;
$U679 &amp;
");"</f>
        <v>INSERT INTO acme.fact_employees (id_company_fk, id_employee_pk, flg_active, employee_name, id_gender_fk, id_race_fk, birthdate, id_education_fk, id_department_fk, id_role_fk, id_level_fk, salary) VALUES (2, 678, TRUE, 'Sophia Mello Barroso', 'F', 3, CAST('1978-03-26' AS DATE), 5, 11, 8, 2, 3120);</v>
      </c>
    </row>
    <row r="680" spans="1:22" x14ac:dyDescent="0.2">
      <c r="A680" s="7">
        <v>2</v>
      </c>
      <c r="B680" s="5">
        <f t="shared" si="51"/>
        <v>679</v>
      </c>
      <c r="C680" s="6" t="b">
        <v>1</v>
      </c>
      <c r="D680" s="7">
        <f ca="1">IF(ROW()=2,125,IF(ROW()=3,67,IF(ROW()=4,13,RANDBETWEEN(2,COUNT(Name!$A:$A) + 1))))</f>
        <v>82</v>
      </c>
      <c r="E680" s="7" t="str">
        <f ca="1">VLOOKUP($D680,Name!$A:$B,2,FALSE) &amp; " " &amp; IF(ROW()=2,"de Orléans e Bragança",VLOOKUP(IF(ROW()=2,0,RANDBETWEEN(2,COUNT('Last name'!$A:$A) + 1)),'Last name'!$A:$B,2,FALSE) &amp; " " &amp; VLOOKUP(RANDBETWEEN(2,COUNT('Last name'!$A:$A) + 1),'Last name'!$A:$B,2,FALSE))</f>
        <v>Carlos Eduardo Moreira Costatini</v>
      </c>
      <c r="F680" s="7">
        <v>2</v>
      </c>
      <c r="G680" s="7" cm="1">
        <f t="array" aca="1" ref="G680" ca="1">INDEX(States!$B:$B,RANDBETWEEN(2,COUNTA(States!$B:$B)),1)</f>
        <v>4</v>
      </c>
      <c r="H680" s="7" t="str">
        <f ca="1">VLOOKUP($D680,Name!$A:$C,3,FALSE)</f>
        <v>M</v>
      </c>
      <c r="I680" s="7">
        <f t="shared" ca="1" si="52"/>
        <v>2</v>
      </c>
      <c r="J680" s="7" t="str">
        <f ca="1">VLOOKUP($I680,Race!$A:$B,2,FALSE)</f>
        <v>Branco</v>
      </c>
      <c r="K680" s="8">
        <f ca="1" xml:space="preserve">
IF($B680=2,
    TODAY()-16340,
    IF($P680=2,
        RANDBETWEEN(TODAY()-12418.5,TODAY()-6574.5),
        IF(OR($P680=3,$P680=4),
            RANDBETWEEN(TODAY()-16071,TODAY()-8766),
            IF(OR($P680=5,$P680=6,$P680=7),
                RANDBETWEEN(TODAY()-27393.75,TODAY()-12783.75),
                RANDBETWEEN(TODAY()-27393.75,TODAY()-10957.5)
            )
        )
    )
)</f>
        <v>29904</v>
      </c>
      <c r="L680" s="6">
        <f ca="1">IF(OR(ROW()=2,ROW()=3),7,IF(ROW()=4,4,RANDBETWEEN(4,COUNT(Education!$A:$A) + 1)))</f>
        <v>4</v>
      </c>
      <c r="M680" s="8" t="str">
        <f ca="1">VLOOKUP($L680,Education!$A:$B,2,FALSE)</f>
        <v>Superior</v>
      </c>
      <c r="N68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680" s="7" t="str">
        <f ca="1">VLOOKUP($N680,Department!$A:$B,2,FALSE)</f>
        <v>Vendas</v>
      </c>
      <c r="P680" s="6">
        <f t="shared" ca="1" si="53"/>
        <v>6</v>
      </c>
      <c r="Q680" s="7" t="str">
        <f ca="1">VLOOKUP($P680,Role!$A:$B,2,FALSE)</f>
        <v>Estagiário</v>
      </c>
      <c r="R680" s="7" t="str">
        <f ca="1">IF($P680=8,RANDBETWEEN(2,COUNT(Level!$A:$A) + 1),"")</f>
        <v/>
      </c>
      <c r="S680" s="7" t="str">
        <f ca="1">IF($R680&lt;&gt;"",VLOOKUP($R680,Level!$A:$B,2,FALSE),"")</f>
        <v/>
      </c>
      <c r="T680" s="8">
        <f t="shared" ca="1" si="54"/>
        <v>40837</v>
      </c>
      <c r="U680" s="1">
        <f t="shared" ca="1" si="50"/>
        <v>1315</v>
      </c>
      <c r="V68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$A680    &amp;
", "   &amp;
$B680    &amp;
", "   &amp;
$C680    &amp;
", '"  &amp;
$E680    &amp;
"', '" &amp;
$H680    &amp;
"', "  &amp;
$I680 &amp;
", CAST('"  &amp;
TEXT($K680,"aaaa-mm-dd") &amp;
"' AS DATE), " &amp;
$L680 &amp;
", " &amp;
$N680 &amp;
", " &amp;
$P680 &amp;
", " &amp;
IF($R680="","NULL",$R680) &amp;
", " &amp;
$U680 &amp;
");"</f>
        <v>INSERT INTO acme.fact_employees (id_company_fk, id_employee_pk, flg_active, employee_name, id_gender_fk, id_race_fk, birthdate, id_education_fk, id_department_fk, id_role_fk, id_level_fk, salary) VALUES (2, 679, TRUE, 'Carlos Eduardo Moreira Costatini', 'M', 2, CAST('1981-11-14' AS DATE), 4, 13, 6, NULL, 1315);</v>
      </c>
    </row>
    <row r="681" spans="1:22" x14ac:dyDescent="0.2">
      <c r="A681" s="7">
        <v>2</v>
      </c>
      <c r="B681" s="5">
        <f t="shared" si="51"/>
        <v>680</v>
      </c>
      <c r="C681" s="6" t="b">
        <v>1</v>
      </c>
      <c r="D681" s="7">
        <f ca="1">IF(ROW()=2,125,IF(ROW()=3,67,IF(ROW()=4,13,RANDBETWEEN(2,COUNT(Name!$A:$A) + 1))))</f>
        <v>286</v>
      </c>
      <c r="E681" s="7" t="str">
        <f ca="1">VLOOKUP($D681,Name!$A:$B,2,FALSE)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Maya Sousa Aragão</v>
      </c>
      <c r="F681" s="7">
        <v>2</v>
      </c>
      <c r="G681" s="7" cm="1">
        <f t="array" aca="1" ref="G681" ca="1">INDEX(States!$B:$B,RANDBETWEEN(2,COUNTA(States!$B:$B)),1)</f>
        <v>17</v>
      </c>
      <c r="H681" s="7" t="str">
        <f ca="1">VLOOKUP($D681,Name!$A:$C,3,FALSE)</f>
        <v>F</v>
      </c>
      <c r="I681" s="7">
        <f t="shared" ca="1" si="52"/>
        <v>2</v>
      </c>
      <c r="J681" s="7" t="str">
        <f ca="1">VLOOKUP($I681,Race!$A:$B,2,FALSE)</f>
        <v>Branco</v>
      </c>
      <c r="K681" s="8">
        <f ca="1" xml:space="preserve">
IF($B681=2,
    TODAY()-16340,
    IF($P681=2,
        RANDBETWEEN(TODAY()-12418.5,TODAY()-6574.5),
        IF(OR($P681=3,$P681=4),
            RANDBETWEEN(TODAY()-16071,TODAY()-8766),
            IF(OR($P681=5,$P681=6,$P681=7),
                RANDBETWEEN(TODAY()-27393.75,TODAY()-12783.75),
                RANDBETWEEN(TODAY()-27393.75,TODAY()-10957.5)
            )
        )
    )
)</f>
        <v>22996</v>
      </c>
      <c r="L681" s="6">
        <f ca="1">IF(OR(ROW()=2,ROW()=3),7,IF(ROW()=4,4,RANDBETWEEN(4,COUNT(Education!$A:$A) + 1)))</f>
        <v>5</v>
      </c>
      <c r="M681" s="8" t="str">
        <f ca="1">VLOOKUP($L681,Education!$A:$B,2,FALSE)</f>
        <v>Pós-graduação</v>
      </c>
      <c r="N68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7</v>
      </c>
      <c r="O681" s="7" t="str">
        <f ca="1">VLOOKUP($N681,Department!$A:$B,2,FALSE)</f>
        <v>Operacional</v>
      </c>
      <c r="P681" s="6">
        <f t="shared" ca="1" si="53"/>
        <v>8</v>
      </c>
      <c r="Q681" s="7" t="str">
        <f ca="1">VLOOKUP($P681,Role!$A:$B,2,FALSE)</f>
        <v>Analista</v>
      </c>
      <c r="R681" s="7">
        <f ca="1">IF($P681=8,RANDBETWEEN(2,COUNT(Level!$A:$A) + 1),"")</f>
        <v>4</v>
      </c>
      <c r="S681" s="7" t="str">
        <f ca="1">IF($R681&lt;&gt;"",VLOOKUP($R681,Level!$A:$B,2,FALSE),"")</f>
        <v>Senior</v>
      </c>
      <c r="T681" s="8">
        <f t="shared" ca="1" si="54"/>
        <v>37373</v>
      </c>
      <c r="U681" s="1">
        <f t="shared" ca="1" si="50"/>
        <v>3000</v>
      </c>
      <c r="V68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$A681    &amp;
", "   &amp;
$B681    &amp;
", "   &amp;
$C681    &amp;
", '"  &amp;
$E681    &amp;
"', '" &amp;
$H681    &amp;
"', "  &amp;
$I681 &amp;
", CAST('"  &amp;
TEXT($K681,"aaaa-mm-dd") &amp;
"' AS DATE), " &amp;
$L681 &amp;
", " &amp;
$N681 &amp;
", " &amp;
$P681 &amp;
", " &amp;
IF($R681="","NULL",$R681) &amp;
", " &amp;
$U681 &amp;
");"</f>
        <v>INSERT INTO acme.fact_employees (id_company_fk, id_employee_pk, flg_active, employee_name, id_gender_fk, id_race_fk, birthdate, id_education_fk, id_department_fk, id_role_fk, id_level_fk, salary) VALUES (2, 680, TRUE, 'Maya Sousa Aragão', 'F', 2, CAST('1962-12-16' AS DATE), 5, 7, 8, 4, 3000);</v>
      </c>
    </row>
    <row r="682" spans="1:22" x14ac:dyDescent="0.2">
      <c r="A682" s="7">
        <v>2</v>
      </c>
      <c r="B682" s="5">
        <f t="shared" si="51"/>
        <v>681</v>
      </c>
      <c r="C682" s="6" t="b">
        <v>1</v>
      </c>
      <c r="D682" s="7">
        <f ca="1">IF(ROW()=2,125,IF(ROW()=3,67,IF(ROW()=4,13,RANDBETWEEN(2,COUNT(Name!$A:$A) + 1))))</f>
        <v>63</v>
      </c>
      <c r="E682" s="7" t="str">
        <f ca="1">VLOOKUP($D682,Name!$A:$B,2,FALSE) &amp; " " &amp; IF(ROW()=2,"de Orléans e Bragança",VLOOKUP(IF(ROW()=2,0,RANDBETWEEN(2,COUNT('Last name'!$A:$A) + 1)),'Last name'!$A:$B,2,FALSE) &amp; " " &amp; VLOOKUP(RANDBETWEEN(2,COUNT('Last name'!$A:$A) + 1),'Last name'!$A:$B,2,FALSE))</f>
        <v>Bartolomeo Pimentel Azeredo</v>
      </c>
      <c r="F682" s="7">
        <v>2</v>
      </c>
      <c r="G682" s="7" cm="1">
        <f t="array" aca="1" ref="G682" ca="1">INDEX(States!$B:$B,RANDBETWEEN(2,COUNTA(States!$B:$B)),1)</f>
        <v>11</v>
      </c>
      <c r="H682" s="7" t="str">
        <f ca="1">VLOOKUP($D682,Name!$A:$C,3,FALSE)</f>
        <v>M</v>
      </c>
      <c r="I682" s="7">
        <f t="shared" ca="1" si="52"/>
        <v>4</v>
      </c>
      <c r="J682" s="7" t="str">
        <f ca="1">VLOOKUP($I682,Race!$A:$B,2,FALSE)</f>
        <v>Pardo</v>
      </c>
      <c r="K682" s="8">
        <f ca="1" xml:space="preserve">
IF($B682=2,
    TODAY()-16340,
    IF($P682=2,
        RANDBETWEEN(TODAY()-12418.5,TODAY()-6574.5),
        IF(OR($P682=3,$P682=4),
            RANDBETWEEN(TODAY()-16071,TODAY()-8766),
            IF(OR($P682=5,$P682=6,$P682=7),
                RANDBETWEEN(TODAY()-27393.75,TODAY()-12783.75),
                RANDBETWEEN(TODAY()-27393.75,TODAY()-10957.5)
            )
        )
    )
)</f>
        <v>32096</v>
      </c>
      <c r="L682" s="6">
        <f ca="1">IF(OR(ROW()=2,ROW()=3),7,IF(ROW()=4,4,RANDBETWEEN(4,COUNT(Education!$A:$A) + 1)))</f>
        <v>4</v>
      </c>
      <c r="M682" s="8" t="str">
        <f ca="1">VLOOKUP($L682,Education!$A:$B,2,FALSE)</f>
        <v>Superior</v>
      </c>
      <c r="N68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682" s="7" t="str">
        <f ca="1">VLOOKUP($N682,Department!$A:$B,2,FALSE)</f>
        <v>Administrativo</v>
      </c>
      <c r="P682" s="6">
        <f t="shared" ca="1" si="53"/>
        <v>8</v>
      </c>
      <c r="Q682" s="7" t="str">
        <f ca="1">VLOOKUP($P682,Role!$A:$B,2,FALSE)</f>
        <v>Analista</v>
      </c>
      <c r="R682" s="7">
        <f ca="1">IF($P682=8,RANDBETWEEN(2,COUNT(Level!$A:$A) + 1),"")</f>
        <v>2</v>
      </c>
      <c r="S682" s="7" t="str">
        <f ca="1">IF($R682&lt;&gt;"",VLOOKUP($R682,Level!$A:$B,2,FALSE),"")</f>
        <v>Junior</v>
      </c>
      <c r="T682" s="8">
        <f t="shared" ca="1" si="54"/>
        <v>39434</v>
      </c>
      <c r="U682" s="1">
        <f t="shared" ca="1" si="50"/>
        <v>2500</v>
      </c>
      <c r="V68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$A682    &amp;
", "   &amp;
$B682    &amp;
", "   &amp;
$C682    &amp;
", '"  &amp;
$E682    &amp;
"', '" &amp;
$H682    &amp;
"', "  &amp;
$I682 &amp;
", CAST('"  &amp;
TEXT($K682,"aaaa-mm-dd") &amp;
"' AS DATE), " &amp;
$L682 &amp;
", " &amp;
$N682 &amp;
", " &amp;
$P682 &amp;
", " &amp;
IF($R682="","NULL",$R682) &amp;
", " &amp;
$U682 &amp;
");"</f>
        <v>INSERT INTO acme.fact_employees (id_company_fk, id_employee_pk, flg_active, employee_name, id_gender_fk, id_race_fk, birthdate, id_education_fk, id_department_fk, id_role_fk, id_level_fk, salary) VALUES (2, 681, TRUE, 'Bartolomeo Pimentel Azeredo', 'M', 4, CAST('1987-11-15' AS DATE), 4, 3, 8, 2, 2500);</v>
      </c>
    </row>
    <row r="683" spans="1:22" x14ac:dyDescent="0.2">
      <c r="A683" s="7">
        <v>2</v>
      </c>
      <c r="B683" s="5">
        <f t="shared" si="51"/>
        <v>682</v>
      </c>
      <c r="C683" s="6" t="b">
        <v>1</v>
      </c>
      <c r="D683" s="7">
        <f ca="1">IF(ROW()=2,125,IF(ROW()=3,67,IF(ROW()=4,13,RANDBETWEEN(2,COUNT(Name!$A:$A) + 1))))</f>
        <v>334</v>
      </c>
      <c r="E683" s="7" t="str">
        <f ca="1">VLOOKUP($D683,Name!$A:$B,2,FALSE) &amp; " " &amp; IF(ROW()=2,"de Orléans e Bragança",VLOOKUP(IF(ROW()=2,0,RANDBETWEEN(2,COUNT('Last name'!$A:$A) + 1)),'Last name'!$A:$B,2,FALSE) &amp; " " &amp; VLOOKUP(RANDBETWEEN(2,COUNT('Last name'!$A:$A) + 1),'Last name'!$A:$B,2,FALSE))</f>
        <v>Sarah Barbieri Soares</v>
      </c>
      <c r="F683" s="7">
        <v>2</v>
      </c>
      <c r="G683" s="7" cm="1">
        <f t="array" aca="1" ref="G683" ca="1">INDEX(States!$B:$B,RANDBETWEEN(2,COUNTA(States!$B:$B)),1)</f>
        <v>7</v>
      </c>
      <c r="H683" s="7" t="str">
        <f ca="1">VLOOKUP($D683,Name!$A:$C,3,FALSE)</f>
        <v>F</v>
      </c>
      <c r="I683" s="7">
        <f t="shared" ca="1" si="52"/>
        <v>2</v>
      </c>
      <c r="J683" s="7" t="str">
        <f ca="1">VLOOKUP($I683,Race!$A:$B,2,FALSE)</f>
        <v>Branco</v>
      </c>
      <c r="K683" s="8">
        <f ca="1" xml:space="preserve">
IF($B683=2,
    TODAY()-16340,
    IF($P683=2,
        RANDBETWEEN(TODAY()-12418.5,TODAY()-6574.5),
        IF(OR($P683=3,$P683=4),
            RANDBETWEEN(TODAY()-16071,TODAY()-8766),
            IF(OR($P683=5,$P683=6,$P683=7),
                RANDBETWEEN(TODAY()-27393.75,TODAY()-12783.75),
                RANDBETWEEN(TODAY()-27393.75,TODAY()-10957.5)
            )
        )
    )
)</f>
        <v>22930</v>
      </c>
      <c r="L683" s="6">
        <f ca="1">IF(OR(ROW()=2,ROW()=3),7,IF(ROW()=4,4,RANDBETWEEN(4,COUNT(Education!$A:$A) + 1)))</f>
        <v>6</v>
      </c>
      <c r="M683" s="8" t="str">
        <f ca="1">VLOOKUP($L683,Education!$A:$B,2,FALSE)</f>
        <v>Mestrado</v>
      </c>
      <c r="N68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683" s="7" t="str">
        <f ca="1">VLOOKUP($N683,Department!$A:$B,2,FALSE)</f>
        <v>Administrativo</v>
      </c>
      <c r="P683" s="6">
        <f t="shared" ca="1" si="53"/>
        <v>8</v>
      </c>
      <c r="Q683" s="7" t="str">
        <f ca="1">VLOOKUP($P683,Role!$A:$B,2,FALSE)</f>
        <v>Analista</v>
      </c>
      <c r="R683" s="7">
        <f ca="1">IF($P683=8,RANDBETWEEN(2,COUNT(Level!$A:$A) + 1),"")</f>
        <v>2</v>
      </c>
      <c r="S683" s="7" t="str">
        <f ca="1">IF($R683&lt;&gt;"",VLOOKUP($R683,Level!$A:$B,2,FALSE),"")</f>
        <v>Junior</v>
      </c>
      <c r="T683" s="8">
        <f t="shared" ca="1" si="54"/>
        <v>39547</v>
      </c>
      <c r="U683" s="1">
        <f t="shared" ca="1" si="50"/>
        <v>3500</v>
      </c>
      <c r="V68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$A683    &amp;
", "   &amp;
$B683    &amp;
", "   &amp;
$C683    &amp;
", '"  &amp;
$E683    &amp;
"', '" &amp;
$H683    &amp;
"', "  &amp;
$I683 &amp;
", CAST('"  &amp;
TEXT($K683,"aaaa-mm-dd") &amp;
"' AS DATE), " &amp;
$L683 &amp;
", " &amp;
$N683 &amp;
", " &amp;
$P683 &amp;
", " &amp;
IF($R683="","NULL",$R683) &amp;
", " &amp;
$U683 &amp;
");"</f>
        <v>INSERT INTO acme.fact_employees (id_company_fk, id_employee_pk, flg_active, employee_name, id_gender_fk, id_race_fk, birthdate, id_education_fk, id_department_fk, id_role_fk, id_level_fk, salary) VALUES (2, 682, TRUE, 'Sarah Barbieri Soares', 'F', 2, CAST('1962-10-11' AS DATE), 6, 3, 8, 2, 3500);</v>
      </c>
    </row>
    <row r="684" spans="1:22" x14ac:dyDescent="0.2">
      <c r="A684" s="7">
        <v>2</v>
      </c>
      <c r="B684" s="5">
        <f t="shared" si="51"/>
        <v>683</v>
      </c>
      <c r="C684" s="6" t="b">
        <v>1</v>
      </c>
      <c r="D684" s="7">
        <f ca="1">IF(ROW()=2,125,IF(ROW()=3,67,IF(ROW()=4,13,RANDBETWEEN(2,COUNT(Name!$A:$A) + 1))))</f>
        <v>127</v>
      </c>
      <c r="E684" s="7" t="str">
        <f ca="1">VLOOKUP($D684,Name!$A:$B,2,FALSE) &amp; " " &amp; IF(ROW()=2,"de Orléans e Bragança",VLOOKUP(IF(ROW()=2,0,RANDBETWEEN(2,COUNT('Last name'!$A:$A) + 1)),'Last name'!$A:$B,2,FALSE) &amp; " " &amp; VLOOKUP(RANDBETWEEN(2,COUNT('Last name'!$A:$A) + 1),'Last name'!$A:$B,2,FALSE))</f>
        <v>Enzzo Peçanha Camargo</v>
      </c>
      <c r="F684" s="7">
        <v>2</v>
      </c>
      <c r="G684" s="7" cm="1">
        <f t="array" aca="1" ref="G684" ca="1">INDEX(States!$B:$B,RANDBETWEEN(2,COUNTA(States!$B:$B)),1)</f>
        <v>8</v>
      </c>
      <c r="H684" s="7" t="str">
        <f ca="1">VLOOKUP($D684,Name!$A:$C,3,FALSE)</f>
        <v>M</v>
      </c>
      <c r="I684" s="7">
        <f t="shared" ca="1" si="52"/>
        <v>5</v>
      </c>
      <c r="J684" s="7" t="str">
        <f ca="1">VLOOKUP($I684,Race!$A:$B,2,FALSE)</f>
        <v>Amarelo</v>
      </c>
      <c r="K684" s="8">
        <f ca="1" xml:space="preserve">
IF($B684=2,
    TODAY()-16340,
    IF($P684=2,
        RANDBETWEEN(TODAY()-12418.5,TODAY()-6574.5),
        IF(OR($P684=3,$P684=4),
            RANDBETWEEN(TODAY()-16071,TODAY()-8766),
            IF(OR($P684=5,$P684=6,$P684=7),
                RANDBETWEEN(TODAY()-27393.75,TODAY()-12783.75),
                RANDBETWEEN(TODAY()-27393.75,TODAY()-10957.5)
            )
        )
    )
)</f>
        <v>21297</v>
      </c>
      <c r="L684" s="6">
        <f ca="1">IF(OR(ROW()=2,ROW()=3),7,IF(ROW()=4,4,RANDBETWEEN(4,COUNT(Education!$A:$A) + 1)))</f>
        <v>4</v>
      </c>
      <c r="M684" s="8" t="str">
        <f ca="1">VLOOKUP($L684,Education!$A:$B,2,FALSE)</f>
        <v>Superior</v>
      </c>
      <c r="N68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684" s="7" t="str">
        <f ca="1">VLOOKUP($N684,Department!$A:$B,2,FALSE)</f>
        <v>Contábil</v>
      </c>
      <c r="P684" s="6">
        <f t="shared" ca="1" si="53"/>
        <v>9</v>
      </c>
      <c r="Q684" s="7" t="str">
        <f ca="1">VLOOKUP($P684,Role!$A:$B,2,FALSE)</f>
        <v>Especialista</v>
      </c>
      <c r="R684" s="7" t="str">
        <f ca="1">IF($P684=8,RANDBETWEEN(2,COUNT(Level!$A:$A) + 1),"")</f>
        <v/>
      </c>
      <c r="S684" s="7" t="str">
        <f ca="1">IF($R684&lt;&gt;"",VLOOKUP($R684,Level!$A:$B,2,FALSE),"")</f>
        <v/>
      </c>
      <c r="T684" s="8">
        <f t="shared" ca="1" si="54"/>
        <v>43822</v>
      </c>
      <c r="U684" s="1">
        <f t="shared" ca="1" si="50"/>
        <v>8500</v>
      </c>
      <c r="V68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$A684    &amp;
", "   &amp;
$B684    &amp;
", "   &amp;
$C684    &amp;
", '"  &amp;
$E684    &amp;
"', '" &amp;
$H684    &amp;
"', "  &amp;
$I684 &amp;
", CAST('"  &amp;
TEXT($K684,"aaaa-mm-dd") &amp;
"' AS DATE), " &amp;
$L684 &amp;
", " &amp;
$N684 &amp;
", " &amp;
$P684 &amp;
", " &amp;
IF($R684="","NULL",$R684) &amp;
", " &amp;
$U684 &amp;
");"</f>
        <v>INSERT INTO acme.fact_employees (id_company_fk, id_employee_pk, flg_active, employee_name, id_gender_fk, id_race_fk, birthdate, id_education_fk, id_department_fk, id_role_fk, id_level_fk, salary) VALUES (2, 683, TRUE, 'Enzzo Peçanha Camargo', 'M', 5, CAST('1958-04-22' AS DATE), 4, 9, 9, NULL, 8500);</v>
      </c>
    </row>
    <row r="685" spans="1:22" x14ac:dyDescent="0.2">
      <c r="A685" s="7">
        <v>2</v>
      </c>
      <c r="B685" s="5">
        <f t="shared" si="51"/>
        <v>684</v>
      </c>
      <c r="C685" s="6" t="b">
        <v>1</v>
      </c>
      <c r="D685" s="7">
        <f ca="1">IF(ROW()=2,125,IF(ROW()=3,67,IF(ROW()=4,13,RANDBETWEEN(2,COUNT(Name!$A:$A) + 1))))</f>
        <v>62</v>
      </c>
      <c r="E685" s="7" t="str">
        <f ca="1">VLOOKUP($D685,Name!$A:$B,2,FALSE) &amp; " " &amp; IF(ROW()=2,"de Orléans e Bragança",VLOOKUP(IF(ROW()=2,0,RANDBETWEEN(2,COUNT('Last name'!$A:$A) + 1)),'Last name'!$A:$B,2,FALSE) &amp; " " &amp; VLOOKUP(RANDBETWEEN(2,COUNT('Last name'!$A:$A) + 1),'Last name'!$A:$B,2,FALSE))</f>
        <v>Bárbara Rossi Seixas</v>
      </c>
      <c r="F685" s="7">
        <v>2</v>
      </c>
      <c r="G685" s="7" cm="1">
        <f t="array" aca="1" ref="G685" ca="1">INDEX(States!$B:$B,RANDBETWEEN(2,COUNTA(States!$B:$B)),1)</f>
        <v>13</v>
      </c>
      <c r="H685" s="7" t="str">
        <f ca="1">VLOOKUP($D685,Name!$A:$C,3,FALSE)</f>
        <v>F</v>
      </c>
      <c r="I685" s="7">
        <f t="shared" ca="1" si="52"/>
        <v>2</v>
      </c>
      <c r="J685" s="7" t="str">
        <f ca="1">VLOOKUP($I685,Race!$A:$B,2,FALSE)</f>
        <v>Branco</v>
      </c>
      <c r="K685" s="8">
        <f ca="1" xml:space="preserve">
IF($B685=2,
    TODAY()-16340,
    IF($P685=2,
        RANDBETWEEN(TODAY()-12418.5,TODAY()-6574.5),
        IF(OR($P685=3,$P685=4),
            RANDBETWEEN(TODAY()-16071,TODAY()-8766),
            IF(OR($P685=5,$P685=6,$P685=7),
                RANDBETWEEN(TODAY()-27393.75,TODAY()-12783.75),
                RANDBETWEEN(TODAY()-27393.75,TODAY()-10957.5)
            )
        )
    )
)</f>
        <v>30676</v>
      </c>
      <c r="L685" s="6">
        <f ca="1">IF(OR(ROW()=2,ROW()=3),7,IF(ROW()=4,4,RANDBETWEEN(4,COUNT(Education!$A:$A) + 1)))</f>
        <v>6</v>
      </c>
      <c r="M685" s="8" t="str">
        <f ca="1">VLOOKUP($L685,Education!$A:$B,2,FALSE)</f>
        <v>Mestrado</v>
      </c>
      <c r="N68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6</v>
      </c>
      <c r="O685" s="7" t="str">
        <f ca="1">VLOOKUP($N685,Department!$A:$B,2,FALSE)</f>
        <v>Comercial</v>
      </c>
      <c r="P685" s="6">
        <f t="shared" ca="1" si="53"/>
        <v>8</v>
      </c>
      <c r="Q685" s="7" t="str">
        <f ca="1">VLOOKUP($P685,Role!$A:$B,2,FALSE)</f>
        <v>Analista</v>
      </c>
      <c r="R685" s="7">
        <f ca="1">IF($P685=8,RANDBETWEEN(2,COUNT(Level!$A:$A) + 1),"")</f>
        <v>3</v>
      </c>
      <c r="S685" s="7" t="str">
        <f ca="1">IF($R685&lt;&gt;"",VLOOKUP($R685,Level!$A:$B,2,FALSE),"")</f>
        <v>Pleno</v>
      </c>
      <c r="T685" s="8">
        <f t="shared" ca="1" si="54"/>
        <v>38994</v>
      </c>
      <c r="U685" s="1">
        <f t="shared" ca="1" si="50"/>
        <v>3580</v>
      </c>
      <c r="V68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$A685    &amp;
", "   &amp;
$B685    &amp;
", "   &amp;
$C685    &amp;
", '"  &amp;
$E685    &amp;
"', '" &amp;
$H685    &amp;
"', "  &amp;
$I685 &amp;
", CAST('"  &amp;
TEXT($K685,"aaaa-mm-dd") &amp;
"' AS DATE), " &amp;
$L685 &amp;
", " &amp;
$N685 &amp;
", " &amp;
$P685 &amp;
", " &amp;
IF($R685="","NULL",$R685) &amp;
", " &amp;
$U685 &amp;
");"</f>
        <v>INSERT INTO acme.fact_employees (id_company_fk, id_employee_pk, flg_active, employee_name, id_gender_fk, id_race_fk, birthdate, id_education_fk, id_department_fk, id_role_fk, id_level_fk, salary) VALUES (2, 684, TRUE, 'Bárbara Rossi Seixas', 'F', 2, CAST('1983-12-26' AS DATE), 6, 6, 8, 3, 3580);</v>
      </c>
    </row>
    <row r="686" spans="1:22" x14ac:dyDescent="0.2">
      <c r="A686" s="7">
        <v>2</v>
      </c>
      <c r="B686" s="5">
        <f t="shared" si="51"/>
        <v>685</v>
      </c>
      <c r="C686" s="6" t="b">
        <v>1</v>
      </c>
      <c r="D686" s="7">
        <f ca="1">IF(ROW()=2,125,IF(ROW()=3,67,IF(ROW()=4,13,RANDBETWEEN(2,COUNT(Name!$A:$A) + 1))))</f>
        <v>129</v>
      </c>
      <c r="E686" s="7" t="str">
        <f ca="1">VLOOKUP($D686,Name!$A:$B,2,FALSE) &amp; " " &amp; IF(ROW()=2,"de Orléans e Bragança",VLOOKUP(IF(ROW()=2,0,RANDBETWEEN(2,COUNT('Last name'!$A:$A) + 1)),'Last name'!$A:$B,2,FALSE) &amp; " " &amp; VLOOKUP(RANDBETWEEN(2,COUNT('Last name'!$A:$A) + 1),'Last name'!$A:$B,2,FALSE))</f>
        <v>Eslovênia Garcia Marino</v>
      </c>
      <c r="F686" s="7">
        <v>2</v>
      </c>
      <c r="G686" s="7" cm="1">
        <f t="array" aca="1" ref="G686" ca="1">INDEX(States!$B:$B,RANDBETWEEN(2,COUNTA(States!$B:$B)),1)</f>
        <v>21</v>
      </c>
      <c r="H686" s="7" t="str">
        <f ca="1">VLOOKUP($D686,Name!$A:$C,3,FALSE)</f>
        <v>F</v>
      </c>
      <c r="I686" s="7">
        <f t="shared" ca="1" si="52"/>
        <v>3</v>
      </c>
      <c r="J686" s="7" t="str">
        <f ca="1">VLOOKUP($I686,Race!$A:$B,2,FALSE)</f>
        <v>Preto</v>
      </c>
      <c r="K686" s="8">
        <f ca="1" xml:space="preserve">
IF($B686=2,
    TODAY()-16340,
    IF($P686=2,
        RANDBETWEEN(TODAY()-12418.5,TODAY()-6574.5),
        IF(OR($P686=3,$P686=4),
            RANDBETWEEN(TODAY()-16071,TODAY()-8766),
            IF(OR($P686=5,$P686=6,$P686=7),
                RANDBETWEEN(TODAY()-27393.75,TODAY()-12783.75),
                RANDBETWEEN(TODAY()-27393.75,TODAY()-10957.5)
            )
        )
    )
)</f>
        <v>23023</v>
      </c>
      <c r="L686" s="6">
        <f ca="1">IF(OR(ROW()=2,ROW()=3),7,IF(ROW()=4,4,RANDBETWEEN(4,COUNT(Education!$A:$A) + 1)))</f>
        <v>6</v>
      </c>
      <c r="M686" s="8" t="str">
        <f ca="1">VLOOKUP($L686,Education!$A:$B,2,FALSE)</f>
        <v>Mestrado</v>
      </c>
      <c r="N68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6</v>
      </c>
      <c r="O686" s="7" t="str">
        <f ca="1">VLOOKUP($N686,Department!$A:$B,2,FALSE)</f>
        <v>Comercial</v>
      </c>
      <c r="P686" s="6">
        <f t="shared" ca="1" si="53"/>
        <v>7</v>
      </c>
      <c r="Q686" s="7" t="str">
        <f ca="1">VLOOKUP($P686,Role!$A:$B,2,FALSE)</f>
        <v>Trainee</v>
      </c>
      <c r="R686" s="7" t="str">
        <f ca="1">IF($P686=8,RANDBETWEEN(2,COUNT(Level!$A:$A) + 1),"")</f>
        <v/>
      </c>
      <c r="S686" s="7" t="str">
        <f ca="1">IF($R686&lt;&gt;"",VLOOKUP($R686,Level!$A:$B,2,FALSE),"")</f>
        <v/>
      </c>
      <c r="T686" s="8">
        <f t="shared" ca="1" si="54"/>
        <v>43741</v>
      </c>
      <c r="U686" s="1">
        <f t="shared" ca="1" si="50"/>
        <v>2385</v>
      </c>
      <c r="V68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$A686    &amp;
", "   &amp;
$B686    &amp;
", "   &amp;
$C686    &amp;
", '"  &amp;
$E686    &amp;
"', '" &amp;
$H686    &amp;
"', "  &amp;
$I686 &amp;
", CAST('"  &amp;
TEXT($K686,"aaaa-mm-dd") &amp;
"' AS DATE), " &amp;
$L686 &amp;
", " &amp;
$N686 &amp;
", " &amp;
$P686 &amp;
", " &amp;
IF($R686="","NULL",$R686) &amp;
", " &amp;
$U686 &amp;
");"</f>
        <v>INSERT INTO acme.fact_employees (id_company_fk, id_employee_pk, flg_active, employee_name, id_gender_fk, id_race_fk, birthdate, id_education_fk, id_department_fk, id_role_fk, id_level_fk, salary) VALUES (2, 685, TRUE, 'Eslovênia Garcia Marino', 'F', 3, CAST('1963-01-12' AS DATE), 6, 6, 7, NULL, 2385);</v>
      </c>
    </row>
    <row r="687" spans="1:22" x14ac:dyDescent="0.2">
      <c r="A687" s="7">
        <v>2</v>
      </c>
      <c r="B687" s="5">
        <f t="shared" si="51"/>
        <v>686</v>
      </c>
      <c r="C687" s="6" t="b">
        <v>1</v>
      </c>
      <c r="D687" s="7">
        <f ca="1">IF(ROW()=2,125,IF(ROW()=3,67,IF(ROW()=4,13,RANDBETWEEN(2,COUNT(Name!$A:$A) + 1))))</f>
        <v>214</v>
      </c>
      <c r="E687" s="7" t="str">
        <f ca="1">VLOOKUP($D687,Name!$A:$B,2,FALSE) &amp; " " &amp; IF(ROW()=2,"de Orléans e Bragança",VLOOKUP(IF(ROW()=2,0,RANDBETWEEN(2,COUNT('Last name'!$A:$A) + 1)),'Last name'!$A:$B,2,FALSE) &amp; " " &amp; VLOOKUP(RANDBETWEEN(2,COUNT('Last name'!$A:$A) + 1),'Last name'!$A:$B,2,FALSE))</f>
        <v>Lara Almeida Ricci</v>
      </c>
      <c r="F687" s="7">
        <v>2</v>
      </c>
      <c r="G687" s="7" cm="1">
        <f t="array" aca="1" ref="G687" ca="1">INDEX(States!$B:$B,RANDBETWEEN(2,COUNTA(States!$B:$B)),1)</f>
        <v>16</v>
      </c>
      <c r="H687" s="7" t="str">
        <f ca="1">VLOOKUP($D687,Name!$A:$C,3,FALSE)</f>
        <v>F</v>
      </c>
      <c r="I687" s="7">
        <f t="shared" ca="1" si="52"/>
        <v>2</v>
      </c>
      <c r="J687" s="7" t="str">
        <f ca="1">VLOOKUP($I687,Race!$A:$B,2,FALSE)</f>
        <v>Branco</v>
      </c>
      <c r="K687" s="8">
        <f ca="1" xml:space="preserve">
IF($B687=2,
    TODAY()-16340,
    IF($P687=2,
        RANDBETWEEN(TODAY()-12418.5,TODAY()-6574.5),
        IF(OR($P687=3,$P687=4),
            RANDBETWEEN(TODAY()-16071,TODAY()-8766),
            IF(OR($P687=5,$P687=6,$P687=7),
                RANDBETWEEN(TODAY()-27393.75,TODAY()-12783.75),
                RANDBETWEEN(TODAY()-27393.75,TODAY()-10957.5)
            )
        )
    )
)</f>
        <v>31989</v>
      </c>
      <c r="L687" s="6">
        <f ca="1">IF(OR(ROW()=2,ROW()=3),7,IF(ROW()=4,4,RANDBETWEEN(4,COUNT(Education!$A:$A) + 1)))</f>
        <v>7</v>
      </c>
      <c r="M687" s="8" t="str">
        <f ca="1">VLOOKUP($L687,Education!$A:$B,2,FALSE)</f>
        <v>Doutorado</v>
      </c>
      <c r="N68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687" s="7" t="str">
        <f ca="1">VLOOKUP($N687,Department!$A:$B,2,FALSE)</f>
        <v>Auditoria</v>
      </c>
      <c r="P687" s="6">
        <f t="shared" ca="1" si="53"/>
        <v>8</v>
      </c>
      <c r="Q687" s="7" t="str">
        <f ca="1">VLOOKUP($P687,Role!$A:$B,2,FALSE)</f>
        <v>Analista</v>
      </c>
      <c r="R687" s="7">
        <f ca="1">IF($P687=8,RANDBETWEEN(2,COUNT(Level!$A:$A) + 1),"")</f>
        <v>4</v>
      </c>
      <c r="S687" s="7" t="str">
        <f ca="1">IF($R687&lt;&gt;"",VLOOKUP($R687,Level!$A:$B,2,FALSE),"")</f>
        <v>Senior</v>
      </c>
      <c r="T687" s="8">
        <f t="shared" ca="1" si="54"/>
        <v>36798</v>
      </c>
      <c r="U687" s="1">
        <f t="shared" ca="1" si="50"/>
        <v>4000</v>
      </c>
      <c r="V68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$A687    &amp;
", "   &amp;
$B687    &amp;
", "   &amp;
$C687    &amp;
", '"  &amp;
$E687    &amp;
"', '" &amp;
$H687    &amp;
"', "  &amp;
$I687 &amp;
", CAST('"  &amp;
TEXT($K687,"aaaa-mm-dd") &amp;
"' AS DATE), " &amp;
$L687 &amp;
", " &amp;
$N687 &amp;
", " &amp;
$P687 &amp;
", " &amp;
IF($R687="","NULL",$R687) &amp;
", " &amp;
$U687 &amp;
");"</f>
        <v>INSERT INTO acme.fact_employees (id_company_fk, id_employee_pk, flg_active, employee_name, id_gender_fk, id_race_fk, birthdate, id_education_fk, id_department_fk, id_role_fk, id_level_fk, salary) VALUES (2, 686, TRUE, 'Lara Almeida Ricci', 'F', 2, CAST('1987-07-31' AS DATE), 7, 10, 8, 4, 4000);</v>
      </c>
    </row>
    <row r="688" spans="1:22" x14ac:dyDescent="0.2">
      <c r="A688" s="7">
        <v>2</v>
      </c>
      <c r="B688" s="5">
        <f t="shared" si="51"/>
        <v>687</v>
      </c>
      <c r="C688" s="6" t="b">
        <v>1</v>
      </c>
      <c r="D688" s="7">
        <f ca="1">IF(ROW()=2,125,IF(ROW()=3,67,IF(ROW()=4,13,RANDBETWEEN(2,COUNT(Name!$A:$A) + 1))))</f>
        <v>360</v>
      </c>
      <c r="E688" s="7" t="str">
        <f ca="1">VLOOKUP($D688,Name!$A:$B,2,FALSE) &amp; " " &amp; IF(ROW()=2,"de Orléans e Bragança",VLOOKUP(IF(ROW()=2,0,RANDBETWEEN(2,COUNT('Last name'!$A:$A) + 1)),'Last name'!$A:$B,2,FALSE) &amp; " " &amp; VLOOKUP(RANDBETWEEN(2,COUNT('Last name'!$A:$A) + 1),'Last name'!$A:$B,2,FALSE))</f>
        <v>Yago Freitas Bianchi</v>
      </c>
      <c r="F688" s="7">
        <v>2</v>
      </c>
      <c r="G688" s="7" cm="1">
        <f t="array" aca="1" ref="G688" ca="1">INDEX(States!$B:$B,RANDBETWEEN(2,COUNTA(States!$B:$B)),1)</f>
        <v>17</v>
      </c>
      <c r="H688" s="7" t="str">
        <f ca="1">VLOOKUP($D688,Name!$A:$C,3,FALSE)</f>
        <v>M</v>
      </c>
      <c r="I688" s="7">
        <f t="shared" ca="1" si="52"/>
        <v>2</v>
      </c>
      <c r="J688" s="7" t="str">
        <f ca="1">VLOOKUP($I688,Race!$A:$B,2,FALSE)</f>
        <v>Branco</v>
      </c>
      <c r="K688" s="8">
        <f ca="1" xml:space="preserve">
IF($B688=2,
    TODAY()-16340,
    IF($P688=2,
        RANDBETWEEN(TODAY()-12418.5,TODAY()-6574.5),
        IF(OR($P688=3,$P688=4),
            RANDBETWEEN(TODAY()-16071,TODAY()-8766),
            IF(OR($P688=5,$P688=6,$P688=7),
                RANDBETWEEN(TODAY()-27393.75,TODAY()-12783.75),
                RANDBETWEEN(TODAY()-27393.75,TODAY()-10957.5)
            )
        )
    )
)</f>
        <v>24501</v>
      </c>
      <c r="L688" s="6">
        <f ca="1">IF(OR(ROW()=2,ROW()=3),7,IF(ROW()=4,4,RANDBETWEEN(4,COUNT(Education!$A:$A) + 1)))</f>
        <v>5</v>
      </c>
      <c r="M688" s="8" t="str">
        <f ca="1">VLOOKUP($L688,Education!$A:$B,2,FALSE)</f>
        <v>Pós-graduação</v>
      </c>
      <c r="N68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688" s="7" t="str">
        <f ca="1">VLOOKUP($N688,Department!$A:$B,2,FALSE)</f>
        <v>Administrativo</v>
      </c>
      <c r="P688" s="6">
        <f t="shared" ca="1" si="53"/>
        <v>6</v>
      </c>
      <c r="Q688" s="7" t="str">
        <f ca="1">VLOOKUP($P688,Role!$A:$B,2,FALSE)</f>
        <v>Estagiário</v>
      </c>
      <c r="R688" s="7" t="str">
        <f ca="1">IF($P688=8,RANDBETWEEN(2,COUNT(Level!$A:$A) + 1),"")</f>
        <v/>
      </c>
      <c r="S688" s="7" t="str">
        <f ca="1">IF($R688&lt;&gt;"",VLOOKUP($R688,Level!$A:$B,2,FALSE),"")</f>
        <v/>
      </c>
      <c r="T688" s="8">
        <f t="shared" ca="1" si="54"/>
        <v>44384</v>
      </c>
      <c r="U688" s="1">
        <f t="shared" ca="1" si="50"/>
        <v>1705</v>
      </c>
      <c r="V68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$A688    &amp;
", "   &amp;
$B688    &amp;
", "   &amp;
$C688    &amp;
", '"  &amp;
$E688    &amp;
"', '" &amp;
$H688    &amp;
"', "  &amp;
$I688 &amp;
", CAST('"  &amp;
TEXT($K688,"aaaa-mm-dd") &amp;
"' AS DATE), " &amp;
$L688 &amp;
", " &amp;
$N688 &amp;
", " &amp;
$P688 &amp;
", " &amp;
IF($R688="","NULL",$R688) &amp;
", " &amp;
$U688 &amp;
");"</f>
        <v>INSERT INTO acme.fact_employees (id_company_fk, id_employee_pk, flg_active, employee_name, id_gender_fk, id_race_fk, birthdate, id_education_fk, id_department_fk, id_role_fk, id_level_fk, salary) VALUES (2, 687, TRUE, 'Yago Freitas Bianchi', 'M', 2, CAST('1967-01-29' AS DATE), 5, 3, 6, NULL, 1705);</v>
      </c>
    </row>
    <row r="689" spans="1:22" x14ac:dyDescent="0.2">
      <c r="A689" s="7">
        <v>2</v>
      </c>
      <c r="B689" s="5">
        <f t="shared" si="51"/>
        <v>688</v>
      </c>
      <c r="C689" s="6" t="b">
        <v>1</v>
      </c>
      <c r="D689" s="7">
        <f ca="1">IF(ROW()=2,125,IF(ROW()=3,67,IF(ROW()=4,13,RANDBETWEEN(2,COUNT(Name!$A:$A) + 1))))</f>
        <v>226</v>
      </c>
      <c r="E689" s="7" t="str">
        <f ca="1">VLOOKUP($D689,Name!$A:$B,2,FALSE) &amp; " " &amp; IF(ROW()=2,"de Orléans e Bragança",VLOOKUP(IF(ROW()=2,0,RANDBETWEEN(2,COUNT('Last name'!$A:$A) + 1)),'Last name'!$A:$B,2,FALSE) &amp; " " &amp; VLOOKUP(RANDBETWEEN(2,COUNT('Last name'!$A:$A) + 1),'Last name'!$A:$B,2,FALSE))</f>
        <v>Liz Fontana Caminha</v>
      </c>
      <c r="F689" s="7">
        <v>2</v>
      </c>
      <c r="G689" s="7" cm="1">
        <f t="array" aca="1" ref="G689" ca="1">INDEX(States!$B:$B,RANDBETWEEN(2,COUNTA(States!$B:$B)),1)</f>
        <v>3</v>
      </c>
      <c r="H689" s="7" t="str">
        <f ca="1">VLOOKUP($D689,Name!$A:$C,3,FALSE)</f>
        <v>F</v>
      </c>
      <c r="I689" s="7">
        <f t="shared" ca="1" si="52"/>
        <v>2</v>
      </c>
      <c r="J689" s="7" t="str">
        <f ca="1">VLOOKUP($I689,Race!$A:$B,2,FALSE)</f>
        <v>Branco</v>
      </c>
      <c r="K689" s="8">
        <f ca="1" xml:space="preserve">
IF($B689=2,
    TODAY()-16340,
    IF($P689=2,
        RANDBETWEEN(TODAY()-12418.5,TODAY()-6574.5),
        IF(OR($P689=3,$P689=4),
            RANDBETWEEN(TODAY()-16071,TODAY()-8766),
            IF(OR($P689=5,$P689=6,$P689=7),
                RANDBETWEEN(TODAY()-27393.75,TODAY()-12783.75),
                RANDBETWEEN(TODAY()-27393.75,TODAY()-10957.5)
            )
        )
    )
)</f>
        <v>24840</v>
      </c>
      <c r="L689" s="6">
        <f ca="1">IF(OR(ROW()=2,ROW()=3),7,IF(ROW()=4,4,RANDBETWEEN(4,COUNT(Education!$A:$A) + 1)))</f>
        <v>7</v>
      </c>
      <c r="M689" s="8" t="str">
        <f ca="1">VLOOKUP($L689,Education!$A:$B,2,FALSE)</f>
        <v>Doutorado</v>
      </c>
      <c r="N68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689" s="7" t="str">
        <f ca="1">VLOOKUP($N689,Department!$A:$B,2,FALSE)</f>
        <v>Contábil</v>
      </c>
      <c r="P689" s="6">
        <f t="shared" ca="1" si="53"/>
        <v>8</v>
      </c>
      <c r="Q689" s="7" t="str">
        <f ca="1">VLOOKUP($P689,Role!$A:$B,2,FALSE)</f>
        <v>Analista</v>
      </c>
      <c r="R689" s="7">
        <f ca="1">IF($P689=8,RANDBETWEEN(2,COUNT(Level!$A:$A) + 1),"")</f>
        <v>3</v>
      </c>
      <c r="S689" s="7" t="str">
        <f ca="1">IF($R689&lt;&gt;"",VLOOKUP($R689,Level!$A:$B,2,FALSE),"")</f>
        <v>Pleno</v>
      </c>
      <c r="T689" s="8">
        <f t="shared" ca="1" si="54"/>
        <v>42086</v>
      </c>
      <c r="U689" s="1">
        <f t="shared" ca="1" si="50"/>
        <v>4000</v>
      </c>
      <c r="V68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$A689    &amp;
", "   &amp;
$B689    &amp;
", "   &amp;
$C689    &amp;
", '"  &amp;
$E689    &amp;
"', '" &amp;
$H689    &amp;
"', "  &amp;
$I689 &amp;
", CAST('"  &amp;
TEXT($K689,"aaaa-mm-dd") &amp;
"' AS DATE), " &amp;
$L689 &amp;
", " &amp;
$N689 &amp;
", " &amp;
$P689 &amp;
", " &amp;
IF($R689="","NULL",$R689) &amp;
", " &amp;
$U689 &amp;
");"</f>
        <v>INSERT INTO acme.fact_employees (id_company_fk, id_employee_pk, flg_active, employee_name, id_gender_fk, id_race_fk, birthdate, id_education_fk, id_department_fk, id_role_fk, id_level_fk, salary) VALUES (2, 688, TRUE, 'Liz Fontana Caminha', 'F', 2, CAST('1968-01-03' AS DATE), 7, 9, 8, 3, 4000);</v>
      </c>
    </row>
    <row r="690" spans="1:22" x14ac:dyDescent="0.2">
      <c r="A690" s="7">
        <v>2</v>
      </c>
      <c r="B690" s="5">
        <f t="shared" si="51"/>
        <v>689</v>
      </c>
      <c r="C690" s="6" t="b">
        <v>1</v>
      </c>
      <c r="D690" s="7">
        <f ca="1">IF(ROW()=2,125,IF(ROW()=3,67,IF(ROW()=4,13,RANDBETWEEN(2,COUNT(Name!$A:$A) + 1))))</f>
        <v>143</v>
      </c>
      <c r="E690" s="7" t="str">
        <f ca="1">VLOOKUP($D690,Name!$A:$B,2,FALSE) &amp; " " &amp; IF(ROW()=2,"de Orléans e Bragança",VLOOKUP(IF(ROW()=2,0,RANDBETWEEN(2,COUNT('Last name'!$A:$A) + 1)),'Last name'!$A:$B,2,FALSE) &amp; " " &amp; VLOOKUP(RANDBETWEEN(2,COUNT('Last name'!$A:$A) + 1),'Last name'!$A:$B,2,FALSE))</f>
        <v>Francisco Pellegrini Moraes</v>
      </c>
      <c r="F690" s="7">
        <v>2</v>
      </c>
      <c r="G690" s="7" cm="1">
        <f t="array" aca="1" ref="G690" ca="1">INDEX(States!$B:$B,RANDBETWEEN(2,COUNTA(States!$B:$B)),1)</f>
        <v>16</v>
      </c>
      <c r="H690" s="7" t="str">
        <f ca="1">VLOOKUP($D690,Name!$A:$C,3,FALSE)</f>
        <v>M</v>
      </c>
      <c r="I690" s="7">
        <f t="shared" ca="1" si="52"/>
        <v>2</v>
      </c>
      <c r="J690" s="7" t="str">
        <f ca="1">VLOOKUP($I690,Race!$A:$B,2,FALSE)</f>
        <v>Branco</v>
      </c>
      <c r="K690" s="8">
        <f ca="1" xml:space="preserve">
IF($B690=2,
    TODAY()-16340,
    IF($P690=2,
        RANDBETWEEN(TODAY()-12418.5,TODAY()-6574.5),
        IF(OR($P690=3,$P690=4),
            RANDBETWEEN(TODAY()-16071,TODAY()-8766),
            IF(OR($P690=5,$P690=6,$P690=7),
                RANDBETWEEN(TODAY()-27393.75,TODAY()-12783.75),
                RANDBETWEEN(TODAY()-27393.75,TODAY()-10957.5)
            )
        )
    )
)</f>
        <v>19168</v>
      </c>
      <c r="L690" s="6">
        <f ca="1">IF(OR(ROW()=2,ROW()=3),7,IF(ROW()=4,4,RANDBETWEEN(4,COUNT(Education!$A:$A) + 1)))</f>
        <v>6</v>
      </c>
      <c r="M690" s="8" t="str">
        <f ca="1">VLOOKUP($L690,Education!$A:$B,2,FALSE)</f>
        <v>Mestrado</v>
      </c>
      <c r="N69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690" s="7" t="str">
        <f ca="1">VLOOKUP($N690,Department!$A:$B,2,FALSE)</f>
        <v>Financeiro</v>
      </c>
      <c r="P690" s="6">
        <f t="shared" ca="1" si="53"/>
        <v>9</v>
      </c>
      <c r="Q690" s="7" t="str">
        <f ca="1">VLOOKUP($P690,Role!$A:$B,2,FALSE)</f>
        <v>Especialista</v>
      </c>
      <c r="R690" s="7" t="str">
        <f ca="1">IF($P690=8,RANDBETWEEN(2,COUNT(Level!$A:$A) + 1),"")</f>
        <v/>
      </c>
      <c r="S690" s="7" t="str">
        <f ca="1">IF($R690&lt;&gt;"",VLOOKUP($R690,Level!$A:$B,2,FALSE),"")</f>
        <v/>
      </c>
      <c r="T690" s="8">
        <f t="shared" ca="1" si="54"/>
        <v>39811</v>
      </c>
      <c r="U690" s="1">
        <f t="shared" ca="1" si="50"/>
        <v>9500</v>
      </c>
      <c r="V69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$A690    &amp;
", "   &amp;
$B690    &amp;
", "   &amp;
$C690    &amp;
", '"  &amp;
$E690    &amp;
"', '" &amp;
$H690    &amp;
"', "  &amp;
$I690 &amp;
", CAST('"  &amp;
TEXT($K690,"aaaa-mm-dd") &amp;
"' AS DATE), " &amp;
$L690 &amp;
", " &amp;
$N690 &amp;
", " &amp;
$P690 &amp;
", " &amp;
IF($R690="","NULL",$R690) &amp;
", " &amp;
$U690 &amp;
");"</f>
        <v>INSERT INTO acme.fact_employees (id_company_fk, id_employee_pk, flg_active, employee_name, id_gender_fk, id_race_fk, birthdate, id_education_fk, id_department_fk, id_role_fk, id_level_fk, salary) VALUES (2, 689, TRUE, 'Francisco Pellegrini Moraes', 'M', 2, CAST('1952-06-23' AS DATE), 6, 4, 9, NULL, 9500);</v>
      </c>
    </row>
    <row r="691" spans="1:22" x14ac:dyDescent="0.2">
      <c r="A691" s="7">
        <v>2</v>
      </c>
      <c r="B691" s="5">
        <f t="shared" si="51"/>
        <v>690</v>
      </c>
      <c r="C691" s="6" t="b">
        <v>1</v>
      </c>
      <c r="D691" s="7">
        <f ca="1">IF(ROW()=2,125,IF(ROW()=3,67,IF(ROW()=4,13,RANDBETWEEN(2,COUNT(Name!$A:$A) + 1))))</f>
        <v>203</v>
      </c>
      <c r="E691" s="7" t="str">
        <f ca="1">VLOOKUP($D691,Name!$A:$B,2,FALSE) &amp; " " &amp; IF(ROW()=2,"de Orléans e Bragança",VLOOKUP(IF(ROW()=2,0,RANDBETWEEN(2,COUNT('Last name'!$A:$A) + 1)),'Last name'!$A:$B,2,FALSE) &amp; " " &amp; VLOOKUP(RANDBETWEEN(2,COUNT('Last name'!$A:$A) + 1),'Last name'!$A:$B,2,FALSE))</f>
        <v>Kamilla Brito Anjos</v>
      </c>
      <c r="F691" s="7">
        <v>2</v>
      </c>
      <c r="G691" s="7" cm="1">
        <f t="array" aca="1" ref="G691" ca="1">INDEX(States!$B:$B,RANDBETWEEN(2,COUNTA(States!$B:$B)),1)</f>
        <v>5</v>
      </c>
      <c r="H691" s="7" t="str">
        <f ca="1">VLOOKUP($D691,Name!$A:$C,3,FALSE)</f>
        <v>F</v>
      </c>
      <c r="I691" s="7">
        <f t="shared" ca="1" si="52"/>
        <v>2</v>
      </c>
      <c r="J691" s="7" t="str">
        <f ca="1">VLOOKUP($I691,Race!$A:$B,2,FALSE)</f>
        <v>Branco</v>
      </c>
      <c r="K691" s="8">
        <f ca="1" xml:space="preserve">
IF($B691=2,
    TODAY()-16340,
    IF($P691=2,
        RANDBETWEEN(TODAY()-12418.5,TODAY()-6574.5),
        IF(OR($P691=3,$P691=4),
            RANDBETWEEN(TODAY()-16071,TODAY()-8766),
            IF(OR($P691=5,$P691=6,$P691=7),
                RANDBETWEEN(TODAY()-27393.75,TODAY()-12783.75),
                RANDBETWEEN(TODAY()-27393.75,TODAY()-10957.5)
            )
        )
    )
)</f>
        <v>28605</v>
      </c>
      <c r="L691" s="6">
        <f ca="1">IF(OR(ROW()=2,ROW()=3),7,IF(ROW()=4,4,RANDBETWEEN(4,COUNT(Education!$A:$A) + 1)))</f>
        <v>5</v>
      </c>
      <c r="M691" s="8" t="str">
        <f ca="1">VLOOKUP($L691,Education!$A:$B,2,FALSE)</f>
        <v>Pós-graduação</v>
      </c>
      <c r="N69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691" s="7" t="str">
        <f ca="1">VLOOKUP($N691,Department!$A:$B,2,FALSE)</f>
        <v>Comunicação &amp; Marketing</v>
      </c>
      <c r="P691" s="6">
        <f t="shared" ca="1" si="53"/>
        <v>8</v>
      </c>
      <c r="Q691" s="7" t="str">
        <f ca="1">VLOOKUP($P691,Role!$A:$B,2,FALSE)</f>
        <v>Analista</v>
      </c>
      <c r="R691" s="7">
        <f ca="1">IF($P691=8,RANDBETWEEN(2,COUNT(Level!$A:$A) + 1),"")</f>
        <v>4</v>
      </c>
      <c r="S691" s="7" t="str">
        <f ca="1">IF($R691&lt;&gt;"",VLOOKUP($R691,Level!$A:$B,2,FALSE),"")</f>
        <v>Senior</v>
      </c>
      <c r="T691" s="8">
        <f t="shared" ca="1" si="54"/>
        <v>40446</v>
      </c>
      <c r="U691" s="1">
        <f t="shared" ca="1" si="50"/>
        <v>3080</v>
      </c>
      <c r="V69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$A691    &amp;
", "   &amp;
$B691    &amp;
", "   &amp;
$C691    &amp;
", '"  &amp;
$E691    &amp;
"', '" &amp;
$H691    &amp;
"', "  &amp;
$I691 &amp;
", CAST('"  &amp;
TEXT($K691,"aaaa-mm-dd") &amp;
"' AS DATE), " &amp;
$L691 &amp;
", " &amp;
$N691 &amp;
", " &amp;
$P691 &amp;
", " &amp;
IF($R691="","NULL",$R691) &amp;
", " &amp;
$U691 &amp;
");"</f>
        <v>INSERT INTO acme.fact_employees (id_company_fk, id_employee_pk, flg_active, employee_name, id_gender_fk, id_race_fk, birthdate, id_education_fk, id_department_fk, id_role_fk, id_level_fk, salary) VALUES (2, 690, TRUE, 'Kamilla Brito Anjos', 'F', 2, CAST('1978-04-25' AS DATE), 5, 8, 8, 4, 3080);</v>
      </c>
    </row>
    <row r="692" spans="1:22" x14ac:dyDescent="0.2">
      <c r="A692" s="7">
        <v>2</v>
      </c>
      <c r="B692" s="5">
        <f t="shared" si="51"/>
        <v>691</v>
      </c>
      <c r="C692" s="6" t="b">
        <v>1</v>
      </c>
      <c r="D692" s="7">
        <f ca="1">IF(ROW()=2,125,IF(ROW()=3,67,IF(ROW()=4,13,RANDBETWEEN(2,COUNT(Name!$A:$A) + 1))))</f>
        <v>286</v>
      </c>
      <c r="E692" s="7" t="str">
        <f ca="1">VLOOKUP($D692,Name!$A:$B,2,FALSE)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Maya Rodrigues Santos</v>
      </c>
      <c r="F692" s="7">
        <v>2</v>
      </c>
      <c r="G692" s="7" cm="1">
        <f t="array" aca="1" ref="G692" ca="1">INDEX(States!$B:$B,RANDBETWEEN(2,COUNTA(States!$B:$B)),1)</f>
        <v>20</v>
      </c>
      <c r="H692" s="7" t="str">
        <f ca="1">VLOOKUP($D692,Name!$A:$C,3,FALSE)</f>
        <v>F</v>
      </c>
      <c r="I692" s="7">
        <f t="shared" ca="1" si="52"/>
        <v>2</v>
      </c>
      <c r="J692" s="7" t="str">
        <f ca="1">VLOOKUP($I692,Race!$A:$B,2,FALSE)</f>
        <v>Branco</v>
      </c>
      <c r="K692" s="8">
        <f ca="1" xml:space="preserve">
IF($B692=2,
    TODAY()-16340,
    IF($P692=2,
        RANDBETWEEN(TODAY()-12418.5,TODAY()-6574.5),
        IF(OR($P692=3,$P692=4),
            RANDBETWEEN(TODAY()-16071,TODAY()-8766),
            IF(OR($P692=5,$P692=6,$P692=7),
                RANDBETWEEN(TODAY()-27393.75,TODAY()-12783.75),
                RANDBETWEEN(TODAY()-27393.75,TODAY()-10957.5)
            )
        )
    )
)</f>
        <v>24131</v>
      </c>
      <c r="L692" s="6">
        <f ca="1">IF(OR(ROW()=2,ROW()=3),7,IF(ROW()=4,4,RANDBETWEEN(4,COUNT(Education!$A:$A) + 1)))</f>
        <v>5</v>
      </c>
      <c r="M692" s="8" t="str">
        <f ca="1">VLOOKUP($L692,Education!$A:$B,2,FALSE)</f>
        <v>Pós-graduação</v>
      </c>
      <c r="N69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692" s="7" t="str">
        <f ca="1">VLOOKUP($N692,Department!$A:$B,2,FALSE)</f>
        <v>Tecnologia da Informação</v>
      </c>
      <c r="P692" s="6">
        <f t="shared" ca="1" si="53"/>
        <v>7</v>
      </c>
      <c r="Q692" s="7" t="str">
        <f ca="1">VLOOKUP($P692,Role!$A:$B,2,FALSE)</f>
        <v>Trainee</v>
      </c>
      <c r="R692" s="7" t="str">
        <f ca="1">IF($P692=8,RANDBETWEEN(2,COUNT(Level!$A:$A) + 1),"")</f>
        <v/>
      </c>
      <c r="S692" s="7" t="str">
        <f ca="1">IF($R692&lt;&gt;"",VLOOKUP($R692,Level!$A:$B,2,FALSE),"")</f>
        <v/>
      </c>
      <c r="T692" s="8">
        <f t="shared" ca="1" si="54"/>
        <v>39523</v>
      </c>
      <c r="U692" s="1">
        <f t="shared" ca="1" si="50"/>
        <v>1925</v>
      </c>
      <c r="V69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$A692    &amp;
", "   &amp;
$B692    &amp;
", "   &amp;
$C692    &amp;
", '"  &amp;
$E692    &amp;
"', '" &amp;
$H692    &amp;
"', "  &amp;
$I692 &amp;
", CAST('"  &amp;
TEXT($K692,"aaaa-mm-dd") &amp;
"' AS DATE), " &amp;
$L692 &amp;
", " &amp;
$N692 &amp;
", " &amp;
$P692 &amp;
", " &amp;
IF($R692="","NULL",$R692) &amp;
", " &amp;
$U692 &amp;
");"</f>
        <v>INSERT INTO acme.fact_employees (id_company_fk, id_employee_pk, flg_active, employee_name, id_gender_fk, id_race_fk, birthdate, id_education_fk, id_department_fk, id_role_fk, id_level_fk, salary) VALUES (2, 691, TRUE, 'Maya Rodrigues Santos', 'F', 2, CAST('1966-01-24' AS DATE), 5, 11, 7, NULL, 1925);</v>
      </c>
    </row>
    <row r="693" spans="1:22" x14ac:dyDescent="0.2">
      <c r="A693" s="7">
        <v>2</v>
      </c>
      <c r="B693" s="5">
        <f t="shared" si="51"/>
        <v>692</v>
      </c>
      <c r="C693" s="6" t="b">
        <v>1</v>
      </c>
      <c r="D693" s="7">
        <f ca="1">IF(ROW()=2,125,IF(ROW()=3,67,IF(ROW()=4,13,RANDBETWEEN(2,COUNT(Name!$A:$A) + 1))))</f>
        <v>275</v>
      </c>
      <c r="E693" s="7" t="str">
        <f ca="1">VLOOKUP($D693,Name!$A:$B,2,FALSE)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Mariana Ramos Colombo</v>
      </c>
      <c r="F693" s="7">
        <v>2</v>
      </c>
      <c r="G693" s="7" cm="1">
        <f t="array" aca="1" ref="G693" ca="1">INDEX(States!$B:$B,RANDBETWEEN(2,COUNTA(States!$B:$B)),1)</f>
        <v>2</v>
      </c>
      <c r="H693" s="7" t="str">
        <f ca="1">VLOOKUP($D693,Name!$A:$C,3,FALSE)</f>
        <v>F</v>
      </c>
      <c r="I693" s="7">
        <f t="shared" ca="1" si="52"/>
        <v>4</v>
      </c>
      <c r="J693" s="7" t="str">
        <f ca="1">VLOOKUP($I693,Race!$A:$B,2,FALSE)</f>
        <v>Pardo</v>
      </c>
      <c r="K693" s="8">
        <f ca="1" xml:space="preserve">
IF($B693=2,
    TODAY()-16340,
    IF($P693=2,
        RANDBETWEEN(TODAY()-12418.5,TODAY()-6574.5),
        IF(OR($P693=3,$P693=4),
            RANDBETWEEN(TODAY()-16071,TODAY()-8766),
            IF(OR($P693=5,$P693=6,$P693=7),
                RANDBETWEEN(TODAY()-27393.75,TODAY()-12783.75),
                RANDBETWEEN(TODAY()-27393.75,TODAY()-10957.5)
            )
        )
    )
)</f>
        <v>33039</v>
      </c>
      <c r="L693" s="6">
        <f ca="1">IF(OR(ROW()=2,ROW()=3),7,IF(ROW()=4,4,RANDBETWEEN(4,COUNT(Education!$A:$A) + 1)))</f>
        <v>7</v>
      </c>
      <c r="M693" s="8" t="str">
        <f ca="1">VLOOKUP($L693,Education!$A:$B,2,FALSE)</f>
        <v>Doutorado</v>
      </c>
      <c r="N69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693" s="7" t="str">
        <f ca="1">VLOOKUP($N693,Department!$A:$B,2,FALSE)</f>
        <v>Administrativo</v>
      </c>
      <c r="P693" s="6">
        <f t="shared" ca="1" si="53"/>
        <v>8</v>
      </c>
      <c r="Q693" s="7" t="str">
        <f ca="1">VLOOKUP($P693,Role!$A:$B,2,FALSE)</f>
        <v>Analista</v>
      </c>
      <c r="R693" s="7">
        <f ca="1">IF($P693=8,RANDBETWEEN(2,COUNT(Level!$A:$A) + 1),"")</f>
        <v>3</v>
      </c>
      <c r="S693" s="7" t="str">
        <f ca="1">IF($R693&lt;&gt;"",VLOOKUP($R693,Level!$A:$B,2,FALSE),"")</f>
        <v>Pleno</v>
      </c>
      <c r="T693" s="8">
        <f t="shared" ca="1" si="54"/>
        <v>37415</v>
      </c>
      <c r="U693" s="1">
        <f t="shared" ca="1" si="50"/>
        <v>4000</v>
      </c>
      <c r="V69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$A693    &amp;
", "   &amp;
$B693    &amp;
", "   &amp;
$C693    &amp;
", '"  &amp;
$E693    &amp;
"', '" &amp;
$H693    &amp;
"', "  &amp;
$I693 &amp;
", CAST('"  &amp;
TEXT($K693,"aaaa-mm-dd") &amp;
"' AS DATE), " &amp;
$L693 &amp;
", " &amp;
$N693 &amp;
", " &amp;
$P693 &amp;
", " &amp;
IF($R693="","NULL",$R693) &amp;
", " &amp;
$U693 &amp;
");"</f>
        <v>INSERT INTO acme.fact_employees (id_company_fk, id_employee_pk, flg_active, employee_name, id_gender_fk, id_race_fk, birthdate, id_education_fk, id_department_fk, id_role_fk, id_level_fk, salary) VALUES (2, 692, TRUE, 'Mariana Ramos Colombo', 'F', 4, CAST('1990-06-15' AS DATE), 7, 3, 8, 3, 4000);</v>
      </c>
    </row>
    <row r="694" spans="1:22" x14ac:dyDescent="0.2">
      <c r="A694" s="7">
        <v>2</v>
      </c>
      <c r="B694" s="5">
        <f t="shared" si="51"/>
        <v>693</v>
      </c>
      <c r="C694" s="6" t="b">
        <v>1</v>
      </c>
      <c r="D694" s="7">
        <f ca="1">IF(ROW()=2,125,IF(ROW()=3,67,IF(ROW()=4,13,RANDBETWEEN(2,COUNT(Name!$A:$A) + 1))))</f>
        <v>326</v>
      </c>
      <c r="E694" s="7" t="str">
        <f ca="1">VLOOKUP($D694,Name!$A:$B,2,FALSE) &amp; " " &amp; IF(ROW()=2,"de Orléans e Bragança",VLOOKUP(IF(ROW()=2,0,RANDBETWEEN(2,COUNT('Last name'!$A:$A) + 1)),'Last name'!$A:$B,2,FALSE) &amp; " " &amp; VLOOKUP(RANDBETWEEN(2,COUNT('Last name'!$A:$A) + 1),'Last name'!$A:$B,2,FALSE))</f>
        <v>Rebeca Alcantara Rangel</v>
      </c>
      <c r="F694" s="7">
        <v>2</v>
      </c>
      <c r="G694" s="7" cm="1">
        <f t="array" aca="1" ref="G694" ca="1">INDEX(States!$B:$B,RANDBETWEEN(2,COUNTA(States!$B:$B)),1)</f>
        <v>18</v>
      </c>
      <c r="H694" s="7" t="str">
        <f ca="1">VLOOKUP($D694,Name!$A:$C,3,FALSE)</f>
        <v>F</v>
      </c>
      <c r="I694" s="7">
        <f t="shared" ca="1" si="52"/>
        <v>2</v>
      </c>
      <c r="J694" s="7" t="str">
        <f ca="1">VLOOKUP($I694,Race!$A:$B,2,FALSE)</f>
        <v>Branco</v>
      </c>
      <c r="K694" s="8">
        <f ca="1" xml:space="preserve">
IF($B694=2,
    TODAY()-16340,
    IF($P694=2,
        RANDBETWEEN(TODAY()-12418.5,TODAY()-6574.5),
        IF(OR($P694=3,$P694=4),
            RANDBETWEEN(TODAY()-16071,TODAY()-8766),
            IF(OR($P694=5,$P694=6,$P694=7),
                RANDBETWEEN(TODAY()-27393.75,TODAY()-12783.75),
                RANDBETWEEN(TODAY()-27393.75,TODAY()-10957.5)
            )
        )
    )
)</f>
        <v>31484</v>
      </c>
      <c r="L694" s="6">
        <f ca="1">IF(OR(ROW()=2,ROW()=3),7,IF(ROW()=4,4,RANDBETWEEN(4,COUNT(Education!$A:$A) + 1)))</f>
        <v>5</v>
      </c>
      <c r="M694" s="8" t="str">
        <f ca="1">VLOOKUP($L694,Education!$A:$B,2,FALSE)</f>
        <v>Pós-graduação</v>
      </c>
      <c r="N69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12</v>
      </c>
      <c r="O694" s="7" t="str">
        <f ca="1">VLOOKUP($N694,Department!$A:$B,2,FALSE)</f>
        <v>Jurídico</v>
      </c>
      <c r="P694" s="6">
        <f t="shared" ca="1" si="53"/>
        <v>8</v>
      </c>
      <c r="Q694" s="7" t="str">
        <f ca="1">VLOOKUP($P694,Role!$A:$B,2,FALSE)</f>
        <v>Analista</v>
      </c>
      <c r="R694" s="7">
        <f ca="1">IF($P694=8,RANDBETWEEN(2,COUNT(Level!$A:$A) + 1),"")</f>
        <v>2</v>
      </c>
      <c r="S694" s="7" t="str">
        <f ca="1">IF($R694&lt;&gt;"",VLOOKUP($R694,Level!$A:$B,2,FALSE),"")</f>
        <v>Junior</v>
      </c>
      <c r="T694" s="8">
        <f t="shared" ca="1" si="54"/>
        <v>44875</v>
      </c>
      <c r="U694" s="1">
        <f t="shared" ca="1" si="50"/>
        <v>3100</v>
      </c>
      <c r="V69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$A694    &amp;
", "   &amp;
$B694    &amp;
", "   &amp;
$C694    &amp;
", '"  &amp;
$E694    &amp;
"', '" &amp;
$H694    &amp;
"', "  &amp;
$I694 &amp;
", CAST('"  &amp;
TEXT($K694,"aaaa-mm-dd") &amp;
"' AS DATE), " &amp;
$L694 &amp;
", " &amp;
$N694 &amp;
", " &amp;
$P694 &amp;
", " &amp;
IF($R694="","NULL",$R694) &amp;
", " &amp;
$U694 &amp;
");"</f>
        <v>INSERT INTO acme.fact_employees (id_company_fk, id_employee_pk, flg_active, employee_name, id_gender_fk, id_race_fk, birthdate, id_education_fk, id_department_fk, id_role_fk, id_level_fk, salary) VALUES (2, 693, TRUE, 'Rebeca Alcantara Rangel', 'F', 2, CAST('1986-03-13' AS DATE), 5, 12, 8, 2, 3100);</v>
      </c>
    </row>
    <row r="695" spans="1:22" x14ac:dyDescent="0.2">
      <c r="A695" s="7">
        <v>2</v>
      </c>
      <c r="B695" s="5">
        <f t="shared" si="51"/>
        <v>694</v>
      </c>
      <c r="C695" s="6" t="b">
        <v>1</v>
      </c>
      <c r="D695" s="7">
        <f ca="1">IF(ROW()=2,125,IF(ROW()=3,67,IF(ROW()=4,13,RANDBETWEEN(2,COUNT(Name!$A:$A) + 1))))</f>
        <v>149</v>
      </c>
      <c r="E695" s="7" t="str">
        <f ca="1">VLOOKUP($D695,Name!$A:$B,2,FALSE) &amp; " " &amp; IF(ROW()=2,"de Orléans e Bragança",VLOOKUP(IF(ROW()=2,0,RANDBETWEEN(2,COUNT('Last name'!$A:$A) + 1)),'Last name'!$A:$B,2,FALSE) &amp; " " &amp; VLOOKUP(RANDBETWEEN(2,COUNT('Last name'!$A:$A) + 1),'Last name'!$A:$B,2,FALSE))</f>
        <v>Gael Barbosa Morais</v>
      </c>
      <c r="F695" s="7">
        <v>2</v>
      </c>
      <c r="G695" s="7" cm="1">
        <f t="array" aca="1" ref="G695" ca="1">INDEX(States!$B:$B,RANDBETWEEN(2,COUNTA(States!$B:$B)),1)</f>
        <v>16</v>
      </c>
      <c r="H695" s="7" t="str">
        <f ca="1">VLOOKUP($D695,Name!$A:$C,3,FALSE)</f>
        <v>M</v>
      </c>
      <c r="I695" s="7">
        <f t="shared" ca="1" si="52"/>
        <v>2</v>
      </c>
      <c r="J695" s="7" t="str">
        <f ca="1">VLOOKUP($I695,Race!$A:$B,2,FALSE)</f>
        <v>Branco</v>
      </c>
      <c r="K695" s="8">
        <f ca="1" xml:space="preserve">
IF($B695=2,
    TODAY()-16340,
    IF($P695=2,
        RANDBETWEEN(TODAY()-12418.5,TODAY()-6574.5),
        IF(OR($P695=3,$P695=4),
            RANDBETWEEN(TODAY()-16071,TODAY()-8766),
            IF(OR($P695=5,$P695=6,$P695=7),
                RANDBETWEEN(TODAY()-27393.75,TODAY()-12783.75),
                RANDBETWEEN(TODAY()-27393.75,TODAY()-10957.5)
            )
        )
    )
)</f>
        <v>24299</v>
      </c>
      <c r="L695" s="6">
        <f ca="1">IF(OR(ROW()=2,ROW()=3),7,IF(ROW()=4,4,RANDBETWEEN(4,COUNT(Education!$A:$A) + 1)))</f>
        <v>5</v>
      </c>
      <c r="M695" s="8" t="str">
        <f ca="1">VLOOKUP($L695,Education!$A:$B,2,FALSE)</f>
        <v>Pós-graduação</v>
      </c>
      <c r="N69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7</v>
      </c>
      <c r="O695" s="7" t="str">
        <f ca="1">VLOOKUP($N695,Department!$A:$B,2,FALSE)</f>
        <v>Operacional</v>
      </c>
      <c r="P695" s="6">
        <f t="shared" ca="1" si="53"/>
        <v>8</v>
      </c>
      <c r="Q695" s="7" t="str">
        <f ca="1">VLOOKUP($P695,Role!$A:$B,2,FALSE)</f>
        <v>Analista</v>
      </c>
      <c r="R695" s="7">
        <f ca="1">IF($P695=8,RANDBETWEEN(2,COUNT(Level!$A:$A) + 1),"")</f>
        <v>3</v>
      </c>
      <c r="S695" s="7" t="str">
        <f ca="1">IF($R695&lt;&gt;"",VLOOKUP($R695,Level!$A:$B,2,FALSE),"")</f>
        <v>Pleno</v>
      </c>
      <c r="T695" s="8">
        <f t="shared" ca="1" si="54"/>
        <v>37637</v>
      </c>
      <c r="U695" s="1">
        <f t="shared" ca="1" si="50"/>
        <v>3000</v>
      </c>
      <c r="V69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$A695    &amp;
", "   &amp;
$B695    &amp;
", "   &amp;
$C695    &amp;
", '"  &amp;
$E695    &amp;
"', '" &amp;
$H695    &amp;
"', "  &amp;
$I695 &amp;
", CAST('"  &amp;
TEXT($K695,"aaaa-mm-dd") &amp;
"' AS DATE), " &amp;
$L695 &amp;
", " &amp;
$N695 &amp;
", " &amp;
$P695 &amp;
", " &amp;
IF($R695="","NULL",$R695) &amp;
", " &amp;
$U695 &amp;
");"</f>
        <v>INSERT INTO acme.fact_employees (id_company_fk, id_employee_pk, flg_active, employee_name, id_gender_fk, id_race_fk, birthdate, id_education_fk, id_department_fk, id_role_fk, id_level_fk, salary) VALUES (2, 694, TRUE, 'Gael Barbosa Morais', 'M', 2, CAST('1966-07-11' AS DATE), 5, 7, 8, 3, 3000);</v>
      </c>
    </row>
    <row r="696" spans="1:22" x14ac:dyDescent="0.2">
      <c r="A696" s="7">
        <v>2</v>
      </c>
      <c r="B696" s="5">
        <f t="shared" si="51"/>
        <v>695</v>
      </c>
      <c r="C696" s="6" t="b">
        <v>1</v>
      </c>
      <c r="D696" s="7">
        <f ca="1">IF(ROW()=2,125,IF(ROW()=3,67,IF(ROW()=4,13,RANDBETWEEN(2,COUNT(Name!$A:$A) + 1))))</f>
        <v>238</v>
      </c>
      <c r="E696" s="7" t="str">
        <f ca="1">VLOOKUP($D696,Name!$A:$B,2,FALSE) &amp; " " &amp; IF(ROW()=2,"de Orléans e Bragança",VLOOKUP(IF(ROW()=2,0,RANDBETWEEN(2,COUNT('Last name'!$A:$A) + 1)),'Last name'!$A:$B,2,FALSE) &amp; " " &amp; VLOOKUP(RANDBETWEEN(2,COUNT('Last name'!$A:$A) + 1),'Last name'!$A:$B,2,FALSE))</f>
        <v>Luccas Albuquerque Mancini</v>
      </c>
      <c r="F696" s="7">
        <v>2</v>
      </c>
      <c r="G696" s="7" cm="1">
        <f t="array" aca="1" ref="G696" ca="1">INDEX(States!$B:$B,RANDBETWEEN(2,COUNTA(States!$B:$B)),1)</f>
        <v>2</v>
      </c>
      <c r="H696" s="7" t="str">
        <f ca="1">VLOOKUP($D696,Name!$A:$C,3,FALSE)</f>
        <v>M</v>
      </c>
      <c r="I696" s="7">
        <f t="shared" ca="1" si="52"/>
        <v>2</v>
      </c>
      <c r="J696" s="7" t="str">
        <f ca="1">VLOOKUP($I696,Race!$A:$B,2,FALSE)</f>
        <v>Branco</v>
      </c>
      <c r="K696" s="8">
        <f ca="1" xml:space="preserve">
IF($B696=2,
    TODAY()-16340,
    IF($P696=2,
        RANDBETWEEN(TODAY()-12418.5,TODAY()-6574.5),
        IF(OR($P696=3,$P696=4),
            RANDBETWEEN(TODAY()-16071,TODAY()-8766),
            IF(OR($P696=5,$P696=6,$P696=7),
                RANDBETWEEN(TODAY()-27393.75,TODAY()-12783.75),
                RANDBETWEEN(TODAY()-27393.75,TODAY()-10957.5)
            )
        )
    )
)</f>
        <v>27663</v>
      </c>
      <c r="L696" s="6">
        <f ca="1">IF(OR(ROW()=2,ROW()=3),7,IF(ROW()=4,4,RANDBETWEEN(4,COUNT(Education!$A:$A) + 1)))</f>
        <v>7</v>
      </c>
      <c r="M696" s="8" t="str">
        <f ca="1">VLOOKUP($L696,Education!$A:$B,2,FALSE)</f>
        <v>Doutorado</v>
      </c>
      <c r="N69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696" s="7" t="str">
        <f ca="1">VLOOKUP($N696,Department!$A:$B,2,FALSE)</f>
        <v>Recursos Humanos</v>
      </c>
      <c r="P696" s="6">
        <f t="shared" ca="1" si="53"/>
        <v>7</v>
      </c>
      <c r="Q696" s="7" t="str">
        <f ca="1">VLOOKUP($P696,Role!$A:$B,2,FALSE)</f>
        <v>Trainee</v>
      </c>
      <c r="R696" s="7" t="str">
        <f ca="1">IF($P696=8,RANDBETWEEN(2,COUNT(Level!$A:$A) + 1),"")</f>
        <v/>
      </c>
      <c r="S696" s="7" t="str">
        <f ca="1">IF($R696&lt;&gt;"",VLOOKUP($R696,Level!$A:$B,2,FALSE),"")</f>
        <v/>
      </c>
      <c r="T696" s="8">
        <f t="shared" ca="1" si="54"/>
        <v>38158</v>
      </c>
      <c r="U696" s="1">
        <f t="shared" ca="1" si="50"/>
        <v>2885</v>
      </c>
      <c r="V69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$A696    &amp;
", "   &amp;
$B696    &amp;
", "   &amp;
$C696    &amp;
", '"  &amp;
$E696    &amp;
"', '" &amp;
$H696    &amp;
"', "  &amp;
$I696 &amp;
", CAST('"  &amp;
TEXT($K696,"aaaa-mm-dd") &amp;
"' AS DATE), " &amp;
$L696 &amp;
", " &amp;
$N696 &amp;
", " &amp;
$P696 &amp;
", " &amp;
IF($R696="","NULL",$R696) &amp;
", " &amp;
$U696 &amp;
");"</f>
        <v>INSERT INTO acme.fact_employees (id_company_fk, id_employee_pk, flg_active, employee_name, id_gender_fk, id_race_fk, birthdate, id_education_fk, id_department_fk, id_role_fk, id_level_fk, salary) VALUES (2, 695, TRUE, 'Luccas Albuquerque Mancini', 'M', 2, CAST('1975-09-26' AS DATE), 7, 5, 7, NULL, 2885);</v>
      </c>
    </row>
    <row r="697" spans="1:22" x14ac:dyDescent="0.2">
      <c r="A697" s="7">
        <v>2</v>
      </c>
      <c r="B697" s="5">
        <f t="shared" si="51"/>
        <v>696</v>
      </c>
      <c r="C697" s="6" t="b">
        <v>1</v>
      </c>
      <c r="D697" s="7">
        <f ca="1">IF(ROW()=2,125,IF(ROW()=3,67,IF(ROW()=4,13,RANDBETWEEN(2,COUNT(Name!$A:$A) + 1))))</f>
        <v>11</v>
      </c>
      <c r="E697" s="7" t="str">
        <f ca="1">VLOOKUP($D697,Name!$A:$B,2,FALSE) &amp; " " &amp; IF(ROW()=2,"de Orléans e Bragança",VLOOKUP(IF(ROW()=2,0,RANDBETWEEN(2,COUNT('Last name'!$A:$A) + 1)),'Last name'!$A:$B,2,FALSE) &amp; " " &amp; VLOOKUP(RANDBETWEEN(2,COUNT('Last name'!$A:$A) + 1),'Last name'!$A:$B,2,FALSE))</f>
        <v>Alexander Gonçalves Bragança</v>
      </c>
      <c r="F697" s="7">
        <v>2</v>
      </c>
      <c r="G697" s="7" cm="1">
        <f t="array" aca="1" ref="G697" ca="1">INDEX(States!$B:$B,RANDBETWEEN(2,COUNTA(States!$B:$B)),1)</f>
        <v>13</v>
      </c>
      <c r="H697" s="7" t="str">
        <f ca="1">VLOOKUP($D697,Name!$A:$C,3,FALSE)</f>
        <v>M</v>
      </c>
      <c r="I697" s="7">
        <f t="shared" ca="1" si="52"/>
        <v>2</v>
      </c>
      <c r="J697" s="7" t="str">
        <f ca="1">VLOOKUP($I697,Race!$A:$B,2,FALSE)</f>
        <v>Branco</v>
      </c>
      <c r="K697" s="8">
        <f ca="1" xml:space="preserve">
IF($B697=2,
    TODAY()-16340,
    IF($P697=2,
        RANDBETWEEN(TODAY()-12418.5,TODAY()-6574.5),
        IF(OR($P697=3,$P697=4),
            RANDBETWEEN(TODAY()-16071,TODAY()-8766),
            IF(OR($P697=5,$P697=6,$P697=7),
                RANDBETWEEN(TODAY()-27393.75,TODAY()-12783.75),
                RANDBETWEEN(TODAY()-27393.75,TODAY()-10957.5)
            )
        )
    )
)</f>
        <v>19006</v>
      </c>
      <c r="L697" s="6">
        <f ca="1">IF(OR(ROW()=2,ROW()=3),7,IF(ROW()=4,4,RANDBETWEEN(4,COUNT(Education!$A:$A) + 1)))</f>
        <v>5</v>
      </c>
      <c r="M697" s="8" t="str">
        <f ca="1">VLOOKUP($L697,Education!$A:$B,2,FALSE)</f>
        <v>Pós-graduação</v>
      </c>
      <c r="N69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697" s="7" t="str">
        <f ca="1">VLOOKUP($N697,Department!$A:$B,2,FALSE)</f>
        <v>Tecnologia da Informação</v>
      </c>
      <c r="P697" s="6">
        <f t="shared" ca="1" si="53"/>
        <v>8</v>
      </c>
      <c r="Q697" s="7" t="str">
        <f ca="1">VLOOKUP($P697,Role!$A:$B,2,FALSE)</f>
        <v>Analista</v>
      </c>
      <c r="R697" s="7">
        <f ca="1">IF($P697=8,RANDBETWEEN(2,COUNT(Level!$A:$A) + 1),"")</f>
        <v>2</v>
      </c>
      <c r="S697" s="7" t="str">
        <f ca="1">IF($R697&lt;&gt;"",VLOOKUP($R697,Level!$A:$B,2,FALSE),"")</f>
        <v>Junior</v>
      </c>
      <c r="T697" s="8">
        <f t="shared" ca="1" si="54"/>
        <v>38209</v>
      </c>
      <c r="U697" s="1">
        <f t="shared" ca="1" si="50"/>
        <v>3120</v>
      </c>
      <c r="V69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$A697    &amp;
", "   &amp;
$B697    &amp;
", "   &amp;
$C697    &amp;
", '"  &amp;
$E697    &amp;
"', '" &amp;
$H697    &amp;
"', "  &amp;
$I697 &amp;
", CAST('"  &amp;
TEXT($K697,"aaaa-mm-dd") &amp;
"' AS DATE), " &amp;
$L697 &amp;
", " &amp;
$N697 &amp;
", " &amp;
$P697 &amp;
", " &amp;
IF($R697="","NULL",$R697) &amp;
", " &amp;
$U697 &amp;
");"</f>
        <v>INSERT INTO acme.fact_employees (id_company_fk, id_employee_pk, flg_active, employee_name, id_gender_fk, id_race_fk, birthdate, id_education_fk, id_department_fk, id_role_fk, id_level_fk, salary) VALUES (2, 696, TRUE, 'Alexander Gonçalves Bragança', 'M', 2, CAST('1952-01-13' AS DATE), 5, 11, 8, 2, 3120);</v>
      </c>
    </row>
    <row r="698" spans="1:22" x14ac:dyDescent="0.2">
      <c r="A698" s="7">
        <v>2</v>
      </c>
      <c r="B698" s="5">
        <f t="shared" si="51"/>
        <v>697</v>
      </c>
      <c r="C698" s="6" t="b">
        <v>1</v>
      </c>
      <c r="D698" s="7">
        <f ca="1">IF(ROW()=2,125,IF(ROW()=3,67,IF(ROW()=4,13,RANDBETWEEN(2,COUNT(Name!$A:$A) + 1))))</f>
        <v>151</v>
      </c>
      <c r="E698" s="7" t="str">
        <f ca="1">VLOOKUP($D698,Name!$A:$B,2,FALSE) &amp; " " &amp; IF(ROW()=2,"de Orléans e Bragança",VLOOKUP(IF(ROW()=2,0,RANDBETWEEN(2,COUNT('Last name'!$A:$A) + 1)),'Last name'!$A:$B,2,FALSE) &amp; " " &amp; VLOOKUP(RANDBETWEEN(2,COUNT('Last name'!$A:$A) + 1),'Last name'!$A:$B,2,FALSE))</f>
        <v>Giovanna Camargo Russo</v>
      </c>
      <c r="F698" s="7">
        <v>2</v>
      </c>
      <c r="G698" s="7" cm="1">
        <f t="array" aca="1" ref="G698" ca="1">INDEX(States!$B:$B,RANDBETWEEN(2,COUNTA(States!$B:$B)),1)</f>
        <v>5</v>
      </c>
      <c r="H698" s="7" t="str">
        <f ca="1">VLOOKUP($D698,Name!$A:$C,3,FALSE)</f>
        <v>F</v>
      </c>
      <c r="I698" s="7">
        <f t="shared" ca="1" si="52"/>
        <v>2</v>
      </c>
      <c r="J698" s="7" t="str">
        <f ca="1">VLOOKUP($I698,Race!$A:$B,2,FALSE)</f>
        <v>Branco</v>
      </c>
      <c r="K698" s="8">
        <f ca="1" xml:space="preserve">
IF($B698=2,
    TODAY()-16340,
    IF($P698=2,
        RANDBETWEEN(TODAY()-12418.5,TODAY()-6574.5),
        IF(OR($P698=3,$P698=4),
            RANDBETWEEN(TODAY()-16071,TODAY()-8766),
            IF(OR($P698=5,$P698=6,$P698=7),
                RANDBETWEEN(TODAY()-27393.75,TODAY()-12783.75),
                RANDBETWEEN(TODAY()-27393.75,TODAY()-10957.5)
            )
        )
    )
)</f>
        <v>27508</v>
      </c>
      <c r="L698" s="6">
        <f ca="1">IF(OR(ROW()=2,ROW()=3),7,IF(ROW()=4,4,RANDBETWEEN(4,COUNT(Education!$A:$A) + 1)))</f>
        <v>7</v>
      </c>
      <c r="M698" s="8" t="str">
        <f ca="1">VLOOKUP($L698,Education!$A:$B,2,FALSE)</f>
        <v>Doutorado</v>
      </c>
      <c r="N69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7</v>
      </c>
      <c r="O698" s="7" t="str">
        <f ca="1">VLOOKUP($N698,Department!$A:$B,2,FALSE)</f>
        <v>Operacional</v>
      </c>
      <c r="P698" s="6">
        <f t="shared" ca="1" si="53"/>
        <v>7</v>
      </c>
      <c r="Q698" s="7" t="str">
        <f ca="1">VLOOKUP($P698,Role!$A:$B,2,FALSE)</f>
        <v>Trainee</v>
      </c>
      <c r="R698" s="7" t="str">
        <f ca="1">IF($P698=8,RANDBETWEEN(2,COUNT(Level!$A:$A) + 1),"")</f>
        <v/>
      </c>
      <c r="S698" s="7" t="str">
        <f ca="1">IF($R698&lt;&gt;"",VLOOKUP($R698,Level!$A:$B,2,FALSE),"")</f>
        <v/>
      </c>
      <c r="T698" s="8">
        <f t="shared" ca="1" si="54"/>
        <v>37947</v>
      </c>
      <c r="U698" s="1">
        <f t="shared" ca="1" si="50"/>
        <v>2805</v>
      </c>
      <c r="V69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$A698    &amp;
", "   &amp;
$B698    &amp;
", "   &amp;
$C698    &amp;
", '"  &amp;
$E698    &amp;
"', '" &amp;
$H698    &amp;
"', "  &amp;
$I698 &amp;
", CAST('"  &amp;
TEXT($K698,"aaaa-mm-dd") &amp;
"' AS DATE), " &amp;
$L698 &amp;
", " &amp;
$N698 &amp;
", " &amp;
$P698 &amp;
", " &amp;
IF($R698="","NULL",$R698) &amp;
", " &amp;
$U698 &amp;
");"</f>
        <v>INSERT INTO acme.fact_employees (id_company_fk, id_employee_pk, flg_active, employee_name, id_gender_fk, id_race_fk, birthdate, id_education_fk, id_department_fk, id_role_fk, id_level_fk, salary) VALUES (2, 697, TRUE, 'Giovanna Camargo Russo', 'F', 2, CAST('1975-04-24' AS DATE), 7, 7, 7, NULL, 2805);</v>
      </c>
    </row>
    <row r="699" spans="1:22" x14ac:dyDescent="0.2">
      <c r="A699" s="7">
        <v>2</v>
      </c>
      <c r="B699" s="5">
        <f t="shared" si="51"/>
        <v>698</v>
      </c>
      <c r="C699" s="6" t="b">
        <v>1</v>
      </c>
      <c r="D699" s="7">
        <f ca="1">IF(ROW()=2,125,IF(ROW()=3,67,IF(ROW()=4,13,RANDBETWEEN(2,COUNT(Name!$A:$A) + 1))))</f>
        <v>319</v>
      </c>
      <c r="E699" s="7" t="str">
        <f ca="1">VLOOKUP($D699,Name!$A:$B,2,FALSE) &amp; " " &amp; IF(ROW()=2,"de Orléans e Bragança",VLOOKUP(IF(ROW()=2,0,RANDBETWEEN(2,COUNT('Last name'!$A:$A) + 1)),'Last name'!$A:$B,2,FALSE) &amp; " " &amp; VLOOKUP(RANDBETWEEN(2,COUNT('Last name'!$A:$A) + 1),'Last name'!$A:$B,2,FALSE))</f>
        <v>Pietro Brasil Moura</v>
      </c>
      <c r="F699" s="7">
        <v>2</v>
      </c>
      <c r="G699" s="7" cm="1">
        <f t="array" aca="1" ref="G699" ca="1">INDEX(States!$B:$B,RANDBETWEEN(2,COUNTA(States!$B:$B)),1)</f>
        <v>6</v>
      </c>
      <c r="H699" s="7" t="str">
        <f ca="1">VLOOKUP($D699,Name!$A:$C,3,FALSE)</f>
        <v>M</v>
      </c>
      <c r="I699" s="7">
        <f t="shared" ca="1" si="52"/>
        <v>2</v>
      </c>
      <c r="J699" s="7" t="str">
        <f ca="1">VLOOKUP($I699,Race!$A:$B,2,FALSE)</f>
        <v>Branco</v>
      </c>
      <c r="K699" s="8">
        <f ca="1" xml:space="preserve">
IF($B699=2,
    TODAY()-16340,
    IF($P699=2,
        RANDBETWEEN(TODAY()-12418.5,TODAY()-6574.5),
        IF(OR($P699=3,$P699=4),
            RANDBETWEEN(TODAY()-16071,TODAY()-8766),
            IF(OR($P699=5,$P699=6,$P699=7),
                RANDBETWEEN(TODAY()-27393.75,TODAY()-12783.75),
                RANDBETWEEN(TODAY()-27393.75,TODAY()-10957.5)
            )
        )
    )
)</f>
        <v>31568</v>
      </c>
      <c r="L699" s="6">
        <f ca="1">IF(OR(ROW()=2,ROW()=3),7,IF(ROW()=4,4,RANDBETWEEN(4,COUNT(Education!$A:$A) + 1)))</f>
        <v>6</v>
      </c>
      <c r="M699" s="8" t="str">
        <f ca="1">VLOOKUP($L699,Education!$A:$B,2,FALSE)</f>
        <v>Mestrado</v>
      </c>
      <c r="N69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6</v>
      </c>
      <c r="O699" s="7" t="str">
        <f ca="1">VLOOKUP($N699,Department!$A:$B,2,FALSE)</f>
        <v>Comercial</v>
      </c>
      <c r="P699" s="6">
        <f t="shared" ca="1" si="53"/>
        <v>8</v>
      </c>
      <c r="Q699" s="7" t="str">
        <f ca="1">VLOOKUP($P699,Role!$A:$B,2,FALSE)</f>
        <v>Analista</v>
      </c>
      <c r="R699" s="7">
        <f ca="1">IF($P699=8,RANDBETWEEN(2,COUNT(Level!$A:$A) + 1),"")</f>
        <v>2</v>
      </c>
      <c r="S699" s="7" t="str">
        <f ca="1">IF($R699&lt;&gt;"",VLOOKUP($R699,Level!$A:$B,2,FALSE),"")</f>
        <v>Junior</v>
      </c>
      <c r="T699" s="8">
        <f t="shared" ca="1" si="54"/>
        <v>40436</v>
      </c>
      <c r="U699" s="1">
        <f t="shared" ca="1" si="50"/>
        <v>3580</v>
      </c>
      <c r="V69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$A699    &amp;
", "   &amp;
$B699    &amp;
", "   &amp;
$C699    &amp;
", '"  &amp;
$E699    &amp;
"', '" &amp;
$H699    &amp;
"', "  &amp;
$I699 &amp;
", CAST('"  &amp;
TEXT($K699,"aaaa-mm-dd") &amp;
"' AS DATE), " &amp;
$L699 &amp;
", " &amp;
$N699 &amp;
", " &amp;
$P699 &amp;
", " &amp;
IF($R699="","NULL",$R699) &amp;
", " &amp;
$U699 &amp;
");"</f>
        <v>INSERT INTO acme.fact_employees (id_company_fk, id_employee_pk, flg_active, employee_name, id_gender_fk, id_race_fk, birthdate, id_education_fk, id_department_fk, id_role_fk, id_level_fk, salary) VALUES (2, 698, TRUE, 'Pietro Brasil Moura', 'M', 2, CAST('1986-06-05' AS DATE), 6, 6, 8, 2, 3580);</v>
      </c>
    </row>
    <row r="700" spans="1:22" x14ac:dyDescent="0.2">
      <c r="A700" s="7">
        <v>2</v>
      </c>
      <c r="B700" s="5">
        <f t="shared" si="51"/>
        <v>699</v>
      </c>
      <c r="C700" s="6" t="b">
        <v>1</v>
      </c>
      <c r="D700" s="7">
        <f ca="1">IF(ROW()=2,125,IF(ROW()=3,67,IF(ROW()=4,13,RANDBETWEEN(2,COUNT(Name!$A:$A) + 1))))</f>
        <v>65</v>
      </c>
      <c r="E700" s="7" t="str">
        <f ca="1">VLOOKUP($D700,Name!$A:$B,2,FALSE) &amp; " " &amp; IF(ROW()=2,"de Orléans e Bragança",VLOOKUP(IF(ROW()=2,0,RANDBETWEEN(2,COUNT('Last name'!$A:$A) + 1)),'Last name'!$A:$B,2,FALSE) &amp; " " &amp; VLOOKUP(RANDBETWEEN(2,COUNT('Last name'!$A:$A) + 1),'Last name'!$A:$B,2,FALSE))</f>
        <v>Benício Padrão Galli</v>
      </c>
      <c r="F700" s="7">
        <v>2</v>
      </c>
      <c r="G700" s="7" cm="1">
        <f t="array" aca="1" ref="G700" ca="1">INDEX(States!$B:$B,RANDBETWEEN(2,COUNTA(States!$B:$B)),1)</f>
        <v>10</v>
      </c>
      <c r="H700" s="7" t="str">
        <f ca="1">VLOOKUP($D700,Name!$A:$C,3,FALSE)</f>
        <v>M</v>
      </c>
      <c r="I700" s="7">
        <f t="shared" ca="1" si="52"/>
        <v>3</v>
      </c>
      <c r="J700" s="7" t="str">
        <f ca="1">VLOOKUP($I700,Race!$A:$B,2,FALSE)</f>
        <v>Preto</v>
      </c>
      <c r="K700" s="8">
        <f ca="1" xml:space="preserve">
IF($B700=2,
    TODAY()-16340,
    IF($P700=2,
        RANDBETWEEN(TODAY()-12418.5,TODAY()-6574.5),
        IF(OR($P700=3,$P700=4),
            RANDBETWEEN(TODAY()-16071,TODAY()-8766),
            IF(OR($P700=5,$P700=6,$P700=7),
                RANDBETWEEN(TODAY()-27393.75,TODAY()-12783.75),
                RANDBETWEEN(TODAY()-27393.75,TODAY()-10957.5)
            )
        )
    )
)</f>
        <v>20774</v>
      </c>
      <c r="L700" s="6">
        <f ca="1">IF(OR(ROW()=2,ROW()=3),7,IF(ROW()=4,4,RANDBETWEEN(4,COUNT(Education!$A:$A) + 1)))</f>
        <v>5</v>
      </c>
      <c r="M700" s="8" t="str">
        <f ca="1">VLOOKUP($L700,Education!$A:$B,2,FALSE)</f>
        <v>Pós-graduação</v>
      </c>
      <c r="N70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700" s="7" t="str">
        <f ca="1">VLOOKUP($N700,Department!$A:$B,2,FALSE)</f>
        <v>Vendas</v>
      </c>
      <c r="P700" s="6">
        <f t="shared" ca="1" si="53"/>
        <v>7</v>
      </c>
      <c r="Q700" s="7" t="str">
        <f ca="1">VLOOKUP($P700,Role!$A:$B,2,FALSE)</f>
        <v>Trainee</v>
      </c>
      <c r="R700" s="7" t="str">
        <f ca="1">IF($P700=8,RANDBETWEEN(2,COUNT(Level!$A:$A) + 1),"")</f>
        <v/>
      </c>
      <c r="S700" s="7" t="str">
        <f ca="1">IF($R700&lt;&gt;"",VLOOKUP($R700,Level!$A:$B,2,FALSE),"")</f>
        <v/>
      </c>
      <c r="T700" s="8">
        <f t="shared" ca="1" si="54"/>
        <v>42362</v>
      </c>
      <c r="U700" s="1">
        <f t="shared" ca="1" si="50"/>
        <v>1915</v>
      </c>
      <c r="V70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$A700    &amp;
", "   &amp;
$B700    &amp;
", "   &amp;
$C700    &amp;
", '"  &amp;
$E700    &amp;
"', '" &amp;
$H700    &amp;
"', "  &amp;
$I700 &amp;
", CAST('"  &amp;
TEXT($K700,"aaaa-mm-dd") &amp;
"' AS DATE), " &amp;
$L700 &amp;
", " &amp;
$N700 &amp;
", " &amp;
$P700 &amp;
", " &amp;
IF($R700="","NULL",$R700) &amp;
", " &amp;
$U700 &amp;
");"</f>
        <v>INSERT INTO acme.fact_employees (id_company_fk, id_employee_pk, flg_active, employee_name, id_gender_fk, id_race_fk, birthdate, id_education_fk, id_department_fk, id_role_fk, id_level_fk, salary) VALUES (2, 699, TRUE, 'Benício Padrão Galli', 'M', 3, CAST('1956-11-15' AS DATE), 5, 13, 7, NULL, 1915);</v>
      </c>
    </row>
    <row r="701" spans="1:22" x14ac:dyDescent="0.2">
      <c r="A701" s="7">
        <v>2</v>
      </c>
      <c r="B701" s="5">
        <f t="shared" si="51"/>
        <v>700</v>
      </c>
      <c r="C701" s="6" t="b">
        <v>1</v>
      </c>
      <c r="D701" s="7">
        <f ca="1">IF(ROW()=2,125,IF(ROW()=3,67,IF(ROW()=4,13,RANDBETWEEN(2,COUNT(Name!$A:$A) + 1))))</f>
        <v>309</v>
      </c>
      <c r="E701" s="7" t="str">
        <f ca="1">VLOOKUP($D701,Name!$A:$B,2,FALSE) &amp; " " &amp; IF(ROW()=2,"de Orléans e Bragança",VLOOKUP(IF(ROW()=2,0,RANDBETWEEN(2,COUNT('Last name'!$A:$A) + 1)),'Last name'!$A:$B,2,FALSE) &amp; " " &amp; VLOOKUP(RANDBETWEEN(2,COUNT('Last name'!$A:$A) + 1),'Last name'!$A:$B,2,FALSE))</f>
        <v>Otávio Cabral Carvalho</v>
      </c>
      <c r="F701" s="7">
        <v>2</v>
      </c>
      <c r="G701" s="7" cm="1">
        <f t="array" aca="1" ref="G701" ca="1">INDEX(States!$B:$B,RANDBETWEEN(2,COUNTA(States!$B:$B)),1)</f>
        <v>10</v>
      </c>
      <c r="H701" s="7" t="str">
        <f ca="1">VLOOKUP($D701,Name!$A:$C,3,FALSE)</f>
        <v>M</v>
      </c>
      <c r="I701" s="7">
        <f t="shared" ca="1" si="52"/>
        <v>2</v>
      </c>
      <c r="J701" s="7" t="str">
        <f ca="1">VLOOKUP($I701,Race!$A:$B,2,FALSE)</f>
        <v>Branco</v>
      </c>
      <c r="K701" s="8">
        <f ca="1" xml:space="preserve">
IF($B701=2,
    TODAY()-16340,
    IF($P701=2,
        RANDBETWEEN(TODAY()-12418.5,TODAY()-6574.5),
        IF(OR($P701=3,$P701=4),
            RANDBETWEEN(TODAY()-16071,TODAY()-8766),
            IF(OR($P701=5,$P701=6,$P701=7),
                RANDBETWEEN(TODAY()-27393.75,TODAY()-12783.75),
                RANDBETWEEN(TODAY()-27393.75,TODAY()-10957.5)
            )
        )
    )
)</f>
        <v>25193</v>
      </c>
      <c r="L701" s="6">
        <f ca="1">IF(OR(ROW()=2,ROW()=3),7,IF(ROW()=4,4,RANDBETWEEN(4,COUNT(Education!$A:$A) + 1)))</f>
        <v>5</v>
      </c>
      <c r="M701" s="8" t="str">
        <f ca="1">VLOOKUP($L701,Education!$A:$B,2,FALSE)</f>
        <v>Pós-graduação</v>
      </c>
      <c r="N70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701" s="7" t="str">
        <f ca="1">VLOOKUP($N701,Department!$A:$B,2,FALSE)</f>
        <v>Recursos Humanos</v>
      </c>
      <c r="P701" s="6">
        <f t="shared" ca="1" si="53"/>
        <v>8</v>
      </c>
      <c r="Q701" s="7" t="str">
        <f ca="1">VLOOKUP($P701,Role!$A:$B,2,FALSE)</f>
        <v>Analista</v>
      </c>
      <c r="R701" s="7">
        <f ca="1">IF($P701=8,RANDBETWEEN(2,COUNT(Level!$A:$A) + 1),"")</f>
        <v>4</v>
      </c>
      <c r="S701" s="7" t="str">
        <f ca="1">IF($R701&lt;&gt;"",VLOOKUP($R701,Level!$A:$B,2,FALSE),"")</f>
        <v>Senior</v>
      </c>
      <c r="T701" s="8">
        <f t="shared" ca="1" si="54"/>
        <v>40327</v>
      </c>
      <c r="U701" s="1">
        <f t="shared" ca="1" si="50"/>
        <v>3080</v>
      </c>
      <c r="V70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$A701    &amp;
", "   &amp;
$B701    &amp;
", "   &amp;
$C701    &amp;
", '"  &amp;
$E701    &amp;
"', '" &amp;
$H701    &amp;
"', "  &amp;
$I701 &amp;
", CAST('"  &amp;
TEXT($K701,"aaaa-mm-dd") &amp;
"' AS DATE), " &amp;
$L701 &amp;
", " &amp;
$N701 &amp;
", " &amp;
$P701 &amp;
", " &amp;
IF($R701="","NULL",$R701) &amp;
", " &amp;
$U701 &amp;
");"</f>
        <v>INSERT INTO acme.fact_employees (id_company_fk, id_employee_pk, flg_active, employee_name, id_gender_fk, id_race_fk, birthdate, id_education_fk, id_department_fk, id_role_fk, id_level_fk, salary) VALUES (2, 700, TRUE, 'Otávio Cabral Carvalho', 'M', 2, CAST('1968-12-21' AS DATE), 5, 5, 8, 4, 3080);</v>
      </c>
    </row>
    <row r="702" spans="1:22" x14ac:dyDescent="0.2">
      <c r="A702" s="7">
        <v>2</v>
      </c>
      <c r="B702" s="5">
        <f t="shared" si="51"/>
        <v>701</v>
      </c>
      <c r="C702" s="6" t="b">
        <v>1</v>
      </c>
      <c r="D702" s="7">
        <f ca="1">IF(ROW()=2,125,IF(ROW()=3,67,IF(ROW()=4,13,RANDBETWEEN(2,COUNT(Name!$A:$A) + 1))))</f>
        <v>271</v>
      </c>
      <c r="E702" s="7" t="str">
        <f ca="1">VLOOKUP($D702,Name!$A:$B,2,FALSE)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Maria Valentina Sacramento Martins</v>
      </c>
      <c r="F702" s="7">
        <v>2</v>
      </c>
      <c r="G702" s="7" cm="1">
        <f t="array" aca="1" ref="G702" ca="1">INDEX(States!$B:$B,RANDBETWEEN(2,COUNTA(States!$B:$B)),1)</f>
        <v>6</v>
      </c>
      <c r="H702" s="7" t="str">
        <f ca="1">VLOOKUP($D702,Name!$A:$C,3,FALSE)</f>
        <v>F</v>
      </c>
      <c r="I702" s="7">
        <f t="shared" ca="1" si="52"/>
        <v>2</v>
      </c>
      <c r="J702" s="7" t="str">
        <f ca="1">VLOOKUP($I702,Race!$A:$B,2,FALSE)</f>
        <v>Branco</v>
      </c>
      <c r="K702" s="8">
        <f ca="1" xml:space="preserve">
IF($B702=2,
    TODAY()-16340,
    IF($P702=2,
        RANDBETWEEN(TODAY()-12418.5,TODAY()-6574.5),
        IF(OR($P702=3,$P702=4),
            RANDBETWEEN(TODAY()-16071,TODAY()-8766),
            IF(OR($P702=5,$P702=6,$P702=7),
                RANDBETWEEN(TODAY()-27393.75,TODAY()-12783.75),
                RANDBETWEEN(TODAY()-27393.75,TODAY()-10957.5)
            )
        )
    )
)</f>
        <v>29355</v>
      </c>
      <c r="L702" s="6">
        <f ca="1">IF(OR(ROW()=2,ROW()=3),7,IF(ROW()=4,4,RANDBETWEEN(4,COUNT(Education!$A:$A) + 1)))</f>
        <v>4</v>
      </c>
      <c r="M702" s="8" t="str">
        <f ca="1">VLOOKUP($L702,Education!$A:$B,2,FALSE)</f>
        <v>Superior</v>
      </c>
      <c r="N70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702" s="7" t="str">
        <f ca="1">VLOOKUP($N702,Department!$A:$B,2,FALSE)</f>
        <v>Contábil</v>
      </c>
      <c r="P702" s="6">
        <f t="shared" ca="1" si="53"/>
        <v>8</v>
      </c>
      <c r="Q702" s="7" t="str">
        <f ca="1">VLOOKUP($P702,Role!$A:$B,2,FALSE)</f>
        <v>Analista</v>
      </c>
      <c r="R702" s="7">
        <f ca="1">IF($P702=8,RANDBETWEEN(2,COUNT(Level!$A:$A) + 1),"")</f>
        <v>4</v>
      </c>
      <c r="S702" s="7" t="str">
        <f ca="1">IF($R702&lt;&gt;"",VLOOKUP($R702,Level!$A:$B,2,FALSE),"")</f>
        <v>Senior</v>
      </c>
      <c r="T702" s="8">
        <f t="shared" ca="1" si="54"/>
        <v>40056</v>
      </c>
      <c r="U702" s="1">
        <f t="shared" ca="1" si="50"/>
        <v>2500</v>
      </c>
      <c r="V70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$A702    &amp;
", "   &amp;
$B702    &amp;
", "   &amp;
$C702    &amp;
", '"  &amp;
$E702    &amp;
"', '" &amp;
$H702    &amp;
"', "  &amp;
$I702 &amp;
", CAST('"  &amp;
TEXT($K702,"aaaa-mm-dd") &amp;
"' AS DATE), " &amp;
$L702 &amp;
", " &amp;
$N702 &amp;
", " &amp;
$P702 &amp;
", " &amp;
IF($R702="","NULL",$R702) &amp;
", " &amp;
$U702 &amp;
");"</f>
        <v>INSERT INTO acme.fact_employees (id_company_fk, id_employee_pk, flg_active, employee_name, id_gender_fk, id_race_fk, birthdate, id_education_fk, id_department_fk, id_role_fk, id_level_fk, salary) VALUES (2, 701, TRUE, 'Maria Valentina Sacramento Martins', 'F', 2, CAST('1980-05-14' AS DATE), 4, 9, 8, 4, 2500);</v>
      </c>
    </row>
    <row r="703" spans="1:22" x14ac:dyDescent="0.2">
      <c r="A703" s="7">
        <v>2</v>
      </c>
      <c r="B703" s="5">
        <f t="shared" si="51"/>
        <v>702</v>
      </c>
      <c r="C703" s="6" t="b">
        <v>1</v>
      </c>
      <c r="D703" s="7">
        <f ca="1">IF(ROW()=2,125,IF(ROW()=3,67,IF(ROW()=4,13,RANDBETWEEN(2,COUNT(Name!$A:$A) + 1))))</f>
        <v>131</v>
      </c>
      <c r="E703" s="7" t="str">
        <f ca="1">VLOOKUP($D703,Name!$A:$B,2,FALSE) &amp; " " &amp; IF(ROW()=2,"de Orléans e Bragança",VLOOKUP(IF(ROW()=2,0,RANDBETWEEN(2,COUNT('Last name'!$A:$A) + 1)),'Last name'!$A:$B,2,FALSE) &amp; " " &amp; VLOOKUP(RANDBETWEEN(2,COUNT('Last name'!$A:$A) + 1),'Last name'!$A:$B,2,FALSE))</f>
        <v>Eva Bermudes Souza</v>
      </c>
      <c r="F703" s="7">
        <v>2</v>
      </c>
      <c r="G703" s="7" cm="1">
        <f t="array" aca="1" ref="G703" ca="1">INDEX(States!$B:$B,RANDBETWEEN(2,COUNTA(States!$B:$B)),1)</f>
        <v>20</v>
      </c>
      <c r="H703" s="7" t="str">
        <f ca="1">VLOOKUP($D703,Name!$A:$C,3,FALSE)</f>
        <v>F</v>
      </c>
      <c r="I703" s="7">
        <f t="shared" ca="1" si="52"/>
        <v>5</v>
      </c>
      <c r="J703" s="7" t="str">
        <f ca="1">VLOOKUP($I703,Race!$A:$B,2,FALSE)</f>
        <v>Amarelo</v>
      </c>
      <c r="K703" s="8">
        <f ca="1" xml:space="preserve">
IF($B703=2,
    TODAY()-16340,
    IF($P703=2,
        RANDBETWEEN(TODAY()-12418.5,TODAY()-6574.5),
        IF(OR($P703=3,$P703=4),
            RANDBETWEEN(TODAY()-16071,TODAY()-8766),
            IF(OR($P703=5,$P703=6,$P703=7),
                RANDBETWEEN(TODAY()-27393.75,TODAY()-12783.75),
                RANDBETWEEN(TODAY()-27393.75,TODAY()-10957.5)
            )
        )
    )
)</f>
        <v>24756</v>
      </c>
      <c r="L703" s="6">
        <f ca="1">IF(OR(ROW()=2,ROW()=3),7,IF(ROW()=4,4,RANDBETWEEN(4,COUNT(Education!$A:$A) + 1)))</f>
        <v>6</v>
      </c>
      <c r="M703" s="8" t="str">
        <f ca="1">VLOOKUP($L703,Education!$A:$B,2,FALSE)</f>
        <v>Mestrado</v>
      </c>
      <c r="N70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703" s="7" t="str">
        <f ca="1">VLOOKUP($N703,Department!$A:$B,2,FALSE)</f>
        <v>Recursos Humanos</v>
      </c>
      <c r="P703" s="6">
        <f t="shared" ca="1" si="53"/>
        <v>8</v>
      </c>
      <c r="Q703" s="7" t="str">
        <f ca="1">VLOOKUP($P703,Role!$A:$B,2,FALSE)</f>
        <v>Analista</v>
      </c>
      <c r="R703" s="7">
        <f ca="1">IF($P703=8,RANDBETWEEN(2,COUNT(Level!$A:$A) + 1),"")</f>
        <v>2</v>
      </c>
      <c r="S703" s="7" t="str">
        <f ca="1">IF($R703&lt;&gt;"",VLOOKUP($R703,Level!$A:$B,2,FALSE),"")</f>
        <v>Junior</v>
      </c>
      <c r="T703" s="8">
        <f t="shared" ca="1" si="54"/>
        <v>40592</v>
      </c>
      <c r="U703" s="1">
        <f t="shared" ca="1" si="50"/>
        <v>3580</v>
      </c>
      <c r="V70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$A703    &amp;
", "   &amp;
$B703    &amp;
", "   &amp;
$C703    &amp;
", '"  &amp;
$E703    &amp;
"', '" &amp;
$H703    &amp;
"', "  &amp;
$I703 &amp;
", CAST('"  &amp;
TEXT($K703,"aaaa-mm-dd") &amp;
"' AS DATE), " &amp;
$L703 &amp;
", " &amp;
$N703 &amp;
", " &amp;
$P703 &amp;
", " &amp;
IF($R703="","NULL",$R703) &amp;
", " &amp;
$U703 &amp;
");"</f>
        <v>INSERT INTO acme.fact_employees (id_company_fk, id_employee_pk, flg_active, employee_name, id_gender_fk, id_race_fk, birthdate, id_education_fk, id_department_fk, id_role_fk, id_level_fk, salary) VALUES (2, 702, TRUE, 'Eva Bermudes Souza', 'F', 5, CAST('1967-10-11' AS DATE), 6, 5, 8, 2, 3580);</v>
      </c>
    </row>
    <row r="704" spans="1:22" x14ac:dyDescent="0.2">
      <c r="A704" s="7">
        <v>2</v>
      </c>
      <c r="B704" s="5">
        <f t="shared" si="51"/>
        <v>703</v>
      </c>
      <c r="C704" s="6" t="b">
        <v>1</v>
      </c>
      <c r="D704" s="7">
        <f ca="1">IF(ROW()=2,125,IF(ROW()=3,67,IF(ROW()=4,13,RANDBETWEEN(2,COUNT(Name!$A:$A) + 1))))</f>
        <v>289</v>
      </c>
      <c r="E704" s="7" t="str">
        <f ca="1">VLOOKUP($D704,Name!$A:$B,2,FALSE) &amp; " " &amp; IF(ROW()=2,"de Orléans e Bragança",VLOOKUP(IF(ROW()=2,0,RANDBETWEEN(2,COUNT('Last name'!$A:$A) + 1)),'Last name'!$A:$B,2,FALSE) &amp; " " &amp; VLOOKUP(RANDBETWEEN(2,COUNT('Last name'!$A:$A) + 1),'Last name'!$A:$B,2,FALSE))</f>
        <v>Micaela Vieira Martinelli</v>
      </c>
      <c r="F704" s="7">
        <v>2</v>
      </c>
      <c r="G704" s="7" cm="1">
        <f t="array" aca="1" ref="G704" ca="1">INDEX(States!$B:$B,RANDBETWEEN(2,COUNTA(States!$B:$B)),1)</f>
        <v>3</v>
      </c>
      <c r="H704" s="7" t="str">
        <f ca="1">VLOOKUP($D704,Name!$A:$C,3,FALSE)</f>
        <v>F</v>
      </c>
      <c r="I704" s="7">
        <f t="shared" ca="1" si="52"/>
        <v>4</v>
      </c>
      <c r="J704" s="7" t="str">
        <f ca="1">VLOOKUP($I704,Race!$A:$B,2,FALSE)</f>
        <v>Pardo</v>
      </c>
      <c r="K704" s="8">
        <f ca="1" xml:space="preserve">
IF($B704=2,
    TODAY()-16340,
    IF($P704=2,
        RANDBETWEEN(TODAY()-12418.5,TODAY()-6574.5),
        IF(OR($P704=3,$P704=4),
            RANDBETWEEN(TODAY()-16071,TODAY()-8766),
            IF(OR($P704=5,$P704=6,$P704=7),
                RANDBETWEEN(TODAY()-27393.75,TODAY()-12783.75),
                RANDBETWEEN(TODAY()-27393.75,TODAY()-10957.5)
            )
        )
    )
)</f>
        <v>19760</v>
      </c>
      <c r="L704" s="6">
        <f ca="1">IF(OR(ROW()=2,ROW()=3),7,IF(ROW()=4,4,RANDBETWEEN(4,COUNT(Education!$A:$A) + 1)))</f>
        <v>7</v>
      </c>
      <c r="M704" s="8" t="str">
        <f ca="1">VLOOKUP($L704,Education!$A:$B,2,FALSE)</f>
        <v>Doutorado</v>
      </c>
      <c r="N70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704" s="7" t="str">
        <f ca="1">VLOOKUP($N704,Department!$A:$B,2,FALSE)</f>
        <v>Financeiro</v>
      </c>
      <c r="P704" s="6">
        <f t="shared" ca="1" si="53"/>
        <v>7</v>
      </c>
      <c r="Q704" s="7" t="str">
        <f ca="1">VLOOKUP($P704,Role!$A:$B,2,FALSE)</f>
        <v>Trainee</v>
      </c>
      <c r="R704" s="7" t="str">
        <f ca="1">IF($P704=8,RANDBETWEEN(2,COUNT(Level!$A:$A) + 1),"")</f>
        <v/>
      </c>
      <c r="S704" s="7" t="str">
        <f ca="1">IF($R704&lt;&gt;"",VLOOKUP($R704,Level!$A:$B,2,FALSE),"")</f>
        <v/>
      </c>
      <c r="T704" s="8">
        <f t="shared" ca="1" si="54"/>
        <v>36370</v>
      </c>
      <c r="U704" s="1">
        <f t="shared" ca="1" si="50"/>
        <v>2805</v>
      </c>
      <c r="V70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$A704    &amp;
", "   &amp;
$B704    &amp;
", "   &amp;
$C704    &amp;
", '"  &amp;
$E704    &amp;
"', '" &amp;
$H704    &amp;
"', "  &amp;
$I704 &amp;
", CAST('"  &amp;
TEXT($K704,"aaaa-mm-dd") &amp;
"' AS DATE), " &amp;
$L704 &amp;
", " &amp;
$N704 &amp;
", " &amp;
$P704 &amp;
", " &amp;
IF($R704="","NULL",$R704) &amp;
", " &amp;
$U704 &amp;
");"</f>
        <v>INSERT INTO acme.fact_employees (id_company_fk, id_employee_pk, flg_active, employee_name, id_gender_fk, id_race_fk, birthdate, id_education_fk, id_department_fk, id_role_fk, id_level_fk, salary) VALUES (2, 703, TRUE, 'Micaela Vieira Martinelli', 'F', 4, CAST('1954-02-05' AS DATE), 7, 4, 7, NULL, 2805);</v>
      </c>
    </row>
    <row r="705" spans="1:22" x14ac:dyDescent="0.2">
      <c r="A705" s="7">
        <v>2</v>
      </c>
      <c r="B705" s="5">
        <f t="shared" si="51"/>
        <v>704</v>
      </c>
      <c r="C705" s="6" t="b">
        <v>1</v>
      </c>
      <c r="D705" s="7">
        <f ca="1">IF(ROW()=2,125,IF(ROW()=3,67,IF(ROW()=4,13,RANDBETWEEN(2,COUNT(Name!$A:$A) + 1))))</f>
        <v>142</v>
      </c>
      <c r="E705" s="7" t="str">
        <f ca="1">VLOOKUP($D705,Name!$A:$B,2,FALSE) &amp; " " &amp; IF(ROW()=2,"de Orléans e Bragança",VLOOKUP(IF(ROW()=2,0,RANDBETWEEN(2,COUNT('Last name'!$A:$A) + 1)),'Last name'!$A:$B,2,FALSE) &amp; " " &amp; VLOOKUP(RANDBETWEEN(2,COUNT('Last name'!$A:$A) + 1),'Last name'!$A:$B,2,FALSE))</f>
        <v>Francisca sobrenome Badu</v>
      </c>
      <c r="F705" s="7">
        <v>2</v>
      </c>
      <c r="G705" s="7" cm="1">
        <f t="array" aca="1" ref="G705" ca="1">INDEX(States!$B:$B,RANDBETWEEN(2,COUNTA(States!$B:$B)),1)</f>
        <v>14</v>
      </c>
      <c r="H705" s="7" t="str">
        <f ca="1">VLOOKUP($D705,Name!$A:$C,3,FALSE)</f>
        <v>F</v>
      </c>
      <c r="I705" s="7">
        <f t="shared" ca="1" si="52"/>
        <v>2</v>
      </c>
      <c r="J705" s="7" t="str">
        <f ca="1">VLOOKUP($I705,Race!$A:$B,2,FALSE)</f>
        <v>Branco</v>
      </c>
      <c r="K705" s="8">
        <f ca="1" xml:space="preserve">
IF($B705=2,
    TODAY()-16340,
    IF($P705=2,
        RANDBETWEEN(TODAY()-12418.5,TODAY()-6574.5),
        IF(OR($P705=3,$P705=4),
            RANDBETWEEN(TODAY()-16071,TODAY()-8766),
            IF(OR($P705=5,$P705=6,$P705=7),
                RANDBETWEEN(TODAY()-27393.75,TODAY()-12783.75),
                RANDBETWEEN(TODAY()-27393.75,TODAY()-10957.5)
            )
        )
    )
)</f>
        <v>33307</v>
      </c>
      <c r="L705" s="6">
        <f ca="1">IF(OR(ROW()=2,ROW()=3),7,IF(ROW()=4,4,RANDBETWEEN(4,COUNT(Education!$A:$A) + 1)))</f>
        <v>6</v>
      </c>
      <c r="M705" s="8" t="str">
        <f ca="1">VLOOKUP($L705,Education!$A:$B,2,FALSE)</f>
        <v>Mestrado</v>
      </c>
      <c r="N70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6</v>
      </c>
      <c r="O705" s="7" t="str">
        <f ca="1">VLOOKUP($N705,Department!$A:$B,2,FALSE)</f>
        <v>Comercial</v>
      </c>
      <c r="P705" s="6">
        <f t="shared" ca="1" si="53"/>
        <v>8</v>
      </c>
      <c r="Q705" s="7" t="str">
        <f ca="1">VLOOKUP($P705,Role!$A:$B,2,FALSE)</f>
        <v>Analista</v>
      </c>
      <c r="R705" s="7">
        <f ca="1">IF($P705=8,RANDBETWEEN(2,COUNT(Level!$A:$A) + 1),"")</f>
        <v>2</v>
      </c>
      <c r="S705" s="7" t="str">
        <f ca="1">IF($R705&lt;&gt;"",VLOOKUP($R705,Level!$A:$B,2,FALSE),"")</f>
        <v>Junior</v>
      </c>
      <c r="T705" s="8">
        <f t="shared" ca="1" si="54"/>
        <v>44384</v>
      </c>
      <c r="U705" s="1">
        <f t="shared" ca="1" si="50"/>
        <v>3580</v>
      </c>
      <c r="V70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$A705    &amp;
", "   &amp;
$B705    &amp;
", "   &amp;
$C705    &amp;
", '"  &amp;
$E705    &amp;
"', '" &amp;
$H705    &amp;
"', "  &amp;
$I705 &amp;
", CAST('"  &amp;
TEXT($K705,"aaaa-mm-dd") &amp;
"' AS DATE), " &amp;
$L705 &amp;
", " &amp;
$N705 &amp;
", " &amp;
$P705 &amp;
", " &amp;
IF($R705="","NULL",$R705) &amp;
", " &amp;
$U705 &amp;
");"</f>
        <v>INSERT INTO acme.fact_employees (id_company_fk, id_employee_pk, flg_active, employee_name, id_gender_fk, id_race_fk, birthdate, id_education_fk, id_department_fk, id_role_fk, id_level_fk, salary) VALUES (2, 704, TRUE, 'Francisca sobrenome Badu', 'F', 2, CAST('1991-03-10' AS DATE), 6, 6, 8, 2, 3580);</v>
      </c>
    </row>
    <row r="706" spans="1:22" x14ac:dyDescent="0.2">
      <c r="A706" s="7">
        <v>2</v>
      </c>
      <c r="B706" s="5">
        <f t="shared" si="51"/>
        <v>705</v>
      </c>
      <c r="C706" s="6" t="b">
        <v>1</v>
      </c>
      <c r="D706" s="7">
        <f ca="1">IF(ROW()=2,125,IF(ROW()=3,67,IF(ROW()=4,13,RANDBETWEEN(2,COUNT(Name!$A:$A) + 1))))</f>
        <v>83</v>
      </c>
      <c r="E706" s="7" t="str">
        <f ca="1">VLOOKUP($D706,Name!$A:$B,2,FALSE) &amp; " " &amp; IF(ROW()=2,"de Orléans e Bragança",VLOOKUP(IF(ROW()=2,0,RANDBETWEEN(2,COUNT('Last name'!$A:$A) + 1)),'Last name'!$A:$B,2,FALSE) &amp; " " &amp; VLOOKUP(RANDBETWEEN(2,COUNT('Last name'!$A:$A) + 1),'Last name'!$A:$B,2,FALSE))</f>
        <v>Carolina Medeiros Saragoça</v>
      </c>
      <c r="F706" s="7">
        <v>2</v>
      </c>
      <c r="G706" s="7" cm="1">
        <f t="array" aca="1" ref="G706" ca="1">INDEX(States!$B:$B,RANDBETWEEN(2,COUNTA(States!$B:$B)),1)</f>
        <v>2</v>
      </c>
      <c r="H706" s="7" t="str">
        <f ca="1">VLOOKUP($D706,Name!$A:$C,3,FALSE)</f>
        <v>F</v>
      </c>
      <c r="I706" s="7">
        <f t="shared" ca="1" si="52"/>
        <v>2</v>
      </c>
      <c r="J706" s="7" t="str">
        <f ca="1">VLOOKUP($I706,Race!$A:$B,2,FALSE)</f>
        <v>Branco</v>
      </c>
      <c r="K706" s="8">
        <f ca="1" xml:space="preserve">
IF($B706=2,
    TODAY()-16340,
    IF($P706=2,
        RANDBETWEEN(TODAY()-12418.5,TODAY()-6574.5),
        IF(OR($P706=3,$P706=4),
            RANDBETWEEN(TODAY()-16071,TODAY()-8766),
            IF(OR($P706=5,$P706=6,$P706=7),
                RANDBETWEEN(TODAY()-27393.75,TODAY()-12783.75),
                RANDBETWEEN(TODAY()-27393.75,TODAY()-10957.5)
            )
        )
    )
)</f>
        <v>18811</v>
      </c>
      <c r="L706" s="6">
        <f ca="1">IF(OR(ROW()=2,ROW()=3),7,IF(ROW()=4,4,RANDBETWEEN(4,COUNT(Education!$A:$A) + 1)))</f>
        <v>7</v>
      </c>
      <c r="M706" s="8" t="str">
        <f ca="1">VLOOKUP($L706,Education!$A:$B,2,FALSE)</f>
        <v>Doutorado</v>
      </c>
      <c r="N70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6</v>
      </c>
      <c r="O706" s="7" t="str">
        <f ca="1">VLOOKUP($N706,Department!$A:$B,2,FALSE)</f>
        <v>Comercial</v>
      </c>
      <c r="P706" s="6">
        <f t="shared" ca="1" si="53"/>
        <v>6</v>
      </c>
      <c r="Q706" s="7" t="str">
        <f ca="1">VLOOKUP($P706,Role!$A:$B,2,FALSE)</f>
        <v>Estagiário</v>
      </c>
      <c r="R706" s="7" t="str">
        <f ca="1">IF($P706=8,RANDBETWEEN(2,COUNT(Level!$A:$A) + 1),"")</f>
        <v/>
      </c>
      <c r="S706" s="7" t="str">
        <f ca="1">IF($R706&lt;&gt;"",VLOOKUP($R706,Level!$A:$B,2,FALSE),"")</f>
        <v/>
      </c>
      <c r="T706" s="8">
        <f t="shared" ca="1" si="54"/>
        <v>39658</v>
      </c>
      <c r="U706" s="1">
        <f t="shared" ref="U706:U769" ca="1" si="55" xml:space="preserve">
IF($P706=2 + N("Presidente"),
  27000,
  IF($P706=3 + N("Vice-presidente"),
    23000,
    IF(OR($P706=5, $P706=10, $P706=9) + N("Secretária bilíngue ou coordenador ou especialista"),
      8000,
      IF($P706=4 + N("Diretor"),
        15000,
        IF($P706=11 + N("Gerente"),
          12000,
          IF($P706=6 + N("Estagiário"),
            705,
            IF($P706=7 + N("Trainee"),
              805,
              IF($P706=8 + N("Analista"),
                2000,
                605
              )
            )
          )
        )
      )
    )
  )
)
+
N("O trecho abaixo acrescenta no salário $500 por cada formação concluída")
+
IF($L706=4,
  500,
  IF($L706=5,
    1000,
    IF($L706=6,
      1500,
      IF($L706=7,
        2000,
        0
      )
    )
  )
)
+
N("Adicional no salário por área")
+
IF($N706=11 + N("Tecnologia da Informação"),
  120,
  IF($N706=13 + N("Vendas"),
    110,
    IF($N706=12 + N("Jurídico"),
      100,
      IF(OR($N706=5, $N706=6, $N706=8) + N("Recursos humanos ou comercial ou comunicação e marketing"),
        80,
        0
      )
    )
  )
)
+
N("Adicionando pegadinha")
+
IF(AND($N706=13, $L706=6, $P706=8, $R706=3) + N("Se for de vendas, com mestrado, analista sênior"),
  IF($I706=2,
    100,
    0
  )
  +
  IF($H706="M",
    200,
    0
  ),
  0
)</f>
        <v>2785</v>
      </c>
      <c r="V70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$A706    &amp;
", "   &amp;
$B706    &amp;
", "   &amp;
$C706    &amp;
", '"  &amp;
$E706    &amp;
"', '" &amp;
$H706    &amp;
"', "  &amp;
$I706 &amp;
", CAST('"  &amp;
TEXT($K706,"aaaa-mm-dd") &amp;
"' AS DATE), " &amp;
$L706 &amp;
", " &amp;
$N706 &amp;
", " &amp;
$P706 &amp;
", " &amp;
IF($R706="","NULL",$R706) &amp;
", " &amp;
$U706 &amp;
");"</f>
        <v>INSERT INTO acme.fact_employees (id_company_fk, id_employee_pk, flg_active, employee_name, id_gender_fk, id_race_fk, birthdate, id_education_fk, id_department_fk, id_role_fk, id_level_fk, salary) VALUES (2, 705, TRUE, 'Carolina Medeiros Saragoça', 'F', 2, CAST('1951-07-02' AS DATE), 7, 6, 6, NULL, 2785);</v>
      </c>
    </row>
    <row r="707" spans="1:22" x14ac:dyDescent="0.2">
      <c r="A707" s="7">
        <v>2</v>
      </c>
      <c r="B707" s="5">
        <f t="shared" ref="B707:B770" si="56">ROW() - 1</f>
        <v>706</v>
      </c>
      <c r="C707" s="6" t="b">
        <v>1</v>
      </c>
      <c r="D707" s="7">
        <f ca="1">IF(ROW()=2,125,IF(ROW()=3,67,IF(ROW()=4,13,RANDBETWEEN(2,COUNT(Name!$A:$A) + 1))))</f>
        <v>82</v>
      </c>
      <c r="E707" s="7" t="str">
        <f ca="1">VLOOKUP($D707,Name!$A:$B,2,FALSE) &amp; " " &amp; IF(ROW()=2,"de Orléans e Bragança",VLOOKUP(IF(ROW()=2,0,RANDBETWEEN(2,COUNT('Last name'!$A:$A) + 1)),'Last name'!$A:$B,2,FALSE) &amp; " " &amp; VLOOKUP(RANDBETWEEN(2,COUNT('Last name'!$A:$A) + 1),'Last name'!$A:$B,2,FALSE))</f>
        <v>Carlos Eduardo Moretti Monti</v>
      </c>
      <c r="F707" s="7">
        <v>2</v>
      </c>
      <c r="G707" s="7" cm="1">
        <f t="array" aca="1" ref="G707" ca="1">INDEX(States!$B:$B,RANDBETWEEN(2,COUNTA(States!$B:$B)),1)</f>
        <v>14</v>
      </c>
      <c r="H707" s="7" t="str">
        <f ca="1">VLOOKUP($D707,Name!$A:$C,3,FALSE)</f>
        <v>M</v>
      </c>
      <c r="I707" s="7">
        <f t="shared" ref="I707:I770" ca="1" si="57" xml:space="preserve">
IF(AND($P707&gt;=2,$P707&lt;=5),
  2,
  IF(MOD(ROW(),383)=0,
    6 + N("Vermelho(a)"),
    IF(MOD(ROW(),19)=0,
      5 + N("Amarelho()"),
      IF(MOD(ROW(),11)=0,
        4,
        IF(MOD(ROW(),7)=0,
          3,
          2
        )
      )
    )
  )
)</f>
        <v>3</v>
      </c>
      <c r="J707" s="7" t="str">
        <f ca="1">VLOOKUP($I707,Race!$A:$B,2,FALSE)</f>
        <v>Preto</v>
      </c>
      <c r="K707" s="8">
        <f ca="1" xml:space="preserve">
IF($B707=2,
    TODAY()-16340,
    IF($P707=2,
        RANDBETWEEN(TODAY()-12418.5,TODAY()-6574.5),
        IF(OR($P707=3,$P707=4),
            RANDBETWEEN(TODAY()-16071,TODAY()-8766),
            IF(OR($P707=5,$P707=6,$P707=7),
                RANDBETWEEN(TODAY()-27393.75,TODAY()-12783.75),
                RANDBETWEEN(TODAY()-27393.75,TODAY()-10957.5)
            )
        )
    )
)</f>
        <v>22663</v>
      </c>
      <c r="L707" s="6">
        <f ca="1">IF(OR(ROW()=2,ROW()=3),7,IF(ROW()=4,4,RANDBETWEEN(4,COUNT(Education!$A:$A) + 1)))</f>
        <v>5</v>
      </c>
      <c r="M707" s="8" t="str">
        <f ca="1">VLOOKUP($L707,Education!$A:$B,2,FALSE)</f>
        <v>Pós-graduação</v>
      </c>
      <c r="N70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707" s="7" t="str">
        <f ca="1">VLOOKUP($N707,Department!$A:$B,2,FALSE)</f>
        <v>Contábil</v>
      </c>
      <c r="P707" s="6">
        <f t="shared" ref="P707:P770" ca="1" si="58" xml:space="preserve">
IF(ROW()=2,
  2,
  IF(ROW()=3,
    3,
    IF(ROW()=4,
      5,
      IF(AND(ROW() &gt;= 5, ROW()&lt;=15),
        4,
        IF(AND(ROW() &gt;= 16, ROW() &lt;= 26),
          11,
          IF(AND(ROW() &gt;= 27, ROW() &lt;= 37),
            10,
            IF(MOD(ROW(),2),
              8,
              RANDBETWEEN(6,9)
            )
          )
        )
      )
    )
  )
)</f>
        <v>8</v>
      </c>
      <c r="Q707" s="7" t="str">
        <f ca="1">VLOOKUP($P707,Role!$A:$B,2,FALSE)</f>
        <v>Analista</v>
      </c>
      <c r="R707" s="7">
        <f ca="1">IF($P707=8,RANDBETWEEN(2,COUNT(Level!$A:$A) + 1),"")</f>
        <v>3</v>
      </c>
      <c r="S707" s="7" t="str">
        <f ca="1">IF($R707&lt;&gt;"",VLOOKUP($R707,Level!$A:$B,2,FALSE),"")</f>
        <v>Pleno</v>
      </c>
      <c r="T707" s="8">
        <f t="shared" ref="T707:T770" ca="1" si="59">IF(OR($P707=2,$P707=3,$P707=4,$P707=5,$P707=11), 36161, IF(((TODAY() - $K707) / 365) &lt; 19, TODAY(), RANDBETWEEN(36161,TODAY())))</f>
        <v>41939</v>
      </c>
      <c r="U707" s="1">
        <f t="shared" ca="1" si="55"/>
        <v>3000</v>
      </c>
      <c r="V70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$A707    &amp;
", "   &amp;
$B707    &amp;
", "   &amp;
$C707    &amp;
", '"  &amp;
$E707    &amp;
"', '" &amp;
$H707    &amp;
"', "  &amp;
$I707 &amp;
", CAST('"  &amp;
TEXT($K707,"aaaa-mm-dd") &amp;
"' AS DATE), " &amp;
$L707 &amp;
", " &amp;
$N707 &amp;
", " &amp;
$P707 &amp;
", " &amp;
IF($R707="","NULL",$R707) &amp;
", " &amp;
$U707 &amp;
");"</f>
        <v>INSERT INTO acme.fact_employees (id_company_fk, id_employee_pk, flg_active, employee_name, id_gender_fk, id_race_fk, birthdate, id_education_fk, id_department_fk, id_role_fk, id_level_fk, salary) VALUES (2, 706, TRUE, 'Carlos Eduardo Moretti Monti', 'M', 3, CAST('1962-01-17' AS DATE), 5, 9, 8, 3, 3000);</v>
      </c>
    </row>
    <row r="708" spans="1:22" x14ac:dyDescent="0.2">
      <c r="A708" s="7">
        <v>2</v>
      </c>
      <c r="B708" s="5">
        <f t="shared" si="56"/>
        <v>707</v>
      </c>
      <c r="C708" s="6" t="b">
        <v>1</v>
      </c>
      <c r="D708" s="7">
        <f ca="1">IF(ROW()=2,125,IF(ROW()=3,67,IF(ROW()=4,13,RANDBETWEEN(2,COUNT(Name!$A:$A) + 1))))</f>
        <v>45</v>
      </c>
      <c r="E708" s="7" t="str">
        <f ca="1">VLOOKUP($D708,Name!$A:$B,2,FALSE) &amp; " " &amp; IF(ROW()=2,"de Orléans e Bragança",VLOOKUP(IF(ROW()=2,0,RANDBETWEEN(2,COUNT('Last name'!$A:$A) + 1)),'Last name'!$A:$B,2,FALSE) &amp; " " &amp; VLOOKUP(RANDBETWEEN(2,COUNT('Last name'!$A:$A) + 1),'Last name'!$A:$B,2,FALSE))</f>
        <v>Anthony Fernandes Martini</v>
      </c>
      <c r="F708" s="7">
        <v>2</v>
      </c>
      <c r="G708" s="7" cm="1">
        <f t="array" aca="1" ref="G708" ca="1">INDEX(States!$B:$B,RANDBETWEEN(2,COUNTA(States!$B:$B)),1)</f>
        <v>20</v>
      </c>
      <c r="H708" s="7" t="str">
        <f ca="1">VLOOKUP($D708,Name!$A:$C,3,FALSE)</f>
        <v>M</v>
      </c>
      <c r="I708" s="7">
        <f t="shared" ca="1" si="57"/>
        <v>2</v>
      </c>
      <c r="J708" s="7" t="str">
        <f ca="1">VLOOKUP($I708,Race!$A:$B,2,FALSE)</f>
        <v>Branco</v>
      </c>
      <c r="K708" s="8">
        <f ca="1" xml:space="preserve">
IF($B708=2,
    TODAY()-16340,
    IF($P708=2,
        RANDBETWEEN(TODAY()-12418.5,TODAY()-6574.5),
        IF(OR($P708=3,$P708=4),
            RANDBETWEEN(TODAY()-16071,TODAY()-8766),
            IF(OR($P708=5,$P708=6,$P708=7),
                RANDBETWEEN(TODAY()-27393.75,TODAY()-12783.75),
                RANDBETWEEN(TODAY()-27393.75,TODAY()-10957.5)
            )
        )
    )
)</f>
        <v>18632</v>
      </c>
      <c r="L708" s="6">
        <f ca="1">IF(OR(ROW()=2,ROW()=3),7,IF(ROW()=4,4,RANDBETWEEN(4,COUNT(Education!$A:$A) + 1)))</f>
        <v>5</v>
      </c>
      <c r="M708" s="8" t="str">
        <f ca="1">VLOOKUP($L708,Education!$A:$B,2,FALSE)</f>
        <v>Pós-graduação</v>
      </c>
      <c r="N70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708" s="7" t="str">
        <f ca="1">VLOOKUP($N708,Department!$A:$B,2,FALSE)</f>
        <v>Recursos Humanos</v>
      </c>
      <c r="P708" s="6">
        <f t="shared" ca="1" si="58"/>
        <v>9</v>
      </c>
      <c r="Q708" s="7" t="str">
        <f ca="1">VLOOKUP($P708,Role!$A:$B,2,FALSE)</f>
        <v>Especialista</v>
      </c>
      <c r="R708" s="7" t="str">
        <f ca="1">IF($P708=8,RANDBETWEEN(2,COUNT(Level!$A:$A) + 1),"")</f>
        <v/>
      </c>
      <c r="S708" s="7" t="str">
        <f ca="1">IF($R708&lt;&gt;"",VLOOKUP($R708,Level!$A:$B,2,FALSE),"")</f>
        <v/>
      </c>
      <c r="T708" s="8">
        <f t="shared" ca="1" si="59"/>
        <v>40638</v>
      </c>
      <c r="U708" s="1">
        <f t="shared" ca="1" si="55"/>
        <v>9080</v>
      </c>
      <c r="V70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$A708    &amp;
", "   &amp;
$B708    &amp;
", "   &amp;
$C708    &amp;
", '"  &amp;
$E708    &amp;
"', '" &amp;
$H708    &amp;
"', "  &amp;
$I708 &amp;
", CAST('"  &amp;
TEXT($K708,"aaaa-mm-dd") &amp;
"' AS DATE), " &amp;
$L708 &amp;
", " &amp;
$N708 &amp;
", " &amp;
$P708 &amp;
", " &amp;
IF($R708="","NULL",$R708) &amp;
", " &amp;
$U708 &amp;
");"</f>
        <v>INSERT INTO acme.fact_employees (id_company_fk, id_employee_pk, flg_active, employee_name, id_gender_fk, id_race_fk, birthdate, id_education_fk, id_department_fk, id_role_fk, id_level_fk, salary) VALUES (2, 707, TRUE, 'Anthony Fernandes Martini', 'M', 2, CAST('1951-01-04' AS DATE), 5, 5, 9, NULL, 9080);</v>
      </c>
    </row>
    <row r="709" spans="1:22" x14ac:dyDescent="0.2">
      <c r="A709" s="7">
        <v>2</v>
      </c>
      <c r="B709" s="5">
        <f t="shared" si="56"/>
        <v>708</v>
      </c>
      <c r="C709" s="6" t="b">
        <v>1</v>
      </c>
      <c r="D709" s="7">
        <f ca="1">IF(ROW()=2,125,IF(ROW()=3,67,IF(ROW()=4,13,RANDBETWEEN(2,COUNT(Name!$A:$A) + 1))))</f>
        <v>179</v>
      </c>
      <c r="E709" s="7" t="str">
        <f ca="1">VLOOKUP($D709,Name!$A:$B,2,FALSE) &amp; " " &amp; IF(ROW()=2,"de Orléans e Bragança",VLOOKUP(IF(ROW()=2,0,RANDBETWEEN(2,COUNT('Last name'!$A:$A) + 1)),'Last name'!$A:$B,2,FALSE) &amp; " " &amp; VLOOKUP(RANDBETWEEN(2,COUNT('Last name'!$A:$A) + 1),'Last name'!$A:$B,2,FALSE))</f>
        <v>Joana Ildelfonso Costa</v>
      </c>
      <c r="F709" s="7">
        <v>2</v>
      </c>
      <c r="G709" s="7" cm="1">
        <f t="array" aca="1" ref="G709" ca="1">INDEX(States!$B:$B,RANDBETWEEN(2,COUNTA(States!$B:$B)),1)</f>
        <v>5</v>
      </c>
      <c r="H709" s="7" t="str">
        <f ca="1">VLOOKUP($D709,Name!$A:$C,3,FALSE)</f>
        <v>F</v>
      </c>
      <c r="I709" s="7">
        <f t="shared" ca="1" si="57"/>
        <v>2</v>
      </c>
      <c r="J709" s="7" t="str">
        <f ca="1">VLOOKUP($I709,Race!$A:$B,2,FALSE)</f>
        <v>Branco</v>
      </c>
      <c r="K709" s="8">
        <f ca="1" xml:space="preserve">
IF($B709=2,
    TODAY()-16340,
    IF($P709=2,
        RANDBETWEEN(TODAY()-12418.5,TODAY()-6574.5),
        IF(OR($P709=3,$P709=4),
            RANDBETWEEN(TODAY()-16071,TODAY()-8766),
            IF(OR($P709=5,$P709=6,$P709=7),
                RANDBETWEEN(TODAY()-27393.75,TODAY()-12783.75),
                RANDBETWEEN(TODAY()-27393.75,TODAY()-10957.5)
            )
        )
    )
)</f>
        <v>27721</v>
      </c>
      <c r="L709" s="6">
        <f ca="1">IF(OR(ROW()=2,ROW()=3),7,IF(ROW()=4,4,RANDBETWEEN(4,COUNT(Education!$A:$A) + 1)))</f>
        <v>7</v>
      </c>
      <c r="M709" s="8" t="str">
        <f ca="1">VLOOKUP($L709,Education!$A:$B,2,FALSE)</f>
        <v>Doutorado</v>
      </c>
      <c r="N70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7</v>
      </c>
      <c r="O709" s="7" t="str">
        <f ca="1">VLOOKUP($N709,Department!$A:$B,2,FALSE)</f>
        <v>Operacional</v>
      </c>
      <c r="P709" s="6">
        <f t="shared" ca="1" si="58"/>
        <v>8</v>
      </c>
      <c r="Q709" s="7" t="str">
        <f ca="1">VLOOKUP($P709,Role!$A:$B,2,FALSE)</f>
        <v>Analista</v>
      </c>
      <c r="R709" s="7">
        <f ca="1">IF($P709=8,RANDBETWEEN(2,COUNT(Level!$A:$A) + 1),"")</f>
        <v>2</v>
      </c>
      <c r="S709" s="7" t="str">
        <f ca="1">IF($R709&lt;&gt;"",VLOOKUP($R709,Level!$A:$B,2,FALSE),"")</f>
        <v>Junior</v>
      </c>
      <c r="T709" s="8">
        <f t="shared" ca="1" si="59"/>
        <v>36995</v>
      </c>
      <c r="U709" s="1">
        <f t="shared" ca="1" si="55"/>
        <v>4000</v>
      </c>
      <c r="V70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$A709    &amp;
", "   &amp;
$B709    &amp;
", "   &amp;
$C709    &amp;
", '"  &amp;
$E709    &amp;
"', '" &amp;
$H709    &amp;
"', "  &amp;
$I709 &amp;
", CAST('"  &amp;
TEXT($K709,"aaaa-mm-dd") &amp;
"' AS DATE), " &amp;
$L709 &amp;
", " &amp;
$N709 &amp;
", " &amp;
$P709 &amp;
", " &amp;
IF($R709="","NULL",$R709) &amp;
", " &amp;
$U709 &amp;
");"</f>
        <v>INSERT INTO acme.fact_employees (id_company_fk, id_employee_pk, flg_active, employee_name, id_gender_fk, id_race_fk, birthdate, id_education_fk, id_department_fk, id_role_fk, id_level_fk, salary) VALUES (2, 708, TRUE, 'Joana Ildelfonso Costa', 'F', 2, CAST('1975-11-23' AS DATE), 7, 7, 8, 2, 4000);</v>
      </c>
    </row>
    <row r="710" spans="1:22" x14ac:dyDescent="0.2">
      <c r="A710" s="7">
        <v>2</v>
      </c>
      <c r="B710" s="5">
        <f t="shared" si="56"/>
        <v>709</v>
      </c>
      <c r="C710" s="6" t="b">
        <v>1</v>
      </c>
      <c r="D710" s="7">
        <f ca="1">IF(ROW()=2,125,IF(ROW()=3,67,IF(ROW()=4,13,RANDBETWEEN(2,COUNT(Name!$A:$A) + 1))))</f>
        <v>125</v>
      </c>
      <c r="E710" s="7" t="str">
        <f ca="1">VLOOKUP($D710,Name!$A:$B,2,FALSE) &amp; " " &amp; IF(ROW()=2,"de Orléans e Bragança",VLOOKUP(IF(ROW()=2,0,RANDBETWEEN(2,COUNT('Last name'!$A:$A) + 1)),'Last name'!$A:$B,2,FALSE) &amp; " " &amp; VLOOKUP(RANDBETWEEN(2,COUNT('Last name'!$A:$A) + 1),'Last name'!$A:$B,2,FALSE))</f>
        <v>Enzo Gabriel Camões Rocha</v>
      </c>
      <c r="F710" s="7">
        <v>2</v>
      </c>
      <c r="G710" s="7" cm="1">
        <f t="array" aca="1" ref="G710" ca="1">INDEX(States!$B:$B,RANDBETWEEN(2,COUNTA(States!$B:$B)),1)</f>
        <v>8</v>
      </c>
      <c r="H710" s="7" t="str">
        <f ca="1">VLOOKUP($D710,Name!$A:$C,3,FALSE)</f>
        <v>M</v>
      </c>
      <c r="I710" s="7">
        <f t="shared" ca="1" si="57"/>
        <v>2</v>
      </c>
      <c r="J710" s="7" t="str">
        <f ca="1">VLOOKUP($I710,Race!$A:$B,2,FALSE)</f>
        <v>Branco</v>
      </c>
      <c r="K710" s="8">
        <f ca="1" xml:space="preserve">
IF($B710=2,
    TODAY()-16340,
    IF($P710=2,
        RANDBETWEEN(TODAY()-12418.5,TODAY()-6574.5),
        IF(OR($P710=3,$P710=4),
            RANDBETWEEN(TODAY()-16071,TODAY()-8766),
            IF(OR($P710=5,$P710=6,$P710=7),
                RANDBETWEEN(TODAY()-27393.75,TODAY()-12783.75),
                RANDBETWEEN(TODAY()-27393.75,TODAY()-10957.5)
            )
        )
    )
)</f>
        <v>28622</v>
      </c>
      <c r="L710" s="6">
        <f ca="1">IF(OR(ROW()=2,ROW()=3),7,IF(ROW()=4,4,RANDBETWEEN(4,COUNT(Education!$A:$A) + 1)))</f>
        <v>4</v>
      </c>
      <c r="M710" s="8" t="str">
        <f ca="1">VLOOKUP($L710,Education!$A:$B,2,FALSE)</f>
        <v>Superior</v>
      </c>
      <c r="N71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710" s="7" t="str">
        <f ca="1">VLOOKUP($N710,Department!$A:$B,2,FALSE)</f>
        <v>Administrativo</v>
      </c>
      <c r="P710" s="6">
        <f t="shared" ca="1" si="58"/>
        <v>8</v>
      </c>
      <c r="Q710" s="7" t="str">
        <f ca="1">VLOOKUP($P710,Role!$A:$B,2,FALSE)</f>
        <v>Analista</v>
      </c>
      <c r="R710" s="7">
        <f ca="1">IF($P710=8,RANDBETWEEN(2,COUNT(Level!$A:$A) + 1),"")</f>
        <v>3</v>
      </c>
      <c r="S710" s="7" t="str">
        <f ca="1">IF($R710&lt;&gt;"",VLOOKUP($R710,Level!$A:$B,2,FALSE),"")</f>
        <v>Pleno</v>
      </c>
      <c r="T710" s="8">
        <f t="shared" ca="1" si="59"/>
        <v>43002</v>
      </c>
      <c r="U710" s="1">
        <f t="shared" ca="1" si="55"/>
        <v>2500</v>
      </c>
      <c r="V71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$A710    &amp;
", "   &amp;
$B710    &amp;
", "   &amp;
$C710    &amp;
", '"  &amp;
$E710    &amp;
"', '" &amp;
$H710    &amp;
"', "  &amp;
$I710 &amp;
", CAST('"  &amp;
TEXT($K710,"aaaa-mm-dd") &amp;
"' AS DATE), " &amp;
$L710 &amp;
", " &amp;
$N710 &amp;
", " &amp;
$P710 &amp;
", " &amp;
IF($R710="","NULL",$R710) &amp;
", " &amp;
$U710 &amp;
");"</f>
        <v>INSERT INTO acme.fact_employees (id_company_fk, id_employee_pk, flg_active, employee_name, id_gender_fk, id_race_fk, birthdate, id_education_fk, id_department_fk, id_role_fk, id_level_fk, salary) VALUES (2, 709, TRUE, 'Enzo Gabriel Camões Rocha', 'M', 2, CAST('1978-05-12' AS DATE), 4, 3, 8, 3, 2500);</v>
      </c>
    </row>
    <row r="711" spans="1:22" x14ac:dyDescent="0.2">
      <c r="A711" s="7">
        <v>2</v>
      </c>
      <c r="B711" s="5">
        <f t="shared" si="56"/>
        <v>710</v>
      </c>
      <c r="C711" s="6" t="b">
        <v>1</v>
      </c>
      <c r="D711" s="7">
        <f ca="1">IF(ROW()=2,125,IF(ROW()=3,67,IF(ROW()=4,13,RANDBETWEEN(2,COUNT(Name!$A:$A) + 1))))</f>
        <v>183</v>
      </c>
      <c r="E711" s="7" t="str">
        <f ca="1">VLOOKUP($D711,Name!$A:$B,2,FALSE) &amp; " " &amp; IF(ROW()=2,"de Orléans e Bragança",VLOOKUP(IF(ROW()=2,0,RANDBETWEEN(2,COUNT('Last name'!$A:$A) + 1)),'Last name'!$A:$B,2,FALSE) &amp; " " &amp; VLOOKUP(RANDBETWEEN(2,COUNT('Last name'!$A:$A) + 1),'Last name'!$A:$B,2,FALSE))</f>
        <v>João Gabriel Mancini Medeiros</v>
      </c>
      <c r="F711" s="7">
        <v>2</v>
      </c>
      <c r="G711" s="7" cm="1">
        <f t="array" aca="1" ref="G711" ca="1">INDEX(States!$B:$B,RANDBETWEEN(2,COUNTA(States!$B:$B)),1)</f>
        <v>7</v>
      </c>
      <c r="H711" s="7" t="str">
        <f ca="1">VLOOKUP($D711,Name!$A:$C,3,FALSE)</f>
        <v>M</v>
      </c>
      <c r="I711" s="7">
        <f t="shared" ca="1" si="57"/>
        <v>2</v>
      </c>
      <c r="J711" s="7" t="str">
        <f ca="1">VLOOKUP($I711,Race!$A:$B,2,FALSE)</f>
        <v>Branco</v>
      </c>
      <c r="K711" s="8">
        <f ca="1" xml:space="preserve">
IF($B711=2,
    TODAY()-16340,
    IF($P711=2,
        RANDBETWEEN(TODAY()-12418.5,TODAY()-6574.5),
        IF(OR($P711=3,$P711=4),
            RANDBETWEEN(TODAY()-16071,TODAY()-8766),
            IF(OR($P711=5,$P711=6,$P711=7),
                RANDBETWEEN(TODAY()-27393.75,TODAY()-12783.75),
                RANDBETWEEN(TODAY()-27393.75,TODAY()-10957.5)
            )
        )
    )
)</f>
        <v>28274</v>
      </c>
      <c r="L711" s="6">
        <f ca="1">IF(OR(ROW()=2,ROW()=3),7,IF(ROW()=4,4,RANDBETWEEN(4,COUNT(Education!$A:$A) + 1)))</f>
        <v>7</v>
      </c>
      <c r="M711" s="8" t="str">
        <f ca="1">VLOOKUP($L711,Education!$A:$B,2,FALSE)</f>
        <v>Doutorado</v>
      </c>
      <c r="N71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711" s="7" t="str">
        <f ca="1">VLOOKUP($N711,Department!$A:$B,2,FALSE)</f>
        <v>Financeiro</v>
      </c>
      <c r="P711" s="6">
        <f t="shared" ca="1" si="58"/>
        <v>8</v>
      </c>
      <c r="Q711" s="7" t="str">
        <f ca="1">VLOOKUP($P711,Role!$A:$B,2,FALSE)</f>
        <v>Analista</v>
      </c>
      <c r="R711" s="7">
        <f ca="1">IF($P711=8,RANDBETWEEN(2,COUNT(Level!$A:$A) + 1),"")</f>
        <v>2</v>
      </c>
      <c r="S711" s="7" t="str">
        <f ca="1">IF($R711&lt;&gt;"",VLOOKUP($R711,Level!$A:$B,2,FALSE),"")</f>
        <v>Junior</v>
      </c>
      <c r="T711" s="8">
        <f t="shared" ca="1" si="59"/>
        <v>44042</v>
      </c>
      <c r="U711" s="1">
        <f t="shared" ca="1" si="55"/>
        <v>4000</v>
      </c>
      <c r="V71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$A711    &amp;
", "   &amp;
$B711    &amp;
", "   &amp;
$C711    &amp;
", '"  &amp;
$E711    &amp;
"', '" &amp;
$H711    &amp;
"', "  &amp;
$I711 &amp;
", CAST('"  &amp;
TEXT($K711,"aaaa-mm-dd") &amp;
"' AS DATE), " &amp;
$L711 &amp;
", " &amp;
$N711 &amp;
", " &amp;
$P711 &amp;
", " &amp;
IF($R711="","NULL",$R711) &amp;
", " &amp;
$U711 &amp;
");"</f>
        <v>INSERT INTO acme.fact_employees (id_company_fk, id_employee_pk, flg_active, employee_name, id_gender_fk, id_race_fk, birthdate, id_education_fk, id_department_fk, id_role_fk, id_level_fk, salary) VALUES (2, 710, TRUE, 'João Gabriel Mancini Medeiros', 'M', 2, CAST('1977-05-29' AS DATE), 7, 4, 8, 2, 4000);</v>
      </c>
    </row>
    <row r="712" spans="1:22" x14ac:dyDescent="0.2">
      <c r="A712" s="7">
        <v>2</v>
      </c>
      <c r="B712" s="5">
        <f t="shared" si="56"/>
        <v>711</v>
      </c>
      <c r="C712" s="6" t="b">
        <v>1</v>
      </c>
      <c r="D712" s="7">
        <f ca="1">IF(ROW()=2,125,IF(ROW()=3,67,IF(ROW()=4,13,RANDBETWEEN(2,COUNT(Name!$A:$A) + 1))))</f>
        <v>343</v>
      </c>
      <c r="E712" s="7" t="str">
        <f ca="1">VLOOKUP($D712,Name!$A:$B,2,FALSE) &amp; " " &amp; IF(ROW()=2,"de Orléans e Bragança",VLOOKUP(IF(ROW()=2,0,RANDBETWEEN(2,COUNT('Last name'!$A:$A) + 1)),'Last name'!$A:$B,2,FALSE) &amp; " " &amp; VLOOKUP(RANDBETWEEN(2,COUNT('Last name'!$A:$A) + 1),'Last name'!$A:$B,2,FALSE))</f>
        <v>Tomas Botelho Braga</v>
      </c>
      <c r="F712" s="7">
        <v>2</v>
      </c>
      <c r="G712" s="7" cm="1">
        <f t="array" aca="1" ref="G712" ca="1">INDEX(States!$B:$B,RANDBETWEEN(2,COUNTA(States!$B:$B)),1)</f>
        <v>17</v>
      </c>
      <c r="H712" s="7" t="str">
        <f ca="1">VLOOKUP($D712,Name!$A:$C,3,FALSE)</f>
        <v>M</v>
      </c>
      <c r="I712" s="7">
        <f t="shared" ca="1" si="57"/>
        <v>2</v>
      </c>
      <c r="J712" s="7" t="str">
        <f ca="1">VLOOKUP($I712,Race!$A:$B,2,FALSE)</f>
        <v>Branco</v>
      </c>
      <c r="K712" s="8">
        <f ca="1" xml:space="preserve">
IF($B712=2,
    TODAY()-16340,
    IF($P712=2,
        RANDBETWEEN(TODAY()-12418.5,TODAY()-6574.5),
        IF(OR($P712=3,$P712=4),
            RANDBETWEEN(TODAY()-16071,TODAY()-8766),
            IF(OR($P712=5,$P712=6,$P712=7),
                RANDBETWEEN(TODAY()-27393.75,TODAY()-12783.75),
                RANDBETWEEN(TODAY()-27393.75,TODAY()-10957.5)
            )
        )
    )
)</f>
        <v>27527</v>
      </c>
      <c r="L712" s="6">
        <f ca="1">IF(OR(ROW()=2,ROW()=3),7,IF(ROW()=4,4,RANDBETWEEN(4,COUNT(Education!$A:$A) + 1)))</f>
        <v>4</v>
      </c>
      <c r="M712" s="8" t="str">
        <f ca="1">VLOOKUP($L712,Education!$A:$B,2,FALSE)</f>
        <v>Superior</v>
      </c>
      <c r="N71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712" s="7" t="str">
        <f ca="1">VLOOKUP($N712,Department!$A:$B,2,FALSE)</f>
        <v>Financeiro</v>
      </c>
      <c r="P712" s="6">
        <f t="shared" ca="1" si="58"/>
        <v>7</v>
      </c>
      <c r="Q712" s="7" t="str">
        <f ca="1">VLOOKUP($P712,Role!$A:$B,2,FALSE)</f>
        <v>Trainee</v>
      </c>
      <c r="R712" s="7" t="str">
        <f ca="1">IF($P712=8,RANDBETWEEN(2,COUNT(Level!$A:$A) + 1),"")</f>
        <v/>
      </c>
      <c r="S712" s="7" t="str">
        <f ca="1">IF($R712&lt;&gt;"",VLOOKUP($R712,Level!$A:$B,2,FALSE),"")</f>
        <v/>
      </c>
      <c r="T712" s="8">
        <f t="shared" ca="1" si="59"/>
        <v>37043</v>
      </c>
      <c r="U712" s="1">
        <f t="shared" ca="1" si="55"/>
        <v>1305</v>
      </c>
      <c r="V71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$A712    &amp;
", "   &amp;
$B712    &amp;
", "   &amp;
$C712    &amp;
", '"  &amp;
$E712    &amp;
"', '" &amp;
$H712    &amp;
"', "  &amp;
$I712 &amp;
", CAST('"  &amp;
TEXT($K712,"aaaa-mm-dd") &amp;
"' AS DATE), " &amp;
$L712 &amp;
", " &amp;
$N712 &amp;
", " &amp;
$P712 &amp;
", " &amp;
IF($R712="","NULL",$R712) &amp;
", " &amp;
$U712 &amp;
");"</f>
        <v>INSERT INTO acme.fact_employees (id_company_fk, id_employee_pk, flg_active, employee_name, id_gender_fk, id_race_fk, birthdate, id_education_fk, id_department_fk, id_role_fk, id_level_fk, salary) VALUES (2, 711, TRUE, 'Tomas Botelho Braga', 'M', 2, CAST('1975-05-13' AS DATE), 4, 4, 7, NULL, 1305);</v>
      </c>
    </row>
    <row r="713" spans="1:22" x14ac:dyDescent="0.2">
      <c r="A713" s="7">
        <v>2</v>
      </c>
      <c r="B713" s="5">
        <f t="shared" si="56"/>
        <v>712</v>
      </c>
      <c r="C713" s="6" t="b">
        <v>1</v>
      </c>
      <c r="D713" s="7">
        <f ca="1">IF(ROW()=2,125,IF(ROW()=3,67,IF(ROW()=4,13,RANDBETWEEN(2,COUNT(Name!$A:$A) + 1))))</f>
        <v>300</v>
      </c>
      <c r="E713" s="7" t="str">
        <f ca="1">VLOOKUP($D713,Name!$A:$B,2,FALSE) &amp; " " &amp; IF(ROW()=2,"de Orléans e Bragança",VLOOKUP(IF(ROW()=2,0,RANDBETWEEN(2,COUNT('Last name'!$A:$A) + 1)),'Last name'!$A:$B,2,FALSE) &amp; " " &amp; VLOOKUP(RANDBETWEEN(2,COUNT('Last name'!$A:$A) + 1),'Last name'!$A:$B,2,FALSE))</f>
        <v>Nathália Moretti Leone</v>
      </c>
      <c r="F713" s="7">
        <v>2</v>
      </c>
      <c r="G713" s="7" cm="1">
        <f t="array" aca="1" ref="G713" ca="1">INDEX(States!$B:$B,RANDBETWEEN(2,COUNTA(States!$B:$B)),1)</f>
        <v>12</v>
      </c>
      <c r="H713" s="7" t="str">
        <f ca="1">VLOOKUP($D713,Name!$A:$C,3,FALSE)</f>
        <v>F</v>
      </c>
      <c r="I713" s="7">
        <f t="shared" ca="1" si="57"/>
        <v>2</v>
      </c>
      <c r="J713" s="7" t="str">
        <f ca="1">VLOOKUP($I713,Race!$A:$B,2,FALSE)</f>
        <v>Branco</v>
      </c>
      <c r="K713" s="8">
        <f ca="1" xml:space="preserve">
IF($B713=2,
    TODAY()-16340,
    IF($P713=2,
        RANDBETWEEN(TODAY()-12418.5,TODAY()-6574.5),
        IF(OR($P713=3,$P713=4),
            RANDBETWEEN(TODAY()-16071,TODAY()-8766),
            IF(OR($P713=5,$P713=6,$P713=7),
                RANDBETWEEN(TODAY()-27393.75,TODAY()-12783.75),
                RANDBETWEEN(TODAY()-27393.75,TODAY()-10957.5)
            )
        )
    )
)</f>
        <v>22061</v>
      </c>
      <c r="L713" s="6">
        <f ca="1">IF(OR(ROW()=2,ROW()=3),7,IF(ROW()=4,4,RANDBETWEEN(4,COUNT(Education!$A:$A) + 1)))</f>
        <v>5</v>
      </c>
      <c r="M713" s="8" t="str">
        <f ca="1">VLOOKUP($L713,Education!$A:$B,2,FALSE)</f>
        <v>Pós-graduação</v>
      </c>
      <c r="N71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6</v>
      </c>
      <c r="O713" s="7" t="str">
        <f ca="1">VLOOKUP($N713,Department!$A:$B,2,FALSE)</f>
        <v>Comercial</v>
      </c>
      <c r="P713" s="6">
        <f t="shared" ca="1" si="58"/>
        <v>8</v>
      </c>
      <c r="Q713" s="7" t="str">
        <f ca="1">VLOOKUP($P713,Role!$A:$B,2,FALSE)</f>
        <v>Analista</v>
      </c>
      <c r="R713" s="7">
        <f ca="1">IF($P713=8,RANDBETWEEN(2,COUNT(Level!$A:$A) + 1),"")</f>
        <v>4</v>
      </c>
      <c r="S713" s="7" t="str">
        <f ca="1">IF($R713&lt;&gt;"",VLOOKUP($R713,Level!$A:$B,2,FALSE),"")</f>
        <v>Senior</v>
      </c>
      <c r="T713" s="8">
        <f t="shared" ca="1" si="59"/>
        <v>40962</v>
      </c>
      <c r="U713" s="1">
        <f t="shared" ca="1" si="55"/>
        <v>3080</v>
      </c>
      <c r="V71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$A713    &amp;
", "   &amp;
$B713    &amp;
", "   &amp;
$C713    &amp;
", '"  &amp;
$E713    &amp;
"', '" &amp;
$H713    &amp;
"', "  &amp;
$I713 &amp;
", CAST('"  &amp;
TEXT($K713,"aaaa-mm-dd") &amp;
"' AS DATE), " &amp;
$L713 &amp;
", " &amp;
$N713 &amp;
", " &amp;
$P713 &amp;
", " &amp;
IF($R713="","NULL",$R713) &amp;
", " &amp;
$U713 &amp;
");"</f>
        <v>INSERT INTO acme.fact_employees (id_company_fk, id_employee_pk, flg_active, employee_name, id_gender_fk, id_race_fk, birthdate, id_education_fk, id_department_fk, id_role_fk, id_level_fk, salary) VALUES (2, 712, TRUE, 'Nathália Moretti Leone', 'F', 2, CAST('1960-05-25' AS DATE), 5, 6, 8, 4, 3080);</v>
      </c>
    </row>
    <row r="714" spans="1:22" x14ac:dyDescent="0.2">
      <c r="A714" s="7">
        <v>2</v>
      </c>
      <c r="B714" s="5">
        <f t="shared" si="56"/>
        <v>713</v>
      </c>
      <c r="C714" s="6" t="b">
        <v>1</v>
      </c>
      <c r="D714" s="7">
        <f ca="1">IF(ROW()=2,125,IF(ROW()=3,67,IF(ROW()=4,13,RANDBETWEEN(2,COUNT(Name!$A:$A) + 1))))</f>
        <v>80</v>
      </c>
      <c r="E714" s="7" t="str">
        <f ca="1">VLOOKUP($D714,Name!$A:$B,2,FALSE) &amp; " " &amp; IF(ROW()=2,"de Orléans e Bragança",VLOOKUP(IF(ROW()=2,0,RANDBETWEEN(2,COUNT('Last name'!$A:$A) + 1)),'Last name'!$A:$B,2,FALSE) &amp; " " &amp; VLOOKUP(RANDBETWEEN(2,COUNT('Last name'!$A:$A) + 1),'Last name'!$A:$B,2,FALSE))</f>
        <v>Camila Santacruz Santoro</v>
      </c>
      <c r="F714" s="7">
        <v>2</v>
      </c>
      <c r="G714" s="7" cm="1">
        <f t="array" aca="1" ref="G714" ca="1">INDEX(States!$B:$B,RANDBETWEEN(2,COUNTA(States!$B:$B)),1)</f>
        <v>11</v>
      </c>
      <c r="H714" s="7" t="str">
        <f ca="1">VLOOKUP($D714,Name!$A:$C,3,FALSE)</f>
        <v>F</v>
      </c>
      <c r="I714" s="7">
        <f t="shared" ca="1" si="57"/>
        <v>3</v>
      </c>
      <c r="J714" s="7" t="str">
        <f ca="1">VLOOKUP($I714,Race!$A:$B,2,FALSE)</f>
        <v>Preto</v>
      </c>
      <c r="K714" s="8">
        <f ca="1" xml:space="preserve">
IF($B714=2,
    TODAY()-16340,
    IF($P714=2,
        RANDBETWEEN(TODAY()-12418.5,TODAY()-6574.5),
        IF(OR($P714=3,$P714=4),
            RANDBETWEEN(TODAY()-16071,TODAY()-8766),
            IF(OR($P714=5,$P714=6,$P714=7),
                RANDBETWEEN(TODAY()-27393.75,TODAY()-12783.75),
                RANDBETWEEN(TODAY()-27393.75,TODAY()-10957.5)
            )
        )
    )
)</f>
        <v>19358</v>
      </c>
      <c r="L714" s="6">
        <f ca="1">IF(OR(ROW()=2,ROW()=3),7,IF(ROW()=4,4,RANDBETWEEN(4,COUNT(Education!$A:$A) + 1)))</f>
        <v>5</v>
      </c>
      <c r="M714" s="8" t="str">
        <f ca="1">VLOOKUP($L714,Education!$A:$B,2,FALSE)</f>
        <v>Pós-graduação</v>
      </c>
      <c r="N71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714" s="7" t="str">
        <f ca="1">VLOOKUP($N714,Department!$A:$B,2,FALSE)</f>
        <v>Financeiro</v>
      </c>
      <c r="P714" s="6">
        <f t="shared" ca="1" si="58"/>
        <v>9</v>
      </c>
      <c r="Q714" s="7" t="str">
        <f ca="1">VLOOKUP($P714,Role!$A:$B,2,FALSE)</f>
        <v>Especialista</v>
      </c>
      <c r="R714" s="7" t="str">
        <f ca="1">IF($P714=8,RANDBETWEEN(2,COUNT(Level!$A:$A) + 1),"")</f>
        <v/>
      </c>
      <c r="S714" s="7" t="str">
        <f ca="1">IF($R714&lt;&gt;"",VLOOKUP($R714,Level!$A:$B,2,FALSE),"")</f>
        <v/>
      </c>
      <c r="T714" s="8">
        <f t="shared" ca="1" si="59"/>
        <v>39267</v>
      </c>
      <c r="U714" s="1">
        <f t="shared" ca="1" si="55"/>
        <v>9000</v>
      </c>
      <c r="V71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$A714    &amp;
", "   &amp;
$B714    &amp;
", "   &amp;
$C714    &amp;
", '"  &amp;
$E714    &amp;
"', '" &amp;
$H714    &amp;
"', "  &amp;
$I714 &amp;
", CAST('"  &amp;
TEXT($K714,"aaaa-mm-dd") &amp;
"' AS DATE), " &amp;
$L714 &amp;
", " &amp;
$N714 &amp;
", " &amp;
$P714 &amp;
", " &amp;
IF($R714="","NULL",$R714) &amp;
", " &amp;
$U714 &amp;
");"</f>
        <v>INSERT INTO acme.fact_employees (id_company_fk, id_employee_pk, flg_active, employee_name, id_gender_fk, id_race_fk, birthdate, id_education_fk, id_department_fk, id_role_fk, id_level_fk, salary) VALUES (2, 713, TRUE, 'Camila Santacruz Santoro', 'F', 3, CAST('1952-12-30' AS DATE), 5, 4, 9, NULL, 9000);</v>
      </c>
    </row>
    <row r="715" spans="1:22" x14ac:dyDescent="0.2">
      <c r="A715" s="7">
        <v>2</v>
      </c>
      <c r="B715" s="5">
        <f t="shared" si="56"/>
        <v>714</v>
      </c>
      <c r="C715" s="6" t="b">
        <v>1</v>
      </c>
      <c r="D715" s="7">
        <f ca="1">IF(ROW()=2,125,IF(ROW()=3,67,IF(ROW()=4,13,RANDBETWEEN(2,COUNT(Name!$A:$A) + 1))))</f>
        <v>120</v>
      </c>
      <c r="E715" s="7" t="str">
        <f ca="1">VLOOKUP($D715,Name!$A:$B,2,FALSE) &amp; " " &amp; IF(ROW()=2,"de Orléans e Bragança",VLOOKUP(IF(ROW()=2,0,RANDBETWEEN(2,COUNT('Last name'!$A:$A) + 1)),'Last name'!$A:$B,2,FALSE) &amp; " " &amp; VLOOKUP(RANDBETWEEN(2,COUNT('Last name'!$A:$A) + 1),'Last name'!$A:$B,2,FALSE))</f>
        <v>Emanuelly Poeta Anjos</v>
      </c>
      <c r="F715" s="7">
        <v>2</v>
      </c>
      <c r="G715" s="7" cm="1">
        <f t="array" aca="1" ref="G715" ca="1">INDEX(States!$B:$B,RANDBETWEEN(2,COUNTA(States!$B:$B)),1)</f>
        <v>19</v>
      </c>
      <c r="H715" s="7" t="str">
        <f ca="1">VLOOKUP($D715,Name!$A:$C,3,FALSE)</f>
        <v>F</v>
      </c>
      <c r="I715" s="7">
        <f t="shared" ca="1" si="57"/>
        <v>4</v>
      </c>
      <c r="J715" s="7" t="str">
        <f ca="1">VLOOKUP($I715,Race!$A:$B,2,FALSE)</f>
        <v>Pardo</v>
      </c>
      <c r="K715" s="8">
        <f ca="1" xml:space="preserve">
IF($B715=2,
    TODAY()-16340,
    IF($P715=2,
        RANDBETWEEN(TODAY()-12418.5,TODAY()-6574.5),
        IF(OR($P715=3,$P715=4),
            RANDBETWEEN(TODAY()-16071,TODAY()-8766),
            IF(OR($P715=5,$P715=6,$P715=7),
                RANDBETWEEN(TODAY()-27393.75,TODAY()-12783.75),
                RANDBETWEEN(TODAY()-27393.75,TODAY()-10957.5)
            )
        )
    )
)</f>
        <v>24838</v>
      </c>
      <c r="L715" s="6">
        <f ca="1">IF(OR(ROW()=2,ROW()=3),7,IF(ROW()=4,4,RANDBETWEEN(4,COUNT(Education!$A:$A) + 1)))</f>
        <v>7</v>
      </c>
      <c r="M715" s="8" t="str">
        <f ca="1">VLOOKUP($L715,Education!$A:$B,2,FALSE)</f>
        <v>Doutorado</v>
      </c>
      <c r="N71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12</v>
      </c>
      <c r="O715" s="7" t="str">
        <f ca="1">VLOOKUP($N715,Department!$A:$B,2,FALSE)</f>
        <v>Jurídico</v>
      </c>
      <c r="P715" s="6">
        <f t="shared" ca="1" si="58"/>
        <v>8</v>
      </c>
      <c r="Q715" s="7" t="str">
        <f ca="1">VLOOKUP($P715,Role!$A:$B,2,FALSE)</f>
        <v>Analista</v>
      </c>
      <c r="R715" s="7">
        <f ca="1">IF($P715=8,RANDBETWEEN(2,COUNT(Level!$A:$A) + 1),"")</f>
        <v>4</v>
      </c>
      <c r="S715" s="7" t="str">
        <f ca="1">IF($R715&lt;&gt;"",VLOOKUP($R715,Level!$A:$B,2,FALSE),"")</f>
        <v>Senior</v>
      </c>
      <c r="T715" s="8">
        <f t="shared" ca="1" si="59"/>
        <v>41952</v>
      </c>
      <c r="U715" s="1">
        <f t="shared" ca="1" si="55"/>
        <v>4100</v>
      </c>
      <c r="V71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$A715    &amp;
", "   &amp;
$B715    &amp;
", "   &amp;
$C715    &amp;
", '"  &amp;
$E715    &amp;
"', '" &amp;
$H715    &amp;
"', "  &amp;
$I715 &amp;
", CAST('"  &amp;
TEXT($K715,"aaaa-mm-dd") &amp;
"' AS DATE), " &amp;
$L715 &amp;
", " &amp;
$N715 &amp;
", " &amp;
$P715 &amp;
", " &amp;
IF($R715="","NULL",$R715) &amp;
", " &amp;
$U715 &amp;
");"</f>
        <v>INSERT INTO acme.fact_employees (id_company_fk, id_employee_pk, flg_active, employee_name, id_gender_fk, id_race_fk, birthdate, id_education_fk, id_department_fk, id_role_fk, id_level_fk, salary) VALUES (2, 714, TRUE, 'Emanuelly Poeta Anjos', 'F', 4, CAST('1968-01-01' AS DATE), 7, 12, 8, 4, 4100);</v>
      </c>
    </row>
    <row r="716" spans="1:22" x14ac:dyDescent="0.2">
      <c r="A716" s="7">
        <v>2</v>
      </c>
      <c r="B716" s="5">
        <f t="shared" si="56"/>
        <v>715</v>
      </c>
      <c r="C716" s="6" t="b">
        <v>1</v>
      </c>
      <c r="D716" s="7">
        <f ca="1">IF(ROW()=2,125,IF(ROW()=3,67,IF(ROW()=4,13,RANDBETWEEN(2,COUNT(Name!$A:$A) + 1))))</f>
        <v>333</v>
      </c>
      <c r="E716" s="7" t="str">
        <f ca="1">VLOOKUP($D716,Name!$A:$B,2,FALSE) &amp; " " &amp; IF(ROW()=2,"de Orléans e Bragança",VLOOKUP(IF(ROW()=2,0,RANDBETWEEN(2,COUNT('Last name'!$A:$A) + 1)),'Last name'!$A:$B,2,FALSE) &amp; " " &amp; VLOOKUP(RANDBETWEEN(2,COUNT('Last name'!$A:$A) + 1),'Last name'!$A:$B,2,FALSE))</f>
        <v>Samuel Esteves Abranches</v>
      </c>
      <c r="F716" s="7">
        <v>2</v>
      </c>
      <c r="G716" s="7" cm="1">
        <f t="array" aca="1" ref="G716" ca="1">INDEX(States!$B:$B,RANDBETWEEN(2,COUNTA(States!$B:$B)),1)</f>
        <v>3</v>
      </c>
      <c r="H716" s="7" t="str">
        <f ca="1">VLOOKUP($D716,Name!$A:$C,3,FALSE)</f>
        <v>M</v>
      </c>
      <c r="I716" s="7">
        <f t="shared" ca="1" si="57"/>
        <v>2</v>
      </c>
      <c r="J716" s="7" t="str">
        <f ca="1">VLOOKUP($I716,Race!$A:$B,2,FALSE)</f>
        <v>Branco</v>
      </c>
      <c r="K716" s="8">
        <f ca="1" xml:space="preserve">
IF($B716=2,
    TODAY()-16340,
    IF($P716=2,
        RANDBETWEEN(TODAY()-12418.5,TODAY()-6574.5),
        IF(OR($P716=3,$P716=4),
            RANDBETWEEN(TODAY()-16071,TODAY()-8766),
            IF(OR($P716=5,$P716=6,$P716=7),
                RANDBETWEEN(TODAY()-27393.75,TODAY()-12783.75),
                RANDBETWEEN(TODAY()-27393.75,TODAY()-10957.5)
            )
        )
    )
)</f>
        <v>23356</v>
      </c>
      <c r="L716" s="6">
        <f ca="1">IF(OR(ROW()=2,ROW()=3),7,IF(ROW()=4,4,RANDBETWEEN(4,COUNT(Education!$A:$A) + 1)))</f>
        <v>4</v>
      </c>
      <c r="M716" s="8" t="str">
        <f ca="1">VLOOKUP($L716,Education!$A:$B,2,FALSE)</f>
        <v>Superior</v>
      </c>
      <c r="N71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716" s="7" t="str">
        <f ca="1">VLOOKUP($N716,Department!$A:$B,2,FALSE)</f>
        <v>Contábil</v>
      </c>
      <c r="P716" s="6">
        <f t="shared" ca="1" si="58"/>
        <v>6</v>
      </c>
      <c r="Q716" s="7" t="str">
        <f ca="1">VLOOKUP($P716,Role!$A:$B,2,FALSE)</f>
        <v>Estagiário</v>
      </c>
      <c r="R716" s="7" t="str">
        <f ca="1">IF($P716=8,RANDBETWEEN(2,COUNT(Level!$A:$A) + 1),"")</f>
        <v/>
      </c>
      <c r="S716" s="7" t="str">
        <f ca="1">IF($R716&lt;&gt;"",VLOOKUP($R716,Level!$A:$B,2,FALSE),"")</f>
        <v/>
      </c>
      <c r="T716" s="8">
        <f t="shared" ca="1" si="59"/>
        <v>43038</v>
      </c>
      <c r="U716" s="1">
        <f t="shared" ca="1" si="55"/>
        <v>1205</v>
      </c>
      <c r="V71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$A716    &amp;
", "   &amp;
$B716    &amp;
", "   &amp;
$C716    &amp;
", '"  &amp;
$E716    &amp;
"', '" &amp;
$H716    &amp;
"', "  &amp;
$I716 &amp;
", CAST('"  &amp;
TEXT($K716,"aaaa-mm-dd") &amp;
"' AS DATE), " &amp;
$L716 &amp;
", " &amp;
$N716 &amp;
", " &amp;
$P716 &amp;
", " &amp;
IF($R716="","NULL",$R716) &amp;
", " &amp;
$U716 &amp;
");"</f>
        <v>INSERT INTO acme.fact_employees (id_company_fk, id_employee_pk, flg_active, employee_name, id_gender_fk, id_race_fk, birthdate, id_education_fk, id_department_fk, id_role_fk, id_level_fk, salary) VALUES (2, 715, TRUE, 'Samuel Esteves Abranches', 'M', 2, CAST('1963-12-11' AS DATE), 4, 9, 6, NULL, 1205);</v>
      </c>
    </row>
    <row r="717" spans="1:22" x14ac:dyDescent="0.2">
      <c r="A717" s="7">
        <v>2</v>
      </c>
      <c r="B717" s="5">
        <f t="shared" si="56"/>
        <v>716</v>
      </c>
      <c r="C717" s="6" t="b">
        <v>1</v>
      </c>
      <c r="D717" s="7">
        <f ca="1">IF(ROW()=2,125,IF(ROW()=3,67,IF(ROW()=4,13,RANDBETWEEN(2,COUNT(Name!$A:$A) + 1))))</f>
        <v>302</v>
      </c>
      <c r="E717" s="7" t="str">
        <f ca="1">VLOOKUP($D717,Name!$A:$B,2,FALSE) &amp; " " &amp; IF(ROW()=2,"de Orléans e Bragança",VLOOKUP(IF(ROW()=2,0,RANDBETWEEN(2,COUNT('Last name'!$A:$A) + 1)),'Last name'!$A:$B,2,FALSE) &amp; " " &amp; VLOOKUP(RANDBETWEEN(2,COUNT('Last name'!$A:$A) + 1),'Last name'!$A:$B,2,FALSE))</f>
        <v>Nathan Gonçalves Romano</v>
      </c>
      <c r="F717" s="7">
        <v>2</v>
      </c>
      <c r="G717" s="7" cm="1">
        <f t="array" aca="1" ref="G717" ca="1">INDEX(States!$B:$B,RANDBETWEEN(2,COUNTA(States!$B:$B)),1)</f>
        <v>21</v>
      </c>
      <c r="H717" s="7" t="str">
        <f ca="1">VLOOKUP($D717,Name!$A:$C,3,FALSE)</f>
        <v>M</v>
      </c>
      <c r="I717" s="7">
        <f t="shared" ca="1" si="57"/>
        <v>2</v>
      </c>
      <c r="J717" s="7" t="str">
        <f ca="1">VLOOKUP($I717,Race!$A:$B,2,FALSE)</f>
        <v>Branco</v>
      </c>
      <c r="K717" s="8">
        <f ca="1" xml:space="preserve">
IF($B717=2,
    TODAY()-16340,
    IF($P717=2,
        RANDBETWEEN(TODAY()-12418.5,TODAY()-6574.5),
        IF(OR($P717=3,$P717=4),
            RANDBETWEEN(TODAY()-16071,TODAY()-8766),
            IF(OR($P717=5,$P717=6,$P717=7),
                RANDBETWEEN(TODAY()-27393.75,TODAY()-12783.75),
                RANDBETWEEN(TODAY()-27393.75,TODAY()-10957.5)
            )
        )
    )
)</f>
        <v>22406</v>
      </c>
      <c r="L717" s="6">
        <f ca="1">IF(OR(ROW()=2,ROW()=3),7,IF(ROW()=4,4,RANDBETWEEN(4,COUNT(Education!$A:$A) + 1)))</f>
        <v>4</v>
      </c>
      <c r="M717" s="8" t="str">
        <f ca="1">VLOOKUP($L717,Education!$A:$B,2,FALSE)</f>
        <v>Superior</v>
      </c>
      <c r="N71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717" s="7" t="str">
        <f ca="1">VLOOKUP($N717,Department!$A:$B,2,FALSE)</f>
        <v>Auditoria</v>
      </c>
      <c r="P717" s="6">
        <f t="shared" ca="1" si="58"/>
        <v>8</v>
      </c>
      <c r="Q717" s="7" t="str">
        <f ca="1">VLOOKUP($P717,Role!$A:$B,2,FALSE)</f>
        <v>Analista</v>
      </c>
      <c r="R717" s="7">
        <f ca="1">IF($P717=8,RANDBETWEEN(2,COUNT(Level!$A:$A) + 1),"")</f>
        <v>4</v>
      </c>
      <c r="S717" s="7" t="str">
        <f ca="1">IF($R717&lt;&gt;"",VLOOKUP($R717,Level!$A:$B,2,FALSE),"")</f>
        <v>Senior</v>
      </c>
      <c r="T717" s="8">
        <f t="shared" ca="1" si="59"/>
        <v>44235</v>
      </c>
      <c r="U717" s="1">
        <f t="shared" ca="1" si="55"/>
        <v>2500</v>
      </c>
      <c r="V71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$A717    &amp;
", "   &amp;
$B717    &amp;
", "   &amp;
$C717    &amp;
", '"  &amp;
$E717    &amp;
"', '" &amp;
$H717    &amp;
"', "  &amp;
$I717 &amp;
", CAST('"  &amp;
TEXT($K717,"aaaa-mm-dd") &amp;
"' AS DATE), " &amp;
$L717 &amp;
", " &amp;
$N717 &amp;
", " &amp;
$P717 &amp;
", " &amp;
IF($R717="","NULL",$R717) &amp;
", " &amp;
$U717 &amp;
");"</f>
        <v>INSERT INTO acme.fact_employees (id_company_fk, id_employee_pk, flg_active, employee_name, id_gender_fk, id_race_fk, birthdate, id_education_fk, id_department_fk, id_role_fk, id_level_fk, salary) VALUES (2, 716, TRUE, 'Nathan Gonçalves Romano', 'M', 2, CAST('1961-05-05' AS DATE), 4, 10, 8, 4, 2500);</v>
      </c>
    </row>
    <row r="718" spans="1:22" x14ac:dyDescent="0.2">
      <c r="A718" s="7">
        <v>2</v>
      </c>
      <c r="B718" s="5">
        <f t="shared" si="56"/>
        <v>717</v>
      </c>
      <c r="C718" s="6" t="b">
        <v>1</v>
      </c>
      <c r="D718" s="7">
        <f ca="1">IF(ROW()=2,125,IF(ROW()=3,67,IF(ROW()=4,13,RANDBETWEEN(2,COUNT(Name!$A:$A) + 1))))</f>
        <v>273</v>
      </c>
      <c r="E718" s="7" t="str">
        <f ca="1">VLOOKUP($D718,Name!$A:$B,2,FALSE)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Mariah Fontana Ferreira</v>
      </c>
      <c r="F718" s="7">
        <v>2</v>
      </c>
      <c r="G718" s="7" cm="1">
        <f t="array" aca="1" ref="G718" ca="1">INDEX(States!$B:$B,RANDBETWEEN(2,COUNTA(States!$B:$B)),1)</f>
        <v>2</v>
      </c>
      <c r="H718" s="7" t="str">
        <f ca="1">VLOOKUP($D718,Name!$A:$C,3,FALSE)</f>
        <v>F</v>
      </c>
      <c r="I718" s="7">
        <f t="shared" ca="1" si="57"/>
        <v>2</v>
      </c>
      <c r="J718" s="7" t="str">
        <f ca="1">VLOOKUP($I718,Race!$A:$B,2,FALSE)</f>
        <v>Branco</v>
      </c>
      <c r="K718" s="8">
        <f ca="1" xml:space="preserve">
IF($B718=2,
    TODAY()-16340,
    IF($P718=2,
        RANDBETWEEN(TODAY()-12418.5,TODAY()-6574.5),
        IF(OR($P718=3,$P718=4),
            RANDBETWEEN(TODAY()-16071,TODAY()-8766),
            IF(OR($P718=5,$P718=6,$P718=7),
                RANDBETWEEN(TODAY()-27393.75,TODAY()-12783.75),
                RANDBETWEEN(TODAY()-27393.75,TODAY()-10957.5)
            )
        )
    )
)</f>
        <v>19151</v>
      </c>
      <c r="L718" s="6">
        <f ca="1">IF(OR(ROW()=2,ROW()=3),7,IF(ROW()=4,4,RANDBETWEEN(4,COUNT(Education!$A:$A) + 1)))</f>
        <v>6</v>
      </c>
      <c r="M718" s="8" t="str">
        <f ca="1">VLOOKUP($L718,Education!$A:$B,2,FALSE)</f>
        <v>Mestrado</v>
      </c>
      <c r="N71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718" s="7" t="str">
        <f ca="1">VLOOKUP($N718,Department!$A:$B,2,FALSE)</f>
        <v>Contábil</v>
      </c>
      <c r="P718" s="6">
        <f t="shared" ca="1" si="58"/>
        <v>7</v>
      </c>
      <c r="Q718" s="7" t="str">
        <f ca="1">VLOOKUP($P718,Role!$A:$B,2,FALSE)</f>
        <v>Trainee</v>
      </c>
      <c r="R718" s="7" t="str">
        <f ca="1">IF($P718=8,RANDBETWEEN(2,COUNT(Level!$A:$A) + 1),"")</f>
        <v/>
      </c>
      <c r="S718" s="7" t="str">
        <f ca="1">IF($R718&lt;&gt;"",VLOOKUP($R718,Level!$A:$B,2,FALSE),"")</f>
        <v/>
      </c>
      <c r="T718" s="8">
        <f t="shared" ca="1" si="59"/>
        <v>37677</v>
      </c>
      <c r="U718" s="1">
        <f t="shared" ca="1" si="55"/>
        <v>2305</v>
      </c>
      <c r="V71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$A718    &amp;
", "   &amp;
$B718    &amp;
", "   &amp;
$C718    &amp;
", '"  &amp;
$E718    &amp;
"', '" &amp;
$H718    &amp;
"', "  &amp;
$I718 &amp;
", CAST('"  &amp;
TEXT($K718,"aaaa-mm-dd") &amp;
"' AS DATE), " &amp;
$L718 &amp;
", " &amp;
$N718 &amp;
", " &amp;
$P718 &amp;
", " &amp;
IF($R718="","NULL",$R718) &amp;
", " &amp;
$U718 &amp;
");"</f>
        <v>INSERT INTO acme.fact_employees (id_company_fk, id_employee_pk, flg_active, employee_name, id_gender_fk, id_race_fk, birthdate, id_education_fk, id_department_fk, id_role_fk, id_level_fk, salary) VALUES (2, 717, TRUE, 'Mariah Fontana Ferreira', 'F', 2, CAST('1952-06-06' AS DATE), 6, 9, 7, NULL, 2305);</v>
      </c>
    </row>
    <row r="719" spans="1:22" x14ac:dyDescent="0.2">
      <c r="A719" s="7">
        <v>2</v>
      </c>
      <c r="B719" s="5">
        <f t="shared" si="56"/>
        <v>718</v>
      </c>
      <c r="C719" s="6" t="b">
        <v>1</v>
      </c>
      <c r="D719" s="7">
        <f ca="1">IF(ROW()=2,125,IF(ROW()=3,67,IF(ROW()=4,13,RANDBETWEEN(2,COUNT(Name!$A:$A) + 1))))</f>
        <v>242</v>
      </c>
      <c r="E719" s="7" t="str">
        <f ca="1">VLOOKUP($D719,Name!$A:$B,2,FALSE) &amp; " " &amp; IF(ROW()=2,"de Orléans e Bragança",VLOOKUP(IF(ROW()=2,0,RANDBETWEEN(2,COUNT('Last name'!$A:$A) + 1)),'Last name'!$A:$B,2,FALSE) &amp; " " &amp; VLOOKUP(RANDBETWEEN(2,COUNT('Last name'!$A:$A) + 1),'Last name'!$A:$B,2,FALSE))</f>
        <v>Luiz Henrique Tavarez Tavarez</v>
      </c>
      <c r="F719" s="7">
        <v>2</v>
      </c>
      <c r="G719" s="7" cm="1">
        <f t="array" aca="1" ref="G719" ca="1">INDEX(States!$B:$B,RANDBETWEEN(2,COUNTA(States!$B:$B)),1)</f>
        <v>10</v>
      </c>
      <c r="H719" s="7" t="str">
        <f ca="1">VLOOKUP($D719,Name!$A:$C,3,FALSE)</f>
        <v>M</v>
      </c>
      <c r="I719" s="7">
        <f t="shared" ca="1" si="57"/>
        <v>2</v>
      </c>
      <c r="J719" s="7" t="str">
        <f ca="1">VLOOKUP($I719,Race!$A:$B,2,FALSE)</f>
        <v>Branco</v>
      </c>
      <c r="K719" s="8">
        <f ca="1" xml:space="preserve">
IF($B719=2,
    TODAY()-16340,
    IF($P719=2,
        RANDBETWEEN(TODAY()-12418.5,TODAY()-6574.5),
        IF(OR($P719=3,$P719=4),
            RANDBETWEEN(TODAY()-16071,TODAY()-8766),
            IF(OR($P719=5,$P719=6,$P719=7),
                RANDBETWEEN(TODAY()-27393.75,TODAY()-12783.75),
                RANDBETWEEN(TODAY()-27393.75,TODAY()-10957.5)
            )
        )
    )
)</f>
        <v>19808</v>
      </c>
      <c r="L719" s="6">
        <f ca="1">IF(OR(ROW()=2,ROW()=3),7,IF(ROW()=4,4,RANDBETWEEN(4,COUNT(Education!$A:$A) + 1)))</f>
        <v>5</v>
      </c>
      <c r="M719" s="8" t="str">
        <f ca="1">VLOOKUP($L719,Education!$A:$B,2,FALSE)</f>
        <v>Pós-graduação</v>
      </c>
      <c r="N71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12</v>
      </c>
      <c r="O719" s="7" t="str">
        <f ca="1">VLOOKUP($N719,Department!$A:$B,2,FALSE)</f>
        <v>Jurídico</v>
      </c>
      <c r="P719" s="6">
        <f t="shared" ca="1" si="58"/>
        <v>8</v>
      </c>
      <c r="Q719" s="7" t="str">
        <f ca="1">VLOOKUP($P719,Role!$A:$B,2,FALSE)</f>
        <v>Analista</v>
      </c>
      <c r="R719" s="7">
        <f ca="1">IF($P719=8,RANDBETWEEN(2,COUNT(Level!$A:$A) + 1),"")</f>
        <v>2</v>
      </c>
      <c r="S719" s="7" t="str">
        <f ca="1">IF($R719&lt;&gt;"",VLOOKUP($R719,Level!$A:$B,2,FALSE),"")</f>
        <v>Junior</v>
      </c>
      <c r="T719" s="8">
        <f t="shared" ca="1" si="59"/>
        <v>43417</v>
      </c>
      <c r="U719" s="1">
        <f t="shared" ca="1" si="55"/>
        <v>3100</v>
      </c>
      <c r="V71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$A719    &amp;
", "   &amp;
$B719    &amp;
", "   &amp;
$C719    &amp;
", '"  &amp;
$E719    &amp;
"', '" &amp;
$H719    &amp;
"', "  &amp;
$I719 &amp;
", CAST('"  &amp;
TEXT($K719,"aaaa-mm-dd") &amp;
"' AS DATE), " &amp;
$L719 &amp;
", " &amp;
$N719 &amp;
", " &amp;
$P719 &amp;
", " &amp;
IF($R719="","NULL",$R719) &amp;
", " &amp;
$U719 &amp;
");"</f>
        <v>INSERT INTO acme.fact_employees (id_company_fk, id_employee_pk, flg_active, employee_name, id_gender_fk, id_race_fk, birthdate, id_education_fk, id_department_fk, id_role_fk, id_level_fk, salary) VALUES (2, 718, TRUE, 'Luiz Henrique Tavarez Tavarez', 'M', 2, CAST('1954-03-25' AS DATE), 5, 12, 8, 2, 3100);</v>
      </c>
    </row>
    <row r="720" spans="1:22" x14ac:dyDescent="0.2">
      <c r="A720" s="7">
        <v>2</v>
      </c>
      <c r="B720" s="5">
        <f t="shared" si="56"/>
        <v>719</v>
      </c>
      <c r="C720" s="6" t="b">
        <v>1</v>
      </c>
      <c r="D720" s="7">
        <f ca="1">IF(ROW()=2,125,IF(ROW()=3,67,IF(ROW()=4,13,RANDBETWEEN(2,COUNT(Name!$A:$A) + 1))))</f>
        <v>357</v>
      </c>
      <c r="E720" s="7" t="str">
        <f ca="1">VLOOKUP($D720,Name!$A:$B,2,FALSE) &amp; " " &amp; IF(ROW()=2,"de Orléans e Bragança",VLOOKUP(IF(ROW()=2,0,RANDBETWEEN(2,COUNT('Last name'!$A:$A) + 1)),'Last name'!$A:$B,2,FALSE) &amp; " " &amp; VLOOKUP(RANDBETWEEN(2,COUNT('Last name'!$A:$A) + 1),'Last name'!$A:$B,2,FALSE))</f>
        <v>Vitória Leitão Peçanha</v>
      </c>
      <c r="F720" s="7">
        <v>2</v>
      </c>
      <c r="G720" s="7" cm="1">
        <f t="array" aca="1" ref="G720" ca="1">INDEX(States!$B:$B,RANDBETWEEN(2,COUNTA(States!$B:$B)),1)</f>
        <v>7</v>
      </c>
      <c r="H720" s="7" t="str">
        <f ca="1">VLOOKUP($D720,Name!$A:$C,3,FALSE)</f>
        <v>F</v>
      </c>
      <c r="I720" s="7">
        <f t="shared" ca="1" si="57"/>
        <v>2</v>
      </c>
      <c r="J720" s="7" t="str">
        <f ca="1">VLOOKUP($I720,Race!$A:$B,2,FALSE)</f>
        <v>Branco</v>
      </c>
      <c r="K720" s="8">
        <f ca="1" xml:space="preserve">
IF($B720=2,
    TODAY()-16340,
    IF($P720=2,
        RANDBETWEEN(TODAY()-12418.5,TODAY()-6574.5),
        IF(OR($P720=3,$P720=4),
            RANDBETWEEN(TODAY()-16071,TODAY()-8766),
            IF(OR($P720=5,$P720=6,$P720=7),
                RANDBETWEEN(TODAY()-27393.75,TODAY()-12783.75),
                RANDBETWEEN(TODAY()-27393.75,TODAY()-10957.5)
            )
        )
    )
)</f>
        <v>33945</v>
      </c>
      <c r="L720" s="6">
        <f ca="1">IF(OR(ROW()=2,ROW()=3),7,IF(ROW()=4,4,RANDBETWEEN(4,COUNT(Education!$A:$A) + 1)))</f>
        <v>6</v>
      </c>
      <c r="M720" s="8" t="str">
        <f ca="1">VLOOKUP($L720,Education!$A:$B,2,FALSE)</f>
        <v>Mestrado</v>
      </c>
      <c r="N72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720" s="7" t="str">
        <f ca="1">VLOOKUP($N720,Department!$A:$B,2,FALSE)</f>
        <v>Administrativo</v>
      </c>
      <c r="P720" s="6">
        <f t="shared" ca="1" si="58"/>
        <v>9</v>
      </c>
      <c r="Q720" s="7" t="str">
        <f ca="1">VLOOKUP($P720,Role!$A:$B,2,FALSE)</f>
        <v>Especialista</v>
      </c>
      <c r="R720" s="7" t="str">
        <f ca="1">IF($P720=8,RANDBETWEEN(2,COUNT(Level!$A:$A) + 1),"")</f>
        <v/>
      </c>
      <c r="S720" s="7" t="str">
        <f ca="1">IF($R720&lt;&gt;"",VLOOKUP($R720,Level!$A:$B,2,FALSE),"")</f>
        <v/>
      </c>
      <c r="T720" s="8">
        <f t="shared" ca="1" si="59"/>
        <v>42407</v>
      </c>
      <c r="U720" s="1">
        <f t="shared" ca="1" si="55"/>
        <v>9500</v>
      </c>
      <c r="V72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$A720    &amp;
", "   &amp;
$B720    &amp;
", "   &amp;
$C720    &amp;
", '"  &amp;
$E720    &amp;
"', '" &amp;
$H720    &amp;
"', "  &amp;
$I720 &amp;
", CAST('"  &amp;
TEXT($K720,"aaaa-mm-dd") &amp;
"' AS DATE), " &amp;
$L720 &amp;
", " &amp;
$N720 &amp;
", " &amp;
$P720 &amp;
", " &amp;
IF($R720="","NULL",$R720) &amp;
", " &amp;
$U720 &amp;
");"</f>
        <v>INSERT INTO acme.fact_employees (id_company_fk, id_employee_pk, flg_active, employee_name, id_gender_fk, id_race_fk, birthdate, id_education_fk, id_department_fk, id_role_fk, id_level_fk, salary) VALUES (2, 719, TRUE, 'Vitória Leitão Peçanha', 'F', 2, CAST('1992-12-07' AS DATE), 6, 3, 9, NULL, 9500);</v>
      </c>
    </row>
    <row r="721" spans="1:22" x14ac:dyDescent="0.2">
      <c r="A721" s="7">
        <v>2</v>
      </c>
      <c r="B721" s="5">
        <f t="shared" si="56"/>
        <v>720</v>
      </c>
      <c r="C721" s="6" t="b">
        <v>1</v>
      </c>
      <c r="D721" s="7">
        <f ca="1">IF(ROW()=2,125,IF(ROW()=3,67,IF(ROW()=4,13,RANDBETWEEN(2,COUNT(Name!$A:$A) + 1))))</f>
        <v>54</v>
      </c>
      <c r="E721" s="7" t="str">
        <f ca="1">VLOOKUP($D721,Name!$A:$B,2,FALSE) &amp; " " &amp; IF(ROW()=2,"de Orléans e Bragança",VLOOKUP(IF(ROW()=2,0,RANDBETWEEN(2,COUNT('Last name'!$A:$A) + 1)),'Last name'!$A:$B,2,FALSE) &amp; " " &amp; VLOOKUP(RANDBETWEEN(2,COUNT('Last name'!$A:$A) + 1),'Last name'!$A:$B,2,FALSE))</f>
        <v>Arthur Henrique Moura Campos</v>
      </c>
      <c r="F721" s="7">
        <v>2</v>
      </c>
      <c r="G721" s="7" cm="1">
        <f t="array" aca="1" ref="G721" ca="1">INDEX(States!$B:$B,RANDBETWEEN(2,COUNTA(States!$B:$B)),1)</f>
        <v>17</v>
      </c>
      <c r="H721" s="7" t="str">
        <f ca="1">VLOOKUP($D721,Name!$A:$C,3,FALSE)</f>
        <v>M</v>
      </c>
      <c r="I721" s="7">
        <f t="shared" ca="1" si="57"/>
        <v>3</v>
      </c>
      <c r="J721" s="7" t="str">
        <f ca="1">VLOOKUP($I721,Race!$A:$B,2,FALSE)</f>
        <v>Preto</v>
      </c>
      <c r="K721" s="8">
        <f ca="1" xml:space="preserve">
IF($B721=2,
    TODAY()-16340,
    IF($P721=2,
        RANDBETWEEN(TODAY()-12418.5,TODAY()-6574.5),
        IF(OR($P721=3,$P721=4),
            RANDBETWEEN(TODAY()-16071,TODAY()-8766),
            IF(OR($P721=5,$P721=6,$P721=7),
                RANDBETWEEN(TODAY()-27393.75,TODAY()-12783.75),
                RANDBETWEEN(TODAY()-27393.75,TODAY()-10957.5)
            )
        )
    )
)</f>
        <v>18926</v>
      </c>
      <c r="L721" s="6">
        <f ca="1">IF(OR(ROW()=2,ROW()=3),7,IF(ROW()=4,4,RANDBETWEEN(4,COUNT(Education!$A:$A) + 1)))</f>
        <v>5</v>
      </c>
      <c r="M721" s="8" t="str">
        <f ca="1">VLOOKUP($L721,Education!$A:$B,2,FALSE)</f>
        <v>Pós-graduação</v>
      </c>
      <c r="N72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721" s="7" t="str">
        <f ca="1">VLOOKUP($N721,Department!$A:$B,2,FALSE)</f>
        <v>Auditoria</v>
      </c>
      <c r="P721" s="6">
        <f t="shared" ca="1" si="58"/>
        <v>8</v>
      </c>
      <c r="Q721" s="7" t="str">
        <f ca="1">VLOOKUP($P721,Role!$A:$B,2,FALSE)</f>
        <v>Analista</v>
      </c>
      <c r="R721" s="7">
        <f ca="1">IF($P721=8,RANDBETWEEN(2,COUNT(Level!$A:$A) + 1),"")</f>
        <v>2</v>
      </c>
      <c r="S721" s="7" t="str">
        <f ca="1">IF($R721&lt;&gt;"",VLOOKUP($R721,Level!$A:$B,2,FALSE),"")</f>
        <v>Junior</v>
      </c>
      <c r="T721" s="8">
        <f t="shared" ca="1" si="59"/>
        <v>40362</v>
      </c>
      <c r="U721" s="1">
        <f t="shared" ca="1" si="55"/>
        <v>3000</v>
      </c>
      <c r="V72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$A721    &amp;
", "   &amp;
$B721    &amp;
", "   &amp;
$C721    &amp;
", '"  &amp;
$E721    &amp;
"', '" &amp;
$H721    &amp;
"', "  &amp;
$I721 &amp;
", CAST('"  &amp;
TEXT($K721,"aaaa-mm-dd") &amp;
"' AS DATE), " &amp;
$L721 &amp;
", " &amp;
$N721 &amp;
", " &amp;
$P721 &amp;
", " &amp;
IF($R721="","NULL",$R721) &amp;
", " &amp;
$U721 &amp;
");"</f>
        <v>INSERT INTO acme.fact_employees (id_company_fk, id_employee_pk, flg_active, employee_name, id_gender_fk, id_race_fk, birthdate, id_education_fk, id_department_fk, id_role_fk, id_level_fk, salary) VALUES (2, 720, TRUE, 'Arthur Henrique Moura Campos', 'M', 3, CAST('1951-10-25' AS DATE), 5, 10, 8, 2, 3000);</v>
      </c>
    </row>
    <row r="722" spans="1:22" x14ac:dyDescent="0.2">
      <c r="A722" s="7">
        <v>2</v>
      </c>
      <c r="B722" s="5">
        <f t="shared" si="56"/>
        <v>721</v>
      </c>
      <c r="C722" s="6" t="b">
        <v>1</v>
      </c>
      <c r="D722" s="7">
        <f ca="1">IF(ROW()=2,125,IF(ROW()=3,67,IF(ROW()=4,13,RANDBETWEEN(2,COUNT(Name!$A:$A) + 1))))</f>
        <v>25</v>
      </c>
      <c r="E722" s="7" t="str">
        <f ca="1">VLOOKUP($D722,Name!$A:$B,2,FALSE) &amp; " " &amp; IF(ROW()=2,"de Orléans e Bragança",VLOOKUP(IF(ROW()=2,0,RANDBETWEEN(2,COUNT('Last name'!$A:$A) + 1)),'Last name'!$A:$B,2,FALSE) &amp; " " &amp; VLOOKUP(RANDBETWEEN(2,COUNT('Last name'!$A:$A) + 1),'Last name'!$A:$B,2,FALSE))</f>
        <v>Ana Caroline Vaz Aragão</v>
      </c>
      <c r="F722" s="7">
        <v>2</v>
      </c>
      <c r="G722" s="7" cm="1">
        <f t="array" aca="1" ref="G722" ca="1">INDEX(States!$B:$B,RANDBETWEEN(2,COUNTA(States!$B:$B)),1)</f>
        <v>9</v>
      </c>
      <c r="H722" s="7" t="str">
        <f ca="1">VLOOKUP($D722,Name!$A:$C,3,FALSE)</f>
        <v>F</v>
      </c>
      <c r="I722" s="7">
        <f t="shared" ca="1" si="57"/>
        <v>5</v>
      </c>
      <c r="J722" s="7" t="str">
        <f ca="1">VLOOKUP($I722,Race!$A:$B,2,FALSE)</f>
        <v>Amarelo</v>
      </c>
      <c r="K722" s="8">
        <f ca="1" xml:space="preserve">
IF($B722=2,
    TODAY()-16340,
    IF($P722=2,
        RANDBETWEEN(TODAY()-12418.5,TODAY()-6574.5),
        IF(OR($P722=3,$P722=4),
            RANDBETWEEN(TODAY()-16071,TODAY()-8766),
            IF(OR($P722=5,$P722=6,$P722=7),
                RANDBETWEEN(TODAY()-27393.75,TODAY()-12783.75),
                RANDBETWEEN(TODAY()-27393.75,TODAY()-10957.5)
            )
        )
    )
)</f>
        <v>17936</v>
      </c>
      <c r="L722" s="6">
        <f ca="1">IF(OR(ROW()=2,ROW()=3),7,IF(ROW()=4,4,RANDBETWEEN(4,COUNT(Education!$A:$A) + 1)))</f>
        <v>7</v>
      </c>
      <c r="M722" s="8" t="str">
        <f ca="1">VLOOKUP($L722,Education!$A:$B,2,FALSE)</f>
        <v>Doutorado</v>
      </c>
      <c r="N72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6</v>
      </c>
      <c r="O722" s="7" t="str">
        <f ca="1">VLOOKUP($N722,Department!$A:$B,2,FALSE)</f>
        <v>Comercial</v>
      </c>
      <c r="P722" s="6">
        <f t="shared" ca="1" si="58"/>
        <v>6</v>
      </c>
      <c r="Q722" s="7" t="str">
        <f ca="1">VLOOKUP($P722,Role!$A:$B,2,FALSE)</f>
        <v>Estagiário</v>
      </c>
      <c r="R722" s="7" t="str">
        <f ca="1">IF($P722=8,RANDBETWEEN(2,COUNT(Level!$A:$A) + 1),"")</f>
        <v/>
      </c>
      <c r="S722" s="7" t="str">
        <f ca="1">IF($R722&lt;&gt;"",VLOOKUP($R722,Level!$A:$B,2,FALSE),"")</f>
        <v/>
      </c>
      <c r="T722" s="8">
        <f t="shared" ca="1" si="59"/>
        <v>42675</v>
      </c>
      <c r="U722" s="1">
        <f t="shared" ca="1" si="55"/>
        <v>2785</v>
      </c>
      <c r="V72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$A722    &amp;
", "   &amp;
$B722    &amp;
", "   &amp;
$C722    &amp;
", '"  &amp;
$E722    &amp;
"', '" &amp;
$H722    &amp;
"', "  &amp;
$I722 &amp;
", CAST('"  &amp;
TEXT($K722,"aaaa-mm-dd") &amp;
"' AS DATE), " &amp;
$L722 &amp;
", " &amp;
$N722 &amp;
", " &amp;
$P722 &amp;
", " &amp;
IF($R722="","NULL",$R722) &amp;
", " &amp;
$U722 &amp;
");"</f>
        <v>INSERT INTO acme.fact_employees (id_company_fk, id_employee_pk, flg_active, employee_name, id_gender_fk, id_race_fk, birthdate, id_education_fk, id_department_fk, id_role_fk, id_level_fk, salary) VALUES (2, 721, TRUE, 'Ana Caroline Vaz Aragão', 'F', 5, CAST('1949-02-07' AS DATE), 7, 6, 6, NULL, 2785);</v>
      </c>
    </row>
    <row r="723" spans="1:22" x14ac:dyDescent="0.2">
      <c r="A723" s="7">
        <v>2</v>
      </c>
      <c r="B723" s="5">
        <f t="shared" si="56"/>
        <v>722</v>
      </c>
      <c r="C723" s="6" t="b">
        <v>1</v>
      </c>
      <c r="D723" s="7">
        <f ca="1">IF(ROW()=2,125,IF(ROW()=3,67,IF(ROW()=4,13,RANDBETWEEN(2,COUNT(Name!$A:$A) + 1))))</f>
        <v>147</v>
      </c>
      <c r="E723" s="7" t="str">
        <f ca="1">VLOOKUP($D723,Name!$A:$B,2,FALSE) &amp; " " &amp; IF(ROW()=2,"de Orléans e Bragança",VLOOKUP(IF(ROW()=2,0,RANDBETWEEN(2,COUNT('Last name'!$A:$A) + 1)),'Last name'!$A:$B,2,FALSE) &amp; " " &amp; VLOOKUP(RANDBETWEEN(2,COUNT('Last name'!$A:$A) + 1),'Last name'!$A:$B,2,FALSE))</f>
        <v>Gabriela Coelho Brasão</v>
      </c>
      <c r="F723" s="7">
        <v>2</v>
      </c>
      <c r="G723" s="7" cm="1">
        <f t="array" aca="1" ref="G723" ca="1">INDEX(States!$B:$B,RANDBETWEEN(2,COUNTA(States!$B:$B)),1)</f>
        <v>21</v>
      </c>
      <c r="H723" s="7" t="str">
        <f ca="1">VLOOKUP($D723,Name!$A:$C,3,FALSE)</f>
        <v>F</v>
      </c>
      <c r="I723" s="7">
        <f t="shared" ca="1" si="57"/>
        <v>2</v>
      </c>
      <c r="J723" s="7" t="str">
        <f ca="1">VLOOKUP($I723,Race!$A:$B,2,FALSE)</f>
        <v>Branco</v>
      </c>
      <c r="K723" s="8">
        <f ca="1" xml:space="preserve">
IF($B723=2,
    TODAY()-16340,
    IF($P723=2,
        RANDBETWEEN(TODAY()-12418.5,TODAY()-6574.5),
        IF(OR($P723=3,$P723=4),
            RANDBETWEEN(TODAY()-16071,TODAY()-8766),
            IF(OR($P723=5,$P723=6,$P723=7),
                RANDBETWEEN(TODAY()-27393.75,TODAY()-12783.75),
                RANDBETWEEN(TODAY()-27393.75,TODAY()-10957.5)
            )
        )
    )
)</f>
        <v>30969</v>
      </c>
      <c r="L723" s="6">
        <f ca="1">IF(OR(ROW()=2,ROW()=3),7,IF(ROW()=4,4,RANDBETWEEN(4,COUNT(Education!$A:$A) + 1)))</f>
        <v>4</v>
      </c>
      <c r="M723" s="8" t="str">
        <f ca="1">VLOOKUP($L723,Education!$A:$B,2,FALSE)</f>
        <v>Superior</v>
      </c>
      <c r="N72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723" s="7" t="str">
        <f ca="1">VLOOKUP($N723,Department!$A:$B,2,FALSE)</f>
        <v>Auditoria</v>
      </c>
      <c r="P723" s="6">
        <f t="shared" ca="1" si="58"/>
        <v>8</v>
      </c>
      <c r="Q723" s="7" t="str">
        <f ca="1">VLOOKUP($P723,Role!$A:$B,2,FALSE)</f>
        <v>Analista</v>
      </c>
      <c r="R723" s="7">
        <f ca="1">IF($P723=8,RANDBETWEEN(2,COUNT(Level!$A:$A) + 1),"")</f>
        <v>4</v>
      </c>
      <c r="S723" s="7" t="str">
        <f ca="1">IF($R723&lt;&gt;"",VLOOKUP($R723,Level!$A:$B,2,FALSE),"")</f>
        <v>Senior</v>
      </c>
      <c r="T723" s="8">
        <f t="shared" ca="1" si="59"/>
        <v>38331</v>
      </c>
      <c r="U723" s="1">
        <f t="shared" ca="1" si="55"/>
        <v>2500</v>
      </c>
      <c r="V72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$A723    &amp;
", "   &amp;
$B723    &amp;
", "   &amp;
$C723    &amp;
", '"  &amp;
$E723    &amp;
"', '" &amp;
$H723    &amp;
"', "  &amp;
$I723 &amp;
", CAST('"  &amp;
TEXT($K723,"aaaa-mm-dd") &amp;
"' AS DATE), " &amp;
$L723 &amp;
", " &amp;
$N723 &amp;
", " &amp;
$P723 &amp;
", " &amp;
IF($R723="","NULL",$R723) &amp;
", " &amp;
$U723 &amp;
");"</f>
        <v>INSERT INTO acme.fact_employees (id_company_fk, id_employee_pk, flg_active, employee_name, id_gender_fk, id_race_fk, birthdate, id_education_fk, id_department_fk, id_role_fk, id_level_fk, salary) VALUES (2, 722, TRUE, 'Gabriela Coelho Brasão', 'F', 2, CAST('1984-10-14' AS DATE), 4, 10, 8, 4, 2500);</v>
      </c>
    </row>
    <row r="724" spans="1:22" x14ac:dyDescent="0.2">
      <c r="A724" s="7">
        <v>2</v>
      </c>
      <c r="B724" s="5">
        <f t="shared" si="56"/>
        <v>723</v>
      </c>
      <c r="C724" s="6" t="b">
        <v>1</v>
      </c>
      <c r="D724" s="7">
        <f ca="1">IF(ROW()=2,125,IF(ROW()=3,67,IF(ROW()=4,13,RANDBETWEEN(2,COUNT(Name!$A:$A) + 1))))</f>
        <v>351</v>
      </c>
      <c r="E724" s="7" t="str">
        <f ca="1">VLOOKUP($D724,Name!$A:$B,2,FALSE) &amp; " " &amp; IF(ROW()=2,"de Orléans e Bragança",VLOOKUP(IF(ROW()=2,0,RANDBETWEEN(2,COUNT('Last name'!$A:$A) + 1)),'Last name'!$A:$B,2,FALSE) &amp; " " &amp; VLOOKUP(RANDBETWEEN(2,COUNT('Last name'!$A:$A) + 1),'Last name'!$A:$B,2,FALSE))</f>
        <v>Victor Brasão Pinheiro</v>
      </c>
      <c r="F724" s="7">
        <v>2</v>
      </c>
      <c r="G724" s="7" cm="1">
        <f t="array" aca="1" ref="G724" ca="1">INDEX(States!$B:$B,RANDBETWEEN(2,COUNTA(States!$B:$B)),1)</f>
        <v>17</v>
      </c>
      <c r="H724" s="7" t="str">
        <f ca="1">VLOOKUP($D724,Name!$A:$C,3,FALSE)</f>
        <v>M</v>
      </c>
      <c r="I724" s="7">
        <f t="shared" ca="1" si="57"/>
        <v>2</v>
      </c>
      <c r="J724" s="7" t="str">
        <f ca="1">VLOOKUP($I724,Race!$A:$B,2,FALSE)</f>
        <v>Branco</v>
      </c>
      <c r="K724" s="8">
        <f ca="1" xml:space="preserve">
IF($B724=2,
    TODAY()-16340,
    IF($P724=2,
        RANDBETWEEN(TODAY()-12418.5,TODAY()-6574.5),
        IF(OR($P724=3,$P724=4),
            RANDBETWEEN(TODAY()-16071,TODAY()-8766),
            IF(OR($P724=5,$P724=6,$P724=7),
                RANDBETWEEN(TODAY()-27393.75,TODAY()-12783.75),
                RANDBETWEEN(TODAY()-27393.75,TODAY()-10957.5)
            )
        )
    )
)</f>
        <v>21976</v>
      </c>
      <c r="L724" s="6">
        <f ca="1">IF(OR(ROW()=2,ROW()=3),7,IF(ROW()=4,4,RANDBETWEEN(4,COUNT(Education!$A:$A) + 1)))</f>
        <v>4</v>
      </c>
      <c r="M724" s="8" t="str">
        <f ca="1">VLOOKUP($L724,Education!$A:$B,2,FALSE)</f>
        <v>Superior</v>
      </c>
      <c r="N72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724" s="7" t="str">
        <f ca="1">VLOOKUP($N724,Department!$A:$B,2,FALSE)</f>
        <v>Financeiro</v>
      </c>
      <c r="P724" s="6">
        <f t="shared" ca="1" si="58"/>
        <v>8</v>
      </c>
      <c r="Q724" s="7" t="str">
        <f ca="1">VLOOKUP($P724,Role!$A:$B,2,FALSE)</f>
        <v>Analista</v>
      </c>
      <c r="R724" s="7">
        <f ca="1">IF($P724=8,RANDBETWEEN(2,COUNT(Level!$A:$A) + 1),"")</f>
        <v>4</v>
      </c>
      <c r="S724" s="7" t="str">
        <f ca="1">IF($R724&lt;&gt;"",VLOOKUP($R724,Level!$A:$B,2,FALSE),"")</f>
        <v>Senior</v>
      </c>
      <c r="T724" s="8">
        <f t="shared" ca="1" si="59"/>
        <v>38464</v>
      </c>
      <c r="U724" s="1">
        <f t="shared" ca="1" si="55"/>
        <v>2500</v>
      </c>
      <c r="V72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$A724    &amp;
", "   &amp;
$B724    &amp;
", "   &amp;
$C724    &amp;
", '"  &amp;
$E724    &amp;
"', '" &amp;
$H724    &amp;
"', "  &amp;
$I724 &amp;
", CAST('"  &amp;
TEXT($K724,"aaaa-mm-dd") &amp;
"' AS DATE), " &amp;
$L724 &amp;
", " &amp;
$N724 &amp;
", " &amp;
$P724 &amp;
", " &amp;
IF($R724="","NULL",$R724) &amp;
", " &amp;
$U724 &amp;
");"</f>
        <v>INSERT INTO acme.fact_employees (id_company_fk, id_employee_pk, flg_active, employee_name, id_gender_fk, id_race_fk, birthdate, id_education_fk, id_department_fk, id_role_fk, id_level_fk, salary) VALUES (2, 723, TRUE, 'Victor Brasão Pinheiro', 'M', 2, CAST('1960-03-01' AS DATE), 4, 4, 8, 4, 2500);</v>
      </c>
    </row>
    <row r="725" spans="1:22" x14ac:dyDescent="0.2">
      <c r="A725" s="7">
        <v>2</v>
      </c>
      <c r="B725" s="5">
        <f t="shared" si="56"/>
        <v>724</v>
      </c>
      <c r="C725" s="6" t="b">
        <v>1</v>
      </c>
      <c r="D725" s="7">
        <f ca="1">IF(ROW()=2,125,IF(ROW()=3,67,IF(ROW()=4,13,RANDBETWEEN(2,COUNT(Name!$A:$A) + 1))))</f>
        <v>266</v>
      </c>
      <c r="E725" s="7" t="str">
        <f ca="1">VLOOKUP($D725,Name!$A:$B,2,FALSE)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Maria Júlia Bragança Leitão</v>
      </c>
      <c r="F725" s="7">
        <v>2</v>
      </c>
      <c r="G725" s="7" cm="1">
        <f t="array" aca="1" ref="G725" ca="1">INDEX(States!$B:$B,RANDBETWEEN(2,COUNTA(States!$B:$B)),1)</f>
        <v>9</v>
      </c>
      <c r="H725" s="7" t="str">
        <f ca="1">VLOOKUP($D725,Name!$A:$C,3,FALSE)</f>
        <v>F</v>
      </c>
      <c r="I725" s="7">
        <f t="shared" ca="1" si="57"/>
        <v>2</v>
      </c>
      <c r="J725" s="7" t="str">
        <f ca="1">VLOOKUP($I725,Race!$A:$B,2,FALSE)</f>
        <v>Branco</v>
      </c>
      <c r="K725" s="8">
        <f ca="1" xml:space="preserve">
IF($B725=2,
    TODAY()-16340,
    IF($P725=2,
        RANDBETWEEN(TODAY()-12418.5,TODAY()-6574.5),
        IF(OR($P725=3,$P725=4),
            RANDBETWEEN(TODAY()-16071,TODAY()-8766),
            IF(OR($P725=5,$P725=6,$P725=7),
                RANDBETWEEN(TODAY()-27393.75,TODAY()-12783.75),
                RANDBETWEEN(TODAY()-27393.75,TODAY()-10957.5)
            )
        )
    )
)</f>
        <v>20833</v>
      </c>
      <c r="L725" s="6">
        <f ca="1">IF(OR(ROW()=2,ROW()=3),7,IF(ROW()=4,4,RANDBETWEEN(4,COUNT(Education!$A:$A) + 1)))</f>
        <v>4</v>
      </c>
      <c r="M725" s="8" t="str">
        <f ca="1">VLOOKUP($L725,Education!$A:$B,2,FALSE)</f>
        <v>Superior</v>
      </c>
      <c r="N72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725" s="7" t="str">
        <f ca="1">VLOOKUP($N725,Department!$A:$B,2,FALSE)</f>
        <v>Tecnologia da Informação</v>
      </c>
      <c r="P725" s="6">
        <f t="shared" ca="1" si="58"/>
        <v>8</v>
      </c>
      <c r="Q725" s="7" t="str">
        <f ca="1">VLOOKUP($P725,Role!$A:$B,2,FALSE)</f>
        <v>Analista</v>
      </c>
      <c r="R725" s="7">
        <f ca="1">IF($P725=8,RANDBETWEEN(2,COUNT(Level!$A:$A) + 1),"")</f>
        <v>2</v>
      </c>
      <c r="S725" s="7" t="str">
        <f ca="1">IF($R725&lt;&gt;"",VLOOKUP($R725,Level!$A:$B,2,FALSE),"")</f>
        <v>Junior</v>
      </c>
      <c r="T725" s="8">
        <f t="shared" ca="1" si="59"/>
        <v>41766</v>
      </c>
      <c r="U725" s="1">
        <f t="shared" ca="1" si="55"/>
        <v>2620</v>
      </c>
      <c r="V72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$A725    &amp;
", "   &amp;
$B725    &amp;
", "   &amp;
$C725    &amp;
", '"  &amp;
$E725    &amp;
"', '" &amp;
$H725    &amp;
"', "  &amp;
$I725 &amp;
", CAST('"  &amp;
TEXT($K725,"aaaa-mm-dd") &amp;
"' AS DATE), " &amp;
$L725 &amp;
", " &amp;
$N725 &amp;
", " &amp;
$P725 &amp;
", " &amp;
IF($R725="","NULL",$R725) &amp;
", " &amp;
$U725 &amp;
");"</f>
        <v>INSERT INTO acme.fact_employees (id_company_fk, id_employee_pk, flg_active, employee_name, id_gender_fk, id_race_fk, birthdate, id_education_fk, id_department_fk, id_role_fk, id_level_fk, salary) VALUES (2, 724, TRUE, 'Maria Júlia Bragança Leitão', 'F', 2, CAST('1957-01-13' AS DATE), 4, 11, 8, 2, 2620);</v>
      </c>
    </row>
    <row r="726" spans="1:22" x14ac:dyDescent="0.2">
      <c r="A726" s="7">
        <v>2</v>
      </c>
      <c r="B726" s="5">
        <f t="shared" si="56"/>
        <v>725</v>
      </c>
      <c r="C726" s="6" t="b">
        <v>1</v>
      </c>
      <c r="D726" s="7">
        <f ca="1">IF(ROW()=2,125,IF(ROW()=3,67,IF(ROW()=4,13,RANDBETWEEN(2,COUNT(Name!$A:$A) + 1))))</f>
        <v>343</v>
      </c>
      <c r="E726" s="7" t="str">
        <f ca="1">VLOOKUP($D726,Name!$A:$B,2,FALSE) &amp; " " &amp; IF(ROW()=2,"de Orléans e Bragança",VLOOKUP(IF(ROW()=2,0,RANDBETWEEN(2,COUNT('Last name'!$A:$A) + 1)),'Last name'!$A:$B,2,FALSE) &amp; " " &amp; VLOOKUP(RANDBETWEEN(2,COUNT('Last name'!$A:$A) + 1),'Last name'!$A:$B,2,FALSE))</f>
        <v>Tomas Rizzo Barbosa</v>
      </c>
      <c r="F726" s="7">
        <v>2</v>
      </c>
      <c r="G726" s="7" cm="1">
        <f t="array" aca="1" ref="G726" ca="1">INDEX(States!$B:$B,RANDBETWEEN(2,COUNTA(States!$B:$B)),1)</f>
        <v>3</v>
      </c>
      <c r="H726" s="7" t="str">
        <f ca="1">VLOOKUP($D726,Name!$A:$C,3,FALSE)</f>
        <v>M</v>
      </c>
      <c r="I726" s="7">
        <f t="shared" ca="1" si="57"/>
        <v>4</v>
      </c>
      <c r="J726" s="7" t="str">
        <f ca="1">VLOOKUP($I726,Race!$A:$B,2,FALSE)</f>
        <v>Pardo</v>
      </c>
      <c r="K726" s="8">
        <f ca="1" xml:space="preserve">
IF($B726=2,
    TODAY()-16340,
    IF($P726=2,
        RANDBETWEEN(TODAY()-12418.5,TODAY()-6574.5),
        IF(OR($P726=3,$P726=4),
            RANDBETWEEN(TODAY()-16071,TODAY()-8766),
            IF(OR($P726=5,$P726=6,$P726=7),
                RANDBETWEEN(TODAY()-27393.75,TODAY()-12783.75),
                RANDBETWEEN(TODAY()-27393.75,TODAY()-10957.5)
            )
        )
    )
)</f>
        <v>30230</v>
      </c>
      <c r="L726" s="6">
        <f ca="1">IF(OR(ROW()=2,ROW()=3),7,IF(ROW()=4,4,RANDBETWEEN(4,COUNT(Education!$A:$A) + 1)))</f>
        <v>5</v>
      </c>
      <c r="M726" s="8" t="str">
        <f ca="1">VLOOKUP($L726,Education!$A:$B,2,FALSE)</f>
        <v>Pós-graduação</v>
      </c>
      <c r="N72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726" s="7" t="str">
        <f ca="1">VLOOKUP($N726,Department!$A:$B,2,FALSE)</f>
        <v>Comunicação &amp; Marketing</v>
      </c>
      <c r="P726" s="6">
        <f t="shared" ca="1" si="58"/>
        <v>7</v>
      </c>
      <c r="Q726" s="7" t="str">
        <f ca="1">VLOOKUP($P726,Role!$A:$B,2,FALSE)</f>
        <v>Trainee</v>
      </c>
      <c r="R726" s="7" t="str">
        <f ca="1">IF($P726=8,RANDBETWEEN(2,COUNT(Level!$A:$A) + 1),"")</f>
        <v/>
      </c>
      <c r="S726" s="7" t="str">
        <f ca="1">IF($R726&lt;&gt;"",VLOOKUP($R726,Level!$A:$B,2,FALSE),"")</f>
        <v/>
      </c>
      <c r="T726" s="8">
        <f t="shared" ca="1" si="59"/>
        <v>40696</v>
      </c>
      <c r="U726" s="1">
        <f t="shared" ca="1" si="55"/>
        <v>1885</v>
      </c>
      <c r="V72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$A726    &amp;
", "   &amp;
$B726    &amp;
", "   &amp;
$C726    &amp;
", '"  &amp;
$E726    &amp;
"', '" &amp;
$H726    &amp;
"', "  &amp;
$I726 &amp;
", CAST('"  &amp;
TEXT($K726,"aaaa-mm-dd") &amp;
"' AS DATE), " &amp;
$L726 &amp;
", " &amp;
$N726 &amp;
", " &amp;
$P726 &amp;
", " &amp;
IF($R726="","NULL",$R726) &amp;
", " &amp;
$U726 &amp;
");"</f>
        <v>INSERT INTO acme.fact_employees (id_company_fk, id_employee_pk, flg_active, employee_name, id_gender_fk, id_race_fk, birthdate, id_education_fk, id_department_fk, id_role_fk, id_level_fk, salary) VALUES (2, 725, TRUE, 'Tomas Rizzo Barbosa', 'M', 4, CAST('1982-10-06' AS DATE), 5, 8, 7, NULL, 1885);</v>
      </c>
    </row>
    <row r="727" spans="1:22" x14ac:dyDescent="0.2">
      <c r="A727" s="7">
        <v>2</v>
      </c>
      <c r="B727" s="5">
        <f t="shared" si="56"/>
        <v>726</v>
      </c>
      <c r="C727" s="6" t="b">
        <v>1</v>
      </c>
      <c r="D727" s="7">
        <f ca="1">IF(ROW()=2,125,IF(ROW()=3,67,IF(ROW()=4,13,RANDBETWEEN(2,COUNT(Name!$A:$A) + 1))))</f>
        <v>24</v>
      </c>
      <c r="E727" s="7" t="str">
        <f ca="1">VLOOKUP($D727,Name!$A:$B,2,FALSE) &amp; " " &amp; IF(ROW()=2,"de Orléans e Bragança",VLOOKUP(IF(ROW()=2,0,RANDBETWEEN(2,COUNT('Last name'!$A:$A) + 1)),'Last name'!$A:$B,2,FALSE) &amp; " " &amp; VLOOKUP(RANDBETWEEN(2,COUNT('Last name'!$A:$A) + 1),'Last name'!$A:$B,2,FALSE))</f>
        <v>Ana Carolina Barbieri Greco</v>
      </c>
      <c r="F727" s="7">
        <v>2</v>
      </c>
      <c r="G727" s="7" cm="1">
        <f t="array" aca="1" ref="G727" ca="1">INDEX(States!$B:$B,RANDBETWEEN(2,COUNTA(States!$B:$B)),1)</f>
        <v>3</v>
      </c>
      <c r="H727" s="7" t="str">
        <f ca="1">VLOOKUP($D727,Name!$A:$C,3,FALSE)</f>
        <v>F</v>
      </c>
      <c r="I727" s="7">
        <f t="shared" ca="1" si="57"/>
        <v>2</v>
      </c>
      <c r="J727" s="7" t="str">
        <f ca="1">VLOOKUP($I727,Race!$A:$B,2,FALSE)</f>
        <v>Branco</v>
      </c>
      <c r="K727" s="8">
        <f ca="1" xml:space="preserve">
IF($B727=2,
    TODAY()-16340,
    IF($P727=2,
        RANDBETWEEN(TODAY()-12418.5,TODAY()-6574.5),
        IF(OR($P727=3,$P727=4),
            RANDBETWEEN(TODAY()-16071,TODAY()-8766),
            IF(OR($P727=5,$P727=6,$P727=7),
                RANDBETWEEN(TODAY()-27393.75,TODAY()-12783.75),
                RANDBETWEEN(TODAY()-27393.75,TODAY()-10957.5)
            )
        )
    )
)</f>
        <v>21122</v>
      </c>
      <c r="L727" s="6">
        <f ca="1">IF(OR(ROW()=2,ROW()=3),7,IF(ROW()=4,4,RANDBETWEEN(4,COUNT(Education!$A:$A) + 1)))</f>
        <v>7</v>
      </c>
      <c r="M727" s="8" t="str">
        <f ca="1">VLOOKUP($L727,Education!$A:$B,2,FALSE)</f>
        <v>Doutorado</v>
      </c>
      <c r="N72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727" s="7" t="str">
        <f ca="1">VLOOKUP($N727,Department!$A:$B,2,FALSE)</f>
        <v>Vendas</v>
      </c>
      <c r="P727" s="6">
        <f t="shared" ca="1" si="58"/>
        <v>8</v>
      </c>
      <c r="Q727" s="7" t="str">
        <f ca="1">VLOOKUP($P727,Role!$A:$B,2,FALSE)</f>
        <v>Analista</v>
      </c>
      <c r="R727" s="7">
        <f ca="1">IF($P727=8,RANDBETWEEN(2,COUNT(Level!$A:$A) + 1),"")</f>
        <v>2</v>
      </c>
      <c r="S727" s="7" t="str">
        <f ca="1">IF($R727&lt;&gt;"",VLOOKUP($R727,Level!$A:$B,2,FALSE),"")</f>
        <v>Junior</v>
      </c>
      <c r="T727" s="8">
        <f t="shared" ca="1" si="59"/>
        <v>37202</v>
      </c>
      <c r="U727" s="1">
        <f t="shared" ca="1" si="55"/>
        <v>4110</v>
      </c>
      <c r="V72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$A727    &amp;
", "   &amp;
$B727    &amp;
", "   &amp;
$C727    &amp;
", '"  &amp;
$E727    &amp;
"', '" &amp;
$H727    &amp;
"', "  &amp;
$I727 &amp;
", CAST('"  &amp;
TEXT($K727,"aaaa-mm-dd") &amp;
"' AS DATE), " &amp;
$L727 &amp;
", " &amp;
$N727 &amp;
", " &amp;
$P727 &amp;
", " &amp;
IF($R727="","NULL",$R727) &amp;
", " &amp;
$U727 &amp;
");"</f>
        <v>INSERT INTO acme.fact_employees (id_company_fk, id_employee_pk, flg_active, employee_name, id_gender_fk, id_race_fk, birthdate, id_education_fk, id_department_fk, id_role_fk, id_level_fk, salary) VALUES (2, 726, TRUE, 'Ana Carolina Barbieri Greco', 'F', 2, CAST('1957-10-29' AS DATE), 7, 13, 8, 2, 4110);</v>
      </c>
    </row>
    <row r="728" spans="1:22" x14ac:dyDescent="0.2">
      <c r="A728" s="7">
        <v>2</v>
      </c>
      <c r="B728" s="5">
        <f t="shared" si="56"/>
        <v>727</v>
      </c>
      <c r="C728" s="6" t="b">
        <v>1</v>
      </c>
      <c r="D728" s="7">
        <f ca="1">IF(ROW()=2,125,IF(ROW()=3,67,IF(ROW()=4,13,RANDBETWEEN(2,COUNT(Name!$A:$A) + 1))))</f>
        <v>108</v>
      </c>
      <c r="E728" s="7" t="str">
        <f ca="1">VLOOKUP($D728,Name!$A:$B,2,FALSE) &amp; " " &amp; IF(ROW()=2,"de Orléans e Bragança",VLOOKUP(IF(ROW()=2,0,RANDBETWEEN(2,COUNT('Last name'!$A:$A) + 1)),'Last name'!$A:$B,2,FALSE) &amp; " " &amp; VLOOKUP(RANDBETWEEN(2,COUNT('Last name'!$A:$A) + 1),'Last name'!$A:$B,2,FALSE))</f>
        <v>Débora Rossi Santos</v>
      </c>
      <c r="F728" s="7">
        <v>2</v>
      </c>
      <c r="G728" s="7" cm="1">
        <f t="array" aca="1" ref="G728" ca="1">INDEX(States!$B:$B,RANDBETWEEN(2,COUNTA(States!$B:$B)),1)</f>
        <v>8</v>
      </c>
      <c r="H728" s="7" t="str">
        <f ca="1">VLOOKUP($D728,Name!$A:$C,3,FALSE)</f>
        <v>F</v>
      </c>
      <c r="I728" s="7">
        <f t="shared" ca="1" si="57"/>
        <v>3</v>
      </c>
      <c r="J728" s="7" t="str">
        <f ca="1">VLOOKUP($I728,Race!$A:$B,2,FALSE)</f>
        <v>Preto</v>
      </c>
      <c r="K728" s="8">
        <f ca="1" xml:space="preserve">
IF($B728=2,
    TODAY()-16340,
    IF($P728=2,
        RANDBETWEEN(TODAY()-12418.5,TODAY()-6574.5),
        IF(OR($P728=3,$P728=4),
            RANDBETWEEN(TODAY()-16071,TODAY()-8766),
            IF(OR($P728=5,$P728=6,$P728=7),
                RANDBETWEEN(TODAY()-27393.75,TODAY()-12783.75),
                RANDBETWEEN(TODAY()-27393.75,TODAY()-10957.5)
            )
        )
    )
)</f>
        <v>20404</v>
      </c>
      <c r="L728" s="6">
        <f ca="1">IF(OR(ROW()=2,ROW()=3),7,IF(ROW()=4,4,RANDBETWEEN(4,COUNT(Education!$A:$A) + 1)))</f>
        <v>7</v>
      </c>
      <c r="M728" s="8" t="str">
        <f ca="1">VLOOKUP($L728,Education!$A:$B,2,FALSE)</f>
        <v>Doutorado</v>
      </c>
      <c r="N72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12</v>
      </c>
      <c r="O728" s="7" t="str">
        <f ca="1">VLOOKUP($N728,Department!$A:$B,2,FALSE)</f>
        <v>Jurídico</v>
      </c>
      <c r="P728" s="6">
        <f t="shared" ca="1" si="58"/>
        <v>9</v>
      </c>
      <c r="Q728" s="7" t="str">
        <f ca="1">VLOOKUP($P728,Role!$A:$B,2,FALSE)</f>
        <v>Especialista</v>
      </c>
      <c r="R728" s="7" t="str">
        <f ca="1">IF($P728=8,RANDBETWEEN(2,COUNT(Level!$A:$A) + 1),"")</f>
        <v/>
      </c>
      <c r="S728" s="7" t="str">
        <f ca="1">IF($R728&lt;&gt;"",VLOOKUP($R728,Level!$A:$B,2,FALSE),"")</f>
        <v/>
      </c>
      <c r="T728" s="8">
        <f t="shared" ca="1" si="59"/>
        <v>41516</v>
      </c>
      <c r="U728" s="1">
        <f t="shared" ca="1" si="55"/>
        <v>10100</v>
      </c>
      <c r="V72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$A728    &amp;
", "   &amp;
$B728    &amp;
", "   &amp;
$C728    &amp;
", '"  &amp;
$E728    &amp;
"', '" &amp;
$H728    &amp;
"', "  &amp;
$I728 &amp;
", CAST('"  &amp;
TEXT($K728,"aaaa-mm-dd") &amp;
"' AS DATE), " &amp;
$L728 &amp;
", " &amp;
$N728 &amp;
", " &amp;
$P728 &amp;
", " &amp;
IF($R728="","NULL",$R728) &amp;
", " &amp;
$U728 &amp;
");"</f>
        <v>INSERT INTO acme.fact_employees (id_company_fk, id_employee_pk, flg_active, employee_name, id_gender_fk, id_race_fk, birthdate, id_education_fk, id_department_fk, id_role_fk, id_level_fk, salary) VALUES (2, 727, TRUE, 'Débora Rossi Santos', 'F', 3, CAST('1955-11-11' AS DATE), 7, 12, 9, NULL, 10100);</v>
      </c>
    </row>
    <row r="729" spans="1:22" x14ac:dyDescent="0.2">
      <c r="A729" s="7">
        <v>2</v>
      </c>
      <c r="B729" s="5">
        <f t="shared" si="56"/>
        <v>728</v>
      </c>
      <c r="C729" s="6" t="b">
        <v>1</v>
      </c>
      <c r="D729" s="7">
        <f ca="1">IF(ROW()=2,125,IF(ROW()=3,67,IF(ROW()=4,13,RANDBETWEEN(2,COUNT(Name!$A:$A) + 1))))</f>
        <v>330</v>
      </c>
      <c r="E729" s="7" t="str">
        <f ca="1">VLOOKUP($D729,Name!$A:$B,2,FALSE) &amp; " " &amp; IF(ROW()=2,"de Orléans e Bragança",VLOOKUP(IF(ROW()=2,0,RANDBETWEEN(2,COUNT('Last name'!$A:$A) + 1)),'Last name'!$A:$B,2,FALSE) &amp; " " &amp; VLOOKUP(RANDBETWEEN(2,COUNT('Last name'!$A:$A) + 1),'Last name'!$A:$B,2,FALSE))</f>
        <v>Ruan Cândido Mazza</v>
      </c>
      <c r="F729" s="7">
        <v>2</v>
      </c>
      <c r="G729" s="7" cm="1">
        <f t="array" aca="1" ref="G729" ca="1">INDEX(States!$B:$B,RANDBETWEEN(2,COUNTA(States!$B:$B)),1)</f>
        <v>13</v>
      </c>
      <c r="H729" s="7" t="str">
        <f ca="1">VLOOKUP($D729,Name!$A:$C,3,FALSE)</f>
        <v>M</v>
      </c>
      <c r="I729" s="7">
        <f t="shared" ca="1" si="57"/>
        <v>2</v>
      </c>
      <c r="J729" s="7" t="str">
        <f ca="1">VLOOKUP($I729,Race!$A:$B,2,FALSE)</f>
        <v>Branco</v>
      </c>
      <c r="K729" s="8">
        <f ca="1" xml:space="preserve">
IF($B729=2,
    TODAY()-16340,
    IF($P729=2,
        RANDBETWEEN(TODAY()-12418.5,TODAY()-6574.5),
        IF(OR($P729=3,$P729=4),
            RANDBETWEEN(TODAY()-16071,TODAY()-8766),
            IF(OR($P729=5,$P729=6,$P729=7),
                RANDBETWEEN(TODAY()-27393.75,TODAY()-12783.75),
                RANDBETWEEN(TODAY()-27393.75,TODAY()-10957.5)
            )
        )
    )
)</f>
        <v>32127</v>
      </c>
      <c r="L729" s="6">
        <f ca="1">IF(OR(ROW()=2,ROW()=3),7,IF(ROW()=4,4,RANDBETWEEN(4,COUNT(Education!$A:$A) + 1)))</f>
        <v>7</v>
      </c>
      <c r="M729" s="8" t="str">
        <f ca="1">VLOOKUP($L729,Education!$A:$B,2,FALSE)</f>
        <v>Doutorado</v>
      </c>
      <c r="N72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729" s="7" t="str">
        <f ca="1">VLOOKUP($N729,Department!$A:$B,2,FALSE)</f>
        <v>Administrativo</v>
      </c>
      <c r="P729" s="6">
        <f t="shared" ca="1" si="58"/>
        <v>8</v>
      </c>
      <c r="Q729" s="7" t="str">
        <f ca="1">VLOOKUP($P729,Role!$A:$B,2,FALSE)</f>
        <v>Analista</v>
      </c>
      <c r="R729" s="7">
        <f ca="1">IF($P729=8,RANDBETWEEN(2,COUNT(Level!$A:$A) + 1),"")</f>
        <v>3</v>
      </c>
      <c r="S729" s="7" t="str">
        <f ca="1">IF($R729&lt;&gt;"",VLOOKUP($R729,Level!$A:$B,2,FALSE),"")</f>
        <v>Pleno</v>
      </c>
      <c r="T729" s="8">
        <f t="shared" ca="1" si="59"/>
        <v>42579</v>
      </c>
      <c r="U729" s="1">
        <f t="shared" ca="1" si="55"/>
        <v>4000</v>
      </c>
      <c r="V72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$A729    &amp;
", "   &amp;
$B729    &amp;
", "   &amp;
$C729    &amp;
", '"  &amp;
$E729    &amp;
"', '" &amp;
$H729    &amp;
"', "  &amp;
$I729 &amp;
", CAST('"  &amp;
TEXT($K729,"aaaa-mm-dd") &amp;
"' AS DATE), " &amp;
$L729 &amp;
", " &amp;
$N729 &amp;
", " &amp;
$P729 &amp;
", " &amp;
IF($R729="","NULL",$R729) &amp;
", " &amp;
$U729 &amp;
");"</f>
        <v>INSERT INTO acme.fact_employees (id_company_fk, id_employee_pk, flg_active, employee_name, id_gender_fk, id_race_fk, birthdate, id_education_fk, id_department_fk, id_role_fk, id_level_fk, salary) VALUES (2, 728, TRUE, 'Ruan Cândido Mazza', 'M', 2, CAST('1987-12-16' AS DATE), 7, 3, 8, 3, 4000);</v>
      </c>
    </row>
    <row r="730" spans="1:22" x14ac:dyDescent="0.2">
      <c r="A730" s="7">
        <v>2</v>
      </c>
      <c r="B730" s="5">
        <f t="shared" si="56"/>
        <v>729</v>
      </c>
      <c r="C730" s="6" t="b">
        <v>1</v>
      </c>
      <c r="D730" s="7">
        <f ca="1">IF(ROW()=2,125,IF(ROW()=3,67,IF(ROW()=4,13,RANDBETWEEN(2,COUNT(Name!$A:$A) + 1))))</f>
        <v>66</v>
      </c>
      <c r="E730" s="7" t="str">
        <f ca="1">VLOOKUP($D730,Name!$A:$B,2,FALSE) &amp; " " &amp; IF(ROW()=2,"de Orléans e Bragança",VLOOKUP(IF(ROW()=2,0,RANDBETWEEN(2,COUNT('Last name'!$A:$A) + 1)),'Last name'!$A:$B,2,FALSE) &amp; " " &amp; VLOOKUP(RANDBETWEEN(2,COUNT('Last name'!$A:$A) + 1),'Last name'!$A:$B,2,FALSE))</f>
        <v>Benjamin Dantas Bermudes</v>
      </c>
      <c r="F730" s="7">
        <v>2</v>
      </c>
      <c r="G730" s="7" cm="1">
        <f t="array" aca="1" ref="G730" ca="1">INDEX(States!$B:$B,RANDBETWEEN(2,COUNTA(States!$B:$B)),1)</f>
        <v>2</v>
      </c>
      <c r="H730" s="7" t="str">
        <f ca="1">VLOOKUP($D730,Name!$A:$C,3,FALSE)</f>
        <v>M</v>
      </c>
      <c r="I730" s="7">
        <f t="shared" ca="1" si="57"/>
        <v>2</v>
      </c>
      <c r="J730" s="7" t="str">
        <f ca="1">VLOOKUP($I730,Race!$A:$B,2,FALSE)</f>
        <v>Branco</v>
      </c>
      <c r="K730" s="8">
        <f ca="1" xml:space="preserve">
IF($B730=2,
    TODAY()-16340,
    IF($P730=2,
        RANDBETWEEN(TODAY()-12418.5,TODAY()-6574.5),
        IF(OR($P730=3,$P730=4),
            RANDBETWEEN(TODAY()-16071,TODAY()-8766),
            IF(OR($P730=5,$P730=6,$P730=7),
                RANDBETWEEN(TODAY()-27393.75,TODAY()-12783.75),
                RANDBETWEEN(TODAY()-27393.75,TODAY()-10957.5)
            )
        )
    )
)</f>
        <v>28415</v>
      </c>
      <c r="L730" s="6">
        <f ca="1">IF(OR(ROW()=2,ROW()=3),7,IF(ROW()=4,4,RANDBETWEEN(4,COUNT(Education!$A:$A) + 1)))</f>
        <v>5</v>
      </c>
      <c r="M730" s="8" t="str">
        <f ca="1">VLOOKUP($L730,Education!$A:$B,2,FALSE)</f>
        <v>Pós-graduação</v>
      </c>
      <c r="N73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6</v>
      </c>
      <c r="O730" s="7" t="str">
        <f ca="1">VLOOKUP($N730,Department!$A:$B,2,FALSE)</f>
        <v>Comercial</v>
      </c>
      <c r="P730" s="6">
        <f t="shared" ca="1" si="58"/>
        <v>9</v>
      </c>
      <c r="Q730" s="7" t="str">
        <f ca="1">VLOOKUP($P730,Role!$A:$B,2,FALSE)</f>
        <v>Especialista</v>
      </c>
      <c r="R730" s="7" t="str">
        <f ca="1">IF($P730=8,RANDBETWEEN(2,COUNT(Level!$A:$A) + 1),"")</f>
        <v/>
      </c>
      <c r="S730" s="7" t="str">
        <f ca="1">IF($R730&lt;&gt;"",VLOOKUP($R730,Level!$A:$B,2,FALSE),"")</f>
        <v/>
      </c>
      <c r="T730" s="8">
        <f t="shared" ca="1" si="59"/>
        <v>37067</v>
      </c>
      <c r="U730" s="1">
        <f t="shared" ca="1" si="55"/>
        <v>9080</v>
      </c>
      <c r="V73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$A730    &amp;
", "   &amp;
$B730    &amp;
", "   &amp;
$C730    &amp;
", '"  &amp;
$E730    &amp;
"', '" &amp;
$H730    &amp;
"', "  &amp;
$I730 &amp;
", CAST('"  &amp;
TEXT($K730,"aaaa-mm-dd") &amp;
"' AS DATE), " &amp;
$L730 &amp;
", " &amp;
$N730 &amp;
", " &amp;
$P730 &amp;
", " &amp;
IF($R730="","NULL",$R730) &amp;
", " &amp;
$U730 &amp;
");"</f>
        <v>INSERT INTO acme.fact_employees (id_company_fk, id_employee_pk, flg_active, employee_name, id_gender_fk, id_race_fk, birthdate, id_education_fk, id_department_fk, id_role_fk, id_level_fk, salary) VALUES (2, 729, TRUE, 'Benjamin Dantas Bermudes', 'M', 2, CAST('1977-10-17' AS DATE), 5, 6, 9, NULL, 9080);</v>
      </c>
    </row>
    <row r="731" spans="1:22" x14ac:dyDescent="0.2">
      <c r="A731" s="7">
        <v>2</v>
      </c>
      <c r="B731" s="5">
        <f t="shared" si="56"/>
        <v>730</v>
      </c>
      <c r="C731" s="6" t="b">
        <v>1</v>
      </c>
      <c r="D731" s="7">
        <f ca="1">IF(ROW()=2,125,IF(ROW()=3,67,IF(ROW()=4,13,RANDBETWEEN(2,COUNT(Name!$A:$A) + 1))))</f>
        <v>237</v>
      </c>
      <c r="E731" s="7" t="str">
        <f ca="1">VLOOKUP($D731,Name!$A:$B,2,FALSE) &amp; " " &amp; IF(ROW()=2,"de Orléans e Bragança",VLOOKUP(IF(ROW()=2,0,RANDBETWEEN(2,COUNT('Last name'!$A:$A) + 1)),'Last name'!$A:$B,2,FALSE) &amp; " " &amp; VLOOKUP(RANDBETWEEN(2,COUNT('Last name'!$A:$A) + 1),'Last name'!$A:$B,2,FALSE))</f>
        <v>Lucca Ferrão De Luca</v>
      </c>
      <c r="F731" s="7">
        <v>2</v>
      </c>
      <c r="G731" s="7" cm="1">
        <f t="array" aca="1" ref="G731" ca="1">INDEX(States!$B:$B,RANDBETWEEN(2,COUNTA(States!$B:$B)),1)</f>
        <v>5</v>
      </c>
      <c r="H731" s="7" t="str">
        <f ca="1">VLOOKUP($D731,Name!$A:$C,3,FALSE)</f>
        <v>M</v>
      </c>
      <c r="I731" s="7">
        <f t="shared" ca="1" si="57"/>
        <v>2</v>
      </c>
      <c r="J731" s="7" t="str">
        <f ca="1">VLOOKUP($I731,Race!$A:$B,2,FALSE)</f>
        <v>Branco</v>
      </c>
      <c r="K731" s="8">
        <f ca="1" xml:space="preserve">
IF($B731=2,
    TODAY()-16340,
    IF($P731=2,
        RANDBETWEEN(TODAY()-12418.5,TODAY()-6574.5),
        IF(OR($P731=3,$P731=4),
            RANDBETWEEN(TODAY()-16071,TODAY()-8766),
            IF(OR($P731=5,$P731=6,$P731=7),
                RANDBETWEEN(TODAY()-27393.75,TODAY()-12783.75),
                RANDBETWEEN(TODAY()-27393.75,TODAY()-10957.5)
            )
        )
    )
)</f>
        <v>29519</v>
      </c>
      <c r="L731" s="6">
        <f ca="1">IF(OR(ROW()=2,ROW()=3),7,IF(ROW()=4,4,RANDBETWEEN(4,COUNT(Education!$A:$A) + 1)))</f>
        <v>6</v>
      </c>
      <c r="M731" s="8" t="str">
        <f ca="1">VLOOKUP($L731,Education!$A:$B,2,FALSE)</f>
        <v>Mestrado</v>
      </c>
      <c r="N73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731" s="7" t="str">
        <f ca="1">VLOOKUP($N731,Department!$A:$B,2,FALSE)</f>
        <v>Comunicação &amp; Marketing</v>
      </c>
      <c r="P731" s="6">
        <f t="shared" ca="1" si="58"/>
        <v>8</v>
      </c>
      <c r="Q731" s="7" t="str">
        <f ca="1">VLOOKUP($P731,Role!$A:$B,2,FALSE)</f>
        <v>Analista</v>
      </c>
      <c r="R731" s="7">
        <f ca="1">IF($P731=8,RANDBETWEEN(2,COUNT(Level!$A:$A) + 1),"")</f>
        <v>2</v>
      </c>
      <c r="S731" s="7" t="str">
        <f ca="1">IF($R731&lt;&gt;"",VLOOKUP($R731,Level!$A:$B,2,FALSE),"")</f>
        <v>Junior</v>
      </c>
      <c r="T731" s="8">
        <f t="shared" ca="1" si="59"/>
        <v>39885</v>
      </c>
      <c r="U731" s="1">
        <f t="shared" ca="1" si="55"/>
        <v>3580</v>
      </c>
      <c r="V73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$A731    &amp;
", "   &amp;
$B731    &amp;
", "   &amp;
$C731    &amp;
", '"  &amp;
$E731    &amp;
"', '" &amp;
$H731    &amp;
"', "  &amp;
$I731 &amp;
", CAST('"  &amp;
TEXT($K731,"aaaa-mm-dd") &amp;
"' AS DATE), " &amp;
$L731 &amp;
", " &amp;
$N731 &amp;
", " &amp;
$P731 &amp;
", " &amp;
IF($R731="","NULL",$R731) &amp;
", " &amp;
$U731 &amp;
");"</f>
        <v>INSERT INTO acme.fact_employees (id_company_fk, id_employee_pk, flg_active, employee_name, id_gender_fk, id_race_fk, birthdate, id_education_fk, id_department_fk, id_role_fk, id_level_fk, salary) VALUES (2, 730, TRUE, 'Lucca Ferrão De Luca', 'M', 2, CAST('1980-10-25' AS DATE), 6, 8, 8, 2, 3580);</v>
      </c>
    </row>
    <row r="732" spans="1:22" x14ac:dyDescent="0.2">
      <c r="A732" s="7">
        <v>2</v>
      </c>
      <c r="B732" s="5">
        <f t="shared" si="56"/>
        <v>731</v>
      </c>
      <c r="C732" s="6" t="b">
        <v>1</v>
      </c>
      <c r="D732" s="7">
        <f ca="1">IF(ROW()=2,125,IF(ROW()=3,67,IF(ROW()=4,13,RANDBETWEEN(2,COUNT(Name!$A:$A) + 1))))</f>
        <v>113</v>
      </c>
      <c r="E732" s="7" t="str">
        <f ca="1">VLOOKUP($D732,Name!$A:$B,2,FALSE) &amp; " " &amp; IF(ROW()=2,"de Orléans e Bragança",VLOOKUP(IF(ROW()=2,0,RANDBETWEEN(2,COUNT('Last name'!$A:$A) + 1)),'Last name'!$A:$B,2,FALSE) &amp; " " &amp; VLOOKUP(RANDBETWEEN(2,COUNT('Last name'!$A:$A) + 1),'Last name'!$A:$B,2,FALSE))</f>
        <v>Eduarda Leone Pinheiro</v>
      </c>
      <c r="F732" s="7">
        <v>2</v>
      </c>
      <c r="G732" s="7" cm="1">
        <f t="array" aca="1" ref="G732" ca="1">INDEX(States!$B:$B,RANDBETWEEN(2,COUNTA(States!$B:$B)),1)</f>
        <v>2</v>
      </c>
      <c r="H732" s="7" t="str">
        <f ca="1">VLOOKUP($D732,Name!$A:$C,3,FALSE)</f>
        <v>F</v>
      </c>
      <c r="I732" s="7">
        <f t="shared" ca="1" si="57"/>
        <v>2</v>
      </c>
      <c r="J732" s="7" t="str">
        <f ca="1">VLOOKUP($I732,Race!$A:$B,2,FALSE)</f>
        <v>Branco</v>
      </c>
      <c r="K732" s="8">
        <f ca="1" xml:space="preserve">
IF($B732=2,
    TODAY()-16340,
    IF($P732=2,
        RANDBETWEEN(TODAY()-12418.5,TODAY()-6574.5),
        IF(OR($P732=3,$P732=4),
            RANDBETWEEN(TODAY()-16071,TODAY()-8766),
            IF(OR($P732=5,$P732=6,$P732=7),
                RANDBETWEEN(TODAY()-27393.75,TODAY()-12783.75),
                RANDBETWEEN(TODAY()-27393.75,TODAY()-10957.5)
            )
        )
    )
)</f>
        <v>21658</v>
      </c>
      <c r="L732" s="6">
        <f ca="1">IF(OR(ROW()=2,ROW()=3),7,IF(ROW()=4,4,RANDBETWEEN(4,COUNT(Education!$A:$A) + 1)))</f>
        <v>4</v>
      </c>
      <c r="M732" s="8" t="str">
        <f ca="1">VLOOKUP($L732,Education!$A:$B,2,FALSE)</f>
        <v>Superior</v>
      </c>
      <c r="N73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732" s="7" t="str">
        <f ca="1">VLOOKUP($N732,Department!$A:$B,2,FALSE)</f>
        <v>Administrativo</v>
      </c>
      <c r="P732" s="6">
        <f t="shared" ca="1" si="58"/>
        <v>8</v>
      </c>
      <c r="Q732" s="7" t="str">
        <f ca="1">VLOOKUP($P732,Role!$A:$B,2,FALSE)</f>
        <v>Analista</v>
      </c>
      <c r="R732" s="7">
        <f ca="1">IF($P732=8,RANDBETWEEN(2,COUNT(Level!$A:$A) + 1),"")</f>
        <v>3</v>
      </c>
      <c r="S732" s="7" t="str">
        <f ca="1">IF($R732&lt;&gt;"",VLOOKUP($R732,Level!$A:$B,2,FALSE),"")</f>
        <v>Pleno</v>
      </c>
      <c r="T732" s="8">
        <f t="shared" ca="1" si="59"/>
        <v>40375</v>
      </c>
      <c r="U732" s="1">
        <f t="shared" ca="1" si="55"/>
        <v>2500</v>
      </c>
      <c r="V73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$A732    &amp;
", "   &amp;
$B732    &amp;
", "   &amp;
$C732    &amp;
", '"  &amp;
$E732    &amp;
"', '" &amp;
$H732    &amp;
"', "  &amp;
$I732 &amp;
", CAST('"  &amp;
TEXT($K732,"aaaa-mm-dd") &amp;
"' AS DATE), " &amp;
$L732 &amp;
", " &amp;
$N732 &amp;
", " &amp;
$P732 &amp;
", " &amp;
IF($R732="","NULL",$R732) &amp;
", " &amp;
$U732 &amp;
");"</f>
        <v>INSERT INTO acme.fact_employees (id_company_fk, id_employee_pk, flg_active, employee_name, id_gender_fk, id_race_fk, birthdate, id_education_fk, id_department_fk, id_role_fk, id_level_fk, salary) VALUES (2, 731, TRUE, 'Eduarda Leone Pinheiro', 'F', 2, CAST('1959-04-18' AS DATE), 4, 3, 8, 3, 2500);</v>
      </c>
    </row>
    <row r="733" spans="1:22" x14ac:dyDescent="0.2">
      <c r="A733" s="7">
        <v>2</v>
      </c>
      <c r="B733" s="5">
        <f t="shared" si="56"/>
        <v>732</v>
      </c>
      <c r="C733" s="6" t="b">
        <v>1</v>
      </c>
      <c r="D733" s="7">
        <f ca="1">IF(ROW()=2,125,IF(ROW()=3,67,IF(ROW()=4,13,RANDBETWEEN(2,COUNT(Name!$A:$A) + 1))))</f>
        <v>271</v>
      </c>
      <c r="E733" s="7" t="str">
        <f ca="1">VLOOKUP($D733,Name!$A:$B,2,FALSE)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Maria Valentina sobrenome Pasquim</v>
      </c>
      <c r="F733" s="7">
        <v>2</v>
      </c>
      <c r="G733" s="7" cm="1">
        <f t="array" aca="1" ref="G733" ca="1">INDEX(States!$B:$B,RANDBETWEEN(2,COUNTA(States!$B:$B)),1)</f>
        <v>20</v>
      </c>
      <c r="H733" s="7" t="str">
        <f ca="1">VLOOKUP($D733,Name!$A:$C,3,FALSE)</f>
        <v>F</v>
      </c>
      <c r="I733" s="7">
        <f t="shared" ca="1" si="57"/>
        <v>2</v>
      </c>
      <c r="J733" s="7" t="str">
        <f ca="1">VLOOKUP($I733,Race!$A:$B,2,FALSE)</f>
        <v>Branco</v>
      </c>
      <c r="K733" s="8">
        <f ca="1" xml:space="preserve">
IF($B733=2,
    TODAY()-16340,
    IF($P733=2,
        RANDBETWEEN(TODAY()-12418.5,TODAY()-6574.5),
        IF(OR($P733=3,$P733=4),
            RANDBETWEEN(TODAY()-16071,TODAY()-8766),
            IF(OR($P733=5,$P733=6,$P733=7),
                RANDBETWEEN(TODAY()-27393.75,TODAY()-12783.75),
                RANDBETWEEN(TODAY()-27393.75,TODAY()-10957.5)
            )
        )
    )
)</f>
        <v>32314</v>
      </c>
      <c r="L733" s="6">
        <f ca="1">IF(OR(ROW()=2,ROW()=3),7,IF(ROW()=4,4,RANDBETWEEN(4,COUNT(Education!$A:$A) + 1)))</f>
        <v>7</v>
      </c>
      <c r="M733" s="8" t="str">
        <f ca="1">VLOOKUP($L733,Education!$A:$B,2,FALSE)</f>
        <v>Doutorado</v>
      </c>
      <c r="N73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6</v>
      </c>
      <c r="O733" s="7" t="str">
        <f ca="1">VLOOKUP($N733,Department!$A:$B,2,FALSE)</f>
        <v>Comercial</v>
      </c>
      <c r="P733" s="6">
        <f t="shared" ca="1" si="58"/>
        <v>8</v>
      </c>
      <c r="Q733" s="7" t="str">
        <f ca="1">VLOOKUP($P733,Role!$A:$B,2,FALSE)</f>
        <v>Analista</v>
      </c>
      <c r="R733" s="7">
        <f ca="1">IF($P733=8,RANDBETWEEN(2,COUNT(Level!$A:$A) + 1),"")</f>
        <v>3</v>
      </c>
      <c r="S733" s="7" t="str">
        <f ca="1">IF($R733&lt;&gt;"",VLOOKUP($R733,Level!$A:$B,2,FALSE),"")</f>
        <v>Pleno</v>
      </c>
      <c r="T733" s="8">
        <f t="shared" ca="1" si="59"/>
        <v>37849</v>
      </c>
      <c r="U733" s="1">
        <f t="shared" ca="1" si="55"/>
        <v>4080</v>
      </c>
      <c r="V73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$A733    &amp;
", "   &amp;
$B733    &amp;
", "   &amp;
$C733    &amp;
", '"  &amp;
$E733    &amp;
"', '" &amp;
$H733    &amp;
"', "  &amp;
$I733 &amp;
", CAST('"  &amp;
TEXT($K733,"aaaa-mm-dd") &amp;
"' AS DATE), " &amp;
$L733 &amp;
", " &amp;
$N733 &amp;
", " &amp;
$P733 &amp;
", " &amp;
IF($R733="","NULL",$R733) &amp;
", " &amp;
$U733 &amp;
");"</f>
        <v>INSERT INTO acme.fact_employees (id_company_fk, id_employee_pk, flg_active, employee_name, id_gender_fk, id_race_fk, birthdate, id_education_fk, id_department_fk, id_role_fk, id_level_fk, salary) VALUES (2, 732, TRUE, 'Maria Valentina sobrenome Pasquim', 'F', 2, CAST('1988-06-20' AS DATE), 7, 6, 8, 3, 4080);</v>
      </c>
    </row>
    <row r="734" spans="1:22" x14ac:dyDescent="0.2">
      <c r="A734" s="7">
        <v>2</v>
      </c>
      <c r="B734" s="5">
        <f t="shared" si="56"/>
        <v>733</v>
      </c>
      <c r="C734" s="6" t="b">
        <v>1</v>
      </c>
      <c r="D734" s="7">
        <f ca="1">IF(ROW()=2,125,IF(ROW()=3,67,IF(ROW()=4,13,RANDBETWEEN(2,COUNT(Name!$A:$A) + 1))))</f>
        <v>192</v>
      </c>
      <c r="E734" s="7" t="str">
        <f ca="1">VLOOKUP($D734,Name!$A:$B,2,FALSE) &amp; " " &amp; IF(ROW()=2,"de Orléans e Bragança",VLOOKUP(IF(ROW()=2,0,RANDBETWEEN(2,COUNT('Last name'!$A:$A) + 1)),'Last name'!$A:$B,2,FALSE) &amp; " " &amp; VLOOKUP(RANDBETWEEN(2,COUNT('Last name'!$A:$A) + 1),'Last name'!$A:$B,2,FALSE))</f>
        <v>Joaquim Rocha Pinto</v>
      </c>
      <c r="F734" s="7">
        <v>2</v>
      </c>
      <c r="G734" s="7" cm="1">
        <f t="array" aca="1" ref="G734" ca="1">INDEX(States!$B:$B,RANDBETWEEN(2,COUNTA(States!$B:$B)),1)</f>
        <v>5</v>
      </c>
      <c r="H734" s="7" t="str">
        <f ca="1">VLOOKUP($D734,Name!$A:$C,3,FALSE)</f>
        <v>M</v>
      </c>
      <c r="I734" s="7">
        <f t="shared" ca="1" si="57"/>
        <v>2</v>
      </c>
      <c r="J734" s="7" t="str">
        <f ca="1">VLOOKUP($I734,Race!$A:$B,2,FALSE)</f>
        <v>Branco</v>
      </c>
      <c r="K734" s="8">
        <f ca="1" xml:space="preserve">
IF($B734=2,
    TODAY()-16340,
    IF($P734=2,
        RANDBETWEEN(TODAY()-12418.5,TODAY()-6574.5),
        IF(OR($P734=3,$P734=4),
            RANDBETWEEN(TODAY()-16071,TODAY()-8766),
            IF(OR($P734=5,$P734=6,$P734=7),
                RANDBETWEEN(TODAY()-27393.75,TODAY()-12783.75),
                RANDBETWEEN(TODAY()-27393.75,TODAY()-10957.5)
            )
        )
    )
)</f>
        <v>29654</v>
      </c>
      <c r="L734" s="6">
        <f ca="1">IF(OR(ROW()=2,ROW()=3),7,IF(ROW()=4,4,RANDBETWEEN(4,COUNT(Education!$A:$A) + 1)))</f>
        <v>4</v>
      </c>
      <c r="M734" s="8" t="str">
        <f ca="1">VLOOKUP($L734,Education!$A:$B,2,FALSE)</f>
        <v>Superior</v>
      </c>
      <c r="N73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734" s="7" t="str">
        <f ca="1">VLOOKUP($N734,Department!$A:$B,2,FALSE)</f>
        <v>Financeiro</v>
      </c>
      <c r="P734" s="6">
        <f t="shared" ca="1" si="58"/>
        <v>8</v>
      </c>
      <c r="Q734" s="7" t="str">
        <f ca="1">VLOOKUP($P734,Role!$A:$B,2,FALSE)</f>
        <v>Analista</v>
      </c>
      <c r="R734" s="7">
        <f ca="1">IF($P734=8,RANDBETWEEN(2,COUNT(Level!$A:$A) + 1),"")</f>
        <v>4</v>
      </c>
      <c r="S734" s="7" t="str">
        <f ca="1">IF($R734&lt;&gt;"",VLOOKUP($R734,Level!$A:$B,2,FALSE),"")</f>
        <v>Senior</v>
      </c>
      <c r="T734" s="8">
        <f t="shared" ca="1" si="59"/>
        <v>41151</v>
      </c>
      <c r="U734" s="1">
        <f t="shared" ca="1" si="55"/>
        <v>2500</v>
      </c>
      <c r="V73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$A734    &amp;
", "   &amp;
$B734    &amp;
", "   &amp;
$C734    &amp;
", '"  &amp;
$E734    &amp;
"', '" &amp;
$H734    &amp;
"', "  &amp;
$I734 &amp;
", CAST('"  &amp;
TEXT($K734,"aaaa-mm-dd") &amp;
"' AS DATE), " &amp;
$L734 &amp;
", " &amp;
$N734 &amp;
", " &amp;
$P734 &amp;
", " &amp;
IF($R734="","NULL",$R734) &amp;
", " &amp;
$U734 &amp;
");"</f>
        <v>INSERT INTO acme.fact_employees (id_company_fk, id_employee_pk, flg_active, employee_name, id_gender_fk, id_race_fk, birthdate, id_education_fk, id_department_fk, id_role_fk, id_level_fk, salary) VALUES (2, 733, TRUE, 'Joaquim Rocha Pinto', 'M', 2, CAST('1981-03-09' AS DATE), 4, 4, 8, 4, 2500);</v>
      </c>
    </row>
    <row r="735" spans="1:22" x14ac:dyDescent="0.2">
      <c r="A735" s="7">
        <v>2</v>
      </c>
      <c r="B735" s="5">
        <f t="shared" si="56"/>
        <v>734</v>
      </c>
      <c r="C735" s="6" t="b">
        <v>1</v>
      </c>
      <c r="D735" s="7">
        <f ca="1">IF(ROW()=2,125,IF(ROW()=3,67,IF(ROW()=4,13,RANDBETWEEN(2,COUNT(Name!$A:$A) + 1))))</f>
        <v>82</v>
      </c>
      <c r="E735" s="7" t="str">
        <f ca="1">VLOOKUP($D735,Name!$A:$B,2,FALSE) &amp; " " &amp; IF(ROW()=2,"de Orléans e Bragança",VLOOKUP(IF(ROW()=2,0,RANDBETWEEN(2,COUNT('Last name'!$A:$A) + 1)),'Last name'!$A:$B,2,FALSE) &amp; " " &amp; VLOOKUP(RANDBETWEEN(2,COUNT('Last name'!$A:$A) + 1),'Last name'!$A:$B,2,FALSE))</f>
        <v>Carlos Eduardo Ferrão Ferrara</v>
      </c>
      <c r="F735" s="7">
        <v>2</v>
      </c>
      <c r="G735" s="7" cm="1">
        <f t="array" aca="1" ref="G735" ca="1">INDEX(States!$B:$B,RANDBETWEEN(2,COUNTA(States!$B:$B)),1)</f>
        <v>14</v>
      </c>
      <c r="H735" s="7" t="str">
        <f ca="1">VLOOKUP($D735,Name!$A:$C,3,FALSE)</f>
        <v>M</v>
      </c>
      <c r="I735" s="7">
        <f t="shared" ca="1" si="57"/>
        <v>3</v>
      </c>
      <c r="J735" s="7" t="str">
        <f ca="1">VLOOKUP($I735,Race!$A:$B,2,FALSE)</f>
        <v>Preto</v>
      </c>
      <c r="K735" s="8">
        <f ca="1" xml:space="preserve">
IF($B735=2,
    TODAY()-16340,
    IF($P735=2,
        RANDBETWEEN(TODAY()-12418.5,TODAY()-6574.5),
        IF(OR($P735=3,$P735=4),
            RANDBETWEEN(TODAY()-16071,TODAY()-8766),
            IF(OR($P735=5,$P735=6,$P735=7),
                RANDBETWEEN(TODAY()-27393.75,TODAY()-12783.75),
                RANDBETWEEN(TODAY()-27393.75,TODAY()-10957.5)
            )
        )
    )
)</f>
        <v>28399</v>
      </c>
      <c r="L735" s="6">
        <f ca="1">IF(OR(ROW()=2,ROW()=3),7,IF(ROW()=4,4,RANDBETWEEN(4,COUNT(Education!$A:$A) + 1)))</f>
        <v>7</v>
      </c>
      <c r="M735" s="8" t="str">
        <f ca="1">VLOOKUP($L735,Education!$A:$B,2,FALSE)</f>
        <v>Doutorado</v>
      </c>
      <c r="N73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735" s="7" t="str">
        <f ca="1">VLOOKUP($N735,Department!$A:$B,2,FALSE)</f>
        <v>Comunicação &amp; Marketing</v>
      </c>
      <c r="P735" s="6">
        <f t="shared" ca="1" si="58"/>
        <v>8</v>
      </c>
      <c r="Q735" s="7" t="str">
        <f ca="1">VLOOKUP($P735,Role!$A:$B,2,FALSE)</f>
        <v>Analista</v>
      </c>
      <c r="R735" s="7">
        <f ca="1">IF($P735=8,RANDBETWEEN(2,COUNT(Level!$A:$A) + 1),"")</f>
        <v>3</v>
      </c>
      <c r="S735" s="7" t="str">
        <f ca="1">IF($R735&lt;&gt;"",VLOOKUP($R735,Level!$A:$B,2,FALSE),"")</f>
        <v>Pleno</v>
      </c>
      <c r="T735" s="8">
        <f t="shared" ca="1" si="59"/>
        <v>37293</v>
      </c>
      <c r="U735" s="1">
        <f t="shared" ca="1" si="55"/>
        <v>4080</v>
      </c>
      <c r="V73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$A735    &amp;
", "   &amp;
$B735    &amp;
", "   &amp;
$C735    &amp;
", '"  &amp;
$E735    &amp;
"', '" &amp;
$H735    &amp;
"', "  &amp;
$I735 &amp;
", CAST('"  &amp;
TEXT($K735,"aaaa-mm-dd") &amp;
"' AS DATE), " &amp;
$L735 &amp;
", " &amp;
$N735 &amp;
", " &amp;
$P735 &amp;
", " &amp;
IF($R735="","NULL",$R735) &amp;
", " &amp;
$U735 &amp;
");"</f>
        <v>INSERT INTO acme.fact_employees (id_company_fk, id_employee_pk, flg_active, employee_name, id_gender_fk, id_race_fk, birthdate, id_education_fk, id_department_fk, id_role_fk, id_level_fk, salary) VALUES (2, 734, TRUE, 'Carlos Eduardo Ferrão Ferrara', 'M', 3, CAST('1977-10-01' AS DATE), 7, 8, 8, 3, 4080);</v>
      </c>
    </row>
    <row r="736" spans="1:22" x14ac:dyDescent="0.2">
      <c r="A736" s="7">
        <v>2</v>
      </c>
      <c r="B736" s="5">
        <f t="shared" si="56"/>
        <v>735</v>
      </c>
      <c r="C736" s="6" t="b">
        <v>1</v>
      </c>
      <c r="D736" s="7">
        <f ca="1">IF(ROW()=2,125,IF(ROW()=3,67,IF(ROW()=4,13,RANDBETWEEN(2,COUNT(Name!$A:$A) + 1))))</f>
        <v>9</v>
      </c>
      <c r="E736" s="7" t="str">
        <f ca="1">VLOOKUP($D736,Name!$A:$B,2,FALSE) &amp; " " &amp; IF(ROW()=2,"de Orléans e Bragança",VLOOKUP(IF(ROW()=2,0,RANDBETWEEN(2,COUNT('Last name'!$A:$A) + 1)),'Last name'!$A:$B,2,FALSE) &amp; " " &amp; VLOOKUP(RANDBETWEEN(2,COUNT('Last name'!$A:$A) + 1),'Last name'!$A:$B,2,FALSE))</f>
        <v>Alana Rocha Sacramento</v>
      </c>
      <c r="F736" s="7">
        <v>2</v>
      </c>
      <c r="G736" s="7" cm="1">
        <f t="array" aca="1" ref="G736" ca="1">INDEX(States!$B:$B,RANDBETWEEN(2,COUNTA(States!$B:$B)),1)</f>
        <v>12</v>
      </c>
      <c r="H736" s="7" t="str">
        <f ca="1">VLOOKUP($D736,Name!$A:$C,3,FALSE)</f>
        <v>F</v>
      </c>
      <c r="I736" s="7">
        <f t="shared" ca="1" si="57"/>
        <v>2</v>
      </c>
      <c r="J736" s="7" t="str">
        <f ca="1">VLOOKUP($I736,Race!$A:$B,2,FALSE)</f>
        <v>Branco</v>
      </c>
      <c r="K736" s="8">
        <f ca="1" xml:space="preserve">
IF($B736=2,
    TODAY()-16340,
    IF($P736=2,
        RANDBETWEEN(TODAY()-12418.5,TODAY()-6574.5),
        IF(OR($P736=3,$P736=4),
            RANDBETWEEN(TODAY()-16071,TODAY()-8766),
            IF(OR($P736=5,$P736=6,$P736=7),
                RANDBETWEEN(TODAY()-27393.75,TODAY()-12783.75),
                RANDBETWEEN(TODAY()-27393.75,TODAY()-10957.5)
            )
        )
    )
)</f>
        <v>19296</v>
      </c>
      <c r="L736" s="6">
        <f ca="1">IF(OR(ROW()=2,ROW()=3),7,IF(ROW()=4,4,RANDBETWEEN(4,COUNT(Education!$A:$A) + 1)))</f>
        <v>5</v>
      </c>
      <c r="M736" s="8" t="str">
        <f ca="1">VLOOKUP($L736,Education!$A:$B,2,FALSE)</f>
        <v>Pós-graduação</v>
      </c>
      <c r="N73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736" s="7" t="str">
        <f ca="1">VLOOKUP($N736,Department!$A:$B,2,FALSE)</f>
        <v>Auditoria</v>
      </c>
      <c r="P736" s="6">
        <f t="shared" ca="1" si="58"/>
        <v>9</v>
      </c>
      <c r="Q736" s="7" t="str">
        <f ca="1">VLOOKUP($P736,Role!$A:$B,2,FALSE)</f>
        <v>Especialista</v>
      </c>
      <c r="R736" s="7" t="str">
        <f ca="1">IF($P736=8,RANDBETWEEN(2,COUNT(Level!$A:$A) + 1),"")</f>
        <v/>
      </c>
      <c r="S736" s="7" t="str">
        <f ca="1">IF($R736&lt;&gt;"",VLOOKUP($R736,Level!$A:$B,2,FALSE),"")</f>
        <v/>
      </c>
      <c r="T736" s="8">
        <f t="shared" ca="1" si="59"/>
        <v>37778</v>
      </c>
      <c r="U736" s="1">
        <f t="shared" ca="1" si="55"/>
        <v>9000</v>
      </c>
      <c r="V73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$A736    &amp;
", "   &amp;
$B736    &amp;
", "   &amp;
$C736    &amp;
", '"  &amp;
$E736    &amp;
"', '" &amp;
$H736    &amp;
"', "  &amp;
$I736 &amp;
", CAST('"  &amp;
TEXT($K736,"aaaa-mm-dd") &amp;
"' AS DATE), " &amp;
$L736 &amp;
", " &amp;
$N736 &amp;
", " &amp;
$P736 &amp;
", " &amp;
IF($R736="","NULL",$R736) &amp;
", " &amp;
$U736 &amp;
");"</f>
        <v>INSERT INTO acme.fact_employees (id_company_fk, id_employee_pk, flg_active, employee_name, id_gender_fk, id_race_fk, birthdate, id_education_fk, id_department_fk, id_role_fk, id_level_fk, salary) VALUES (2, 735, TRUE, 'Alana Rocha Sacramento', 'F', 2, CAST('1952-10-29' AS DATE), 5, 10, 9, NULL, 9000);</v>
      </c>
    </row>
    <row r="737" spans="1:22" x14ac:dyDescent="0.2">
      <c r="A737" s="7">
        <v>2</v>
      </c>
      <c r="B737" s="5">
        <f t="shared" si="56"/>
        <v>736</v>
      </c>
      <c r="C737" s="6" t="b">
        <v>1</v>
      </c>
      <c r="D737" s="7">
        <f ca="1">IF(ROW()=2,125,IF(ROW()=3,67,IF(ROW()=4,13,RANDBETWEEN(2,COUNT(Name!$A:$A) + 1))))</f>
        <v>252</v>
      </c>
      <c r="E737" s="7" t="str">
        <f ca="1">VLOOKUP($D737,Name!$A:$B,2,FALSE)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Manuela Rizzo Junqueira</v>
      </c>
      <c r="F737" s="7">
        <v>2</v>
      </c>
      <c r="G737" s="7" cm="1">
        <f t="array" aca="1" ref="G737" ca="1">INDEX(States!$B:$B,RANDBETWEEN(2,COUNTA(States!$B:$B)),1)</f>
        <v>12</v>
      </c>
      <c r="H737" s="7" t="str">
        <f ca="1">VLOOKUP($D737,Name!$A:$C,3,FALSE)</f>
        <v>F</v>
      </c>
      <c r="I737" s="7">
        <f t="shared" ca="1" si="57"/>
        <v>4</v>
      </c>
      <c r="J737" s="7" t="str">
        <f ca="1">VLOOKUP($I737,Race!$A:$B,2,FALSE)</f>
        <v>Pardo</v>
      </c>
      <c r="K737" s="8">
        <f ca="1" xml:space="preserve">
IF($B737=2,
    TODAY()-16340,
    IF($P737=2,
        RANDBETWEEN(TODAY()-12418.5,TODAY()-6574.5),
        IF(OR($P737=3,$P737=4),
            RANDBETWEEN(TODAY()-16071,TODAY()-8766),
            IF(OR($P737=5,$P737=6,$P737=7),
                RANDBETWEEN(TODAY()-27393.75,TODAY()-12783.75),
                RANDBETWEEN(TODAY()-27393.75,TODAY()-10957.5)
            )
        )
    )
)</f>
        <v>32236</v>
      </c>
      <c r="L737" s="6">
        <f ca="1">IF(OR(ROW()=2,ROW()=3),7,IF(ROW()=4,4,RANDBETWEEN(4,COUNT(Education!$A:$A) + 1)))</f>
        <v>5</v>
      </c>
      <c r="M737" s="8" t="str">
        <f ca="1">VLOOKUP($L737,Education!$A:$B,2,FALSE)</f>
        <v>Pós-graduação</v>
      </c>
      <c r="N73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737" s="7" t="str">
        <f ca="1">VLOOKUP($N737,Department!$A:$B,2,FALSE)</f>
        <v>Comunicação &amp; Marketing</v>
      </c>
      <c r="P737" s="6">
        <f t="shared" ca="1" si="58"/>
        <v>8</v>
      </c>
      <c r="Q737" s="7" t="str">
        <f ca="1">VLOOKUP($P737,Role!$A:$B,2,FALSE)</f>
        <v>Analista</v>
      </c>
      <c r="R737" s="7">
        <f ca="1">IF($P737=8,RANDBETWEEN(2,COUNT(Level!$A:$A) + 1),"")</f>
        <v>3</v>
      </c>
      <c r="S737" s="7" t="str">
        <f ca="1">IF($R737&lt;&gt;"",VLOOKUP($R737,Level!$A:$B,2,FALSE),"")</f>
        <v>Pleno</v>
      </c>
      <c r="T737" s="8">
        <f t="shared" ca="1" si="59"/>
        <v>42131</v>
      </c>
      <c r="U737" s="1">
        <f t="shared" ca="1" si="55"/>
        <v>3080</v>
      </c>
      <c r="V73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$A737    &amp;
", "   &amp;
$B737    &amp;
", "   &amp;
$C737    &amp;
", '"  &amp;
$E737    &amp;
"', '" &amp;
$H737    &amp;
"', "  &amp;
$I737 &amp;
", CAST('"  &amp;
TEXT($K737,"aaaa-mm-dd") &amp;
"' AS DATE), " &amp;
$L737 &amp;
", " &amp;
$N737 &amp;
", " &amp;
$P737 &amp;
", " &amp;
IF($R737="","NULL",$R737) &amp;
", " &amp;
$U737 &amp;
");"</f>
        <v>INSERT INTO acme.fact_employees (id_company_fk, id_employee_pk, flg_active, employee_name, id_gender_fk, id_race_fk, birthdate, id_education_fk, id_department_fk, id_role_fk, id_level_fk, salary) VALUES (2, 736, TRUE, 'Manuela Rizzo Junqueira', 'F', 4, CAST('1988-04-03' AS DATE), 5, 8, 8, 3, 3080);</v>
      </c>
    </row>
    <row r="738" spans="1:22" x14ac:dyDescent="0.2">
      <c r="A738" s="7">
        <v>2</v>
      </c>
      <c r="B738" s="5">
        <f t="shared" si="56"/>
        <v>737</v>
      </c>
      <c r="C738" s="6" t="b">
        <v>1</v>
      </c>
      <c r="D738" s="7">
        <f ca="1">IF(ROW()=2,125,IF(ROW()=3,67,IF(ROW()=4,13,RANDBETWEEN(2,COUNT(Name!$A:$A) + 1))))</f>
        <v>343</v>
      </c>
      <c r="E738" s="7" t="str">
        <f ca="1">VLOOKUP($D738,Name!$A:$B,2,FALSE) &amp; " " &amp; IF(ROW()=2,"de Orléans e Bragança",VLOOKUP(IF(ROW()=2,0,RANDBETWEEN(2,COUNT('Last name'!$A:$A) + 1)),'Last name'!$A:$B,2,FALSE) &amp; " " &amp; VLOOKUP(RANDBETWEEN(2,COUNT('Last name'!$A:$A) + 1),'Last name'!$A:$B,2,FALSE))</f>
        <v>Tomas Longo Santacruz</v>
      </c>
      <c r="F738" s="7">
        <v>2</v>
      </c>
      <c r="G738" s="7" cm="1">
        <f t="array" aca="1" ref="G738" ca="1">INDEX(States!$B:$B,RANDBETWEEN(2,COUNTA(States!$B:$B)),1)</f>
        <v>18</v>
      </c>
      <c r="H738" s="7" t="str">
        <f ca="1">VLOOKUP($D738,Name!$A:$C,3,FALSE)</f>
        <v>M</v>
      </c>
      <c r="I738" s="7">
        <f t="shared" ca="1" si="57"/>
        <v>2</v>
      </c>
      <c r="J738" s="7" t="str">
        <f ca="1">VLOOKUP($I738,Race!$A:$B,2,FALSE)</f>
        <v>Branco</v>
      </c>
      <c r="K738" s="8">
        <f ca="1" xml:space="preserve">
IF($B738=2,
    TODAY()-16340,
    IF($P738=2,
        RANDBETWEEN(TODAY()-12418.5,TODAY()-6574.5),
        IF(OR($P738=3,$P738=4),
            RANDBETWEEN(TODAY()-16071,TODAY()-8766),
            IF(OR($P738=5,$P738=6,$P738=7),
                RANDBETWEEN(TODAY()-27393.75,TODAY()-12783.75),
                RANDBETWEEN(TODAY()-27393.75,TODAY()-10957.5)
            )
        )
    )
)</f>
        <v>29367</v>
      </c>
      <c r="L738" s="6">
        <f ca="1">IF(OR(ROW()=2,ROW()=3),7,IF(ROW()=4,4,RANDBETWEEN(4,COUNT(Education!$A:$A) + 1)))</f>
        <v>7</v>
      </c>
      <c r="M738" s="8" t="str">
        <f ca="1">VLOOKUP($L738,Education!$A:$B,2,FALSE)</f>
        <v>Doutorado</v>
      </c>
      <c r="N73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738" s="7" t="str">
        <f ca="1">VLOOKUP($N738,Department!$A:$B,2,FALSE)</f>
        <v>Financeiro</v>
      </c>
      <c r="P738" s="6">
        <f t="shared" ca="1" si="58"/>
        <v>7</v>
      </c>
      <c r="Q738" s="7" t="str">
        <f ca="1">VLOOKUP($P738,Role!$A:$B,2,FALSE)</f>
        <v>Trainee</v>
      </c>
      <c r="R738" s="7" t="str">
        <f ca="1">IF($P738=8,RANDBETWEEN(2,COUNT(Level!$A:$A) + 1),"")</f>
        <v/>
      </c>
      <c r="S738" s="7" t="str">
        <f ca="1">IF($R738&lt;&gt;"",VLOOKUP($R738,Level!$A:$B,2,FALSE),"")</f>
        <v/>
      </c>
      <c r="T738" s="8">
        <f t="shared" ca="1" si="59"/>
        <v>44305</v>
      </c>
      <c r="U738" s="1">
        <f t="shared" ca="1" si="55"/>
        <v>2805</v>
      </c>
      <c r="V73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$A738    &amp;
", "   &amp;
$B738    &amp;
", "   &amp;
$C738    &amp;
", '"  &amp;
$E738    &amp;
"', '" &amp;
$H738    &amp;
"', "  &amp;
$I738 &amp;
", CAST('"  &amp;
TEXT($K738,"aaaa-mm-dd") &amp;
"' AS DATE), " &amp;
$L738 &amp;
", " &amp;
$N738 &amp;
", " &amp;
$P738 &amp;
", " &amp;
IF($R738="","NULL",$R738) &amp;
", " &amp;
$U738 &amp;
");"</f>
        <v>INSERT INTO acme.fact_employees (id_company_fk, id_employee_pk, flg_active, employee_name, id_gender_fk, id_race_fk, birthdate, id_education_fk, id_department_fk, id_role_fk, id_level_fk, salary) VALUES (2, 737, TRUE, 'Tomas Longo Santacruz', 'M', 2, CAST('1980-05-26' AS DATE), 7, 4, 7, NULL, 2805);</v>
      </c>
    </row>
    <row r="739" spans="1:22" x14ac:dyDescent="0.2">
      <c r="A739" s="7">
        <v>2</v>
      </c>
      <c r="B739" s="5">
        <f t="shared" si="56"/>
        <v>738</v>
      </c>
      <c r="C739" s="6" t="b">
        <v>1</v>
      </c>
      <c r="D739" s="7">
        <f ca="1">IF(ROW()=2,125,IF(ROW()=3,67,IF(ROW()=4,13,RANDBETWEEN(2,COUNT(Name!$A:$A) + 1))))</f>
        <v>169</v>
      </c>
      <c r="E739" s="7" t="str">
        <f ca="1">VLOOKUP($D739,Name!$A:$B,2,FALSE) &amp; " " &amp; IF(ROW()=2,"de Orléans e Bragança",VLOOKUP(IF(ROW()=2,0,RANDBETWEEN(2,COUNT('Last name'!$A:$A) + 1)),'Last name'!$A:$B,2,FALSE) &amp; " " &amp; VLOOKUP(RANDBETWEEN(2,COUNT('Last name'!$A:$A) + 1),'Last name'!$A:$B,2,FALSE))</f>
        <v>Isa Andrioli Esposito</v>
      </c>
      <c r="F739" s="7">
        <v>2</v>
      </c>
      <c r="G739" s="7" cm="1">
        <f t="array" aca="1" ref="G739" ca="1">INDEX(States!$B:$B,RANDBETWEEN(2,COUNTA(States!$B:$B)),1)</f>
        <v>4</v>
      </c>
      <c r="H739" s="7" t="str">
        <f ca="1">VLOOKUP($D739,Name!$A:$C,3,FALSE)</f>
        <v>F</v>
      </c>
      <c r="I739" s="7">
        <f t="shared" ca="1" si="57"/>
        <v>2</v>
      </c>
      <c r="J739" s="7" t="str">
        <f ca="1">VLOOKUP($I739,Race!$A:$B,2,FALSE)</f>
        <v>Branco</v>
      </c>
      <c r="K739" s="8">
        <f ca="1" xml:space="preserve">
IF($B739=2,
    TODAY()-16340,
    IF($P739=2,
        RANDBETWEEN(TODAY()-12418.5,TODAY()-6574.5),
        IF(OR($P739=3,$P739=4),
            RANDBETWEEN(TODAY()-16071,TODAY()-8766),
            IF(OR($P739=5,$P739=6,$P739=7),
                RANDBETWEEN(TODAY()-27393.75,TODAY()-12783.75),
                RANDBETWEEN(TODAY()-27393.75,TODAY()-10957.5)
            )
        )
    )
)</f>
        <v>27718</v>
      </c>
      <c r="L739" s="6">
        <f ca="1">IF(OR(ROW()=2,ROW()=3),7,IF(ROW()=4,4,RANDBETWEEN(4,COUNT(Education!$A:$A) + 1)))</f>
        <v>5</v>
      </c>
      <c r="M739" s="8" t="str">
        <f ca="1">VLOOKUP($L739,Education!$A:$B,2,FALSE)</f>
        <v>Pós-graduação</v>
      </c>
      <c r="N73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12</v>
      </c>
      <c r="O739" s="7" t="str">
        <f ca="1">VLOOKUP($N739,Department!$A:$B,2,FALSE)</f>
        <v>Jurídico</v>
      </c>
      <c r="P739" s="6">
        <f t="shared" ca="1" si="58"/>
        <v>8</v>
      </c>
      <c r="Q739" s="7" t="str">
        <f ca="1">VLOOKUP($P739,Role!$A:$B,2,FALSE)</f>
        <v>Analista</v>
      </c>
      <c r="R739" s="7">
        <f ca="1">IF($P739=8,RANDBETWEEN(2,COUNT(Level!$A:$A) + 1),"")</f>
        <v>4</v>
      </c>
      <c r="S739" s="7" t="str">
        <f ca="1">IF($R739&lt;&gt;"",VLOOKUP($R739,Level!$A:$B,2,FALSE),"")</f>
        <v>Senior</v>
      </c>
      <c r="T739" s="8">
        <f t="shared" ca="1" si="59"/>
        <v>41175</v>
      </c>
      <c r="U739" s="1">
        <f t="shared" ca="1" si="55"/>
        <v>3100</v>
      </c>
      <c r="V73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$A739    &amp;
", "   &amp;
$B739    &amp;
", "   &amp;
$C739    &amp;
", '"  &amp;
$E739    &amp;
"', '" &amp;
$H739    &amp;
"', "  &amp;
$I739 &amp;
", CAST('"  &amp;
TEXT($K739,"aaaa-mm-dd") &amp;
"' AS DATE), " &amp;
$L739 &amp;
", " &amp;
$N739 &amp;
", " &amp;
$P739 &amp;
", " &amp;
IF($R739="","NULL",$R739) &amp;
", " &amp;
$U739 &amp;
");"</f>
        <v>INSERT INTO acme.fact_employees (id_company_fk, id_employee_pk, flg_active, employee_name, id_gender_fk, id_race_fk, birthdate, id_education_fk, id_department_fk, id_role_fk, id_level_fk, salary) VALUES (2, 738, TRUE, 'Isa Andrioli Esposito', 'F', 2, CAST('1975-11-20' AS DATE), 5, 12, 8, 4, 3100);</v>
      </c>
    </row>
    <row r="740" spans="1:22" x14ac:dyDescent="0.2">
      <c r="A740" s="7">
        <v>2</v>
      </c>
      <c r="B740" s="5">
        <f t="shared" si="56"/>
        <v>739</v>
      </c>
      <c r="C740" s="6" t="b">
        <v>1</v>
      </c>
      <c r="D740" s="7">
        <f ca="1">IF(ROW()=2,125,IF(ROW()=3,67,IF(ROW()=4,13,RANDBETWEEN(2,COUNT(Name!$A:$A) + 1))))</f>
        <v>361</v>
      </c>
      <c r="E740" s="7" t="str">
        <f ca="1">VLOOKUP($D740,Name!$A:$B,2,FALSE) &amp; " " &amp; IF(ROW()=2,"de Orléans e Bragança",VLOOKUP(IF(ROW()=2,0,RANDBETWEEN(2,COUNT('Last name'!$A:$A) + 1)),'Last name'!$A:$B,2,FALSE) &amp; " " &amp; VLOOKUP(RANDBETWEEN(2,COUNT('Last name'!$A:$A) + 1),'Last name'!$A:$B,2,FALSE))</f>
        <v>Yasmin Padrão Costatini</v>
      </c>
      <c r="F740" s="7">
        <v>2</v>
      </c>
      <c r="G740" s="7" cm="1">
        <f t="array" aca="1" ref="G740" ca="1">INDEX(States!$B:$B,RANDBETWEEN(2,COUNTA(States!$B:$B)),1)</f>
        <v>13</v>
      </c>
      <c r="H740" s="7" t="str">
        <f ca="1">VLOOKUP($D740,Name!$A:$C,3,FALSE)</f>
        <v>F</v>
      </c>
      <c r="I740" s="7">
        <f t="shared" ca="1" si="57"/>
        <v>2</v>
      </c>
      <c r="J740" s="7" t="str">
        <f ca="1">VLOOKUP($I740,Race!$A:$B,2,FALSE)</f>
        <v>Branco</v>
      </c>
      <c r="K740" s="8">
        <f ca="1" xml:space="preserve">
IF($B740=2,
    TODAY()-16340,
    IF($P740=2,
        RANDBETWEEN(TODAY()-12418.5,TODAY()-6574.5),
        IF(OR($P740=3,$P740=4),
            RANDBETWEEN(TODAY()-16071,TODAY()-8766),
            IF(OR($P740=5,$P740=6,$P740=7),
                RANDBETWEEN(TODAY()-27393.75,TODAY()-12783.75),
                RANDBETWEEN(TODAY()-27393.75,TODAY()-10957.5)
            )
        )
    )
)</f>
        <v>28728</v>
      </c>
      <c r="L740" s="6">
        <f ca="1">IF(OR(ROW()=2,ROW()=3),7,IF(ROW()=4,4,RANDBETWEEN(4,COUNT(Education!$A:$A) + 1)))</f>
        <v>7</v>
      </c>
      <c r="M740" s="8" t="str">
        <f ca="1">VLOOKUP($L740,Education!$A:$B,2,FALSE)</f>
        <v>Doutorado</v>
      </c>
      <c r="N74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6</v>
      </c>
      <c r="O740" s="7" t="str">
        <f ca="1">VLOOKUP($N740,Department!$A:$B,2,FALSE)</f>
        <v>Comercial</v>
      </c>
      <c r="P740" s="6">
        <f t="shared" ca="1" si="58"/>
        <v>6</v>
      </c>
      <c r="Q740" s="7" t="str">
        <f ca="1">VLOOKUP($P740,Role!$A:$B,2,FALSE)</f>
        <v>Estagiário</v>
      </c>
      <c r="R740" s="7" t="str">
        <f ca="1">IF($P740=8,RANDBETWEEN(2,COUNT(Level!$A:$A) + 1),"")</f>
        <v/>
      </c>
      <c r="S740" s="7" t="str">
        <f ca="1">IF($R740&lt;&gt;"",VLOOKUP($R740,Level!$A:$B,2,FALSE),"")</f>
        <v/>
      </c>
      <c r="T740" s="8">
        <f t="shared" ca="1" si="59"/>
        <v>36883</v>
      </c>
      <c r="U740" s="1">
        <f t="shared" ca="1" si="55"/>
        <v>2785</v>
      </c>
      <c r="V74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$A740    &amp;
", "   &amp;
$B740    &amp;
", "   &amp;
$C740    &amp;
", '"  &amp;
$E740    &amp;
"', '" &amp;
$H740    &amp;
"', "  &amp;
$I740 &amp;
", CAST('"  &amp;
TEXT($K740,"aaaa-mm-dd") &amp;
"' AS DATE), " &amp;
$L740 &amp;
", " &amp;
$N740 &amp;
", " &amp;
$P740 &amp;
", " &amp;
IF($R740="","NULL",$R740) &amp;
", " &amp;
$U740 &amp;
");"</f>
        <v>INSERT INTO acme.fact_employees (id_company_fk, id_employee_pk, flg_active, employee_name, id_gender_fk, id_race_fk, birthdate, id_education_fk, id_department_fk, id_role_fk, id_level_fk, salary) VALUES (2, 739, TRUE, 'Yasmin Padrão Costatini', 'F', 2, CAST('1978-08-26' AS DATE), 7, 6, 6, NULL, 2785);</v>
      </c>
    </row>
    <row r="741" spans="1:22" x14ac:dyDescent="0.2">
      <c r="A741" s="7">
        <v>2</v>
      </c>
      <c r="B741" s="5">
        <f t="shared" si="56"/>
        <v>740</v>
      </c>
      <c r="C741" s="6" t="b">
        <v>1</v>
      </c>
      <c r="D741" s="7">
        <f ca="1">IF(ROW()=2,125,IF(ROW()=3,67,IF(ROW()=4,13,RANDBETWEEN(2,COUNT(Name!$A:$A) + 1))))</f>
        <v>209</v>
      </c>
      <c r="E741" s="7" t="str">
        <f ca="1">VLOOKUP($D741,Name!$A:$B,2,FALSE) &amp; " " &amp; IF(ROW()=2,"de Orléans e Bragança",VLOOKUP(IF(ROW()=2,0,RANDBETWEEN(2,COUNT('Last name'!$A:$A) + 1)),'Last name'!$A:$B,2,FALSE) &amp; " " &amp; VLOOKUP(RANDBETWEEN(2,COUNT('Last name'!$A:$A) + 1),'Last name'!$A:$B,2,FALSE))</f>
        <v>Kelly Faria Lombardi</v>
      </c>
      <c r="F741" s="7">
        <v>2</v>
      </c>
      <c r="G741" s="7" cm="1">
        <f t="array" aca="1" ref="G741" ca="1">INDEX(States!$B:$B,RANDBETWEEN(2,COUNTA(States!$B:$B)),1)</f>
        <v>14</v>
      </c>
      <c r="H741" s="7" t="str">
        <f ca="1">VLOOKUP($D741,Name!$A:$C,3,FALSE)</f>
        <v>F</v>
      </c>
      <c r="I741" s="7">
        <f t="shared" ca="1" si="57"/>
        <v>5</v>
      </c>
      <c r="J741" s="7" t="str">
        <f ca="1">VLOOKUP($I741,Race!$A:$B,2,FALSE)</f>
        <v>Amarelo</v>
      </c>
      <c r="K741" s="8">
        <f ca="1" xml:space="preserve">
IF($B741=2,
    TODAY()-16340,
    IF($P741=2,
        RANDBETWEEN(TODAY()-12418.5,TODAY()-6574.5),
        IF(OR($P741=3,$P741=4),
            RANDBETWEEN(TODAY()-16071,TODAY()-8766),
            IF(OR($P741=5,$P741=6,$P741=7),
                RANDBETWEEN(TODAY()-27393.75,TODAY()-12783.75),
                RANDBETWEEN(TODAY()-27393.75,TODAY()-10957.5)
            )
        )
    )
)</f>
        <v>24869</v>
      </c>
      <c r="L741" s="6">
        <f ca="1">IF(OR(ROW()=2,ROW()=3),7,IF(ROW()=4,4,RANDBETWEEN(4,COUNT(Education!$A:$A) + 1)))</f>
        <v>6</v>
      </c>
      <c r="M741" s="8" t="str">
        <f ca="1">VLOOKUP($L741,Education!$A:$B,2,FALSE)</f>
        <v>Mestrado</v>
      </c>
      <c r="N74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741" s="7" t="str">
        <f ca="1">VLOOKUP($N741,Department!$A:$B,2,FALSE)</f>
        <v>Comunicação &amp; Marketing</v>
      </c>
      <c r="P741" s="6">
        <f t="shared" ca="1" si="58"/>
        <v>8</v>
      </c>
      <c r="Q741" s="7" t="str">
        <f ca="1">VLOOKUP($P741,Role!$A:$B,2,FALSE)</f>
        <v>Analista</v>
      </c>
      <c r="R741" s="7">
        <f ca="1">IF($P741=8,RANDBETWEEN(2,COUNT(Level!$A:$A) + 1),"")</f>
        <v>4</v>
      </c>
      <c r="S741" s="7" t="str">
        <f ca="1">IF($R741&lt;&gt;"",VLOOKUP($R741,Level!$A:$B,2,FALSE),"")</f>
        <v>Senior</v>
      </c>
      <c r="T741" s="8">
        <f t="shared" ca="1" si="59"/>
        <v>44010</v>
      </c>
      <c r="U741" s="1">
        <f t="shared" ca="1" si="55"/>
        <v>3580</v>
      </c>
      <c r="V74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$A741    &amp;
", "   &amp;
$B741    &amp;
", "   &amp;
$C741    &amp;
", '"  &amp;
$E741    &amp;
"', '" &amp;
$H741    &amp;
"', "  &amp;
$I741 &amp;
", CAST('"  &amp;
TEXT($K741,"aaaa-mm-dd") &amp;
"' AS DATE), " &amp;
$L741 &amp;
", " &amp;
$N741 &amp;
", " &amp;
$P741 &amp;
", " &amp;
IF($R741="","NULL",$R741) &amp;
", " &amp;
$U741 &amp;
");"</f>
        <v>INSERT INTO acme.fact_employees (id_company_fk, id_employee_pk, flg_active, employee_name, id_gender_fk, id_race_fk, birthdate, id_education_fk, id_department_fk, id_role_fk, id_level_fk, salary) VALUES (2, 740, TRUE, 'Kelly Faria Lombardi', 'F', 5, CAST('1968-02-01' AS DATE), 6, 8, 8, 4, 3580);</v>
      </c>
    </row>
    <row r="742" spans="1:22" x14ac:dyDescent="0.2">
      <c r="A742" s="7">
        <v>2</v>
      </c>
      <c r="B742" s="5">
        <f t="shared" si="56"/>
        <v>741</v>
      </c>
      <c r="C742" s="6" t="b">
        <v>1</v>
      </c>
      <c r="D742" s="7">
        <f ca="1">IF(ROW()=2,125,IF(ROW()=3,67,IF(ROW()=4,13,RANDBETWEEN(2,COUNT(Name!$A:$A) + 1))))</f>
        <v>319</v>
      </c>
      <c r="E742" s="7" t="str">
        <f ca="1">VLOOKUP($D742,Name!$A:$B,2,FALSE) &amp; " " &amp; IF(ROW()=2,"de Orléans e Bragança",VLOOKUP(IF(ROW()=2,0,RANDBETWEEN(2,COUNT('Last name'!$A:$A) + 1)),'Last name'!$A:$B,2,FALSE) &amp; " " &amp; VLOOKUP(RANDBETWEEN(2,COUNT('Last name'!$A:$A) + 1),'Last name'!$A:$B,2,FALSE))</f>
        <v>Pietro Albuquerque Ferrão</v>
      </c>
      <c r="F742" s="7">
        <v>2</v>
      </c>
      <c r="G742" s="7" cm="1">
        <f t="array" aca="1" ref="G742" ca="1">INDEX(States!$B:$B,RANDBETWEEN(2,COUNTA(States!$B:$B)),1)</f>
        <v>9</v>
      </c>
      <c r="H742" s="7" t="str">
        <f ca="1">VLOOKUP($D742,Name!$A:$C,3,FALSE)</f>
        <v>M</v>
      </c>
      <c r="I742" s="7">
        <f t="shared" ca="1" si="57"/>
        <v>3</v>
      </c>
      <c r="J742" s="7" t="str">
        <f ca="1">VLOOKUP($I742,Race!$A:$B,2,FALSE)</f>
        <v>Preto</v>
      </c>
      <c r="K742" s="8">
        <f ca="1" xml:space="preserve">
IF($B742=2,
    TODAY()-16340,
    IF($P742=2,
        RANDBETWEEN(TODAY()-12418.5,TODAY()-6574.5),
        IF(OR($P742=3,$P742=4),
            RANDBETWEEN(TODAY()-16071,TODAY()-8766),
            IF(OR($P742=5,$P742=6,$P742=7),
                RANDBETWEEN(TODAY()-27393.75,TODAY()-12783.75),
                RANDBETWEEN(TODAY()-27393.75,TODAY()-10957.5)
            )
        )
    )
)</f>
        <v>22992</v>
      </c>
      <c r="L742" s="6">
        <f ca="1">IF(OR(ROW()=2,ROW()=3),7,IF(ROW()=4,4,RANDBETWEEN(4,COUNT(Education!$A:$A) + 1)))</f>
        <v>6</v>
      </c>
      <c r="M742" s="8" t="str">
        <f ca="1">VLOOKUP($L742,Education!$A:$B,2,FALSE)</f>
        <v>Mestrado</v>
      </c>
      <c r="N74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742" s="7" t="str">
        <f ca="1">VLOOKUP($N742,Department!$A:$B,2,FALSE)</f>
        <v>Financeiro</v>
      </c>
      <c r="P742" s="6">
        <f t="shared" ca="1" si="58"/>
        <v>6</v>
      </c>
      <c r="Q742" s="7" t="str">
        <f ca="1">VLOOKUP($P742,Role!$A:$B,2,FALSE)</f>
        <v>Estagiário</v>
      </c>
      <c r="R742" s="7" t="str">
        <f ca="1">IF($P742=8,RANDBETWEEN(2,COUNT(Level!$A:$A) + 1),"")</f>
        <v/>
      </c>
      <c r="S742" s="7" t="str">
        <f ca="1">IF($R742&lt;&gt;"",VLOOKUP($R742,Level!$A:$B,2,FALSE),"")</f>
        <v/>
      </c>
      <c r="T742" s="8">
        <f t="shared" ca="1" si="59"/>
        <v>41561</v>
      </c>
      <c r="U742" s="1">
        <f t="shared" ca="1" si="55"/>
        <v>2205</v>
      </c>
      <c r="V74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$A742    &amp;
", "   &amp;
$B742    &amp;
", "   &amp;
$C742    &amp;
", '"  &amp;
$E742    &amp;
"', '" &amp;
$H742    &amp;
"', "  &amp;
$I742 &amp;
", CAST('"  &amp;
TEXT($K742,"aaaa-mm-dd") &amp;
"' AS DATE), " &amp;
$L742 &amp;
", " &amp;
$N742 &amp;
", " &amp;
$P742 &amp;
", " &amp;
IF($R742="","NULL",$R742) &amp;
", " &amp;
$U742 &amp;
");"</f>
        <v>INSERT INTO acme.fact_employees (id_company_fk, id_employee_pk, flg_active, employee_name, id_gender_fk, id_race_fk, birthdate, id_education_fk, id_department_fk, id_role_fk, id_level_fk, salary) VALUES (2, 741, TRUE, 'Pietro Albuquerque Ferrão', 'M', 3, CAST('1962-12-12' AS DATE), 6, 4, 6, NULL, 2205);</v>
      </c>
    </row>
    <row r="743" spans="1:22" x14ac:dyDescent="0.2">
      <c r="A743" s="7">
        <v>2</v>
      </c>
      <c r="B743" s="5">
        <f t="shared" si="56"/>
        <v>742</v>
      </c>
      <c r="C743" s="6" t="b">
        <v>1</v>
      </c>
      <c r="D743" s="7">
        <f ca="1">IF(ROW()=2,125,IF(ROW()=3,67,IF(ROW()=4,13,RANDBETWEEN(2,COUNT(Name!$A:$A) + 1))))</f>
        <v>132</v>
      </c>
      <c r="E743" s="7" t="str">
        <f ca="1">VLOOKUP($D743,Name!$A:$B,2,FALSE) &amp; " " &amp; IF(ROW()=2,"de Orléans e Bragança",VLOOKUP(IF(ROW()=2,0,RANDBETWEEN(2,COUNT('Last name'!$A:$A) + 1)),'Last name'!$A:$B,2,FALSE) &amp; " " &amp; VLOOKUP(RANDBETWEEN(2,COUNT('Last name'!$A:$A) + 1),'Last name'!$A:$B,2,FALSE))</f>
        <v>Felipe Serra Anunciação</v>
      </c>
      <c r="F743" s="7">
        <v>2</v>
      </c>
      <c r="G743" s="7" cm="1">
        <f t="array" aca="1" ref="G743" ca="1">INDEX(States!$B:$B,RANDBETWEEN(2,COUNTA(States!$B:$B)),1)</f>
        <v>10</v>
      </c>
      <c r="H743" s="7" t="str">
        <f ca="1">VLOOKUP($D743,Name!$A:$C,3,FALSE)</f>
        <v>M</v>
      </c>
      <c r="I743" s="7">
        <f t="shared" ca="1" si="57"/>
        <v>2</v>
      </c>
      <c r="J743" s="7" t="str">
        <f ca="1">VLOOKUP($I743,Race!$A:$B,2,FALSE)</f>
        <v>Branco</v>
      </c>
      <c r="K743" s="8">
        <f ca="1" xml:space="preserve">
IF($B743=2,
    TODAY()-16340,
    IF($P743=2,
        RANDBETWEEN(TODAY()-12418.5,TODAY()-6574.5),
        IF(OR($P743=3,$P743=4),
            RANDBETWEEN(TODAY()-16071,TODAY()-8766),
            IF(OR($P743=5,$P743=6,$P743=7),
                RANDBETWEEN(TODAY()-27393.75,TODAY()-12783.75),
                RANDBETWEEN(TODAY()-27393.75,TODAY()-10957.5)
            )
        )
    )
)</f>
        <v>19103</v>
      </c>
      <c r="L743" s="6">
        <f ca="1">IF(OR(ROW()=2,ROW()=3),7,IF(ROW()=4,4,RANDBETWEEN(4,COUNT(Education!$A:$A) + 1)))</f>
        <v>4</v>
      </c>
      <c r="M743" s="8" t="str">
        <f ca="1">VLOOKUP($L743,Education!$A:$B,2,FALSE)</f>
        <v>Superior</v>
      </c>
      <c r="N74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743" s="7" t="str">
        <f ca="1">VLOOKUP($N743,Department!$A:$B,2,FALSE)</f>
        <v>Auditoria</v>
      </c>
      <c r="P743" s="6">
        <f t="shared" ca="1" si="58"/>
        <v>8</v>
      </c>
      <c r="Q743" s="7" t="str">
        <f ca="1">VLOOKUP($P743,Role!$A:$B,2,FALSE)</f>
        <v>Analista</v>
      </c>
      <c r="R743" s="7">
        <f ca="1">IF($P743=8,RANDBETWEEN(2,COUNT(Level!$A:$A) + 1),"")</f>
        <v>4</v>
      </c>
      <c r="S743" s="7" t="str">
        <f ca="1">IF($R743&lt;&gt;"",VLOOKUP($R743,Level!$A:$B,2,FALSE),"")</f>
        <v>Senior</v>
      </c>
      <c r="T743" s="8">
        <f t="shared" ca="1" si="59"/>
        <v>44050</v>
      </c>
      <c r="U743" s="1">
        <f t="shared" ca="1" si="55"/>
        <v>2500</v>
      </c>
      <c r="V74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$A743    &amp;
", "   &amp;
$B743    &amp;
", "   &amp;
$C743    &amp;
", '"  &amp;
$E743    &amp;
"', '" &amp;
$H743    &amp;
"', "  &amp;
$I743 &amp;
", CAST('"  &amp;
TEXT($K743,"aaaa-mm-dd") &amp;
"' AS DATE), " &amp;
$L743 &amp;
", " &amp;
$N743 &amp;
", " &amp;
$P743 &amp;
", " &amp;
IF($R743="","NULL",$R743) &amp;
", " &amp;
$U743 &amp;
");"</f>
        <v>INSERT INTO acme.fact_employees (id_company_fk, id_employee_pk, flg_active, employee_name, id_gender_fk, id_race_fk, birthdate, id_education_fk, id_department_fk, id_role_fk, id_level_fk, salary) VALUES (2, 742, TRUE, 'Felipe Serra Anunciação', 'M', 2, CAST('1952-04-19' AS DATE), 4, 10, 8, 4, 2500);</v>
      </c>
    </row>
    <row r="744" spans="1:22" x14ac:dyDescent="0.2">
      <c r="A744" s="7">
        <v>2</v>
      </c>
      <c r="B744" s="5">
        <f t="shared" si="56"/>
        <v>743</v>
      </c>
      <c r="C744" s="6" t="b">
        <v>1</v>
      </c>
      <c r="D744" s="7">
        <f ca="1">IF(ROW()=2,125,IF(ROW()=3,67,IF(ROW()=4,13,RANDBETWEEN(2,COUNT(Name!$A:$A) + 1))))</f>
        <v>159</v>
      </c>
      <c r="E744" s="7" t="str">
        <f ca="1">VLOOKUP($D744,Name!$A:$B,2,FALSE) &amp; " " &amp; IF(ROW()=2,"de Orléans e Bragança",VLOOKUP(IF(ROW()=2,0,RANDBETWEEN(2,COUNT('Last name'!$A:$A) + 1)),'Last name'!$A:$B,2,FALSE) &amp; " " &amp; VLOOKUP(RANDBETWEEN(2,COUNT('Last name'!$A:$A) + 1),'Last name'!$A:$B,2,FALSE))</f>
        <v>Helena Barbieri Furtado</v>
      </c>
      <c r="F744" s="7">
        <v>2</v>
      </c>
      <c r="G744" s="7" cm="1">
        <f t="array" aca="1" ref="G744" ca="1">INDEX(States!$B:$B,RANDBETWEEN(2,COUNTA(States!$B:$B)),1)</f>
        <v>14</v>
      </c>
      <c r="H744" s="7" t="str">
        <f ca="1">VLOOKUP($D744,Name!$A:$C,3,FALSE)</f>
        <v>F</v>
      </c>
      <c r="I744" s="7">
        <f t="shared" ca="1" si="57"/>
        <v>2</v>
      </c>
      <c r="J744" s="7" t="str">
        <f ca="1">VLOOKUP($I744,Race!$A:$B,2,FALSE)</f>
        <v>Branco</v>
      </c>
      <c r="K744" s="8">
        <f ca="1" xml:space="preserve">
IF($B744=2,
    TODAY()-16340,
    IF($P744=2,
        RANDBETWEEN(TODAY()-12418.5,TODAY()-6574.5),
        IF(OR($P744=3,$P744=4),
            RANDBETWEEN(TODAY()-16071,TODAY()-8766),
            IF(OR($P744=5,$P744=6,$P744=7),
                RANDBETWEEN(TODAY()-27393.75,TODAY()-12783.75),
                RANDBETWEEN(TODAY()-27393.75,TODAY()-10957.5)
            )
        )
    )
)</f>
        <v>24783</v>
      </c>
      <c r="L744" s="6">
        <f ca="1">IF(OR(ROW()=2,ROW()=3),7,IF(ROW()=4,4,RANDBETWEEN(4,COUNT(Education!$A:$A) + 1)))</f>
        <v>7</v>
      </c>
      <c r="M744" s="8" t="str">
        <f ca="1">VLOOKUP($L744,Education!$A:$B,2,FALSE)</f>
        <v>Doutorado</v>
      </c>
      <c r="N74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7</v>
      </c>
      <c r="O744" s="7" t="str">
        <f ca="1">VLOOKUP($N744,Department!$A:$B,2,FALSE)</f>
        <v>Operacional</v>
      </c>
      <c r="P744" s="6">
        <f t="shared" ca="1" si="58"/>
        <v>7</v>
      </c>
      <c r="Q744" s="7" t="str">
        <f ca="1">VLOOKUP($P744,Role!$A:$B,2,FALSE)</f>
        <v>Trainee</v>
      </c>
      <c r="R744" s="7" t="str">
        <f ca="1">IF($P744=8,RANDBETWEEN(2,COUNT(Level!$A:$A) + 1),"")</f>
        <v/>
      </c>
      <c r="S744" s="7" t="str">
        <f ca="1">IF($R744&lt;&gt;"",VLOOKUP($R744,Level!$A:$B,2,FALSE),"")</f>
        <v/>
      </c>
      <c r="T744" s="8">
        <f t="shared" ca="1" si="59"/>
        <v>39540</v>
      </c>
      <c r="U744" s="1">
        <f t="shared" ca="1" si="55"/>
        <v>2805</v>
      </c>
      <c r="V74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$A744    &amp;
", "   &amp;
$B744    &amp;
", "   &amp;
$C744    &amp;
", '"  &amp;
$E744    &amp;
"', '" &amp;
$H744    &amp;
"', "  &amp;
$I744 &amp;
", CAST('"  &amp;
TEXT($K744,"aaaa-mm-dd") &amp;
"' AS DATE), " &amp;
$L744 &amp;
", " &amp;
$N744 &amp;
", " &amp;
$P744 &amp;
", " &amp;
IF($R744="","NULL",$R744) &amp;
", " &amp;
$U744 &amp;
");"</f>
        <v>INSERT INTO acme.fact_employees (id_company_fk, id_employee_pk, flg_active, employee_name, id_gender_fk, id_race_fk, birthdate, id_education_fk, id_department_fk, id_role_fk, id_level_fk, salary) VALUES (2, 743, TRUE, 'Helena Barbieri Furtado', 'F', 2, CAST('1967-11-07' AS DATE), 7, 7, 7, NULL, 2805);</v>
      </c>
    </row>
    <row r="745" spans="1:22" x14ac:dyDescent="0.2">
      <c r="A745" s="7">
        <v>2</v>
      </c>
      <c r="B745" s="5">
        <f t="shared" si="56"/>
        <v>744</v>
      </c>
      <c r="C745" s="6" t="b">
        <v>1</v>
      </c>
      <c r="D745" s="7">
        <f ca="1">IF(ROW()=2,125,IF(ROW()=3,67,IF(ROW()=4,13,RANDBETWEEN(2,COUNT(Name!$A:$A) + 1))))</f>
        <v>56</v>
      </c>
      <c r="E745" s="7" t="str">
        <f ca="1">VLOOKUP($D745,Name!$A:$B,2,FALSE) &amp; " " &amp; IF(ROW()=2,"de Orléans e Bragança",VLOOKUP(IF(ROW()=2,0,RANDBETWEEN(2,COUNT('Last name'!$A:$A) + 1)),'Last name'!$A:$B,2,FALSE) &amp; " " &amp; VLOOKUP(RANDBETWEEN(2,COUNT('Last name'!$A:$A) + 1),'Last name'!$A:$B,2,FALSE))</f>
        <v>Artur Rossi Borba</v>
      </c>
      <c r="F745" s="7">
        <v>2</v>
      </c>
      <c r="G745" s="7" cm="1">
        <f t="array" aca="1" ref="G745" ca="1">INDEX(States!$B:$B,RANDBETWEEN(2,COUNTA(States!$B:$B)),1)</f>
        <v>10</v>
      </c>
      <c r="H745" s="7" t="str">
        <f ca="1">VLOOKUP($D745,Name!$A:$C,3,FALSE)</f>
        <v>M</v>
      </c>
      <c r="I745" s="7">
        <f t="shared" ca="1" si="57"/>
        <v>2</v>
      </c>
      <c r="J745" s="7" t="str">
        <f ca="1">VLOOKUP($I745,Race!$A:$B,2,FALSE)</f>
        <v>Branco</v>
      </c>
      <c r="K745" s="8">
        <f ca="1" xml:space="preserve">
IF($B745=2,
    TODAY()-16340,
    IF($P745=2,
        RANDBETWEEN(TODAY()-12418.5,TODAY()-6574.5),
        IF(OR($P745=3,$P745=4),
            RANDBETWEEN(TODAY()-16071,TODAY()-8766),
            IF(OR($P745=5,$P745=6,$P745=7),
                RANDBETWEEN(TODAY()-27393.75,TODAY()-12783.75),
                RANDBETWEEN(TODAY()-27393.75,TODAY()-10957.5)
            )
        )
    )
)</f>
        <v>33687</v>
      </c>
      <c r="L745" s="6">
        <f ca="1">IF(OR(ROW()=2,ROW()=3),7,IF(ROW()=4,4,RANDBETWEEN(4,COUNT(Education!$A:$A) + 1)))</f>
        <v>5</v>
      </c>
      <c r="M745" s="8" t="str">
        <f ca="1">VLOOKUP($L745,Education!$A:$B,2,FALSE)</f>
        <v>Pós-graduação</v>
      </c>
      <c r="N74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745" s="7" t="str">
        <f ca="1">VLOOKUP($N745,Department!$A:$B,2,FALSE)</f>
        <v>Recursos Humanos</v>
      </c>
      <c r="P745" s="6">
        <f t="shared" ca="1" si="58"/>
        <v>8</v>
      </c>
      <c r="Q745" s="7" t="str">
        <f ca="1">VLOOKUP($P745,Role!$A:$B,2,FALSE)</f>
        <v>Analista</v>
      </c>
      <c r="R745" s="7">
        <f ca="1">IF($P745=8,RANDBETWEEN(2,COUNT(Level!$A:$A) + 1),"")</f>
        <v>4</v>
      </c>
      <c r="S745" s="7" t="str">
        <f ca="1">IF($R745&lt;&gt;"",VLOOKUP($R745,Level!$A:$B,2,FALSE),"")</f>
        <v>Senior</v>
      </c>
      <c r="T745" s="8">
        <f t="shared" ca="1" si="59"/>
        <v>42468</v>
      </c>
      <c r="U745" s="1">
        <f t="shared" ca="1" si="55"/>
        <v>3080</v>
      </c>
      <c r="V74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$A745    &amp;
", "   &amp;
$B745    &amp;
", "   &amp;
$C745    &amp;
", '"  &amp;
$E745    &amp;
"', '" &amp;
$H745    &amp;
"', "  &amp;
$I745 &amp;
", CAST('"  &amp;
TEXT($K745,"aaaa-mm-dd") &amp;
"' AS DATE), " &amp;
$L745 &amp;
", " &amp;
$N745 &amp;
", " &amp;
$P745 &amp;
", " &amp;
IF($R745="","NULL",$R745) &amp;
", " &amp;
$U745 &amp;
");"</f>
        <v>INSERT INTO acme.fact_employees (id_company_fk, id_employee_pk, flg_active, employee_name, id_gender_fk, id_race_fk, birthdate, id_education_fk, id_department_fk, id_role_fk, id_level_fk, salary) VALUES (2, 744, TRUE, 'Artur Rossi Borba', 'M', 2, CAST('1992-03-24' AS DATE), 5, 5, 8, 4, 3080);</v>
      </c>
    </row>
    <row r="746" spans="1:22" x14ac:dyDescent="0.2">
      <c r="A746" s="7">
        <v>2</v>
      </c>
      <c r="B746" s="5">
        <f t="shared" si="56"/>
        <v>745</v>
      </c>
      <c r="C746" s="6" t="b">
        <v>1</v>
      </c>
      <c r="D746" s="7">
        <f ca="1">IF(ROW()=2,125,IF(ROW()=3,67,IF(ROW()=4,13,RANDBETWEEN(2,COUNT(Name!$A:$A) + 1))))</f>
        <v>226</v>
      </c>
      <c r="E746" s="7" t="str">
        <f ca="1">VLOOKUP($D746,Name!$A:$B,2,FALSE) &amp; " " &amp; IF(ROW()=2,"de Orléans e Bragança",VLOOKUP(IF(ROW()=2,0,RANDBETWEEN(2,COUNT('Last name'!$A:$A) + 1)),'Last name'!$A:$B,2,FALSE) &amp; " " &amp; VLOOKUP(RANDBETWEEN(2,COUNT('Last name'!$A:$A) + 1),'Last name'!$A:$B,2,FALSE))</f>
        <v>Liz Zil Rodrigues</v>
      </c>
      <c r="F746" s="7">
        <v>2</v>
      </c>
      <c r="G746" s="7" cm="1">
        <f t="array" aca="1" ref="G746" ca="1">INDEX(States!$B:$B,RANDBETWEEN(2,COUNTA(States!$B:$B)),1)</f>
        <v>3</v>
      </c>
      <c r="H746" s="7" t="str">
        <f ca="1">VLOOKUP($D746,Name!$A:$C,3,FALSE)</f>
        <v>F</v>
      </c>
      <c r="I746" s="7">
        <f t="shared" ca="1" si="57"/>
        <v>2</v>
      </c>
      <c r="J746" s="7" t="str">
        <f ca="1">VLOOKUP($I746,Race!$A:$B,2,FALSE)</f>
        <v>Branco</v>
      </c>
      <c r="K746" s="8">
        <f ca="1" xml:space="preserve">
IF($B746=2,
    TODAY()-16340,
    IF($P746=2,
        RANDBETWEEN(TODAY()-12418.5,TODAY()-6574.5),
        IF(OR($P746=3,$P746=4),
            RANDBETWEEN(TODAY()-16071,TODAY()-8766),
            IF(OR($P746=5,$P746=6,$P746=7),
                RANDBETWEEN(TODAY()-27393.75,TODAY()-12783.75),
                RANDBETWEEN(TODAY()-27393.75,TODAY()-10957.5)
            )
        )
    )
)</f>
        <v>22002</v>
      </c>
      <c r="L746" s="6">
        <f ca="1">IF(OR(ROW()=2,ROW()=3),7,IF(ROW()=4,4,RANDBETWEEN(4,COUNT(Education!$A:$A) + 1)))</f>
        <v>5</v>
      </c>
      <c r="M746" s="8" t="str">
        <f ca="1">VLOOKUP($L746,Education!$A:$B,2,FALSE)</f>
        <v>Pós-graduação</v>
      </c>
      <c r="N74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746" s="7" t="str">
        <f ca="1">VLOOKUP($N746,Department!$A:$B,2,FALSE)</f>
        <v>Auditoria</v>
      </c>
      <c r="P746" s="6">
        <f t="shared" ca="1" si="58"/>
        <v>8</v>
      </c>
      <c r="Q746" s="7" t="str">
        <f ca="1">VLOOKUP($P746,Role!$A:$B,2,FALSE)</f>
        <v>Analista</v>
      </c>
      <c r="R746" s="7">
        <f ca="1">IF($P746=8,RANDBETWEEN(2,COUNT(Level!$A:$A) + 1),"")</f>
        <v>3</v>
      </c>
      <c r="S746" s="7" t="str">
        <f ca="1">IF($R746&lt;&gt;"",VLOOKUP($R746,Level!$A:$B,2,FALSE),"")</f>
        <v>Pleno</v>
      </c>
      <c r="T746" s="8">
        <f t="shared" ca="1" si="59"/>
        <v>40057</v>
      </c>
      <c r="U746" s="1">
        <f t="shared" ca="1" si="55"/>
        <v>3000</v>
      </c>
      <c r="V74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$A746    &amp;
", "   &amp;
$B746    &amp;
", "   &amp;
$C746    &amp;
", '"  &amp;
$E746    &amp;
"', '" &amp;
$H746    &amp;
"', "  &amp;
$I746 &amp;
", CAST('"  &amp;
TEXT($K746,"aaaa-mm-dd") &amp;
"' AS DATE), " &amp;
$L746 &amp;
", " &amp;
$N746 &amp;
", " &amp;
$P746 &amp;
", " &amp;
IF($R746="","NULL",$R746) &amp;
", " &amp;
$U746 &amp;
");"</f>
        <v>INSERT INTO acme.fact_employees (id_company_fk, id_employee_pk, flg_active, employee_name, id_gender_fk, id_race_fk, birthdate, id_education_fk, id_department_fk, id_role_fk, id_level_fk, salary) VALUES (2, 745, TRUE, 'Liz Zil Rodrigues', 'F', 2, CAST('1960-03-27' AS DATE), 5, 10, 8, 3, 3000);</v>
      </c>
    </row>
    <row r="747" spans="1:22" x14ac:dyDescent="0.2">
      <c r="A747" s="7">
        <v>2</v>
      </c>
      <c r="B747" s="5">
        <f t="shared" si="56"/>
        <v>746</v>
      </c>
      <c r="C747" s="6" t="b">
        <v>1</v>
      </c>
      <c r="D747" s="7">
        <f ca="1">IF(ROW()=2,125,IF(ROW()=3,67,IF(ROW()=4,13,RANDBETWEEN(2,COUNT(Name!$A:$A) + 1))))</f>
        <v>163</v>
      </c>
      <c r="E747" s="7" t="str">
        <f ca="1">VLOOKUP($D747,Name!$A:$B,2,FALSE) &amp; " " &amp; IF(ROW()=2,"de Orléans e Bragança",VLOOKUP(IF(ROW()=2,0,RANDBETWEEN(2,COUNT('Last name'!$A:$A) + 1)),'Last name'!$A:$B,2,FALSE) &amp; " " &amp; VLOOKUP(RANDBETWEEN(2,COUNT('Last name'!$A:$A) + 1),'Last name'!$A:$B,2,FALSE))</f>
        <v>Henrico Frois Negreiros</v>
      </c>
      <c r="F747" s="7">
        <v>2</v>
      </c>
      <c r="G747" s="7" cm="1">
        <f t="array" aca="1" ref="G747" ca="1">INDEX(States!$B:$B,RANDBETWEEN(2,COUNTA(States!$B:$B)),1)</f>
        <v>9</v>
      </c>
      <c r="H747" s="7" t="str">
        <f ca="1">VLOOKUP($D747,Name!$A:$C,3,FALSE)</f>
        <v>M</v>
      </c>
      <c r="I747" s="7">
        <f t="shared" ca="1" si="57"/>
        <v>2</v>
      </c>
      <c r="J747" s="7" t="str">
        <f ca="1">VLOOKUP($I747,Race!$A:$B,2,FALSE)</f>
        <v>Branco</v>
      </c>
      <c r="K747" s="8">
        <f ca="1" xml:space="preserve">
IF($B747=2,
    TODAY()-16340,
    IF($P747=2,
        RANDBETWEEN(TODAY()-12418.5,TODAY()-6574.5),
        IF(OR($P747=3,$P747=4),
            RANDBETWEEN(TODAY()-16071,TODAY()-8766),
            IF(OR($P747=5,$P747=6,$P747=7),
                RANDBETWEEN(TODAY()-27393.75,TODAY()-12783.75),
                RANDBETWEEN(TODAY()-27393.75,TODAY()-10957.5)
            )
        )
    )
)</f>
        <v>21521</v>
      </c>
      <c r="L747" s="6">
        <f ca="1">IF(OR(ROW()=2,ROW()=3),7,IF(ROW()=4,4,RANDBETWEEN(4,COUNT(Education!$A:$A) + 1)))</f>
        <v>7</v>
      </c>
      <c r="M747" s="8" t="str">
        <f ca="1">VLOOKUP($L747,Education!$A:$B,2,FALSE)</f>
        <v>Doutorado</v>
      </c>
      <c r="N74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747" s="7" t="str">
        <f ca="1">VLOOKUP($N747,Department!$A:$B,2,FALSE)</f>
        <v>Financeiro</v>
      </c>
      <c r="P747" s="6">
        <f t="shared" ca="1" si="58"/>
        <v>8</v>
      </c>
      <c r="Q747" s="7" t="str">
        <f ca="1">VLOOKUP($P747,Role!$A:$B,2,FALSE)</f>
        <v>Analista</v>
      </c>
      <c r="R747" s="7">
        <f ca="1">IF($P747=8,RANDBETWEEN(2,COUNT(Level!$A:$A) + 1),"")</f>
        <v>2</v>
      </c>
      <c r="S747" s="7" t="str">
        <f ca="1">IF($R747&lt;&gt;"",VLOOKUP($R747,Level!$A:$B,2,FALSE),"")</f>
        <v>Junior</v>
      </c>
      <c r="T747" s="8">
        <f t="shared" ca="1" si="59"/>
        <v>42299</v>
      </c>
      <c r="U747" s="1">
        <f t="shared" ca="1" si="55"/>
        <v>4000</v>
      </c>
      <c r="V74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$A747    &amp;
", "   &amp;
$B747    &amp;
", "   &amp;
$C747    &amp;
", '"  &amp;
$E747    &amp;
"', '" &amp;
$H747    &amp;
"', "  &amp;
$I747 &amp;
", CAST('"  &amp;
TEXT($K747,"aaaa-mm-dd") &amp;
"' AS DATE), " &amp;
$L747 &amp;
", " &amp;
$N747 &amp;
", " &amp;
$P747 &amp;
", " &amp;
IF($R747="","NULL",$R747) &amp;
", " &amp;
$U747 &amp;
");"</f>
        <v>INSERT INTO acme.fact_employees (id_company_fk, id_employee_pk, flg_active, employee_name, id_gender_fk, id_race_fk, birthdate, id_education_fk, id_department_fk, id_role_fk, id_level_fk, salary) VALUES (2, 746, TRUE, 'Henrico Frois Negreiros', 'M', 2, CAST('1958-12-02' AS DATE), 7, 4, 8, 2, 4000);</v>
      </c>
    </row>
    <row r="748" spans="1:22" x14ac:dyDescent="0.2">
      <c r="A748" s="7">
        <v>2</v>
      </c>
      <c r="B748" s="5">
        <f t="shared" si="56"/>
        <v>747</v>
      </c>
      <c r="C748" s="6" t="b">
        <v>1</v>
      </c>
      <c r="D748" s="7">
        <f ca="1">IF(ROW()=2,125,IF(ROW()=3,67,IF(ROW()=4,13,RANDBETWEEN(2,COUNT(Name!$A:$A) + 1))))</f>
        <v>349</v>
      </c>
      <c r="E748" s="7" t="str">
        <f ca="1">VLOOKUP($D748,Name!$A:$B,2,FALSE) &amp; " " &amp; IF(ROW()=2,"de Orléans e Bragança",VLOOKUP(IF(ROW()=2,0,RANDBETWEEN(2,COUNT('Last name'!$A:$A) + 1)),'Last name'!$A:$B,2,FALSE) &amp; " " &amp; VLOOKUP(RANDBETWEEN(2,COUNT('Last name'!$A:$A) + 1),'Last name'!$A:$B,2,FALSE))</f>
        <v>Vicent Anjos Poeta</v>
      </c>
      <c r="F748" s="7">
        <v>2</v>
      </c>
      <c r="G748" s="7" cm="1">
        <f t="array" aca="1" ref="G748" ca="1">INDEX(States!$B:$B,RANDBETWEEN(2,COUNTA(States!$B:$B)),1)</f>
        <v>7</v>
      </c>
      <c r="H748" s="7" t="str">
        <f ca="1">VLOOKUP($D748,Name!$A:$C,3,FALSE)</f>
        <v>M</v>
      </c>
      <c r="I748" s="7">
        <f t="shared" ca="1" si="57"/>
        <v>4</v>
      </c>
      <c r="J748" s="7" t="str">
        <f ca="1">VLOOKUP($I748,Race!$A:$B,2,FALSE)</f>
        <v>Pardo</v>
      </c>
      <c r="K748" s="8">
        <f ca="1" xml:space="preserve">
IF($B748=2,
    TODAY()-16340,
    IF($P748=2,
        RANDBETWEEN(TODAY()-12418.5,TODAY()-6574.5),
        IF(OR($P748=3,$P748=4),
            RANDBETWEEN(TODAY()-16071,TODAY()-8766),
            IF(OR($P748=5,$P748=6,$P748=7),
                RANDBETWEEN(TODAY()-27393.75,TODAY()-12783.75),
                RANDBETWEEN(TODAY()-27393.75,TODAY()-10957.5)
            )
        )
    )
)</f>
        <v>26119</v>
      </c>
      <c r="L748" s="6">
        <f ca="1">IF(OR(ROW()=2,ROW()=3),7,IF(ROW()=4,4,RANDBETWEEN(4,COUNT(Education!$A:$A) + 1)))</f>
        <v>5</v>
      </c>
      <c r="M748" s="8" t="str">
        <f ca="1">VLOOKUP($L748,Education!$A:$B,2,FALSE)</f>
        <v>Pós-graduação</v>
      </c>
      <c r="N74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748" s="7" t="str">
        <f ca="1">VLOOKUP($N748,Department!$A:$B,2,FALSE)</f>
        <v>Auditoria</v>
      </c>
      <c r="P748" s="6">
        <f t="shared" ca="1" si="58"/>
        <v>8</v>
      </c>
      <c r="Q748" s="7" t="str">
        <f ca="1">VLOOKUP($P748,Role!$A:$B,2,FALSE)</f>
        <v>Analista</v>
      </c>
      <c r="R748" s="7">
        <f ca="1">IF($P748=8,RANDBETWEEN(2,COUNT(Level!$A:$A) + 1),"")</f>
        <v>2</v>
      </c>
      <c r="S748" s="7" t="str">
        <f ca="1">IF($R748&lt;&gt;"",VLOOKUP($R748,Level!$A:$B,2,FALSE),"")</f>
        <v>Junior</v>
      </c>
      <c r="T748" s="8">
        <f t="shared" ca="1" si="59"/>
        <v>44208</v>
      </c>
      <c r="U748" s="1">
        <f t="shared" ca="1" si="55"/>
        <v>3000</v>
      </c>
      <c r="V74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$A748    &amp;
", "   &amp;
$B748    &amp;
", "   &amp;
$C748    &amp;
", '"  &amp;
$E748    &amp;
"', '" &amp;
$H748    &amp;
"', "  &amp;
$I748 &amp;
", CAST('"  &amp;
TEXT($K748,"aaaa-mm-dd") &amp;
"' AS DATE), " &amp;
$L748 &amp;
", " &amp;
$N748 &amp;
", " &amp;
$P748 &amp;
", " &amp;
IF($R748="","NULL",$R748) &amp;
", " &amp;
$U748 &amp;
");"</f>
        <v>INSERT INTO acme.fact_employees (id_company_fk, id_employee_pk, flg_active, employee_name, id_gender_fk, id_race_fk, birthdate, id_education_fk, id_department_fk, id_role_fk, id_level_fk, salary) VALUES (2, 747, TRUE, 'Vicent Anjos Poeta', 'M', 4, CAST('1971-07-05' AS DATE), 5, 10, 8, 2, 3000);</v>
      </c>
    </row>
    <row r="749" spans="1:22" x14ac:dyDescent="0.2">
      <c r="A749" s="7">
        <v>2</v>
      </c>
      <c r="B749" s="5">
        <f t="shared" si="56"/>
        <v>748</v>
      </c>
      <c r="C749" s="6" t="b">
        <v>1</v>
      </c>
      <c r="D749" s="7">
        <f ca="1">IF(ROW()=2,125,IF(ROW()=3,67,IF(ROW()=4,13,RANDBETWEEN(2,COUNT(Name!$A:$A) + 1))))</f>
        <v>304</v>
      </c>
      <c r="E749" s="7" t="str">
        <f ca="1">VLOOKUP($D749,Name!$A:$B,2,FALSE) &amp; " " &amp; IF(ROW()=2,"de Orléans e Bragança",VLOOKUP(IF(ROW()=2,0,RANDBETWEEN(2,COUNT('Last name'!$A:$A) + 1)),'Last name'!$A:$B,2,FALSE) &amp; " " &amp; VLOOKUP(RANDBETWEEN(2,COUNT('Last name'!$A:$A) + 1),'Last name'!$A:$B,2,FALSE))</f>
        <v>Nicole Noronha Anjos</v>
      </c>
      <c r="F749" s="7">
        <v>2</v>
      </c>
      <c r="G749" s="7" cm="1">
        <f t="array" aca="1" ref="G749" ca="1">INDEX(States!$B:$B,RANDBETWEEN(2,COUNTA(States!$B:$B)),1)</f>
        <v>5</v>
      </c>
      <c r="H749" s="7" t="str">
        <f ca="1">VLOOKUP($D749,Name!$A:$C,3,FALSE)</f>
        <v>F</v>
      </c>
      <c r="I749" s="7">
        <f t="shared" ca="1" si="57"/>
        <v>3</v>
      </c>
      <c r="J749" s="7" t="str">
        <f ca="1">VLOOKUP($I749,Race!$A:$B,2,FALSE)</f>
        <v>Preto</v>
      </c>
      <c r="K749" s="8">
        <f ca="1" xml:space="preserve">
IF($B749=2,
    TODAY()-16340,
    IF($P749=2,
        RANDBETWEEN(TODAY()-12418.5,TODAY()-6574.5),
        IF(OR($P749=3,$P749=4),
            RANDBETWEEN(TODAY()-16071,TODAY()-8766),
            IF(OR($P749=5,$P749=6,$P749=7),
                RANDBETWEEN(TODAY()-27393.75,TODAY()-12783.75),
                RANDBETWEEN(TODAY()-27393.75,TODAY()-10957.5)
            )
        )
    )
)</f>
        <v>18239</v>
      </c>
      <c r="L749" s="6">
        <f ca="1">IF(OR(ROW()=2,ROW()=3),7,IF(ROW()=4,4,RANDBETWEEN(4,COUNT(Education!$A:$A) + 1)))</f>
        <v>7</v>
      </c>
      <c r="M749" s="8" t="str">
        <f ca="1">VLOOKUP($L749,Education!$A:$B,2,FALSE)</f>
        <v>Doutorado</v>
      </c>
      <c r="N74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12</v>
      </c>
      <c r="O749" s="7" t="str">
        <f ca="1">VLOOKUP($N749,Department!$A:$B,2,FALSE)</f>
        <v>Jurídico</v>
      </c>
      <c r="P749" s="6">
        <f t="shared" ca="1" si="58"/>
        <v>8</v>
      </c>
      <c r="Q749" s="7" t="str">
        <f ca="1">VLOOKUP($P749,Role!$A:$B,2,FALSE)</f>
        <v>Analista</v>
      </c>
      <c r="R749" s="7">
        <f ca="1">IF($P749=8,RANDBETWEEN(2,COUNT(Level!$A:$A) + 1),"")</f>
        <v>2</v>
      </c>
      <c r="S749" s="7" t="str">
        <f ca="1">IF($R749&lt;&gt;"",VLOOKUP($R749,Level!$A:$B,2,FALSE),"")</f>
        <v>Junior</v>
      </c>
      <c r="T749" s="8">
        <f t="shared" ca="1" si="59"/>
        <v>40465</v>
      </c>
      <c r="U749" s="1">
        <f t="shared" ca="1" si="55"/>
        <v>4100</v>
      </c>
      <c r="V74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$A749    &amp;
", "   &amp;
$B749    &amp;
", "   &amp;
$C749    &amp;
", '"  &amp;
$E749    &amp;
"', '" &amp;
$H749    &amp;
"', "  &amp;
$I749 &amp;
", CAST('"  &amp;
TEXT($K749,"aaaa-mm-dd") &amp;
"' AS DATE), " &amp;
$L749 &amp;
", " &amp;
$N749 &amp;
", " &amp;
$P749 &amp;
", " &amp;
IF($R749="","NULL",$R749) &amp;
", " &amp;
$U749 &amp;
");"</f>
        <v>INSERT INTO acme.fact_employees (id_company_fk, id_employee_pk, flg_active, employee_name, id_gender_fk, id_race_fk, birthdate, id_education_fk, id_department_fk, id_role_fk, id_level_fk, salary) VALUES (2, 748, TRUE, 'Nicole Noronha Anjos', 'F', 3, CAST('1949-12-07' AS DATE), 7, 12, 8, 2, 4100);</v>
      </c>
    </row>
    <row r="750" spans="1:22" x14ac:dyDescent="0.2">
      <c r="A750" s="7">
        <v>2</v>
      </c>
      <c r="B750" s="5">
        <f t="shared" si="56"/>
        <v>749</v>
      </c>
      <c r="C750" s="6" t="b">
        <v>1</v>
      </c>
      <c r="D750" s="7">
        <f ca="1">IF(ROW()=2,125,IF(ROW()=3,67,IF(ROW()=4,13,RANDBETWEEN(2,COUNT(Name!$A:$A) + 1))))</f>
        <v>195</v>
      </c>
      <c r="E750" s="7" t="str">
        <f ca="1">VLOOKUP($D750,Name!$A:$B,2,FALSE) &amp; " " &amp; IF(ROW()=2,"de Orléans e Bragança",VLOOKUP(IF(ROW()=2,0,RANDBETWEEN(2,COUNT('Last name'!$A:$A) + 1)),'Last name'!$A:$B,2,FALSE) &amp; " " &amp; VLOOKUP(RANDBETWEEN(2,COUNT('Last name'!$A:$A) + 1),'Last name'!$A:$B,2,FALSE))</f>
        <v>José Emanuel Farina Vieira</v>
      </c>
      <c r="F750" s="7">
        <v>2</v>
      </c>
      <c r="G750" s="7" cm="1">
        <f t="array" aca="1" ref="G750" ca="1">INDEX(States!$B:$B,RANDBETWEEN(2,COUNTA(States!$B:$B)),1)</f>
        <v>11</v>
      </c>
      <c r="H750" s="7" t="str">
        <f ca="1">VLOOKUP($D750,Name!$A:$C,3,FALSE)</f>
        <v>M</v>
      </c>
      <c r="I750" s="7">
        <f t="shared" ca="1" si="57"/>
        <v>2</v>
      </c>
      <c r="J750" s="7" t="str">
        <f ca="1">VLOOKUP($I750,Race!$A:$B,2,FALSE)</f>
        <v>Branco</v>
      </c>
      <c r="K750" s="8">
        <f ca="1" xml:space="preserve">
IF($B750=2,
    TODAY()-16340,
    IF($P750=2,
        RANDBETWEEN(TODAY()-12418.5,TODAY()-6574.5),
        IF(OR($P750=3,$P750=4),
            RANDBETWEEN(TODAY()-16071,TODAY()-8766),
            IF(OR($P750=5,$P750=6,$P750=7),
                RANDBETWEEN(TODAY()-27393.75,TODAY()-12783.75),
                RANDBETWEEN(TODAY()-27393.75,TODAY()-10957.5)
            )
        )
    )
)</f>
        <v>23468</v>
      </c>
      <c r="L750" s="6">
        <f ca="1">IF(OR(ROW()=2,ROW()=3),7,IF(ROW()=4,4,RANDBETWEEN(4,COUNT(Education!$A:$A) + 1)))</f>
        <v>5</v>
      </c>
      <c r="M750" s="8" t="str">
        <f ca="1">VLOOKUP($L750,Education!$A:$B,2,FALSE)</f>
        <v>Pós-graduação</v>
      </c>
      <c r="N75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12</v>
      </c>
      <c r="O750" s="7" t="str">
        <f ca="1">VLOOKUP($N750,Department!$A:$B,2,FALSE)</f>
        <v>Jurídico</v>
      </c>
      <c r="P750" s="6">
        <f t="shared" ca="1" si="58"/>
        <v>8</v>
      </c>
      <c r="Q750" s="7" t="str">
        <f ca="1">VLOOKUP($P750,Role!$A:$B,2,FALSE)</f>
        <v>Analista</v>
      </c>
      <c r="R750" s="7">
        <f ca="1">IF($P750=8,RANDBETWEEN(2,COUNT(Level!$A:$A) + 1),"")</f>
        <v>3</v>
      </c>
      <c r="S750" s="7" t="str">
        <f ca="1">IF($R750&lt;&gt;"",VLOOKUP($R750,Level!$A:$B,2,FALSE),"")</f>
        <v>Pleno</v>
      </c>
      <c r="T750" s="8">
        <f t="shared" ca="1" si="59"/>
        <v>41313</v>
      </c>
      <c r="U750" s="1">
        <f t="shared" ca="1" si="55"/>
        <v>3100</v>
      </c>
      <c r="V75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$A750    &amp;
", "   &amp;
$B750    &amp;
", "   &amp;
$C750    &amp;
", '"  &amp;
$E750    &amp;
"', '" &amp;
$H750    &amp;
"', "  &amp;
$I750 &amp;
", CAST('"  &amp;
TEXT($K750,"aaaa-mm-dd") &amp;
"' AS DATE), " &amp;
$L750 &amp;
", " &amp;
$N750 &amp;
", " &amp;
$P750 &amp;
", " &amp;
IF($R750="","NULL",$R750) &amp;
", " &amp;
$U750 &amp;
");"</f>
        <v>INSERT INTO acme.fact_employees (id_company_fk, id_employee_pk, flg_active, employee_name, id_gender_fk, id_race_fk, birthdate, id_education_fk, id_department_fk, id_role_fk, id_level_fk, salary) VALUES (2, 749, TRUE, 'José Emanuel Farina Vieira', 'M', 2, CAST('1964-04-01' AS DATE), 5, 12, 8, 3, 3100);</v>
      </c>
    </row>
    <row r="751" spans="1:22" x14ac:dyDescent="0.2">
      <c r="A751" s="7">
        <v>2</v>
      </c>
      <c r="B751" s="5">
        <f t="shared" si="56"/>
        <v>750</v>
      </c>
      <c r="C751" s="6" t="b">
        <v>1</v>
      </c>
      <c r="D751" s="7">
        <f ca="1">IF(ROW()=2,125,IF(ROW()=3,67,IF(ROW()=4,13,RANDBETWEEN(2,COUNT(Name!$A:$A) + 1))))</f>
        <v>172</v>
      </c>
      <c r="E751" s="7" t="str">
        <f ca="1">VLOOKUP($D751,Name!$A:$B,2,FALSE) &amp; " " &amp; IF(ROW()=2,"de Orléans e Bragança",VLOOKUP(IF(ROW()=2,0,RANDBETWEEN(2,COUNT('Last name'!$A:$A) + 1)),'Last name'!$A:$B,2,FALSE) &amp; " " &amp; VLOOKUP(RANDBETWEEN(2,COUNT('Last name'!$A:$A) + 1),'Last name'!$A:$B,2,FALSE))</f>
        <v>Isabella Abranches Chaves</v>
      </c>
      <c r="F751" s="7">
        <v>2</v>
      </c>
      <c r="G751" s="7" cm="1">
        <f t="array" aca="1" ref="G751" ca="1">INDEX(States!$B:$B,RANDBETWEEN(2,COUNTA(States!$B:$B)),1)</f>
        <v>20</v>
      </c>
      <c r="H751" s="7" t="str">
        <f ca="1">VLOOKUP($D751,Name!$A:$C,3,FALSE)</f>
        <v>F</v>
      </c>
      <c r="I751" s="7">
        <f t="shared" ca="1" si="57"/>
        <v>2</v>
      </c>
      <c r="J751" s="7" t="str">
        <f ca="1">VLOOKUP($I751,Race!$A:$B,2,FALSE)</f>
        <v>Branco</v>
      </c>
      <c r="K751" s="8">
        <f ca="1" xml:space="preserve">
IF($B751=2,
    TODAY()-16340,
    IF($P751=2,
        RANDBETWEEN(TODAY()-12418.5,TODAY()-6574.5),
        IF(OR($P751=3,$P751=4),
            RANDBETWEEN(TODAY()-16071,TODAY()-8766),
            IF(OR($P751=5,$P751=6,$P751=7),
                RANDBETWEEN(TODAY()-27393.75,TODAY()-12783.75),
                RANDBETWEEN(TODAY()-27393.75,TODAY()-10957.5)
            )
        )
    )
)</f>
        <v>20981</v>
      </c>
      <c r="L751" s="6">
        <f ca="1">IF(OR(ROW()=2,ROW()=3),7,IF(ROW()=4,4,RANDBETWEEN(4,COUNT(Education!$A:$A) + 1)))</f>
        <v>7</v>
      </c>
      <c r="M751" s="8" t="str">
        <f ca="1">VLOOKUP($L751,Education!$A:$B,2,FALSE)</f>
        <v>Doutorado</v>
      </c>
      <c r="N75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751" s="7" t="str">
        <f ca="1">VLOOKUP($N751,Department!$A:$B,2,FALSE)</f>
        <v>Recursos Humanos</v>
      </c>
      <c r="P751" s="6">
        <f t="shared" ca="1" si="58"/>
        <v>8</v>
      </c>
      <c r="Q751" s="7" t="str">
        <f ca="1">VLOOKUP($P751,Role!$A:$B,2,FALSE)</f>
        <v>Analista</v>
      </c>
      <c r="R751" s="7">
        <f ca="1">IF($P751=8,RANDBETWEEN(2,COUNT(Level!$A:$A) + 1),"")</f>
        <v>4</v>
      </c>
      <c r="S751" s="7" t="str">
        <f ca="1">IF($R751&lt;&gt;"",VLOOKUP($R751,Level!$A:$B,2,FALSE),"")</f>
        <v>Senior</v>
      </c>
      <c r="T751" s="8">
        <f t="shared" ca="1" si="59"/>
        <v>41216</v>
      </c>
      <c r="U751" s="1">
        <f t="shared" ca="1" si="55"/>
        <v>4080</v>
      </c>
      <c r="V75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$A751    &amp;
", "   &amp;
$B751    &amp;
", "   &amp;
$C751    &amp;
", '"  &amp;
$E751    &amp;
"', '" &amp;
$H751    &amp;
"', "  &amp;
$I751 &amp;
", CAST('"  &amp;
TEXT($K751,"aaaa-mm-dd") &amp;
"' AS DATE), " &amp;
$L751 &amp;
", " &amp;
$N751 &amp;
", " &amp;
$P751 &amp;
", " &amp;
IF($R751="","NULL",$R751) &amp;
", " &amp;
$U751 &amp;
");"</f>
        <v>INSERT INTO acme.fact_employees (id_company_fk, id_employee_pk, flg_active, employee_name, id_gender_fk, id_race_fk, birthdate, id_education_fk, id_department_fk, id_role_fk, id_level_fk, salary) VALUES (2, 750, TRUE, 'Isabella Abranches Chaves', 'F', 2, CAST('1957-06-10' AS DATE), 7, 5, 8, 4, 4080);</v>
      </c>
    </row>
    <row r="752" spans="1:22" x14ac:dyDescent="0.2">
      <c r="A752" s="7">
        <v>2</v>
      </c>
      <c r="B752" s="5">
        <f t="shared" si="56"/>
        <v>751</v>
      </c>
      <c r="C752" s="6" t="b">
        <v>1</v>
      </c>
      <c r="D752" s="7">
        <f ca="1">IF(ROW()=2,125,IF(ROW()=3,67,IF(ROW()=4,13,RANDBETWEEN(2,COUNT(Name!$A:$A) + 1))))</f>
        <v>17</v>
      </c>
      <c r="E752" s="7" t="str">
        <f ca="1">VLOOKUP($D752,Name!$A:$B,2,FALSE) &amp; " " &amp; IF(ROW()=2,"de Orléans e Bragança",VLOOKUP(IF(ROW()=2,0,RANDBETWEEN(2,COUNT('Last name'!$A:$A) + 1)),'Last name'!$A:$B,2,FALSE) &amp; " " &amp; VLOOKUP(RANDBETWEEN(2,COUNT('Last name'!$A:$A) + 1),'Last name'!$A:$B,2,FALSE))</f>
        <v>Alini Duarte Martini</v>
      </c>
      <c r="F752" s="7">
        <v>2</v>
      </c>
      <c r="G752" s="7" cm="1">
        <f t="array" aca="1" ref="G752" ca="1">INDEX(States!$B:$B,RANDBETWEEN(2,COUNTA(States!$B:$B)),1)</f>
        <v>18</v>
      </c>
      <c r="H752" s="7" t="str">
        <f ca="1">VLOOKUP($D752,Name!$A:$C,3,FALSE)</f>
        <v>F</v>
      </c>
      <c r="I752" s="7">
        <f t="shared" ca="1" si="57"/>
        <v>2</v>
      </c>
      <c r="J752" s="7" t="str">
        <f ca="1">VLOOKUP($I752,Race!$A:$B,2,FALSE)</f>
        <v>Branco</v>
      </c>
      <c r="K752" s="8">
        <f ca="1" xml:space="preserve">
IF($B752=2,
    TODAY()-16340,
    IF($P752=2,
        RANDBETWEEN(TODAY()-12418.5,TODAY()-6574.5),
        IF(OR($P752=3,$P752=4),
            RANDBETWEEN(TODAY()-16071,TODAY()-8766),
            IF(OR($P752=5,$P752=6,$P752=7),
                RANDBETWEEN(TODAY()-27393.75,TODAY()-12783.75),
                RANDBETWEEN(TODAY()-27393.75,TODAY()-10957.5)
            )
        )
    )
)</f>
        <v>22772</v>
      </c>
      <c r="L752" s="6">
        <f ca="1">IF(OR(ROW()=2,ROW()=3),7,IF(ROW()=4,4,RANDBETWEEN(4,COUNT(Education!$A:$A) + 1)))</f>
        <v>5</v>
      </c>
      <c r="M752" s="8" t="str">
        <f ca="1">VLOOKUP($L752,Education!$A:$B,2,FALSE)</f>
        <v>Pós-graduação</v>
      </c>
      <c r="N75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752" s="7" t="str">
        <f ca="1">VLOOKUP($N752,Department!$A:$B,2,FALSE)</f>
        <v>Vendas</v>
      </c>
      <c r="P752" s="6">
        <f t="shared" ca="1" si="58"/>
        <v>7</v>
      </c>
      <c r="Q752" s="7" t="str">
        <f ca="1">VLOOKUP($P752,Role!$A:$B,2,FALSE)</f>
        <v>Trainee</v>
      </c>
      <c r="R752" s="7" t="str">
        <f ca="1">IF($P752=8,RANDBETWEEN(2,COUNT(Level!$A:$A) + 1),"")</f>
        <v/>
      </c>
      <c r="S752" s="7" t="str">
        <f ca="1">IF($R752&lt;&gt;"",VLOOKUP($R752,Level!$A:$B,2,FALSE),"")</f>
        <v/>
      </c>
      <c r="T752" s="8">
        <f t="shared" ca="1" si="59"/>
        <v>37985</v>
      </c>
      <c r="U752" s="1">
        <f t="shared" ca="1" si="55"/>
        <v>1915</v>
      </c>
      <c r="V75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$A752    &amp;
", "   &amp;
$B752    &amp;
", "   &amp;
$C752    &amp;
", '"  &amp;
$E752    &amp;
"', '" &amp;
$H752    &amp;
"', "  &amp;
$I752 &amp;
", CAST('"  &amp;
TEXT($K752,"aaaa-mm-dd") &amp;
"' AS DATE), " &amp;
$L752 &amp;
", " &amp;
$N752 &amp;
", " &amp;
$P752 &amp;
", " &amp;
IF($R752="","NULL",$R752) &amp;
", " &amp;
$U752 &amp;
");"</f>
        <v>INSERT INTO acme.fact_employees (id_company_fk, id_employee_pk, flg_active, employee_name, id_gender_fk, id_race_fk, birthdate, id_education_fk, id_department_fk, id_role_fk, id_level_fk, salary) VALUES (2, 751, TRUE, 'Alini Duarte Martini', 'F', 2, CAST('1962-05-06' AS DATE), 5, 13, 7, NULL, 1915);</v>
      </c>
    </row>
    <row r="753" spans="1:22" x14ac:dyDescent="0.2">
      <c r="A753" s="7">
        <v>2</v>
      </c>
      <c r="B753" s="5">
        <f t="shared" si="56"/>
        <v>752</v>
      </c>
      <c r="C753" s="6" t="b">
        <v>1</v>
      </c>
      <c r="D753" s="7">
        <f ca="1">IF(ROW()=2,125,IF(ROW()=3,67,IF(ROW()=4,13,RANDBETWEEN(2,COUNT(Name!$A:$A) + 1))))</f>
        <v>185</v>
      </c>
      <c r="E753" s="7" t="str">
        <f ca="1">VLOOKUP($D753,Name!$A:$B,2,FALSE) &amp; " " &amp; IF(ROW()=2,"de Orléans e Bragança",VLOOKUP(IF(ROW()=2,0,RANDBETWEEN(2,COUNT('Last name'!$A:$A) + 1)),'Last name'!$A:$B,2,FALSE) &amp; " " &amp; VLOOKUP(RANDBETWEEN(2,COUNT('Last name'!$A:$A) + 1),'Last name'!$A:$B,2,FALSE))</f>
        <v>João Lucas Serra Braga</v>
      </c>
      <c r="F753" s="7">
        <v>2</v>
      </c>
      <c r="G753" s="7" cm="1">
        <f t="array" aca="1" ref="G753" ca="1">INDEX(States!$B:$B,RANDBETWEEN(2,COUNTA(States!$B:$B)),1)</f>
        <v>15</v>
      </c>
      <c r="H753" s="7" t="str">
        <f ca="1">VLOOKUP($D753,Name!$A:$C,3,FALSE)</f>
        <v>M</v>
      </c>
      <c r="I753" s="7">
        <f t="shared" ca="1" si="57"/>
        <v>2</v>
      </c>
      <c r="J753" s="7" t="str">
        <f ca="1">VLOOKUP($I753,Race!$A:$B,2,FALSE)</f>
        <v>Branco</v>
      </c>
      <c r="K753" s="8">
        <f ca="1" xml:space="preserve">
IF($B753=2,
    TODAY()-16340,
    IF($P753=2,
        RANDBETWEEN(TODAY()-12418.5,TODAY()-6574.5),
        IF(OR($P753=3,$P753=4),
            RANDBETWEEN(TODAY()-16071,TODAY()-8766),
            IF(OR($P753=5,$P753=6,$P753=7),
                RANDBETWEEN(TODAY()-27393.75,TODAY()-12783.75),
                RANDBETWEEN(TODAY()-27393.75,TODAY()-10957.5)
            )
        )
    )
)</f>
        <v>26634</v>
      </c>
      <c r="L753" s="6">
        <f ca="1">IF(OR(ROW()=2,ROW()=3),7,IF(ROW()=4,4,RANDBETWEEN(4,COUNT(Education!$A:$A) + 1)))</f>
        <v>7</v>
      </c>
      <c r="M753" s="8" t="str">
        <f ca="1">VLOOKUP($L753,Education!$A:$B,2,FALSE)</f>
        <v>Doutorado</v>
      </c>
      <c r="N75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753" s="7" t="str">
        <f ca="1">VLOOKUP($N753,Department!$A:$B,2,FALSE)</f>
        <v>Administrativo</v>
      </c>
      <c r="P753" s="6">
        <f t="shared" ca="1" si="58"/>
        <v>8</v>
      </c>
      <c r="Q753" s="7" t="str">
        <f ca="1">VLOOKUP($P753,Role!$A:$B,2,FALSE)</f>
        <v>Analista</v>
      </c>
      <c r="R753" s="7">
        <f ca="1">IF($P753=8,RANDBETWEEN(2,COUNT(Level!$A:$A) + 1),"")</f>
        <v>2</v>
      </c>
      <c r="S753" s="7" t="str">
        <f ca="1">IF($R753&lt;&gt;"",VLOOKUP($R753,Level!$A:$B,2,FALSE),"")</f>
        <v>Junior</v>
      </c>
      <c r="T753" s="8">
        <f t="shared" ca="1" si="59"/>
        <v>42858</v>
      </c>
      <c r="U753" s="1">
        <f t="shared" ca="1" si="55"/>
        <v>4000</v>
      </c>
      <c r="V75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$A753    &amp;
", "   &amp;
$B753    &amp;
", "   &amp;
$C753    &amp;
", '"  &amp;
$E753    &amp;
"', '" &amp;
$H753    &amp;
"', "  &amp;
$I753 &amp;
", CAST('"  &amp;
TEXT($K753,"aaaa-mm-dd") &amp;
"' AS DATE), " &amp;
$L753 &amp;
", " &amp;
$N753 &amp;
", " &amp;
$P753 &amp;
", " &amp;
IF($R753="","NULL",$R753) &amp;
", " &amp;
$U753 &amp;
");"</f>
        <v>INSERT INTO acme.fact_employees (id_company_fk, id_employee_pk, flg_active, employee_name, id_gender_fk, id_race_fk, birthdate, id_education_fk, id_department_fk, id_role_fk, id_level_fk, salary) VALUES (2, 752, TRUE, 'João Lucas Serra Braga', 'M', 2, CAST('1972-12-01' AS DATE), 7, 3, 8, 2, 4000);</v>
      </c>
    </row>
    <row r="754" spans="1:22" x14ac:dyDescent="0.2">
      <c r="A754" s="7">
        <v>2</v>
      </c>
      <c r="B754" s="5">
        <f t="shared" si="56"/>
        <v>753</v>
      </c>
      <c r="C754" s="6" t="b">
        <v>1</v>
      </c>
      <c r="D754" s="7">
        <f ca="1">IF(ROW()=2,125,IF(ROW()=3,67,IF(ROW()=4,13,RANDBETWEEN(2,COUNT(Name!$A:$A) + 1))))</f>
        <v>308</v>
      </c>
      <c r="E754" s="7" t="str">
        <f ca="1">VLOOKUP($D754,Name!$A:$B,2,FALSE) &amp; " " &amp; IF(ROW()=2,"de Orléans e Bragança",VLOOKUP(IF(ROW()=2,0,RANDBETWEEN(2,COUNT('Last name'!$A:$A) + 1)),'Last name'!$A:$B,2,FALSE) &amp; " " &amp; VLOOKUP(RANDBETWEEN(2,COUNT('Last name'!$A:$A) + 1),'Last name'!$A:$B,2,FALSE))</f>
        <v>Olívia Poeta Costatini</v>
      </c>
      <c r="F754" s="7">
        <v>2</v>
      </c>
      <c r="G754" s="7" cm="1">
        <f t="array" aca="1" ref="G754" ca="1">INDEX(States!$B:$B,RANDBETWEEN(2,COUNTA(States!$B:$B)),1)</f>
        <v>10</v>
      </c>
      <c r="H754" s="7" t="str">
        <f ca="1">VLOOKUP($D754,Name!$A:$C,3,FALSE)</f>
        <v>F</v>
      </c>
      <c r="I754" s="7">
        <f t="shared" ca="1" si="57"/>
        <v>2</v>
      </c>
      <c r="J754" s="7" t="str">
        <f ca="1">VLOOKUP($I754,Race!$A:$B,2,FALSE)</f>
        <v>Branco</v>
      </c>
      <c r="K754" s="8">
        <f ca="1" xml:space="preserve">
IF($B754=2,
    TODAY()-16340,
    IF($P754=2,
        RANDBETWEEN(TODAY()-12418.5,TODAY()-6574.5),
        IF(OR($P754=3,$P754=4),
            RANDBETWEEN(TODAY()-16071,TODAY()-8766),
            IF(OR($P754=5,$P754=6,$P754=7),
                RANDBETWEEN(TODAY()-27393.75,TODAY()-12783.75),
                RANDBETWEEN(TODAY()-27393.75,TODAY()-10957.5)
            )
        )
    )
)</f>
        <v>22594</v>
      </c>
      <c r="L754" s="6">
        <f ca="1">IF(OR(ROW()=2,ROW()=3),7,IF(ROW()=4,4,RANDBETWEEN(4,COUNT(Education!$A:$A) + 1)))</f>
        <v>4</v>
      </c>
      <c r="M754" s="8" t="str">
        <f ca="1">VLOOKUP($L754,Education!$A:$B,2,FALSE)</f>
        <v>Superior</v>
      </c>
      <c r="N75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12</v>
      </c>
      <c r="O754" s="7" t="str">
        <f ca="1">VLOOKUP($N754,Department!$A:$B,2,FALSE)</f>
        <v>Jurídico</v>
      </c>
      <c r="P754" s="6">
        <f t="shared" ca="1" si="58"/>
        <v>8</v>
      </c>
      <c r="Q754" s="7" t="str">
        <f ca="1">VLOOKUP($P754,Role!$A:$B,2,FALSE)</f>
        <v>Analista</v>
      </c>
      <c r="R754" s="7">
        <f ca="1">IF($P754=8,RANDBETWEEN(2,COUNT(Level!$A:$A) + 1),"")</f>
        <v>3</v>
      </c>
      <c r="S754" s="7" t="str">
        <f ca="1">IF($R754&lt;&gt;"",VLOOKUP($R754,Level!$A:$B,2,FALSE),"")</f>
        <v>Pleno</v>
      </c>
      <c r="T754" s="8">
        <f t="shared" ca="1" si="59"/>
        <v>37327</v>
      </c>
      <c r="U754" s="1">
        <f t="shared" ca="1" si="55"/>
        <v>2600</v>
      </c>
      <c r="V75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$A754    &amp;
", "   &amp;
$B754    &amp;
", "   &amp;
$C754    &amp;
", '"  &amp;
$E754    &amp;
"', '" &amp;
$H754    &amp;
"', "  &amp;
$I754 &amp;
", CAST('"  &amp;
TEXT($K754,"aaaa-mm-dd") &amp;
"' AS DATE), " &amp;
$L754 &amp;
", " &amp;
$N754 &amp;
", " &amp;
$P754 &amp;
", " &amp;
IF($R754="","NULL",$R754) &amp;
", " &amp;
$U754 &amp;
");"</f>
        <v>INSERT INTO acme.fact_employees (id_company_fk, id_employee_pk, flg_active, employee_name, id_gender_fk, id_race_fk, birthdate, id_education_fk, id_department_fk, id_role_fk, id_level_fk, salary) VALUES (2, 753, TRUE, 'Olívia Poeta Costatini', 'F', 2, CAST('1961-11-09' AS DATE), 4, 12, 8, 3, 2600);</v>
      </c>
    </row>
    <row r="755" spans="1:22" x14ac:dyDescent="0.2">
      <c r="A755" s="7">
        <v>2</v>
      </c>
      <c r="B755" s="5">
        <f t="shared" si="56"/>
        <v>754</v>
      </c>
      <c r="C755" s="6" t="b">
        <v>1</v>
      </c>
      <c r="D755" s="7">
        <f ca="1">IF(ROW()=2,125,IF(ROW()=3,67,IF(ROW()=4,13,RANDBETWEEN(2,COUNT(Name!$A:$A) + 1))))</f>
        <v>215</v>
      </c>
      <c r="E755" s="7" t="str">
        <f ca="1">VLOOKUP($D755,Name!$A:$B,2,FALSE) &amp; " " &amp; IF(ROW()=2,"de Orléans e Bragança",VLOOKUP(IF(ROW()=2,0,RANDBETWEEN(2,COUNT('Last name'!$A:$A) + 1)),'Last name'!$A:$B,2,FALSE) &amp; " " &amp; VLOOKUP(RANDBETWEEN(2,COUNT('Last name'!$A:$A) + 1),'Last name'!$A:$B,2,FALSE))</f>
        <v>Larisa Bactista Silva</v>
      </c>
      <c r="F755" s="7">
        <v>2</v>
      </c>
      <c r="G755" s="7" cm="1">
        <f t="array" aca="1" ref="G755" ca="1">INDEX(States!$B:$B,RANDBETWEEN(2,COUNTA(States!$B:$B)),1)</f>
        <v>13</v>
      </c>
      <c r="H755" s="7" t="str">
        <f ca="1">VLOOKUP($D755,Name!$A:$C,3,FALSE)</f>
        <v>F</v>
      </c>
      <c r="I755" s="7">
        <f t="shared" ca="1" si="57"/>
        <v>2</v>
      </c>
      <c r="J755" s="7" t="str">
        <f ca="1">VLOOKUP($I755,Race!$A:$B,2,FALSE)</f>
        <v>Branco</v>
      </c>
      <c r="K755" s="8">
        <f ca="1" xml:space="preserve">
IF($B755=2,
    TODAY()-16340,
    IF($P755=2,
        RANDBETWEEN(TODAY()-12418.5,TODAY()-6574.5),
        IF(OR($P755=3,$P755=4),
            RANDBETWEEN(TODAY()-16071,TODAY()-8766),
            IF(OR($P755=5,$P755=6,$P755=7),
                RANDBETWEEN(TODAY()-27393.75,TODAY()-12783.75),
                RANDBETWEEN(TODAY()-27393.75,TODAY()-10957.5)
            )
        )
    )
)</f>
        <v>26346</v>
      </c>
      <c r="L755" s="6">
        <f ca="1">IF(OR(ROW()=2,ROW()=3),7,IF(ROW()=4,4,RANDBETWEEN(4,COUNT(Education!$A:$A) + 1)))</f>
        <v>6</v>
      </c>
      <c r="M755" s="8" t="str">
        <f ca="1">VLOOKUP($L755,Education!$A:$B,2,FALSE)</f>
        <v>Mestrado</v>
      </c>
      <c r="N75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755" s="7" t="str">
        <f ca="1">VLOOKUP($N755,Department!$A:$B,2,FALSE)</f>
        <v>Recursos Humanos</v>
      </c>
      <c r="P755" s="6">
        <f t="shared" ca="1" si="58"/>
        <v>8</v>
      </c>
      <c r="Q755" s="7" t="str">
        <f ca="1">VLOOKUP($P755,Role!$A:$B,2,FALSE)</f>
        <v>Analista</v>
      </c>
      <c r="R755" s="7">
        <f ca="1">IF($P755=8,RANDBETWEEN(2,COUNT(Level!$A:$A) + 1),"")</f>
        <v>3</v>
      </c>
      <c r="S755" s="7" t="str">
        <f ca="1">IF($R755&lt;&gt;"",VLOOKUP($R755,Level!$A:$B,2,FALSE),"")</f>
        <v>Pleno</v>
      </c>
      <c r="T755" s="8">
        <f t="shared" ca="1" si="59"/>
        <v>38865</v>
      </c>
      <c r="U755" s="1">
        <f t="shared" ca="1" si="55"/>
        <v>3580</v>
      </c>
      <c r="V75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$A755    &amp;
", "   &amp;
$B755    &amp;
", "   &amp;
$C755    &amp;
", '"  &amp;
$E755    &amp;
"', '" &amp;
$H755    &amp;
"', "  &amp;
$I755 &amp;
", CAST('"  &amp;
TEXT($K755,"aaaa-mm-dd") &amp;
"' AS DATE), " &amp;
$L755 &amp;
", " &amp;
$N755 &amp;
", " &amp;
$P755 &amp;
", " &amp;
IF($R755="","NULL",$R755) &amp;
", " &amp;
$U755 &amp;
");"</f>
        <v>INSERT INTO acme.fact_employees (id_company_fk, id_employee_pk, flg_active, employee_name, id_gender_fk, id_race_fk, birthdate, id_education_fk, id_department_fk, id_role_fk, id_level_fk, salary) VALUES (2, 754, TRUE, 'Larisa Bactista Silva', 'F', 2, CAST('1972-02-17' AS DATE), 6, 5, 8, 3, 3580);</v>
      </c>
    </row>
    <row r="756" spans="1:22" x14ac:dyDescent="0.2">
      <c r="A756" s="7">
        <v>2</v>
      </c>
      <c r="B756" s="5">
        <f t="shared" si="56"/>
        <v>755</v>
      </c>
      <c r="C756" s="6" t="b">
        <v>1</v>
      </c>
      <c r="D756" s="7">
        <f ca="1">IF(ROW()=2,125,IF(ROW()=3,67,IF(ROW()=4,13,RANDBETWEEN(2,COUNT(Name!$A:$A) + 1))))</f>
        <v>247</v>
      </c>
      <c r="E756" s="7" t="str">
        <f ca="1">VLOOKUP($D756,Name!$A:$B,2,FALSE)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Madalena Testa Alvim</v>
      </c>
      <c r="F756" s="7">
        <v>2</v>
      </c>
      <c r="G756" s="7" cm="1">
        <f t="array" aca="1" ref="G756" ca="1">INDEX(States!$B:$B,RANDBETWEEN(2,COUNTA(States!$B:$B)),1)</f>
        <v>18</v>
      </c>
      <c r="H756" s="7" t="str">
        <f ca="1">VLOOKUP($D756,Name!$A:$C,3,FALSE)</f>
        <v>F</v>
      </c>
      <c r="I756" s="7">
        <f t="shared" ca="1" si="57"/>
        <v>3</v>
      </c>
      <c r="J756" s="7" t="str">
        <f ca="1">VLOOKUP($I756,Race!$A:$B,2,FALSE)</f>
        <v>Preto</v>
      </c>
      <c r="K756" s="8">
        <f ca="1" xml:space="preserve">
IF($B756=2,
    TODAY()-16340,
    IF($P756=2,
        RANDBETWEEN(TODAY()-12418.5,TODAY()-6574.5),
        IF(OR($P756=3,$P756=4),
            RANDBETWEEN(TODAY()-16071,TODAY()-8766),
            IF(OR($P756=5,$P756=6,$P756=7),
                RANDBETWEEN(TODAY()-27393.75,TODAY()-12783.75),
                RANDBETWEEN(TODAY()-27393.75,TODAY()-10957.5)
            )
        )
    )
)</f>
        <v>17623</v>
      </c>
      <c r="L756" s="6">
        <f ca="1">IF(OR(ROW()=2,ROW()=3),7,IF(ROW()=4,4,RANDBETWEEN(4,COUNT(Education!$A:$A) + 1)))</f>
        <v>5</v>
      </c>
      <c r="M756" s="8" t="str">
        <f ca="1">VLOOKUP($L756,Education!$A:$B,2,FALSE)</f>
        <v>Pós-graduação</v>
      </c>
      <c r="N75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756" s="7" t="str">
        <f ca="1">VLOOKUP($N756,Department!$A:$B,2,FALSE)</f>
        <v>Auditoria</v>
      </c>
      <c r="P756" s="6">
        <f t="shared" ca="1" si="58"/>
        <v>6</v>
      </c>
      <c r="Q756" s="7" t="str">
        <f ca="1">VLOOKUP($P756,Role!$A:$B,2,FALSE)</f>
        <v>Estagiário</v>
      </c>
      <c r="R756" s="7" t="str">
        <f ca="1">IF($P756=8,RANDBETWEEN(2,COUNT(Level!$A:$A) + 1),"")</f>
        <v/>
      </c>
      <c r="S756" s="7" t="str">
        <f ca="1">IF($R756&lt;&gt;"",VLOOKUP($R756,Level!$A:$B,2,FALSE),"")</f>
        <v/>
      </c>
      <c r="T756" s="8">
        <f t="shared" ca="1" si="59"/>
        <v>43608</v>
      </c>
      <c r="U756" s="1">
        <f t="shared" ca="1" si="55"/>
        <v>1705</v>
      </c>
      <c r="V75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$A756    &amp;
", "   &amp;
$B756    &amp;
", "   &amp;
$C756    &amp;
", '"  &amp;
$E756    &amp;
"', '" &amp;
$H756    &amp;
"', "  &amp;
$I756 &amp;
", CAST('"  &amp;
TEXT($K756,"aaaa-mm-dd") &amp;
"' AS DATE), " &amp;
$L756 &amp;
", " &amp;
$N756 &amp;
", " &amp;
$P756 &amp;
", " &amp;
IF($R756="","NULL",$R756) &amp;
", " &amp;
$U756 &amp;
");"</f>
        <v>INSERT INTO acme.fact_employees (id_company_fk, id_employee_pk, flg_active, employee_name, id_gender_fk, id_race_fk, birthdate, id_education_fk, id_department_fk, id_role_fk, id_level_fk, salary) VALUES (2, 755, TRUE, 'Madalena Testa Alvim', 'F', 3, CAST('1948-03-31' AS DATE), 5, 10, 6, NULL, 1705);</v>
      </c>
    </row>
    <row r="757" spans="1:22" x14ac:dyDescent="0.2">
      <c r="A757" s="7">
        <v>2</v>
      </c>
      <c r="B757" s="5">
        <f t="shared" si="56"/>
        <v>756</v>
      </c>
      <c r="C757" s="6" t="b">
        <v>1</v>
      </c>
      <c r="D757" s="7">
        <f ca="1">IF(ROW()=2,125,IF(ROW()=3,67,IF(ROW()=4,13,RANDBETWEEN(2,COUNT(Name!$A:$A) + 1))))</f>
        <v>192</v>
      </c>
      <c r="E757" s="7" t="str">
        <f ca="1">VLOOKUP($D757,Name!$A:$B,2,FALSE) &amp; " " &amp; IF(ROW()=2,"de Orléans e Bragança",VLOOKUP(IF(ROW()=2,0,RANDBETWEEN(2,COUNT('Last name'!$A:$A) + 1)),'Last name'!$A:$B,2,FALSE) &amp; " " &amp; VLOOKUP(RANDBETWEEN(2,COUNT('Last name'!$A:$A) + 1),'Last name'!$A:$B,2,FALSE))</f>
        <v>Joaquim Frois Marino</v>
      </c>
      <c r="F757" s="7">
        <v>2</v>
      </c>
      <c r="G757" s="7" cm="1">
        <f t="array" aca="1" ref="G757" ca="1">INDEX(States!$B:$B,RANDBETWEEN(2,COUNTA(States!$B:$B)),1)</f>
        <v>12</v>
      </c>
      <c r="H757" s="7" t="str">
        <f ca="1">VLOOKUP($D757,Name!$A:$C,3,FALSE)</f>
        <v>M</v>
      </c>
      <c r="I757" s="7">
        <f t="shared" ca="1" si="57"/>
        <v>2</v>
      </c>
      <c r="J757" s="7" t="str">
        <f ca="1">VLOOKUP($I757,Race!$A:$B,2,FALSE)</f>
        <v>Branco</v>
      </c>
      <c r="K757" s="8">
        <f ca="1" xml:space="preserve">
IF($B757=2,
    TODAY()-16340,
    IF($P757=2,
        RANDBETWEEN(TODAY()-12418.5,TODAY()-6574.5),
        IF(OR($P757=3,$P757=4),
            RANDBETWEEN(TODAY()-16071,TODAY()-8766),
            IF(OR($P757=5,$P757=6,$P757=7),
                RANDBETWEEN(TODAY()-27393.75,TODAY()-12783.75),
                RANDBETWEEN(TODAY()-27393.75,TODAY()-10957.5)
            )
        )
    )
)</f>
        <v>29649</v>
      </c>
      <c r="L757" s="6">
        <f ca="1">IF(OR(ROW()=2,ROW()=3),7,IF(ROW()=4,4,RANDBETWEEN(4,COUNT(Education!$A:$A) + 1)))</f>
        <v>6</v>
      </c>
      <c r="M757" s="8" t="str">
        <f ca="1">VLOOKUP($L757,Education!$A:$B,2,FALSE)</f>
        <v>Mestrado</v>
      </c>
      <c r="N75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757" s="7" t="str">
        <f ca="1">VLOOKUP($N757,Department!$A:$B,2,FALSE)</f>
        <v>Administrativo</v>
      </c>
      <c r="P757" s="6">
        <f t="shared" ca="1" si="58"/>
        <v>8</v>
      </c>
      <c r="Q757" s="7" t="str">
        <f ca="1">VLOOKUP($P757,Role!$A:$B,2,FALSE)</f>
        <v>Analista</v>
      </c>
      <c r="R757" s="7">
        <f ca="1">IF($P757=8,RANDBETWEEN(2,COUNT(Level!$A:$A) + 1),"")</f>
        <v>2</v>
      </c>
      <c r="S757" s="7" t="str">
        <f ca="1">IF($R757&lt;&gt;"",VLOOKUP($R757,Level!$A:$B,2,FALSE),"")</f>
        <v>Junior</v>
      </c>
      <c r="T757" s="8">
        <f t="shared" ca="1" si="59"/>
        <v>37141</v>
      </c>
      <c r="U757" s="1">
        <f t="shared" ca="1" si="55"/>
        <v>3500</v>
      </c>
      <c r="V75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$A757    &amp;
", "   &amp;
$B757    &amp;
", "   &amp;
$C757    &amp;
", '"  &amp;
$E757    &amp;
"', '" &amp;
$H757    &amp;
"', "  &amp;
$I757 &amp;
", CAST('"  &amp;
TEXT($K757,"aaaa-mm-dd") &amp;
"' AS DATE), " &amp;
$L757 &amp;
", " &amp;
$N757 &amp;
", " &amp;
$P757 &amp;
", " &amp;
IF($R757="","NULL",$R757) &amp;
", " &amp;
$U757 &amp;
");"</f>
        <v>INSERT INTO acme.fact_employees (id_company_fk, id_employee_pk, flg_active, employee_name, id_gender_fk, id_race_fk, birthdate, id_education_fk, id_department_fk, id_role_fk, id_level_fk, salary) VALUES (2, 756, TRUE, 'Joaquim Frois Marino', 'M', 2, CAST('1981-03-04' AS DATE), 6, 3, 8, 2, 3500);</v>
      </c>
    </row>
    <row r="758" spans="1:22" x14ac:dyDescent="0.2">
      <c r="A758" s="7">
        <v>2</v>
      </c>
      <c r="B758" s="5">
        <f t="shared" si="56"/>
        <v>757</v>
      </c>
      <c r="C758" s="6" t="b">
        <v>1</v>
      </c>
      <c r="D758" s="7">
        <f ca="1">IF(ROW()=2,125,IF(ROW()=3,67,IF(ROW()=4,13,RANDBETWEEN(2,COUNT(Name!$A:$A) + 1))))</f>
        <v>100</v>
      </c>
      <c r="E758" s="7" t="str">
        <f ca="1">VLOOKUP($D758,Name!$A:$B,2,FALSE) &amp; " " &amp; IF(ROW()=2,"de Orléans e Bragança",VLOOKUP(IF(ROW()=2,0,RANDBETWEEN(2,COUNT('Last name'!$A:$A) + 1)),'Last name'!$A:$B,2,FALSE) &amp; " " &amp; VLOOKUP(RANDBETWEEN(2,COUNT('Last name'!$A:$A) + 1),'Last name'!$A:$B,2,FALSE))</f>
        <v>Danniel Farina Nascimento</v>
      </c>
      <c r="F758" s="7">
        <v>2</v>
      </c>
      <c r="G758" s="7" cm="1">
        <f t="array" aca="1" ref="G758" ca="1">INDEX(States!$B:$B,RANDBETWEEN(2,COUNTA(States!$B:$B)),1)</f>
        <v>10</v>
      </c>
      <c r="H758" s="7" t="str">
        <f ca="1">VLOOKUP($D758,Name!$A:$C,3,FALSE)</f>
        <v>M</v>
      </c>
      <c r="I758" s="7">
        <f t="shared" ca="1" si="57"/>
        <v>2</v>
      </c>
      <c r="J758" s="7" t="str">
        <f ca="1">VLOOKUP($I758,Race!$A:$B,2,FALSE)</f>
        <v>Branco</v>
      </c>
      <c r="K758" s="8">
        <f ca="1" xml:space="preserve">
IF($B758=2,
    TODAY()-16340,
    IF($P758=2,
        RANDBETWEEN(TODAY()-12418.5,TODAY()-6574.5),
        IF(OR($P758=3,$P758=4),
            RANDBETWEEN(TODAY()-16071,TODAY()-8766),
            IF(OR($P758=5,$P758=6,$P758=7),
                RANDBETWEEN(TODAY()-27393.75,TODAY()-12783.75),
                RANDBETWEEN(TODAY()-27393.75,TODAY()-10957.5)
            )
        )
    )
)</f>
        <v>22219</v>
      </c>
      <c r="L758" s="6">
        <f ca="1">IF(OR(ROW()=2,ROW()=3),7,IF(ROW()=4,4,RANDBETWEEN(4,COUNT(Education!$A:$A) + 1)))</f>
        <v>5</v>
      </c>
      <c r="M758" s="8" t="str">
        <f ca="1">VLOOKUP($L758,Education!$A:$B,2,FALSE)</f>
        <v>Pós-graduação</v>
      </c>
      <c r="N75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6</v>
      </c>
      <c r="O758" s="7" t="str">
        <f ca="1">VLOOKUP($N758,Department!$A:$B,2,FALSE)</f>
        <v>Comercial</v>
      </c>
      <c r="P758" s="6">
        <f t="shared" ca="1" si="58"/>
        <v>7</v>
      </c>
      <c r="Q758" s="7" t="str">
        <f ca="1">VLOOKUP($P758,Role!$A:$B,2,FALSE)</f>
        <v>Trainee</v>
      </c>
      <c r="R758" s="7" t="str">
        <f ca="1">IF($P758=8,RANDBETWEEN(2,COUNT(Level!$A:$A) + 1),"")</f>
        <v/>
      </c>
      <c r="S758" s="7" t="str">
        <f ca="1">IF($R758&lt;&gt;"",VLOOKUP($R758,Level!$A:$B,2,FALSE),"")</f>
        <v/>
      </c>
      <c r="T758" s="8">
        <f t="shared" ca="1" si="59"/>
        <v>38131</v>
      </c>
      <c r="U758" s="1">
        <f t="shared" ca="1" si="55"/>
        <v>1885</v>
      </c>
      <c r="V75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$A758    &amp;
", "   &amp;
$B758    &amp;
", "   &amp;
$C758    &amp;
", '"  &amp;
$E758    &amp;
"', '" &amp;
$H758    &amp;
"', "  &amp;
$I758 &amp;
", CAST('"  &amp;
TEXT($K758,"aaaa-mm-dd") &amp;
"' AS DATE), " &amp;
$L758 &amp;
", " &amp;
$N758 &amp;
", " &amp;
$P758 &amp;
", " &amp;
IF($R758="","NULL",$R758) &amp;
", " &amp;
$U758 &amp;
");"</f>
        <v>INSERT INTO acme.fact_employees (id_company_fk, id_employee_pk, flg_active, employee_name, id_gender_fk, id_race_fk, birthdate, id_education_fk, id_department_fk, id_role_fk, id_level_fk, salary) VALUES (2, 757, TRUE, 'Danniel Farina Nascimento', 'M', 2, CAST('1960-10-30' AS DATE), 5, 6, 7, NULL, 1885);</v>
      </c>
    </row>
    <row r="759" spans="1:22" x14ac:dyDescent="0.2">
      <c r="A759" s="7">
        <v>2</v>
      </c>
      <c r="B759" s="5">
        <f t="shared" si="56"/>
        <v>758</v>
      </c>
      <c r="C759" s="6" t="b">
        <v>1</v>
      </c>
      <c r="D759" s="7">
        <f ca="1">IF(ROW()=2,125,IF(ROW()=3,67,IF(ROW()=4,13,RANDBETWEEN(2,COUNT(Name!$A:$A) + 1))))</f>
        <v>196</v>
      </c>
      <c r="E759" s="7" t="str">
        <f ca="1">VLOOKUP($D759,Name!$A:$B,2,FALSE) &amp; " " &amp; IF(ROW()=2,"de Orléans e Bragança",VLOOKUP(IF(ROW()=2,0,RANDBETWEEN(2,COUNT('Last name'!$A:$A) + 1)),'Last name'!$A:$B,2,FALSE) &amp; " " &amp; VLOOKUP(RANDBETWEEN(2,COUNT('Last name'!$A:$A) + 1),'Last name'!$A:$B,2,FALSE))</f>
        <v>José Francisco Longo Arruda</v>
      </c>
      <c r="F759" s="7">
        <v>2</v>
      </c>
      <c r="G759" s="7" cm="1">
        <f t="array" aca="1" ref="G759" ca="1">INDEX(States!$B:$B,RANDBETWEEN(2,COUNTA(States!$B:$B)),1)</f>
        <v>2</v>
      </c>
      <c r="H759" s="7" t="str">
        <f ca="1">VLOOKUP($D759,Name!$A:$C,3,FALSE)</f>
        <v>M</v>
      </c>
      <c r="I759" s="7">
        <f t="shared" ca="1" si="57"/>
        <v>4</v>
      </c>
      <c r="J759" s="7" t="str">
        <f ca="1">VLOOKUP($I759,Race!$A:$B,2,FALSE)</f>
        <v>Pardo</v>
      </c>
      <c r="K759" s="8">
        <f ca="1" xml:space="preserve">
IF($B759=2,
    TODAY()-16340,
    IF($P759=2,
        RANDBETWEEN(TODAY()-12418.5,TODAY()-6574.5),
        IF(OR($P759=3,$P759=4),
            RANDBETWEEN(TODAY()-16071,TODAY()-8766),
            IF(OR($P759=5,$P759=6,$P759=7),
                RANDBETWEEN(TODAY()-27393.75,TODAY()-12783.75),
                RANDBETWEEN(TODAY()-27393.75,TODAY()-10957.5)
            )
        )
    )
)</f>
        <v>26756</v>
      </c>
      <c r="L759" s="6">
        <f ca="1">IF(OR(ROW()=2,ROW()=3),7,IF(ROW()=4,4,RANDBETWEEN(4,COUNT(Education!$A:$A) + 1)))</f>
        <v>4</v>
      </c>
      <c r="M759" s="8" t="str">
        <f ca="1">VLOOKUP($L759,Education!$A:$B,2,FALSE)</f>
        <v>Superior</v>
      </c>
      <c r="N75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759" s="7" t="str">
        <f ca="1">VLOOKUP($N759,Department!$A:$B,2,FALSE)</f>
        <v>Contábil</v>
      </c>
      <c r="P759" s="6">
        <f t="shared" ca="1" si="58"/>
        <v>8</v>
      </c>
      <c r="Q759" s="7" t="str">
        <f ca="1">VLOOKUP($P759,Role!$A:$B,2,FALSE)</f>
        <v>Analista</v>
      </c>
      <c r="R759" s="7">
        <f ca="1">IF($P759=8,RANDBETWEEN(2,COUNT(Level!$A:$A) + 1),"")</f>
        <v>2</v>
      </c>
      <c r="S759" s="7" t="str">
        <f ca="1">IF($R759&lt;&gt;"",VLOOKUP($R759,Level!$A:$B,2,FALSE),"")</f>
        <v>Junior</v>
      </c>
      <c r="T759" s="8">
        <f t="shared" ca="1" si="59"/>
        <v>44709</v>
      </c>
      <c r="U759" s="1">
        <f t="shared" ca="1" si="55"/>
        <v>2500</v>
      </c>
      <c r="V75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$A759    &amp;
", "   &amp;
$B759    &amp;
", "   &amp;
$C759    &amp;
", '"  &amp;
$E759    &amp;
"', '" &amp;
$H759    &amp;
"', "  &amp;
$I759 &amp;
", CAST('"  &amp;
TEXT($K759,"aaaa-mm-dd") &amp;
"' AS DATE), " &amp;
$L759 &amp;
", " &amp;
$N759 &amp;
", " &amp;
$P759 &amp;
", " &amp;
IF($R759="","NULL",$R759) &amp;
", " &amp;
$U759 &amp;
");"</f>
        <v>INSERT INTO acme.fact_employees (id_company_fk, id_employee_pk, flg_active, employee_name, id_gender_fk, id_race_fk, birthdate, id_education_fk, id_department_fk, id_role_fk, id_level_fk, salary) VALUES (2, 758, TRUE, 'José Francisco Longo Arruda', 'M', 4, CAST('1973-04-02' AS DATE), 4, 9, 8, 2, 2500);</v>
      </c>
    </row>
    <row r="760" spans="1:22" x14ac:dyDescent="0.2">
      <c r="A760" s="7">
        <v>2</v>
      </c>
      <c r="B760" s="5">
        <f t="shared" si="56"/>
        <v>759</v>
      </c>
      <c r="C760" s="6" t="b">
        <v>1</v>
      </c>
      <c r="D760" s="7">
        <f ca="1">IF(ROW()=2,125,IF(ROW()=3,67,IF(ROW()=4,13,RANDBETWEEN(2,COUNT(Name!$A:$A) + 1))))</f>
        <v>357</v>
      </c>
      <c r="E760" s="7" t="str">
        <f ca="1">VLOOKUP($D760,Name!$A:$B,2,FALSE) &amp; " " &amp; IF(ROW()=2,"de Orléans e Bragança",VLOOKUP(IF(ROW()=2,0,RANDBETWEEN(2,COUNT('Last name'!$A:$A) + 1)),'Last name'!$A:$B,2,FALSE) &amp; " " &amp; VLOOKUP(RANDBETWEEN(2,COUNT('Last name'!$A:$A) + 1),'Last name'!$A:$B,2,FALSE))</f>
        <v>Vitória Faro Barreto</v>
      </c>
      <c r="F760" s="7">
        <v>2</v>
      </c>
      <c r="G760" s="7" cm="1">
        <f t="array" aca="1" ref="G760" ca="1">INDEX(States!$B:$B,RANDBETWEEN(2,COUNTA(States!$B:$B)),1)</f>
        <v>10</v>
      </c>
      <c r="H760" s="7" t="str">
        <f ca="1">VLOOKUP($D760,Name!$A:$C,3,FALSE)</f>
        <v>F</v>
      </c>
      <c r="I760" s="7">
        <f t="shared" ca="1" si="57"/>
        <v>5</v>
      </c>
      <c r="J760" s="7" t="str">
        <f ca="1">VLOOKUP($I760,Race!$A:$B,2,FALSE)</f>
        <v>Amarelo</v>
      </c>
      <c r="K760" s="8">
        <f ca="1" xml:space="preserve">
IF($B760=2,
    TODAY()-16340,
    IF($P760=2,
        RANDBETWEEN(TODAY()-12418.5,TODAY()-6574.5),
        IF(OR($P760=3,$P760=4),
            RANDBETWEEN(TODAY()-16071,TODAY()-8766),
            IF(OR($P760=5,$P760=6,$P760=7),
                RANDBETWEEN(TODAY()-27393.75,TODAY()-12783.75),
                RANDBETWEEN(TODAY()-27393.75,TODAY()-10957.5)
            )
        )
    )
)</f>
        <v>21369</v>
      </c>
      <c r="L760" s="6">
        <f ca="1">IF(OR(ROW()=2,ROW()=3),7,IF(ROW()=4,4,RANDBETWEEN(4,COUNT(Education!$A:$A) + 1)))</f>
        <v>6</v>
      </c>
      <c r="M760" s="8" t="str">
        <f ca="1">VLOOKUP($L760,Education!$A:$B,2,FALSE)</f>
        <v>Mestrado</v>
      </c>
      <c r="N76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760" s="7" t="str">
        <f ca="1">VLOOKUP($N760,Department!$A:$B,2,FALSE)</f>
        <v>Comunicação &amp; Marketing</v>
      </c>
      <c r="P760" s="6">
        <f t="shared" ca="1" si="58"/>
        <v>7</v>
      </c>
      <c r="Q760" s="7" t="str">
        <f ca="1">VLOOKUP($P760,Role!$A:$B,2,FALSE)</f>
        <v>Trainee</v>
      </c>
      <c r="R760" s="7" t="str">
        <f ca="1">IF($P760=8,RANDBETWEEN(2,COUNT(Level!$A:$A) + 1),"")</f>
        <v/>
      </c>
      <c r="S760" s="7" t="str">
        <f ca="1">IF($R760&lt;&gt;"",VLOOKUP($R760,Level!$A:$B,2,FALSE),"")</f>
        <v/>
      </c>
      <c r="T760" s="8">
        <f t="shared" ca="1" si="59"/>
        <v>42022</v>
      </c>
      <c r="U760" s="1">
        <f t="shared" ca="1" si="55"/>
        <v>2385</v>
      </c>
      <c r="V76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$A760    &amp;
", "   &amp;
$B760    &amp;
", "   &amp;
$C760    &amp;
", '"  &amp;
$E760    &amp;
"', '" &amp;
$H760    &amp;
"', "  &amp;
$I760 &amp;
", CAST('"  &amp;
TEXT($K760,"aaaa-mm-dd") &amp;
"' AS DATE), " &amp;
$L760 &amp;
", " &amp;
$N760 &amp;
", " &amp;
$P760 &amp;
", " &amp;
IF($R760="","NULL",$R760) &amp;
", " &amp;
$U760 &amp;
");"</f>
        <v>INSERT INTO acme.fact_employees (id_company_fk, id_employee_pk, flg_active, employee_name, id_gender_fk, id_race_fk, birthdate, id_education_fk, id_department_fk, id_role_fk, id_level_fk, salary) VALUES (2, 759, TRUE, 'Vitória Faro Barreto', 'F', 5, CAST('1958-07-03' AS DATE), 6, 8, 7, NULL, 2385);</v>
      </c>
    </row>
    <row r="761" spans="1:22" x14ac:dyDescent="0.2">
      <c r="A761" s="7">
        <v>2</v>
      </c>
      <c r="B761" s="5">
        <f t="shared" si="56"/>
        <v>760</v>
      </c>
      <c r="C761" s="6" t="b">
        <v>1</v>
      </c>
      <c r="D761" s="7">
        <f ca="1">IF(ROW()=2,125,IF(ROW()=3,67,IF(ROW()=4,13,RANDBETWEEN(2,COUNT(Name!$A:$A) + 1))))</f>
        <v>111</v>
      </c>
      <c r="E761" s="7" t="str">
        <f ca="1">VLOOKUP($D761,Name!$A:$B,2,FALSE) &amp; " " &amp; IF(ROW()=2,"de Orléans e Bragança",VLOOKUP(IF(ROW()=2,0,RANDBETWEEN(2,COUNT('Last name'!$A:$A) + 1)),'Last name'!$A:$B,2,FALSE) &amp; " " &amp; VLOOKUP(RANDBETWEEN(2,COUNT('Last name'!$A:$A) + 1),'Last name'!$A:$B,2,FALSE))</f>
        <v>Domingos Negreiros Moretti</v>
      </c>
      <c r="F761" s="7">
        <v>2</v>
      </c>
      <c r="G761" s="7" cm="1">
        <f t="array" aca="1" ref="G761" ca="1">INDEX(States!$B:$B,RANDBETWEEN(2,COUNTA(States!$B:$B)),1)</f>
        <v>21</v>
      </c>
      <c r="H761" s="7" t="str">
        <f ca="1">VLOOKUP($D761,Name!$A:$C,3,FALSE)</f>
        <v>M</v>
      </c>
      <c r="I761" s="7">
        <f t="shared" ca="1" si="57"/>
        <v>2</v>
      </c>
      <c r="J761" s="7" t="str">
        <f ca="1">VLOOKUP($I761,Race!$A:$B,2,FALSE)</f>
        <v>Branco</v>
      </c>
      <c r="K761" s="8">
        <f ca="1" xml:space="preserve">
IF($B761=2,
    TODAY()-16340,
    IF($P761=2,
        RANDBETWEEN(TODAY()-12418.5,TODAY()-6574.5),
        IF(OR($P761=3,$P761=4),
            RANDBETWEEN(TODAY()-16071,TODAY()-8766),
            IF(OR($P761=5,$P761=6,$P761=7),
                RANDBETWEEN(TODAY()-27393.75,TODAY()-12783.75),
                RANDBETWEEN(TODAY()-27393.75,TODAY()-10957.5)
            )
        )
    )
)</f>
        <v>18226</v>
      </c>
      <c r="L761" s="6">
        <f ca="1">IF(OR(ROW()=2,ROW()=3),7,IF(ROW()=4,4,RANDBETWEEN(4,COUNT(Education!$A:$A) + 1)))</f>
        <v>6</v>
      </c>
      <c r="M761" s="8" t="str">
        <f ca="1">VLOOKUP($L761,Education!$A:$B,2,FALSE)</f>
        <v>Mestrado</v>
      </c>
      <c r="N76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6</v>
      </c>
      <c r="O761" s="7" t="str">
        <f ca="1">VLOOKUP($N761,Department!$A:$B,2,FALSE)</f>
        <v>Comercial</v>
      </c>
      <c r="P761" s="6">
        <f t="shared" ca="1" si="58"/>
        <v>8</v>
      </c>
      <c r="Q761" s="7" t="str">
        <f ca="1">VLOOKUP($P761,Role!$A:$B,2,FALSE)</f>
        <v>Analista</v>
      </c>
      <c r="R761" s="7">
        <f ca="1">IF($P761=8,RANDBETWEEN(2,COUNT(Level!$A:$A) + 1),"")</f>
        <v>2</v>
      </c>
      <c r="S761" s="7" t="str">
        <f ca="1">IF($R761&lt;&gt;"",VLOOKUP($R761,Level!$A:$B,2,FALSE),"")</f>
        <v>Junior</v>
      </c>
      <c r="T761" s="8">
        <f t="shared" ca="1" si="59"/>
        <v>44616</v>
      </c>
      <c r="U761" s="1">
        <f t="shared" ca="1" si="55"/>
        <v>3580</v>
      </c>
      <c r="V76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$A761    &amp;
", "   &amp;
$B761    &amp;
", "   &amp;
$C761    &amp;
", '"  &amp;
$E761    &amp;
"', '" &amp;
$H761    &amp;
"', "  &amp;
$I761 &amp;
", CAST('"  &amp;
TEXT($K761,"aaaa-mm-dd") &amp;
"' AS DATE), " &amp;
$L761 &amp;
", " &amp;
$N761 &amp;
", " &amp;
$P761 &amp;
", " &amp;
IF($R761="","NULL",$R761) &amp;
", " &amp;
$U761 &amp;
");"</f>
        <v>INSERT INTO acme.fact_employees (id_company_fk, id_employee_pk, flg_active, employee_name, id_gender_fk, id_race_fk, birthdate, id_education_fk, id_department_fk, id_role_fk, id_level_fk, salary) VALUES (2, 760, TRUE, 'Domingos Negreiros Moretti', 'M', 2, CAST('1949-11-24' AS DATE), 6, 6, 8, 2, 3580);</v>
      </c>
    </row>
    <row r="762" spans="1:22" x14ac:dyDescent="0.2">
      <c r="A762" s="7">
        <v>2</v>
      </c>
      <c r="B762" s="5">
        <f t="shared" si="56"/>
        <v>761</v>
      </c>
      <c r="C762" s="6" t="b">
        <v>1</v>
      </c>
      <c r="D762" s="7">
        <f ca="1">IF(ROW()=2,125,IF(ROW()=3,67,IF(ROW()=4,13,RANDBETWEEN(2,COUNT(Name!$A:$A) + 1))))</f>
        <v>328</v>
      </c>
      <c r="E762" s="7" t="str">
        <f ca="1">VLOOKUP($D762,Name!$A:$B,2,FALSE) &amp; " " &amp; IF(ROW()=2,"de Orléans e Bragança",VLOOKUP(IF(ROW()=2,0,RANDBETWEEN(2,COUNT('Last name'!$A:$A) + 1)),'Last name'!$A:$B,2,FALSE) &amp; " " &amp; VLOOKUP(RANDBETWEEN(2,COUNT('Last name'!$A:$A) + 1),'Last name'!$A:$B,2,FALSE))</f>
        <v>Renato Rizzo Rizzo</v>
      </c>
      <c r="F762" s="7">
        <v>2</v>
      </c>
      <c r="G762" s="7" cm="1">
        <f t="array" aca="1" ref="G762" ca="1">INDEX(States!$B:$B,RANDBETWEEN(2,COUNTA(States!$B:$B)),1)</f>
        <v>15</v>
      </c>
      <c r="H762" s="7" t="str">
        <f ca="1">VLOOKUP($D762,Name!$A:$C,3,FALSE)</f>
        <v>M</v>
      </c>
      <c r="I762" s="7">
        <f t="shared" ca="1" si="57"/>
        <v>2</v>
      </c>
      <c r="J762" s="7" t="str">
        <f ca="1">VLOOKUP($I762,Race!$A:$B,2,FALSE)</f>
        <v>Branco</v>
      </c>
      <c r="K762" s="8">
        <f ca="1" xml:space="preserve">
IF($B762=2,
    TODAY()-16340,
    IF($P762=2,
        RANDBETWEEN(TODAY()-12418.5,TODAY()-6574.5),
        IF(OR($P762=3,$P762=4),
            RANDBETWEEN(TODAY()-16071,TODAY()-8766),
            IF(OR($P762=5,$P762=6,$P762=7),
                RANDBETWEEN(TODAY()-27393.75,TODAY()-12783.75),
                RANDBETWEEN(TODAY()-27393.75,TODAY()-10957.5)
            )
        )
    )
)</f>
        <v>19470</v>
      </c>
      <c r="L762" s="6">
        <f ca="1">IF(OR(ROW()=2,ROW()=3),7,IF(ROW()=4,4,RANDBETWEEN(4,COUNT(Education!$A:$A) + 1)))</f>
        <v>4</v>
      </c>
      <c r="M762" s="8" t="str">
        <f ca="1">VLOOKUP($L762,Education!$A:$B,2,FALSE)</f>
        <v>Superior</v>
      </c>
      <c r="N76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762" s="7" t="str">
        <f ca="1">VLOOKUP($N762,Department!$A:$B,2,FALSE)</f>
        <v>Vendas</v>
      </c>
      <c r="P762" s="6">
        <f t="shared" ca="1" si="58"/>
        <v>6</v>
      </c>
      <c r="Q762" s="7" t="str">
        <f ca="1">VLOOKUP($P762,Role!$A:$B,2,FALSE)</f>
        <v>Estagiário</v>
      </c>
      <c r="R762" s="7" t="str">
        <f ca="1">IF($P762=8,RANDBETWEEN(2,COUNT(Level!$A:$A) + 1),"")</f>
        <v/>
      </c>
      <c r="S762" s="7" t="str">
        <f ca="1">IF($R762&lt;&gt;"",VLOOKUP($R762,Level!$A:$B,2,FALSE),"")</f>
        <v/>
      </c>
      <c r="T762" s="8">
        <f t="shared" ca="1" si="59"/>
        <v>43851</v>
      </c>
      <c r="U762" s="1">
        <f t="shared" ca="1" si="55"/>
        <v>1315</v>
      </c>
      <c r="V76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$A762    &amp;
", "   &amp;
$B762    &amp;
", "   &amp;
$C762    &amp;
", '"  &amp;
$E762    &amp;
"', '" &amp;
$H762    &amp;
"', "  &amp;
$I762 &amp;
", CAST('"  &amp;
TEXT($K762,"aaaa-mm-dd") &amp;
"' AS DATE), " &amp;
$L762 &amp;
", " &amp;
$N762 &amp;
", " &amp;
$P762 &amp;
", " &amp;
IF($R762="","NULL",$R762) &amp;
", " &amp;
$U762 &amp;
");"</f>
        <v>INSERT INTO acme.fact_employees (id_company_fk, id_employee_pk, flg_active, employee_name, id_gender_fk, id_race_fk, birthdate, id_education_fk, id_department_fk, id_role_fk, id_level_fk, salary) VALUES (2, 761, TRUE, 'Renato Rizzo Rizzo', 'M', 2, CAST('1953-04-21' AS DATE), 4, 13, 6, NULL, 1315);</v>
      </c>
    </row>
    <row r="763" spans="1:22" x14ac:dyDescent="0.2">
      <c r="A763" s="7">
        <v>2</v>
      </c>
      <c r="B763" s="5">
        <f t="shared" si="56"/>
        <v>762</v>
      </c>
      <c r="C763" s="6" t="b">
        <v>1</v>
      </c>
      <c r="D763" s="7">
        <f ca="1">IF(ROW()=2,125,IF(ROW()=3,67,IF(ROW()=4,13,RANDBETWEEN(2,COUNT(Name!$A:$A) + 1))))</f>
        <v>74</v>
      </c>
      <c r="E763" s="7" t="str">
        <f ca="1">VLOOKUP($D763,Name!$A:$B,2,FALSE) &amp; " " &amp; IF(ROW()=2,"de Orléans e Bragança",VLOOKUP(IF(ROW()=2,0,RANDBETWEEN(2,COUNT('Last name'!$A:$A) + 1)),'Last name'!$A:$B,2,FALSE) &amp; " " &amp; VLOOKUP(RANDBETWEEN(2,COUNT('Last name'!$A:$A) + 1),'Last name'!$A:$B,2,FALSE))</f>
        <v>Bruno Moretti Cabral</v>
      </c>
      <c r="F763" s="7">
        <v>2</v>
      </c>
      <c r="G763" s="7" cm="1">
        <f t="array" aca="1" ref="G763" ca="1">INDEX(States!$B:$B,RANDBETWEEN(2,COUNTA(States!$B:$B)),1)</f>
        <v>17</v>
      </c>
      <c r="H763" s="7" t="str">
        <f ca="1">VLOOKUP($D763,Name!$A:$C,3,FALSE)</f>
        <v>M</v>
      </c>
      <c r="I763" s="7">
        <f t="shared" ca="1" si="57"/>
        <v>3</v>
      </c>
      <c r="J763" s="7" t="str">
        <f ca="1">VLOOKUP($I763,Race!$A:$B,2,FALSE)</f>
        <v>Preto</v>
      </c>
      <c r="K763" s="8">
        <f ca="1" xml:space="preserve">
IF($B763=2,
    TODAY()-16340,
    IF($P763=2,
        RANDBETWEEN(TODAY()-12418.5,TODAY()-6574.5),
        IF(OR($P763=3,$P763=4),
            RANDBETWEEN(TODAY()-16071,TODAY()-8766),
            IF(OR($P763=5,$P763=6,$P763=7),
                RANDBETWEEN(TODAY()-27393.75,TODAY()-12783.75),
                RANDBETWEEN(TODAY()-27393.75,TODAY()-10957.5)
            )
        )
    )
)</f>
        <v>27592</v>
      </c>
      <c r="L763" s="6">
        <f ca="1">IF(OR(ROW()=2,ROW()=3),7,IF(ROW()=4,4,RANDBETWEEN(4,COUNT(Education!$A:$A) + 1)))</f>
        <v>4</v>
      </c>
      <c r="M763" s="8" t="str">
        <f ca="1">VLOOKUP($L763,Education!$A:$B,2,FALSE)</f>
        <v>Superior</v>
      </c>
      <c r="N76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12</v>
      </c>
      <c r="O763" s="7" t="str">
        <f ca="1">VLOOKUP($N763,Department!$A:$B,2,FALSE)</f>
        <v>Jurídico</v>
      </c>
      <c r="P763" s="6">
        <f t="shared" ca="1" si="58"/>
        <v>8</v>
      </c>
      <c r="Q763" s="7" t="str">
        <f ca="1">VLOOKUP($P763,Role!$A:$B,2,FALSE)</f>
        <v>Analista</v>
      </c>
      <c r="R763" s="7">
        <f ca="1">IF($P763=8,RANDBETWEEN(2,COUNT(Level!$A:$A) + 1),"")</f>
        <v>2</v>
      </c>
      <c r="S763" s="7" t="str">
        <f ca="1">IF($R763&lt;&gt;"",VLOOKUP($R763,Level!$A:$B,2,FALSE),"")</f>
        <v>Junior</v>
      </c>
      <c r="T763" s="8">
        <f t="shared" ca="1" si="59"/>
        <v>39021</v>
      </c>
      <c r="U763" s="1">
        <f t="shared" ca="1" si="55"/>
        <v>2600</v>
      </c>
      <c r="V76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$A763    &amp;
", "   &amp;
$B763    &amp;
", "   &amp;
$C763    &amp;
", '"  &amp;
$E763    &amp;
"', '" &amp;
$H763    &amp;
"', "  &amp;
$I763 &amp;
", CAST('"  &amp;
TEXT($K763,"aaaa-mm-dd") &amp;
"' AS DATE), " &amp;
$L763 &amp;
", " &amp;
$N763 &amp;
", " &amp;
$P763 &amp;
", " &amp;
IF($R763="","NULL",$R763) &amp;
", " &amp;
$U763 &amp;
");"</f>
        <v>INSERT INTO acme.fact_employees (id_company_fk, id_employee_pk, flg_active, employee_name, id_gender_fk, id_race_fk, birthdate, id_education_fk, id_department_fk, id_role_fk, id_level_fk, salary) VALUES (2, 762, TRUE, 'Bruno Moretti Cabral', 'M', 3, CAST('1975-07-17' AS DATE), 4, 12, 8, 2, 2600);</v>
      </c>
    </row>
    <row r="764" spans="1:22" x14ac:dyDescent="0.2">
      <c r="A764" s="7">
        <v>2</v>
      </c>
      <c r="B764" s="5">
        <f t="shared" si="56"/>
        <v>763</v>
      </c>
      <c r="C764" s="6" t="b">
        <v>1</v>
      </c>
      <c r="D764" s="7">
        <f ca="1">IF(ROW()=2,125,IF(ROW()=3,67,IF(ROW()=4,13,RANDBETWEEN(2,COUNT(Name!$A:$A) + 1))))</f>
        <v>171</v>
      </c>
      <c r="E764" s="7" t="str">
        <f ca="1">VLOOKUP($D764,Name!$A:$B,2,FALSE) &amp; " " &amp; IF(ROW()=2,"de Orléans e Bragança",VLOOKUP(IF(ROW()=2,0,RANDBETWEEN(2,COUNT('Last name'!$A:$A) + 1)),'Last name'!$A:$B,2,FALSE) &amp; " " &amp; VLOOKUP(RANDBETWEEN(2,COUNT('Last name'!$A:$A) + 1),'Last name'!$A:$B,2,FALSE))</f>
        <v>Isabel Ildelfonso Nunes</v>
      </c>
      <c r="F764" s="7">
        <v>2</v>
      </c>
      <c r="G764" s="7" cm="1">
        <f t="array" aca="1" ref="G764" ca="1">INDEX(States!$B:$B,RANDBETWEEN(2,COUNTA(States!$B:$B)),1)</f>
        <v>19</v>
      </c>
      <c r="H764" s="7" t="str">
        <f ca="1">VLOOKUP($D764,Name!$A:$C,3,FALSE)</f>
        <v>F</v>
      </c>
      <c r="I764" s="7">
        <f t="shared" ca="1" si="57"/>
        <v>2</v>
      </c>
      <c r="J764" s="7" t="str">
        <f ca="1">VLOOKUP($I764,Race!$A:$B,2,FALSE)</f>
        <v>Branco</v>
      </c>
      <c r="K764" s="8">
        <f ca="1" xml:space="preserve">
IF($B764=2,
    TODAY()-16340,
    IF($P764=2,
        RANDBETWEEN(TODAY()-12418.5,TODAY()-6574.5),
        IF(OR($P764=3,$P764=4),
            RANDBETWEEN(TODAY()-16071,TODAY()-8766),
            IF(OR($P764=5,$P764=6,$P764=7),
                RANDBETWEEN(TODAY()-27393.75,TODAY()-12783.75),
                RANDBETWEEN(TODAY()-27393.75,TODAY()-10957.5)
            )
        )
    )
)</f>
        <v>21391</v>
      </c>
      <c r="L764" s="6">
        <f ca="1">IF(OR(ROW()=2,ROW()=3),7,IF(ROW()=4,4,RANDBETWEEN(4,COUNT(Education!$A:$A) + 1)))</f>
        <v>6</v>
      </c>
      <c r="M764" s="8" t="str">
        <f ca="1">VLOOKUP($L764,Education!$A:$B,2,FALSE)</f>
        <v>Mestrado</v>
      </c>
      <c r="N76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764" s="7" t="str">
        <f ca="1">VLOOKUP($N764,Department!$A:$B,2,FALSE)</f>
        <v>Financeiro</v>
      </c>
      <c r="P764" s="6">
        <f t="shared" ca="1" si="58"/>
        <v>6</v>
      </c>
      <c r="Q764" s="7" t="str">
        <f ca="1">VLOOKUP($P764,Role!$A:$B,2,FALSE)</f>
        <v>Estagiário</v>
      </c>
      <c r="R764" s="7" t="str">
        <f ca="1">IF($P764=8,RANDBETWEEN(2,COUNT(Level!$A:$A) + 1),"")</f>
        <v/>
      </c>
      <c r="S764" s="7" t="str">
        <f ca="1">IF($R764&lt;&gt;"",VLOOKUP($R764,Level!$A:$B,2,FALSE),"")</f>
        <v/>
      </c>
      <c r="T764" s="8">
        <f t="shared" ca="1" si="59"/>
        <v>44438</v>
      </c>
      <c r="U764" s="1">
        <f t="shared" ca="1" si="55"/>
        <v>2205</v>
      </c>
      <c r="V76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$A764    &amp;
", "   &amp;
$B764    &amp;
", "   &amp;
$C764    &amp;
", '"  &amp;
$E764    &amp;
"', '" &amp;
$H764    &amp;
"', "  &amp;
$I764 &amp;
", CAST('"  &amp;
TEXT($K764,"aaaa-mm-dd") &amp;
"' AS DATE), " &amp;
$L764 &amp;
", " &amp;
$N764 &amp;
", " &amp;
$P764 &amp;
", " &amp;
IF($R764="","NULL",$R764) &amp;
", " &amp;
$U764 &amp;
");"</f>
        <v>INSERT INTO acme.fact_employees (id_company_fk, id_employee_pk, flg_active, employee_name, id_gender_fk, id_race_fk, birthdate, id_education_fk, id_department_fk, id_role_fk, id_level_fk, salary) VALUES (2, 763, TRUE, 'Isabel Ildelfonso Nunes', 'F', 2, CAST('1958-07-25' AS DATE), 6, 4, 6, NULL, 2205);</v>
      </c>
    </row>
    <row r="765" spans="1:22" x14ac:dyDescent="0.2">
      <c r="A765" s="7">
        <v>2</v>
      </c>
      <c r="B765" s="5">
        <f t="shared" si="56"/>
        <v>764</v>
      </c>
      <c r="C765" s="6" t="b">
        <v>1</v>
      </c>
      <c r="D765" s="7">
        <f ca="1">IF(ROW()=2,125,IF(ROW()=3,67,IF(ROW()=4,13,RANDBETWEEN(2,COUNT(Name!$A:$A) + 1))))</f>
        <v>305</v>
      </c>
      <c r="E765" s="7" t="str">
        <f ca="1">VLOOKUP($D765,Name!$A:$B,2,FALSE) &amp; " " &amp; IF(ROW()=2,"de Orléans e Bragança",VLOOKUP(IF(ROW()=2,0,RANDBETWEEN(2,COUNT('Last name'!$A:$A) + 1)),'Last name'!$A:$B,2,FALSE) &amp; " " &amp; VLOOKUP(RANDBETWEEN(2,COUNT('Last name'!$A:$A) + 1),'Last name'!$A:$B,2,FALSE))</f>
        <v>Noah Cândido Camões</v>
      </c>
      <c r="F765" s="7">
        <v>2</v>
      </c>
      <c r="G765" s="7" cm="1">
        <f t="array" aca="1" ref="G765" ca="1">INDEX(States!$B:$B,RANDBETWEEN(2,COUNTA(States!$B:$B)),1)</f>
        <v>9</v>
      </c>
      <c r="H765" s="7" t="str">
        <f ca="1">VLOOKUP($D765,Name!$A:$C,3,FALSE)</f>
        <v>M</v>
      </c>
      <c r="I765" s="7">
        <f t="shared" ca="1" si="57"/>
        <v>2</v>
      </c>
      <c r="J765" s="7" t="str">
        <f ca="1">VLOOKUP($I765,Race!$A:$B,2,FALSE)</f>
        <v>Branco</v>
      </c>
      <c r="K765" s="8">
        <f ca="1" xml:space="preserve">
IF($B765=2,
    TODAY()-16340,
    IF($P765=2,
        RANDBETWEEN(TODAY()-12418.5,TODAY()-6574.5),
        IF(OR($P765=3,$P765=4),
            RANDBETWEEN(TODAY()-16071,TODAY()-8766),
            IF(OR($P765=5,$P765=6,$P765=7),
                RANDBETWEEN(TODAY()-27393.75,TODAY()-12783.75),
                RANDBETWEEN(TODAY()-27393.75,TODAY()-10957.5)
            )
        )
    )
)</f>
        <v>33977</v>
      </c>
      <c r="L765" s="6">
        <f ca="1">IF(OR(ROW()=2,ROW()=3),7,IF(ROW()=4,4,RANDBETWEEN(4,COUNT(Education!$A:$A) + 1)))</f>
        <v>6</v>
      </c>
      <c r="M765" s="8" t="str">
        <f ca="1">VLOOKUP($L765,Education!$A:$B,2,FALSE)</f>
        <v>Mestrado</v>
      </c>
      <c r="N76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7</v>
      </c>
      <c r="O765" s="7" t="str">
        <f ca="1">VLOOKUP($N765,Department!$A:$B,2,FALSE)</f>
        <v>Operacional</v>
      </c>
      <c r="P765" s="6">
        <f t="shared" ca="1" si="58"/>
        <v>8</v>
      </c>
      <c r="Q765" s="7" t="str">
        <f ca="1">VLOOKUP($P765,Role!$A:$B,2,FALSE)</f>
        <v>Analista</v>
      </c>
      <c r="R765" s="7">
        <f ca="1">IF($P765=8,RANDBETWEEN(2,COUNT(Level!$A:$A) + 1),"")</f>
        <v>2</v>
      </c>
      <c r="S765" s="7" t="str">
        <f ca="1">IF($R765&lt;&gt;"",VLOOKUP($R765,Level!$A:$B,2,FALSE),"")</f>
        <v>Junior</v>
      </c>
      <c r="T765" s="8">
        <f t="shared" ca="1" si="59"/>
        <v>39809</v>
      </c>
      <c r="U765" s="1">
        <f t="shared" ca="1" si="55"/>
        <v>3500</v>
      </c>
      <c r="V76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$A765    &amp;
", "   &amp;
$B765    &amp;
", "   &amp;
$C765    &amp;
", '"  &amp;
$E765    &amp;
"', '" &amp;
$H765    &amp;
"', "  &amp;
$I765 &amp;
", CAST('"  &amp;
TEXT($K765,"aaaa-mm-dd") &amp;
"' AS DATE), " &amp;
$L765 &amp;
", " &amp;
$N765 &amp;
", " &amp;
$P765 &amp;
", " &amp;
IF($R765="","NULL",$R765) &amp;
", " &amp;
$U765 &amp;
");"</f>
        <v>INSERT INTO acme.fact_employees (id_company_fk, id_employee_pk, flg_active, employee_name, id_gender_fk, id_race_fk, birthdate, id_education_fk, id_department_fk, id_role_fk, id_level_fk, salary) VALUES (2, 764, TRUE, 'Noah Cândido Camões', 'M', 2, CAST('1993-01-08' AS DATE), 6, 7, 8, 2, 3500);</v>
      </c>
    </row>
    <row r="766" spans="1:22" x14ac:dyDescent="0.2">
      <c r="A766" s="7">
        <v>2</v>
      </c>
      <c r="B766" s="5">
        <f t="shared" si="56"/>
        <v>765</v>
      </c>
      <c r="C766" s="6" t="b">
        <v>1</v>
      </c>
      <c r="D766" s="7">
        <f ca="1">IF(ROW()=2,125,IF(ROW()=3,67,IF(ROW()=4,13,RANDBETWEEN(2,COUNT(Name!$A:$A) + 1))))</f>
        <v>278</v>
      </c>
      <c r="E766" s="7" t="str">
        <f ca="1">VLOOKUP($D766,Name!$A:$B,2,FALSE)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Marina Vaz Holanda</v>
      </c>
      <c r="F766" s="7">
        <v>2</v>
      </c>
      <c r="G766" s="7" cm="1">
        <f t="array" aca="1" ref="G766" ca="1">INDEX(States!$B:$B,RANDBETWEEN(2,COUNTA(States!$B:$B)),1)</f>
        <v>14</v>
      </c>
      <c r="H766" s="7" t="str">
        <f ca="1">VLOOKUP($D766,Name!$A:$C,3,FALSE)</f>
        <v>F</v>
      </c>
      <c r="I766" s="7">
        <f t="shared" ca="1" si="57"/>
        <v>6</v>
      </c>
      <c r="J766" s="7" t="str">
        <f ca="1">VLOOKUP($I766,Race!$A:$B,2,FALSE)</f>
        <v>Indígena</v>
      </c>
      <c r="K766" s="8">
        <f ca="1" xml:space="preserve">
IF($B766=2,
    TODAY()-16340,
    IF($P766=2,
        RANDBETWEEN(TODAY()-12418.5,TODAY()-6574.5),
        IF(OR($P766=3,$P766=4),
            RANDBETWEEN(TODAY()-16071,TODAY()-8766),
            IF(OR($P766=5,$P766=6,$P766=7),
                RANDBETWEEN(TODAY()-27393.75,TODAY()-12783.75),
                RANDBETWEEN(TODAY()-27393.75,TODAY()-10957.5)
            )
        )
    )
)</f>
        <v>24190</v>
      </c>
      <c r="L766" s="6">
        <f ca="1">IF(OR(ROW()=2,ROW()=3),7,IF(ROW()=4,4,RANDBETWEEN(4,COUNT(Education!$A:$A) + 1)))</f>
        <v>6</v>
      </c>
      <c r="M766" s="8" t="str">
        <f ca="1">VLOOKUP($L766,Education!$A:$B,2,FALSE)</f>
        <v>Mestrado</v>
      </c>
      <c r="N76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766" s="7" t="str">
        <f ca="1">VLOOKUP($N766,Department!$A:$B,2,FALSE)</f>
        <v>Recursos Humanos</v>
      </c>
      <c r="P766" s="6">
        <f t="shared" ca="1" si="58"/>
        <v>9</v>
      </c>
      <c r="Q766" s="7" t="str">
        <f ca="1">VLOOKUP($P766,Role!$A:$B,2,FALSE)</f>
        <v>Especialista</v>
      </c>
      <c r="R766" s="7" t="str">
        <f ca="1">IF($P766=8,RANDBETWEEN(2,COUNT(Level!$A:$A) + 1),"")</f>
        <v/>
      </c>
      <c r="S766" s="7" t="str">
        <f ca="1">IF($R766&lt;&gt;"",VLOOKUP($R766,Level!$A:$B,2,FALSE),"")</f>
        <v/>
      </c>
      <c r="T766" s="8">
        <f t="shared" ca="1" si="59"/>
        <v>44854</v>
      </c>
      <c r="U766" s="1">
        <f t="shared" ca="1" si="55"/>
        <v>9580</v>
      </c>
      <c r="V76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$A766    &amp;
", "   &amp;
$B766    &amp;
", "   &amp;
$C766    &amp;
", '"  &amp;
$E766    &amp;
"', '" &amp;
$H766    &amp;
"', "  &amp;
$I766 &amp;
", CAST('"  &amp;
TEXT($K766,"aaaa-mm-dd") &amp;
"' AS DATE), " &amp;
$L766 &amp;
", " &amp;
$N766 &amp;
", " &amp;
$P766 &amp;
", " &amp;
IF($R766="","NULL",$R766) &amp;
", " &amp;
$U766 &amp;
");"</f>
        <v>INSERT INTO acme.fact_employees (id_company_fk, id_employee_pk, flg_active, employee_name, id_gender_fk, id_race_fk, birthdate, id_education_fk, id_department_fk, id_role_fk, id_level_fk, salary) VALUES (2, 765, TRUE, 'Marina Vaz Holanda', 'F', 6, CAST('1966-03-24' AS DATE), 6, 5, 9, NULL, 9580);</v>
      </c>
    </row>
    <row r="767" spans="1:22" x14ac:dyDescent="0.2">
      <c r="A767" s="7">
        <v>2</v>
      </c>
      <c r="B767" s="5">
        <f t="shared" si="56"/>
        <v>766</v>
      </c>
      <c r="C767" s="6" t="b">
        <v>1</v>
      </c>
      <c r="D767" s="7">
        <f ca="1">IF(ROW()=2,125,IF(ROW()=3,67,IF(ROW()=4,13,RANDBETWEEN(2,COUNT(Name!$A:$A) + 1))))</f>
        <v>232</v>
      </c>
      <c r="E767" s="7" t="str">
        <f ca="1">VLOOKUP($D767,Name!$A:$B,2,FALSE) &amp; " " &amp; IF(ROW()=2,"de Orléans e Bragança",VLOOKUP(IF(ROW()=2,0,RANDBETWEEN(2,COUNT('Last name'!$A:$A) + 1)),'Last name'!$A:$B,2,FALSE) &amp; " " &amp; VLOOKUP(RANDBETWEEN(2,COUNT('Last name'!$A:$A) + 1),'Last name'!$A:$B,2,FALSE))</f>
        <v>Luan Esteves Camacho</v>
      </c>
      <c r="F767" s="7">
        <v>2</v>
      </c>
      <c r="G767" s="7" cm="1">
        <f t="array" aca="1" ref="G767" ca="1">INDEX(States!$B:$B,RANDBETWEEN(2,COUNTA(States!$B:$B)),1)</f>
        <v>18</v>
      </c>
      <c r="H767" s="7" t="str">
        <f ca="1">VLOOKUP($D767,Name!$A:$C,3,FALSE)</f>
        <v>M</v>
      </c>
      <c r="I767" s="7">
        <f t="shared" ca="1" si="57"/>
        <v>2</v>
      </c>
      <c r="J767" s="7" t="str">
        <f ca="1">VLOOKUP($I767,Race!$A:$B,2,FALSE)</f>
        <v>Branco</v>
      </c>
      <c r="K767" s="8">
        <f ca="1" xml:space="preserve">
IF($B767=2,
    TODAY()-16340,
    IF($P767=2,
        RANDBETWEEN(TODAY()-12418.5,TODAY()-6574.5),
        IF(OR($P767=3,$P767=4),
            RANDBETWEEN(TODAY()-16071,TODAY()-8766),
            IF(OR($P767=5,$P767=6,$P767=7),
                RANDBETWEEN(TODAY()-27393.75,TODAY()-12783.75),
                RANDBETWEEN(TODAY()-27393.75,TODAY()-10957.5)
            )
        )
    )
)</f>
        <v>17902</v>
      </c>
      <c r="L767" s="6">
        <f ca="1">IF(OR(ROW()=2,ROW()=3),7,IF(ROW()=4,4,RANDBETWEEN(4,COUNT(Education!$A:$A) + 1)))</f>
        <v>7</v>
      </c>
      <c r="M767" s="8" t="str">
        <f ca="1">VLOOKUP($L767,Education!$A:$B,2,FALSE)</f>
        <v>Doutorado</v>
      </c>
      <c r="N76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767" s="7" t="str">
        <f ca="1">VLOOKUP($N767,Department!$A:$B,2,FALSE)</f>
        <v>Administrativo</v>
      </c>
      <c r="P767" s="6">
        <f t="shared" ca="1" si="58"/>
        <v>8</v>
      </c>
      <c r="Q767" s="7" t="str">
        <f ca="1">VLOOKUP($P767,Role!$A:$B,2,FALSE)</f>
        <v>Analista</v>
      </c>
      <c r="R767" s="7">
        <f ca="1">IF($P767=8,RANDBETWEEN(2,COUNT(Level!$A:$A) + 1),"")</f>
        <v>2</v>
      </c>
      <c r="S767" s="7" t="str">
        <f ca="1">IF($R767&lt;&gt;"",VLOOKUP($R767,Level!$A:$B,2,FALSE),"")</f>
        <v>Junior</v>
      </c>
      <c r="T767" s="8">
        <f t="shared" ca="1" si="59"/>
        <v>36990</v>
      </c>
      <c r="U767" s="1">
        <f t="shared" ca="1" si="55"/>
        <v>4000</v>
      </c>
      <c r="V76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$A767    &amp;
", "   &amp;
$B767    &amp;
", "   &amp;
$C767    &amp;
", '"  &amp;
$E767    &amp;
"', '" &amp;
$H767    &amp;
"', "  &amp;
$I767 &amp;
", CAST('"  &amp;
TEXT($K767,"aaaa-mm-dd") &amp;
"' AS DATE), " &amp;
$L767 &amp;
", " &amp;
$N767 &amp;
", " &amp;
$P767 &amp;
", " &amp;
IF($R767="","NULL",$R767) &amp;
", " &amp;
$U767 &amp;
");"</f>
        <v>INSERT INTO acme.fact_employees (id_company_fk, id_employee_pk, flg_active, employee_name, id_gender_fk, id_race_fk, birthdate, id_education_fk, id_department_fk, id_role_fk, id_level_fk, salary) VALUES (2, 766, TRUE, 'Luan Esteves Camacho', 'M', 2, CAST('1949-01-04' AS DATE), 7, 3, 8, 2, 4000);</v>
      </c>
    </row>
    <row r="768" spans="1:22" x14ac:dyDescent="0.2">
      <c r="A768" s="7">
        <v>2</v>
      </c>
      <c r="B768" s="5">
        <f t="shared" si="56"/>
        <v>767</v>
      </c>
      <c r="C768" s="6" t="b">
        <v>1</v>
      </c>
      <c r="D768" s="7">
        <f ca="1">IF(ROW()=2,125,IF(ROW()=3,67,IF(ROW()=4,13,RANDBETWEEN(2,COUNT(Name!$A:$A) + 1))))</f>
        <v>341</v>
      </c>
      <c r="E768" s="7" t="str">
        <f ca="1">VLOOKUP($D768,Name!$A:$B,2,FALSE) &amp; " " &amp; IF(ROW()=2,"de Orléans e Bragança",VLOOKUP(IF(ROW()=2,0,RANDBETWEEN(2,COUNT('Last name'!$A:$A) + 1)),'Last name'!$A:$B,2,FALSE) &amp; " " &amp; VLOOKUP(RANDBETWEEN(2,COUNT('Last name'!$A:$A) + 1),'Last name'!$A:$B,2,FALSE))</f>
        <v>Thomas Melo Moraes</v>
      </c>
      <c r="F768" s="7">
        <v>2</v>
      </c>
      <c r="G768" s="7" cm="1">
        <f t="array" aca="1" ref="G768" ca="1">INDEX(States!$B:$B,RANDBETWEEN(2,COUNTA(States!$B:$B)),1)</f>
        <v>13</v>
      </c>
      <c r="H768" s="7" t="str">
        <f ca="1">VLOOKUP($D768,Name!$A:$C,3,FALSE)</f>
        <v>M</v>
      </c>
      <c r="I768" s="7">
        <f t="shared" ca="1" si="57"/>
        <v>2</v>
      </c>
      <c r="J768" s="7" t="str">
        <f ca="1">VLOOKUP($I768,Race!$A:$B,2,FALSE)</f>
        <v>Branco</v>
      </c>
      <c r="K768" s="8">
        <f ca="1" xml:space="preserve">
IF($B768=2,
    TODAY()-16340,
    IF($P768=2,
        RANDBETWEEN(TODAY()-12418.5,TODAY()-6574.5),
        IF(OR($P768=3,$P768=4),
            RANDBETWEEN(TODAY()-16071,TODAY()-8766),
            IF(OR($P768=5,$P768=6,$P768=7),
                RANDBETWEEN(TODAY()-27393.75,TODAY()-12783.75),
                RANDBETWEEN(TODAY()-27393.75,TODAY()-10957.5)
            )
        )
    )
)</f>
        <v>24376</v>
      </c>
      <c r="L768" s="6">
        <f ca="1">IF(OR(ROW()=2,ROW()=3),7,IF(ROW()=4,4,RANDBETWEEN(4,COUNT(Education!$A:$A) + 1)))</f>
        <v>7</v>
      </c>
      <c r="M768" s="8" t="str">
        <f ca="1">VLOOKUP($L768,Education!$A:$B,2,FALSE)</f>
        <v>Doutorado</v>
      </c>
      <c r="N76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6</v>
      </c>
      <c r="O768" s="7" t="str">
        <f ca="1">VLOOKUP($N768,Department!$A:$B,2,FALSE)</f>
        <v>Comercial</v>
      </c>
      <c r="P768" s="6">
        <f t="shared" ca="1" si="58"/>
        <v>8</v>
      </c>
      <c r="Q768" s="7" t="str">
        <f ca="1">VLOOKUP($P768,Role!$A:$B,2,FALSE)</f>
        <v>Analista</v>
      </c>
      <c r="R768" s="7">
        <f ca="1">IF($P768=8,RANDBETWEEN(2,COUNT(Level!$A:$A) + 1),"")</f>
        <v>3</v>
      </c>
      <c r="S768" s="7" t="str">
        <f ca="1">IF($R768&lt;&gt;"",VLOOKUP($R768,Level!$A:$B,2,FALSE),"")</f>
        <v>Pleno</v>
      </c>
      <c r="T768" s="8">
        <f t="shared" ca="1" si="59"/>
        <v>44983</v>
      </c>
      <c r="U768" s="1">
        <f t="shared" ca="1" si="55"/>
        <v>4080</v>
      </c>
      <c r="V76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$A768    &amp;
", "   &amp;
$B768    &amp;
", "   &amp;
$C768    &amp;
", '"  &amp;
$E768    &amp;
"', '" &amp;
$H768    &amp;
"', "  &amp;
$I768 &amp;
", CAST('"  &amp;
TEXT($K768,"aaaa-mm-dd") &amp;
"' AS DATE), " &amp;
$L768 &amp;
", " &amp;
$N768 &amp;
", " &amp;
$P768 &amp;
", " &amp;
IF($R768="","NULL",$R768) &amp;
", " &amp;
$U768 &amp;
");"</f>
        <v>INSERT INTO acme.fact_employees (id_company_fk, id_employee_pk, flg_active, employee_name, id_gender_fk, id_race_fk, birthdate, id_education_fk, id_department_fk, id_role_fk, id_level_fk, salary) VALUES (2, 767, TRUE, 'Thomas Melo Moraes', 'M', 2, CAST('1966-09-26' AS DATE), 7, 6, 8, 3, 4080);</v>
      </c>
    </row>
    <row r="769" spans="1:22" x14ac:dyDescent="0.2">
      <c r="A769" s="7">
        <v>2</v>
      </c>
      <c r="B769" s="5">
        <f t="shared" si="56"/>
        <v>768</v>
      </c>
      <c r="C769" s="6" t="b">
        <v>1</v>
      </c>
      <c r="D769" s="7">
        <f ca="1">IF(ROW()=2,125,IF(ROW()=3,67,IF(ROW()=4,13,RANDBETWEEN(2,COUNT(Name!$A:$A) + 1))))</f>
        <v>220</v>
      </c>
      <c r="E769" s="7" t="str">
        <f ca="1">VLOOKUP($D769,Name!$A:$B,2,FALSE) &amp; " " &amp; IF(ROW()=2,"de Orléans e Bragança",VLOOKUP(IF(ROW()=2,0,RANDBETWEEN(2,COUNT('Last name'!$A:$A) + 1)),'Last name'!$A:$B,2,FALSE) &amp; " " &amp; VLOOKUP(RANDBETWEEN(2,COUNT('Last name'!$A:$A) + 1),'Last name'!$A:$B,2,FALSE))</f>
        <v>Leonardo Ricci Barboza</v>
      </c>
      <c r="F769" s="7">
        <v>2</v>
      </c>
      <c r="G769" s="7" cm="1">
        <f t="array" aca="1" ref="G769" ca="1">INDEX(States!$B:$B,RANDBETWEEN(2,COUNTA(States!$B:$B)),1)</f>
        <v>15</v>
      </c>
      <c r="H769" s="7" t="str">
        <f ca="1">VLOOKUP($D769,Name!$A:$C,3,FALSE)</f>
        <v>M</v>
      </c>
      <c r="I769" s="7">
        <f t="shared" ca="1" si="57"/>
        <v>2</v>
      </c>
      <c r="J769" s="7" t="str">
        <f ca="1">VLOOKUP($I769,Race!$A:$B,2,FALSE)</f>
        <v>Branco</v>
      </c>
      <c r="K769" s="8">
        <f ca="1" xml:space="preserve">
IF($B769=2,
    TODAY()-16340,
    IF($P769=2,
        RANDBETWEEN(TODAY()-12418.5,TODAY()-6574.5),
        IF(OR($P769=3,$P769=4),
            RANDBETWEEN(TODAY()-16071,TODAY()-8766),
            IF(OR($P769=5,$P769=6,$P769=7),
                RANDBETWEEN(TODAY()-27393.75,TODAY()-12783.75),
                RANDBETWEEN(TODAY()-27393.75,TODAY()-10957.5)
            )
        )
    )
)</f>
        <v>25158</v>
      </c>
      <c r="L769" s="6">
        <f ca="1">IF(OR(ROW()=2,ROW()=3),7,IF(ROW()=4,4,RANDBETWEEN(4,COUNT(Education!$A:$A) + 1)))</f>
        <v>5</v>
      </c>
      <c r="M769" s="8" t="str">
        <f ca="1">VLOOKUP($L769,Education!$A:$B,2,FALSE)</f>
        <v>Pós-graduação</v>
      </c>
      <c r="N76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769" s="7" t="str">
        <f ca="1">VLOOKUP($N769,Department!$A:$B,2,FALSE)</f>
        <v>Financeiro</v>
      </c>
      <c r="P769" s="6">
        <f t="shared" ca="1" si="58"/>
        <v>8</v>
      </c>
      <c r="Q769" s="7" t="str">
        <f ca="1">VLOOKUP($P769,Role!$A:$B,2,FALSE)</f>
        <v>Analista</v>
      </c>
      <c r="R769" s="7">
        <f ca="1">IF($P769=8,RANDBETWEEN(2,COUNT(Level!$A:$A) + 1),"")</f>
        <v>3</v>
      </c>
      <c r="S769" s="7" t="str">
        <f ca="1">IF($R769&lt;&gt;"",VLOOKUP($R769,Level!$A:$B,2,FALSE),"")</f>
        <v>Pleno</v>
      </c>
      <c r="T769" s="8">
        <f t="shared" ca="1" si="59"/>
        <v>38144</v>
      </c>
      <c r="U769" s="1">
        <f t="shared" ca="1" si="55"/>
        <v>3000</v>
      </c>
      <c r="V76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$A769    &amp;
", "   &amp;
$B769    &amp;
", "   &amp;
$C769    &amp;
", '"  &amp;
$E769    &amp;
"', '" &amp;
$H769    &amp;
"', "  &amp;
$I769 &amp;
", CAST('"  &amp;
TEXT($K769,"aaaa-mm-dd") &amp;
"' AS DATE), " &amp;
$L769 &amp;
", " &amp;
$N769 &amp;
", " &amp;
$P769 &amp;
", " &amp;
IF($R769="","NULL",$R769) &amp;
", " &amp;
$U769 &amp;
");"</f>
        <v>INSERT INTO acme.fact_employees (id_company_fk, id_employee_pk, flg_active, employee_name, id_gender_fk, id_race_fk, birthdate, id_education_fk, id_department_fk, id_role_fk, id_level_fk, salary) VALUES (2, 768, TRUE, 'Leonardo Ricci Barboza', 'M', 2, CAST('1968-11-16' AS DATE), 5, 4, 8, 3, 3000);</v>
      </c>
    </row>
    <row r="770" spans="1:22" x14ac:dyDescent="0.2">
      <c r="A770" s="7">
        <v>2</v>
      </c>
      <c r="B770" s="5">
        <f t="shared" si="56"/>
        <v>769</v>
      </c>
      <c r="C770" s="6" t="b">
        <v>1</v>
      </c>
      <c r="D770" s="7">
        <f ca="1">IF(ROW()=2,125,IF(ROW()=3,67,IF(ROW()=4,13,RANDBETWEEN(2,COUNT(Name!$A:$A) + 1))))</f>
        <v>317</v>
      </c>
      <c r="E770" s="7" t="str">
        <f ca="1">VLOOKUP($D770,Name!$A:$B,2,FALSE) &amp; " " &amp; IF(ROW()=2,"de Orléans e Bragança",VLOOKUP(IF(ROW()=2,0,RANDBETWEEN(2,COUNT('Last name'!$A:$A) + 1)),'Last name'!$A:$B,2,FALSE) &amp; " " &amp; VLOOKUP(RANDBETWEEN(2,COUNT('Last name'!$A:$A) + 1),'Last name'!$A:$B,2,FALSE))</f>
        <v>Péricles Cândido Cunha</v>
      </c>
      <c r="F770" s="7">
        <v>2</v>
      </c>
      <c r="G770" s="7" cm="1">
        <f t="array" aca="1" ref="G770" ca="1">INDEX(States!$B:$B,RANDBETWEEN(2,COUNTA(States!$B:$B)),1)</f>
        <v>19</v>
      </c>
      <c r="H770" s="7" t="str">
        <f ca="1">VLOOKUP($D770,Name!$A:$C,3,FALSE)</f>
        <v>M</v>
      </c>
      <c r="I770" s="7">
        <f t="shared" ca="1" si="57"/>
        <v>4</v>
      </c>
      <c r="J770" s="7" t="str">
        <f ca="1">VLOOKUP($I770,Race!$A:$B,2,FALSE)</f>
        <v>Pardo</v>
      </c>
      <c r="K770" s="8">
        <f ca="1" xml:space="preserve">
IF($B770=2,
    TODAY()-16340,
    IF($P770=2,
        RANDBETWEEN(TODAY()-12418.5,TODAY()-6574.5),
        IF(OR($P770=3,$P770=4),
            RANDBETWEEN(TODAY()-16071,TODAY()-8766),
            IF(OR($P770=5,$P770=6,$P770=7),
                RANDBETWEEN(TODAY()-27393.75,TODAY()-12783.75),
                RANDBETWEEN(TODAY()-27393.75,TODAY()-10957.5)
            )
        )
    )
)</f>
        <v>18653</v>
      </c>
      <c r="L770" s="6">
        <f ca="1">IF(OR(ROW()=2,ROW()=3),7,IF(ROW()=4,4,RANDBETWEEN(4,COUNT(Education!$A:$A) + 1)))</f>
        <v>7</v>
      </c>
      <c r="M770" s="8" t="str">
        <f ca="1">VLOOKUP($L770,Education!$A:$B,2,FALSE)</f>
        <v>Doutorado</v>
      </c>
      <c r="N77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7</v>
      </c>
      <c r="O770" s="7" t="str">
        <f ca="1">VLOOKUP($N770,Department!$A:$B,2,FALSE)</f>
        <v>Operacional</v>
      </c>
      <c r="P770" s="6">
        <f t="shared" ca="1" si="58"/>
        <v>7</v>
      </c>
      <c r="Q770" s="7" t="str">
        <f ca="1">VLOOKUP($P770,Role!$A:$B,2,FALSE)</f>
        <v>Trainee</v>
      </c>
      <c r="R770" s="7" t="str">
        <f ca="1">IF($P770=8,RANDBETWEEN(2,COUNT(Level!$A:$A) + 1),"")</f>
        <v/>
      </c>
      <c r="S770" s="7" t="str">
        <f ca="1">IF($R770&lt;&gt;"",VLOOKUP($R770,Level!$A:$B,2,FALSE),"")</f>
        <v/>
      </c>
      <c r="T770" s="8">
        <f t="shared" ca="1" si="59"/>
        <v>42360</v>
      </c>
      <c r="U770" s="1">
        <f t="shared" ref="U770:U833" ca="1" si="60" xml:space="preserve">
IF($P770=2 + N("Presidente"),
  27000,
  IF($P770=3 + N("Vice-presidente"),
    23000,
    IF(OR($P770=5, $P770=10, $P770=9) + N("Secretária bilíngue ou coordenador ou especialista"),
      8000,
      IF($P770=4 + N("Diretor"),
        15000,
        IF($P770=11 + N("Gerente"),
          12000,
          IF($P770=6 + N("Estagiário"),
            705,
            IF($P770=7 + N("Trainee"),
              805,
              IF($P770=8 + N("Analista"),
                2000,
                605
              )
            )
          )
        )
      )
    )
  )
)
+
N("O trecho abaixo acrescenta no salário $500 por cada formação concluída")
+
IF($L770=4,
  500,
  IF($L770=5,
    1000,
    IF($L770=6,
      1500,
      IF($L770=7,
        2000,
        0
      )
    )
  )
)
+
N("Adicional no salário por área")
+
IF($N770=11 + N("Tecnologia da Informação"),
  120,
  IF($N770=13 + N("Vendas"),
    110,
    IF($N770=12 + N("Jurídico"),
      100,
      IF(OR($N770=5, $N770=6, $N770=8) + N("Recursos humanos ou comercial ou comunicação e marketing"),
        80,
        0
      )
    )
  )
)
+
N("Adicionando pegadinha")
+
IF(AND($N770=13, $L770=6, $P770=8, $R770=3) + N("Se for de vendas, com mestrado, analista sênior"),
  IF($I770=2,
    100,
    0
  )
  +
  IF($H770="M",
    200,
    0
  ),
  0
)</f>
        <v>2805</v>
      </c>
      <c r="V77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$A770    &amp;
", "   &amp;
$B770    &amp;
", "   &amp;
$C770    &amp;
", '"  &amp;
$E770    &amp;
"', '" &amp;
$H770    &amp;
"', "  &amp;
$I770 &amp;
", CAST('"  &amp;
TEXT($K770,"aaaa-mm-dd") &amp;
"' AS DATE), " &amp;
$L770 &amp;
", " &amp;
$N770 &amp;
", " &amp;
$P770 &amp;
", " &amp;
IF($R770="","NULL",$R770) &amp;
", " &amp;
$U770 &amp;
");"</f>
        <v>INSERT INTO acme.fact_employees (id_company_fk, id_employee_pk, flg_active, employee_name, id_gender_fk, id_race_fk, birthdate, id_education_fk, id_department_fk, id_role_fk, id_level_fk, salary) VALUES (2, 769, TRUE, 'Péricles Cândido Cunha', 'M', 4, CAST('1951-01-25' AS DATE), 7, 7, 7, NULL, 2805);</v>
      </c>
    </row>
    <row r="771" spans="1:22" x14ac:dyDescent="0.2">
      <c r="A771" s="7">
        <v>2</v>
      </c>
      <c r="B771" s="5">
        <f t="shared" ref="B771:B834" si="61">ROW() - 1</f>
        <v>770</v>
      </c>
      <c r="C771" s="6" t="b">
        <v>1</v>
      </c>
      <c r="D771" s="7">
        <f ca="1">IF(ROW()=2,125,IF(ROW()=3,67,IF(ROW()=4,13,RANDBETWEEN(2,COUNT(Name!$A:$A) + 1))))</f>
        <v>21</v>
      </c>
      <c r="E771" s="7" t="str">
        <f ca="1">VLOOKUP($D771,Name!$A:$B,2,FALSE) &amp; " " &amp; IF(ROW()=2,"de Orléans e Bragança",VLOOKUP(IF(ROW()=2,0,RANDBETWEEN(2,COUNT('Last name'!$A:$A) + 1)),'Last name'!$A:$B,2,FALSE) &amp; " " &amp; VLOOKUP(RANDBETWEEN(2,COUNT('Last name'!$A:$A) + 1),'Last name'!$A:$B,2,FALSE))</f>
        <v>Ammanda Madureira Barroso</v>
      </c>
      <c r="F771" s="7">
        <v>2</v>
      </c>
      <c r="G771" s="7" cm="1">
        <f t="array" aca="1" ref="G771" ca="1">INDEX(States!$B:$B,RANDBETWEEN(2,COUNTA(States!$B:$B)),1)</f>
        <v>11</v>
      </c>
      <c r="H771" s="7" t="str">
        <f ca="1">VLOOKUP($D771,Name!$A:$C,3,FALSE)</f>
        <v>F</v>
      </c>
      <c r="I771" s="7">
        <f t="shared" ref="I771:I834" ca="1" si="62" xml:space="preserve">
IF(AND($P771&gt;=2,$P771&lt;=5),
  2,
  IF(MOD(ROW(),383)=0,
    6 + N("Vermelho(a)"),
    IF(MOD(ROW(),19)=0,
      5 + N("Amarelho()"),
      IF(MOD(ROW(),11)=0,
        4,
        IF(MOD(ROW(),7)=0,
          3,
          2
        )
      )
    )
  )
)</f>
        <v>2</v>
      </c>
      <c r="J771" s="7" t="str">
        <f ca="1">VLOOKUP($I771,Race!$A:$B,2,FALSE)</f>
        <v>Branco</v>
      </c>
      <c r="K771" s="8">
        <f ca="1" xml:space="preserve">
IF($B771=2,
    TODAY()-16340,
    IF($P771=2,
        RANDBETWEEN(TODAY()-12418.5,TODAY()-6574.5),
        IF(OR($P771=3,$P771=4),
            RANDBETWEEN(TODAY()-16071,TODAY()-8766),
            IF(OR($P771=5,$P771=6,$P771=7),
                RANDBETWEEN(TODAY()-27393.75,TODAY()-12783.75),
                RANDBETWEEN(TODAY()-27393.75,TODAY()-10957.5)
            )
        )
    )
)</f>
        <v>28640</v>
      </c>
      <c r="L771" s="6">
        <f ca="1">IF(OR(ROW()=2,ROW()=3),7,IF(ROW()=4,4,RANDBETWEEN(4,COUNT(Education!$A:$A) + 1)))</f>
        <v>5</v>
      </c>
      <c r="M771" s="8" t="str">
        <f ca="1">VLOOKUP($L771,Education!$A:$B,2,FALSE)</f>
        <v>Pós-graduação</v>
      </c>
      <c r="N77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771" s="7" t="str">
        <f ca="1">VLOOKUP($N771,Department!$A:$B,2,FALSE)</f>
        <v>Vendas</v>
      </c>
      <c r="P771" s="6">
        <f t="shared" ref="P771:P834" ca="1" si="63" xml:space="preserve">
IF(ROW()=2,
  2,
  IF(ROW()=3,
    3,
    IF(ROW()=4,
      5,
      IF(AND(ROW() &gt;= 5, ROW()&lt;=15),
        4,
        IF(AND(ROW() &gt;= 16, ROW() &lt;= 26),
          11,
          IF(AND(ROW() &gt;= 27, ROW() &lt;= 37),
            10,
            IF(MOD(ROW(),2),
              8,
              RANDBETWEEN(6,9)
            )
          )
        )
      )
    )
  )
)</f>
        <v>8</v>
      </c>
      <c r="Q771" s="7" t="str">
        <f ca="1">VLOOKUP($P771,Role!$A:$B,2,FALSE)</f>
        <v>Analista</v>
      </c>
      <c r="R771" s="7">
        <f ca="1">IF($P771=8,RANDBETWEEN(2,COUNT(Level!$A:$A) + 1),"")</f>
        <v>3</v>
      </c>
      <c r="S771" s="7" t="str">
        <f ca="1">IF($R771&lt;&gt;"",VLOOKUP($R771,Level!$A:$B,2,FALSE),"")</f>
        <v>Pleno</v>
      </c>
      <c r="T771" s="8">
        <f t="shared" ref="T771:T834" ca="1" si="64">IF(OR($P771=2,$P771=3,$P771=4,$P771=5,$P771=11), 36161, IF(((TODAY() - $K771) / 365) &lt; 19, TODAY(), RANDBETWEEN(36161,TODAY())))</f>
        <v>37270</v>
      </c>
      <c r="U771" s="1">
        <f t="shared" ca="1" si="60"/>
        <v>3110</v>
      </c>
      <c r="V77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$A771    &amp;
", "   &amp;
$B771    &amp;
", "   &amp;
$C771    &amp;
", '"  &amp;
$E771    &amp;
"', '" &amp;
$H771    &amp;
"', "  &amp;
$I771 &amp;
", CAST('"  &amp;
TEXT($K771,"aaaa-mm-dd") &amp;
"' AS DATE), " &amp;
$L771 &amp;
", " &amp;
$N771 &amp;
", " &amp;
$P771 &amp;
", " &amp;
IF($R771="","NULL",$R771) &amp;
", " &amp;
$U771 &amp;
");"</f>
        <v>INSERT INTO acme.fact_employees (id_company_fk, id_employee_pk, flg_active, employee_name, id_gender_fk, id_race_fk, birthdate, id_education_fk, id_department_fk, id_role_fk, id_level_fk, salary) VALUES (2, 770, TRUE, 'Ammanda Madureira Barroso', 'F', 2, CAST('1978-05-30' AS DATE), 5, 13, 8, 3, 3110);</v>
      </c>
    </row>
    <row r="772" spans="1:22" x14ac:dyDescent="0.2">
      <c r="A772" s="7">
        <v>2</v>
      </c>
      <c r="B772" s="5">
        <f t="shared" si="61"/>
        <v>771</v>
      </c>
      <c r="C772" s="6" t="b">
        <v>1</v>
      </c>
      <c r="D772" s="7">
        <f ca="1">IF(ROW()=2,125,IF(ROW()=3,67,IF(ROW()=4,13,RANDBETWEEN(2,COUNT(Name!$A:$A) + 1))))</f>
        <v>39</v>
      </c>
      <c r="E772" s="7" t="str">
        <f ca="1">VLOOKUP($D772,Name!$A:$B,2,FALSE) &amp; " " &amp; IF(ROW()=2,"de Orléans e Bragança",VLOOKUP(IF(ROW()=2,0,RANDBETWEEN(2,COUNT('Last name'!$A:$A) + 1)),'Last name'!$A:$B,2,FALSE) &amp; " " &amp; VLOOKUP(RANDBETWEEN(2,COUNT('Last name'!$A:$A) + 1),'Last name'!$A:$B,2,FALSE))</f>
        <v>Ângelo Almeida Barboza</v>
      </c>
      <c r="F772" s="7">
        <v>2</v>
      </c>
      <c r="G772" s="7" cm="1">
        <f t="array" aca="1" ref="G772" ca="1">INDEX(States!$B:$B,RANDBETWEEN(2,COUNTA(States!$B:$B)),1)</f>
        <v>6</v>
      </c>
      <c r="H772" s="7" t="str">
        <f ca="1">VLOOKUP($D772,Name!$A:$C,3,FALSE)</f>
        <v>M</v>
      </c>
      <c r="I772" s="7">
        <f t="shared" ca="1" si="62"/>
        <v>2</v>
      </c>
      <c r="J772" s="7" t="str">
        <f ca="1">VLOOKUP($I772,Race!$A:$B,2,FALSE)</f>
        <v>Branco</v>
      </c>
      <c r="K772" s="8">
        <f ca="1" xml:space="preserve">
IF($B772=2,
    TODAY()-16340,
    IF($P772=2,
        RANDBETWEEN(TODAY()-12418.5,TODAY()-6574.5),
        IF(OR($P772=3,$P772=4),
            RANDBETWEEN(TODAY()-16071,TODAY()-8766),
            IF(OR($P772=5,$P772=6,$P772=7),
                RANDBETWEEN(TODAY()-27393.75,TODAY()-12783.75),
                RANDBETWEEN(TODAY()-27393.75,TODAY()-10957.5)
            )
        )
    )
)</f>
        <v>28382</v>
      </c>
      <c r="L772" s="6">
        <f ca="1">IF(OR(ROW()=2,ROW()=3),7,IF(ROW()=4,4,RANDBETWEEN(4,COUNT(Education!$A:$A) + 1)))</f>
        <v>5</v>
      </c>
      <c r="M772" s="8" t="str">
        <f ca="1">VLOOKUP($L772,Education!$A:$B,2,FALSE)</f>
        <v>Pós-graduação</v>
      </c>
      <c r="N77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12</v>
      </c>
      <c r="O772" s="7" t="str">
        <f ca="1">VLOOKUP($N772,Department!$A:$B,2,FALSE)</f>
        <v>Jurídico</v>
      </c>
      <c r="P772" s="6">
        <f t="shared" ca="1" si="63"/>
        <v>6</v>
      </c>
      <c r="Q772" s="7" t="str">
        <f ca="1">VLOOKUP($P772,Role!$A:$B,2,FALSE)</f>
        <v>Estagiário</v>
      </c>
      <c r="R772" s="7" t="str">
        <f ca="1">IF($P772=8,RANDBETWEEN(2,COUNT(Level!$A:$A) + 1),"")</f>
        <v/>
      </c>
      <c r="S772" s="7" t="str">
        <f ca="1">IF($R772&lt;&gt;"",VLOOKUP($R772,Level!$A:$B,2,FALSE),"")</f>
        <v/>
      </c>
      <c r="T772" s="8">
        <f t="shared" ca="1" si="64"/>
        <v>36762</v>
      </c>
      <c r="U772" s="1">
        <f t="shared" ca="1" si="60"/>
        <v>1805</v>
      </c>
      <c r="V77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$A772    &amp;
", "   &amp;
$B772    &amp;
", "   &amp;
$C772    &amp;
", '"  &amp;
$E772    &amp;
"', '" &amp;
$H772    &amp;
"', "  &amp;
$I772 &amp;
", CAST('"  &amp;
TEXT($K772,"aaaa-mm-dd") &amp;
"' AS DATE), " &amp;
$L772 &amp;
", " &amp;
$N772 &amp;
", " &amp;
$P772 &amp;
", " &amp;
IF($R772="","NULL",$R772) &amp;
", " &amp;
$U772 &amp;
");"</f>
        <v>INSERT INTO acme.fact_employees (id_company_fk, id_employee_pk, flg_active, employee_name, id_gender_fk, id_race_fk, birthdate, id_education_fk, id_department_fk, id_role_fk, id_level_fk, salary) VALUES (2, 771, TRUE, 'Ângelo Almeida Barboza', 'M', 2, CAST('1977-09-14' AS DATE), 5, 12, 6, NULL, 1805);</v>
      </c>
    </row>
    <row r="773" spans="1:22" x14ac:dyDescent="0.2">
      <c r="A773" s="7">
        <v>2</v>
      </c>
      <c r="B773" s="5">
        <f t="shared" si="61"/>
        <v>772</v>
      </c>
      <c r="C773" s="6" t="b">
        <v>1</v>
      </c>
      <c r="D773" s="7">
        <f ca="1">IF(ROW()=2,125,IF(ROW()=3,67,IF(ROW()=4,13,RANDBETWEEN(2,COUNT(Name!$A:$A) + 1))))</f>
        <v>190</v>
      </c>
      <c r="E773" s="7" t="str">
        <f ca="1">VLOOKUP($D773,Name!$A:$B,2,FALSE) &amp; " " &amp; IF(ROW()=2,"de Orléans e Bragança",VLOOKUP(IF(ROW()=2,0,RANDBETWEEN(2,COUNT('Last name'!$A:$A) + 1)),'Last name'!$A:$B,2,FALSE) &amp; " " &amp; VLOOKUP(RANDBETWEEN(2,COUNT('Last name'!$A:$A) + 1),'Last name'!$A:$B,2,FALSE))</f>
        <v>João Victor Morais Negreiros</v>
      </c>
      <c r="F773" s="7">
        <v>2</v>
      </c>
      <c r="G773" s="7" cm="1">
        <f t="array" aca="1" ref="G773" ca="1">INDEX(States!$B:$B,RANDBETWEEN(2,COUNTA(States!$B:$B)),1)</f>
        <v>16</v>
      </c>
      <c r="H773" s="7" t="str">
        <f ca="1">VLOOKUP($D773,Name!$A:$C,3,FALSE)</f>
        <v>M</v>
      </c>
      <c r="I773" s="7">
        <f t="shared" ca="1" si="62"/>
        <v>2</v>
      </c>
      <c r="J773" s="7" t="str">
        <f ca="1">VLOOKUP($I773,Race!$A:$B,2,FALSE)</f>
        <v>Branco</v>
      </c>
      <c r="K773" s="8">
        <f ca="1" xml:space="preserve">
IF($B773=2,
    TODAY()-16340,
    IF($P773=2,
        RANDBETWEEN(TODAY()-12418.5,TODAY()-6574.5),
        IF(OR($P773=3,$P773=4),
            RANDBETWEEN(TODAY()-16071,TODAY()-8766),
            IF(OR($P773=5,$P773=6,$P773=7),
                RANDBETWEEN(TODAY()-27393.75,TODAY()-12783.75),
                RANDBETWEEN(TODAY()-27393.75,TODAY()-10957.5)
            )
        )
    )
)</f>
        <v>22907</v>
      </c>
      <c r="L773" s="6">
        <f ca="1">IF(OR(ROW()=2,ROW()=3),7,IF(ROW()=4,4,RANDBETWEEN(4,COUNT(Education!$A:$A) + 1)))</f>
        <v>4</v>
      </c>
      <c r="M773" s="8" t="str">
        <f ca="1">VLOOKUP($L773,Education!$A:$B,2,FALSE)</f>
        <v>Superior</v>
      </c>
      <c r="N77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773" s="7" t="str">
        <f ca="1">VLOOKUP($N773,Department!$A:$B,2,FALSE)</f>
        <v>Tecnologia da Informação</v>
      </c>
      <c r="P773" s="6">
        <f t="shared" ca="1" si="63"/>
        <v>8</v>
      </c>
      <c r="Q773" s="7" t="str">
        <f ca="1">VLOOKUP($P773,Role!$A:$B,2,FALSE)</f>
        <v>Analista</v>
      </c>
      <c r="R773" s="7">
        <f ca="1">IF($P773=8,RANDBETWEEN(2,COUNT(Level!$A:$A) + 1),"")</f>
        <v>3</v>
      </c>
      <c r="S773" s="7" t="str">
        <f ca="1">IF($R773&lt;&gt;"",VLOOKUP($R773,Level!$A:$B,2,FALSE),"")</f>
        <v>Pleno</v>
      </c>
      <c r="T773" s="8">
        <f t="shared" ca="1" si="64"/>
        <v>36716</v>
      </c>
      <c r="U773" s="1">
        <f t="shared" ca="1" si="60"/>
        <v>2620</v>
      </c>
      <c r="V77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$A773    &amp;
", "   &amp;
$B773    &amp;
", "   &amp;
$C773    &amp;
", '"  &amp;
$E773    &amp;
"', '" &amp;
$H773    &amp;
"', "  &amp;
$I773 &amp;
", CAST('"  &amp;
TEXT($K773,"aaaa-mm-dd") &amp;
"' AS DATE), " &amp;
$L773 &amp;
", " &amp;
$N773 &amp;
", " &amp;
$P773 &amp;
", " &amp;
IF($R773="","NULL",$R773) &amp;
", " &amp;
$U773 &amp;
");"</f>
        <v>INSERT INTO acme.fact_employees (id_company_fk, id_employee_pk, flg_active, employee_name, id_gender_fk, id_race_fk, birthdate, id_education_fk, id_department_fk, id_role_fk, id_level_fk, salary) VALUES (2, 772, TRUE, 'João Victor Morais Negreiros', 'M', 2, CAST('1962-09-18' AS DATE), 4, 11, 8, 3, 2620);</v>
      </c>
    </row>
    <row r="774" spans="1:22" x14ac:dyDescent="0.2">
      <c r="A774" s="7">
        <v>2</v>
      </c>
      <c r="B774" s="5">
        <f t="shared" si="61"/>
        <v>773</v>
      </c>
      <c r="C774" s="6" t="b">
        <v>1</v>
      </c>
      <c r="D774" s="7">
        <f ca="1">IF(ROW()=2,125,IF(ROW()=3,67,IF(ROW()=4,13,RANDBETWEEN(2,COUNT(Name!$A:$A) + 1))))</f>
        <v>178</v>
      </c>
      <c r="E774" s="7" t="str">
        <f ca="1">VLOOKUP($D774,Name!$A:$B,2,FALSE) &amp; " " &amp; IF(ROW()=2,"de Orléans e Bragança",VLOOKUP(IF(ROW()=2,0,RANDBETWEEN(2,COUNT('Last name'!$A:$A) + 1)),'Last name'!$A:$B,2,FALSE) &amp; " " &amp; VLOOKUP(RANDBETWEEN(2,COUNT('Last name'!$A:$A) + 1),'Last name'!$A:$B,2,FALSE))</f>
        <v>Isys Miranda Andrade</v>
      </c>
      <c r="F774" s="7">
        <v>2</v>
      </c>
      <c r="G774" s="7" cm="1">
        <f t="array" aca="1" ref="G774" ca="1">INDEX(States!$B:$B,RANDBETWEEN(2,COUNTA(States!$B:$B)),1)</f>
        <v>8</v>
      </c>
      <c r="H774" s="7" t="str">
        <f ca="1">VLOOKUP($D774,Name!$A:$C,3,FALSE)</f>
        <v>F</v>
      </c>
      <c r="I774" s="7">
        <f t="shared" ca="1" si="62"/>
        <v>2</v>
      </c>
      <c r="J774" s="7" t="str">
        <f ca="1">VLOOKUP($I774,Race!$A:$B,2,FALSE)</f>
        <v>Branco</v>
      </c>
      <c r="K774" s="8">
        <f ca="1" xml:space="preserve">
IF($B774=2,
    TODAY()-16340,
    IF($P774=2,
        RANDBETWEEN(TODAY()-12418.5,TODAY()-6574.5),
        IF(OR($P774=3,$P774=4),
            RANDBETWEEN(TODAY()-16071,TODAY()-8766),
            IF(OR($P774=5,$P774=6,$P774=7),
                RANDBETWEEN(TODAY()-27393.75,TODAY()-12783.75),
                RANDBETWEEN(TODAY()-27393.75,TODAY()-10957.5)
            )
        )
    )
)</f>
        <v>26527</v>
      </c>
      <c r="L774" s="6">
        <f ca="1">IF(OR(ROW()=2,ROW()=3),7,IF(ROW()=4,4,RANDBETWEEN(4,COUNT(Education!$A:$A) + 1)))</f>
        <v>7</v>
      </c>
      <c r="M774" s="8" t="str">
        <f ca="1">VLOOKUP($L774,Education!$A:$B,2,FALSE)</f>
        <v>Doutorado</v>
      </c>
      <c r="N77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774" s="7" t="str">
        <f ca="1">VLOOKUP($N774,Department!$A:$B,2,FALSE)</f>
        <v>Auditoria</v>
      </c>
      <c r="P774" s="6">
        <f t="shared" ca="1" si="63"/>
        <v>6</v>
      </c>
      <c r="Q774" s="7" t="str">
        <f ca="1">VLOOKUP($P774,Role!$A:$B,2,FALSE)</f>
        <v>Estagiário</v>
      </c>
      <c r="R774" s="7" t="str">
        <f ca="1">IF($P774=8,RANDBETWEEN(2,COUNT(Level!$A:$A) + 1),"")</f>
        <v/>
      </c>
      <c r="S774" s="7" t="str">
        <f ca="1">IF($R774&lt;&gt;"",VLOOKUP($R774,Level!$A:$B,2,FALSE),"")</f>
        <v/>
      </c>
      <c r="T774" s="8">
        <f t="shared" ca="1" si="64"/>
        <v>36330</v>
      </c>
      <c r="U774" s="1">
        <f t="shared" ca="1" si="60"/>
        <v>2705</v>
      </c>
      <c r="V77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$A774    &amp;
", "   &amp;
$B774    &amp;
", "   &amp;
$C774    &amp;
", '"  &amp;
$E774    &amp;
"', '" &amp;
$H774    &amp;
"', "  &amp;
$I774 &amp;
", CAST('"  &amp;
TEXT($K774,"aaaa-mm-dd") &amp;
"' AS DATE), " &amp;
$L774 &amp;
", " &amp;
$N774 &amp;
", " &amp;
$P774 &amp;
", " &amp;
IF($R774="","NULL",$R774) &amp;
", " &amp;
$U774 &amp;
");"</f>
        <v>INSERT INTO acme.fact_employees (id_company_fk, id_employee_pk, flg_active, employee_name, id_gender_fk, id_race_fk, birthdate, id_education_fk, id_department_fk, id_role_fk, id_level_fk, salary) VALUES (2, 773, TRUE, 'Isys Miranda Andrade', 'F', 2, CAST('1972-08-16' AS DATE), 7, 10, 6, NULL, 2705);</v>
      </c>
    </row>
    <row r="775" spans="1:22" x14ac:dyDescent="0.2">
      <c r="A775" s="7">
        <v>2</v>
      </c>
      <c r="B775" s="5">
        <f t="shared" si="61"/>
        <v>774</v>
      </c>
      <c r="C775" s="6" t="b">
        <v>1</v>
      </c>
      <c r="D775" s="7">
        <f ca="1">IF(ROW()=2,125,IF(ROW()=3,67,IF(ROW()=4,13,RANDBETWEEN(2,COUNT(Name!$A:$A) + 1))))</f>
        <v>143</v>
      </c>
      <c r="E775" s="7" t="str">
        <f ca="1">VLOOKUP($D775,Name!$A:$B,2,FALSE) &amp; " " &amp; IF(ROW()=2,"de Orléans e Bragança",VLOOKUP(IF(ROW()=2,0,RANDBETWEEN(2,COUNT('Last name'!$A:$A) + 1)),'Last name'!$A:$B,2,FALSE) &amp; " " &amp; VLOOKUP(RANDBETWEEN(2,COUNT('Last name'!$A:$A) + 1),'Last name'!$A:$B,2,FALSE))</f>
        <v>Francisco Greco Ramos</v>
      </c>
      <c r="F775" s="7">
        <v>2</v>
      </c>
      <c r="G775" s="7" cm="1">
        <f t="array" aca="1" ref="G775" ca="1">INDEX(States!$B:$B,RANDBETWEEN(2,COUNTA(States!$B:$B)),1)</f>
        <v>2</v>
      </c>
      <c r="H775" s="7" t="str">
        <f ca="1">VLOOKUP($D775,Name!$A:$C,3,FALSE)</f>
        <v>M</v>
      </c>
      <c r="I775" s="7">
        <f t="shared" ca="1" si="62"/>
        <v>2</v>
      </c>
      <c r="J775" s="7" t="str">
        <f ca="1">VLOOKUP($I775,Race!$A:$B,2,FALSE)</f>
        <v>Branco</v>
      </c>
      <c r="K775" s="8">
        <f ca="1" xml:space="preserve">
IF($B775=2,
    TODAY()-16340,
    IF($P775=2,
        RANDBETWEEN(TODAY()-12418.5,TODAY()-6574.5),
        IF(OR($P775=3,$P775=4),
            RANDBETWEEN(TODAY()-16071,TODAY()-8766),
            IF(OR($P775=5,$P775=6,$P775=7),
                RANDBETWEEN(TODAY()-27393.75,TODAY()-12783.75),
                RANDBETWEEN(TODAY()-27393.75,TODAY()-10957.5)
            )
        )
    )
)</f>
        <v>22323</v>
      </c>
      <c r="L775" s="6">
        <f ca="1">IF(OR(ROW()=2,ROW()=3),7,IF(ROW()=4,4,RANDBETWEEN(4,COUNT(Education!$A:$A) + 1)))</f>
        <v>6</v>
      </c>
      <c r="M775" s="8" t="str">
        <f ca="1">VLOOKUP($L775,Education!$A:$B,2,FALSE)</f>
        <v>Mestrado</v>
      </c>
      <c r="N77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775" s="7" t="str">
        <f ca="1">VLOOKUP($N775,Department!$A:$B,2,FALSE)</f>
        <v>Financeiro</v>
      </c>
      <c r="P775" s="6">
        <f t="shared" ca="1" si="63"/>
        <v>8</v>
      </c>
      <c r="Q775" s="7" t="str">
        <f ca="1">VLOOKUP($P775,Role!$A:$B,2,FALSE)</f>
        <v>Analista</v>
      </c>
      <c r="R775" s="7">
        <f ca="1">IF($P775=8,RANDBETWEEN(2,COUNT(Level!$A:$A) + 1),"")</f>
        <v>4</v>
      </c>
      <c r="S775" s="7" t="str">
        <f ca="1">IF($R775&lt;&gt;"",VLOOKUP($R775,Level!$A:$B,2,FALSE),"")</f>
        <v>Senior</v>
      </c>
      <c r="T775" s="8">
        <f t="shared" ca="1" si="64"/>
        <v>43523</v>
      </c>
      <c r="U775" s="1">
        <f t="shared" ca="1" si="60"/>
        <v>3500</v>
      </c>
      <c r="V77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$A775    &amp;
", "   &amp;
$B775    &amp;
", "   &amp;
$C775    &amp;
", '"  &amp;
$E775    &amp;
"', '" &amp;
$H775    &amp;
"', "  &amp;
$I775 &amp;
", CAST('"  &amp;
TEXT($K775,"aaaa-mm-dd") &amp;
"' AS DATE), " &amp;
$L775 &amp;
", " &amp;
$N775 &amp;
", " &amp;
$P775 &amp;
", " &amp;
IF($R775="","NULL",$R775) &amp;
", " &amp;
$U775 &amp;
");"</f>
        <v>INSERT INTO acme.fact_employees (id_company_fk, id_employee_pk, flg_active, employee_name, id_gender_fk, id_race_fk, birthdate, id_education_fk, id_department_fk, id_role_fk, id_level_fk, salary) VALUES (2, 774, TRUE, 'Francisco Greco Ramos', 'M', 2, CAST('1961-02-11' AS DATE), 6, 4, 8, 4, 3500);</v>
      </c>
    </row>
    <row r="776" spans="1:22" x14ac:dyDescent="0.2">
      <c r="A776" s="7">
        <v>2</v>
      </c>
      <c r="B776" s="5">
        <f t="shared" si="61"/>
        <v>775</v>
      </c>
      <c r="C776" s="6" t="b">
        <v>1</v>
      </c>
      <c r="D776" s="7">
        <f ca="1">IF(ROW()=2,125,IF(ROW()=3,67,IF(ROW()=4,13,RANDBETWEEN(2,COUNT(Name!$A:$A) + 1))))</f>
        <v>32</v>
      </c>
      <c r="E776" s="7" t="str">
        <f ca="1">VLOOKUP($D776,Name!$A:$B,2,FALSE) &amp; " " &amp; IF(ROW()=2,"de Orléans e Bragança",VLOOKUP(IF(ROW()=2,0,RANDBETWEEN(2,COUNT('Last name'!$A:$A) + 1)),'Last name'!$A:$B,2,FALSE) &amp; " " &amp; VLOOKUP(RANDBETWEEN(2,COUNT('Last name'!$A:$A) + 1),'Last name'!$A:$B,2,FALSE))</f>
        <v>Ana Luiza Pereira Brito</v>
      </c>
      <c r="F776" s="7">
        <v>2</v>
      </c>
      <c r="G776" s="7" cm="1">
        <f t="array" aca="1" ref="G776" ca="1">INDEX(States!$B:$B,RANDBETWEEN(2,COUNTA(States!$B:$B)),1)</f>
        <v>16</v>
      </c>
      <c r="H776" s="7" t="str">
        <f ca="1">VLOOKUP($D776,Name!$A:$C,3,FALSE)</f>
        <v>F</v>
      </c>
      <c r="I776" s="7">
        <f t="shared" ca="1" si="62"/>
        <v>2</v>
      </c>
      <c r="J776" s="7" t="str">
        <f ca="1">VLOOKUP($I776,Race!$A:$B,2,FALSE)</f>
        <v>Branco</v>
      </c>
      <c r="K776" s="8">
        <f ca="1" xml:space="preserve">
IF($B776=2,
    TODAY()-16340,
    IF($P776=2,
        RANDBETWEEN(TODAY()-12418.5,TODAY()-6574.5),
        IF(OR($P776=3,$P776=4),
            RANDBETWEEN(TODAY()-16071,TODAY()-8766),
            IF(OR($P776=5,$P776=6,$P776=7),
                RANDBETWEEN(TODAY()-27393.75,TODAY()-12783.75),
                RANDBETWEEN(TODAY()-27393.75,TODAY()-10957.5)
            )
        )
    )
)</f>
        <v>26918</v>
      </c>
      <c r="L776" s="6">
        <f ca="1">IF(OR(ROW()=2,ROW()=3),7,IF(ROW()=4,4,RANDBETWEEN(4,COUNT(Education!$A:$A) + 1)))</f>
        <v>6</v>
      </c>
      <c r="M776" s="8" t="str">
        <f ca="1">VLOOKUP($L776,Education!$A:$B,2,FALSE)</f>
        <v>Mestrado</v>
      </c>
      <c r="N77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776" s="7" t="str">
        <f ca="1">VLOOKUP($N776,Department!$A:$B,2,FALSE)</f>
        <v>Administrativo</v>
      </c>
      <c r="P776" s="6">
        <f t="shared" ca="1" si="63"/>
        <v>9</v>
      </c>
      <c r="Q776" s="7" t="str">
        <f ca="1">VLOOKUP($P776,Role!$A:$B,2,FALSE)</f>
        <v>Especialista</v>
      </c>
      <c r="R776" s="7" t="str">
        <f ca="1">IF($P776=8,RANDBETWEEN(2,COUNT(Level!$A:$A) + 1),"")</f>
        <v/>
      </c>
      <c r="S776" s="7" t="str">
        <f ca="1">IF($R776&lt;&gt;"",VLOOKUP($R776,Level!$A:$B,2,FALSE),"")</f>
        <v/>
      </c>
      <c r="T776" s="8">
        <f t="shared" ca="1" si="64"/>
        <v>39522</v>
      </c>
      <c r="U776" s="1">
        <f t="shared" ca="1" si="60"/>
        <v>9500</v>
      </c>
      <c r="V77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$A776    &amp;
", "   &amp;
$B776    &amp;
", "   &amp;
$C776    &amp;
", '"  &amp;
$E776    &amp;
"', '" &amp;
$H776    &amp;
"', "  &amp;
$I776 &amp;
", CAST('"  &amp;
TEXT($K776,"aaaa-mm-dd") &amp;
"' AS DATE), " &amp;
$L776 &amp;
", " &amp;
$N776 &amp;
", " &amp;
$P776 &amp;
", " &amp;
IF($R776="","NULL",$R776) &amp;
", " &amp;
$U776 &amp;
");"</f>
        <v>INSERT INTO acme.fact_employees (id_company_fk, id_employee_pk, flg_active, employee_name, id_gender_fk, id_race_fk, birthdate, id_education_fk, id_department_fk, id_role_fk, id_level_fk, salary) VALUES (2, 775, TRUE, 'Ana Luiza Pereira Brito', 'F', 2, CAST('1973-09-11' AS DATE), 6, 3, 9, NULL, 9500);</v>
      </c>
    </row>
    <row r="777" spans="1:22" x14ac:dyDescent="0.2">
      <c r="A777" s="7">
        <v>2</v>
      </c>
      <c r="B777" s="5">
        <f t="shared" si="61"/>
        <v>776</v>
      </c>
      <c r="C777" s="6" t="b">
        <v>1</v>
      </c>
      <c r="D777" s="7">
        <f ca="1">IF(ROW()=2,125,IF(ROW()=3,67,IF(ROW()=4,13,RANDBETWEEN(2,COUNT(Name!$A:$A) + 1))))</f>
        <v>12</v>
      </c>
      <c r="E777" s="7" t="str">
        <f ca="1">VLOOKUP($D777,Name!$A:$B,2,FALSE) &amp; " " &amp; IF(ROW()=2,"de Orléans e Bragança",VLOOKUP(IF(ROW()=2,0,RANDBETWEEN(2,COUNT('Last name'!$A:$A) + 1)),'Last name'!$A:$B,2,FALSE) &amp; " " &amp; VLOOKUP(RANDBETWEEN(2,COUNT('Last name'!$A:$A) + 1),'Last name'!$A:$B,2,FALSE))</f>
        <v>Alexandre Santoro Farias</v>
      </c>
      <c r="F777" s="7">
        <v>2</v>
      </c>
      <c r="G777" s="7" cm="1">
        <f t="array" aca="1" ref="G777" ca="1">INDEX(States!$B:$B,RANDBETWEEN(2,COUNTA(States!$B:$B)),1)</f>
        <v>12</v>
      </c>
      <c r="H777" s="7" t="str">
        <f ca="1">VLOOKUP($D777,Name!$A:$C,3,FALSE)</f>
        <v>M</v>
      </c>
      <c r="I777" s="7">
        <f t="shared" ca="1" si="62"/>
        <v>3</v>
      </c>
      <c r="J777" s="7" t="str">
        <f ca="1">VLOOKUP($I777,Race!$A:$B,2,FALSE)</f>
        <v>Preto</v>
      </c>
      <c r="K777" s="8">
        <f ca="1" xml:space="preserve">
IF($B777=2,
    TODAY()-16340,
    IF($P777=2,
        RANDBETWEEN(TODAY()-12418.5,TODAY()-6574.5),
        IF(OR($P777=3,$P777=4),
            RANDBETWEEN(TODAY()-16071,TODAY()-8766),
            IF(OR($P777=5,$P777=6,$P777=7),
                RANDBETWEEN(TODAY()-27393.75,TODAY()-12783.75),
                RANDBETWEEN(TODAY()-27393.75,TODAY()-10957.5)
            )
        )
    )
)</f>
        <v>31290</v>
      </c>
      <c r="L777" s="6">
        <f ca="1">IF(OR(ROW()=2,ROW()=3),7,IF(ROW()=4,4,RANDBETWEEN(4,COUNT(Education!$A:$A) + 1)))</f>
        <v>7</v>
      </c>
      <c r="M777" s="8" t="str">
        <f ca="1">VLOOKUP($L777,Education!$A:$B,2,FALSE)</f>
        <v>Doutorado</v>
      </c>
      <c r="N77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777" s="7" t="str">
        <f ca="1">VLOOKUP($N777,Department!$A:$B,2,FALSE)</f>
        <v>Tecnologia da Informação</v>
      </c>
      <c r="P777" s="6">
        <f t="shared" ca="1" si="63"/>
        <v>8</v>
      </c>
      <c r="Q777" s="7" t="str">
        <f ca="1">VLOOKUP($P777,Role!$A:$B,2,FALSE)</f>
        <v>Analista</v>
      </c>
      <c r="R777" s="7">
        <f ca="1">IF($P777=8,RANDBETWEEN(2,COUNT(Level!$A:$A) + 1),"")</f>
        <v>2</v>
      </c>
      <c r="S777" s="7" t="str">
        <f ca="1">IF($R777&lt;&gt;"",VLOOKUP($R777,Level!$A:$B,2,FALSE),"")</f>
        <v>Junior</v>
      </c>
      <c r="T777" s="8">
        <f t="shared" ca="1" si="64"/>
        <v>40640</v>
      </c>
      <c r="U777" s="1">
        <f t="shared" ca="1" si="60"/>
        <v>4120</v>
      </c>
      <c r="V77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$A777    &amp;
", "   &amp;
$B777    &amp;
", "   &amp;
$C777    &amp;
", '"  &amp;
$E777    &amp;
"', '" &amp;
$H777    &amp;
"', "  &amp;
$I777 &amp;
", CAST('"  &amp;
TEXT($K777,"aaaa-mm-dd") &amp;
"' AS DATE), " &amp;
$L777 &amp;
", " &amp;
$N777 &amp;
", " &amp;
$P777 &amp;
", " &amp;
IF($R777="","NULL",$R777) &amp;
", " &amp;
$U777 &amp;
");"</f>
        <v>INSERT INTO acme.fact_employees (id_company_fk, id_employee_pk, flg_active, employee_name, id_gender_fk, id_race_fk, birthdate, id_education_fk, id_department_fk, id_role_fk, id_level_fk, salary) VALUES (2, 776, TRUE, 'Alexandre Santoro Farias', 'M', 3, CAST('1985-08-31' AS DATE), 7, 11, 8, 2, 4120);</v>
      </c>
    </row>
    <row r="778" spans="1:22" x14ac:dyDescent="0.2">
      <c r="A778" s="7">
        <v>2</v>
      </c>
      <c r="B778" s="5">
        <f t="shared" si="61"/>
        <v>777</v>
      </c>
      <c r="C778" s="6" t="b">
        <v>1</v>
      </c>
      <c r="D778" s="7">
        <f ca="1">IF(ROW()=2,125,IF(ROW()=3,67,IF(ROW()=4,13,RANDBETWEEN(2,COUNT(Name!$A:$A) + 1))))</f>
        <v>180</v>
      </c>
      <c r="E778" s="7" t="str">
        <f ca="1">VLOOKUP($D778,Name!$A:$B,2,FALSE) &amp; " " &amp; IF(ROW()=2,"de Orléans e Bragança",VLOOKUP(IF(ROW()=2,0,RANDBETWEEN(2,COUNT('Last name'!$A:$A) + 1)),'Last name'!$A:$B,2,FALSE) &amp; " " &amp; VLOOKUP(RANDBETWEEN(2,COUNT('Last name'!$A:$A) + 1),'Last name'!$A:$B,2,FALSE))</f>
        <v>Joanah Silva Esteves</v>
      </c>
      <c r="F778" s="7">
        <v>2</v>
      </c>
      <c r="G778" s="7" cm="1">
        <f t="array" aca="1" ref="G778" ca="1">INDEX(States!$B:$B,RANDBETWEEN(2,COUNTA(States!$B:$B)),1)</f>
        <v>21</v>
      </c>
      <c r="H778" s="7" t="str">
        <f ca="1">VLOOKUP($D778,Name!$A:$C,3,FALSE)</f>
        <v>F</v>
      </c>
      <c r="I778" s="7">
        <f t="shared" ca="1" si="62"/>
        <v>2</v>
      </c>
      <c r="J778" s="7" t="str">
        <f ca="1">VLOOKUP($I778,Race!$A:$B,2,FALSE)</f>
        <v>Branco</v>
      </c>
      <c r="K778" s="8">
        <f ca="1" xml:space="preserve">
IF($B778=2,
    TODAY()-16340,
    IF($P778=2,
        RANDBETWEEN(TODAY()-12418.5,TODAY()-6574.5),
        IF(OR($P778=3,$P778=4),
            RANDBETWEEN(TODAY()-16071,TODAY()-8766),
            IF(OR($P778=5,$P778=6,$P778=7),
                RANDBETWEEN(TODAY()-27393.75,TODAY()-12783.75),
                RANDBETWEEN(TODAY()-27393.75,TODAY()-10957.5)
            )
        )
    )
)</f>
        <v>25033</v>
      </c>
      <c r="L778" s="6">
        <f ca="1">IF(OR(ROW()=2,ROW()=3),7,IF(ROW()=4,4,RANDBETWEEN(4,COUNT(Education!$A:$A) + 1)))</f>
        <v>4</v>
      </c>
      <c r="M778" s="8" t="str">
        <f ca="1">VLOOKUP($L778,Education!$A:$B,2,FALSE)</f>
        <v>Superior</v>
      </c>
      <c r="N77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778" s="7" t="str">
        <f ca="1">VLOOKUP($N778,Department!$A:$B,2,FALSE)</f>
        <v>Recursos Humanos</v>
      </c>
      <c r="P778" s="6">
        <f t="shared" ca="1" si="63"/>
        <v>7</v>
      </c>
      <c r="Q778" s="7" t="str">
        <f ca="1">VLOOKUP($P778,Role!$A:$B,2,FALSE)</f>
        <v>Trainee</v>
      </c>
      <c r="R778" s="7" t="str">
        <f ca="1">IF($P778=8,RANDBETWEEN(2,COUNT(Level!$A:$A) + 1),"")</f>
        <v/>
      </c>
      <c r="S778" s="7" t="str">
        <f ca="1">IF($R778&lt;&gt;"",VLOOKUP($R778,Level!$A:$B,2,FALSE),"")</f>
        <v/>
      </c>
      <c r="T778" s="8">
        <f t="shared" ca="1" si="64"/>
        <v>39994</v>
      </c>
      <c r="U778" s="1">
        <f t="shared" ca="1" si="60"/>
        <v>1385</v>
      </c>
      <c r="V77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$A778    &amp;
", "   &amp;
$B778    &amp;
", "   &amp;
$C778    &amp;
", '"  &amp;
$E778    &amp;
"', '" &amp;
$H778    &amp;
"', "  &amp;
$I778 &amp;
", CAST('"  &amp;
TEXT($K778,"aaaa-mm-dd") &amp;
"' AS DATE), " &amp;
$L778 &amp;
", " &amp;
$N778 &amp;
", " &amp;
$P778 &amp;
", " &amp;
IF($R778="","NULL",$R778) &amp;
", " &amp;
$U778 &amp;
");"</f>
        <v>INSERT INTO acme.fact_employees (id_company_fk, id_employee_pk, flg_active, employee_name, id_gender_fk, id_race_fk, birthdate, id_education_fk, id_department_fk, id_role_fk, id_level_fk, salary) VALUES (2, 777, TRUE, 'Joanah Silva Esteves', 'F', 2, CAST('1968-07-14' AS DATE), 4, 5, 7, NULL, 1385);</v>
      </c>
    </row>
    <row r="779" spans="1:22" x14ac:dyDescent="0.2">
      <c r="A779" s="7">
        <v>2</v>
      </c>
      <c r="B779" s="5">
        <f t="shared" si="61"/>
        <v>778</v>
      </c>
      <c r="C779" s="6" t="b">
        <v>1</v>
      </c>
      <c r="D779" s="7">
        <f ca="1">IF(ROW()=2,125,IF(ROW()=3,67,IF(ROW()=4,13,RANDBETWEEN(2,COUNT(Name!$A:$A) + 1))))</f>
        <v>316</v>
      </c>
      <c r="E779" s="7" t="str">
        <f ca="1">VLOOKUP($D779,Name!$A:$B,2,FALSE) &amp; " " &amp; IF(ROW()=2,"de Orléans e Bragança",VLOOKUP(IF(ROW()=2,0,RANDBETWEEN(2,COUNT('Last name'!$A:$A) + 1)),'Last name'!$A:$B,2,FALSE) &amp; " " &amp; VLOOKUP(RANDBETWEEN(2,COUNT('Last name'!$A:$A) + 1),'Last name'!$A:$B,2,FALSE))</f>
        <v>Pedro Miguel Vaz Faro</v>
      </c>
      <c r="F779" s="7">
        <v>2</v>
      </c>
      <c r="G779" s="7" cm="1">
        <f t="array" aca="1" ref="G779" ca="1">INDEX(States!$B:$B,RANDBETWEEN(2,COUNTA(States!$B:$B)),1)</f>
        <v>7</v>
      </c>
      <c r="H779" s="7" t="str">
        <f ca="1">VLOOKUP($D779,Name!$A:$C,3,FALSE)</f>
        <v>M</v>
      </c>
      <c r="I779" s="7">
        <f t="shared" ca="1" si="62"/>
        <v>5</v>
      </c>
      <c r="J779" s="7" t="str">
        <f ca="1">VLOOKUP($I779,Race!$A:$B,2,FALSE)</f>
        <v>Amarelo</v>
      </c>
      <c r="K779" s="8">
        <f ca="1" xml:space="preserve">
IF($B779=2,
    TODAY()-16340,
    IF($P779=2,
        RANDBETWEEN(TODAY()-12418.5,TODAY()-6574.5),
        IF(OR($P779=3,$P779=4),
            RANDBETWEEN(TODAY()-16071,TODAY()-8766),
            IF(OR($P779=5,$P779=6,$P779=7),
                RANDBETWEEN(TODAY()-27393.75,TODAY()-12783.75),
                RANDBETWEEN(TODAY()-27393.75,TODAY()-10957.5)
            )
        )
    )
)</f>
        <v>25473</v>
      </c>
      <c r="L779" s="6">
        <f ca="1">IF(OR(ROW()=2,ROW()=3),7,IF(ROW()=4,4,RANDBETWEEN(4,COUNT(Education!$A:$A) + 1)))</f>
        <v>6</v>
      </c>
      <c r="M779" s="8" t="str">
        <f ca="1">VLOOKUP($L779,Education!$A:$B,2,FALSE)</f>
        <v>Mestrado</v>
      </c>
      <c r="N77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7</v>
      </c>
      <c r="O779" s="7" t="str">
        <f ca="1">VLOOKUP($N779,Department!$A:$B,2,FALSE)</f>
        <v>Operacional</v>
      </c>
      <c r="P779" s="6">
        <f t="shared" ca="1" si="63"/>
        <v>8</v>
      </c>
      <c r="Q779" s="7" t="str">
        <f ca="1">VLOOKUP($P779,Role!$A:$B,2,FALSE)</f>
        <v>Analista</v>
      </c>
      <c r="R779" s="7">
        <f ca="1">IF($P779=8,RANDBETWEEN(2,COUNT(Level!$A:$A) + 1),"")</f>
        <v>2</v>
      </c>
      <c r="S779" s="7" t="str">
        <f ca="1">IF($R779&lt;&gt;"",VLOOKUP($R779,Level!$A:$B,2,FALSE),"")</f>
        <v>Junior</v>
      </c>
      <c r="T779" s="8">
        <f t="shared" ca="1" si="64"/>
        <v>42397</v>
      </c>
      <c r="U779" s="1">
        <f t="shared" ca="1" si="60"/>
        <v>3500</v>
      </c>
      <c r="V77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$A779    &amp;
", "   &amp;
$B779    &amp;
", "   &amp;
$C779    &amp;
", '"  &amp;
$E779    &amp;
"', '" &amp;
$H779    &amp;
"', "  &amp;
$I779 &amp;
", CAST('"  &amp;
TEXT($K779,"aaaa-mm-dd") &amp;
"' AS DATE), " &amp;
$L779 &amp;
", " &amp;
$N779 &amp;
", " &amp;
$P779 &amp;
", " &amp;
IF($R779="","NULL",$R779) &amp;
", " &amp;
$U779 &amp;
");"</f>
        <v>INSERT INTO acme.fact_employees (id_company_fk, id_employee_pk, flg_active, employee_name, id_gender_fk, id_race_fk, birthdate, id_education_fk, id_department_fk, id_role_fk, id_level_fk, salary) VALUES (2, 778, TRUE, 'Pedro Miguel Vaz Faro', 'M', 5, CAST('1969-09-27' AS DATE), 6, 7, 8, 2, 3500);</v>
      </c>
    </row>
    <row r="780" spans="1:22" x14ac:dyDescent="0.2">
      <c r="A780" s="7">
        <v>2</v>
      </c>
      <c r="B780" s="5">
        <f t="shared" si="61"/>
        <v>779</v>
      </c>
      <c r="C780" s="6" t="b">
        <v>1</v>
      </c>
      <c r="D780" s="7">
        <f ca="1">IF(ROW()=2,125,IF(ROW()=3,67,IF(ROW()=4,13,RANDBETWEEN(2,COUNT(Name!$A:$A) + 1))))</f>
        <v>331</v>
      </c>
      <c r="E780" s="7" t="str">
        <f ca="1">VLOOKUP($D780,Name!$A:$B,2,FALSE) &amp; " " &amp; IF(ROW()=2,"de Orléans e Bragança",VLOOKUP(IF(ROW()=2,0,RANDBETWEEN(2,COUNT('Last name'!$A:$A) + 1)),'Last name'!$A:$B,2,FALSE) &amp; " " &amp; VLOOKUP(RANDBETWEEN(2,COUNT('Last name'!$A:$A) + 1),'Last name'!$A:$B,2,FALSE))</f>
        <v>Ryan Ricci Gomes</v>
      </c>
      <c r="F780" s="7">
        <v>2</v>
      </c>
      <c r="G780" s="7" cm="1">
        <f t="array" aca="1" ref="G780" ca="1">INDEX(States!$B:$B,RANDBETWEEN(2,COUNTA(States!$B:$B)),1)</f>
        <v>10</v>
      </c>
      <c r="H780" s="7" t="str">
        <f ca="1">VLOOKUP($D780,Name!$A:$C,3,FALSE)</f>
        <v>M</v>
      </c>
      <c r="I780" s="7">
        <f t="shared" ca="1" si="62"/>
        <v>2</v>
      </c>
      <c r="J780" s="7" t="str">
        <f ca="1">VLOOKUP($I780,Race!$A:$B,2,FALSE)</f>
        <v>Branco</v>
      </c>
      <c r="K780" s="8">
        <f ca="1" xml:space="preserve">
IF($B780=2,
    TODAY()-16340,
    IF($P780=2,
        RANDBETWEEN(TODAY()-12418.5,TODAY()-6574.5),
        IF(OR($P780=3,$P780=4),
            RANDBETWEEN(TODAY()-16071,TODAY()-8766),
            IF(OR($P780=5,$P780=6,$P780=7),
                RANDBETWEEN(TODAY()-27393.75,TODAY()-12783.75),
                RANDBETWEEN(TODAY()-27393.75,TODAY()-10957.5)
            )
        )
    )
)</f>
        <v>22672</v>
      </c>
      <c r="L780" s="6">
        <f ca="1">IF(OR(ROW()=2,ROW()=3),7,IF(ROW()=4,4,RANDBETWEEN(4,COUNT(Education!$A:$A) + 1)))</f>
        <v>6</v>
      </c>
      <c r="M780" s="8" t="str">
        <f ca="1">VLOOKUP($L780,Education!$A:$B,2,FALSE)</f>
        <v>Mestrado</v>
      </c>
      <c r="N78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780" s="7" t="str">
        <f ca="1">VLOOKUP($N780,Department!$A:$B,2,FALSE)</f>
        <v>Financeiro</v>
      </c>
      <c r="P780" s="6">
        <f t="shared" ca="1" si="63"/>
        <v>8</v>
      </c>
      <c r="Q780" s="7" t="str">
        <f ca="1">VLOOKUP($P780,Role!$A:$B,2,FALSE)</f>
        <v>Analista</v>
      </c>
      <c r="R780" s="7">
        <f ca="1">IF($P780=8,RANDBETWEEN(2,COUNT(Level!$A:$A) + 1),"")</f>
        <v>2</v>
      </c>
      <c r="S780" s="7" t="str">
        <f ca="1">IF($R780&lt;&gt;"",VLOOKUP($R780,Level!$A:$B,2,FALSE),"")</f>
        <v>Junior</v>
      </c>
      <c r="T780" s="8">
        <f t="shared" ca="1" si="64"/>
        <v>41974</v>
      </c>
      <c r="U780" s="1">
        <f t="shared" ca="1" si="60"/>
        <v>3500</v>
      </c>
      <c r="V78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$A780    &amp;
", "   &amp;
$B780    &amp;
", "   &amp;
$C780    &amp;
", '"  &amp;
$E780    &amp;
"', '" &amp;
$H780    &amp;
"', "  &amp;
$I780 &amp;
", CAST('"  &amp;
TEXT($K780,"aaaa-mm-dd") &amp;
"' AS DATE), " &amp;
$L780 &amp;
", " &amp;
$N780 &amp;
", " &amp;
$P780 &amp;
", " &amp;
IF($R780="","NULL",$R780) &amp;
", " &amp;
$U780 &amp;
");"</f>
        <v>INSERT INTO acme.fact_employees (id_company_fk, id_employee_pk, flg_active, employee_name, id_gender_fk, id_race_fk, birthdate, id_education_fk, id_department_fk, id_role_fk, id_level_fk, salary) VALUES (2, 779, TRUE, 'Ryan Ricci Gomes', 'M', 2, CAST('1962-01-26' AS DATE), 6, 4, 8, 2, 3500);</v>
      </c>
    </row>
    <row r="781" spans="1:22" x14ac:dyDescent="0.2">
      <c r="A781" s="7">
        <v>2</v>
      </c>
      <c r="B781" s="5">
        <f t="shared" si="61"/>
        <v>780</v>
      </c>
      <c r="C781" s="6" t="b">
        <v>1</v>
      </c>
      <c r="D781" s="7">
        <f ca="1">IF(ROW()=2,125,IF(ROW()=3,67,IF(ROW()=4,13,RANDBETWEEN(2,COUNT(Name!$A:$A) + 1))))</f>
        <v>120</v>
      </c>
      <c r="E781" s="7" t="str">
        <f ca="1">VLOOKUP($D781,Name!$A:$B,2,FALSE) &amp; " " &amp; IF(ROW()=2,"de Orléans e Bragança",VLOOKUP(IF(ROW()=2,0,RANDBETWEEN(2,COUNT('Last name'!$A:$A) + 1)),'Last name'!$A:$B,2,FALSE) &amp; " " &amp; VLOOKUP(RANDBETWEEN(2,COUNT('Last name'!$A:$A) + 1),'Last name'!$A:$B,2,FALSE))</f>
        <v>Emanuelly Braga Duarte</v>
      </c>
      <c r="F781" s="7">
        <v>2</v>
      </c>
      <c r="G781" s="7" cm="1">
        <f t="array" aca="1" ref="G781" ca="1">INDEX(States!$B:$B,RANDBETWEEN(2,COUNTA(States!$B:$B)),1)</f>
        <v>4</v>
      </c>
      <c r="H781" s="7" t="str">
        <f ca="1">VLOOKUP($D781,Name!$A:$C,3,FALSE)</f>
        <v>F</v>
      </c>
      <c r="I781" s="7">
        <f t="shared" ca="1" si="62"/>
        <v>4</v>
      </c>
      <c r="J781" s="7" t="str">
        <f ca="1">VLOOKUP($I781,Race!$A:$B,2,FALSE)</f>
        <v>Pardo</v>
      </c>
      <c r="K781" s="8">
        <f ca="1" xml:space="preserve">
IF($B781=2,
    TODAY()-16340,
    IF($P781=2,
        RANDBETWEEN(TODAY()-12418.5,TODAY()-6574.5),
        IF(OR($P781=3,$P781=4),
            RANDBETWEEN(TODAY()-16071,TODAY()-8766),
            IF(OR($P781=5,$P781=6,$P781=7),
                RANDBETWEEN(TODAY()-27393.75,TODAY()-12783.75),
                RANDBETWEEN(TODAY()-27393.75,TODAY()-10957.5)
            )
        )
    )
)</f>
        <v>23461</v>
      </c>
      <c r="L781" s="6">
        <f ca="1">IF(OR(ROW()=2,ROW()=3),7,IF(ROW()=4,4,RANDBETWEEN(4,COUNT(Education!$A:$A) + 1)))</f>
        <v>4</v>
      </c>
      <c r="M781" s="8" t="str">
        <f ca="1">VLOOKUP($L781,Education!$A:$B,2,FALSE)</f>
        <v>Superior</v>
      </c>
      <c r="N78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781" s="7" t="str">
        <f ca="1">VLOOKUP($N781,Department!$A:$B,2,FALSE)</f>
        <v>Recursos Humanos</v>
      </c>
      <c r="P781" s="6">
        <f t="shared" ca="1" si="63"/>
        <v>8</v>
      </c>
      <c r="Q781" s="7" t="str">
        <f ca="1">VLOOKUP($P781,Role!$A:$B,2,FALSE)</f>
        <v>Analista</v>
      </c>
      <c r="R781" s="7">
        <f ca="1">IF($P781=8,RANDBETWEEN(2,COUNT(Level!$A:$A) + 1),"")</f>
        <v>2</v>
      </c>
      <c r="S781" s="7" t="str">
        <f ca="1">IF($R781&lt;&gt;"",VLOOKUP($R781,Level!$A:$B,2,FALSE),"")</f>
        <v>Junior</v>
      </c>
      <c r="T781" s="8">
        <f t="shared" ca="1" si="64"/>
        <v>41218</v>
      </c>
      <c r="U781" s="1">
        <f t="shared" ca="1" si="60"/>
        <v>2580</v>
      </c>
      <c r="V78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$A781    &amp;
", "   &amp;
$B781    &amp;
", "   &amp;
$C781    &amp;
", '"  &amp;
$E781    &amp;
"', '" &amp;
$H781    &amp;
"', "  &amp;
$I781 &amp;
", CAST('"  &amp;
TEXT($K781,"aaaa-mm-dd") &amp;
"' AS DATE), " &amp;
$L781 &amp;
", " &amp;
$N781 &amp;
", " &amp;
$P781 &amp;
", " &amp;
IF($R781="","NULL",$R781) &amp;
", " &amp;
$U781 &amp;
");"</f>
        <v>INSERT INTO acme.fact_employees (id_company_fk, id_employee_pk, flg_active, employee_name, id_gender_fk, id_race_fk, birthdate, id_education_fk, id_department_fk, id_role_fk, id_level_fk, salary) VALUES (2, 780, TRUE, 'Emanuelly Braga Duarte', 'F', 4, CAST('1964-03-25' AS DATE), 4, 5, 8, 2, 2580);</v>
      </c>
    </row>
    <row r="782" spans="1:22" x14ac:dyDescent="0.2">
      <c r="A782" s="7">
        <v>2</v>
      </c>
      <c r="B782" s="5">
        <f t="shared" si="61"/>
        <v>781</v>
      </c>
      <c r="C782" s="6" t="b">
        <v>1</v>
      </c>
      <c r="D782" s="7">
        <f ca="1">IF(ROW()=2,125,IF(ROW()=3,67,IF(ROW()=4,13,RANDBETWEEN(2,COUNT(Name!$A:$A) + 1))))</f>
        <v>327</v>
      </c>
      <c r="E782" s="7" t="str">
        <f ca="1">VLOOKUP($D782,Name!$A:$B,2,FALSE) &amp; " " &amp; IF(ROW()=2,"de Orléans e Bragança",VLOOKUP(IF(ROW()=2,0,RANDBETWEEN(2,COUNT('Last name'!$A:$A) + 1)),'Last name'!$A:$B,2,FALSE) &amp; " " &amp; VLOOKUP(RANDBETWEEN(2,COUNT('Last name'!$A:$A) + 1),'Last name'!$A:$B,2,FALSE))</f>
        <v>Rebecca Bispo Ferrara</v>
      </c>
      <c r="F782" s="7">
        <v>2</v>
      </c>
      <c r="G782" s="7" cm="1">
        <f t="array" aca="1" ref="G782" ca="1">INDEX(States!$B:$B,RANDBETWEEN(2,COUNTA(States!$B:$B)),1)</f>
        <v>14</v>
      </c>
      <c r="H782" s="7" t="str">
        <f ca="1">VLOOKUP($D782,Name!$A:$C,3,FALSE)</f>
        <v>F</v>
      </c>
      <c r="I782" s="7">
        <f t="shared" ca="1" si="62"/>
        <v>2</v>
      </c>
      <c r="J782" s="7" t="str">
        <f ca="1">VLOOKUP($I782,Race!$A:$B,2,FALSE)</f>
        <v>Branco</v>
      </c>
      <c r="K782" s="8">
        <f ca="1" xml:space="preserve">
IF($B782=2,
    TODAY()-16340,
    IF($P782=2,
        RANDBETWEEN(TODAY()-12418.5,TODAY()-6574.5),
        IF(OR($P782=3,$P782=4),
            RANDBETWEEN(TODAY()-16071,TODAY()-8766),
            IF(OR($P782=5,$P782=6,$P782=7),
                RANDBETWEEN(TODAY()-27393.75,TODAY()-12783.75),
                RANDBETWEEN(TODAY()-27393.75,TODAY()-10957.5)
            )
        )
    )
)</f>
        <v>24435</v>
      </c>
      <c r="L782" s="6">
        <f ca="1">IF(OR(ROW()=2,ROW()=3),7,IF(ROW()=4,4,RANDBETWEEN(4,COUNT(Education!$A:$A) + 1)))</f>
        <v>7</v>
      </c>
      <c r="M782" s="8" t="str">
        <f ca="1">VLOOKUP($L782,Education!$A:$B,2,FALSE)</f>
        <v>Doutorado</v>
      </c>
      <c r="N78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782" s="7" t="str">
        <f ca="1">VLOOKUP($N782,Department!$A:$B,2,FALSE)</f>
        <v>Contábil</v>
      </c>
      <c r="P782" s="6">
        <f t="shared" ca="1" si="63"/>
        <v>7</v>
      </c>
      <c r="Q782" s="7" t="str">
        <f ca="1">VLOOKUP($P782,Role!$A:$B,2,FALSE)</f>
        <v>Trainee</v>
      </c>
      <c r="R782" s="7" t="str">
        <f ca="1">IF($P782=8,RANDBETWEEN(2,COUNT(Level!$A:$A) + 1),"")</f>
        <v/>
      </c>
      <c r="S782" s="7" t="str">
        <f ca="1">IF($R782&lt;&gt;"",VLOOKUP($R782,Level!$A:$B,2,FALSE),"")</f>
        <v/>
      </c>
      <c r="T782" s="8">
        <f t="shared" ca="1" si="64"/>
        <v>38208</v>
      </c>
      <c r="U782" s="1">
        <f t="shared" ca="1" si="60"/>
        <v>2805</v>
      </c>
      <c r="V78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$A782    &amp;
", "   &amp;
$B782    &amp;
", "   &amp;
$C782    &amp;
", '"  &amp;
$E782    &amp;
"', '" &amp;
$H782    &amp;
"', "  &amp;
$I782 &amp;
", CAST('"  &amp;
TEXT($K782,"aaaa-mm-dd") &amp;
"' AS DATE), " &amp;
$L782 &amp;
", " &amp;
$N782 &amp;
", " &amp;
$P782 &amp;
", " &amp;
IF($R782="","NULL",$R782) &amp;
", " &amp;
$U782 &amp;
");"</f>
        <v>INSERT INTO acme.fact_employees (id_company_fk, id_employee_pk, flg_active, employee_name, id_gender_fk, id_race_fk, birthdate, id_education_fk, id_department_fk, id_role_fk, id_level_fk, salary) VALUES (2, 781, TRUE, 'Rebecca Bispo Ferrara', 'F', 2, CAST('1966-11-24' AS DATE), 7, 9, 7, NULL, 2805);</v>
      </c>
    </row>
    <row r="783" spans="1:22" x14ac:dyDescent="0.2">
      <c r="A783" s="7">
        <v>2</v>
      </c>
      <c r="B783" s="5">
        <f t="shared" si="61"/>
        <v>782</v>
      </c>
      <c r="C783" s="6" t="b">
        <v>1</v>
      </c>
      <c r="D783" s="7">
        <f ca="1">IF(ROW()=2,125,IF(ROW()=3,67,IF(ROW()=4,13,RANDBETWEEN(2,COUNT(Name!$A:$A) + 1))))</f>
        <v>5</v>
      </c>
      <c r="E783" s="7" t="str">
        <f ca="1">VLOOKUP($D783,Name!$A:$B,2,FALSE) &amp; " " &amp; IF(ROW()=2,"de Orléans e Bragança",VLOOKUP(IF(ROW()=2,0,RANDBETWEEN(2,COUNT('Last name'!$A:$A) + 1)),'Last name'!$A:$B,2,FALSE) &amp; " " &amp; VLOOKUP(RANDBETWEEN(2,COUNT('Last name'!$A:$A) + 1),'Last name'!$A:$B,2,FALSE))</f>
        <v>Adélia Costatini Borges</v>
      </c>
      <c r="F783" s="7">
        <v>2</v>
      </c>
      <c r="G783" s="7" cm="1">
        <f t="array" aca="1" ref="G783" ca="1">INDEX(States!$B:$B,RANDBETWEEN(2,COUNTA(States!$B:$B)),1)</f>
        <v>9</v>
      </c>
      <c r="H783" s="7" t="str">
        <f ca="1">VLOOKUP($D783,Name!$A:$C,3,FALSE)</f>
        <v>F</v>
      </c>
      <c r="I783" s="7">
        <f t="shared" ca="1" si="62"/>
        <v>2</v>
      </c>
      <c r="J783" s="7" t="str">
        <f ca="1">VLOOKUP($I783,Race!$A:$B,2,FALSE)</f>
        <v>Branco</v>
      </c>
      <c r="K783" s="8">
        <f ca="1" xml:space="preserve">
IF($B783=2,
    TODAY()-16340,
    IF($P783=2,
        RANDBETWEEN(TODAY()-12418.5,TODAY()-6574.5),
        IF(OR($P783=3,$P783=4),
            RANDBETWEEN(TODAY()-16071,TODAY()-8766),
            IF(OR($P783=5,$P783=6,$P783=7),
                RANDBETWEEN(TODAY()-27393.75,TODAY()-12783.75),
                RANDBETWEEN(TODAY()-27393.75,TODAY()-10957.5)
            )
        )
    )
)</f>
        <v>28358</v>
      </c>
      <c r="L783" s="6">
        <f ca="1">IF(OR(ROW()=2,ROW()=3),7,IF(ROW()=4,4,RANDBETWEEN(4,COUNT(Education!$A:$A) + 1)))</f>
        <v>4</v>
      </c>
      <c r="M783" s="8" t="str">
        <f ca="1">VLOOKUP($L783,Education!$A:$B,2,FALSE)</f>
        <v>Superior</v>
      </c>
      <c r="N78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783" s="7" t="str">
        <f ca="1">VLOOKUP($N783,Department!$A:$B,2,FALSE)</f>
        <v>Recursos Humanos</v>
      </c>
      <c r="P783" s="6">
        <f t="shared" ca="1" si="63"/>
        <v>8</v>
      </c>
      <c r="Q783" s="7" t="str">
        <f ca="1">VLOOKUP($P783,Role!$A:$B,2,FALSE)</f>
        <v>Analista</v>
      </c>
      <c r="R783" s="7">
        <f ca="1">IF($P783=8,RANDBETWEEN(2,COUNT(Level!$A:$A) + 1),"")</f>
        <v>4</v>
      </c>
      <c r="S783" s="7" t="str">
        <f ca="1">IF($R783&lt;&gt;"",VLOOKUP($R783,Level!$A:$B,2,FALSE),"")</f>
        <v>Senior</v>
      </c>
      <c r="T783" s="8">
        <f t="shared" ca="1" si="64"/>
        <v>41139</v>
      </c>
      <c r="U783" s="1">
        <f t="shared" ca="1" si="60"/>
        <v>2580</v>
      </c>
      <c r="V78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$A783    &amp;
", "   &amp;
$B783    &amp;
", "   &amp;
$C783    &amp;
", '"  &amp;
$E783    &amp;
"', '" &amp;
$H783    &amp;
"', "  &amp;
$I783 &amp;
", CAST('"  &amp;
TEXT($K783,"aaaa-mm-dd") &amp;
"' AS DATE), " &amp;
$L783 &amp;
", " &amp;
$N783 &amp;
", " &amp;
$P783 &amp;
", " &amp;
IF($R783="","NULL",$R783) &amp;
", " &amp;
$U783 &amp;
");"</f>
        <v>INSERT INTO acme.fact_employees (id_company_fk, id_employee_pk, flg_active, employee_name, id_gender_fk, id_race_fk, birthdate, id_education_fk, id_department_fk, id_role_fk, id_level_fk, salary) VALUES (2, 782, TRUE, 'Adélia Costatini Borges', 'F', 2, CAST('1977-08-21' AS DATE), 4, 5, 8, 4, 2580);</v>
      </c>
    </row>
    <row r="784" spans="1:22" x14ac:dyDescent="0.2">
      <c r="A784" s="7">
        <v>2</v>
      </c>
      <c r="B784" s="5">
        <f t="shared" si="61"/>
        <v>783</v>
      </c>
      <c r="C784" s="6" t="b">
        <v>1</v>
      </c>
      <c r="D784" s="7">
        <f ca="1">IF(ROW()=2,125,IF(ROW()=3,67,IF(ROW()=4,13,RANDBETWEEN(2,COUNT(Name!$A:$A) + 1))))</f>
        <v>55</v>
      </c>
      <c r="E784" s="7" t="str">
        <f ca="1">VLOOKUP($D784,Name!$A:$B,2,FALSE) &amp; " " &amp; IF(ROW()=2,"de Orléans e Bragança",VLOOKUP(IF(ROW()=2,0,RANDBETWEEN(2,COUNT('Last name'!$A:$A) + 1)),'Last name'!$A:$B,2,FALSE) &amp; " " &amp; VLOOKUP(RANDBETWEEN(2,COUNT('Last name'!$A:$A) + 1),'Last name'!$A:$B,2,FALSE))</f>
        <v>Arthur Miguel Rinaldi Bragança</v>
      </c>
      <c r="F784" s="7">
        <v>2</v>
      </c>
      <c r="G784" s="7" cm="1">
        <f t="array" aca="1" ref="G784" ca="1">INDEX(States!$B:$B,RANDBETWEEN(2,COUNTA(States!$B:$B)),1)</f>
        <v>10</v>
      </c>
      <c r="H784" s="7" t="str">
        <f ca="1">VLOOKUP($D784,Name!$A:$C,3,FALSE)</f>
        <v>M</v>
      </c>
      <c r="I784" s="7">
        <f t="shared" ca="1" si="62"/>
        <v>3</v>
      </c>
      <c r="J784" s="7" t="str">
        <f ca="1">VLOOKUP($I784,Race!$A:$B,2,FALSE)</f>
        <v>Preto</v>
      </c>
      <c r="K784" s="8">
        <f ca="1" xml:space="preserve">
IF($B784=2,
    TODAY()-16340,
    IF($P784=2,
        RANDBETWEEN(TODAY()-12418.5,TODAY()-6574.5),
        IF(OR($P784=3,$P784=4),
            RANDBETWEEN(TODAY()-16071,TODAY()-8766),
            IF(OR($P784=5,$P784=6,$P784=7),
                RANDBETWEEN(TODAY()-27393.75,TODAY()-12783.75),
                RANDBETWEEN(TODAY()-27393.75,TODAY()-10957.5)
            )
        )
    )
)</f>
        <v>27095</v>
      </c>
      <c r="L784" s="6">
        <f ca="1">IF(OR(ROW()=2,ROW()=3),7,IF(ROW()=4,4,RANDBETWEEN(4,COUNT(Education!$A:$A) + 1)))</f>
        <v>7</v>
      </c>
      <c r="M784" s="8" t="str">
        <f ca="1">VLOOKUP($L784,Education!$A:$B,2,FALSE)</f>
        <v>Doutorado</v>
      </c>
      <c r="N78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784" s="7" t="str">
        <f ca="1">VLOOKUP($N784,Department!$A:$B,2,FALSE)</f>
        <v>Contábil</v>
      </c>
      <c r="P784" s="6">
        <f t="shared" ca="1" si="63"/>
        <v>8</v>
      </c>
      <c r="Q784" s="7" t="str">
        <f ca="1">VLOOKUP($P784,Role!$A:$B,2,FALSE)</f>
        <v>Analista</v>
      </c>
      <c r="R784" s="7">
        <f ca="1">IF($P784=8,RANDBETWEEN(2,COUNT(Level!$A:$A) + 1),"")</f>
        <v>4</v>
      </c>
      <c r="S784" s="7" t="str">
        <f ca="1">IF($R784&lt;&gt;"",VLOOKUP($R784,Level!$A:$B,2,FALSE),"")</f>
        <v>Senior</v>
      </c>
      <c r="T784" s="8">
        <f t="shared" ca="1" si="64"/>
        <v>42783</v>
      </c>
      <c r="U784" s="1">
        <f t="shared" ca="1" si="60"/>
        <v>4000</v>
      </c>
      <c r="V78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$A784    &amp;
", "   &amp;
$B784    &amp;
", "   &amp;
$C784    &amp;
", '"  &amp;
$E784    &amp;
"', '" &amp;
$H784    &amp;
"', "  &amp;
$I784 &amp;
", CAST('"  &amp;
TEXT($K784,"aaaa-mm-dd") &amp;
"' AS DATE), " &amp;
$L784 &amp;
", " &amp;
$N784 &amp;
", " &amp;
$P784 &amp;
", " &amp;
IF($R784="","NULL",$R784) &amp;
", " &amp;
$U784 &amp;
");"</f>
        <v>INSERT INTO acme.fact_employees (id_company_fk, id_employee_pk, flg_active, employee_name, id_gender_fk, id_race_fk, birthdate, id_education_fk, id_department_fk, id_role_fk, id_level_fk, salary) VALUES (2, 783, TRUE, 'Arthur Miguel Rinaldi Bragança', 'M', 3, CAST('1974-03-07' AS DATE), 7, 9, 8, 4, 4000);</v>
      </c>
    </row>
    <row r="785" spans="1:22" x14ac:dyDescent="0.2">
      <c r="A785" s="7">
        <v>2</v>
      </c>
      <c r="B785" s="5">
        <f t="shared" si="61"/>
        <v>784</v>
      </c>
      <c r="C785" s="6" t="b">
        <v>1</v>
      </c>
      <c r="D785" s="7">
        <f ca="1">IF(ROW()=2,125,IF(ROW()=3,67,IF(ROW()=4,13,RANDBETWEEN(2,COUNT(Name!$A:$A) + 1))))</f>
        <v>316</v>
      </c>
      <c r="E785" s="7" t="str">
        <f ca="1">VLOOKUP($D785,Name!$A:$B,2,FALSE) &amp; " " &amp; IF(ROW()=2,"de Orléans e Bragança",VLOOKUP(IF(ROW()=2,0,RANDBETWEEN(2,COUNT('Last name'!$A:$A) + 1)),'Last name'!$A:$B,2,FALSE) &amp; " " &amp; VLOOKUP(RANDBETWEEN(2,COUNT('Last name'!$A:$A) + 1),'Last name'!$A:$B,2,FALSE))</f>
        <v>Pedro Miguel Gonçalves Nunes</v>
      </c>
      <c r="F785" s="7">
        <v>2</v>
      </c>
      <c r="G785" s="7" cm="1">
        <f t="array" aca="1" ref="G785" ca="1">INDEX(States!$B:$B,RANDBETWEEN(2,COUNTA(States!$B:$B)),1)</f>
        <v>4</v>
      </c>
      <c r="H785" s="7" t="str">
        <f ca="1">VLOOKUP($D785,Name!$A:$C,3,FALSE)</f>
        <v>M</v>
      </c>
      <c r="I785" s="7">
        <f t="shared" ca="1" si="62"/>
        <v>2</v>
      </c>
      <c r="J785" s="7" t="str">
        <f ca="1">VLOOKUP($I785,Race!$A:$B,2,FALSE)</f>
        <v>Branco</v>
      </c>
      <c r="K785" s="8">
        <f ca="1" xml:space="preserve">
IF($B785=2,
    TODAY()-16340,
    IF($P785=2,
        RANDBETWEEN(TODAY()-12418.5,TODAY()-6574.5),
        IF(OR($P785=3,$P785=4),
            RANDBETWEEN(TODAY()-16071,TODAY()-8766),
            IF(OR($P785=5,$P785=6,$P785=7),
                RANDBETWEEN(TODAY()-27393.75,TODAY()-12783.75),
                RANDBETWEEN(TODAY()-27393.75,TODAY()-10957.5)
            )
        )
    )
)</f>
        <v>21172</v>
      </c>
      <c r="L785" s="6">
        <f ca="1">IF(OR(ROW()=2,ROW()=3),7,IF(ROW()=4,4,RANDBETWEEN(4,COUNT(Education!$A:$A) + 1)))</f>
        <v>4</v>
      </c>
      <c r="M785" s="8" t="str">
        <f ca="1">VLOOKUP($L785,Education!$A:$B,2,FALSE)</f>
        <v>Superior</v>
      </c>
      <c r="N78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785" s="7" t="str">
        <f ca="1">VLOOKUP($N785,Department!$A:$B,2,FALSE)</f>
        <v>Auditoria</v>
      </c>
      <c r="P785" s="6">
        <f t="shared" ca="1" si="63"/>
        <v>8</v>
      </c>
      <c r="Q785" s="7" t="str">
        <f ca="1">VLOOKUP($P785,Role!$A:$B,2,FALSE)</f>
        <v>Analista</v>
      </c>
      <c r="R785" s="7">
        <f ca="1">IF($P785=8,RANDBETWEEN(2,COUNT(Level!$A:$A) + 1),"")</f>
        <v>2</v>
      </c>
      <c r="S785" s="7" t="str">
        <f ca="1">IF($R785&lt;&gt;"",VLOOKUP($R785,Level!$A:$B,2,FALSE),"")</f>
        <v>Junior</v>
      </c>
      <c r="T785" s="8">
        <f t="shared" ca="1" si="64"/>
        <v>44861</v>
      </c>
      <c r="U785" s="1">
        <f t="shared" ca="1" si="60"/>
        <v>2500</v>
      </c>
      <c r="V78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$A785    &amp;
", "   &amp;
$B785    &amp;
", "   &amp;
$C785    &amp;
", '"  &amp;
$E785    &amp;
"', '" &amp;
$H785    &amp;
"', "  &amp;
$I785 &amp;
", CAST('"  &amp;
TEXT($K785,"aaaa-mm-dd") &amp;
"' AS DATE), " &amp;
$L785 &amp;
", " &amp;
$N785 &amp;
", " &amp;
$P785 &amp;
", " &amp;
IF($R785="","NULL",$R785) &amp;
", " &amp;
$U785 &amp;
");"</f>
        <v>INSERT INTO acme.fact_employees (id_company_fk, id_employee_pk, flg_active, employee_name, id_gender_fk, id_race_fk, birthdate, id_education_fk, id_department_fk, id_role_fk, id_level_fk, salary) VALUES (2, 784, TRUE, 'Pedro Miguel Gonçalves Nunes', 'M', 2, CAST('1957-12-18' AS DATE), 4, 10, 8, 2, 2500);</v>
      </c>
    </row>
    <row r="786" spans="1:22" x14ac:dyDescent="0.2">
      <c r="A786" s="7">
        <v>2</v>
      </c>
      <c r="B786" s="5">
        <f t="shared" si="61"/>
        <v>785</v>
      </c>
      <c r="C786" s="6" t="b">
        <v>1</v>
      </c>
      <c r="D786" s="7">
        <f ca="1">IF(ROW()=2,125,IF(ROW()=3,67,IF(ROW()=4,13,RANDBETWEEN(2,COUNT(Name!$A:$A) + 1))))</f>
        <v>205</v>
      </c>
      <c r="E786" s="7" t="str">
        <f ca="1">VLOOKUP($D786,Name!$A:$B,2,FALSE) &amp; " " &amp; IF(ROW()=2,"de Orléans e Bragança",VLOOKUP(IF(ROW()=2,0,RANDBETWEEN(2,COUNT('Last name'!$A:$A) + 1)),'Last name'!$A:$B,2,FALSE) &amp; " " &amp; VLOOKUP(RANDBETWEEN(2,COUNT('Last name'!$A:$A) + 1),'Last name'!$A:$B,2,FALSE))</f>
        <v>Katarina Arruda Holanda</v>
      </c>
      <c r="F786" s="7">
        <v>2</v>
      </c>
      <c r="G786" s="7" cm="1">
        <f t="array" aca="1" ref="G786" ca="1">INDEX(States!$B:$B,RANDBETWEEN(2,COUNTA(States!$B:$B)),1)</f>
        <v>15</v>
      </c>
      <c r="H786" s="7" t="str">
        <f ca="1">VLOOKUP($D786,Name!$A:$C,3,FALSE)</f>
        <v>F</v>
      </c>
      <c r="I786" s="7">
        <f t="shared" ca="1" si="62"/>
        <v>2</v>
      </c>
      <c r="J786" s="7" t="str">
        <f ca="1">VLOOKUP($I786,Race!$A:$B,2,FALSE)</f>
        <v>Branco</v>
      </c>
      <c r="K786" s="8">
        <f ca="1" xml:space="preserve">
IF($B786=2,
    TODAY()-16340,
    IF($P786=2,
        RANDBETWEEN(TODAY()-12418.5,TODAY()-6574.5),
        IF(OR($P786=3,$P786=4),
            RANDBETWEEN(TODAY()-16071,TODAY()-8766),
            IF(OR($P786=5,$P786=6,$P786=7),
                RANDBETWEEN(TODAY()-27393.75,TODAY()-12783.75),
                RANDBETWEEN(TODAY()-27393.75,TODAY()-10957.5)
            )
        )
    )
)</f>
        <v>25902</v>
      </c>
      <c r="L786" s="6">
        <f ca="1">IF(OR(ROW()=2,ROW()=3),7,IF(ROW()=4,4,RANDBETWEEN(4,COUNT(Education!$A:$A) + 1)))</f>
        <v>6</v>
      </c>
      <c r="M786" s="8" t="str">
        <f ca="1">VLOOKUP($L786,Education!$A:$B,2,FALSE)</f>
        <v>Mestrado</v>
      </c>
      <c r="N78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786" s="7" t="str">
        <f ca="1">VLOOKUP($N786,Department!$A:$B,2,FALSE)</f>
        <v>Contábil</v>
      </c>
      <c r="P786" s="6">
        <f t="shared" ca="1" si="63"/>
        <v>9</v>
      </c>
      <c r="Q786" s="7" t="str">
        <f ca="1">VLOOKUP($P786,Role!$A:$B,2,FALSE)</f>
        <v>Especialista</v>
      </c>
      <c r="R786" s="7" t="str">
        <f ca="1">IF($P786=8,RANDBETWEEN(2,COUNT(Level!$A:$A) + 1),"")</f>
        <v/>
      </c>
      <c r="S786" s="7" t="str">
        <f ca="1">IF($R786&lt;&gt;"",VLOOKUP($R786,Level!$A:$B,2,FALSE),"")</f>
        <v/>
      </c>
      <c r="T786" s="8">
        <f t="shared" ca="1" si="64"/>
        <v>40955</v>
      </c>
      <c r="U786" s="1">
        <f t="shared" ca="1" si="60"/>
        <v>9500</v>
      </c>
      <c r="V78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$A786    &amp;
", "   &amp;
$B786    &amp;
", "   &amp;
$C786    &amp;
", '"  &amp;
$E786    &amp;
"', '" &amp;
$H786    &amp;
"', "  &amp;
$I786 &amp;
", CAST('"  &amp;
TEXT($K786,"aaaa-mm-dd") &amp;
"' AS DATE), " &amp;
$L786 &amp;
", " &amp;
$N786 &amp;
", " &amp;
$P786 &amp;
", " &amp;
IF($R786="","NULL",$R786) &amp;
", " &amp;
$U786 &amp;
");"</f>
        <v>INSERT INTO acme.fact_employees (id_company_fk, id_employee_pk, flg_active, employee_name, id_gender_fk, id_race_fk, birthdate, id_education_fk, id_department_fk, id_role_fk, id_level_fk, salary) VALUES (2, 785, TRUE, 'Katarina Arruda Holanda', 'F', 2, CAST('1970-11-30' AS DATE), 6, 9, 9, NULL, 9500);</v>
      </c>
    </row>
    <row r="787" spans="1:22" x14ac:dyDescent="0.2">
      <c r="A787" s="7">
        <v>2</v>
      </c>
      <c r="B787" s="5">
        <f t="shared" si="61"/>
        <v>786</v>
      </c>
      <c r="C787" s="6" t="b">
        <v>1</v>
      </c>
      <c r="D787" s="7">
        <f ca="1">IF(ROW()=2,125,IF(ROW()=3,67,IF(ROW()=4,13,RANDBETWEEN(2,COUNT(Name!$A:$A) + 1))))</f>
        <v>95</v>
      </c>
      <c r="E787" s="7" t="str">
        <f ca="1">VLOOKUP($D787,Name!$A:$B,2,FALSE) &amp; " " &amp; IF(ROW()=2,"de Orléans e Bragança",VLOOKUP(IF(ROW()=2,0,RANDBETWEEN(2,COUNT('Last name'!$A:$A) + 1)),'Last name'!$A:$B,2,FALSE) &amp; " " &amp; VLOOKUP(RANDBETWEEN(2,COUNT('Last name'!$A:$A) + 1),'Last name'!$A:$B,2,FALSE))</f>
        <v>Claudio Café Colombo</v>
      </c>
      <c r="F787" s="7">
        <v>2</v>
      </c>
      <c r="G787" s="7" cm="1">
        <f t="array" aca="1" ref="G787" ca="1">INDEX(States!$B:$B,RANDBETWEEN(2,COUNTA(States!$B:$B)),1)</f>
        <v>11</v>
      </c>
      <c r="H787" s="7" t="str">
        <f ca="1">VLOOKUP($D787,Name!$A:$C,3,FALSE)</f>
        <v>M</v>
      </c>
      <c r="I787" s="7">
        <f t="shared" ca="1" si="62"/>
        <v>2</v>
      </c>
      <c r="J787" s="7" t="str">
        <f ca="1">VLOOKUP($I787,Race!$A:$B,2,FALSE)</f>
        <v>Branco</v>
      </c>
      <c r="K787" s="8">
        <f ca="1" xml:space="preserve">
IF($B787=2,
    TODAY()-16340,
    IF($P787=2,
        RANDBETWEEN(TODAY()-12418.5,TODAY()-6574.5),
        IF(OR($P787=3,$P787=4),
            RANDBETWEEN(TODAY()-16071,TODAY()-8766),
            IF(OR($P787=5,$P787=6,$P787=7),
                RANDBETWEEN(TODAY()-27393.75,TODAY()-12783.75),
                RANDBETWEEN(TODAY()-27393.75,TODAY()-10957.5)
            )
        )
    )
)</f>
        <v>24890</v>
      </c>
      <c r="L787" s="6">
        <f ca="1">IF(OR(ROW()=2,ROW()=3),7,IF(ROW()=4,4,RANDBETWEEN(4,COUNT(Education!$A:$A) + 1)))</f>
        <v>5</v>
      </c>
      <c r="M787" s="8" t="str">
        <f ca="1">VLOOKUP($L787,Education!$A:$B,2,FALSE)</f>
        <v>Pós-graduação</v>
      </c>
      <c r="N78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7</v>
      </c>
      <c r="O787" s="7" t="str">
        <f ca="1">VLOOKUP($N787,Department!$A:$B,2,FALSE)</f>
        <v>Operacional</v>
      </c>
      <c r="P787" s="6">
        <f t="shared" ca="1" si="63"/>
        <v>8</v>
      </c>
      <c r="Q787" s="7" t="str">
        <f ca="1">VLOOKUP($P787,Role!$A:$B,2,FALSE)</f>
        <v>Analista</v>
      </c>
      <c r="R787" s="7">
        <f ca="1">IF($P787=8,RANDBETWEEN(2,COUNT(Level!$A:$A) + 1),"")</f>
        <v>3</v>
      </c>
      <c r="S787" s="7" t="str">
        <f ca="1">IF($R787&lt;&gt;"",VLOOKUP($R787,Level!$A:$B,2,FALSE),"")</f>
        <v>Pleno</v>
      </c>
      <c r="T787" s="8">
        <f t="shared" ca="1" si="64"/>
        <v>44789</v>
      </c>
      <c r="U787" s="1">
        <f t="shared" ca="1" si="60"/>
        <v>3000</v>
      </c>
      <c r="V78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$A787    &amp;
", "   &amp;
$B787    &amp;
", "   &amp;
$C787    &amp;
", '"  &amp;
$E787    &amp;
"', '" &amp;
$H787    &amp;
"', "  &amp;
$I787 &amp;
", CAST('"  &amp;
TEXT($K787,"aaaa-mm-dd") &amp;
"' AS DATE), " &amp;
$L787 &amp;
", " &amp;
$N787 &amp;
", " &amp;
$P787 &amp;
", " &amp;
IF($R787="","NULL",$R787) &amp;
", " &amp;
$U787 &amp;
");"</f>
        <v>INSERT INTO acme.fact_employees (id_company_fk, id_employee_pk, flg_active, employee_name, id_gender_fk, id_race_fk, birthdate, id_education_fk, id_department_fk, id_role_fk, id_level_fk, salary) VALUES (2, 786, TRUE, 'Claudio Café Colombo', 'M', 2, CAST('1968-02-22' AS DATE), 5, 7, 8, 3, 3000);</v>
      </c>
    </row>
    <row r="788" spans="1:22" x14ac:dyDescent="0.2">
      <c r="A788" s="7">
        <v>2</v>
      </c>
      <c r="B788" s="5">
        <f t="shared" si="61"/>
        <v>787</v>
      </c>
      <c r="C788" s="6" t="b">
        <v>1</v>
      </c>
      <c r="D788" s="7">
        <f ca="1">IF(ROW()=2,125,IF(ROW()=3,67,IF(ROW()=4,13,RANDBETWEEN(2,COUNT(Name!$A:$A) + 1))))</f>
        <v>85</v>
      </c>
      <c r="E788" s="7" t="str">
        <f ca="1">VLOOKUP($D788,Name!$A:$B,2,FALSE) &amp; " " &amp; IF(ROW()=2,"de Orléans e Bragança",VLOOKUP(IF(ROW()=2,0,RANDBETWEEN(2,COUNT('Last name'!$A:$A) + 1)),'Last name'!$A:$B,2,FALSE) &amp; " " &amp; VLOOKUP(RANDBETWEEN(2,COUNT('Last name'!$A:$A) + 1),'Last name'!$A:$B,2,FALSE))</f>
        <v>Catarina Cândido Bragança</v>
      </c>
      <c r="F788" s="7">
        <v>2</v>
      </c>
      <c r="G788" s="7" cm="1">
        <f t="array" aca="1" ref="G788" ca="1">INDEX(States!$B:$B,RANDBETWEEN(2,COUNTA(States!$B:$B)),1)</f>
        <v>8</v>
      </c>
      <c r="H788" s="7" t="str">
        <f ca="1">VLOOKUP($D788,Name!$A:$C,3,FALSE)</f>
        <v>F</v>
      </c>
      <c r="I788" s="7">
        <f t="shared" ca="1" si="62"/>
        <v>2</v>
      </c>
      <c r="J788" s="7" t="str">
        <f ca="1">VLOOKUP($I788,Race!$A:$B,2,FALSE)</f>
        <v>Branco</v>
      </c>
      <c r="K788" s="8">
        <f ca="1" xml:space="preserve">
IF($B788=2,
    TODAY()-16340,
    IF($P788=2,
        RANDBETWEEN(TODAY()-12418.5,TODAY()-6574.5),
        IF(OR($P788=3,$P788=4),
            RANDBETWEEN(TODAY()-16071,TODAY()-8766),
            IF(OR($P788=5,$P788=6,$P788=7),
                RANDBETWEEN(TODAY()-27393.75,TODAY()-12783.75),
                RANDBETWEEN(TODAY()-27393.75,TODAY()-10957.5)
            )
        )
    )
)</f>
        <v>29388</v>
      </c>
      <c r="L788" s="6">
        <f ca="1">IF(OR(ROW()=2,ROW()=3),7,IF(ROW()=4,4,RANDBETWEEN(4,COUNT(Education!$A:$A) + 1)))</f>
        <v>6</v>
      </c>
      <c r="M788" s="8" t="str">
        <f ca="1">VLOOKUP($L788,Education!$A:$B,2,FALSE)</f>
        <v>Mestrado</v>
      </c>
      <c r="N78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788" s="7" t="str">
        <f ca="1">VLOOKUP($N788,Department!$A:$B,2,FALSE)</f>
        <v>Recursos Humanos</v>
      </c>
      <c r="P788" s="6">
        <f t="shared" ca="1" si="63"/>
        <v>9</v>
      </c>
      <c r="Q788" s="7" t="str">
        <f ca="1">VLOOKUP($P788,Role!$A:$B,2,FALSE)</f>
        <v>Especialista</v>
      </c>
      <c r="R788" s="7" t="str">
        <f ca="1">IF($P788=8,RANDBETWEEN(2,COUNT(Level!$A:$A) + 1),"")</f>
        <v/>
      </c>
      <c r="S788" s="7" t="str">
        <f ca="1">IF($R788&lt;&gt;"",VLOOKUP($R788,Level!$A:$B,2,FALSE),"")</f>
        <v/>
      </c>
      <c r="T788" s="8">
        <f t="shared" ca="1" si="64"/>
        <v>40423</v>
      </c>
      <c r="U788" s="1">
        <f t="shared" ca="1" si="60"/>
        <v>9580</v>
      </c>
      <c r="V78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$A788    &amp;
", "   &amp;
$B788    &amp;
", "   &amp;
$C788    &amp;
", '"  &amp;
$E788    &amp;
"', '" &amp;
$H788    &amp;
"', "  &amp;
$I788 &amp;
", CAST('"  &amp;
TEXT($K788,"aaaa-mm-dd") &amp;
"' AS DATE), " &amp;
$L788 &amp;
", " &amp;
$N788 &amp;
", " &amp;
$P788 &amp;
", " &amp;
IF($R788="","NULL",$R788) &amp;
", " &amp;
$U788 &amp;
");"</f>
        <v>INSERT INTO acme.fact_employees (id_company_fk, id_employee_pk, flg_active, employee_name, id_gender_fk, id_race_fk, birthdate, id_education_fk, id_department_fk, id_role_fk, id_level_fk, salary) VALUES (2, 787, TRUE, 'Catarina Cândido Bragança', 'F', 2, CAST('1980-06-16' AS DATE), 6, 5, 9, NULL, 9580);</v>
      </c>
    </row>
    <row r="789" spans="1:22" x14ac:dyDescent="0.2">
      <c r="A789" s="7">
        <v>2</v>
      </c>
      <c r="B789" s="5">
        <f t="shared" si="61"/>
        <v>788</v>
      </c>
      <c r="C789" s="6" t="b">
        <v>1</v>
      </c>
      <c r="D789" s="7">
        <f ca="1">IF(ROW()=2,125,IF(ROW()=3,67,IF(ROW()=4,13,RANDBETWEEN(2,COUNT(Name!$A:$A) + 1))))</f>
        <v>95</v>
      </c>
      <c r="E789" s="7" t="str">
        <f ca="1">VLOOKUP($D789,Name!$A:$B,2,FALSE) &amp; " " &amp; IF(ROW()=2,"de Orléans e Bragança",VLOOKUP(IF(ROW()=2,0,RANDBETWEEN(2,COUNT('Last name'!$A:$A) + 1)),'Last name'!$A:$B,2,FALSE) &amp; " " &amp; VLOOKUP(RANDBETWEEN(2,COUNT('Last name'!$A:$A) + 1),'Last name'!$A:$B,2,FALSE))</f>
        <v>Claudio Farias Dias</v>
      </c>
      <c r="F789" s="7">
        <v>2</v>
      </c>
      <c r="G789" s="7" cm="1">
        <f t="array" aca="1" ref="G789" ca="1">INDEX(States!$B:$B,RANDBETWEEN(2,COUNTA(States!$B:$B)),1)</f>
        <v>10</v>
      </c>
      <c r="H789" s="7" t="str">
        <f ca="1">VLOOKUP($D789,Name!$A:$C,3,FALSE)</f>
        <v>M</v>
      </c>
      <c r="I789" s="7">
        <f t="shared" ca="1" si="62"/>
        <v>2</v>
      </c>
      <c r="J789" s="7" t="str">
        <f ca="1">VLOOKUP($I789,Race!$A:$B,2,FALSE)</f>
        <v>Branco</v>
      </c>
      <c r="K789" s="8">
        <f ca="1" xml:space="preserve">
IF($B789=2,
    TODAY()-16340,
    IF($P789=2,
        RANDBETWEEN(TODAY()-12418.5,TODAY()-6574.5),
        IF(OR($P789=3,$P789=4),
            RANDBETWEEN(TODAY()-16071,TODAY()-8766),
            IF(OR($P789=5,$P789=6,$P789=7),
                RANDBETWEEN(TODAY()-27393.75,TODAY()-12783.75),
                RANDBETWEEN(TODAY()-27393.75,TODAY()-10957.5)
            )
        )
    )
)</f>
        <v>30019</v>
      </c>
      <c r="L789" s="6">
        <f ca="1">IF(OR(ROW()=2,ROW()=3),7,IF(ROW()=4,4,RANDBETWEEN(4,COUNT(Education!$A:$A) + 1)))</f>
        <v>6</v>
      </c>
      <c r="M789" s="8" t="str">
        <f ca="1">VLOOKUP($L789,Education!$A:$B,2,FALSE)</f>
        <v>Mestrado</v>
      </c>
      <c r="N78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789" s="7" t="str">
        <f ca="1">VLOOKUP($N789,Department!$A:$B,2,FALSE)</f>
        <v>Administrativo</v>
      </c>
      <c r="P789" s="6">
        <f t="shared" ca="1" si="63"/>
        <v>8</v>
      </c>
      <c r="Q789" s="7" t="str">
        <f ca="1">VLOOKUP($P789,Role!$A:$B,2,FALSE)</f>
        <v>Analista</v>
      </c>
      <c r="R789" s="7">
        <f ca="1">IF($P789=8,RANDBETWEEN(2,COUNT(Level!$A:$A) + 1),"")</f>
        <v>3</v>
      </c>
      <c r="S789" s="7" t="str">
        <f ca="1">IF($R789&lt;&gt;"",VLOOKUP($R789,Level!$A:$B,2,FALSE),"")</f>
        <v>Pleno</v>
      </c>
      <c r="T789" s="8">
        <f t="shared" ca="1" si="64"/>
        <v>39151</v>
      </c>
      <c r="U789" s="1">
        <f t="shared" ca="1" si="60"/>
        <v>3500</v>
      </c>
      <c r="V78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$A789    &amp;
", "   &amp;
$B789    &amp;
", "   &amp;
$C789    &amp;
", '"  &amp;
$E789    &amp;
"', '" &amp;
$H789    &amp;
"', "  &amp;
$I789 &amp;
", CAST('"  &amp;
TEXT($K789,"aaaa-mm-dd") &amp;
"' AS DATE), " &amp;
$L789 &amp;
", " &amp;
$N789 &amp;
", " &amp;
$P789 &amp;
", " &amp;
IF($R789="","NULL",$R789) &amp;
", " &amp;
$U789 &amp;
");"</f>
        <v>INSERT INTO acme.fact_employees (id_company_fk, id_employee_pk, flg_active, employee_name, id_gender_fk, id_race_fk, birthdate, id_education_fk, id_department_fk, id_role_fk, id_level_fk, salary) VALUES (2, 788, TRUE, 'Claudio Farias Dias', 'M', 2, CAST('1982-03-09' AS DATE), 6, 3, 8, 3, 3500);</v>
      </c>
    </row>
    <row r="790" spans="1:22" x14ac:dyDescent="0.2">
      <c r="A790" s="7">
        <v>2</v>
      </c>
      <c r="B790" s="5">
        <f t="shared" si="61"/>
        <v>789</v>
      </c>
      <c r="C790" s="6" t="b">
        <v>1</v>
      </c>
      <c r="D790" s="7">
        <f ca="1">IF(ROW()=2,125,IF(ROW()=3,67,IF(ROW()=4,13,RANDBETWEEN(2,COUNT(Name!$A:$A) + 1))))</f>
        <v>182</v>
      </c>
      <c r="E790" s="7" t="str">
        <f ca="1">VLOOKUP($D790,Name!$A:$B,2,FALSE) &amp; " " &amp; IF(ROW()=2,"de Orléans e Bragança",VLOOKUP(IF(ROW()=2,0,RANDBETWEEN(2,COUNT('Last name'!$A:$A) + 1)),'Last name'!$A:$B,2,FALSE) &amp; " " &amp; VLOOKUP(RANDBETWEEN(2,COUNT('Last name'!$A:$A) + 1),'Last name'!$A:$B,2,FALSE))</f>
        <v>João Reis Barreto</v>
      </c>
      <c r="F790" s="7">
        <v>2</v>
      </c>
      <c r="G790" s="7" cm="1">
        <f t="array" aca="1" ref="G790" ca="1">INDEX(States!$B:$B,RANDBETWEEN(2,COUNTA(States!$B:$B)),1)</f>
        <v>15</v>
      </c>
      <c r="H790" s="7" t="str">
        <f ca="1">VLOOKUP($D790,Name!$A:$C,3,FALSE)</f>
        <v>M</v>
      </c>
      <c r="I790" s="7">
        <f t="shared" ca="1" si="62"/>
        <v>2</v>
      </c>
      <c r="J790" s="7" t="str">
        <f ca="1">VLOOKUP($I790,Race!$A:$B,2,FALSE)</f>
        <v>Branco</v>
      </c>
      <c r="K790" s="8">
        <f ca="1" xml:space="preserve">
IF($B790=2,
    TODAY()-16340,
    IF($P790=2,
        RANDBETWEEN(TODAY()-12418.5,TODAY()-6574.5),
        IF(OR($P790=3,$P790=4),
            RANDBETWEEN(TODAY()-16071,TODAY()-8766),
            IF(OR($P790=5,$P790=6,$P790=7),
                RANDBETWEEN(TODAY()-27393.75,TODAY()-12783.75),
                RANDBETWEEN(TODAY()-27393.75,TODAY()-10957.5)
            )
        )
    )
)</f>
        <v>22113</v>
      </c>
      <c r="L790" s="6">
        <f ca="1">IF(OR(ROW()=2,ROW()=3),7,IF(ROW()=4,4,RANDBETWEEN(4,COUNT(Education!$A:$A) + 1)))</f>
        <v>7</v>
      </c>
      <c r="M790" s="8" t="str">
        <f ca="1">VLOOKUP($L790,Education!$A:$B,2,FALSE)</f>
        <v>Doutorado</v>
      </c>
      <c r="N79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790" s="7" t="str">
        <f ca="1">VLOOKUP($N790,Department!$A:$B,2,FALSE)</f>
        <v>Vendas</v>
      </c>
      <c r="P790" s="6">
        <f t="shared" ca="1" si="63"/>
        <v>9</v>
      </c>
      <c r="Q790" s="7" t="str">
        <f ca="1">VLOOKUP($P790,Role!$A:$B,2,FALSE)</f>
        <v>Especialista</v>
      </c>
      <c r="R790" s="7" t="str">
        <f ca="1">IF($P790=8,RANDBETWEEN(2,COUNT(Level!$A:$A) + 1),"")</f>
        <v/>
      </c>
      <c r="S790" s="7" t="str">
        <f ca="1">IF($R790&lt;&gt;"",VLOOKUP($R790,Level!$A:$B,2,FALSE),"")</f>
        <v/>
      </c>
      <c r="T790" s="8">
        <f t="shared" ca="1" si="64"/>
        <v>36513</v>
      </c>
      <c r="U790" s="1">
        <f t="shared" ca="1" si="60"/>
        <v>10110</v>
      </c>
      <c r="V79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$A790    &amp;
", "   &amp;
$B790    &amp;
", "   &amp;
$C790    &amp;
", '"  &amp;
$E790    &amp;
"', '" &amp;
$H790    &amp;
"', "  &amp;
$I790 &amp;
", CAST('"  &amp;
TEXT($K790,"aaaa-mm-dd") &amp;
"' AS DATE), " &amp;
$L790 &amp;
", " &amp;
$N790 &amp;
", " &amp;
$P790 &amp;
", " &amp;
IF($R790="","NULL",$R790) &amp;
", " &amp;
$U790 &amp;
");"</f>
        <v>INSERT INTO acme.fact_employees (id_company_fk, id_employee_pk, flg_active, employee_name, id_gender_fk, id_race_fk, birthdate, id_education_fk, id_department_fk, id_role_fk, id_level_fk, salary) VALUES (2, 789, TRUE, 'João Reis Barreto', 'M', 2, CAST('1960-07-16' AS DATE), 7, 13, 9, NULL, 10110);</v>
      </c>
    </row>
    <row r="791" spans="1:22" x14ac:dyDescent="0.2">
      <c r="A791" s="7">
        <v>2</v>
      </c>
      <c r="B791" s="5">
        <f t="shared" si="61"/>
        <v>790</v>
      </c>
      <c r="C791" s="6" t="b">
        <v>1</v>
      </c>
      <c r="D791" s="7">
        <f ca="1">IF(ROW()=2,125,IF(ROW()=3,67,IF(ROW()=4,13,RANDBETWEEN(2,COUNT(Name!$A:$A) + 1))))</f>
        <v>135</v>
      </c>
      <c r="E791" s="7" t="str">
        <f ca="1">VLOOKUP($D791,Name!$A:$B,2,FALSE) &amp; " " &amp; IF(ROW()=2,"de Orléans e Bragança",VLOOKUP(IF(ROW()=2,0,RANDBETWEEN(2,COUNT('Last name'!$A:$A) + 1)),'Last name'!$A:$B,2,FALSE) &amp; " " &amp; VLOOKUP(RANDBETWEEN(2,COUNT('Last name'!$A:$A) + 1),'Last name'!$A:$B,2,FALSE))</f>
        <v>Fernando Bermudes Santoro</v>
      </c>
      <c r="F791" s="7">
        <v>2</v>
      </c>
      <c r="G791" s="7" cm="1">
        <f t="array" aca="1" ref="G791" ca="1">INDEX(States!$B:$B,RANDBETWEEN(2,COUNTA(States!$B:$B)),1)</f>
        <v>13</v>
      </c>
      <c r="H791" s="7" t="str">
        <f ca="1">VLOOKUP($D791,Name!$A:$C,3,FALSE)</f>
        <v>M</v>
      </c>
      <c r="I791" s="7">
        <f t="shared" ca="1" si="62"/>
        <v>3</v>
      </c>
      <c r="J791" s="7" t="str">
        <f ca="1">VLOOKUP($I791,Race!$A:$B,2,FALSE)</f>
        <v>Preto</v>
      </c>
      <c r="K791" s="8">
        <f ca="1" xml:space="preserve">
IF($B791=2,
    TODAY()-16340,
    IF($P791=2,
        RANDBETWEEN(TODAY()-12418.5,TODAY()-6574.5),
        IF(OR($P791=3,$P791=4),
            RANDBETWEEN(TODAY()-16071,TODAY()-8766),
            IF(OR($P791=5,$P791=6,$P791=7),
                RANDBETWEEN(TODAY()-27393.75,TODAY()-12783.75),
                RANDBETWEEN(TODAY()-27393.75,TODAY()-10957.5)
            )
        )
    )
)</f>
        <v>18652</v>
      </c>
      <c r="L791" s="6">
        <f ca="1">IF(OR(ROW()=2,ROW()=3),7,IF(ROW()=4,4,RANDBETWEEN(4,COUNT(Education!$A:$A) + 1)))</f>
        <v>6</v>
      </c>
      <c r="M791" s="8" t="str">
        <f ca="1">VLOOKUP($L791,Education!$A:$B,2,FALSE)</f>
        <v>Mestrado</v>
      </c>
      <c r="N79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791" s="7" t="str">
        <f ca="1">VLOOKUP($N791,Department!$A:$B,2,FALSE)</f>
        <v>Contábil</v>
      </c>
      <c r="P791" s="6">
        <f t="shared" ca="1" si="63"/>
        <v>8</v>
      </c>
      <c r="Q791" s="7" t="str">
        <f ca="1">VLOOKUP($P791,Role!$A:$B,2,FALSE)</f>
        <v>Analista</v>
      </c>
      <c r="R791" s="7">
        <f ca="1">IF($P791=8,RANDBETWEEN(2,COUNT(Level!$A:$A) + 1),"")</f>
        <v>4</v>
      </c>
      <c r="S791" s="7" t="str">
        <f ca="1">IF($R791&lt;&gt;"",VLOOKUP($R791,Level!$A:$B,2,FALSE),"")</f>
        <v>Senior</v>
      </c>
      <c r="T791" s="8">
        <f t="shared" ca="1" si="64"/>
        <v>43550</v>
      </c>
      <c r="U791" s="1">
        <f t="shared" ca="1" si="60"/>
        <v>3500</v>
      </c>
      <c r="V79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$A791    &amp;
", "   &amp;
$B791    &amp;
", "   &amp;
$C791    &amp;
", '"  &amp;
$E791    &amp;
"', '" &amp;
$H791    &amp;
"', "  &amp;
$I791 &amp;
", CAST('"  &amp;
TEXT($K791,"aaaa-mm-dd") &amp;
"' AS DATE), " &amp;
$L791 &amp;
", " &amp;
$N791 &amp;
", " &amp;
$P791 &amp;
", " &amp;
IF($R791="","NULL",$R791) &amp;
", " &amp;
$U791 &amp;
");"</f>
        <v>INSERT INTO acme.fact_employees (id_company_fk, id_employee_pk, flg_active, employee_name, id_gender_fk, id_race_fk, birthdate, id_education_fk, id_department_fk, id_role_fk, id_level_fk, salary) VALUES (2, 790, TRUE, 'Fernando Bermudes Santoro', 'M', 3, CAST('1951-01-24' AS DATE), 6, 9, 8, 4, 3500);</v>
      </c>
    </row>
    <row r="792" spans="1:22" x14ac:dyDescent="0.2">
      <c r="A792" s="7">
        <v>2</v>
      </c>
      <c r="B792" s="5">
        <f t="shared" si="61"/>
        <v>791</v>
      </c>
      <c r="C792" s="6" t="b">
        <v>1</v>
      </c>
      <c r="D792" s="7">
        <f ca="1">IF(ROW()=2,125,IF(ROW()=3,67,IF(ROW()=4,13,RANDBETWEEN(2,COUNT(Name!$A:$A) + 1))))</f>
        <v>303</v>
      </c>
      <c r="E792" s="7" t="str">
        <f ca="1">VLOOKUP($D792,Name!$A:$B,2,FALSE) &amp; " " &amp; IF(ROW()=2,"de Orléans e Bragança",VLOOKUP(IF(ROW()=2,0,RANDBETWEEN(2,COUNT('Last name'!$A:$A) + 1)),'Last name'!$A:$B,2,FALSE) &amp; " " &amp; VLOOKUP(RANDBETWEEN(2,COUNT('Last name'!$A:$A) + 1),'Last name'!$A:$B,2,FALSE))</f>
        <v>Nicolas Russo Farias</v>
      </c>
      <c r="F792" s="7">
        <v>2</v>
      </c>
      <c r="G792" s="7" cm="1">
        <f t="array" aca="1" ref="G792" ca="1">INDEX(States!$B:$B,RANDBETWEEN(2,COUNTA(States!$B:$B)),1)</f>
        <v>11</v>
      </c>
      <c r="H792" s="7" t="str">
        <f ca="1">VLOOKUP($D792,Name!$A:$C,3,FALSE)</f>
        <v>M</v>
      </c>
      <c r="I792" s="7">
        <f t="shared" ca="1" si="62"/>
        <v>4</v>
      </c>
      <c r="J792" s="7" t="str">
        <f ca="1">VLOOKUP($I792,Race!$A:$B,2,FALSE)</f>
        <v>Pardo</v>
      </c>
      <c r="K792" s="8">
        <f ca="1" xml:space="preserve">
IF($B792=2,
    TODAY()-16340,
    IF($P792=2,
        RANDBETWEEN(TODAY()-12418.5,TODAY()-6574.5),
        IF(OR($P792=3,$P792=4),
            RANDBETWEEN(TODAY()-16071,TODAY()-8766),
            IF(OR($P792=5,$P792=6,$P792=7),
                RANDBETWEEN(TODAY()-27393.75,TODAY()-12783.75),
                RANDBETWEEN(TODAY()-27393.75,TODAY()-10957.5)
            )
        )
    )
)</f>
        <v>17770</v>
      </c>
      <c r="L792" s="6">
        <f ca="1">IF(OR(ROW()=2,ROW()=3),7,IF(ROW()=4,4,RANDBETWEEN(4,COUNT(Education!$A:$A) + 1)))</f>
        <v>4</v>
      </c>
      <c r="M792" s="8" t="str">
        <f ca="1">VLOOKUP($L792,Education!$A:$B,2,FALSE)</f>
        <v>Superior</v>
      </c>
      <c r="N79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792" s="7" t="str">
        <f ca="1">VLOOKUP($N792,Department!$A:$B,2,FALSE)</f>
        <v>Vendas</v>
      </c>
      <c r="P792" s="6">
        <f t="shared" ca="1" si="63"/>
        <v>8</v>
      </c>
      <c r="Q792" s="7" t="str">
        <f ca="1">VLOOKUP($P792,Role!$A:$B,2,FALSE)</f>
        <v>Analista</v>
      </c>
      <c r="R792" s="7">
        <f ca="1">IF($P792=8,RANDBETWEEN(2,COUNT(Level!$A:$A) + 1),"")</f>
        <v>4</v>
      </c>
      <c r="S792" s="7" t="str">
        <f ca="1">IF($R792&lt;&gt;"",VLOOKUP($R792,Level!$A:$B,2,FALSE),"")</f>
        <v>Senior</v>
      </c>
      <c r="T792" s="8">
        <f t="shared" ca="1" si="64"/>
        <v>41187</v>
      </c>
      <c r="U792" s="1">
        <f t="shared" ca="1" si="60"/>
        <v>2610</v>
      </c>
      <c r="V79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$A792    &amp;
", "   &amp;
$B792    &amp;
", "   &amp;
$C792    &amp;
", '"  &amp;
$E792    &amp;
"', '" &amp;
$H792    &amp;
"', "  &amp;
$I792 &amp;
", CAST('"  &amp;
TEXT($K792,"aaaa-mm-dd") &amp;
"' AS DATE), " &amp;
$L792 &amp;
", " &amp;
$N792 &amp;
", " &amp;
$P792 &amp;
", " &amp;
IF($R792="","NULL",$R792) &amp;
", " &amp;
$U792 &amp;
");"</f>
        <v>INSERT INTO acme.fact_employees (id_company_fk, id_employee_pk, flg_active, employee_name, id_gender_fk, id_race_fk, birthdate, id_education_fk, id_department_fk, id_role_fk, id_level_fk, salary) VALUES (2, 791, TRUE, 'Nicolas Russo Farias', 'M', 4, CAST('1948-08-25' AS DATE), 4, 13, 8, 4, 2610);</v>
      </c>
    </row>
    <row r="793" spans="1:22" x14ac:dyDescent="0.2">
      <c r="A793" s="7">
        <v>2</v>
      </c>
      <c r="B793" s="5">
        <f t="shared" si="61"/>
        <v>792</v>
      </c>
      <c r="C793" s="6" t="b">
        <v>1</v>
      </c>
      <c r="D793" s="7">
        <f ca="1">IF(ROW()=2,125,IF(ROW()=3,67,IF(ROW()=4,13,RANDBETWEEN(2,COUNT(Name!$A:$A) + 1))))</f>
        <v>99</v>
      </c>
      <c r="E793" s="7" t="str">
        <f ca="1">VLOOKUP($D793,Name!$A:$B,2,FALSE) &amp; " " &amp; IF(ROW()=2,"de Orléans e Bragança",VLOOKUP(IF(ROW()=2,0,RANDBETWEEN(2,COUNT('Last name'!$A:$A) + 1)),'Last name'!$A:$B,2,FALSE) &amp; " " &amp; VLOOKUP(RANDBETWEEN(2,COUNT('Last name'!$A:$A) + 1),'Last name'!$A:$B,2,FALSE))</f>
        <v>Danilo Almeida Barros</v>
      </c>
      <c r="F793" s="7">
        <v>2</v>
      </c>
      <c r="G793" s="7" cm="1">
        <f t="array" aca="1" ref="G793" ca="1">INDEX(States!$B:$B,RANDBETWEEN(2,COUNTA(States!$B:$B)),1)</f>
        <v>18</v>
      </c>
      <c r="H793" s="7" t="str">
        <f ca="1">VLOOKUP($D793,Name!$A:$C,3,FALSE)</f>
        <v>M</v>
      </c>
      <c r="I793" s="7">
        <f t="shared" ca="1" si="62"/>
        <v>2</v>
      </c>
      <c r="J793" s="7" t="str">
        <f ca="1">VLOOKUP($I793,Race!$A:$B,2,FALSE)</f>
        <v>Branco</v>
      </c>
      <c r="K793" s="8">
        <f ca="1" xml:space="preserve">
IF($B793=2,
    TODAY()-16340,
    IF($P793=2,
        RANDBETWEEN(TODAY()-12418.5,TODAY()-6574.5),
        IF(OR($P793=3,$P793=4),
            RANDBETWEEN(TODAY()-16071,TODAY()-8766),
            IF(OR($P793=5,$P793=6,$P793=7),
                RANDBETWEEN(TODAY()-27393.75,TODAY()-12783.75),
                RANDBETWEEN(TODAY()-27393.75,TODAY()-10957.5)
            )
        )
    )
)</f>
        <v>31502</v>
      </c>
      <c r="L793" s="6">
        <f ca="1">IF(OR(ROW()=2,ROW()=3),7,IF(ROW()=4,4,RANDBETWEEN(4,COUNT(Education!$A:$A) + 1)))</f>
        <v>6</v>
      </c>
      <c r="M793" s="8" t="str">
        <f ca="1">VLOOKUP($L793,Education!$A:$B,2,FALSE)</f>
        <v>Mestrado</v>
      </c>
      <c r="N79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793" s="7" t="str">
        <f ca="1">VLOOKUP($N793,Department!$A:$B,2,FALSE)</f>
        <v>Recursos Humanos</v>
      </c>
      <c r="P793" s="6">
        <f t="shared" ca="1" si="63"/>
        <v>8</v>
      </c>
      <c r="Q793" s="7" t="str">
        <f ca="1">VLOOKUP($P793,Role!$A:$B,2,FALSE)</f>
        <v>Analista</v>
      </c>
      <c r="R793" s="7">
        <f ca="1">IF($P793=8,RANDBETWEEN(2,COUNT(Level!$A:$A) + 1),"")</f>
        <v>2</v>
      </c>
      <c r="S793" s="7" t="str">
        <f ca="1">IF($R793&lt;&gt;"",VLOOKUP($R793,Level!$A:$B,2,FALSE),"")</f>
        <v>Junior</v>
      </c>
      <c r="T793" s="8">
        <f t="shared" ca="1" si="64"/>
        <v>40218</v>
      </c>
      <c r="U793" s="1">
        <f t="shared" ca="1" si="60"/>
        <v>3580</v>
      </c>
      <c r="V79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$A793    &amp;
", "   &amp;
$B793    &amp;
", "   &amp;
$C793    &amp;
", '"  &amp;
$E793    &amp;
"', '" &amp;
$H793    &amp;
"', "  &amp;
$I793 &amp;
", CAST('"  &amp;
TEXT($K793,"aaaa-mm-dd") &amp;
"' AS DATE), " &amp;
$L793 &amp;
", " &amp;
$N793 &amp;
", " &amp;
$P793 &amp;
", " &amp;
IF($R793="","NULL",$R793) &amp;
", " &amp;
$U793 &amp;
");"</f>
        <v>INSERT INTO acme.fact_employees (id_company_fk, id_employee_pk, flg_active, employee_name, id_gender_fk, id_race_fk, birthdate, id_education_fk, id_department_fk, id_role_fk, id_level_fk, salary) VALUES (2, 792, TRUE, 'Danilo Almeida Barros', 'M', 2, CAST('1986-03-31' AS DATE), 6, 5, 8, 2, 3580);</v>
      </c>
    </row>
    <row r="794" spans="1:22" x14ac:dyDescent="0.2">
      <c r="A794" s="7">
        <v>2</v>
      </c>
      <c r="B794" s="5">
        <f t="shared" si="61"/>
        <v>793</v>
      </c>
      <c r="C794" s="6" t="b">
        <v>1</v>
      </c>
      <c r="D794" s="7">
        <f ca="1">IF(ROW()=2,125,IF(ROW()=3,67,IF(ROW()=4,13,RANDBETWEEN(2,COUNT(Name!$A:$A) + 1))))</f>
        <v>151</v>
      </c>
      <c r="E794" s="7" t="str">
        <f ca="1">VLOOKUP($D794,Name!$A:$B,2,FALSE) &amp; " " &amp; IF(ROW()=2,"de Orléans e Bragança",VLOOKUP(IF(ROW()=2,0,RANDBETWEEN(2,COUNT('Last name'!$A:$A) + 1)),'Last name'!$A:$B,2,FALSE) &amp; " " &amp; VLOOKUP(RANDBETWEEN(2,COUNT('Last name'!$A:$A) + 1),'Last name'!$A:$B,2,FALSE))</f>
        <v>Giovanna Tavares Oliveira</v>
      </c>
      <c r="F794" s="7">
        <v>2</v>
      </c>
      <c r="G794" s="7" cm="1">
        <f t="array" aca="1" ref="G794" ca="1">INDEX(States!$B:$B,RANDBETWEEN(2,COUNTA(States!$B:$B)),1)</f>
        <v>13</v>
      </c>
      <c r="H794" s="7" t="str">
        <f ca="1">VLOOKUP($D794,Name!$A:$C,3,FALSE)</f>
        <v>F</v>
      </c>
      <c r="I794" s="7">
        <f t="shared" ca="1" si="62"/>
        <v>2</v>
      </c>
      <c r="J794" s="7" t="str">
        <f ca="1">VLOOKUP($I794,Race!$A:$B,2,FALSE)</f>
        <v>Branco</v>
      </c>
      <c r="K794" s="8">
        <f ca="1" xml:space="preserve">
IF($B794=2,
    TODAY()-16340,
    IF($P794=2,
        RANDBETWEEN(TODAY()-12418.5,TODAY()-6574.5),
        IF(OR($P794=3,$P794=4),
            RANDBETWEEN(TODAY()-16071,TODAY()-8766),
            IF(OR($P794=5,$P794=6,$P794=7),
                RANDBETWEEN(TODAY()-27393.75,TODAY()-12783.75),
                RANDBETWEEN(TODAY()-27393.75,TODAY()-10957.5)
            )
        )
    )
)</f>
        <v>24014</v>
      </c>
      <c r="L794" s="6">
        <f ca="1">IF(OR(ROW()=2,ROW()=3),7,IF(ROW()=4,4,RANDBETWEEN(4,COUNT(Education!$A:$A) + 1)))</f>
        <v>6</v>
      </c>
      <c r="M794" s="8" t="str">
        <f ca="1">VLOOKUP($L794,Education!$A:$B,2,FALSE)</f>
        <v>Mestrado</v>
      </c>
      <c r="N79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12</v>
      </c>
      <c r="O794" s="7" t="str">
        <f ca="1">VLOOKUP($N794,Department!$A:$B,2,FALSE)</f>
        <v>Jurídico</v>
      </c>
      <c r="P794" s="6">
        <f t="shared" ca="1" si="63"/>
        <v>9</v>
      </c>
      <c r="Q794" s="7" t="str">
        <f ca="1">VLOOKUP($P794,Role!$A:$B,2,FALSE)</f>
        <v>Especialista</v>
      </c>
      <c r="R794" s="7" t="str">
        <f ca="1">IF($P794=8,RANDBETWEEN(2,COUNT(Level!$A:$A) + 1),"")</f>
        <v/>
      </c>
      <c r="S794" s="7" t="str">
        <f ca="1">IF($R794&lt;&gt;"",VLOOKUP($R794,Level!$A:$B,2,FALSE),"")</f>
        <v/>
      </c>
      <c r="T794" s="8">
        <f t="shared" ca="1" si="64"/>
        <v>40431</v>
      </c>
      <c r="U794" s="1">
        <f t="shared" ca="1" si="60"/>
        <v>9600</v>
      </c>
      <c r="V79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$A794    &amp;
", "   &amp;
$B794    &amp;
", "   &amp;
$C794    &amp;
", '"  &amp;
$E794    &amp;
"', '" &amp;
$H794    &amp;
"', "  &amp;
$I794 &amp;
", CAST('"  &amp;
TEXT($K794,"aaaa-mm-dd") &amp;
"' AS DATE), " &amp;
$L794 &amp;
", " &amp;
$N794 &amp;
", " &amp;
$P794 &amp;
", " &amp;
IF($R794="","NULL",$R794) &amp;
", " &amp;
$U794 &amp;
");"</f>
        <v>INSERT INTO acme.fact_employees (id_company_fk, id_employee_pk, flg_active, employee_name, id_gender_fk, id_race_fk, birthdate, id_education_fk, id_department_fk, id_role_fk, id_level_fk, salary) VALUES (2, 793, TRUE, 'Giovanna Tavares Oliveira', 'F', 2, CAST('1965-09-29' AS DATE), 6, 12, 9, NULL, 9600);</v>
      </c>
    </row>
    <row r="795" spans="1:22" x14ac:dyDescent="0.2">
      <c r="A795" s="7">
        <v>2</v>
      </c>
      <c r="B795" s="5">
        <f t="shared" si="61"/>
        <v>794</v>
      </c>
      <c r="C795" s="6" t="b">
        <v>1</v>
      </c>
      <c r="D795" s="7">
        <f ca="1">IF(ROW()=2,125,IF(ROW()=3,67,IF(ROW()=4,13,RANDBETWEEN(2,COUNT(Name!$A:$A) + 1))))</f>
        <v>59</v>
      </c>
      <c r="E795" s="7" t="str">
        <f ca="1">VLOOKUP($D795,Name!$A:$B,2,FALSE) &amp; " " &amp; IF(ROW()=2,"de Orléans e Bragança",VLOOKUP(IF(ROW()=2,0,RANDBETWEEN(2,COUNT('Last name'!$A:$A) + 1)),'Last name'!$A:$B,2,FALSE) &amp; " " &amp; VLOOKUP(RANDBETWEEN(2,COUNT('Last name'!$A:$A) + 1),'Last name'!$A:$B,2,FALSE))</f>
        <v>Aurora Bactista Barroso</v>
      </c>
      <c r="F795" s="7">
        <v>2</v>
      </c>
      <c r="G795" s="7" cm="1">
        <f t="array" aca="1" ref="G795" ca="1">INDEX(States!$B:$B,RANDBETWEEN(2,COUNTA(States!$B:$B)),1)</f>
        <v>10</v>
      </c>
      <c r="H795" s="7" t="str">
        <f ca="1">VLOOKUP($D795,Name!$A:$C,3,FALSE)</f>
        <v>F</v>
      </c>
      <c r="I795" s="7">
        <f t="shared" ca="1" si="62"/>
        <v>2</v>
      </c>
      <c r="J795" s="7" t="str">
        <f ca="1">VLOOKUP($I795,Race!$A:$B,2,FALSE)</f>
        <v>Branco</v>
      </c>
      <c r="K795" s="8">
        <f ca="1" xml:space="preserve">
IF($B795=2,
    TODAY()-16340,
    IF($P795=2,
        RANDBETWEEN(TODAY()-12418.5,TODAY()-6574.5),
        IF(OR($P795=3,$P795=4),
            RANDBETWEEN(TODAY()-16071,TODAY()-8766),
            IF(OR($P795=5,$P795=6,$P795=7),
                RANDBETWEEN(TODAY()-27393.75,TODAY()-12783.75),
                RANDBETWEEN(TODAY()-27393.75,TODAY()-10957.5)
            )
        )
    )
)</f>
        <v>20107</v>
      </c>
      <c r="L795" s="6">
        <f ca="1">IF(OR(ROW()=2,ROW()=3),7,IF(ROW()=4,4,RANDBETWEEN(4,COUNT(Education!$A:$A) + 1)))</f>
        <v>5</v>
      </c>
      <c r="M795" s="8" t="str">
        <f ca="1">VLOOKUP($L795,Education!$A:$B,2,FALSE)</f>
        <v>Pós-graduação</v>
      </c>
      <c r="N79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7</v>
      </c>
      <c r="O795" s="7" t="str">
        <f ca="1">VLOOKUP($N795,Department!$A:$B,2,FALSE)</f>
        <v>Operacional</v>
      </c>
      <c r="P795" s="6">
        <f t="shared" ca="1" si="63"/>
        <v>8</v>
      </c>
      <c r="Q795" s="7" t="str">
        <f ca="1">VLOOKUP($P795,Role!$A:$B,2,FALSE)</f>
        <v>Analista</v>
      </c>
      <c r="R795" s="7">
        <f ca="1">IF($P795=8,RANDBETWEEN(2,COUNT(Level!$A:$A) + 1),"")</f>
        <v>2</v>
      </c>
      <c r="S795" s="7" t="str">
        <f ca="1">IF($R795&lt;&gt;"",VLOOKUP($R795,Level!$A:$B,2,FALSE),"")</f>
        <v>Junior</v>
      </c>
      <c r="T795" s="8">
        <f t="shared" ca="1" si="64"/>
        <v>38948</v>
      </c>
      <c r="U795" s="1">
        <f t="shared" ca="1" si="60"/>
        <v>3000</v>
      </c>
      <c r="V79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$A795    &amp;
", "   &amp;
$B795    &amp;
", "   &amp;
$C795    &amp;
", '"  &amp;
$E795    &amp;
"', '" &amp;
$H795    &amp;
"', "  &amp;
$I795 &amp;
", CAST('"  &amp;
TEXT($K795,"aaaa-mm-dd") &amp;
"' AS DATE), " &amp;
$L795 &amp;
", " &amp;
$N795 &amp;
", " &amp;
$P795 &amp;
", " &amp;
IF($R795="","NULL",$R795) &amp;
", " &amp;
$U795 &amp;
");"</f>
        <v>INSERT INTO acme.fact_employees (id_company_fk, id_employee_pk, flg_active, employee_name, id_gender_fk, id_race_fk, birthdate, id_education_fk, id_department_fk, id_role_fk, id_level_fk, salary) VALUES (2, 794, TRUE, 'Aurora Bactista Barroso', 'F', 2, CAST('1955-01-18' AS DATE), 5, 7, 8, 2, 3000);</v>
      </c>
    </row>
    <row r="796" spans="1:22" x14ac:dyDescent="0.2">
      <c r="A796" s="7">
        <v>2</v>
      </c>
      <c r="B796" s="5">
        <f t="shared" si="61"/>
        <v>795</v>
      </c>
      <c r="C796" s="6" t="b">
        <v>1</v>
      </c>
      <c r="D796" s="7">
        <f ca="1">IF(ROW()=2,125,IF(ROW()=3,67,IF(ROW()=4,13,RANDBETWEEN(2,COUNT(Name!$A:$A) + 1))))</f>
        <v>145</v>
      </c>
      <c r="E796" s="7" t="str">
        <f ca="1">VLOOKUP($D796,Name!$A:$B,2,FALSE) &amp; " " &amp; IF(ROW()=2,"de Orléans e Bragança",VLOOKUP(IF(ROW()=2,0,RANDBETWEEN(2,COUNT('Last name'!$A:$A) + 1)),'Last name'!$A:$B,2,FALSE) &amp; " " &amp; VLOOKUP(RANDBETWEEN(2,COUNT('Last name'!$A:$A) + 1),'Last name'!$A:$B,2,FALSE))</f>
        <v>Frankin Badu Frois</v>
      </c>
      <c r="F796" s="7">
        <v>2</v>
      </c>
      <c r="G796" s="7" cm="1">
        <f t="array" aca="1" ref="G796" ca="1">INDEX(States!$B:$B,RANDBETWEEN(2,COUNTA(States!$B:$B)),1)</f>
        <v>6</v>
      </c>
      <c r="H796" s="7" t="str">
        <f ca="1">VLOOKUP($D796,Name!$A:$C,3,FALSE)</f>
        <v>M</v>
      </c>
      <c r="I796" s="7">
        <f t="shared" ca="1" si="62"/>
        <v>2</v>
      </c>
      <c r="J796" s="7" t="str">
        <f ca="1">VLOOKUP($I796,Race!$A:$B,2,FALSE)</f>
        <v>Branco</v>
      </c>
      <c r="K796" s="8">
        <f ca="1" xml:space="preserve">
IF($B796=2,
    TODAY()-16340,
    IF($P796=2,
        RANDBETWEEN(TODAY()-12418.5,TODAY()-6574.5),
        IF(OR($P796=3,$P796=4),
            RANDBETWEEN(TODAY()-16071,TODAY()-8766),
            IF(OR($P796=5,$P796=6,$P796=7),
                RANDBETWEEN(TODAY()-27393.75,TODAY()-12783.75),
                RANDBETWEEN(TODAY()-27393.75,TODAY()-10957.5)
            )
        )
    )
)</f>
        <v>19338</v>
      </c>
      <c r="L796" s="6">
        <f ca="1">IF(OR(ROW()=2,ROW()=3),7,IF(ROW()=4,4,RANDBETWEEN(4,COUNT(Education!$A:$A) + 1)))</f>
        <v>7</v>
      </c>
      <c r="M796" s="8" t="str">
        <f ca="1">VLOOKUP($L796,Education!$A:$B,2,FALSE)</f>
        <v>Doutorado</v>
      </c>
      <c r="N79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796" s="7" t="str">
        <f ca="1">VLOOKUP($N796,Department!$A:$B,2,FALSE)</f>
        <v>Comunicação &amp; Marketing</v>
      </c>
      <c r="P796" s="6">
        <f t="shared" ca="1" si="63"/>
        <v>7</v>
      </c>
      <c r="Q796" s="7" t="str">
        <f ca="1">VLOOKUP($P796,Role!$A:$B,2,FALSE)</f>
        <v>Trainee</v>
      </c>
      <c r="R796" s="7" t="str">
        <f ca="1">IF($P796=8,RANDBETWEEN(2,COUNT(Level!$A:$A) + 1),"")</f>
        <v/>
      </c>
      <c r="S796" s="7" t="str">
        <f ca="1">IF($R796&lt;&gt;"",VLOOKUP($R796,Level!$A:$B,2,FALSE),"")</f>
        <v/>
      </c>
      <c r="T796" s="8">
        <f t="shared" ca="1" si="64"/>
        <v>36317</v>
      </c>
      <c r="U796" s="1">
        <f t="shared" ca="1" si="60"/>
        <v>2885</v>
      </c>
      <c r="V79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$A796    &amp;
", "   &amp;
$B796    &amp;
", "   &amp;
$C796    &amp;
", '"  &amp;
$E796    &amp;
"', '" &amp;
$H796    &amp;
"', "  &amp;
$I796 &amp;
", CAST('"  &amp;
TEXT($K796,"aaaa-mm-dd") &amp;
"' AS DATE), " &amp;
$L796 &amp;
", " &amp;
$N796 &amp;
", " &amp;
$P796 &amp;
", " &amp;
IF($R796="","NULL",$R796) &amp;
", " &amp;
$U796 &amp;
");"</f>
        <v>INSERT INTO acme.fact_employees (id_company_fk, id_employee_pk, flg_active, employee_name, id_gender_fk, id_race_fk, birthdate, id_education_fk, id_department_fk, id_role_fk, id_level_fk, salary) VALUES (2, 795, TRUE, 'Frankin Badu Frois', 'M', 2, CAST('1952-12-10' AS DATE), 7, 8, 7, NULL, 2885);</v>
      </c>
    </row>
    <row r="797" spans="1:22" x14ac:dyDescent="0.2">
      <c r="A797" s="7">
        <v>2</v>
      </c>
      <c r="B797" s="5">
        <f t="shared" si="61"/>
        <v>796</v>
      </c>
      <c r="C797" s="6" t="b">
        <v>1</v>
      </c>
      <c r="D797" s="7">
        <f ca="1">IF(ROW()=2,125,IF(ROW()=3,67,IF(ROW()=4,13,RANDBETWEEN(2,COUNT(Name!$A:$A) + 1))))</f>
        <v>103</v>
      </c>
      <c r="E797" s="7" t="str">
        <f ca="1">VLOOKUP($D797,Name!$A:$B,2,FALSE) &amp; " " &amp; IF(ROW()=2,"de Orléans e Bragança",VLOOKUP(IF(ROW()=2,0,RANDBETWEEN(2,COUNT('Last name'!$A:$A) + 1)),'Last name'!$A:$B,2,FALSE) &amp; " " &amp; VLOOKUP(RANDBETWEEN(2,COUNT('Last name'!$A:$A) + 1),'Last name'!$A:$B,2,FALSE))</f>
        <v>Davi Lucas Conti Santana</v>
      </c>
      <c r="F797" s="7">
        <v>2</v>
      </c>
      <c r="G797" s="7" cm="1">
        <f t="array" aca="1" ref="G797" ca="1">INDEX(States!$B:$B,RANDBETWEEN(2,COUNTA(States!$B:$B)),1)</f>
        <v>15</v>
      </c>
      <c r="H797" s="7" t="str">
        <f ca="1">VLOOKUP($D797,Name!$A:$C,3,FALSE)</f>
        <v>M</v>
      </c>
      <c r="I797" s="7">
        <f t="shared" ca="1" si="62"/>
        <v>2</v>
      </c>
      <c r="J797" s="7" t="str">
        <f ca="1">VLOOKUP($I797,Race!$A:$B,2,FALSE)</f>
        <v>Branco</v>
      </c>
      <c r="K797" s="8">
        <f ca="1" xml:space="preserve">
IF($B797=2,
    TODAY()-16340,
    IF($P797=2,
        RANDBETWEEN(TODAY()-12418.5,TODAY()-6574.5),
        IF(OR($P797=3,$P797=4),
            RANDBETWEEN(TODAY()-16071,TODAY()-8766),
            IF(OR($P797=5,$P797=6,$P797=7),
                RANDBETWEEN(TODAY()-27393.75,TODAY()-12783.75),
                RANDBETWEEN(TODAY()-27393.75,TODAY()-10957.5)
            )
        )
    )
)</f>
        <v>17626</v>
      </c>
      <c r="L797" s="6">
        <f ca="1">IF(OR(ROW()=2,ROW()=3),7,IF(ROW()=4,4,RANDBETWEEN(4,COUNT(Education!$A:$A) + 1)))</f>
        <v>6</v>
      </c>
      <c r="M797" s="8" t="str">
        <f ca="1">VLOOKUP($L797,Education!$A:$B,2,FALSE)</f>
        <v>Mestrado</v>
      </c>
      <c r="N79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7</v>
      </c>
      <c r="O797" s="7" t="str">
        <f ca="1">VLOOKUP($N797,Department!$A:$B,2,FALSE)</f>
        <v>Operacional</v>
      </c>
      <c r="P797" s="6">
        <f t="shared" ca="1" si="63"/>
        <v>8</v>
      </c>
      <c r="Q797" s="7" t="str">
        <f ca="1">VLOOKUP($P797,Role!$A:$B,2,FALSE)</f>
        <v>Analista</v>
      </c>
      <c r="R797" s="7">
        <f ca="1">IF($P797=8,RANDBETWEEN(2,COUNT(Level!$A:$A) + 1),"")</f>
        <v>4</v>
      </c>
      <c r="S797" s="7" t="str">
        <f ca="1">IF($R797&lt;&gt;"",VLOOKUP($R797,Level!$A:$B,2,FALSE),"")</f>
        <v>Senior</v>
      </c>
      <c r="T797" s="8">
        <f t="shared" ca="1" si="64"/>
        <v>38085</v>
      </c>
      <c r="U797" s="1">
        <f t="shared" ca="1" si="60"/>
        <v>3500</v>
      </c>
      <c r="V79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$A797    &amp;
", "   &amp;
$B797    &amp;
", "   &amp;
$C797    &amp;
", '"  &amp;
$E797    &amp;
"', '" &amp;
$H797    &amp;
"', "  &amp;
$I797 &amp;
", CAST('"  &amp;
TEXT($K797,"aaaa-mm-dd") &amp;
"' AS DATE), " &amp;
$L797 &amp;
", " &amp;
$N797 &amp;
", " &amp;
$P797 &amp;
", " &amp;
IF($R797="","NULL",$R797) &amp;
", " &amp;
$U797 &amp;
");"</f>
        <v>INSERT INTO acme.fact_employees (id_company_fk, id_employee_pk, flg_active, employee_name, id_gender_fk, id_race_fk, birthdate, id_education_fk, id_department_fk, id_role_fk, id_level_fk, salary) VALUES (2, 796, TRUE, 'Davi Lucas Conti Santana', 'M', 2, CAST('1948-04-03' AS DATE), 6, 7, 8, 4, 3500);</v>
      </c>
    </row>
    <row r="798" spans="1:22" x14ac:dyDescent="0.2">
      <c r="A798" s="7">
        <v>2</v>
      </c>
      <c r="B798" s="5">
        <f t="shared" si="61"/>
        <v>797</v>
      </c>
      <c r="C798" s="6" t="b">
        <v>1</v>
      </c>
      <c r="D798" s="7">
        <f ca="1">IF(ROW()=2,125,IF(ROW()=3,67,IF(ROW()=4,13,RANDBETWEEN(2,COUNT(Name!$A:$A) + 1))))</f>
        <v>139</v>
      </c>
      <c r="E798" s="7" t="str">
        <f ca="1">VLOOKUP($D798,Name!$A:$B,2,FALSE) &amp; " " &amp; IF(ROW()=2,"de Orléans e Bragança",VLOOKUP(IF(ROW()=2,0,RANDBETWEEN(2,COUNT('Last name'!$A:$A) + 1)),'Last name'!$A:$B,2,FALSE) &amp; " " &amp; VLOOKUP(RANDBETWEEN(2,COUNT('Last name'!$A:$A) + 1),'Last name'!$A:$B,2,FALSE))</f>
        <v>Flaviano Salvador Peçanha</v>
      </c>
      <c r="F798" s="7">
        <v>2</v>
      </c>
      <c r="G798" s="7" cm="1">
        <f t="array" aca="1" ref="G798" ca="1">INDEX(States!$B:$B,RANDBETWEEN(2,COUNTA(States!$B:$B)),1)</f>
        <v>14</v>
      </c>
      <c r="H798" s="7" t="str">
        <f ca="1">VLOOKUP($D798,Name!$A:$C,3,FALSE)</f>
        <v>M</v>
      </c>
      <c r="I798" s="7">
        <f t="shared" ca="1" si="62"/>
        <v>5</v>
      </c>
      <c r="J798" s="7" t="str">
        <f ca="1">VLOOKUP($I798,Race!$A:$B,2,FALSE)</f>
        <v>Amarelo</v>
      </c>
      <c r="K798" s="8">
        <f ca="1" xml:space="preserve">
IF($B798=2,
    TODAY()-16340,
    IF($P798=2,
        RANDBETWEEN(TODAY()-12418.5,TODAY()-6574.5),
        IF(OR($P798=3,$P798=4),
            RANDBETWEEN(TODAY()-16071,TODAY()-8766),
            IF(OR($P798=5,$P798=6,$P798=7),
                RANDBETWEEN(TODAY()-27393.75,TODAY()-12783.75),
                RANDBETWEEN(TODAY()-27393.75,TODAY()-10957.5)
            )
        )
    )
)</f>
        <v>23043</v>
      </c>
      <c r="L798" s="6">
        <f ca="1">IF(OR(ROW()=2,ROW()=3),7,IF(ROW()=4,4,RANDBETWEEN(4,COUNT(Education!$A:$A) + 1)))</f>
        <v>6</v>
      </c>
      <c r="M798" s="8" t="str">
        <f ca="1">VLOOKUP($L798,Education!$A:$B,2,FALSE)</f>
        <v>Mestrado</v>
      </c>
      <c r="N79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7</v>
      </c>
      <c r="O798" s="7" t="str">
        <f ca="1">VLOOKUP($N798,Department!$A:$B,2,FALSE)</f>
        <v>Operacional</v>
      </c>
      <c r="P798" s="6">
        <f t="shared" ca="1" si="63"/>
        <v>7</v>
      </c>
      <c r="Q798" s="7" t="str">
        <f ca="1">VLOOKUP($P798,Role!$A:$B,2,FALSE)</f>
        <v>Trainee</v>
      </c>
      <c r="R798" s="7" t="str">
        <f ca="1">IF($P798=8,RANDBETWEEN(2,COUNT(Level!$A:$A) + 1),"")</f>
        <v/>
      </c>
      <c r="S798" s="7" t="str">
        <f ca="1">IF($R798&lt;&gt;"",VLOOKUP($R798,Level!$A:$B,2,FALSE),"")</f>
        <v/>
      </c>
      <c r="T798" s="8">
        <f t="shared" ca="1" si="64"/>
        <v>44735</v>
      </c>
      <c r="U798" s="1">
        <f t="shared" ca="1" si="60"/>
        <v>2305</v>
      </c>
      <c r="V79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$A798    &amp;
", "   &amp;
$B798    &amp;
", "   &amp;
$C798    &amp;
", '"  &amp;
$E798    &amp;
"', '" &amp;
$H798    &amp;
"', "  &amp;
$I798 &amp;
", CAST('"  &amp;
TEXT($K798,"aaaa-mm-dd") &amp;
"' AS DATE), " &amp;
$L798 &amp;
", " &amp;
$N798 &amp;
", " &amp;
$P798 &amp;
", " &amp;
IF($R798="","NULL",$R798) &amp;
", " &amp;
$U798 &amp;
");"</f>
        <v>INSERT INTO acme.fact_employees (id_company_fk, id_employee_pk, flg_active, employee_name, id_gender_fk, id_race_fk, birthdate, id_education_fk, id_department_fk, id_role_fk, id_level_fk, salary) VALUES (2, 797, TRUE, 'Flaviano Salvador Peçanha', 'M', 5, CAST('1963-02-01' AS DATE), 6, 7, 7, NULL, 2305);</v>
      </c>
    </row>
    <row r="799" spans="1:22" x14ac:dyDescent="0.2">
      <c r="A799" s="7">
        <v>2</v>
      </c>
      <c r="B799" s="5">
        <f t="shared" si="61"/>
        <v>798</v>
      </c>
      <c r="C799" s="6" t="b">
        <v>1</v>
      </c>
      <c r="D799" s="7">
        <f ca="1">IF(ROW()=2,125,IF(ROW()=3,67,IF(ROW()=4,13,RANDBETWEEN(2,COUNT(Name!$A:$A) + 1))))</f>
        <v>22</v>
      </c>
      <c r="E799" s="7" t="str">
        <f ca="1">VLOOKUP($D799,Name!$A:$B,2,FALSE) &amp; " " &amp; IF(ROW()=2,"de Orléans e Bragança",VLOOKUP(IF(ROW()=2,0,RANDBETWEEN(2,COUNT('Last name'!$A:$A) + 1)),'Last name'!$A:$B,2,FALSE) &amp; " " &amp; VLOOKUP(RANDBETWEEN(2,COUNT('Last name'!$A:$A) + 1),'Last name'!$A:$B,2,FALSE))</f>
        <v>Ana Marino Galli</v>
      </c>
      <c r="F799" s="7">
        <v>2</v>
      </c>
      <c r="G799" s="7" cm="1">
        <f t="array" aca="1" ref="G799" ca="1">INDEX(States!$B:$B,RANDBETWEEN(2,COUNTA(States!$B:$B)),1)</f>
        <v>20</v>
      </c>
      <c r="H799" s="7" t="str">
        <f ca="1">VLOOKUP($D799,Name!$A:$C,3,FALSE)</f>
        <v>F</v>
      </c>
      <c r="I799" s="7">
        <f t="shared" ca="1" si="62"/>
        <v>2</v>
      </c>
      <c r="J799" s="7" t="str">
        <f ca="1">VLOOKUP($I799,Race!$A:$B,2,FALSE)</f>
        <v>Branco</v>
      </c>
      <c r="K799" s="8">
        <f ca="1" xml:space="preserve">
IF($B799=2,
    TODAY()-16340,
    IF($P799=2,
        RANDBETWEEN(TODAY()-12418.5,TODAY()-6574.5),
        IF(OR($P799=3,$P799=4),
            RANDBETWEEN(TODAY()-16071,TODAY()-8766),
            IF(OR($P799=5,$P799=6,$P799=7),
                RANDBETWEEN(TODAY()-27393.75,TODAY()-12783.75),
                RANDBETWEEN(TODAY()-27393.75,TODAY()-10957.5)
            )
        )
    )
)</f>
        <v>23127</v>
      </c>
      <c r="L799" s="6">
        <f ca="1">IF(OR(ROW()=2,ROW()=3),7,IF(ROW()=4,4,RANDBETWEEN(4,COUNT(Education!$A:$A) + 1)))</f>
        <v>6</v>
      </c>
      <c r="M799" s="8" t="str">
        <f ca="1">VLOOKUP($L799,Education!$A:$B,2,FALSE)</f>
        <v>Mestrado</v>
      </c>
      <c r="N79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799" s="7" t="str">
        <f ca="1">VLOOKUP($N799,Department!$A:$B,2,FALSE)</f>
        <v>Comunicação &amp; Marketing</v>
      </c>
      <c r="P799" s="6">
        <f t="shared" ca="1" si="63"/>
        <v>8</v>
      </c>
      <c r="Q799" s="7" t="str">
        <f ca="1">VLOOKUP($P799,Role!$A:$B,2,FALSE)</f>
        <v>Analista</v>
      </c>
      <c r="R799" s="7">
        <f ca="1">IF($P799=8,RANDBETWEEN(2,COUNT(Level!$A:$A) + 1),"")</f>
        <v>4</v>
      </c>
      <c r="S799" s="7" t="str">
        <f ca="1">IF($R799&lt;&gt;"",VLOOKUP($R799,Level!$A:$B,2,FALSE),"")</f>
        <v>Senior</v>
      </c>
      <c r="T799" s="8">
        <f t="shared" ca="1" si="64"/>
        <v>43260</v>
      </c>
      <c r="U799" s="1">
        <f t="shared" ca="1" si="60"/>
        <v>3580</v>
      </c>
      <c r="V79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$A799    &amp;
", "   &amp;
$B799    &amp;
", "   &amp;
$C799    &amp;
", '"  &amp;
$E799    &amp;
"', '" &amp;
$H799    &amp;
"', "  &amp;
$I799 &amp;
", CAST('"  &amp;
TEXT($K799,"aaaa-mm-dd") &amp;
"' AS DATE), " &amp;
$L799 &amp;
", " &amp;
$N799 &amp;
", " &amp;
$P799 &amp;
", " &amp;
IF($R799="","NULL",$R799) &amp;
", " &amp;
$U799 &amp;
");"</f>
        <v>INSERT INTO acme.fact_employees (id_company_fk, id_employee_pk, flg_active, employee_name, id_gender_fk, id_race_fk, birthdate, id_education_fk, id_department_fk, id_role_fk, id_level_fk, salary) VALUES (2, 798, TRUE, 'Ana Marino Galli', 'F', 2, CAST('1963-04-26' AS DATE), 6, 8, 8, 4, 3580);</v>
      </c>
    </row>
    <row r="800" spans="1:22" x14ac:dyDescent="0.2">
      <c r="A800" s="7">
        <v>2</v>
      </c>
      <c r="B800" s="5">
        <f t="shared" si="61"/>
        <v>799</v>
      </c>
      <c r="C800" s="6" t="b">
        <v>1</v>
      </c>
      <c r="D800" s="7">
        <f ca="1">IF(ROW()=2,125,IF(ROW()=3,67,IF(ROW()=4,13,RANDBETWEEN(2,COUNT(Name!$A:$A) + 1))))</f>
        <v>189</v>
      </c>
      <c r="E800" s="7" t="str">
        <f ca="1">VLOOKUP($D800,Name!$A:$B,2,FALSE) &amp; " " &amp; IF(ROW()=2,"de Orléans e Bragança",VLOOKUP(IF(ROW()=2,0,RANDBETWEEN(2,COUNT('Last name'!$A:$A) + 1)),'Last name'!$A:$B,2,FALSE) &amp; " " &amp; VLOOKUP(RANDBETWEEN(2,COUNT('Last name'!$A:$A) + 1),'Last name'!$A:$B,2,FALSE))</f>
        <v>João Pedro Rinaldi Pinheiro</v>
      </c>
      <c r="F800" s="7">
        <v>2</v>
      </c>
      <c r="G800" s="7" cm="1">
        <f t="array" aca="1" ref="G800" ca="1">INDEX(States!$B:$B,RANDBETWEEN(2,COUNTA(States!$B:$B)),1)</f>
        <v>6</v>
      </c>
      <c r="H800" s="7" t="str">
        <f ca="1">VLOOKUP($D800,Name!$A:$C,3,FALSE)</f>
        <v>M</v>
      </c>
      <c r="I800" s="7">
        <f t="shared" ca="1" si="62"/>
        <v>2</v>
      </c>
      <c r="J800" s="7" t="str">
        <f ca="1">VLOOKUP($I800,Race!$A:$B,2,FALSE)</f>
        <v>Branco</v>
      </c>
      <c r="K800" s="8">
        <f ca="1" xml:space="preserve">
IF($B800=2,
    TODAY()-16340,
    IF($P800=2,
        RANDBETWEEN(TODAY()-12418.5,TODAY()-6574.5),
        IF(OR($P800=3,$P800=4),
            RANDBETWEEN(TODAY()-16071,TODAY()-8766),
            IF(OR($P800=5,$P800=6,$P800=7),
                RANDBETWEEN(TODAY()-27393.75,TODAY()-12783.75),
                RANDBETWEEN(TODAY()-27393.75,TODAY()-10957.5)
            )
        )
    )
)</f>
        <v>29811</v>
      </c>
      <c r="L800" s="6">
        <f ca="1">IF(OR(ROW()=2,ROW()=3),7,IF(ROW()=4,4,RANDBETWEEN(4,COUNT(Education!$A:$A) + 1)))</f>
        <v>4</v>
      </c>
      <c r="M800" s="8" t="str">
        <f ca="1">VLOOKUP($L800,Education!$A:$B,2,FALSE)</f>
        <v>Superior</v>
      </c>
      <c r="N80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800" s="7" t="str">
        <f ca="1">VLOOKUP($N800,Department!$A:$B,2,FALSE)</f>
        <v>Recursos Humanos</v>
      </c>
      <c r="P800" s="6">
        <f t="shared" ca="1" si="63"/>
        <v>8</v>
      </c>
      <c r="Q800" s="7" t="str">
        <f ca="1">VLOOKUP($P800,Role!$A:$B,2,FALSE)</f>
        <v>Analista</v>
      </c>
      <c r="R800" s="7">
        <f ca="1">IF($P800=8,RANDBETWEEN(2,COUNT(Level!$A:$A) + 1),"")</f>
        <v>4</v>
      </c>
      <c r="S800" s="7" t="str">
        <f ca="1">IF($R800&lt;&gt;"",VLOOKUP($R800,Level!$A:$B,2,FALSE),"")</f>
        <v>Senior</v>
      </c>
      <c r="T800" s="8">
        <f t="shared" ca="1" si="64"/>
        <v>38039</v>
      </c>
      <c r="U800" s="1">
        <f t="shared" ca="1" si="60"/>
        <v>2580</v>
      </c>
      <c r="V80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$A800    &amp;
", "   &amp;
$B800    &amp;
", "   &amp;
$C800    &amp;
", '"  &amp;
$E800    &amp;
"', '" &amp;
$H800    &amp;
"', "  &amp;
$I800 &amp;
", CAST('"  &amp;
TEXT($K800,"aaaa-mm-dd") &amp;
"' AS DATE), " &amp;
$L800 &amp;
", " &amp;
$N800 &amp;
", " &amp;
$P800 &amp;
", " &amp;
IF($R800="","NULL",$R800) &amp;
", " &amp;
$U800 &amp;
");"</f>
        <v>INSERT INTO acme.fact_employees (id_company_fk, id_employee_pk, flg_active, employee_name, id_gender_fk, id_race_fk, birthdate, id_education_fk, id_department_fk, id_role_fk, id_level_fk, salary) VALUES (2, 799, TRUE, 'João Pedro Rinaldi Pinheiro', 'M', 2, CAST('1981-08-13' AS DATE), 4, 5, 8, 4, 2580);</v>
      </c>
    </row>
    <row r="801" spans="1:22" x14ac:dyDescent="0.2">
      <c r="A801" s="7">
        <v>2</v>
      </c>
      <c r="B801" s="5">
        <f t="shared" si="61"/>
        <v>800</v>
      </c>
      <c r="C801" s="6" t="b">
        <v>1</v>
      </c>
      <c r="D801" s="7">
        <f ca="1">IF(ROW()=2,125,IF(ROW()=3,67,IF(ROW()=4,13,RANDBETWEEN(2,COUNT(Name!$A:$A) + 1))))</f>
        <v>101</v>
      </c>
      <c r="E801" s="7" t="str">
        <f ca="1">VLOOKUP($D801,Name!$A:$B,2,FALSE) &amp; " " &amp; IF(ROW()=2,"de Orléans e Bragança",VLOOKUP(IF(ROW()=2,0,RANDBETWEEN(2,COUNT('Last name'!$A:$A) + 1)),'Last name'!$A:$B,2,FALSE) &amp; " " &amp; VLOOKUP(RANDBETWEEN(2,COUNT('Last name'!$A:$A) + 1),'Last name'!$A:$B,2,FALSE))</f>
        <v>Danylo Sacramento Gouveia</v>
      </c>
      <c r="F801" s="7">
        <v>2</v>
      </c>
      <c r="G801" s="7" cm="1">
        <f t="array" aca="1" ref="G801" ca="1">INDEX(States!$B:$B,RANDBETWEEN(2,COUNTA(States!$B:$B)),1)</f>
        <v>17</v>
      </c>
      <c r="H801" s="7" t="str">
        <f ca="1">VLOOKUP($D801,Name!$A:$C,3,FALSE)</f>
        <v>M</v>
      </c>
      <c r="I801" s="7">
        <f t="shared" ca="1" si="62"/>
        <v>2</v>
      </c>
      <c r="J801" s="7" t="str">
        <f ca="1">VLOOKUP($I801,Race!$A:$B,2,FALSE)</f>
        <v>Branco</v>
      </c>
      <c r="K801" s="8">
        <f ca="1" xml:space="preserve">
IF($B801=2,
    TODAY()-16340,
    IF($P801=2,
        RANDBETWEEN(TODAY()-12418.5,TODAY()-6574.5),
        IF(OR($P801=3,$P801=4),
            RANDBETWEEN(TODAY()-16071,TODAY()-8766),
            IF(OR($P801=5,$P801=6,$P801=7),
                RANDBETWEEN(TODAY()-27393.75,TODAY()-12783.75),
                RANDBETWEEN(TODAY()-27393.75,TODAY()-10957.5)
            )
        )
    )
)</f>
        <v>33660</v>
      </c>
      <c r="L801" s="6">
        <f ca="1">IF(OR(ROW()=2,ROW()=3),7,IF(ROW()=4,4,RANDBETWEEN(4,COUNT(Education!$A:$A) + 1)))</f>
        <v>4</v>
      </c>
      <c r="M801" s="8" t="str">
        <f ca="1">VLOOKUP($L801,Education!$A:$B,2,FALSE)</f>
        <v>Superior</v>
      </c>
      <c r="N80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801" s="7" t="str">
        <f ca="1">VLOOKUP($N801,Department!$A:$B,2,FALSE)</f>
        <v>Contábil</v>
      </c>
      <c r="P801" s="6">
        <f t="shared" ca="1" si="63"/>
        <v>8</v>
      </c>
      <c r="Q801" s="7" t="str">
        <f ca="1">VLOOKUP($P801,Role!$A:$B,2,FALSE)</f>
        <v>Analista</v>
      </c>
      <c r="R801" s="7">
        <f ca="1">IF($P801=8,RANDBETWEEN(2,COUNT(Level!$A:$A) + 1),"")</f>
        <v>2</v>
      </c>
      <c r="S801" s="7" t="str">
        <f ca="1">IF($R801&lt;&gt;"",VLOOKUP($R801,Level!$A:$B,2,FALSE),"")</f>
        <v>Junior</v>
      </c>
      <c r="T801" s="8">
        <f t="shared" ca="1" si="64"/>
        <v>42657</v>
      </c>
      <c r="U801" s="1">
        <f t="shared" ca="1" si="60"/>
        <v>2500</v>
      </c>
      <c r="V80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$A801    &amp;
", "   &amp;
$B801    &amp;
", "   &amp;
$C801    &amp;
", '"  &amp;
$E801    &amp;
"', '" &amp;
$H801    &amp;
"', "  &amp;
$I801 &amp;
", CAST('"  &amp;
TEXT($K801,"aaaa-mm-dd") &amp;
"' AS DATE), " &amp;
$L801 &amp;
", " &amp;
$N801 &amp;
", " &amp;
$P801 &amp;
", " &amp;
IF($R801="","NULL",$R801) &amp;
", " &amp;
$U801 &amp;
");"</f>
        <v>INSERT INTO acme.fact_employees (id_company_fk, id_employee_pk, flg_active, employee_name, id_gender_fk, id_race_fk, birthdate, id_education_fk, id_department_fk, id_role_fk, id_level_fk, salary) VALUES (2, 800, TRUE, 'Danylo Sacramento Gouveia', 'M', 2, CAST('1992-02-26' AS DATE), 4, 9, 8, 2, 2500);</v>
      </c>
    </row>
    <row r="802" spans="1:22" x14ac:dyDescent="0.2">
      <c r="A802" s="7">
        <v>2</v>
      </c>
      <c r="B802" s="5">
        <f t="shared" si="61"/>
        <v>801</v>
      </c>
      <c r="C802" s="6" t="b">
        <v>1</v>
      </c>
      <c r="D802" s="7">
        <f ca="1">IF(ROW()=2,125,IF(ROW()=3,67,IF(ROW()=4,13,RANDBETWEEN(2,COUNT(Name!$A:$A) + 1))))</f>
        <v>95</v>
      </c>
      <c r="E802" s="7" t="str">
        <f ca="1">VLOOKUP($D802,Name!$A:$B,2,FALSE) &amp; " " &amp; IF(ROW()=2,"de Orléans e Bragança",VLOOKUP(IF(ROW()=2,0,RANDBETWEEN(2,COUNT('Last name'!$A:$A) + 1)),'Last name'!$A:$B,2,FALSE) &amp; " " &amp; VLOOKUP(RANDBETWEEN(2,COUNT('Last name'!$A:$A) + 1),'Last name'!$A:$B,2,FALSE))</f>
        <v>Claudio Mendes Leitão</v>
      </c>
      <c r="F802" s="7">
        <v>2</v>
      </c>
      <c r="G802" s="7" cm="1">
        <f t="array" aca="1" ref="G802" ca="1">INDEX(States!$B:$B,RANDBETWEEN(2,COUNTA(States!$B:$B)),1)</f>
        <v>18</v>
      </c>
      <c r="H802" s="7" t="str">
        <f ca="1">VLOOKUP($D802,Name!$A:$C,3,FALSE)</f>
        <v>M</v>
      </c>
      <c r="I802" s="7">
        <f t="shared" ca="1" si="62"/>
        <v>2</v>
      </c>
      <c r="J802" s="7" t="str">
        <f ca="1">VLOOKUP($I802,Race!$A:$B,2,FALSE)</f>
        <v>Branco</v>
      </c>
      <c r="K802" s="8">
        <f ca="1" xml:space="preserve">
IF($B802=2,
    TODAY()-16340,
    IF($P802=2,
        RANDBETWEEN(TODAY()-12418.5,TODAY()-6574.5),
        IF(OR($P802=3,$P802=4),
            RANDBETWEEN(TODAY()-16071,TODAY()-8766),
            IF(OR($P802=5,$P802=6,$P802=7),
                RANDBETWEEN(TODAY()-27393.75,TODAY()-12783.75),
                RANDBETWEEN(TODAY()-27393.75,TODAY()-10957.5)
            )
        )
    )
)</f>
        <v>30231</v>
      </c>
      <c r="L802" s="6">
        <f ca="1">IF(OR(ROW()=2,ROW()=3),7,IF(ROW()=4,4,RANDBETWEEN(4,COUNT(Education!$A:$A) + 1)))</f>
        <v>7</v>
      </c>
      <c r="M802" s="8" t="str">
        <f ca="1">VLOOKUP($L802,Education!$A:$B,2,FALSE)</f>
        <v>Doutorado</v>
      </c>
      <c r="N80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802" s="7" t="str">
        <f ca="1">VLOOKUP($N802,Department!$A:$B,2,FALSE)</f>
        <v>Tecnologia da Informação</v>
      </c>
      <c r="P802" s="6">
        <f t="shared" ca="1" si="63"/>
        <v>7</v>
      </c>
      <c r="Q802" s="7" t="str">
        <f ca="1">VLOOKUP($P802,Role!$A:$B,2,FALSE)</f>
        <v>Trainee</v>
      </c>
      <c r="R802" s="7" t="str">
        <f ca="1">IF($P802=8,RANDBETWEEN(2,COUNT(Level!$A:$A) + 1),"")</f>
        <v/>
      </c>
      <c r="S802" s="7" t="str">
        <f ca="1">IF($R802&lt;&gt;"",VLOOKUP($R802,Level!$A:$B,2,FALSE),"")</f>
        <v/>
      </c>
      <c r="T802" s="8">
        <f t="shared" ca="1" si="64"/>
        <v>37563</v>
      </c>
      <c r="U802" s="1">
        <f t="shared" ca="1" si="60"/>
        <v>2925</v>
      </c>
      <c r="V80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$A802    &amp;
", "   &amp;
$B802    &amp;
", "   &amp;
$C802    &amp;
", '"  &amp;
$E802    &amp;
"', '" &amp;
$H802    &amp;
"', "  &amp;
$I802 &amp;
", CAST('"  &amp;
TEXT($K802,"aaaa-mm-dd") &amp;
"' AS DATE), " &amp;
$L802 &amp;
", " &amp;
$N802 &amp;
", " &amp;
$P802 &amp;
", " &amp;
IF($R802="","NULL",$R802) &amp;
", " &amp;
$U802 &amp;
");"</f>
        <v>INSERT INTO acme.fact_employees (id_company_fk, id_employee_pk, flg_active, employee_name, id_gender_fk, id_race_fk, birthdate, id_education_fk, id_department_fk, id_role_fk, id_level_fk, salary) VALUES (2, 801, TRUE, 'Claudio Mendes Leitão', 'M', 2, CAST('1982-10-07' AS DATE), 7, 11, 7, NULL, 2925);</v>
      </c>
    </row>
    <row r="803" spans="1:22" x14ac:dyDescent="0.2">
      <c r="A803" s="7">
        <v>2</v>
      </c>
      <c r="B803" s="5">
        <f t="shared" si="61"/>
        <v>802</v>
      </c>
      <c r="C803" s="6" t="b">
        <v>1</v>
      </c>
      <c r="D803" s="7">
        <f ca="1">IF(ROW()=2,125,IF(ROW()=3,67,IF(ROW()=4,13,RANDBETWEEN(2,COUNT(Name!$A:$A) + 1))))</f>
        <v>331</v>
      </c>
      <c r="E803" s="7" t="str">
        <f ca="1">VLOOKUP($D803,Name!$A:$B,2,FALSE) &amp; " " &amp; IF(ROW()=2,"de Orléans e Bragança",VLOOKUP(IF(ROW()=2,0,RANDBETWEEN(2,COUNT('Last name'!$A:$A) + 1)),'Last name'!$A:$B,2,FALSE) &amp; " " &amp; VLOOKUP(RANDBETWEEN(2,COUNT('Last name'!$A:$A) + 1),'Last name'!$A:$B,2,FALSE))</f>
        <v>Ryan Pellegrini Pereira</v>
      </c>
      <c r="F803" s="7">
        <v>2</v>
      </c>
      <c r="G803" s="7" cm="1">
        <f t="array" aca="1" ref="G803" ca="1">INDEX(States!$B:$B,RANDBETWEEN(2,COUNTA(States!$B:$B)),1)</f>
        <v>21</v>
      </c>
      <c r="H803" s="7" t="str">
        <f ca="1">VLOOKUP($D803,Name!$A:$C,3,FALSE)</f>
        <v>M</v>
      </c>
      <c r="I803" s="7">
        <f t="shared" ca="1" si="62"/>
        <v>4</v>
      </c>
      <c r="J803" s="7" t="str">
        <f ca="1">VLOOKUP($I803,Race!$A:$B,2,FALSE)</f>
        <v>Pardo</v>
      </c>
      <c r="K803" s="8">
        <f ca="1" xml:space="preserve">
IF($B803=2,
    TODAY()-16340,
    IF($P803=2,
        RANDBETWEEN(TODAY()-12418.5,TODAY()-6574.5),
        IF(OR($P803=3,$P803=4),
            RANDBETWEEN(TODAY()-16071,TODAY()-8766),
            IF(OR($P803=5,$P803=6,$P803=7),
                RANDBETWEEN(TODAY()-27393.75,TODAY()-12783.75),
                RANDBETWEEN(TODAY()-27393.75,TODAY()-10957.5)
            )
        )
    )
)</f>
        <v>17595</v>
      </c>
      <c r="L803" s="6">
        <f ca="1">IF(OR(ROW()=2,ROW()=3),7,IF(ROW()=4,4,RANDBETWEEN(4,COUNT(Education!$A:$A) + 1)))</f>
        <v>5</v>
      </c>
      <c r="M803" s="8" t="str">
        <f ca="1">VLOOKUP($L803,Education!$A:$B,2,FALSE)</f>
        <v>Pós-graduação</v>
      </c>
      <c r="N80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803" s="7" t="str">
        <f ca="1">VLOOKUP($N803,Department!$A:$B,2,FALSE)</f>
        <v>Administrativo</v>
      </c>
      <c r="P803" s="6">
        <f t="shared" ca="1" si="63"/>
        <v>8</v>
      </c>
      <c r="Q803" s="7" t="str">
        <f ca="1">VLOOKUP($P803,Role!$A:$B,2,FALSE)</f>
        <v>Analista</v>
      </c>
      <c r="R803" s="7">
        <f ca="1">IF($P803=8,RANDBETWEEN(2,COUNT(Level!$A:$A) + 1),"")</f>
        <v>4</v>
      </c>
      <c r="S803" s="7" t="str">
        <f ca="1">IF($R803&lt;&gt;"",VLOOKUP($R803,Level!$A:$B,2,FALSE),"")</f>
        <v>Senior</v>
      </c>
      <c r="T803" s="8">
        <f t="shared" ca="1" si="64"/>
        <v>44437</v>
      </c>
      <c r="U803" s="1">
        <f t="shared" ca="1" si="60"/>
        <v>3000</v>
      </c>
      <c r="V80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$A803    &amp;
", "   &amp;
$B803    &amp;
", "   &amp;
$C803    &amp;
", '"  &amp;
$E803    &amp;
"', '" &amp;
$H803    &amp;
"', "  &amp;
$I803 &amp;
", CAST('"  &amp;
TEXT($K803,"aaaa-mm-dd") &amp;
"' AS DATE), " &amp;
$L803 &amp;
", " &amp;
$N803 &amp;
", " &amp;
$P803 &amp;
", " &amp;
IF($R803="","NULL",$R803) &amp;
", " &amp;
$U803 &amp;
");"</f>
        <v>INSERT INTO acme.fact_employees (id_company_fk, id_employee_pk, flg_active, employee_name, id_gender_fk, id_race_fk, birthdate, id_education_fk, id_department_fk, id_role_fk, id_level_fk, salary) VALUES (2, 802, TRUE, 'Ryan Pellegrini Pereira', 'M', 4, CAST('1948-03-03' AS DATE), 5, 3, 8, 4, 3000);</v>
      </c>
    </row>
    <row r="804" spans="1:22" x14ac:dyDescent="0.2">
      <c r="A804" s="7">
        <v>2</v>
      </c>
      <c r="B804" s="5">
        <f t="shared" si="61"/>
        <v>803</v>
      </c>
      <c r="C804" s="6" t="b">
        <v>1</v>
      </c>
      <c r="D804" s="7">
        <f ca="1">IF(ROW()=2,125,IF(ROW()=3,67,IF(ROW()=4,13,RANDBETWEEN(2,COUNT(Name!$A:$A) + 1))))</f>
        <v>319</v>
      </c>
      <c r="E804" s="7" t="str">
        <f ca="1">VLOOKUP($D804,Name!$A:$B,2,FALSE) &amp; " " &amp; IF(ROW()=2,"de Orléans e Bragança",VLOOKUP(IF(ROW()=2,0,RANDBETWEEN(2,COUNT('Last name'!$A:$A) + 1)),'Last name'!$A:$B,2,FALSE) &amp; " " &amp; VLOOKUP(RANDBETWEEN(2,COUNT('Last name'!$A:$A) + 1),'Last name'!$A:$B,2,FALSE))</f>
        <v>Pietro Zil Alvaregna</v>
      </c>
      <c r="F804" s="7">
        <v>2</v>
      </c>
      <c r="G804" s="7" cm="1">
        <f t="array" aca="1" ref="G804" ca="1">INDEX(States!$B:$B,RANDBETWEEN(2,COUNTA(States!$B:$B)),1)</f>
        <v>9</v>
      </c>
      <c r="H804" s="7" t="str">
        <f ca="1">VLOOKUP($D804,Name!$A:$C,3,FALSE)</f>
        <v>M</v>
      </c>
      <c r="I804" s="7">
        <f t="shared" ca="1" si="62"/>
        <v>2</v>
      </c>
      <c r="J804" s="7" t="str">
        <f ca="1">VLOOKUP($I804,Race!$A:$B,2,FALSE)</f>
        <v>Branco</v>
      </c>
      <c r="K804" s="8">
        <f ca="1" xml:space="preserve">
IF($B804=2,
    TODAY()-16340,
    IF($P804=2,
        RANDBETWEEN(TODAY()-12418.5,TODAY()-6574.5),
        IF(OR($P804=3,$P804=4),
            RANDBETWEEN(TODAY()-16071,TODAY()-8766),
            IF(OR($P804=5,$P804=6,$P804=7),
                RANDBETWEEN(TODAY()-27393.75,TODAY()-12783.75),
                RANDBETWEEN(TODAY()-27393.75,TODAY()-10957.5)
            )
        )
    )
)</f>
        <v>32303</v>
      </c>
      <c r="L804" s="6">
        <f ca="1">IF(OR(ROW()=2,ROW()=3),7,IF(ROW()=4,4,RANDBETWEEN(4,COUNT(Education!$A:$A) + 1)))</f>
        <v>4</v>
      </c>
      <c r="M804" s="8" t="str">
        <f ca="1">VLOOKUP($L804,Education!$A:$B,2,FALSE)</f>
        <v>Superior</v>
      </c>
      <c r="N80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804" s="7" t="str">
        <f ca="1">VLOOKUP($N804,Department!$A:$B,2,FALSE)</f>
        <v>Auditoria</v>
      </c>
      <c r="P804" s="6">
        <f t="shared" ca="1" si="63"/>
        <v>8</v>
      </c>
      <c r="Q804" s="7" t="str">
        <f ca="1">VLOOKUP($P804,Role!$A:$B,2,FALSE)</f>
        <v>Analista</v>
      </c>
      <c r="R804" s="7">
        <f ca="1">IF($P804=8,RANDBETWEEN(2,COUNT(Level!$A:$A) + 1),"")</f>
        <v>3</v>
      </c>
      <c r="S804" s="7" t="str">
        <f ca="1">IF($R804&lt;&gt;"",VLOOKUP($R804,Level!$A:$B,2,FALSE),"")</f>
        <v>Pleno</v>
      </c>
      <c r="T804" s="8">
        <f t="shared" ca="1" si="64"/>
        <v>36482</v>
      </c>
      <c r="U804" s="1">
        <f t="shared" ca="1" si="60"/>
        <v>2500</v>
      </c>
      <c r="V80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$A804    &amp;
", "   &amp;
$B804    &amp;
", "   &amp;
$C804    &amp;
", '"  &amp;
$E804    &amp;
"', '" &amp;
$H804    &amp;
"', "  &amp;
$I804 &amp;
", CAST('"  &amp;
TEXT($K804,"aaaa-mm-dd") &amp;
"' AS DATE), " &amp;
$L804 &amp;
", " &amp;
$N804 &amp;
", " &amp;
$P804 &amp;
", " &amp;
IF($R804="","NULL",$R804) &amp;
", " &amp;
$U804 &amp;
");"</f>
        <v>INSERT INTO acme.fact_employees (id_company_fk, id_employee_pk, flg_active, employee_name, id_gender_fk, id_race_fk, birthdate, id_education_fk, id_department_fk, id_role_fk, id_level_fk, salary) VALUES (2, 803, TRUE, 'Pietro Zil Alvaregna', 'M', 2, CAST('1988-06-09' AS DATE), 4, 10, 8, 3, 2500);</v>
      </c>
    </row>
    <row r="805" spans="1:22" x14ac:dyDescent="0.2">
      <c r="A805" s="7">
        <v>2</v>
      </c>
      <c r="B805" s="5">
        <f t="shared" si="61"/>
        <v>804</v>
      </c>
      <c r="C805" s="6" t="b">
        <v>1</v>
      </c>
      <c r="D805" s="7">
        <f ca="1">IF(ROW()=2,125,IF(ROW()=3,67,IF(ROW()=4,13,RANDBETWEEN(2,COUNT(Name!$A:$A) + 1))))</f>
        <v>310</v>
      </c>
      <c r="E805" s="7" t="str">
        <f ca="1">VLOOKUP($D805,Name!$A:$B,2,FALSE) &amp; " " &amp; IF(ROW()=2,"de Orléans e Bragança",VLOOKUP(IF(ROW()=2,0,RANDBETWEEN(2,COUNT('Last name'!$A:$A) + 1)),'Last name'!$A:$B,2,FALSE) &amp; " " &amp; VLOOKUP(RANDBETWEEN(2,COUNT('Last name'!$A:$A) + 1),'Last name'!$A:$B,2,FALSE))</f>
        <v>Pablo Azeredo Fernandes</v>
      </c>
      <c r="F805" s="7">
        <v>2</v>
      </c>
      <c r="G805" s="7" cm="1">
        <f t="array" aca="1" ref="G805" ca="1">INDEX(States!$B:$B,RANDBETWEEN(2,COUNTA(States!$B:$B)),1)</f>
        <v>5</v>
      </c>
      <c r="H805" s="7" t="str">
        <f ca="1">VLOOKUP($D805,Name!$A:$C,3,FALSE)</f>
        <v>M</v>
      </c>
      <c r="I805" s="7">
        <f t="shared" ca="1" si="62"/>
        <v>3</v>
      </c>
      <c r="J805" s="7" t="str">
        <f ca="1">VLOOKUP($I805,Race!$A:$B,2,FALSE)</f>
        <v>Preto</v>
      </c>
      <c r="K805" s="8">
        <f ca="1" xml:space="preserve">
IF($B805=2,
    TODAY()-16340,
    IF($P805=2,
        RANDBETWEEN(TODAY()-12418.5,TODAY()-6574.5),
        IF(OR($P805=3,$P805=4),
            RANDBETWEEN(TODAY()-16071,TODAY()-8766),
            IF(OR($P805=5,$P805=6,$P805=7),
                RANDBETWEEN(TODAY()-27393.75,TODAY()-12783.75),
                RANDBETWEEN(TODAY()-27393.75,TODAY()-10957.5)
            )
        )
    )
)</f>
        <v>25422</v>
      </c>
      <c r="L805" s="6">
        <f ca="1">IF(OR(ROW()=2,ROW()=3),7,IF(ROW()=4,4,RANDBETWEEN(4,COUNT(Education!$A:$A) + 1)))</f>
        <v>6</v>
      </c>
      <c r="M805" s="8" t="str">
        <f ca="1">VLOOKUP($L805,Education!$A:$B,2,FALSE)</f>
        <v>Mestrado</v>
      </c>
      <c r="N80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805" s="7" t="str">
        <f ca="1">VLOOKUP($N805,Department!$A:$B,2,FALSE)</f>
        <v>Contábil</v>
      </c>
      <c r="P805" s="6">
        <f t="shared" ca="1" si="63"/>
        <v>8</v>
      </c>
      <c r="Q805" s="7" t="str">
        <f ca="1">VLOOKUP($P805,Role!$A:$B,2,FALSE)</f>
        <v>Analista</v>
      </c>
      <c r="R805" s="7">
        <f ca="1">IF($P805=8,RANDBETWEEN(2,COUNT(Level!$A:$A) + 1),"")</f>
        <v>3</v>
      </c>
      <c r="S805" s="7" t="str">
        <f ca="1">IF($R805&lt;&gt;"",VLOOKUP($R805,Level!$A:$B,2,FALSE),"")</f>
        <v>Pleno</v>
      </c>
      <c r="T805" s="8">
        <f t="shared" ca="1" si="64"/>
        <v>38150</v>
      </c>
      <c r="U805" s="1">
        <f t="shared" ca="1" si="60"/>
        <v>3500</v>
      </c>
      <c r="V80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$A805    &amp;
", "   &amp;
$B805    &amp;
", "   &amp;
$C805    &amp;
", '"  &amp;
$E805    &amp;
"', '" &amp;
$H805    &amp;
"', "  &amp;
$I805 &amp;
", CAST('"  &amp;
TEXT($K805,"aaaa-mm-dd") &amp;
"' AS DATE), " &amp;
$L805 &amp;
", " &amp;
$N805 &amp;
", " &amp;
$P805 &amp;
", " &amp;
IF($R805="","NULL",$R805) &amp;
", " &amp;
$U805 &amp;
");"</f>
        <v>INSERT INTO acme.fact_employees (id_company_fk, id_employee_pk, flg_active, employee_name, id_gender_fk, id_race_fk, birthdate, id_education_fk, id_department_fk, id_role_fk, id_level_fk, salary) VALUES (2, 804, TRUE, 'Pablo Azeredo Fernandes', 'M', 3, CAST('1969-08-07' AS DATE), 6, 9, 8, 3, 3500);</v>
      </c>
    </row>
    <row r="806" spans="1:22" x14ac:dyDescent="0.2">
      <c r="A806" s="7">
        <v>2</v>
      </c>
      <c r="B806" s="5">
        <f t="shared" si="61"/>
        <v>805</v>
      </c>
      <c r="C806" s="6" t="b">
        <v>1</v>
      </c>
      <c r="D806" s="7">
        <f ca="1">IF(ROW()=2,125,IF(ROW()=3,67,IF(ROW()=4,13,RANDBETWEEN(2,COUNT(Name!$A:$A) + 1))))</f>
        <v>284</v>
      </c>
      <c r="E806" s="7" t="str">
        <f ca="1">VLOOKUP($D806,Name!$A:$B,2,FALSE)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Matheus Carneiro Pellegrini</v>
      </c>
      <c r="F806" s="7">
        <v>2</v>
      </c>
      <c r="G806" s="7" cm="1">
        <f t="array" aca="1" ref="G806" ca="1">INDEX(States!$B:$B,RANDBETWEEN(2,COUNTA(States!$B:$B)),1)</f>
        <v>21</v>
      </c>
      <c r="H806" s="7" t="str">
        <f ca="1">VLOOKUP($D806,Name!$A:$C,3,FALSE)</f>
        <v>M</v>
      </c>
      <c r="I806" s="7">
        <f t="shared" ca="1" si="62"/>
        <v>2</v>
      </c>
      <c r="J806" s="7" t="str">
        <f ca="1">VLOOKUP($I806,Race!$A:$B,2,FALSE)</f>
        <v>Branco</v>
      </c>
      <c r="K806" s="8">
        <f ca="1" xml:space="preserve">
IF($B806=2,
    TODAY()-16340,
    IF($P806=2,
        RANDBETWEEN(TODAY()-12418.5,TODAY()-6574.5),
        IF(OR($P806=3,$P806=4),
            RANDBETWEEN(TODAY()-16071,TODAY()-8766),
            IF(OR($P806=5,$P806=6,$P806=7),
                RANDBETWEEN(TODAY()-27393.75,TODAY()-12783.75),
                RANDBETWEEN(TODAY()-27393.75,TODAY()-10957.5)
            )
        )
    )
)</f>
        <v>23969</v>
      </c>
      <c r="L806" s="6">
        <f ca="1">IF(OR(ROW()=2,ROW()=3),7,IF(ROW()=4,4,RANDBETWEEN(4,COUNT(Education!$A:$A) + 1)))</f>
        <v>7</v>
      </c>
      <c r="M806" s="8" t="str">
        <f ca="1">VLOOKUP($L806,Education!$A:$B,2,FALSE)</f>
        <v>Doutorado</v>
      </c>
      <c r="N80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806" s="7" t="str">
        <f ca="1">VLOOKUP($N806,Department!$A:$B,2,FALSE)</f>
        <v>Recursos Humanos</v>
      </c>
      <c r="P806" s="6">
        <f t="shared" ca="1" si="63"/>
        <v>9</v>
      </c>
      <c r="Q806" s="7" t="str">
        <f ca="1">VLOOKUP($P806,Role!$A:$B,2,FALSE)</f>
        <v>Especialista</v>
      </c>
      <c r="R806" s="7" t="str">
        <f ca="1">IF($P806=8,RANDBETWEEN(2,COUNT(Level!$A:$A) + 1),"")</f>
        <v/>
      </c>
      <c r="S806" s="7" t="str">
        <f ca="1">IF($R806&lt;&gt;"",VLOOKUP($R806,Level!$A:$B,2,FALSE),"")</f>
        <v/>
      </c>
      <c r="T806" s="8">
        <f t="shared" ca="1" si="64"/>
        <v>36627</v>
      </c>
      <c r="U806" s="1">
        <f t="shared" ca="1" si="60"/>
        <v>10080</v>
      </c>
      <c r="V80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$A806    &amp;
", "   &amp;
$B806    &amp;
", "   &amp;
$C806    &amp;
", '"  &amp;
$E806    &amp;
"', '" &amp;
$H806    &amp;
"', "  &amp;
$I806 &amp;
", CAST('"  &amp;
TEXT($K806,"aaaa-mm-dd") &amp;
"' AS DATE), " &amp;
$L806 &amp;
", " &amp;
$N806 &amp;
", " &amp;
$P806 &amp;
", " &amp;
IF($R806="","NULL",$R806) &amp;
", " &amp;
$U806 &amp;
");"</f>
        <v>INSERT INTO acme.fact_employees (id_company_fk, id_employee_pk, flg_active, employee_name, id_gender_fk, id_race_fk, birthdate, id_education_fk, id_department_fk, id_role_fk, id_level_fk, salary) VALUES (2, 805, TRUE, 'Matheus Carneiro Pellegrini', 'M', 2, CAST('1965-08-15' AS DATE), 7, 5, 9, NULL, 10080);</v>
      </c>
    </row>
    <row r="807" spans="1:22" x14ac:dyDescent="0.2">
      <c r="A807" s="7">
        <v>2</v>
      </c>
      <c r="B807" s="5">
        <f t="shared" si="61"/>
        <v>806</v>
      </c>
      <c r="C807" s="6" t="b">
        <v>1</v>
      </c>
      <c r="D807" s="7">
        <f ca="1">IF(ROW()=2,125,IF(ROW()=3,67,IF(ROW()=4,13,RANDBETWEEN(2,COUNT(Name!$A:$A) + 1))))</f>
        <v>104</v>
      </c>
      <c r="E807" s="7" t="str">
        <f ca="1">VLOOKUP($D807,Name!$A:$B,2,FALSE) &amp; " " &amp; IF(ROW()=2,"de Orléans e Bragança",VLOOKUP(IF(ROW()=2,0,RANDBETWEEN(2,COUNT('Last name'!$A:$A) + 1)),'Last name'!$A:$B,2,FALSE) &amp; " " &amp; VLOOKUP(RANDBETWEEN(2,COUNT('Last name'!$A:$A) + 1),'Last name'!$A:$B,2,FALSE))</f>
        <v>Davi Lucca Martini Mendes</v>
      </c>
      <c r="F807" s="7">
        <v>2</v>
      </c>
      <c r="G807" s="7" cm="1">
        <f t="array" aca="1" ref="G807" ca="1">INDEX(States!$B:$B,RANDBETWEEN(2,COUNTA(States!$B:$B)),1)</f>
        <v>16</v>
      </c>
      <c r="H807" s="7" t="str">
        <f ca="1">VLOOKUP($D807,Name!$A:$C,3,FALSE)</f>
        <v>M</v>
      </c>
      <c r="I807" s="7">
        <f t="shared" ca="1" si="62"/>
        <v>2</v>
      </c>
      <c r="J807" s="7" t="str">
        <f ca="1">VLOOKUP($I807,Race!$A:$B,2,FALSE)</f>
        <v>Branco</v>
      </c>
      <c r="K807" s="8">
        <f ca="1" xml:space="preserve">
IF($B807=2,
    TODAY()-16340,
    IF($P807=2,
        RANDBETWEEN(TODAY()-12418.5,TODAY()-6574.5),
        IF(OR($P807=3,$P807=4),
            RANDBETWEEN(TODAY()-16071,TODAY()-8766),
            IF(OR($P807=5,$P807=6,$P807=7),
                RANDBETWEEN(TODAY()-27393.75,TODAY()-12783.75),
                RANDBETWEEN(TODAY()-27393.75,TODAY()-10957.5)
            )
        )
    )
)</f>
        <v>28622</v>
      </c>
      <c r="L807" s="6">
        <f ca="1">IF(OR(ROW()=2,ROW()=3),7,IF(ROW()=4,4,RANDBETWEEN(4,COUNT(Education!$A:$A) + 1)))</f>
        <v>6</v>
      </c>
      <c r="M807" s="8" t="str">
        <f ca="1">VLOOKUP($L807,Education!$A:$B,2,FALSE)</f>
        <v>Mestrado</v>
      </c>
      <c r="N80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807" s="7" t="str">
        <f ca="1">VLOOKUP($N807,Department!$A:$B,2,FALSE)</f>
        <v>Comunicação &amp; Marketing</v>
      </c>
      <c r="P807" s="6">
        <f t="shared" ca="1" si="63"/>
        <v>8</v>
      </c>
      <c r="Q807" s="7" t="str">
        <f ca="1">VLOOKUP($P807,Role!$A:$B,2,FALSE)</f>
        <v>Analista</v>
      </c>
      <c r="R807" s="7">
        <f ca="1">IF($P807=8,RANDBETWEEN(2,COUNT(Level!$A:$A) + 1),"")</f>
        <v>2</v>
      </c>
      <c r="S807" s="7" t="str">
        <f ca="1">IF($R807&lt;&gt;"",VLOOKUP($R807,Level!$A:$B,2,FALSE),"")</f>
        <v>Junior</v>
      </c>
      <c r="T807" s="8">
        <f t="shared" ca="1" si="64"/>
        <v>37747</v>
      </c>
      <c r="U807" s="1">
        <f t="shared" ca="1" si="60"/>
        <v>3580</v>
      </c>
      <c r="V80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$A807    &amp;
", "   &amp;
$B807    &amp;
", "   &amp;
$C807    &amp;
", '"  &amp;
$E807    &amp;
"', '" &amp;
$H807    &amp;
"', "  &amp;
$I807 &amp;
", CAST('"  &amp;
TEXT($K807,"aaaa-mm-dd") &amp;
"' AS DATE), " &amp;
$L807 &amp;
", " &amp;
$N807 &amp;
", " &amp;
$P807 &amp;
", " &amp;
IF($R807="","NULL",$R807) &amp;
", " &amp;
$U807 &amp;
");"</f>
        <v>INSERT INTO acme.fact_employees (id_company_fk, id_employee_pk, flg_active, employee_name, id_gender_fk, id_race_fk, birthdate, id_education_fk, id_department_fk, id_role_fk, id_level_fk, salary) VALUES (2, 806, TRUE, 'Davi Lucca Martini Mendes', 'M', 2, CAST('1978-05-12' AS DATE), 6, 8, 8, 2, 3580);</v>
      </c>
    </row>
    <row r="808" spans="1:22" x14ac:dyDescent="0.2">
      <c r="A808" s="7">
        <v>2</v>
      </c>
      <c r="B808" s="5">
        <f t="shared" si="61"/>
        <v>807</v>
      </c>
      <c r="C808" s="6" t="b">
        <v>1</v>
      </c>
      <c r="D808" s="7">
        <f ca="1">IF(ROW()=2,125,IF(ROW()=3,67,IF(ROW()=4,13,RANDBETWEEN(2,COUNT(Name!$A:$A) + 1))))</f>
        <v>303</v>
      </c>
      <c r="E808" s="7" t="str">
        <f ca="1">VLOOKUP($D808,Name!$A:$B,2,FALSE) &amp; " " &amp; IF(ROW()=2,"de Orléans e Bragança",VLOOKUP(IF(ROW()=2,0,RANDBETWEEN(2,COUNT('Last name'!$A:$A) + 1)),'Last name'!$A:$B,2,FALSE) &amp; " " &amp; VLOOKUP(RANDBETWEEN(2,COUNT('Last name'!$A:$A) + 1),'Last name'!$A:$B,2,FALSE))</f>
        <v>Nicolas Paulista Rinaldi</v>
      </c>
      <c r="F808" s="7">
        <v>2</v>
      </c>
      <c r="G808" s="7" cm="1">
        <f t="array" aca="1" ref="G808" ca="1">INDEX(States!$B:$B,RANDBETWEEN(2,COUNTA(States!$B:$B)),1)</f>
        <v>3</v>
      </c>
      <c r="H808" s="7" t="str">
        <f ca="1">VLOOKUP($D808,Name!$A:$C,3,FALSE)</f>
        <v>M</v>
      </c>
      <c r="I808" s="7">
        <f t="shared" ca="1" si="62"/>
        <v>2</v>
      </c>
      <c r="J808" s="7" t="str">
        <f ca="1">VLOOKUP($I808,Race!$A:$B,2,FALSE)</f>
        <v>Branco</v>
      </c>
      <c r="K808" s="8">
        <f ca="1" xml:space="preserve">
IF($B808=2,
    TODAY()-16340,
    IF($P808=2,
        RANDBETWEEN(TODAY()-12418.5,TODAY()-6574.5),
        IF(OR($P808=3,$P808=4),
            RANDBETWEEN(TODAY()-16071,TODAY()-8766),
            IF(OR($P808=5,$P808=6,$P808=7),
                RANDBETWEEN(TODAY()-27393.75,TODAY()-12783.75),
                RANDBETWEEN(TODAY()-27393.75,TODAY()-10957.5)
            )
        )
    )
)</f>
        <v>28614</v>
      </c>
      <c r="L808" s="6">
        <f ca="1">IF(OR(ROW()=2,ROW()=3),7,IF(ROW()=4,4,RANDBETWEEN(4,COUNT(Education!$A:$A) + 1)))</f>
        <v>5</v>
      </c>
      <c r="M808" s="8" t="str">
        <f ca="1">VLOOKUP($L808,Education!$A:$B,2,FALSE)</f>
        <v>Pós-graduação</v>
      </c>
      <c r="N80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6</v>
      </c>
      <c r="O808" s="7" t="str">
        <f ca="1">VLOOKUP($N808,Department!$A:$B,2,FALSE)</f>
        <v>Comercial</v>
      </c>
      <c r="P808" s="6">
        <f t="shared" ca="1" si="63"/>
        <v>7</v>
      </c>
      <c r="Q808" s="7" t="str">
        <f ca="1">VLOOKUP($P808,Role!$A:$B,2,FALSE)</f>
        <v>Trainee</v>
      </c>
      <c r="R808" s="7" t="str">
        <f ca="1">IF($P808=8,RANDBETWEEN(2,COUNT(Level!$A:$A) + 1),"")</f>
        <v/>
      </c>
      <c r="S808" s="7" t="str">
        <f ca="1">IF($R808&lt;&gt;"",VLOOKUP($R808,Level!$A:$B,2,FALSE),"")</f>
        <v/>
      </c>
      <c r="T808" s="8">
        <f t="shared" ca="1" si="64"/>
        <v>39742</v>
      </c>
      <c r="U808" s="1">
        <f t="shared" ca="1" si="60"/>
        <v>1885</v>
      </c>
      <c r="V80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$A808    &amp;
", "   &amp;
$B808    &amp;
", "   &amp;
$C808    &amp;
", '"  &amp;
$E808    &amp;
"', '" &amp;
$H808    &amp;
"', "  &amp;
$I808 &amp;
", CAST('"  &amp;
TEXT($K808,"aaaa-mm-dd") &amp;
"' AS DATE), " &amp;
$L808 &amp;
", " &amp;
$N808 &amp;
", " &amp;
$P808 &amp;
", " &amp;
IF($R808="","NULL",$R808) &amp;
", " &amp;
$U808 &amp;
");"</f>
        <v>INSERT INTO acme.fact_employees (id_company_fk, id_employee_pk, flg_active, employee_name, id_gender_fk, id_race_fk, birthdate, id_education_fk, id_department_fk, id_role_fk, id_level_fk, salary) VALUES (2, 807, TRUE, 'Nicolas Paulista Rinaldi', 'M', 2, CAST('1978-05-04' AS DATE), 5, 6, 7, NULL, 1885);</v>
      </c>
    </row>
    <row r="809" spans="1:22" x14ac:dyDescent="0.2">
      <c r="A809" s="7">
        <v>2</v>
      </c>
      <c r="B809" s="5">
        <f t="shared" si="61"/>
        <v>808</v>
      </c>
      <c r="C809" s="6" t="b">
        <v>1</v>
      </c>
      <c r="D809" s="7">
        <f ca="1">IF(ROW()=2,125,IF(ROW()=3,67,IF(ROW()=4,13,RANDBETWEEN(2,COUNT(Name!$A:$A) + 1))))</f>
        <v>118</v>
      </c>
      <c r="E809" s="7" t="str">
        <f ca="1">VLOOKUP($D809,Name!$A:$B,2,FALSE) &amp; " " &amp; IF(ROW()=2,"de Orléans e Bragança",VLOOKUP(IF(ROW()=2,0,RANDBETWEEN(2,COUNT('Last name'!$A:$A) + 1)),'Last name'!$A:$B,2,FALSE) &amp; " " &amp; VLOOKUP(RANDBETWEEN(2,COUNT('Last name'!$A:$A) + 1),'Last name'!$A:$B,2,FALSE))</f>
        <v>Eloá Rangel de Oliveira</v>
      </c>
      <c r="F809" s="7">
        <v>2</v>
      </c>
      <c r="G809" s="7" cm="1">
        <f t="array" aca="1" ref="G809" ca="1">INDEX(States!$B:$B,RANDBETWEEN(2,COUNTA(States!$B:$B)),1)</f>
        <v>20</v>
      </c>
      <c r="H809" s="7" t="str">
        <f ca="1">VLOOKUP($D809,Name!$A:$C,3,FALSE)</f>
        <v>F</v>
      </c>
      <c r="I809" s="7">
        <f t="shared" ca="1" si="62"/>
        <v>2</v>
      </c>
      <c r="J809" s="7" t="str">
        <f ca="1">VLOOKUP($I809,Race!$A:$B,2,FALSE)</f>
        <v>Branco</v>
      </c>
      <c r="K809" s="8">
        <f ca="1" xml:space="preserve">
IF($B809=2,
    TODAY()-16340,
    IF($P809=2,
        RANDBETWEEN(TODAY()-12418.5,TODAY()-6574.5),
        IF(OR($P809=3,$P809=4),
            RANDBETWEEN(TODAY()-16071,TODAY()-8766),
            IF(OR($P809=5,$P809=6,$P809=7),
                RANDBETWEEN(TODAY()-27393.75,TODAY()-12783.75),
                RANDBETWEEN(TODAY()-27393.75,TODAY()-10957.5)
            )
        )
    )
)</f>
        <v>25386</v>
      </c>
      <c r="L809" s="6">
        <f ca="1">IF(OR(ROW()=2,ROW()=3),7,IF(ROW()=4,4,RANDBETWEEN(4,COUNT(Education!$A:$A) + 1)))</f>
        <v>7</v>
      </c>
      <c r="M809" s="8" t="str">
        <f ca="1">VLOOKUP($L809,Education!$A:$B,2,FALSE)</f>
        <v>Doutorado</v>
      </c>
      <c r="N80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809" s="7" t="str">
        <f ca="1">VLOOKUP($N809,Department!$A:$B,2,FALSE)</f>
        <v>Vendas</v>
      </c>
      <c r="P809" s="6">
        <f t="shared" ca="1" si="63"/>
        <v>8</v>
      </c>
      <c r="Q809" s="7" t="str">
        <f ca="1">VLOOKUP($P809,Role!$A:$B,2,FALSE)</f>
        <v>Analista</v>
      </c>
      <c r="R809" s="7">
        <f ca="1">IF($P809=8,RANDBETWEEN(2,COUNT(Level!$A:$A) + 1),"")</f>
        <v>3</v>
      </c>
      <c r="S809" s="7" t="str">
        <f ca="1">IF($R809&lt;&gt;"",VLOOKUP($R809,Level!$A:$B,2,FALSE),"")</f>
        <v>Pleno</v>
      </c>
      <c r="T809" s="8">
        <f t="shared" ca="1" si="64"/>
        <v>41407</v>
      </c>
      <c r="U809" s="1">
        <f t="shared" ca="1" si="60"/>
        <v>4110</v>
      </c>
      <c r="V80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$A809    &amp;
", "   &amp;
$B809    &amp;
", "   &amp;
$C809    &amp;
", '"  &amp;
$E809    &amp;
"', '" &amp;
$H809    &amp;
"', "  &amp;
$I809 &amp;
", CAST('"  &amp;
TEXT($K809,"aaaa-mm-dd") &amp;
"' AS DATE), " &amp;
$L809 &amp;
", " &amp;
$N809 &amp;
", " &amp;
$P809 &amp;
", " &amp;
IF($R809="","NULL",$R809) &amp;
", " &amp;
$U809 &amp;
");"</f>
        <v>INSERT INTO acme.fact_employees (id_company_fk, id_employee_pk, flg_active, employee_name, id_gender_fk, id_race_fk, birthdate, id_education_fk, id_department_fk, id_role_fk, id_level_fk, salary) VALUES (2, 808, TRUE, 'Eloá Rangel de Oliveira', 'F', 2, CAST('1969-07-02' AS DATE), 7, 13, 8, 3, 4110);</v>
      </c>
    </row>
    <row r="810" spans="1:22" x14ac:dyDescent="0.2">
      <c r="A810" s="7">
        <v>2</v>
      </c>
      <c r="B810" s="5">
        <f t="shared" si="61"/>
        <v>809</v>
      </c>
      <c r="C810" s="6" t="b">
        <v>1</v>
      </c>
      <c r="D810" s="7">
        <f ca="1">IF(ROW()=2,125,IF(ROW()=3,67,IF(ROW()=4,13,RANDBETWEEN(2,COUNT(Name!$A:$A) + 1))))</f>
        <v>150</v>
      </c>
      <c r="E810" s="7" t="str">
        <f ca="1">VLOOKUP($D810,Name!$A:$B,2,FALSE) &amp; " " &amp; IF(ROW()=2,"de Orléans e Bragança",VLOOKUP(IF(ROW()=2,0,RANDBETWEEN(2,COUNT('Last name'!$A:$A) + 1)),'Last name'!$A:$B,2,FALSE) &amp; " " &amp; VLOOKUP(RANDBETWEEN(2,COUNT('Last name'!$A:$A) + 1),'Last name'!$A:$B,2,FALSE))</f>
        <v>Giovana Rinaldi Alencar</v>
      </c>
      <c r="F810" s="7">
        <v>2</v>
      </c>
      <c r="G810" s="7" cm="1">
        <f t="array" aca="1" ref="G810" ca="1">INDEX(States!$B:$B,RANDBETWEEN(2,COUNTA(States!$B:$B)),1)</f>
        <v>20</v>
      </c>
      <c r="H810" s="7" t="str">
        <f ca="1">VLOOKUP($D810,Name!$A:$C,3,FALSE)</f>
        <v>F</v>
      </c>
      <c r="I810" s="7">
        <f t="shared" ca="1" si="62"/>
        <v>2</v>
      </c>
      <c r="J810" s="7" t="str">
        <f ca="1">VLOOKUP($I810,Race!$A:$B,2,FALSE)</f>
        <v>Branco</v>
      </c>
      <c r="K810" s="8">
        <f ca="1" xml:space="preserve">
IF($B810=2,
    TODAY()-16340,
    IF($P810=2,
        RANDBETWEEN(TODAY()-12418.5,TODAY()-6574.5),
        IF(OR($P810=3,$P810=4),
            RANDBETWEEN(TODAY()-16071,TODAY()-8766),
            IF(OR($P810=5,$P810=6,$P810=7),
                RANDBETWEEN(TODAY()-27393.75,TODAY()-12783.75),
                RANDBETWEEN(TODAY()-27393.75,TODAY()-10957.5)
            )
        )
    )
)</f>
        <v>31861</v>
      </c>
      <c r="L810" s="6">
        <f ca="1">IF(OR(ROW()=2,ROW()=3),7,IF(ROW()=4,4,RANDBETWEEN(4,COUNT(Education!$A:$A) + 1)))</f>
        <v>6</v>
      </c>
      <c r="M810" s="8" t="str">
        <f ca="1">VLOOKUP($L810,Education!$A:$B,2,FALSE)</f>
        <v>Mestrado</v>
      </c>
      <c r="N81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12</v>
      </c>
      <c r="O810" s="7" t="str">
        <f ca="1">VLOOKUP($N810,Department!$A:$B,2,FALSE)</f>
        <v>Jurídico</v>
      </c>
      <c r="P810" s="6">
        <f t="shared" ca="1" si="63"/>
        <v>7</v>
      </c>
      <c r="Q810" s="7" t="str">
        <f ca="1">VLOOKUP($P810,Role!$A:$B,2,FALSE)</f>
        <v>Trainee</v>
      </c>
      <c r="R810" s="7" t="str">
        <f ca="1">IF($P810=8,RANDBETWEEN(2,COUNT(Level!$A:$A) + 1),"")</f>
        <v/>
      </c>
      <c r="S810" s="7" t="str">
        <f ca="1">IF($R810&lt;&gt;"",VLOOKUP($R810,Level!$A:$B,2,FALSE),"")</f>
        <v/>
      </c>
      <c r="T810" s="8">
        <f t="shared" ca="1" si="64"/>
        <v>43502</v>
      </c>
      <c r="U810" s="1">
        <f t="shared" ca="1" si="60"/>
        <v>2405</v>
      </c>
      <c r="V81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$A810    &amp;
", "   &amp;
$B810    &amp;
", "   &amp;
$C810    &amp;
", '"  &amp;
$E810    &amp;
"', '" &amp;
$H810    &amp;
"', "  &amp;
$I810 &amp;
", CAST('"  &amp;
TEXT($K810,"aaaa-mm-dd") &amp;
"' AS DATE), " &amp;
$L810 &amp;
", " &amp;
$N810 &amp;
", " &amp;
$P810 &amp;
", " &amp;
IF($R810="","NULL",$R810) &amp;
", " &amp;
$U810 &amp;
");"</f>
        <v>INSERT INTO acme.fact_employees (id_company_fk, id_employee_pk, flg_active, employee_name, id_gender_fk, id_race_fk, birthdate, id_education_fk, id_department_fk, id_role_fk, id_level_fk, salary) VALUES (2, 809, TRUE, 'Giovana Rinaldi Alencar', 'F', 2, CAST('1987-03-25' AS DATE), 6, 12, 7, NULL, 2405);</v>
      </c>
    </row>
    <row r="811" spans="1:22" x14ac:dyDescent="0.2">
      <c r="A811" s="7">
        <v>2</v>
      </c>
      <c r="B811" s="5">
        <f t="shared" si="61"/>
        <v>810</v>
      </c>
      <c r="C811" s="6" t="b">
        <v>1</v>
      </c>
      <c r="D811" s="7">
        <f ca="1">IF(ROW()=2,125,IF(ROW()=3,67,IF(ROW()=4,13,RANDBETWEEN(2,COUNT(Name!$A:$A) + 1))))</f>
        <v>159</v>
      </c>
      <c r="E811" s="7" t="str">
        <f ca="1">VLOOKUP($D811,Name!$A:$B,2,FALSE) &amp; " " &amp; IF(ROW()=2,"de Orléans e Bragança",VLOOKUP(IF(ROW()=2,0,RANDBETWEEN(2,COUNT('Last name'!$A:$A) + 1)),'Last name'!$A:$B,2,FALSE) &amp; " " &amp; VLOOKUP(RANDBETWEEN(2,COUNT('Last name'!$A:$A) + 1),'Last name'!$A:$B,2,FALSE))</f>
        <v>Helena Batista Peçanha</v>
      </c>
      <c r="F811" s="7">
        <v>2</v>
      </c>
      <c r="G811" s="7" cm="1">
        <f t="array" aca="1" ref="G811" ca="1">INDEX(States!$B:$B,RANDBETWEEN(2,COUNTA(States!$B:$B)),1)</f>
        <v>18</v>
      </c>
      <c r="H811" s="7" t="str">
        <f ca="1">VLOOKUP($D811,Name!$A:$C,3,FALSE)</f>
        <v>F</v>
      </c>
      <c r="I811" s="7">
        <f t="shared" ca="1" si="62"/>
        <v>2</v>
      </c>
      <c r="J811" s="7" t="str">
        <f ca="1">VLOOKUP($I811,Race!$A:$B,2,FALSE)</f>
        <v>Branco</v>
      </c>
      <c r="K811" s="8">
        <f ca="1" xml:space="preserve">
IF($B811=2,
    TODAY()-16340,
    IF($P811=2,
        RANDBETWEEN(TODAY()-12418.5,TODAY()-6574.5),
        IF(OR($P811=3,$P811=4),
            RANDBETWEEN(TODAY()-16071,TODAY()-8766),
            IF(OR($P811=5,$P811=6,$P811=7),
                RANDBETWEEN(TODAY()-27393.75,TODAY()-12783.75),
                RANDBETWEEN(TODAY()-27393.75,TODAY()-10957.5)
            )
        )
    )
)</f>
        <v>20190</v>
      </c>
      <c r="L811" s="6">
        <f ca="1">IF(OR(ROW()=2,ROW()=3),7,IF(ROW()=4,4,RANDBETWEEN(4,COUNT(Education!$A:$A) + 1)))</f>
        <v>7</v>
      </c>
      <c r="M811" s="8" t="str">
        <f ca="1">VLOOKUP($L811,Education!$A:$B,2,FALSE)</f>
        <v>Doutorado</v>
      </c>
      <c r="N81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7</v>
      </c>
      <c r="O811" s="7" t="str">
        <f ca="1">VLOOKUP($N811,Department!$A:$B,2,FALSE)</f>
        <v>Operacional</v>
      </c>
      <c r="P811" s="6">
        <f t="shared" ca="1" si="63"/>
        <v>8</v>
      </c>
      <c r="Q811" s="7" t="str">
        <f ca="1">VLOOKUP($P811,Role!$A:$B,2,FALSE)</f>
        <v>Analista</v>
      </c>
      <c r="R811" s="7">
        <f ca="1">IF($P811=8,RANDBETWEEN(2,COUNT(Level!$A:$A) + 1),"")</f>
        <v>4</v>
      </c>
      <c r="S811" s="7" t="str">
        <f ca="1">IF($R811&lt;&gt;"",VLOOKUP($R811,Level!$A:$B,2,FALSE),"")</f>
        <v>Senior</v>
      </c>
      <c r="T811" s="8">
        <f t="shared" ca="1" si="64"/>
        <v>42230</v>
      </c>
      <c r="U811" s="1">
        <f t="shared" ca="1" si="60"/>
        <v>4000</v>
      </c>
      <c r="V81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$A811    &amp;
", "   &amp;
$B811    &amp;
", "   &amp;
$C811    &amp;
", '"  &amp;
$E811    &amp;
"', '" &amp;
$H811    &amp;
"', "  &amp;
$I811 &amp;
", CAST('"  &amp;
TEXT($K811,"aaaa-mm-dd") &amp;
"' AS DATE), " &amp;
$L811 &amp;
", " &amp;
$N811 &amp;
", " &amp;
$P811 &amp;
", " &amp;
IF($R811="","NULL",$R811) &amp;
", " &amp;
$U811 &amp;
");"</f>
        <v>INSERT INTO acme.fact_employees (id_company_fk, id_employee_pk, flg_active, employee_name, id_gender_fk, id_race_fk, birthdate, id_education_fk, id_department_fk, id_role_fk, id_level_fk, salary) VALUES (2, 810, TRUE, 'Helena Batista Peçanha', 'F', 2, CAST('1955-04-11' AS DATE), 7, 7, 8, 4, 4000);</v>
      </c>
    </row>
    <row r="812" spans="1:22" x14ac:dyDescent="0.2">
      <c r="A812" s="7">
        <v>2</v>
      </c>
      <c r="B812" s="5">
        <f t="shared" si="61"/>
        <v>811</v>
      </c>
      <c r="C812" s="6" t="b">
        <v>1</v>
      </c>
      <c r="D812" s="7">
        <f ca="1">IF(ROW()=2,125,IF(ROW()=3,67,IF(ROW()=4,13,RANDBETWEEN(2,COUNT(Name!$A:$A) + 1))))</f>
        <v>203</v>
      </c>
      <c r="E812" s="7" t="str">
        <f ca="1">VLOOKUP($D812,Name!$A:$B,2,FALSE) &amp; " " &amp; IF(ROW()=2,"de Orléans e Bragança",VLOOKUP(IF(ROW()=2,0,RANDBETWEEN(2,COUNT('Last name'!$A:$A) + 1)),'Last name'!$A:$B,2,FALSE) &amp; " " &amp; VLOOKUP(RANDBETWEEN(2,COUNT('Last name'!$A:$A) + 1),'Last name'!$A:$B,2,FALSE))</f>
        <v>Kamilla Tavares Pasquim</v>
      </c>
      <c r="F812" s="7">
        <v>2</v>
      </c>
      <c r="G812" s="7" cm="1">
        <f t="array" aca="1" ref="G812" ca="1">INDEX(States!$B:$B,RANDBETWEEN(2,COUNTA(States!$B:$B)),1)</f>
        <v>16</v>
      </c>
      <c r="H812" s="7" t="str">
        <f ca="1">VLOOKUP($D812,Name!$A:$C,3,FALSE)</f>
        <v>F</v>
      </c>
      <c r="I812" s="7">
        <f t="shared" ca="1" si="62"/>
        <v>3</v>
      </c>
      <c r="J812" s="7" t="str">
        <f ca="1">VLOOKUP($I812,Race!$A:$B,2,FALSE)</f>
        <v>Preto</v>
      </c>
      <c r="K812" s="8">
        <f ca="1" xml:space="preserve">
IF($B812=2,
    TODAY()-16340,
    IF($P812=2,
        RANDBETWEEN(TODAY()-12418.5,TODAY()-6574.5),
        IF(OR($P812=3,$P812=4),
            RANDBETWEEN(TODAY()-16071,TODAY()-8766),
            IF(OR($P812=5,$P812=6,$P812=7),
                RANDBETWEEN(TODAY()-27393.75,TODAY()-12783.75),
                RANDBETWEEN(TODAY()-27393.75,TODAY()-10957.5)
            )
        )
    )
)</f>
        <v>21057</v>
      </c>
      <c r="L812" s="6">
        <f ca="1">IF(OR(ROW()=2,ROW()=3),7,IF(ROW()=4,4,RANDBETWEEN(4,COUNT(Education!$A:$A) + 1)))</f>
        <v>5</v>
      </c>
      <c r="M812" s="8" t="str">
        <f ca="1">VLOOKUP($L812,Education!$A:$B,2,FALSE)</f>
        <v>Pós-graduação</v>
      </c>
      <c r="N81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812" s="7" t="str">
        <f ca="1">VLOOKUP($N812,Department!$A:$B,2,FALSE)</f>
        <v>Vendas</v>
      </c>
      <c r="P812" s="6">
        <f t="shared" ca="1" si="63"/>
        <v>8</v>
      </c>
      <c r="Q812" s="7" t="str">
        <f ca="1">VLOOKUP($P812,Role!$A:$B,2,FALSE)</f>
        <v>Analista</v>
      </c>
      <c r="R812" s="7">
        <f ca="1">IF($P812=8,RANDBETWEEN(2,COUNT(Level!$A:$A) + 1),"")</f>
        <v>3</v>
      </c>
      <c r="S812" s="7" t="str">
        <f ca="1">IF($R812&lt;&gt;"",VLOOKUP($R812,Level!$A:$B,2,FALSE),"")</f>
        <v>Pleno</v>
      </c>
      <c r="T812" s="8">
        <f t="shared" ca="1" si="64"/>
        <v>41027</v>
      </c>
      <c r="U812" s="1">
        <f t="shared" ca="1" si="60"/>
        <v>3110</v>
      </c>
      <c r="V81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$A812    &amp;
", "   &amp;
$B812    &amp;
", "   &amp;
$C812    &amp;
", '"  &amp;
$E812    &amp;
"', '" &amp;
$H812    &amp;
"', "  &amp;
$I812 &amp;
", CAST('"  &amp;
TEXT($K812,"aaaa-mm-dd") &amp;
"' AS DATE), " &amp;
$L812 &amp;
", " &amp;
$N812 &amp;
", " &amp;
$P812 &amp;
", " &amp;
IF($R812="","NULL",$R812) &amp;
", " &amp;
$U812 &amp;
");"</f>
        <v>INSERT INTO acme.fact_employees (id_company_fk, id_employee_pk, flg_active, employee_name, id_gender_fk, id_race_fk, birthdate, id_education_fk, id_department_fk, id_role_fk, id_level_fk, salary) VALUES (2, 811, TRUE, 'Kamilla Tavares Pasquim', 'F', 3, CAST('1957-08-25' AS DATE), 5, 13, 8, 3, 3110);</v>
      </c>
    </row>
    <row r="813" spans="1:22" x14ac:dyDescent="0.2">
      <c r="A813" s="7">
        <v>2</v>
      </c>
      <c r="B813" s="5">
        <f t="shared" si="61"/>
        <v>812</v>
      </c>
      <c r="C813" s="6" t="b">
        <v>1</v>
      </c>
      <c r="D813" s="7">
        <f ca="1">IF(ROW()=2,125,IF(ROW()=3,67,IF(ROW()=4,13,RANDBETWEEN(2,COUNT(Name!$A:$A) + 1))))</f>
        <v>334</v>
      </c>
      <c r="E813" s="7" t="str">
        <f ca="1">VLOOKUP($D813,Name!$A:$B,2,FALSE) &amp; " " &amp; IF(ROW()=2,"de Orléans e Bragança",VLOOKUP(IF(ROW()=2,0,RANDBETWEEN(2,COUNT('Last name'!$A:$A) + 1)),'Last name'!$A:$B,2,FALSE) &amp; " " &amp; VLOOKUP(RANDBETWEEN(2,COUNT('Last name'!$A:$A) + 1),'Last name'!$A:$B,2,FALSE))</f>
        <v>Sarah Alvim Morais</v>
      </c>
      <c r="F813" s="7">
        <v>2</v>
      </c>
      <c r="G813" s="7" cm="1">
        <f t="array" aca="1" ref="G813" ca="1">INDEX(States!$B:$B,RANDBETWEEN(2,COUNTA(States!$B:$B)),1)</f>
        <v>15</v>
      </c>
      <c r="H813" s="7" t="str">
        <f ca="1">VLOOKUP($D813,Name!$A:$C,3,FALSE)</f>
        <v>F</v>
      </c>
      <c r="I813" s="7">
        <f t="shared" ca="1" si="62"/>
        <v>2</v>
      </c>
      <c r="J813" s="7" t="str">
        <f ca="1">VLOOKUP($I813,Race!$A:$B,2,FALSE)</f>
        <v>Branco</v>
      </c>
      <c r="K813" s="8">
        <f ca="1" xml:space="preserve">
IF($B813=2,
    TODAY()-16340,
    IF($P813=2,
        RANDBETWEEN(TODAY()-12418.5,TODAY()-6574.5),
        IF(OR($P813=3,$P813=4),
            RANDBETWEEN(TODAY()-16071,TODAY()-8766),
            IF(OR($P813=5,$P813=6,$P813=7),
                RANDBETWEEN(TODAY()-27393.75,TODAY()-12783.75),
                RANDBETWEEN(TODAY()-27393.75,TODAY()-10957.5)
            )
        )
    )
)</f>
        <v>30538</v>
      </c>
      <c r="L813" s="6">
        <f ca="1">IF(OR(ROW()=2,ROW()=3),7,IF(ROW()=4,4,RANDBETWEEN(4,COUNT(Education!$A:$A) + 1)))</f>
        <v>7</v>
      </c>
      <c r="M813" s="8" t="str">
        <f ca="1">VLOOKUP($L813,Education!$A:$B,2,FALSE)</f>
        <v>Doutorado</v>
      </c>
      <c r="N81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7</v>
      </c>
      <c r="O813" s="7" t="str">
        <f ca="1">VLOOKUP($N813,Department!$A:$B,2,FALSE)</f>
        <v>Operacional</v>
      </c>
      <c r="P813" s="6">
        <f t="shared" ca="1" si="63"/>
        <v>8</v>
      </c>
      <c r="Q813" s="7" t="str">
        <f ca="1">VLOOKUP($P813,Role!$A:$B,2,FALSE)</f>
        <v>Analista</v>
      </c>
      <c r="R813" s="7">
        <f ca="1">IF($P813=8,RANDBETWEEN(2,COUNT(Level!$A:$A) + 1),"")</f>
        <v>2</v>
      </c>
      <c r="S813" s="7" t="str">
        <f ca="1">IF($R813&lt;&gt;"",VLOOKUP($R813,Level!$A:$B,2,FALSE),"")</f>
        <v>Junior</v>
      </c>
      <c r="T813" s="8">
        <f t="shared" ca="1" si="64"/>
        <v>37325</v>
      </c>
      <c r="U813" s="1">
        <f t="shared" ca="1" si="60"/>
        <v>4000</v>
      </c>
      <c r="V81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$A813    &amp;
", "   &amp;
$B813    &amp;
", "   &amp;
$C813    &amp;
", '"  &amp;
$E813    &amp;
"', '" &amp;
$H813    &amp;
"', "  &amp;
$I813 &amp;
", CAST('"  &amp;
TEXT($K813,"aaaa-mm-dd") &amp;
"' AS DATE), " &amp;
$L813 &amp;
", " &amp;
$N813 &amp;
", " &amp;
$P813 &amp;
", " &amp;
IF($R813="","NULL",$R813) &amp;
", " &amp;
$U813 &amp;
");"</f>
        <v>INSERT INTO acme.fact_employees (id_company_fk, id_employee_pk, flg_active, employee_name, id_gender_fk, id_race_fk, birthdate, id_education_fk, id_department_fk, id_role_fk, id_level_fk, salary) VALUES (2, 812, TRUE, 'Sarah Alvim Morais', 'F', 2, CAST('1983-08-10' AS DATE), 7, 7, 8, 2, 4000);</v>
      </c>
    </row>
    <row r="814" spans="1:22" x14ac:dyDescent="0.2">
      <c r="A814" s="7">
        <v>2</v>
      </c>
      <c r="B814" s="5">
        <f t="shared" si="61"/>
        <v>813</v>
      </c>
      <c r="C814" s="6" t="b">
        <v>1</v>
      </c>
      <c r="D814" s="7">
        <f ca="1">IF(ROW()=2,125,IF(ROW()=3,67,IF(ROW()=4,13,RANDBETWEEN(2,COUNT(Name!$A:$A) + 1))))</f>
        <v>122</v>
      </c>
      <c r="E814" s="7" t="str">
        <f ca="1">VLOOKUP($D814,Name!$A:$B,2,FALSE) &amp; " " &amp; IF(ROW()=2,"de Orléans e Bragança",VLOOKUP(IF(ROW()=2,0,RANDBETWEEN(2,COUNT('Last name'!$A:$A) + 1)),'Last name'!$A:$B,2,FALSE) &amp; " " &amp; VLOOKUP(RANDBETWEEN(2,COUNT('Last name'!$A:$A) + 1),'Last name'!$A:$B,2,FALSE))</f>
        <v>Emmanuel Veiga Brito</v>
      </c>
      <c r="F814" s="7">
        <v>2</v>
      </c>
      <c r="G814" s="7" cm="1">
        <f t="array" aca="1" ref="G814" ca="1">INDEX(States!$B:$B,RANDBETWEEN(2,COUNTA(States!$B:$B)),1)</f>
        <v>16</v>
      </c>
      <c r="H814" s="7" t="str">
        <f ca="1">VLOOKUP($D814,Name!$A:$C,3,FALSE)</f>
        <v>M</v>
      </c>
      <c r="I814" s="7">
        <f t="shared" ca="1" si="62"/>
        <v>4</v>
      </c>
      <c r="J814" s="7" t="str">
        <f ca="1">VLOOKUP($I814,Race!$A:$B,2,FALSE)</f>
        <v>Pardo</v>
      </c>
      <c r="K814" s="8">
        <f ca="1" xml:space="preserve">
IF($B814=2,
    TODAY()-16340,
    IF($P814=2,
        RANDBETWEEN(TODAY()-12418.5,TODAY()-6574.5),
        IF(OR($P814=3,$P814=4),
            RANDBETWEEN(TODAY()-16071,TODAY()-8766),
            IF(OR($P814=5,$P814=6,$P814=7),
                RANDBETWEEN(TODAY()-27393.75,TODAY()-12783.75),
                RANDBETWEEN(TODAY()-27393.75,TODAY()-10957.5)
            )
        )
    )
)</f>
        <v>23021</v>
      </c>
      <c r="L814" s="6">
        <f ca="1">IF(OR(ROW()=2,ROW()=3),7,IF(ROW()=4,4,RANDBETWEEN(4,COUNT(Education!$A:$A) + 1)))</f>
        <v>4</v>
      </c>
      <c r="M814" s="8" t="str">
        <f ca="1">VLOOKUP($L814,Education!$A:$B,2,FALSE)</f>
        <v>Superior</v>
      </c>
      <c r="N81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814" s="7" t="str">
        <f ca="1">VLOOKUP($N814,Department!$A:$B,2,FALSE)</f>
        <v>Comunicação &amp; Marketing</v>
      </c>
      <c r="P814" s="6">
        <f t="shared" ca="1" si="63"/>
        <v>9</v>
      </c>
      <c r="Q814" s="7" t="str">
        <f ca="1">VLOOKUP($P814,Role!$A:$B,2,FALSE)</f>
        <v>Especialista</v>
      </c>
      <c r="R814" s="7" t="str">
        <f ca="1">IF($P814=8,RANDBETWEEN(2,COUNT(Level!$A:$A) + 1),"")</f>
        <v/>
      </c>
      <c r="S814" s="7" t="str">
        <f ca="1">IF($R814&lt;&gt;"",VLOOKUP($R814,Level!$A:$B,2,FALSE),"")</f>
        <v/>
      </c>
      <c r="T814" s="8">
        <f t="shared" ca="1" si="64"/>
        <v>41823</v>
      </c>
      <c r="U814" s="1">
        <f t="shared" ca="1" si="60"/>
        <v>8580</v>
      </c>
      <c r="V81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$A814    &amp;
", "   &amp;
$B814    &amp;
", "   &amp;
$C814    &amp;
", '"  &amp;
$E814    &amp;
"', '" &amp;
$H814    &amp;
"', "  &amp;
$I814 &amp;
", CAST('"  &amp;
TEXT($K814,"aaaa-mm-dd") &amp;
"' AS DATE), " &amp;
$L814 &amp;
", " &amp;
$N814 &amp;
", " &amp;
$P814 &amp;
", " &amp;
IF($R814="","NULL",$R814) &amp;
", " &amp;
$U814 &amp;
");"</f>
        <v>INSERT INTO acme.fact_employees (id_company_fk, id_employee_pk, flg_active, employee_name, id_gender_fk, id_race_fk, birthdate, id_education_fk, id_department_fk, id_role_fk, id_level_fk, salary) VALUES (2, 813, TRUE, 'Emmanuel Veiga Brito', 'M', 4, CAST('1963-01-10' AS DATE), 4, 8, 9, NULL, 8580);</v>
      </c>
    </row>
    <row r="815" spans="1:22" x14ac:dyDescent="0.2">
      <c r="A815" s="7">
        <v>2</v>
      </c>
      <c r="B815" s="5">
        <f t="shared" si="61"/>
        <v>814</v>
      </c>
      <c r="C815" s="6" t="b">
        <v>1</v>
      </c>
      <c r="D815" s="7">
        <f ca="1">IF(ROW()=2,125,IF(ROW()=3,67,IF(ROW()=4,13,RANDBETWEEN(2,COUNT(Name!$A:$A) + 1))))</f>
        <v>133</v>
      </c>
      <c r="E815" s="7" t="str">
        <f ca="1">VLOOKUP($D815,Name!$A:$B,2,FALSE) &amp; " " &amp; IF(ROW()=2,"de Orléans e Bragança",VLOOKUP(IF(ROW()=2,0,RANDBETWEEN(2,COUNT('Last name'!$A:$A) + 1)),'Last name'!$A:$B,2,FALSE) &amp; " " &amp; VLOOKUP(RANDBETWEEN(2,COUNT('Last name'!$A:$A) + 1),'Last name'!$A:$B,2,FALSE))</f>
        <v>Fellipe Trindade Arruda</v>
      </c>
      <c r="F815" s="7">
        <v>2</v>
      </c>
      <c r="G815" s="7" cm="1">
        <f t="array" aca="1" ref="G815" ca="1">INDEX(States!$B:$B,RANDBETWEEN(2,COUNTA(States!$B:$B)),1)</f>
        <v>11</v>
      </c>
      <c r="H815" s="7" t="str">
        <f ca="1">VLOOKUP($D815,Name!$A:$C,3,FALSE)</f>
        <v>M</v>
      </c>
      <c r="I815" s="7">
        <f t="shared" ca="1" si="62"/>
        <v>2</v>
      </c>
      <c r="J815" s="7" t="str">
        <f ca="1">VLOOKUP($I815,Race!$A:$B,2,FALSE)</f>
        <v>Branco</v>
      </c>
      <c r="K815" s="8">
        <f ca="1" xml:space="preserve">
IF($B815=2,
    TODAY()-16340,
    IF($P815=2,
        RANDBETWEEN(TODAY()-12418.5,TODAY()-6574.5),
        IF(OR($P815=3,$P815=4),
            RANDBETWEEN(TODAY()-16071,TODAY()-8766),
            IF(OR($P815=5,$P815=6,$P815=7),
                RANDBETWEEN(TODAY()-27393.75,TODAY()-12783.75),
                RANDBETWEEN(TODAY()-27393.75,TODAY()-10957.5)
            )
        )
    )
)</f>
        <v>32771</v>
      </c>
      <c r="L815" s="6">
        <f ca="1">IF(OR(ROW()=2,ROW()=3),7,IF(ROW()=4,4,RANDBETWEEN(4,COUNT(Education!$A:$A) + 1)))</f>
        <v>4</v>
      </c>
      <c r="M815" s="8" t="str">
        <f ca="1">VLOOKUP($L815,Education!$A:$B,2,FALSE)</f>
        <v>Superior</v>
      </c>
      <c r="N81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12</v>
      </c>
      <c r="O815" s="7" t="str">
        <f ca="1">VLOOKUP($N815,Department!$A:$B,2,FALSE)</f>
        <v>Jurídico</v>
      </c>
      <c r="P815" s="6">
        <f t="shared" ca="1" si="63"/>
        <v>8</v>
      </c>
      <c r="Q815" s="7" t="str">
        <f ca="1">VLOOKUP($P815,Role!$A:$B,2,FALSE)</f>
        <v>Analista</v>
      </c>
      <c r="R815" s="7">
        <f ca="1">IF($P815=8,RANDBETWEEN(2,COUNT(Level!$A:$A) + 1),"")</f>
        <v>3</v>
      </c>
      <c r="S815" s="7" t="str">
        <f ca="1">IF($R815&lt;&gt;"",VLOOKUP($R815,Level!$A:$B,2,FALSE),"")</f>
        <v>Pleno</v>
      </c>
      <c r="T815" s="8">
        <f t="shared" ca="1" si="64"/>
        <v>39279</v>
      </c>
      <c r="U815" s="1">
        <f t="shared" ca="1" si="60"/>
        <v>2600</v>
      </c>
      <c r="V81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$A815    &amp;
", "   &amp;
$B815    &amp;
", "   &amp;
$C815    &amp;
", '"  &amp;
$E815    &amp;
"', '" &amp;
$H815    &amp;
"', "  &amp;
$I815 &amp;
", CAST('"  &amp;
TEXT($K815,"aaaa-mm-dd") &amp;
"' AS DATE), " &amp;
$L815 &amp;
", " &amp;
$N815 &amp;
", " &amp;
$P815 &amp;
", " &amp;
IF($R815="","NULL",$R815) &amp;
", " &amp;
$U815 &amp;
");"</f>
        <v>INSERT INTO acme.fact_employees (id_company_fk, id_employee_pk, flg_active, employee_name, id_gender_fk, id_race_fk, birthdate, id_education_fk, id_department_fk, id_role_fk, id_level_fk, salary) VALUES (2, 814, TRUE, 'Fellipe Trindade Arruda', 'M', 2, CAST('1989-09-20' AS DATE), 4, 12, 8, 3, 2600);</v>
      </c>
    </row>
    <row r="816" spans="1:22" x14ac:dyDescent="0.2">
      <c r="A816" s="7">
        <v>2</v>
      </c>
      <c r="B816" s="5">
        <f t="shared" si="61"/>
        <v>815</v>
      </c>
      <c r="C816" s="6" t="b">
        <v>1</v>
      </c>
      <c r="D816" s="7">
        <f ca="1">IF(ROW()=2,125,IF(ROW()=3,67,IF(ROW()=4,13,RANDBETWEEN(2,COUNT(Name!$A:$A) + 1))))</f>
        <v>310</v>
      </c>
      <c r="E816" s="7" t="str">
        <f ca="1">VLOOKUP($D816,Name!$A:$B,2,FALSE) &amp; " " &amp; IF(ROW()=2,"de Orléans e Bragança",VLOOKUP(IF(ROW()=2,0,RANDBETWEEN(2,COUNT('Last name'!$A:$A) + 1)),'Last name'!$A:$B,2,FALSE) &amp; " " &amp; VLOOKUP(RANDBETWEEN(2,COUNT('Last name'!$A:$A) + 1),'Last name'!$A:$B,2,FALSE))</f>
        <v>Pablo Figo Bandeira</v>
      </c>
      <c r="F816" s="7">
        <v>2</v>
      </c>
      <c r="G816" s="7" cm="1">
        <f t="array" aca="1" ref="G816" ca="1">INDEX(States!$B:$B,RANDBETWEEN(2,COUNTA(States!$B:$B)),1)</f>
        <v>17</v>
      </c>
      <c r="H816" s="7" t="str">
        <f ca="1">VLOOKUP($D816,Name!$A:$C,3,FALSE)</f>
        <v>M</v>
      </c>
      <c r="I816" s="7">
        <f t="shared" ca="1" si="62"/>
        <v>2</v>
      </c>
      <c r="J816" s="7" t="str">
        <f ca="1">VLOOKUP($I816,Race!$A:$B,2,FALSE)</f>
        <v>Branco</v>
      </c>
      <c r="K816" s="8">
        <f ca="1" xml:space="preserve">
IF($B816=2,
    TODAY()-16340,
    IF($P816=2,
        RANDBETWEEN(TODAY()-12418.5,TODAY()-6574.5),
        IF(OR($P816=3,$P816=4),
            RANDBETWEEN(TODAY()-16071,TODAY()-8766),
            IF(OR($P816=5,$P816=6,$P816=7),
                RANDBETWEEN(TODAY()-27393.75,TODAY()-12783.75),
                RANDBETWEEN(TODAY()-27393.75,TODAY()-10957.5)
            )
        )
    )
)</f>
        <v>22268</v>
      </c>
      <c r="L816" s="6">
        <f ca="1">IF(OR(ROW()=2,ROW()=3),7,IF(ROW()=4,4,RANDBETWEEN(4,COUNT(Education!$A:$A) + 1)))</f>
        <v>6</v>
      </c>
      <c r="M816" s="8" t="str">
        <f ca="1">VLOOKUP($L816,Education!$A:$B,2,FALSE)</f>
        <v>Mestrado</v>
      </c>
      <c r="N81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816" s="7" t="str">
        <f ca="1">VLOOKUP($N816,Department!$A:$B,2,FALSE)</f>
        <v>Comunicação &amp; Marketing</v>
      </c>
      <c r="P816" s="6">
        <f t="shared" ca="1" si="63"/>
        <v>7</v>
      </c>
      <c r="Q816" s="7" t="str">
        <f ca="1">VLOOKUP($P816,Role!$A:$B,2,FALSE)</f>
        <v>Trainee</v>
      </c>
      <c r="R816" s="7" t="str">
        <f ca="1">IF($P816=8,RANDBETWEEN(2,COUNT(Level!$A:$A) + 1),"")</f>
        <v/>
      </c>
      <c r="S816" s="7" t="str">
        <f ca="1">IF($R816&lt;&gt;"",VLOOKUP($R816,Level!$A:$B,2,FALSE),"")</f>
        <v/>
      </c>
      <c r="T816" s="8">
        <f t="shared" ca="1" si="64"/>
        <v>37761</v>
      </c>
      <c r="U816" s="1">
        <f t="shared" ca="1" si="60"/>
        <v>2385</v>
      </c>
      <c r="V81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$A816    &amp;
", "   &amp;
$B816    &amp;
", "   &amp;
$C816    &amp;
", '"  &amp;
$E816    &amp;
"', '" &amp;
$H816    &amp;
"', "  &amp;
$I816 &amp;
", CAST('"  &amp;
TEXT($K816,"aaaa-mm-dd") &amp;
"' AS DATE), " &amp;
$L816 &amp;
", " &amp;
$N816 &amp;
", " &amp;
$P816 &amp;
", " &amp;
IF($R816="","NULL",$R816) &amp;
", " &amp;
$U816 &amp;
");"</f>
        <v>INSERT INTO acme.fact_employees (id_company_fk, id_employee_pk, flg_active, employee_name, id_gender_fk, id_race_fk, birthdate, id_education_fk, id_department_fk, id_role_fk, id_level_fk, salary) VALUES (2, 815, TRUE, 'Pablo Figo Bandeira', 'M', 2, CAST('1960-12-18' AS DATE), 6, 8, 7, NULL, 2385);</v>
      </c>
    </row>
    <row r="817" spans="1:22" x14ac:dyDescent="0.2">
      <c r="A817" s="7">
        <v>2</v>
      </c>
      <c r="B817" s="5">
        <f t="shared" si="61"/>
        <v>816</v>
      </c>
      <c r="C817" s="6" t="b">
        <v>1</v>
      </c>
      <c r="D817" s="7">
        <f ca="1">IF(ROW()=2,125,IF(ROW()=3,67,IF(ROW()=4,13,RANDBETWEEN(2,COUNT(Name!$A:$A) + 1))))</f>
        <v>35</v>
      </c>
      <c r="E817" s="7" t="str">
        <f ca="1">VLOOKUP($D817,Name!$A:$B,2,FALSE) &amp; " " &amp; IF(ROW()=2,"de Orléans e Bragança",VLOOKUP(IF(ROW()=2,0,RANDBETWEEN(2,COUNT('Last name'!$A:$A) + 1)),'Last name'!$A:$B,2,FALSE) &amp; " " &amp; VLOOKUP(RANDBETWEEN(2,COUNT('Last name'!$A:$A) + 1),'Last name'!$A:$B,2,FALSE))</f>
        <v>Analu Moraes Leitão</v>
      </c>
      <c r="F817" s="7">
        <v>2</v>
      </c>
      <c r="G817" s="7" cm="1">
        <f t="array" aca="1" ref="G817" ca="1">INDEX(States!$B:$B,RANDBETWEEN(2,COUNTA(States!$B:$B)),1)</f>
        <v>9</v>
      </c>
      <c r="H817" s="7" t="str">
        <f ca="1">VLOOKUP($D817,Name!$A:$C,3,FALSE)</f>
        <v>F</v>
      </c>
      <c r="I817" s="7">
        <f t="shared" ca="1" si="62"/>
        <v>5</v>
      </c>
      <c r="J817" s="7" t="str">
        <f ca="1">VLOOKUP($I817,Race!$A:$B,2,FALSE)</f>
        <v>Amarelo</v>
      </c>
      <c r="K817" s="8">
        <f ca="1" xml:space="preserve">
IF($B817=2,
    TODAY()-16340,
    IF($P817=2,
        RANDBETWEEN(TODAY()-12418.5,TODAY()-6574.5),
        IF(OR($P817=3,$P817=4),
            RANDBETWEEN(TODAY()-16071,TODAY()-8766),
            IF(OR($P817=5,$P817=6,$P817=7),
                RANDBETWEEN(TODAY()-27393.75,TODAY()-12783.75),
                RANDBETWEEN(TODAY()-27393.75,TODAY()-10957.5)
            )
        )
    )
)</f>
        <v>28788</v>
      </c>
      <c r="L817" s="6">
        <f ca="1">IF(OR(ROW()=2,ROW()=3),7,IF(ROW()=4,4,RANDBETWEEN(4,COUNT(Education!$A:$A) + 1)))</f>
        <v>7</v>
      </c>
      <c r="M817" s="8" t="str">
        <f ca="1">VLOOKUP($L817,Education!$A:$B,2,FALSE)</f>
        <v>Doutorado</v>
      </c>
      <c r="N81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817" s="7" t="str">
        <f ca="1">VLOOKUP($N817,Department!$A:$B,2,FALSE)</f>
        <v>Vendas</v>
      </c>
      <c r="P817" s="6">
        <f t="shared" ca="1" si="63"/>
        <v>8</v>
      </c>
      <c r="Q817" s="7" t="str">
        <f ca="1">VLOOKUP($P817,Role!$A:$B,2,FALSE)</f>
        <v>Analista</v>
      </c>
      <c r="R817" s="7">
        <f ca="1">IF($P817=8,RANDBETWEEN(2,COUNT(Level!$A:$A) + 1),"")</f>
        <v>2</v>
      </c>
      <c r="S817" s="7" t="str">
        <f ca="1">IF($R817&lt;&gt;"",VLOOKUP($R817,Level!$A:$B,2,FALSE),"")</f>
        <v>Junior</v>
      </c>
      <c r="T817" s="8">
        <f t="shared" ca="1" si="64"/>
        <v>36310</v>
      </c>
      <c r="U817" s="1">
        <f t="shared" ca="1" si="60"/>
        <v>4110</v>
      </c>
      <c r="V81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$A817    &amp;
", "   &amp;
$B817    &amp;
", "   &amp;
$C817    &amp;
", '"  &amp;
$E817    &amp;
"', '" &amp;
$H817    &amp;
"', "  &amp;
$I817 &amp;
", CAST('"  &amp;
TEXT($K817,"aaaa-mm-dd") &amp;
"' AS DATE), " &amp;
$L817 &amp;
", " &amp;
$N817 &amp;
", " &amp;
$P817 &amp;
", " &amp;
IF($R817="","NULL",$R817) &amp;
", " &amp;
$U817 &amp;
");"</f>
        <v>INSERT INTO acme.fact_employees (id_company_fk, id_employee_pk, flg_active, employee_name, id_gender_fk, id_race_fk, birthdate, id_education_fk, id_department_fk, id_role_fk, id_level_fk, salary) VALUES (2, 816, TRUE, 'Analu Moraes Leitão', 'F', 5, CAST('1978-10-25' AS DATE), 7, 13, 8, 2, 4110);</v>
      </c>
    </row>
    <row r="818" spans="1:22" x14ac:dyDescent="0.2">
      <c r="A818" s="7">
        <v>2</v>
      </c>
      <c r="B818" s="5">
        <f t="shared" si="61"/>
        <v>817</v>
      </c>
      <c r="C818" s="6" t="b">
        <v>1</v>
      </c>
      <c r="D818" s="7">
        <f ca="1">IF(ROW()=2,125,IF(ROW()=3,67,IF(ROW()=4,13,RANDBETWEEN(2,COUNT(Name!$A:$A) + 1))))</f>
        <v>256</v>
      </c>
      <c r="E818" s="7" t="str">
        <f ca="1">VLOOKUP($D818,Name!$A:$B,2,FALSE)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Maria Carolina Carneiro Romano</v>
      </c>
      <c r="F818" s="7">
        <v>2</v>
      </c>
      <c r="G818" s="7" cm="1">
        <f t="array" aca="1" ref="G818" ca="1">INDEX(States!$B:$B,RANDBETWEEN(2,COUNTA(States!$B:$B)),1)</f>
        <v>15</v>
      </c>
      <c r="H818" s="7" t="str">
        <f ca="1">VLOOKUP($D818,Name!$A:$C,3,FALSE)</f>
        <v>F</v>
      </c>
      <c r="I818" s="7">
        <f t="shared" ca="1" si="62"/>
        <v>2</v>
      </c>
      <c r="J818" s="7" t="str">
        <f ca="1">VLOOKUP($I818,Race!$A:$B,2,FALSE)</f>
        <v>Branco</v>
      </c>
      <c r="K818" s="8">
        <f ca="1" xml:space="preserve">
IF($B818=2,
    TODAY()-16340,
    IF($P818=2,
        RANDBETWEEN(TODAY()-12418.5,TODAY()-6574.5),
        IF(OR($P818=3,$P818=4),
            RANDBETWEEN(TODAY()-16071,TODAY()-8766),
            IF(OR($P818=5,$P818=6,$P818=7),
                RANDBETWEEN(TODAY()-27393.75,TODAY()-12783.75),
                RANDBETWEEN(TODAY()-27393.75,TODAY()-10957.5)
            )
        )
    )
)</f>
        <v>30581</v>
      </c>
      <c r="L818" s="6">
        <f ca="1">IF(OR(ROW()=2,ROW()=3),7,IF(ROW()=4,4,RANDBETWEEN(4,COUNT(Education!$A:$A) + 1)))</f>
        <v>6</v>
      </c>
      <c r="M818" s="8" t="str">
        <f ca="1">VLOOKUP($L818,Education!$A:$B,2,FALSE)</f>
        <v>Mestrado</v>
      </c>
      <c r="N81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818" s="7" t="str">
        <f ca="1">VLOOKUP($N818,Department!$A:$B,2,FALSE)</f>
        <v>Tecnologia da Informação</v>
      </c>
      <c r="P818" s="6">
        <f t="shared" ca="1" si="63"/>
        <v>7</v>
      </c>
      <c r="Q818" s="7" t="str">
        <f ca="1">VLOOKUP($P818,Role!$A:$B,2,FALSE)</f>
        <v>Trainee</v>
      </c>
      <c r="R818" s="7" t="str">
        <f ca="1">IF($P818=8,RANDBETWEEN(2,COUNT(Level!$A:$A) + 1),"")</f>
        <v/>
      </c>
      <c r="S818" s="7" t="str">
        <f ca="1">IF($R818&lt;&gt;"",VLOOKUP($R818,Level!$A:$B,2,FALSE),"")</f>
        <v/>
      </c>
      <c r="T818" s="8">
        <f t="shared" ca="1" si="64"/>
        <v>36627</v>
      </c>
      <c r="U818" s="1">
        <f t="shared" ca="1" si="60"/>
        <v>2425</v>
      </c>
      <c r="V81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$A818    &amp;
", "   &amp;
$B818    &amp;
", "   &amp;
$C818    &amp;
", '"  &amp;
$E818    &amp;
"', '" &amp;
$H818    &amp;
"', "  &amp;
$I818 &amp;
", CAST('"  &amp;
TEXT($K818,"aaaa-mm-dd") &amp;
"' AS DATE), " &amp;
$L818 &amp;
", " &amp;
$N818 &amp;
", " &amp;
$P818 &amp;
", " &amp;
IF($R818="","NULL",$R818) &amp;
", " &amp;
$U818 &amp;
");"</f>
        <v>INSERT INTO acme.fact_employees (id_company_fk, id_employee_pk, flg_active, employee_name, id_gender_fk, id_race_fk, birthdate, id_education_fk, id_department_fk, id_role_fk, id_level_fk, salary) VALUES (2, 817, TRUE, 'Maria Carolina Carneiro Romano', 'F', 2, CAST('1983-09-22' AS DATE), 6, 11, 7, NULL, 2425);</v>
      </c>
    </row>
    <row r="819" spans="1:22" x14ac:dyDescent="0.2">
      <c r="A819" s="7">
        <v>2</v>
      </c>
      <c r="B819" s="5">
        <f t="shared" si="61"/>
        <v>818</v>
      </c>
      <c r="C819" s="6" t="b">
        <v>1</v>
      </c>
      <c r="D819" s="7">
        <f ca="1">IF(ROW()=2,125,IF(ROW()=3,67,IF(ROW()=4,13,RANDBETWEEN(2,COUNT(Name!$A:$A) + 1))))</f>
        <v>292</v>
      </c>
      <c r="E819" s="7" t="str">
        <f ca="1">VLOOKUP($D819,Name!$A:$B,2,FALSE) &amp; " " &amp; IF(ROW()=2,"de Orléans e Bragança",VLOOKUP(IF(ROW()=2,0,RANDBETWEEN(2,COUNT('Last name'!$A:$A) + 1)),'Last name'!$A:$B,2,FALSE) &amp; " " &amp; VLOOKUP(RANDBETWEEN(2,COUNT('Last name'!$A:$A) + 1),'Last name'!$A:$B,2,FALSE))</f>
        <v>Miguel Monti Pereira</v>
      </c>
      <c r="F819" s="7">
        <v>2</v>
      </c>
      <c r="G819" s="7" cm="1">
        <f t="array" aca="1" ref="G819" ca="1">INDEX(States!$B:$B,RANDBETWEEN(2,COUNTA(States!$B:$B)),1)</f>
        <v>15</v>
      </c>
      <c r="H819" s="7" t="str">
        <f ca="1">VLOOKUP($D819,Name!$A:$C,3,FALSE)</f>
        <v>M</v>
      </c>
      <c r="I819" s="7">
        <f t="shared" ca="1" si="62"/>
        <v>3</v>
      </c>
      <c r="J819" s="7" t="str">
        <f ca="1">VLOOKUP($I819,Race!$A:$B,2,FALSE)</f>
        <v>Preto</v>
      </c>
      <c r="K819" s="8">
        <f ca="1" xml:space="preserve">
IF($B819=2,
    TODAY()-16340,
    IF($P819=2,
        RANDBETWEEN(TODAY()-12418.5,TODAY()-6574.5),
        IF(OR($P819=3,$P819=4),
            RANDBETWEEN(TODAY()-16071,TODAY()-8766),
            IF(OR($P819=5,$P819=6,$P819=7),
                RANDBETWEEN(TODAY()-27393.75,TODAY()-12783.75),
                RANDBETWEEN(TODAY()-27393.75,TODAY()-10957.5)
            )
        )
    )
)</f>
        <v>19616</v>
      </c>
      <c r="L819" s="6">
        <f ca="1">IF(OR(ROW()=2,ROW()=3),7,IF(ROW()=4,4,RANDBETWEEN(4,COUNT(Education!$A:$A) + 1)))</f>
        <v>7</v>
      </c>
      <c r="M819" s="8" t="str">
        <f ca="1">VLOOKUP($L819,Education!$A:$B,2,FALSE)</f>
        <v>Doutorado</v>
      </c>
      <c r="N81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819" s="7" t="str">
        <f ca="1">VLOOKUP($N819,Department!$A:$B,2,FALSE)</f>
        <v>Vendas</v>
      </c>
      <c r="P819" s="6">
        <f t="shared" ca="1" si="63"/>
        <v>8</v>
      </c>
      <c r="Q819" s="7" t="str">
        <f ca="1">VLOOKUP($P819,Role!$A:$B,2,FALSE)</f>
        <v>Analista</v>
      </c>
      <c r="R819" s="7">
        <f ca="1">IF($P819=8,RANDBETWEEN(2,COUNT(Level!$A:$A) + 1),"")</f>
        <v>3</v>
      </c>
      <c r="S819" s="7" t="str">
        <f ca="1">IF($R819&lt;&gt;"",VLOOKUP($R819,Level!$A:$B,2,FALSE),"")</f>
        <v>Pleno</v>
      </c>
      <c r="T819" s="8">
        <f t="shared" ca="1" si="64"/>
        <v>37968</v>
      </c>
      <c r="U819" s="1">
        <f t="shared" ca="1" si="60"/>
        <v>4110</v>
      </c>
      <c r="V81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$A819    &amp;
", "   &amp;
$B819    &amp;
", "   &amp;
$C819    &amp;
", '"  &amp;
$E819    &amp;
"', '" &amp;
$H819    &amp;
"', "  &amp;
$I819 &amp;
", CAST('"  &amp;
TEXT($K819,"aaaa-mm-dd") &amp;
"' AS DATE), " &amp;
$L819 &amp;
", " &amp;
$N819 &amp;
", " &amp;
$P819 &amp;
", " &amp;
IF($R819="","NULL",$R819) &amp;
", " &amp;
$U819 &amp;
");"</f>
        <v>INSERT INTO acme.fact_employees (id_company_fk, id_employee_pk, flg_active, employee_name, id_gender_fk, id_race_fk, birthdate, id_education_fk, id_department_fk, id_role_fk, id_level_fk, salary) VALUES (2, 818, TRUE, 'Miguel Monti Pereira', 'M', 3, CAST('1953-09-14' AS DATE), 7, 13, 8, 3, 4110);</v>
      </c>
    </row>
    <row r="820" spans="1:22" x14ac:dyDescent="0.2">
      <c r="A820" s="7">
        <v>2</v>
      </c>
      <c r="B820" s="5">
        <f t="shared" si="61"/>
        <v>819</v>
      </c>
      <c r="C820" s="6" t="b">
        <v>1</v>
      </c>
      <c r="D820" s="7">
        <f ca="1">IF(ROW()=2,125,IF(ROW()=3,67,IF(ROW()=4,13,RANDBETWEEN(2,COUNT(Name!$A:$A) + 1))))</f>
        <v>109</v>
      </c>
      <c r="E820" s="7" t="str">
        <f ca="1">VLOOKUP($D820,Name!$A:$B,2,FALSE) &amp; " " &amp; IF(ROW()=2,"de Orléans e Bragança",VLOOKUP(IF(ROW()=2,0,RANDBETWEEN(2,COUNT('Last name'!$A:$A) + 1)),'Last name'!$A:$B,2,FALSE) &amp; " " &amp; VLOOKUP(RANDBETWEEN(2,COUNT('Last name'!$A:$A) + 1),'Last name'!$A:$B,2,FALSE))</f>
        <v>Deborah Rossi Garcia</v>
      </c>
      <c r="F820" s="7">
        <v>2</v>
      </c>
      <c r="G820" s="7" cm="1">
        <f t="array" aca="1" ref="G820" ca="1">INDEX(States!$B:$B,RANDBETWEEN(2,COUNTA(States!$B:$B)),1)</f>
        <v>21</v>
      </c>
      <c r="H820" s="7" t="str">
        <f ca="1">VLOOKUP($D820,Name!$A:$C,3,FALSE)</f>
        <v>F</v>
      </c>
      <c r="I820" s="7">
        <f t="shared" ca="1" si="62"/>
        <v>2</v>
      </c>
      <c r="J820" s="7" t="str">
        <f ca="1">VLOOKUP($I820,Race!$A:$B,2,FALSE)</f>
        <v>Branco</v>
      </c>
      <c r="K820" s="8">
        <f ca="1" xml:space="preserve">
IF($B820=2,
    TODAY()-16340,
    IF($P820=2,
        RANDBETWEEN(TODAY()-12418.5,TODAY()-6574.5),
        IF(OR($P820=3,$P820=4),
            RANDBETWEEN(TODAY()-16071,TODAY()-8766),
            IF(OR($P820=5,$P820=6,$P820=7),
                RANDBETWEEN(TODAY()-27393.75,TODAY()-12783.75),
                RANDBETWEEN(TODAY()-27393.75,TODAY()-10957.5)
            )
        )
    )
)</f>
        <v>23037</v>
      </c>
      <c r="L820" s="6">
        <f ca="1">IF(OR(ROW()=2,ROW()=3),7,IF(ROW()=4,4,RANDBETWEEN(4,COUNT(Education!$A:$A) + 1)))</f>
        <v>4</v>
      </c>
      <c r="M820" s="8" t="str">
        <f ca="1">VLOOKUP($L820,Education!$A:$B,2,FALSE)</f>
        <v>Superior</v>
      </c>
      <c r="N82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820" s="7" t="str">
        <f ca="1">VLOOKUP($N820,Department!$A:$B,2,FALSE)</f>
        <v>Tecnologia da Informação</v>
      </c>
      <c r="P820" s="6">
        <f t="shared" ca="1" si="63"/>
        <v>6</v>
      </c>
      <c r="Q820" s="7" t="str">
        <f ca="1">VLOOKUP($P820,Role!$A:$B,2,FALSE)</f>
        <v>Estagiário</v>
      </c>
      <c r="R820" s="7" t="str">
        <f ca="1">IF($P820=8,RANDBETWEEN(2,COUNT(Level!$A:$A) + 1),"")</f>
        <v/>
      </c>
      <c r="S820" s="7" t="str">
        <f ca="1">IF($R820&lt;&gt;"",VLOOKUP($R820,Level!$A:$B,2,FALSE),"")</f>
        <v/>
      </c>
      <c r="T820" s="8">
        <f t="shared" ca="1" si="64"/>
        <v>44104</v>
      </c>
      <c r="U820" s="1">
        <f t="shared" ca="1" si="60"/>
        <v>1325</v>
      </c>
      <c r="V82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$A820    &amp;
", "   &amp;
$B820    &amp;
", "   &amp;
$C820    &amp;
", '"  &amp;
$E820    &amp;
"', '" &amp;
$H820    &amp;
"', "  &amp;
$I820 &amp;
", CAST('"  &amp;
TEXT($K820,"aaaa-mm-dd") &amp;
"' AS DATE), " &amp;
$L820 &amp;
", " &amp;
$N820 &amp;
", " &amp;
$P820 &amp;
", " &amp;
IF($R820="","NULL",$R820) &amp;
", " &amp;
$U820 &amp;
");"</f>
        <v>INSERT INTO acme.fact_employees (id_company_fk, id_employee_pk, flg_active, employee_name, id_gender_fk, id_race_fk, birthdate, id_education_fk, id_department_fk, id_role_fk, id_level_fk, salary) VALUES (2, 819, TRUE, 'Deborah Rossi Garcia', 'F', 2, CAST('1963-01-26' AS DATE), 4, 11, 6, NULL, 1325);</v>
      </c>
    </row>
    <row r="821" spans="1:22" x14ac:dyDescent="0.2">
      <c r="A821" s="7">
        <v>2</v>
      </c>
      <c r="B821" s="5">
        <f t="shared" si="61"/>
        <v>820</v>
      </c>
      <c r="C821" s="6" t="b">
        <v>1</v>
      </c>
      <c r="D821" s="7">
        <f ca="1">IF(ROW()=2,125,IF(ROW()=3,67,IF(ROW()=4,13,RANDBETWEEN(2,COUNT(Name!$A:$A) + 1))))</f>
        <v>348</v>
      </c>
      <c r="E821" s="7" t="str">
        <f ca="1">VLOOKUP($D821,Name!$A:$B,2,FALSE) &amp; " " &amp; IF(ROW()=2,"de Orléans e Bragança",VLOOKUP(IF(ROW()=2,0,RANDBETWEEN(2,COUNT('Last name'!$A:$A) + 1)),'Last name'!$A:$B,2,FALSE) &amp; " " &amp; VLOOKUP(RANDBETWEEN(2,COUNT('Last name'!$A:$A) + 1),'Last name'!$A:$B,2,FALSE))</f>
        <v>Vera Lucia Brasil Andrade</v>
      </c>
      <c r="F821" s="7">
        <v>2</v>
      </c>
      <c r="G821" s="7" cm="1">
        <f t="array" aca="1" ref="G821" ca="1">INDEX(States!$B:$B,RANDBETWEEN(2,COUNTA(States!$B:$B)),1)</f>
        <v>19</v>
      </c>
      <c r="H821" s="7" t="str">
        <f ca="1">VLOOKUP($D821,Name!$A:$C,3,FALSE)</f>
        <v>F</v>
      </c>
      <c r="I821" s="7">
        <f t="shared" ca="1" si="62"/>
        <v>2</v>
      </c>
      <c r="J821" s="7" t="str">
        <f ca="1">VLOOKUP($I821,Race!$A:$B,2,FALSE)</f>
        <v>Branco</v>
      </c>
      <c r="K821" s="8">
        <f ca="1" xml:space="preserve">
IF($B821=2,
    TODAY()-16340,
    IF($P821=2,
        RANDBETWEEN(TODAY()-12418.5,TODAY()-6574.5),
        IF(OR($P821=3,$P821=4),
            RANDBETWEEN(TODAY()-16071,TODAY()-8766),
            IF(OR($P821=5,$P821=6,$P821=7),
                RANDBETWEEN(TODAY()-27393.75,TODAY()-12783.75),
                RANDBETWEEN(TODAY()-27393.75,TODAY()-10957.5)
            )
        )
    )
)</f>
        <v>32507</v>
      </c>
      <c r="L821" s="6">
        <f ca="1">IF(OR(ROW()=2,ROW()=3),7,IF(ROW()=4,4,RANDBETWEEN(4,COUNT(Education!$A:$A) + 1)))</f>
        <v>6</v>
      </c>
      <c r="M821" s="8" t="str">
        <f ca="1">VLOOKUP($L821,Education!$A:$B,2,FALSE)</f>
        <v>Mestrado</v>
      </c>
      <c r="N82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821" s="7" t="str">
        <f ca="1">VLOOKUP($N821,Department!$A:$B,2,FALSE)</f>
        <v>Recursos Humanos</v>
      </c>
      <c r="P821" s="6">
        <f t="shared" ca="1" si="63"/>
        <v>8</v>
      </c>
      <c r="Q821" s="7" t="str">
        <f ca="1">VLOOKUP($P821,Role!$A:$B,2,FALSE)</f>
        <v>Analista</v>
      </c>
      <c r="R821" s="7">
        <f ca="1">IF($P821=8,RANDBETWEEN(2,COUNT(Level!$A:$A) + 1),"")</f>
        <v>2</v>
      </c>
      <c r="S821" s="7" t="str">
        <f ca="1">IF($R821&lt;&gt;"",VLOOKUP($R821,Level!$A:$B,2,FALSE),"")</f>
        <v>Junior</v>
      </c>
      <c r="T821" s="8">
        <f t="shared" ca="1" si="64"/>
        <v>44677</v>
      </c>
      <c r="U821" s="1">
        <f t="shared" ca="1" si="60"/>
        <v>3580</v>
      </c>
      <c r="V82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$A821    &amp;
", "   &amp;
$B821    &amp;
", "   &amp;
$C821    &amp;
", '"  &amp;
$E821    &amp;
"', '" &amp;
$H821    &amp;
"', "  &amp;
$I821 &amp;
", CAST('"  &amp;
TEXT($K821,"aaaa-mm-dd") &amp;
"' AS DATE), " &amp;
$L821 &amp;
", " &amp;
$N821 &amp;
", " &amp;
$P821 &amp;
", " &amp;
IF($R821="","NULL",$R821) &amp;
", " &amp;
$U821 &amp;
");"</f>
        <v>INSERT INTO acme.fact_employees (id_company_fk, id_employee_pk, flg_active, employee_name, id_gender_fk, id_race_fk, birthdate, id_education_fk, id_department_fk, id_role_fk, id_level_fk, salary) VALUES (2, 820, TRUE, 'Vera Lucia Brasil Andrade', 'F', 2, CAST('1988-12-30' AS DATE), 6, 5, 8, 2, 3580);</v>
      </c>
    </row>
    <row r="822" spans="1:22" x14ac:dyDescent="0.2">
      <c r="A822" s="7">
        <v>2</v>
      </c>
      <c r="B822" s="5">
        <f t="shared" si="61"/>
        <v>821</v>
      </c>
      <c r="C822" s="6" t="b">
        <v>1</v>
      </c>
      <c r="D822" s="7">
        <f ca="1">IF(ROW()=2,125,IF(ROW()=3,67,IF(ROW()=4,13,RANDBETWEEN(2,COUNT(Name!$A:$A) + 1))))</f>
        <v>153</v>
      </c>
      <c r="E822" s="7" t="str">
        <f ca="1">VLOOKUP($D822,Name!$A:$B,2,FALSE) &amp; " " &amp; IF(ROW()=2,"de Orléans e Bragança",VLOOKUP(IF(ROW()=2,0,RANDBETWEEN(2,COUNT('Last name'!$A:$A) + 1)),'Last name'!$A:$B,2,FALSE) &amp; " " &amp; VLOOKUP(RANDBETWEEN(2,COUNT('Last name'!$A:$A) + 1),'Last name'!$A:$B,2,FALSE))</f>
        <v>Glória Maria Gomes Gomes</v>
      </c>
      <c r="F822" s="7">
        <v>2</v>
      </c>
      <c r="G822" s="7" cm="1">
        <f t="array" aca="1" ref="G822" ca="1">INDEX(States!$B:$B,RANDBETWEEN(2,COUNTA(States!$B:$B)),1)</f>
        <v>10</v>
      </c>
      <c r="H822" s="7" t="str">
        <f ca="1">VLOOKUP($D822,Name!$A:$C,3,FALSE)</f>
        <v>F</v>
      </c>
      <c r="I822" s="7">
        <f t="shared" ca="1" si="62"/>
        <v>2</v>
      </c>
      <c r="J822" s="7" t="str">
        <f ca="1">VLOOKUP($I822,Race!$A:$B,2,FALSE)</f>
        <v>Branco</v>
      </c>
      <c r="K822" s="8">
        <f ca="1" xml:space="preserve">
IF($B822=2,
    TODAY()-16340,
    IF($P822=2,
        RANDBETWEEN(TODAY()-12418.5,TODAY()-6574.5),
        IF(OR($P822=3,$P822=4),
            RANDBETWEEN(TODAY()-16071,TODAY()-8766),
            IF(OR($P822=5,$P822=6,$P822=7),
                RANDBETWEEN(TODAY()-27393.75,TODAY()-12783.75),
                RANDBETWEEN(TODAY()-27393.75,TODAY()-10957.5)
            )
        )
    )
)</f>
        <v>29618</v>
      </c>
      <c r="L822" s="6">
        <f ca="1">IF(OR(ROW()=2,ROW()=3),7,IF(ROW()=4,4,RANDBETWEEN(4,COUNT(Education!$A:$A) + 1)))</f>
        <v>4</v>
      </c>
      <c r="M822" s="8" t="str">
        <f ca="1">VLOOKUP($L822,Education!$A:$B,2,FALSE)</f>
        <v>Superior</v>
      </c>
      <c r="N82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7</v>
      </c>
      <c r="O822" s="7" t="str">
        <f ca="1">VLOOKUP($N822,Department!$A:$B,2,FALSE)</f>
        <v>Operacional</v>
      </c>
      <c r="P822" s="6">
        <f t="shared" ca="1" si="63"/>
        <v>9</v>
      </c>
      <c r="Q822" s="7" t="str">
        <f ca="1">VLOOKUP($P822,Role!$A:$B,2,FALSE)</f>
        <v>Especialista</v>
      </c>
      <c r="R822" s="7" t="str">
        <f ca="1">IF($P822=8,RANDBETWEEN(2,COUNT(Level!$A:$A) + 1),"")</f>
        <v/>
      </c>
      <c r="S822" s="7" t="str">
        <f ca="1">IF($R822&lt;&gt;"",VLOOKUP($R822,Level!$A:$B,2,FALSE),"")</f>
        <v/>
      </c>
      <c r="T822" s="8">
        <f t="shared" ca="1" si="64"/>
        <v>39395</v>
      </c>
      <c r="U822" s="1">
        <f t="shared" ca="1" si="60"/>
        <v>8500</v>
      </c>
      <c r="V82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$A822    &amp;
", "   &amp;
$B822    &amp;
", "   &amp;
$C822    &amp;
", '"  &amp;
$E822    &amp;
"', '" &amp;
$H822    &amp;
"', "  &amp;
$I822 &amp;
", CAST('"  &amp;
TEXT($K822,"aaaa-mm-dd") &amp;
"' AS DATE), " &amp;
$L822 &amp;
", " &amp;
$N822 &amp;
", " &amp;
$P822 &amp;
", " &amp;
IF($R822="","NULL",$R822) &amp;
", " &amp;
$U822 &amp;
");"</f>
        <v>INSERT INTO acme.fact_employees (id_company_fk, id_employee_pk, flg_active, employee_name, id_gender_fk, id_race_fk, birthdate, id_education_fk, id_department_fk, id_role_fk, id_level_fk, salary) VALUES (2, 821, TRUE, 'Glória Maria Gomes Gomes', 'F', 2, CAST('1981-02-01' AS DATE), 4, 7, 9, NULL, 8500);</v>
      </c>
    </row>
    <row r="823" spans="1:22" x14ac:dyDescent="0.2">
      <c r="A823" s="7">
        <v>2</v>
      </c>
      <c r="B823" s="5">
        <f t="shared" si="61"/>
        <v>822</v>
      </c>
      <c r="C823" s="6" t="b">
        <v>1</v>
      </c>
      <c r="D823" s="7">
        <f ca="1">IF(ROW()=2,125,IF(ROW()=3,67,IF(ROW()=4,13,RANDBETWEEN(2,COUNT(Name!$A:$A) + 1))))</f>
        <v>261</v>
      </c>
      <c r="E823" s="7" t="str">
        <f ca="1">VLOOKUP($D823,Name!$A:$B,2,FALSE)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Maria Flor Aragão Freitas</v>
      </c>
      <c r="F823" s="7">
        <v>2</v>
      </c>
      <c r="G823" s="7" cm="1">
        <f t="array" aca="1" ref="G823" ca="1">INDEX(States!$B:$B,RANDBETWEEN(2,COUNTA(States!$B:$B)),1)</f>
        <v>2</v>
      </c>
      <c r="H823" s="7" t="str">
        <f ca="1">VLOOKUP($D823,Name!$A:$C,3,FALSE)</f>
        <v>F</v>
      </c>
      <c r="I823" s="7">
        <f t="shared" ca="1" si="62"/>
        <v>2</v>
      </c>
      <c r="J823" s="7" t="str">
        <f ca="1">VLOOKUP($I823,Race!$A:$B,2,FALSE)</f>
        <v>Branco</v>
      </c>
      <c r="K823" s="8">
        <f ca="1" xml:space="preserve">
IF($B823=2,
    TODAY()-16340,
    IF($P823=2,
        RANDBETWEEN(TODAY()-12418.5,TODAY()-6574.5),
        IF(OR($P823=3,$P823=4),
            RANDBETWEEN(TODAY()-16071,TODAY()-8766),
            IF(OR($P823=5,$P823=6,$P823=7),
                RANDBETWEEN(TODAY()-27393.75,TODAY()-12783.75),
                RANDBETWEEN(TODAY()-27393.75,TODAY()-10957.5)
            )
        )
    )
)</f>
        <v>21995</v>
      </c>
      <c r="L823" s="6">
        <f ca="1">IF(OR(ROW()=2,ROW()=3),7,IF(ROW()=4,4,RANDBETWEEN(4,COUNT(Education!$A:$A) + 1)))</f>
        <v>7</v>
      </c>
      <c r="M823" s="8" t="str">
        <f ca="1">VLOOKUP($L823,Education!$A:$B,2,FALSE)</f>
        <v>Doutorado</v>
      </c>
      <c r="N82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823" s="7" t="str">
        <f ca="1">VLOOKUP($N823,Department!$A:$B,2,FALSE)</f>
        <v>Comunicação &amp; Marketing</v>
      </c>
      <c r="P823" s="6">
        <f t="shared" ca="1" si="63"/>
        <v>8</v>
      </c>
      <c r="Q823" s="7" t="str">
        <f ca="1">VLOOKUP($P823,Role!$A:$B,2,FALSE)</f>
        <v>Analista</v>
      </c>
      <c r="R823" s="7">
        <f ca="1">IF($P823=8,RANDBETWEEN(2,COUNT(Level!$A:$A) + 1),"")</f>
        <v>2</v>
      </c>
      <c r="S823" s="7" t="str">
        <f ca="1">IF($R823&lt;&gt;"",VLOOKUP($R823,Level!$A:$B,2,FALSE),"")</f>
        <v>Junior</v>
      </c>
      <c r="T823" s="8">
        <f t="shared" ca="1" si="64"/>
        <v>42757</v>
      </c>
      <c r="U823" s="1">
        <f t="shared" ca="1" si="60"/>
        <v>4080</v>
      </c>
      <c r="V82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$A823    &amp;
", "   &amp;
$B823    &amp;
", "   &amp;
$C823    &amp;
", '"  &amp;
$E823    &amp;
"', '" &amp;
$H823    &amp;
"', "  &amp;
$I823 &amp;
", CAST('"  &amp;
TEXT($K823,"aaaa-mm-dd") &amp;
"' AS DATE), " &amp;
$L823 &amp;
", " &amp;
$N823 &amp;
", " &amp;
$P823 &amp;
", " &amp;
IF($R823="","NULL",$R823) &amp;
", " &amp;
$U823 &amp;
");"</f>
        <v>INSERT INTO acme.fact_employees (id_company_fk, id_employee_pk, flg_active, employee_name, id_gender_fk, id_race_fk, birthdate, id_education_fk, id_department_fk, id_role_fk, id_level_fk, salary) VALUES (2, 822, TRUE, 'Maria Flor Aragão Freitas', 'F', 2, CAST('1960-03-20' AS DATE), 7, 8, 8, 2, 4080);</v>
      </c>
    </row>
    <row r="824" spans="1:22" x14ac:dyDescent="0.2">
      <c r="A824" s="7">
        <v>2</v>
      </c>
      <c r="B824" s="5">
        <f t="shared" si="61"/>
        <v>823</v>
      </c>
      <c r="C824" s="6" t="b">
        <v>1</v>
      </c>
      <c r="D824" s="7">
        <f ca="1">IF(ROW()=2,125,IF(ROW()=3,67,IF(ROW()=4,13,RANDBETWEEN(2,COUNT(Name!$A:$A) + 1))))</f>
        <v>33</v>
      </c>
      <c r="E824" s="7" t="str">
        <f ca="1">VLOOKUP($D824,Name!$A:$B,2,FALSE) &amp; " " &amp; IF(ROW()=2,"de Orléans e Bragança",VLOOKUP(IF(ROW()=2,0,RANDBETWEEN(2,COUNT('Last name'!$A:$A) + 1)),'Last name'!$A:$B,2,FALSE) &amp; " " &amp; VLOOKUP(RANDBETWEEN(2,COUNT('Last name'!$A:$A) + 1),'Last name'!$A:$B,2,FALSE))</f>
        <v>Ana Sophia Machado Faria</v>
      </c>
      <c r="F824" s="7">
        <v>2</v>
      </c>
      <c r="G824" s="7" cm="1">
        <f t="array" aca="1" ref="G824" ca="1">INDEX(States!$B:$B,RANDBETWEEN(2,COUNTA(States!$B:$B)),1)</f>
        <v>10</v>
      </c>
      <c r="H824" s="7" t="str">
        <f ca="1">VLOOKUP($D824,Name!$A:$C,3,FALSE)</f>
        <v>F</v>
      </c>
      <c r="I824" s="7">
        <f t="shared" ca="1" si="62"/>
        <v>2</v>
      </c>
      <c r="J824" s="7" t="str">
        <f ca="1">VLOOKUP($I824,Race!$A:$B,2,FALSE)</f>
        <v>Branco</v>
      </c>
      <c r="K824" s="8">
        <f ca="1" xml:space="preserve">
IF($B824=2,
    TODAY()-16340,
    IF($P824=2,
        RANDBETWEEN(TODAY()-12418.5,TODAY()-6574.5),
        IF(OR($P824=3,$P824=4),
            RANDBETWEEN(TODAY()-16071,TODAY()-8766),
            IF(OR($P824=5,$P824=6,$P824=7),
                RANDBETWEEN(TODAY()-27393.75,TODAY()-12783.75),
                RANDBETWEEN(TODAY()-27393.75,TODAY()-10957.5)
            )
        )
    )
)</f>
        <v>21514</v>
      </c>
      <c r="L824" s="6">
        <f ca="1">IF(OR(ROW()=2,ROW()=3),7,IF(ROW()=4,4,RANDBETWEEN(4,COUNT(Education!$A:$A) + 1)))</f>
        <v>7</v>
      </c>
      <c r="M824" s="8" t="str">
        <f ca="1">VLOOKUP($L824,Education!$A:$B,2,FALSE)</f>
        <v>Doutorado</v>
      </c>
      <c r="N82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824" s="7" t="str">
        <f ca="1">VLOOKUP($N824,Department!$A:$B,2,FALSE)</f>
        <v>Vendas</v>
      </c>
      <c r="P824" s="6">
        <f t="shared" ca="1" si="63"/>
        <v>6</v>
      </c>
      <c r="Q824" s="7" t="str">
        <f ca="1">VLOOKUP($P824,Role!$A:$B,2,FALSE)</f>
        <v>Estagiário</v>
      </c>
      <c r="R824" s="7" t="str">
        <f ca="1">IF($P824=8,RANDBETWEEN(2,COUNT(Level!$A:$A) + 1),"")</f>
        <v/>
      </c>
      <c r="S824" s="7" t="str">
        <f ca="1">IF($R824&lt;&gt;"",VLOOKUP($R824,Level!$A:$B,2,FALSE),"")</f>
        <v/>
      </c>
      <c r="T824" s="8">
        <f t="shared" ca="1" si="64"/>
        <v>37547</v>
      </c>
      <c r="U824" s="1">
        <f t="shared" ca="1" si="60"/>
        <v>2815</v>
      </c>
      <c r="V82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$A824    &amp;
", "   &amp;
$B824    &amp;
", "   &amp;
$C824    &amp;
", '"  &amp;
$E824    &amp;
"', '" &amp;
$H824    &amp;
"', "  &amp;
$I824 &amp;
", CAST('"  &amp;
TEXT($K824,"aaaa-mm-dd") &amp;
"' AS DATE), " &amp;
$L824 &amp;
", " &amp;
$N824 &amp;
", " &amp;
$P824 &amp;
", " &amp;
IF($R824="","NULL",$R824) &amp;
", " &amp;
$U824 &amp;
");"</f>
        <v>INSERT INTO acme.fact_employees (id_company_fk, id_employee_pk, flg_active, employee_name, id_gender_fk, id_race_fk, birthdate, id_education_fk, id_department_fk, id_role_fk, id_level_fk, salary) VALUES (2, 823, TRUE, 'Ana Sophia Machado Faria', 'F', 2, CAST('1958-11-25' AS DATE), 7, 13, 6, NULL, 2815);</v>
      </c>
    </row>
    <row r="825" spans="1:22" x14ac:dyDescent="0.2">
      <c r="A825" s="7">
        <v>2</v>
      </c>
      <c r="B825" s="5">
        <f t="shared" si="61"/>
        <v>824</v>
      </c>
      <c r="C825" s="6" t="b">
        <v>1</v>
      </c>
      <c r="D825" s="7">
        <f ca="1">IF(ROW()=2,125,IF(ROW()=3,67,IF(ROW()=4,13,RANDBETWEEN(2,COUNT(Name!$A:$A) + 1))))</f>
        <v>255</v>
      </c>
      <c r="E825" s="7" t="str">
        <f ca="1">VLOOKUP($D825,Name!$A:$B,2,FALSE)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Maria Alice Noronha Alvaregna</v>
      </c>
      <c r="F825" s="7">
        <v>2</v>
      </c>
      <c r="G825" s="7" cm="1">
        <f t="array" aca="1" ref="G825" ca="1">INDEX(States!$B:$B,RANDBETWEEN(2,COUNTA(States!$B:$B)),1)</f>
        <v>8</v>
      </c>
      <c r="H825" s="7" t="str">
        <f ca="1">VLOOKUP($D825,Name!$A:$C,3,FALSE)</f>
        <v>F</v>
      </c>
      <c r="I825" s="7">
        <f t="shared" ca="1" si="62"/>
        <v>4</v>
      </c>
      <c r="J825" s="7" t="str">
        <f ca="1">VLOOKUP($I825,Race!$A:$B,2,FALSE)</f>
        <v>Pardo</v>
      </c>
      <c r="K825" s="8">
        <f ca="1" xml:space="preserve">
IF($B825=2,
    TODAY()-16340,
    IF($P825=2,
        RANDBETWEEN(TODAY()-12418.5,TODAY()-6574.5),
        IF(OR($P825=3,$P825=4),
            RANDBETWEEN(TODAY()-16071,TODAY()-8766),
            IF(OR($P825=5,$P825=6,$P825=7),
                RANDBETWEEN(TODAY()-27393.75,TODAY()-12783.75),
                RANDBETWEEN(TODAY()-27393.75,TODAY()-10957.5)
            )
        )
    )
)</f>
        <v>22789</v>
      </c>
      <c r="L825" s="6">
        <f ca="1">IF(OR(ROW()=2,ROW()=3),7,IF(ROW()=4,4,RANDBETWEEN(4,COUNT(Education!$A:$A) + 1)))</f>
        <v>7</v>
      </c>
      <c r="M825" s="8" t="str">
        <f ca="1">VLOOKUP($L825,Education!$A:$B,2,FALSE)</f>
        <v>Doutorado</v>
      </c>
      <c r="N82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825" s="7" t="str">
        <f ca="1">VLOOKUP($N825,Department!$A:$B,2,FALSE)</f>
        <v>Contábil</v>
      </c>
      <c r="P825" s="6">
        <f t="shared" ca="1" si="63"/>
        <v>8</v>
      </c>
      <c r="Q825" s="7" t="str">
        <f ca="1">VLOOKUP($P825,Role!$A:$B,2,FALSE)</f>
        <v>Analista</v>
      </c>
      <c r="R825" s="7">
        <f ca="1">IF($P825=8,RANDBETWEEN(2,COUNT(Level!$A:$A) + 1),"")</f>
        <v>4</v>
      </c>
      <c r="S825" s="7" t="str">
        <f ca="1">IF($R825&lt;&gt;"",VLOOKUP($R825,Level!$A:$B,2,FALSE),"")</f>
        <v>Senior</v>
      </c>
      <c r="T825" s="8">
        <f t="shared" ca="1" si="64"/>
        <v>41013</v>
      </c>
      <c r="U825" s="1">
        <f t="shared" ca="1" si="60"/>
        <v>4000</v>
      </c>
      <c r="V82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$A825    &amp;
", "   &amp;
$B825    &amp;
", "   &amp;
$C825    &amp;
", '"  &amp;
$E825    &amp;
"', '" &amp;
$H825    &amp;
"', "  &amp;
$I825 &amp;
", CAST('"  &amp;
TEXT($K825,"aaaa-mm-dd") &amp;
"' AS DATE), " &amp;
$L825 &amp;
", " &amp;
$N825 &amp;
", " &amp;
$P825 &amp;
", " &amp;
IF($R825="","NULL",$R825) &amp;
", " &amp;
$U825 &amp;
");"</f>
        <v>INSERT INTO acme.fact_employees (id_company_fk, id_employee_pk, flg_active, employee_name, id_gender_fk, id_race_fk, birthdate, id_education_fk, id_department_fk, id_role_fk, id_level_fk, salary) VALUES (2, 824, TRUE, 'Maria Alice Noronha Alvaregna', 'F', 4, CAST('1962-05-23' AS DATE), 7, 9, 8, 4, 4000);</v>
      </c>
    </row>
    <row r="826" spans="1:22" x14ac:dyDescent="0.2">
      <c r="A826" s="7">
        <v>2</v>
      </c>
      <c r="B826" s="5">
        <f t="shared" si="61"/>
        <v>825</v>
      </c>
      <c r="C826" s="6" t="b">
        <v>1</v>
      </c>
      <c r="D826" s="7">
        <f ca="1">IF(ROW()=2,125,IF(ROW()=3,67,IF(ROW()=4,13,RANDBETWEEN(2,COUNT(Name!$A:$A) + 1))))</f>
        <v>73</v>
      </c>
      <c r="E826" s="7" t="str">
        <f ca="1">VLOOKUP($D826,Name!$A:$B,2,FALSE) &amp; " " &amp; IF(ROW()=2,"de Orléans e Bragança",VLOOKUP(IF(ROW()=2,0,RANDBETWEEN(2,COUNT('Last name'!$A:$A) + 1)),'Last name'!$A:$B,2,FALSE) &amp; " " &amp; VLOOKUP(RANDBETWEEN(2,COUNT('Last name'!$A:$A) + 1),'Last name'!$A:$B,2,FALSE))</f>
        <v>Bruna Teixeira Reis</v>
      </c>
      <c r="F826" s="7">
        <v>2</v>
      </c>
      <c r="G826" s="7" cm="1">
        <f t="array" aca="1" ref="G826" ca="1">INDEX(States!$B:$B,RANDBETWEEN(2,COUNTA(States!$B:$B)),1)</f>
        <v>8</v>
      </c>
      <c r="H826" s="7" t="str">
        <f ca="1">VLOOKUP($D826,Name!$A:$C,3,FALSE)</f>
        <v>F</v>
      </c>
      <c r="I826" s="7">
        <f t="shared" ca="1" si="62"/>
        <v>3</v>
      </c>
      <c r="J826" s="7" t="str">
        <f ca="1">VLOOKUP($I826,Race!$A:$B,2,FALSE)</f>
        <v>Preto</v>
      </c>
      <c r="K826" s="8">
        <f ca="1" xml:space="preserve">
IF($B826=2,
    TODAY()-16340,
    IF($P826=2,
        RANDBETWEEN(TODAY()-12418.5,TODAY()-6574.5),
        IF(OR($P826=3,$P826=4),
            RANDBETWEEN(TODAY()-16071,TODAY()-8766),
            IF(OR($P826=5,$P826=6,$P826=7),
                RANDBETWEEN(TODAY()-27393.75,TODAY()-12783.75),
                RANDBETWEEN(TODAY()-27393.75,TODAY()-10957.5)
            )
        )
    )
)</f>
        <v>31848</v>
      </c>
      <c r="L826" s="6">
        <f ca="1">IF(OR(ROW()=2,ROW()=3),7,IF(ROW()=4,4,RANDBETWEEN(4,COUNT(Education!$A:$A) + 1)))</f>
        <v>5</v>
      </c>
      <c r="M826" s="8" t="str">
        <f ca="1">VLOOKUP($L826,Education!$A:$B,2,FALSE)</f>
        <v>Pós-graduação</v>
      </c>
      <c r="N82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826" s="7" t="str">
        <f ca="1">VLOOKUP($N826,Department!$A:$B,2,FALSE)</f>
        <v>Recursos Humanos</v>
      </c>
      <c r="P826" s="6">
        <f t="shared" ca="1" si="63"/>
        <v>8</v>
      </c>
      <c r="Q826" s="7" t="str">
        <f ca="1">VLOOKUP($P826,Role!$A:$B,2,FALSE)</f>
        <v>Analista</v>
      </c>
      <c r="R826" s="7">
        <f ca="1">IF($P826=8,RANDBETWEEN(2,COUNT(Level!$A:$A) + 1),"")</f>
        <v>4</v>
      </c>
      <c r="S826" s="7" t="str">
        <f ca="1">IF($R826&lt;&gt;"",VLOOKUP($R826,Level!$A:$B,2,FALSE),"")</f>
        <v>Senior</v>
      </c>
      <c r="T826" s="8">
        <f t="shared" ca="1" si="64"/>
        <v>38496</v>
      </c>
      <c r="U826" s="1">
        <f t="shared" ca="1" si="60"/>
        <v>3080</v>
      </c>
      <c r="V82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$A826    &amp;
", "   &amp;
$B826    &amp;
", "   &amp;
$C826    &amp;
", '"  &amp;
$E826    &amp;
"', '" &amp;
$H826    &amp;
"', "  &amp;
$I826 &amp;
", CAST('"  &amp;
TEXT($K826,"aaaa-mm-dd") &amp;
"' AS DATE), " &amp;
$L826 &amp;
", " &amp;
$N826 &amp;
", " &amp;
$P826 &amp;
", " &amp;
IF($R826="","NULL",$R826) &amp;
", " &amp;
$U826 &amp;
");"</f>
        <v>INSERT INTO acme.fact_employees (id_company_fk, id_employee_pk, flg_active, employee_name, id_gender_fk, id_race_fk, birthdate, id_education_fk, id_department_fk, id_role_fk, id_level_fk, salary) VALUES (2, 825, TRUE, 'Bruna Teixeira Reis', 'F', 3, CAST('1987-03-12' AS DATE), 5, 5, 8, 4, 3080);</v>
      </c>
    </row>
    <row r="827" spans="1:22" x14ac:dyDescent="0.2">
      <c r="A827" s="7">
        <v>2</v>
      </c>
      <c r="B827" s="5">
        <f t="shared" si="61"/>
        <v>826</v>
      </c>
      <c r="C827" s="6" t="b">
        <v>1</v>
      </c>
      <c r="D827" s="7">
        <f ca="1">IF(ROW()=2,125,IF(ROW()=3,67,IF(ROW()=4,13,RANDBETWEEN(2,COUNT(Name!$A:$A) + 1))))</f>
        <v>230</v>
      </c>
      <c r="E827" s="7" t="str">
        <f ca="1">VLOOKUP($D827,Name!$A:$B,2,FALSE) &amp; " " &amp; IF(ROW()=2,"de Orléans e Bragança",VLOOKUP(IF(ROW()=2,0,RANDBETWEEN(2,COUNT('Last name'!$A:$A) + 1)),'Last name'!$A:$B,2,FALSE) &amp; " " &amp; VLOOKUP(RANDBETWEEN(2,COUNT('Last name'!$A:$A) + 1),'Last name'!$A:$B,2,FALSE))</f>
        <v>Lorenzo Augusto Rinaldi Mancini</v>
      </c>
      <c r="F827" s="7">
        <v>2</v>
      </c>
      <c r="G827" s="7" cm="1">
        <f t="array" aca="1" ref="G827" ca="1">INDEX(States!$B:$B,RANDBETWEEN(2,COUNTA(States!$B:$B)),1)</f>
        <v>8</v>
      </c>
      <c r="H827" s="7" t="str">
        <f ca="1">VLOOKUP($D827,Name!$A:$C,3,FALSE)</f>
        <v>M</v>
      </c>
      <c r="I827" s="7">
        <f t="shared" ca="1" si="62"/>
        <v>2</v>
      </c>
      <c r="J827" s="7" t="str">
        <f ca="1">VLOOKUP($I827,Race!$A:$B,2,FALSE)</f>
        <v>Branco</v>
      </c>
      <c r="K827" s="8">
        <f ca="1" xml:space="preserve">
IF($B827=2,
    TODAY()-16340,
    IF($P827=2,
        RANDBETWEEN(TODAY()-12418.5,TODAY()-6574.5),
        IF(OR($P827=3,$P827=4),
            RANDBETWEEN(TODAY()-16071,TODAY()-8766),
            IF(OR($P827=5,$P827=6,$P827=7),
                RANDBETWEEN(TODAY()-27393.75,TODAY()-12783.75),
                RANDBETWEEN(TODAY()-27393.75,TODAY()-10957.5)
            )
        )
    )
)</f>
        <v>21208</v>
      </c>
      <c r="L827" s="6">
        <f ca="1">IF(OR(ROW()=2,ROW()=3),7,IF(ROW()=4,4,RANDBETWEEN(4,COUNT(Education!$A:$A) + 1)))</f>
        <v>6</v>
      </c>
      <c r="M827" s="8" t="str">
        <f ca="1">VLOOKUP($L827,Education!$A:$B,2,FALSE)</f>
        <v>Mestrado</v>
      </c>
      <c r="N82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827" s="7" t="str">
        <f ca="1">VLOOKUP($N827,Department!$A:$B,2,FALSE)</f>
        <v>Auditoria</v>
      </c>
      <c r="P827" s="6">
        <f t="shared" ca="1" si="63"/>
        <v>8</v>
      </c>
      <c r="Q827" s="7" t="str">
        <f ca="1">VLOOKUP($P827,Role!$A:$B,2,FALSE)</f>
        <v>Analista</v>
      </c>
      <c r="R827" s="7">
        <f ca="1">IF($P827=8,RANDBETWEEN(2,COUNT(Level!$A:$A) + 1),"")</f>
        <v>4</v>
      </c>
      <c r="S827" s="7" t="str">
        <f ca="1">IF($R827&lt;&gt;"",VLOOKUP($R827,Level!$A:$B,2,FALSE),"")</f>
        <v>Senior</v>
      </c>
      <c r="T827" s="8">
        <f t="shared" ca="1" si="64"/>
        <v>37912</v>
      </c>
      <c r="U827" s="1">
        <f t="shared" ca="1" si="60"/>
        <v>3500</v>
      </c>
      <c r="V82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$A827    &amp;
", "   &amp;
$B827    &amp;
", "   &amp;
$C827    &amp;
", '"  &amp;
$E827    &amp;
"', '" &amp;
$H827    &amp;
"', "  &amp;
$I827 &amp;
", CAST('"  &amp;
TEXT($K827,"aaaa-mm-dd") &amp;
"' AS DATE), " &amp;
$L827 &amp;
", " &amp;
$N827 &amp;
", " &amp;
$P827 &amp;
", " &amp;
IF($R827="","NULL",$R827) &amp;
", " &amp;
$U827 &amp;
");"</f>
        <v>INSERT INTO acme.fact_employees (id_company_fk, id_employee_pk, flg_active, employee_name, id_gender_fk, id_race_fk, birthdate, id_education_fk, id_department_fk, id_role_fk, id_level_fk, salary) VALUES (2, 826, TRUE, 'Lorenzo Augusto Rinaldi Mancini', 'M', 2, CAST('1958-01-23' AS DATE), 6, 10, 8, 4, 3500);</v>
      </c>
    </row>
    <row r="828" spans="1:22" x14ac:dyDescent="0.2">
      <c r="A828" s="7">
        <v>2</v>
      </c>
      <c r="B828" s="5">
        <f t="shared" si="61"/>
        <v>827</v>
      </c>
      <c r="C828" s="6" t="b">
        <v>1</v>
      </c>
      <c r="D828" s="7">
        <f ca="1">IF(ROW()=2,125,IF(ROW()=3,67,IF(ROW()=4,13,RANDBETWEEN(2,COUNT(Name!$A:$A) + 1))))</f>
        <v>223</v>
      </c>
      <c r="E828" s="7" t="str">
        <f ca="1">VLOOKUP($D828,Name!$A:$B,2,FALSE) &amp; " " &amp; IF(ROW()=2,"de Orléans e Bragança",VLOOKUP(IF(ROW()=2,0,RANDBETWEEN(2,COUNT('Last name'!$A:$A) + 1)),'Last name'!$A:$B,2,FALSE) &amp; " " &amp; VLOOKUP(RANDBETWEEN(2,COUNT('Last name'!$A:$A) + 1),'Last name'!$A:$B,2,FALSE))</f>
        <v>Levy Costa Testa</v>
      </c>
      <c r="F828" s="7">
        <v>2</v>
      </c>
      <c r="G828" s="7" cm="1">
        <f t="array" aca="1" ref="G828" ca="1">INDEX(States!$B:$B,RANDBETWEEN(2,COUNTA(States!$B:$B)),1)</f>
        <v>11</v>
      </c>
      <c r="H828" s="7" t="str">
        <f ca="1">VLOOKUP($D828,Name!$A:$C,3,FALSE)</f>
        <v>M</v>
      </c>
      <c r="I828" s="7">
        <f t="shared" ca="1" si="62"/>
        <v>2</v>
      </c>
      <c r="J828" s="7" t="str">
        <f ca="1">VLOOKUP($I828,Race!$A:$B,2,FALSE)</f>
        <v>Branco</v>
      </c>
      <c r="K828" s="8">
        <f ca="1" xml:space="preserve">
IF($B828=2,
    TODAY()-16340,
    IF($P828=2,
        RANDBETWEEN(TODAY()-12418.5,TODAY()-6574.5),
        IF(OR($P828=3,$P828=4),
            RANDBETWEEN(TODAY()-16071,TODAY()-8766),
            IF(OR($P828=5,$P828=6,$P828=7),
                RANDBETWEEN(TODAY()-27393.75,TODAY()-12783.75),
                RANDBETWEEN(TODAY()-27393.75,TODAY()-10957.5)
            )
        )
    )
)</f>
        <v>26511</v>
      </c>
      <c r="L828" s="6">
        <f ca="1">IF(OR(ROW()=2,ROW()=3),7,IF(ROW()=4,4,RANDBETWEEN(4,COUNT(Education!$A:$A) + 1)))</f>
        <v>6</v>
      </c>
      <c r="M828" s="8" t="str">
        <f ca="1">VLOOKUP($L828,Education!$A:$B,2,FALSE)</f>
        <v>Mestrado</v>
      </c>
      <c r="N82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6</v>
      </c>
      <c r="O828" s="7" t="str">
        <f ca="1">VLOOKUP($N828,Department!$A:$B,2,FALSE)</f>
        <v>Comercial</v>
      </c>
      <c r="P828" s="6">
        <f t="shared" ca="1" si="63"/>
        <v>9</v>
      </c>
      <c r="Q828" s="7" t="str">
        <f ca="1">VLOOKUP($P828,Role!$A:$B,2,FALSE)</f>
        <v>Especialista</v>
      </c>
      <c r="R828" s="7" t="str">
        <f ca="1">IF($P828=8,RANDBETWEEN(2,COUNT(Level!$A:$A) + 1),"")</f>
        <v/>
      </c>
      <c r="S828" s="7" t="str">
        <f ca="1">IF($R828&lt;&gt;"",VLOOKUP($R828,Level!$A:$B,2,FALSE),"")</f>
        <v/>
      </c>
      <c r="T828" s="8">
        <f t="shared" ca="1" si="64"/>
        <v>36556</v>
      </c>
      <c r="U828" s="1">
        <f t="shared" ca="1" si="60"/>
        <v>9580</v>
      </c>
      <c r="V82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$A828    &amp;
", "   &amp;
$B828    &amp;
", "   &amp;
$C828    &amp;
", '"  &amp;
$E828    &amp;
"', '" &amp;
$H828    &amp;
"', "  &amp;
$I828 &amp;
", CAST('"  &amp;
TEXT($K828,"aaaa-mm-dd") &amp;
"' AS DATE), " &amp;
$L828 &amp;
", " &amp;
$N828 &amp;
", " &amp;
$P828 &amp;
", " &amp;
IF($R828="","NULL",$R828) &amp;
", " &amp;
$U828 &amp;
");"</f>
        <v>INSERT INTO acme.fact_employees (id_company_fk, id_employee_pk, flg_active, employee_name, id_gender_fk, id_race_fk, birthdate, id_education_fk, id_department_fk, id_role_fk, id_level_fk, salary) VALUES (2, 827, TRUE, 'Levy Costa Testa', 'M', 2, CAST('1972-07-31' AS DATE), 6, 6, 9, NULL, 9580);</v>
      </c>
    </row>
    <row r="829" spans="1:22" x14ac:dyDescent="0.2">
      <c r="A829" s="7">
        <v>2</v>
      </c>
      <c r="B829" s="5">
        <f t="shared" si="61"/>
        <v>828</v>
      </c>
      <c r="C829" s="6" t="b">
        <v>1</v>
      </c>
      <c r="D829" s="7">
        <f ca="1">IF(ROW()=2,125,IF(ROW()=3,67,IF(ROW()=4,13,RANDBETWEEN(2,COUNT(Name!$A:$A) + 1))))</f>
        <v>322</v>
      </c>
      <c r="E829" s="7" t="str">
        <f ca="1">VLOOKUP($D829,Name!$A:$B,2,FALSE) &amp; " " &amp; IF(ROW()=2,"de Orléans e Bragança",VLOOKUP(IF(ROW()=2,0,RANDBETWEEN(2,COUNT('Last name'!$A:$A) + 1)),'Last name'!$A:$B,2,FALSE) &amp; " " &amp; VLOOKUP(RANDBETWEEN(2,COUNT('Last name'!$A:$A) + 1),'Last name'!$A:$B,2,FALSE))</f>
        <v>Rafaela Noronha Pimenta</v>
      </c>
      <c r="F829" s="7">
        <v>2</v>
      </c>
      <c r="G829" s="7" cm="1">
        <f t="array" aca="1" ref="G829" ca="1">INDEX(States!$B:$B,RANDBETWEEN(2,COUNTA(States!$B:$B)),1)</f>
        <v>14</v>
      </c>
      <c r="H829" s="7" t="str">
        <f ca="1">VLOOKUP($D829,Name!$A:$C,3,FALSE)</f>
        <v>F</v>
      </c>
      <c r="I829" s="7">
        <f t="shared" ca="1" si="62"/>
        <v>2</v>
      </c>
      <c r="J829" s="7" t="str">
        <f ca="1">VLOOKUP($I829,Race!$A:$B,2,FALSE)</f>
        <v>Branco</v>
      </c>
      <c r="K829" s="8">
        <f ca="1" xml:space="preserve">
IF($B829=2,
    TODAY()-16340,
    IF($P829=2,
        RANDBETWEEN(TODAY()-12418.5,TODAY()-6574.5),
        IF(OR($P829=3,$P829=4),
            RANDBETWEEN(TODAY()-16071,TODAY()-8766),
            IF(OR($P829=5,$P829=6,$P829=7),
                RANDBETWEEN(TODAY()-27393.75,TODAY()-12783.75),
                RANDBETWEEN(TODAY()-27393.75,TODAY()-10957.5)
            )
        )
    )
)</f>
        <v>26128</v>
      </c>
      <c r="L829" s="6">
        <f ca="1">IF(OR(ROW()=2,ROW()=3),7,IF(ROW()=4,4,RANDBETWEEN(4,COUNT(Education!$A:$A) + 1)))</f>
        <v>7</v>
      </c>
      <c r="M829" s="8" t="str">
        <f ca="1">VLOOKUP($L829,Education!$A:$B,2,FALSE)</f>
        <v>Doutorado</v>
      </c>
      <c r="N82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829" s="7" t="str">
        <f ca="1">VLOOKUP($N829,Department!$A:$B,2,FALSE)</f>
        <v>Financeiro</v>
      </c>
      <c r="P829" s="6">
        <f t="shared" ca="1" si="63"/>
        <v>8</v>
      </c>
      <c r="Q829" s="7" t="str">
        <f ca="1">VLOOKUP($P829,Role!$A:$B,2,FALSE)</f>
        <v>Analista</v>
      </c>
      <c r="R829" s="7">
        <f ca="1">IF($P829=8,RANDBETWEEN(2,COUNT(Level!$A:$A) + 1),"")</f>
        <v>4</v>
      </c>
      <c r="S829" s="7" t="str">
        <f ca="1">IF($R829&lt;&gt;"",VLOOKUP($R829,Level!$A:$B,2,FALSE),"")</f>
        <v>Senior</v>
      </c>
      <c r="T829" s="8">
        <f t="shared" ca="1" si="64"/>
        <v>39349</v>
      </c>
      <c r="U829" s="1">
        <f t="shared" ca="1" si="60"/>
        <v>4000</v>
      </c>
      <c r="V82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$A829    &amp;
", "   &amp;
$B829    &amp;
", "   &amp;
$C829    &amp;
", '"  &amp;
$E829    &amp;
"', '" &amp;
$H829    &amp;
"', "  &amp;
$I829 &amp;
", CAST('"  &amp;
TEXT($K829,"aaaa-mm-dd") &amp;
"' AS DATE), " &amp;
$L829 &amp;
", " &amp;
$N829 &amp;
", " &amp;
$P829 &amp;
", " &amp;
IF($R829="","NULL",$R829) &amp;
", " &amp;
$U829 &amp;
");"</f>
        <v>INSERT INTO acme.fact_employees (id_company_fk, id_employee_pk, flg_active, employee_name, id_gender_fk, id_race_fk, birthdate, id_education_fk, id_department_fk, id_role_fk, id_level_fk, salary) VALUES (2, 828, TRUE, 'Rafaela Noronha Pimenta', 'F', 2, CAST('1971-07-14' AS DATE), 7, 4, 8, 4, 4000);</v>
      </c>
    </row>
    <row r="830" spans="1:22" x14ac:dyDescent="0.2">
      <c r="A830" s="7">
        <v>2</v>
      </c>
      <c r="B830" s="5">
        <f t="shared" si="61"/>
        <v>829</v>
      </c>
      <c r="C830" s="6" t="b">
        <v>1</v>
      </c>
      <c r="D830" s="7">
        <f ca="1">IF(ROW()=2,125,IF(ROW()=3,67,IF(ROW()=4,13,RANDBETWEEN(2,COUNT(Name!$A:$A) + 1))))</f>
        <v>35</v>
      </c>
      <c r="E830" s="7" t="str">
        <f ca="1">VLOOKUP($D830,Name!$A:$B,2,FALSE) &amp; " " &amp; IF(ROW()=2,"de Orléans e Bragança",VLOOKUP(IF(ROW()=2,0,RANDBETWEEN(2,COUNT('Last name'!$A:$A) + 1)),'Last name'!$A:$B,2,FALSE) &amp; " " &amp; VLOOKUP(RANDBETWEEN(2,COUNT('Last name'!$A:$A) + 1),'Last name'!$A:$B,2,FALSE))</f>
        <v>Analu Tavares Esposito</v>
      </c>
      <c r="F830" s="7">
        <v>2</v>
      </c>
      <c r="G830" s="7" cm="1">
        <f t="array" aca="1" ref="G830" ca="1">INDEX(States!$B:$B,RANDBETWEEN(2,COUNTA(States!$B:$B)),1)</f>
        <v>15</v>
      </c>
      <c r="H830" s="7" t="str">
        <f ca="1">VLOOKUP($D830,Name!$A:$C,3,FALSE)</f>
        <v>F</v>
      </c>
      <c r="I830" s="7">
        <f t="shared" ca="1" si="62"/>
        <v>2</v>
      </c>
      <c r="J830" s="7" t="str">
        <f ca="1">VLOOKUP($I830,Race!$A:$B,2,FALSE)</f>
        <v>Branco</v>
      </c>
      <c r="K830" s="8">
        <f ca="1" xml:space="preserve">
IF($B830=2,
    TODAY()-16340,
    IF($P830=2,
        RANDBETWEEN(TODAY()-12418.5,TODAY()-6574.5),
        IF(OR($P830=3,$P830=4),
            RANDBETWEEN(TODAY()-16071,TODAY()-8766),
            IF(OR($P830=5,$P830=6,$P830=7),
                RANDBETWEEN(TODAY()-27393.75,TODAY()-12783.75),
                RANDBETWEEN(TODAY()-27393.75,TODAY()-10957.5)
            )
        )
    )
)</f>
        <v>18641</v>
      </c>
      <c r="L830" s="6">
        <f ca="1">IF(OR(ROW()=2,ROW()=3),7,IF(ROW()=4,4,RANDBETWEEN(4,COUNT(Education!$A:$A) + 1)))</f>
        <v>7</v>
      </c>
      <c r="M830" s="8" t="str">
        <f ca="1">VLOOKUP($L830,Education!$A:$B,2,FALSE)</f>
        <v>Doutorado</v>
      </c>
      <c r="N83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830" s="7" t="str">
        <f ca="1">VLOOKUP($N830,Department!$A:$B,2,FALSE)</f>
        <v>Comunicação &amp; Marketing</v>
      </c>
      <c r="P830" s="6">
        <f t="shared" ca="1" si="63"/>
        <v>8</v>
      </c>
      <c r="Q830" s="7" t="str">
        <f ca="1">VLOOKUP($P830,Role!$A:$B,2,FALSE)</f>
        <v>Analista</v>
      </c>
      <c r="R830" s="7">
        <f ca="1">IF($P830=8,RANDBETWEEN(2,COUNT(Level!$A:$A) + 1),"")</f>
        <v>4</v>
      </c>
      <c r="S830" s="7" t="str">
        <f ca="1">IF($R830&lt;&gt;"",VLOOKUP($R830,Level!$A:$B,2,FALSE),"")</f>
        <v>Senior</v>
      </c>
      <c r="T830" s="8">
        <f t="shared" ca="1" si="64"/>
        <v>43942</v>
      </c>
      <c r="U830" s="1">
        <f t="shared" ca="1" si="60"/>
        <v>4080</v>
      </c>
      <c r="V83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$A830    &amp;
", "   &amp;
$B830    &amp;
", "   &amp;
$C830    &amp;
", '"  &amp;
$E830    &amp;
"', '" &amp;
$H830    &amp;
"', "  &amp;
$I830 &amp;
", CAST('"  &amp;
TEXT($K830,"aaaa-mm-dd") &amp;
"' AS DATE), " &amp;
$L830 &amp;
", " &amp;
$N830 &amp;
", " &amp;
$P830 &amp;
", " &amp;
IF($R830="","NULL",$R830) &amp;
", " &amp;
$U830 &amp;
");"</f>
        <v>INSERT INTO acme.fact_employees (id_company_fk, id_employee_pk, flg_active, employee_name, id_gender_fk, id_race_fk, birthdate, id_education_fk, id_department_fk, id_role_fk, id_level_fk, salary) VALUES (2, 829, TRUE, 'Analu Tavares Esposito', 'F', 2, CAST('1951-01-13' AS DATE), 7, 8, 8, 4, 4080);</v>
      </c>
    </row>
    <row r="831" spans="1:22" x14ac:dyDescent="0.2">
      <c r="A831" s="7">
        <v>2</v>
      </c>
      <c r="B831" s="5">
        <f t="shared" si="61"/>
        <v>830</v>
      </c>
      <c r="C831" s="6" t="b">
        <v>1</v>
      </c>
      <c r="D831" s="7">
        <f ca="1">IF(ROW()=2,125,IF(ROW()=3,67,IF(ROW()=4,13,RANDBETWEEN(2,COUNT(Name!$A:$A) + 1))))</f>
        <v>13</v>
      </c>
      <c r="E831" s="7" t="str">
        <f ca="1">VLOOKUP($D831,Name!$A:$B,2,FALSE) &amp; " " &amp; IF(ROW()=2,"de Orléans e Bragança",VLOOKUP(IF(ROW()=2,0,RANDBETWEEN(2,COUNT('Last name'!$A:$A) + 1)),'Last name'!$A:$B,2,FALSE) &amp; " " &amp; VLOOKUP(RANDBETWEEN(2,COUNT('Last name'!$A:$A) + 1),'Last name'!$A:$B,2,FALSE))</f>
        <v>Alice Negrão Morato</v>
      </c>
      <c r="F831" s="7">
        <v>2</v>
      </c>
      <c r="G831" s="7" cm="1">
        <f t="array" aca="1" ref="G831" ca="1">INDEX(States!$B:$B,RANDBETWEEN(2,COUNTA(States!$B:$B)),1)</f>
        <v>15</v>
      </c>
      <c r="H831" s="7" t="str">
        <f ca="1">VLOOKUP($D831,Name!$A:$C,3,FALSE)</f>
        <v>F</v>
      </c>
      <c r="I831" s="7">
        <f t="shared" ca="1" si="62"/>
        <v>2</v>
      </c>
      <c r="J831" s="7" t="str">
        <f ca="1">VLOOKUP($I831,Race!$A:$B,2,FALSE)</f>
        <v>Branco</v>
      </c>
      <c r="K831" s="8">
        <f ca="1" xml:space="preserve">
IF($B831=2,
    TODAY()-16340,
    IF($P831=2,
        RANDBETWEEN(TODAY()-12418.5,TODAY()-6574.5),
        IF(OR($P831=3,$P831=4),
            RANDBETWEEN(TODAY()-16071,TODAY()-8766),
            IF(OR($P831=5,$P831=6,$P831=7),
                RANDBETWEEN(TODAY()-27393.75,TODAY()-12783.75),
                RANDBETWEEN(TODAY()-27393.75,TODAY()-10957.5)
            )
        )
    )
)</f>
        <v>26889</v>
      </c>
      <c r="L831" s="6">
        <f ca="1">IF(OR(ROW()=2,ROW()=3),7,IF(ROW()=4,4,RANDBETWEEN(4,COUNT(Education!$A:$A) + 1)))</f>
        <v>4</v>
      </c>
      <c r="M831" s="8" t="str">
        <f ca="1">VLOOKUP($L831,Education!$A:$B,2,FALSE)</f>
        <v>Superior</v>
      </c>
      <c r="N83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831" s="7" t="str">
        <f ca="1">VLOOKUP($N831,Department!$A:$B,2,FALSE)</f>
        <v>Vendas</v>
      </c>
      <c r="P831" s="6">
        <f t="shared" ca="1" si="63"/>
        <v>8</v>
      </c>
      <c r="Q831" s="7" t="str">
        <f ca="1">VLOOKUP($P831,Role!$A:$B,2,FALSE)</f>
        <v>Analista</v>
      </c>
      <c r="R831" s="7">
        <f ca="1">IF($P831=8,RANDBETWEEN(2,COUNT(Level!$A:$A) + 1),"")</f>
        <v>2</v>
      </c>
      <c r="S831" s="7" t="str">
        <f ca="1">IF($R831&lt;&gt;"",VLOOKUP($R831,Level!$A:$B,2,FALSE),"")</f>
        <v>Junior</v>
      </c>
      <c r="T831" s="8">
        <f t="shared" ca="1" si="64"/>
        <v>41431</v>
      </c>
      <c r="U831" s="1">
        <f t="shared" ca="1" si="60"/>
        <v>2610</v>
      </c>
      <c r="V83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$A831    &amp;
", "   &amp;
$B831    &amp;
", "   &amp;
$C831    &amp;
", '"  &amp;
$E831    &amp;
"', '" &amp;
$H831    &amp;
"', "  &amp;
$I831 &amp;
", CAST('"  &amp;
TEXT($K831,"aaaa-mm-dd") &amp;
"' AS DATE), " &amp;
$L831 &amp;
", " &amp;
$N831 &amp;
", " &amp;
$P831 &amp;
", " &amp;
IF($R831="","NULL",$R831) &amp;
", " &amp;
$U831 &amp;
");"</f>
        <v>INSERT INTO acme.fact_employees (id_company_fk, id_employee_pk, flg_active, employee_name, id_gender_fk, id_race_fk, birthdate, id_education_fk, id_department_fk, id_role_fk, id_level_fk, salary) VALUES (2, 830, TRUE, 'Alice Negrão Morato', 'F', 2, CAST('1973-08-13' AS DATE), 4, 13, 8, 2, 2610);</v>
      </c>
    </row>
    <row r="832" spans="1:22" x14ac:dyDescent="0.2">
      <c r="A832" s="7">
        <v>2</v>
      </c>
      <c r="B832" s="5">
        <f t="shared" si="61"/>
        <v>831</v>
      </c>
      <c r="C832" s="6" t="b">
        <v>1</v>
      </c>
      <c r="D832" s="7">
        <f ca="1">IF(ROW()=2,125,IF(ROW()=3,67,IF(ROW()=4,13,RANDBETWEEN(2,COUNT(Name!$A:$A) + 1))))</f>
        <v>264</v>
      </c>
      <c r="E832" s="7" t="str">
        <f ca="1">VLOOKUP($D832,Name!$A:$B,2,FALSE)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Maria Heloísa Barreto Machado</v>
      </c>
      <c r="F832" s="7">
        <v>2</v>
      </c>
      <c r="G832" s="7" cm="1">
        <f t="array" aca="1" ref="G832" ca="1">INDEX(States!$B:$B,RANDBETWEEN(2,COUNTA(States!$B:$B)),1)</f>
        <v>6</v>
      </c>
      <c r="H832" s="7" t="str">
        <f ca="1">VLOOKUP($D832,Name!$A:$C,3,FALSE)</f>
        <v>F</v>
      </c>
      <c r="I832" s="7">
        <f t="shared" ca="1" si="62"/>
        <v>2</v>
      </c>
      <c r="J832" s="7" t="str">
        <f ca="1">VLOOKUP($I832,Race!$A:$B,2,FALSE)</f>
        <v>Branco</v>
      </c>
      <c r="K832" s="8">
        <f ca="1" xml:space="preserve">
IF($B832=2,
    TODAY()-16340,
    IF($P832=2,
        RANDBETWEEN(TODAY()-12418.5,TODAY()-6574.5),
        IF(OR($P832=3,$P832=4),
            RANDBETWEEN(TODAY()-16071,TODAY()-8766),
            IF(OR($P832=5,$P832=6,$P832=7),
                RANDBETWEEN(TODAY()-27393.75,TODAY()-12783.75),
                RANDBETWEEN(TODAY()-27393.75,TODAY()-10957.5)
            )
        )
    )
)</f>
        <v>30914</v>
      </c>
      <c r="L832" s="6">
        <f ca="1">IF(OR(ROW()=2,ROW()=3),7,IF(ROW()=4,4,RANDBETWEEN(4,COUNT(Education!$A:$A) + 1)))</f>
        <v>6</v>
      </c>
      <c r="M832" s="8" t="str">
        <f ca="1">VLOOKUP($L832,Education!$A:$B,2,FALSE)</f>
        <v>Mestrado</v>
      </c>
      <c r="N83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832" s="7" t="str">
        <f ca="1">VLOOKUP($N832,Department!$A:$B,2,FALSE)</f>
        <v>Comunicação &amp; Marketing</v>
      </c>
      <c r="P832" s="6">
        <f t="shared" ca="1" si="63"/>
        <v>9</v>
      </c>
      <c r="Q832" s="7" t="str">
        <f ca="1">VLOOKUP($P832,Role!$A:$B,2,FALSE)</f>
        <v>Especialista</v>
      </c>
      <c r="R832" s="7" t="str">
        <f ca="1">IF($P832=8,RANDBETWEEN(2,COUNT(Level!$A:$A) + 1),"")</f>
        <v/>
      </c>
      <c r="S832" s="7" t="str">
        <f ca="1">IF($R832&lt;&gt;"",VLOOKUP($R832,Level!$A:$B,2,FALSE),"")</f>
        <v/>
      </c>
      <c r="T832" s="8">
        <f t="shared" ca="1" si="64"/>
        <v>43453</v>
      </c>
      <c r="U832" s="1">
        <f t="shared" ca="1" si="60"/>
        <v>9580</v>
      </c>
      <c r="V83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$A832    &amp;
", "   &amp;
$B832    &amp;
", "   &amp;
$C832    &amp;
", '"  &amp;
$E832    &amp;
"', '" &amp;
$H832    &amp;
"', "  &amp;
$I832 &amp;
", CAST('"  &amp;
TEXT($K832,"aaaa-mm-dd") &amp;
"' AS DATE), " &amp;
$L832 &amp;
", " &amp;
$N832 &amp;
", " &amp;
$P832 &amp;
", " &amp;
IF($R832="","NULL",$R832) &amp;
", " &amp;
$U832 &amp;
");"</f>
        <v>INSERT INTO acme.fact_employees (id_company_fk, id_employee_pk, flg_active, employee_name, id_gender_fk, id_race_fk, birthdate, id_education_fk, id_department_fk, id_role_fk, id_level_fk, salary) VALUES (2, 831, TRUE, 'Maria Heloísa Barreto Machado', 'F', 2, CAST('1984-08-20' AS DATE), 6, 8, 9, NULL, 9580);</v>
      </c>
    </row>
    <row r="833" spans="1:22" x14ac:dyDescent="0.2">
      <c r="A833" s="7">
        <v>2</v>
      </c>
      <c r="B833" s="5">
        <f t="shared" si="61"/>
        <v>832</v>
      </c>
      <c r="C833" s="6" t="b">
        <v>1</v>
      </c>
      <c r="D833" s="7">
        <f ca="1">IF(ROW()=2,125,IF(ROW()=3,67,IF(ROW()=4,13,RANDBETWEEN(2,COUNT(Name!$A:$A) + 1))))</f>
        <v>9</v>
      </c>
      <c r="E833" s="7" t="str">
        <f ca="1">VLOOKUP($D833,Name!$A:$B,2,FALSE) &amp; " " &amp; IF(ROW()=2,"de Orléans e Bragança",VLOOKUP(IF(ROW()=2,0,RANDBETWEEN(2,COUNT('Last name'!$A:$A) + 1)),'Last name'!$A:$B,2,FALSE) &amp; " " &amp; VLOOKUP(RANDBETWEEN(2,COUNT('Last name'!$A:$A) + 1),'Last name'!$A:$B,2,FALSE))</f>
        <v>Alana Pimenta Barbieri</v>
      </c>
      <c r="F833" s="7">
        <v>2</v>
      </c>
      <c r="G833" s="7" cm="1">
        <f t="array" aca="1" ref="G833" ca="1">INDEX(States!$B:$B,RANDBETWEEN(2,COUNTA(States!$B:$B)),1)</f>
        <v>8</v>
      </c>
      <c r="H833" s="7" t="str">
        <f ca="1">VLOOKUP($D833,Name!$A:$C,3,FALSE)</f>
        <v>F</v>
      </c>
      <c r="I833" s="7">
        <f t="shared" ca="1" si="62"/>
        <v>3</v>
      </c>
      <c r="J833" s="7" t="str">
        <f ca="1">VLOOKUP($I833,Race!$A:$B,2,FALSE)</f>
        <v>Preto</v>
      </c>
      <c r="K833" s="8">
        <f ca="1" xml:space="preserve">
IF($B833=2,
    TODAY()-16340,
    IF($P833=2,
        RANDBETWEEN(TODAY()-12418.5,TODAY()-6574.5),
        IF(OR($P833=3,$P833=4),
            RANDBETWEEN(TODAY()-16071,TODAY()-8766),
            IF(OR($P833=5,$P833=6,$P833=7),
                RANDBETWEEN(TODAY()-27393.75,TODAY()-12783.75),
                RANDBETWEEN(TODAY()-27393.75,TODAY()-10957.5)
            )
        )
    )
)</f>
        <v>29421</v>
      </c>
      <c r="L833" s="6">
        <f ca="1">IF(OR(ROW()=2,ROW()=3),7,IF(ROW()=4,4,RANDBETWEEN(4,COUNT(Education!$A:$A) + 1)))</f>
        <v>6</v>
      </c>
      <c r="M833" s="8" t="str">
        <f ca="1">VLOOKUP($L833,Education!$A:$B,2,FALSE)</f>
        <v>Mestrado</v>
      </c>
      <c r="N83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833" s="7" t="str">
        <f ca="1">VLOOKUP($N833,Department!$A:$B,2,FALSE)</f>
        <v>Recursos Humanos</v>
      </c>
      <c r="P833" s="6">
        <f t="shared" ca="1" si="63"/>
        <v>8</v>
      </c>
      <c r="Q833" s="7" t="str">
        <f ca="1">VLOOKUP($P833,Role!$A:$B,2,FALSE)</f>
        <v>Analista</v>
      </c>
      <c r="R833" s="7">
        <f ca="1">IF($P833=8,RANDBETWEEN(2,COUNT(Level!$A:$A) + 1),"")</f>
        <v>4</v>
      </c>
      <c r="S833" s="7" t="str">
        <f ca="1">IF($R833&lt;&gt;"",VLOOKUP($R833,Level!$A:$B,2,FALSE),"")</f>
        <v>Senior</v>
      </c>
      <c r="T833" s="8">
        <f t="shared" ca="1" si="64"/>
        <v>38506</v>
      </c>
      <c r="U833" s="1">
        <f t="shared" ca="1" si="60"/>
        <v>3580</v>
      </c>
      <c r="V83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$A833    &amp;
", "   &amp;
$B833    &amp;
", "   &amp;
$C833    &amp;
", '"  &amp;
$E833    &amp;
"', '" &amp;
$H833    &amp;
"', "  &amp;
$I833 &amp;
", CAST('"  &amp;
TEXT($K833,"aaaa-mm-dd") &amp;
"' AS DATE), " &amp;
$L833 &amp;
", " &amp;
$N833 &amp;
", " &amp;
$P833 &amp;
", " &amp;
IF($R833="","NULL",$R833) &amp;
", " &amp;
$U833 &amp;
");"</f>
        <v>INSERT INTO acme.fact_employees (id_company_fk, id_employee_pk, flg_active, employee_name, id_gender_fk, id_race_fk, birthdate, id_education_fk, id_department_fk, id_role_fk, id_level_fk, salary) VALUES (2, 832, TRUE, 'Alana Pimenta Barbieri', 'F', 3, CAST('1980-07-19' AS DATE), 6, 5, 8, 4, 3580);</v>
      </c>
    </row>
    <row r="834" spans="1:22" x14ac:dyDescent="0.2">
      <c r="A834" s="7">
        <v>2</v>
      </c>
      <c r="B834" s="5">
        <f t="shared" si="61"/>
        <v>833</v>
      </c>
      <c r="C834" s="6" t="b">
        <v>1</v>
      </c>
      <c r="D834" s="7">
        <f ca="1">IF(ROW()=2,125,IF(ROW()=3,67,IF(ROW()=4,13,RANDBETWEEN(2,COUNT(Name!$A:$A) + 1))))</f>
        <v>212</v>
      </c>
      <c r="E834" s="7" t="str">
        <f ca="1">VLOOKUP($D834,Name!$A:$B,2,FALSE) &amp; " " &amp; IF(ROW()=2,"de Orléans e Bragança",VLOOKUP(IF(ROW()=2,0,RANDBETWEEN(2,COUNT('Last name'!$A:$A) + 1)),'Last name'!$A:$B,2,FALSE) &amp; " " &amp; VLOOKUP(RANDBETWEEN(2,COUNT('Last name'!$A:$A) + 1),'Last name'!$A:$B,2,FALSE))</f>
        <v>Kloe Aragão Batista</v>
      </c>
      <c r="F834" s="7">
        <v>2</v>
      </c>
      <c r="G834" s="7" cm="1">
        <f t="array" aca="1" ref="G834" ca="1">INDEX(States!$B:$B,RANDBETWEEN(2,COUNTA(States!$B:$B)),1)</f>
        <v>10</v>
      </c>
      <c r="H834" s="7" t="str">
        <f ca="1">VLOOKUP($D834,Name!$A:$C,3,FALSE)</f>
        <v>F</v>
      </c>
      <c r="I834" s="7">
        <f t="shared" ca="1" si="62"/>
        <v>2</v>
      </c>
      <c r="J834" s="7" t="str">
        <f ca="1">VLOOKUP($I834,Race!$A:$B,2,FALSE)</f>
        <v>Branco</v>
      </c>
      <c r="K834" s="8">
        <f ca="1" xml:space="preserve">
IF($B834=2,
    TODAY()-16340,
    IF($P834=2,
        RANDBETWEEN(TODAY()-12418.5,TODAY()-6574.5),
        IF(OR($P834=3,$P834=4),
            RANDBETWEEN(TODAY()-16071,TODAY()-8766),
            IF(OR($P834=5,$P834=6,$P834=7),
                RANDBETWEEN(TODAY()-27393.75,TODAY()-12783.75),
                RANDBETWEEN(TODAY()-27393.75,TODAY()-10957.5)
            )
        )
    )
)</f>
        <v>20179</v>
      </c>
      <c r="L834" s="6">
        <f ca="1">IF(OR(ROW()=2,ROW()=3),7,IF(ROW()=4,4,RANDBETWEEN(4,COUNT(Education!$A:$A) + 1)))</f>
        <v>4</v>
      </c>
      <c r="M834" s="8" t="str">
        <f ca="1">VLOOKUP($L834,Education!$A:$B,2,FALSE)</f>
        <v>Superior</v>
      </c>
      <c r="N83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7</v>
      </c>
      <c r="O834" s="7" t="str">
        <f ca="1">VLOOKUP($N834,Department!$A:$B,2,FALSE)</f>
        <v>Operacional</v>
      </c>
      <c r="P834" s="6">
        <f t="shared" ca="1" si="63"/>
        <v>6</v>
      </c>
      <c r="Q834" s="7" t="str">
        <f ca="1">VLOOKUP($P834,Role!$A:$B,2,FALSE)</f>
        <v>Estagiário</v>
      </c>
      <c r="R834" s="7" t="str">
        <f ca="1">IF($P834=8,RANDBETWEEN(2,COUNT(Level!$A:$A) + 1),"")</f>
        <v/>
      </c>
      <c r="S834" s="7" t="str">
        <f ca="1">IF($R834&lt;&gt;"",VLOOKUP($R834,Level!$A:$B,2,FALSE),"")</f>
        <v/>
      </c>
      <c r="T834" s="8">
        <f t="shared" ca="1" si="64"/>
        <v>42742</v>
      </c>
      <c r="U834" s="1">
        <f t="shared" ref="U834:U897" ca="1" si="65" xml:space="preserve">
IF($P834=2 + N("Presidente"),
  27000,
  IF($P834=3 + N("Vice-presidente"),
    23000,
    IF(OR($P834=5, $P834=10, $P834=9) + N("Secretária bilíngue ou coordenador ou especialista"),
      8000,
      IF($P834=4 + N("Diretor"),
        15000,
        IF($P834=11 + N("Gerente"),
          12000,
          IF($P834=6 + N("Estagiário"),
            705,
            IF($P834=7 + N("Trainee"),
              805,
              IF($P834=8 + N("Analista"),
                2000,
                605
              )
            )
          )
        )
      )
    )
  )
)
+
N("O trecho abaixo acrescenta no salário $500 por cada formação concluída")
+
IF($L834=4,
  500,
  IF($L834=5,
    1000,
    IF($L834=6,
      1500,
      IF($L834=7,
        2000,
        0
      )
    )
  )
)
+
N("Adicional no salário por área")
+
IF($N834=11 + N("Tecnologia da Informação"),
  120,
  IF($N834=13 + N("Vendas"),
    110,
    IF($N834=12 + N("Jurídico"),
      100,
      IF(OR($N834=5, $N834=6, $N834=8) + N("Recursos humanos ou comercial ou comunicação e marketing"),
        80,
        0
      )
    )
  )
)
+
N("Adicionando pegadinha")
+
IF(AND($N834=13, $L834=6, $P834=8, $R834=3) + N("Se for de vendas, com mestrado, analista sênior"),
  IF($I834=2,
    100,
    0
  )
  +
  IF($H834="M",
    200,
    0
  ),
  0
)</f>
        <v>1205</v>
      </c>
      <c r="V83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$A834    &amp;
", "   &amp;
$B834    &amp;
", "   &amp;
$C834    &amp;
", '"  &amp;
$E834    &amp;
"', '" &amp;
$H834    &amp;
"', "  &amp;
$I834 &amp;
", CAST('"  &amp;
TEXT($K834,"aaaa-mm-dd") &amp;
"' AS DATE), " &amp;
$L834 &amp;
", " &amp;
$N834 &amp;
", " &amp;
$P834 &amp;
", " &amp;
IF($R834="","NULL",$R834) &amp;
", " &amp;
$U834 &amp;
");"</f>
        <v>INSERT INTO acme.fact_employees (id_company_fk, id_employee_pk, flg_active, employee_name, id_gender_fk, id_race_fk, birthdate, id_education_fk, id_department_fk, id_role_fk, id_level_fk, salary) VALUES (2, 833, TRUE, 'Kloe Aragão Batista', 'F', 2, CAST('1955-03-31' AS DATE), 4, 7, 6, NULL, 1205);</v>
      </c>
    </row>
    <row r="835" spans="1:22" x14ac:dyDescent="0.2">
      <c r="A835" s="7">
        <v>2</v>
      </c>
      <c r="B835" s="5">
        <f t="shared" ref="B835:B898" si="66">ROW() - 1</f>
        <v>834</v>
      </c>
      <c r="C835" s="6" t="b">
        <v>1</v>
      </c>
      <c r="D835" s="7">
        <f ca="1">IF(ROW()=2,125,IF(ROW()=3,67,IF(ROW()=4,13,RANDBETWEEN(2,COUNT(Name!$A:$A) + 1))))</f>
        <v>110</v>
      </c>
      <c r="E835" s="7" t="str">
        <f ca="1">VLOOKUP($D835,Name!$A:$B,2,FALSE) &amp; " " &amp; IF(ROW()=2,"de Orléans e Bragança",VLOOKUP(IF(ROW()=2,0,RANDBETWEEN(2,COUNT('Last name'!$A:$A) + 1)),'Last name'!$A:$B,2,FALSE) &amp; " " &amp; VLOOKUP(RANDBETWEEN(2,COUNT('Last name'!$A:$A) + 1),'Last name'!$A:$B,2,FALSE))</f>
        <v>Desiré Borges Simões</v>
      </c>
      <c r="F835" s="7">
        <v>2</v>
      </c>
      <c r="G835" s="7" cm="1">
        <f t="array" aca="1" ref="G835" ca="1">INDEX(States!$B:$B,RANDBETWEEN(2,COUNTA(States!$B:$B)),1)</f>
        <v>15</v>
      </c>
      <c r="H835" s="7" t="str">
        <f ca="1">VLOOKUP($D835,Name!$A:$C,3,FALSE)</f>
        <v>F</v>
      </c>
      <c r="I835" s="7">
        <f t="shared" ref="I835:I898" ca="1" si="67" xml:space="preserve">
IF(AND($P835&gt;=2,$P835&lt;=5),
  2,
  IF(MOD(ROW(),383)=0,
    6 + N("Vermelho(a)"),
    IF(MOD(ROW(),19)=0,
      5 + N("Amarelho()"),
      IF(MOD(ROW(),11)=0,
        4,
        IF(MOD(ROW(),7)=0,
          3,
          2
        )
      )
    )
  )
)</f>
        <v>2</v>
      </c>
      <c r="J835" s="7" t="str">
        <f ca="1">VLOOKUP($I835,Race!$A:$B,2,FALSE)</f>
        <v>Branco</v>
      </c>
      <c r="K835" s="8">
        <f ca="1" xml:space="preserve">
IF($B835=2,
    TODAY()-16340,
    IF($P835=2,
        RANDBETWEEN(TODAY()-12418.5,TODAY()-6574.5),
        IF(OR($P835=3,$P835=4),
            RANDBETWEEN(TODAY()-16071,TODAY()-8766),
            IF(OR($P835=5,$P835=6,$P835=7),
                RANDBETWEEN(TODAY()-27393.75,TODAY()-12783.75),
                RANDBETWEEN(TODAY()-27393.75,TODAY()-10957.5)
            )
        )
    )
)</f>
        <v>28939</v>
      </c>
      <c r="L835" s="6">
        <f ca="1">IF(OR(ROW()=2,ROW()=3),7,IF(ROW()=4,4,RANDBETWEEN(4,COUNT(Education!$A:$A) + 1)))</f>
        <v>6</v>
      </c>
      <c r="M835" s="8" t="str">
        <f ca="1">VLOOKUP($L835,Education!$A:$B,2,FALSE)</f>
        <v>Mestrado</v>
      </c>
      <c r="N83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12</v>
      </c>
      <c r="O835" s="7" t="str">
        <f ca="1">VLOOKUP($N835,Department!$A:$B,2,FALSE)</f>
        <v>Jurídico</v>
      </c>
      <c r="P835" s="6">
        <f t="shared" ref="P835:P898" ca="1" si="68" xml:space="preserve">
IF(ROW()=2,
  2,
  IF(ROW()=3,
    3,
    IF(ROW()=4,
      5,
      IF(AND(ROW() &gt;= 5, ROW()&lt;=15),
        4,
        IF(AND(ROW() &gt;= 16, ROW() &lt;= 26),
          11,
          IF(AND(ROW() &gt;= 27, ROW() &lt;= 37),
            10,
            IF(MOD(ROW(),2),
              8,
              RANDBETWEEN(6,9)
            )
          )
        )
      )
    )
  )
)</f>
        <v>8</v>
      </c>
      <c r="Q835" s="7" t="str">
        <f ca="1">VLOOKUP($P835,Role!$A:$B,2,FALSE)</f>
        <v>Analista</v>
      </c>
      <c r="R835" s="7">
        <f ca="1">IF($P835=8,RANDBETWEEN(2,COUNT(Level!$A:$A) + 1),"")</f>
        <v>4</v>
      </c>
      <c r="S835" s="7" t="str">
        <f ca="1">IF($R835&lt;&gt;"",VLOOKUP($R835,Level!$A:$B,2,FALSE),"")</f>
        <v>Senior</v>
      </c>
      <c r="T835" s="8">
        <f t="shared" ref="T835:T898" ca="1" si="69">IF(OR($P835=2,$P835=3,$P835=4,$P835=5,$P835=11), 36161, IF(((TODAY() - $K835) / 365) &lt; 19, TODAY(), RANDBETWEEN(36161,TODAY())))</f>
        <v>39141</v>
      </c>
      <c r="U835" s="1">
        <f t="shared" ca="1" si="65"/>
        <v>3600</v>
      </c>
      <c r="V83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$A835    &amp;
", "   &amp;
$B835    &amp;
", "   &amp;
$C835    &amp;
", '"  &amp;
$E835    &amp;
"', '" &amp;
$H835    &amp;
"', "  &amp;
$I835 &amp;
", CAST('"  &amp;
TEXT($K835,"aaaa-mm-dd") &amp;
"' AS DATE), " &amp;
$L835 &amp;
", " &amp;
$N835 &amp;
", " &amp;
$P835 &amp;
", " &amp;
IF($R835="","NULL",$R835) &amp;
", " &amp;
$U835 &amp;
");"</f>
        <v>INSERT INTO acme.fact_employees (id_company_fk, id_employee_pk, flg_active, employee_name, id_gender_fk, id_race_fk, birthdate, id_education_fk, id_department_fk, id_role_fk, id_level_fk, salary) VALUES (2, 834, TRUE, 'Desiré Borges Simões', 'F', 2, CAST('1979-03-25' AS DATE), 6, 12, 8, 4, 3600);</v>
      </c>
    </row>
    <row r="836" spans="1:22" x14ac:dyDescent="0.2">
      <c r="A836" s="7">
        <v>2</v>
      </c>
      <c r="B836" s="5">
        <f t="shared" si="66"/>
        <v>835</v>
      </c>
      <c r="C836" s="6" t="b">
        <v>1</v>
      </c>
      <c r="D836" s="7">
        <f ca="1">IF(ROW()=2,125,IF(ROW()=3,67,IF(ROW()=4,13,RANDBETWEEN(2,COUNT(Name!$A:$A) + 1))))</f>
        <v>291</v>
      </c>
      <c r="E836" s="7" t="str">
        <f ca="1">VLOOKUP($D836,Name!$A:$B,2,FALSE) &amp; " " &amp; IF(ROW()=2,"de Orléans e Bragança",VLOOKUP(IF(ROW()=2,0,RANDBETWEEN(2,COUNT('Last name'!$A:$A) + 1)),'Last name'!$A:$B,2,FALSE) &amp; " " &amp; VLOOKUP(RANDBETWEEN(2,COUNT('Last name'!$A:$A) + 1),'Last name'!$A:$B,2,FALSE))</f>
        <v>Michel Pedroso Rinaldi</v>
      </c>
      <c r="F836" s="7">
        <v>2</v>
      </c>
      <c r="G836" s="7" cm="1">
        <f t="array" aca="1" ref="G836" ca="1">INDEX(States!$B:$B,RANDBETWEEN(2,COUNTA(States!$B:$B)),1)</f>
        <v>10</v>
      </c>
      <c r="H836" s="7" t="str">
        <f ca="1">VLOOKUP($D836,Name!$A:$C,3,FALSE)</f>
        <v>M</v>
      </c>
      <c r="I836" s="7">
        <f t="shared" ca="1" si="67"/>
        <v>5</v>
      </c>
      <c r="J836" s="7" t="str">
        <f ca="1">VLOOKUP($I836,Race!$A:$B,2,FALSE)</f>
        <v>Amarelo</v>
      </c>
      <c r="K836" s="8">
        <f ca="1" xml:space="preserve">
IF($B836=2,
    TODAY()-16340,
    IF($P836=2,
        RANDBETWEEN(TODAY()-12418.5,TODAY()-6574.5),
        IF(OR($P836=3,$P836=4),
            RANDBETWEEN(TODAY()-16071,TODAY()-8766),
            IF(OR($P836=5,$P836=6,$P836=7),
                RANDBETWEEN(TODAY()-27393.75,TODAY()-12783.75),
                RANDBETWEEN(TODAY()-27393.75,TODAY()-10957.5)
            )
        )
    )
)</f>
        <v>30697</v>
      </c>
      <c r="L836" s="6">
        <f ca="1">IF(OR(ROW()=2,ROW()=3),7,IF(ROW()=4,4,RANDBETWEEN(4,COUNT(Education!$A:$A) + 1)))</f>
        <v>7</v>
      </c>
      <c r="M836" s="8" t="str">
        <f ca="1">VLOOKUP($L836,Education!$A:$B,2,FALSE)</f>
        <v>Doutorado</v>
      </c>
      <c r="N83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7</v>
      </c>
      <c r="O836" s="7" t="str">
        <f ca="1">VLOOKUP($N836,Department!$A:$B,2,FALSE)</f>
        <v>Operacional</v>
      </c>
      <c r="P836" s="6">
        <f t="shared" ca="1" si="68"/>
        <v>9</v>
      </c>
      <c r="Q836" s="7" t="str">
        <f ca="1">VLOOKUP($P836,Role!$A:$B,2,FALSE)</f>
        <v>Especialista</v>
      </c>
      <c r="R836" s="7" t="str">
        <f ca="1">IF($P836=8,RANDBETWEEN(2,COUNT(Level!$A:$A) + 1),"")</f>
        <v/>
      </c>
      <c r="S836" s="7" t="str">
        <f ca="1">IF($R836&lt;&gt;"",VLOOKUP($R836,Level!$A:$B,2,FALSE),"")</f>
        <v/>
      </c>
      <c r="T836" s="8">
        <f t="shared" ca="1" si="69"/>
        <v>44431</v>
      </c>
      <c r="U836" s="1">
        <f t="shared" ca="1" si="65"/>
        <v>10000</v>
      </c>
      <c r="V83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$A836    &amp;
", "   &amp;
$B836    &amp;
", "   &amp;
$C836    &amp;
", '"  &amp;
$E836    &amp;
"', '" &amp;
$H836    &amp;
"', "  &amp;
$I836 &amp;
", CAST('"  &amp;
TEXT($K836,"aaaa-mm-dd") &amp;
"' AS DATE), " &amp;
$L836 &amp;
", " &amp;
$N836 &amp;
", " &amp;
$P836 &amp;
", " &amp;
IF($R836="","NULL",$R836) &amp;
", " &amp;
$U836 &amp;
");"</f>
        <v>INSERT INTO acme.fact_employees (id_company_fk, id_employee_pk, flg_active, employee_name, id_gender_fk, id_race_fk, birthdate, id_education_fk, id_department_fk, id_role_fk, id_level_fk, salary) VALUES (2, 835, TRUE, 'Michel Pedroso Rinaldi', 'M', 5, CAST('1984-01-16' AS DATE), 7, 7, 9, NULL, 10000);</v>
      </c>
    </row>
    <row r="837" spans="1:22" x14ac:dyDescent="0.2">
      <c r="A837" s="7">
        <v>2</v>
      </c>
      <c r="B837" s="5">
        <f t="shared" si="66"/>
        <v>836</v>
      </c>
      <c r="C837" s="6" t="b">
        <v>1</v>
      </c>
      <c r="D837" s="7">
        <f ca="1">IF(ROW()=2,125,IF(ROW()=3,67,IF(ROW()=4,13,RANDBETWEEN(2,COUNT(Name!$A:$A) + 1))))</f>
        <v>249</v>
      </c>
      <c r="E837" s="7" t="str">
        <f ca="1">VLOOKUP($D837,Name!$A:$B,2,FALSE)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Malco Tavares Alencar</v>
      </c>
      <c r="F837" s="7">
        <v>2</v>
      </c>
      <c r="G837" s="7" cm="1">
        <f t="array" aca="1" ref="G837" ca="1">INDEX(States!$B:$B,RANDBETWEEN(2,COUNTA(States!$B:$B)),1)</f>
        <v>8</v>
      </c>
      <c r="H837" s="7" t="str">
        <f ca="1">VLOOKUP($D837,Name!$A:$C,3,FALSE)</f>
        <v>M</v>
      </c>
      <c r="I837" s="7">
        <f t="shared" ca="1" si="67"/>
        <v>2</v>
      </c>
      <c r="J837" s="7" t="str">
        <f ca="1">VLOOKUP($I837,Race!$A:$B,2,FALSE)</f>
        <v>Branco</v>
      </c>
      <c r="K837" s="8">
        <f ca="1" xml:space="preserve">
IF($B837=2,
    TODAY()-16340,
    IF($P837=2,
        RANDBETWEEN(TODAY()-12418.5,TODAY()-6574.5),
        IF(OR($P837=3,$P837=4),
            RANDBETWEEN(TODAY()-16071,TODAY()-8766),
            IF(OR($P837=5,$P837=6,$P837=7),
                RANDBETWEEN(TODAY()-27393.75,TODAY()-12783.75),
                RANDBETWEEN(TODAY()-27393.75,TODAY()-10957.5)
            )
        )
    )
)</f>
        <v>26776</v>
      </c>
      <c r="L837" s="6">
        <f ca="1">IF(OR(ROW()=2,ROW()=3),7,IF(ROW()=4,4,RANDBETWEEN(4,COUNT(Education!$A:$A) + 1)))</f>
        <v>6</v>
      </c>
      <c r="M837" s="8" t="str">
        <f ca="1">VLOOKUP($L837,Education!$A:$B,2,FALSE)</f>
        <v>Mestrado</v>
      </c>
      <c r="N83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12</v>
      </c>
      <c r="O837" s="7" t="str">
        <f ca="1">VLOOKUP($N837,Department!$A:$B,2,FALSE)</f>
        <v>Jurídico</v>
      </c>
      <c r="P837" s="6">
        <f t="shared" ca="1" si="68"/>
        <v>8</v>
      </c>
      <c r="Q837" s="7" t="str">
        <f ca="1">VLOOKUP($P837,Role!$A:$B,2,FALSE)</f>
        <v>Analista</v>
      </c>
      <c r="R837" s="7">
        <f ca="1">IF($P837=8,RANDBETWEEN(2,COUNT(Level!$A:$A) + 1),"")</f>
        <v>4</v>
      </c>
      <c r="S837" s="7" t="str">
        <f ca="1">IF($R837&lt;&gt;"",VLOOKUP($R837,Level!$A:$B,2,FALSE),"")</f>
        <v>Senior</v>
      </c>
      <c r="T837" s="8">
        <f t="shared" ca="1" si="69"/>
        <v>38885</v>
      </c>
      <c r="U837" s="1">
        <f t="shared" ca="1" si="65"/>
        <v>3600</v>
      </c>
      <c r="V83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$A837    &amp;
", "   &amp;
$B837    &amp;
", "   &amp;
$C837    &amp;
", '"  &amp;
$E837    &amp;
"', '" &amp;
$H837    &amp;
"', "  &amp;
$I837 &amp;
", CAST('"  &amp;
TEXT($K837,"aaaa-mm-dd") &amp;
"' AS DATE), " &amp;
$L837 &amp;
", " &amp;
$N837 &amp;
", " &amp;
$P837 &amp;
", " &amp;
IF($R837="","NULL",$R837) &amp;
", " &amp;
$U837 &amp;
");"</f>
        <v>INSERT INTO acme.fact_employees (id_company_fk, id_employee_pk, flg_active, employee_name, id_gender_fk, id_race_fk, birthdate, id_education_fk, id_department_fk, id_role_fk, id_level_fk, salary) VALUES (2, 836, TRUE, 'Malco Tavares Alencar', 'M', 2, CAST('1973-04-22' AS DATE), 6, 12, 8, 4, 3600);</v>
      </c>
    </row>
    <row r="838" spans="1:22" x14ac:dyDescent="0.2">
      <c r="A838" s="7">
        <v>2</v>
      </c>
      <c r="B838" s="5">
        <f t="shared" si="66"/>
        <v>837</v>
      </c>
      <c r="C838" s="6" t="b">
        <v>1</v>
      </c>
      <c r="D838" s="7">
        <f ca="1">IF(ROW()=2,125,IF(ROW()=3,67,IF(ROW()=4,13,RANDBETWEEN(2,COUNT(Name!$A:$A) + 1))))</f>
        <v>207</v>
      </c>
      <c r="E838" s="7" t="str">
        <f ca="1">VLOOKUP($D838,Name!$A:$B,2,FALSE) &amp; " " &amp; IF(ROW()=2,"de Orléans e Bragança",VLOOKUP(IF(ROW()=2,0,RANDBETWEEN(2,COUNT('Last name'!$A:$A) + 1)),'Last name'!$A:$B,2,FALSE) &amp; " " &amp; VLOOKUP(RANDBETWEEN(2,COUNT('Last name'!$A:$A) + 1),'Last name'!$A:$B,2,FALSE))</f>
        <v>Kauã Bermudes Duarte</v>
      </c>
      <c r="F838" s="7">
        <v>2</v>
      </c>
      <c r="G838" s="7" cm="1">
        <f t="array" aca="1" ref="G838" ca="1">INDEX(States!$B:$B,RANDBETWEEN(2,COUNTA(States!$B:$B)),1)</f>
        <v>11</v>
      </c>
      <c r="H838" s="7" t="str">
        <f ca="1">VLOOKUP($D838,Name!$A:$C,3,FALSE)</f>
        <v>M</v>
      </c>
      <c r="I838" s="7">
        <f t="shared" ca="1" si="67"/>
        <v>2</v>
      </c>
      <c r="J838" s="7" t="str">
        <f ca="1">VLOOKUP($I838,Race!$A:$B,2,FALSE)</f>
        <v>Branco</v>
      </c>
      <c r="K838" s="8">
        <f ca="1" xml:space="preserve">
IF($B838=2,
    TODAY()-16340,
    IF($P838=2,
        RANDBETWEEN(TODAY()-12418.5,TODAY()-6574.5),
        IF(OR($P838=3,$P838=4),
            RANDBETWEEN(TODAY()-16071,TODAY()-8766),
            IF(OR($P838=5,$P838=6,$P838=7),
                RANDBETWEEN(TODAY()-27393.75,TODAY()-12783.75),
                RANDBETWEEN(TODAY()-27393.75,TODAY()-10957.5)
            )
        )
    )
)</f>
        <v>20439</v>
      </c>
      <c r="L838" s="6">
        <f ca="1">IF(OR(ROW()=2,ROW()=3),7,IF(ROW()=4,4,RANDBETWEEN(4,COUNT(Education!$A:$A) + 1)))</f>
        <v>4</v>
      </c>
      <c r="M838" s="8" t="str">
        <f ca="1">VLOOKUP($L838,Education!$A:$B,2,FALSE)</f>
        <v>Superior</v>
      </c>
      <c r="N83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7</v>
      </c>
      <c r="O838" s="7" t="str">
        <f ca="1">VLOOKUP($N838,Department!$A:$B,2,FALSE)</f>
        <v>Operacional</v>
      </c>
      <c r="P838" s="6">
        <f t="shared" ca="1" si="68"/>
        <v>7</v>
      </c>
      <c r="Q838" s="7" t="str">
        <f ca="1">VLOOKUP($P838,Role!$A:$B,2,FALSE)</f>
        <v>Trainee</v>
      </c>
      <c r="R838" s="7" t="str">
        <f ca="1">IF($P838=8,RANDBETWEEN(2,COUNT(Level!$A:$A) + 1),"")</f>
        <v/>
      </c>
      <c r="S838" s="7" t="str">
        <f ca="1">IF($R838&lt;&gt;"",VLOOKUP($R838,Level!$A:$B,2,FALSE),"")</f>
        <v/>
      </c>
      <c r="T838" s="8">
        <f t="shared" ca="1" si="69"/>
        <v>41836</v>
      </c>
      <c r="U838" s="1">
        <f t="shared" ca="1" si="65"/>
        <v>1305</v>
      </c>
      <c r="V83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$A838    &amp;
", "   &amp;
$B838    &amp;
", "   &amp;
$C838    &amp;
", '"  &amp;
$E838    &amp;
"', '" &amp;
$H838    &amp;
"', "  &amp;
$I838 &amp;
", CAST('"  &amp;
TEXT($K838,"aaaa-mm-dd") &amp;
"' AS DATE), " &amp;
$L838 &amp;
", " &amp;
$N838 &amp;
", " &amp;
$P838 &amp;
", " &amp;
IF($R838="","NULL",$R838) &amp;
", " &amp;
$U838 &amp;
");"</f>
        <v>INSERT INTO acme.fact_employees (id_company_fk, id_employee_pk, flg_active, employee_name, id_gender_fk, id_race_fk, birthdate, id_education_fk, id_department_fk, id_role_fk, id_level_fk, salary) VALUES (2, 837, TRUE, 'Kauã Bermudes Duarte', 'M', 2, CAST('1955-12-16' AS DATE), 4, 7, 7, NULL, 1305);</v>
      </c>
    </row>
    <row r="839" spans="1:22" x14ac:dyDescent="0.2">
      <c r="A839" s="7">
        <v>2</v>
      </c>
      <c r="B839" s="5">
        <f t="shared" si="66"/>
        <v>838</v>
      </c>
      <c r="C839" s="6" t="b">
        <v>1</v>
      </c>
      <c r="D839" s="7">
        <f ca="1">IF(ROW()=2,125,IF(ROW()=3,67,IF(ROW()=4,13,RANDBETWEEN(2,COUNT(Name!$A:$A) + 1))))</f>
        <v>219</v>
      </c>
      <c r="E839" s="7" t="str">
        <f ca="1">VLOOKUP($D839,Name!$A:$B,2,FALSE) &amp; " " &amp; IF(ROW()=2,"de Orléans e Bragança",VLOOKUP(IF(ROW()=2,0,RANDBETWEEN(2,COUNT('Last name'!$A:$A) + 1)),'Last name'!$A:$B,2,FALSE) &amp; " " &amp; VLOOKUP(RANDBETWEEN(2,COUNT('Last name'!$A:$A) + 1),'Last name'!$A:$B,2,FALSE))</f>
        <v>Lavignia Anunciação Nascimento</v>
      </c>
      <c r="F839" s="7">
        <v>2</v>
      </c>
      <c r="G839" s="7" cm="1">
        <f t="array" aca="1" ref="G839" ca="1">INDEX(States!$B:$B,RANDBETWEEN(2,COUNTA(States!$B:$B)),1)</f>
        <v>8</v>
      </c>
      <c r="H839" s="7" t="str">
        <f ca="1">VLOOKUP($D839,Name!$A:$C,3,FALSE)</f>
        <v>F</v>
      </c>
      <c r="I839" s="7">
        <f t="shared" ca="1" si="67"/>
        <v>2</v>
      </c>
      <c r="J839" s="7" t="str">
        <f ca="1">VLOOKUP($I839,Race!$A:$B,2,FALSE)</f>
        <v>Branco</v>
      </c>
      <c r="K839" s="8">
        <f ca="1" xml:space="preserve">
IF($B839=2,
    TODAY()-16340,
    IF($P839=2,
        RANDBETWEEN(TODAY()-12418.5,TODAY()-6574.5),
        IF(OR($P839=3,$P839=4),
            RANDBETWEEN(TODAY()-16071,TODAY()-8766),
            IF(OR($P839=5,$P839=6,$P839=7),
                RANDBETWEEN(TODAY()-27393.75,TODAY()-12783.75),
                RANDBETWEEN(TODAY()-27393.75,TODAY()-10957.5)
            )
        )
    )
)</f>
        <v>25386</v>
      </c>
      <c r="L839" s="6">
        <f ca="1">IF(OR(ROW()=2,ROW()=3),7,IF(ROW()=4,4,RANDBETWEEN(4,COUNT(Education!$A:$A) + 1)))</f>
        <v>6</v>
      </c>
      <c r="M839" s="8" t="str">
        <f ca="1">VLOOKUP($L839,Education!$A:$B,2,FALSE)</f>
        <v>Mestrado</v>
      </c>
      <c r="N83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839" s="7" t="str">
        <f ca="1">VLOOKUP($N839,Department!$A:$B,2,FALSE)</f>
        <v>Contábil</v>
      </c>
      <c r="P839" s="6">
        <f t="shared" ca="1" si="68"/>
        <v>8</v>
      </c>
      <c r="Q839" s="7" t="str">
        <f ca="1">VLOOKUP($P839,Role!$A:$B,2,FALSE)</f>
        <v>Analista</v>
      </c>
      <c r="R839" s="7">
        <f ca="1">IF($P839=8,RANDBETWEEN(2,COUNT(Level!$A:$A) + 1),"")</f>
        <v>4</v>
      </c>
      <c r="S839" s="7" t="str">
        <f ca="1">IF($R839&lt;&gt;"",VLOOKUP($R839,Level!$A:$B,2,FALSE),"")</f>
        <v>Senior</v>
      </c>
      <c r="T839" s="8">
        <f t="shared" ca="1" si="69"/>
        <v>37806</v>
      </c>
      <c r="U839" s="1">
        <f t="shared" ca="1" si="65"/>
        <v>3500</v>
      </c>
      <c r="V83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$A839    &amp;
", "   &amp;
$B839    &amp;
", "   &amp;
$C839    &amp;
", '"  &amp;
$E839    &amp;
"', '" &amp;
$H839    &amp;
"', "  &amp;
$I839 &amp;
", CAST('"  &amp;
TEXT($K839,"aaaa-mm-dd") &amp;
"' AS DATE), " &amp;
$L839 &amp;
", " &amp;
$N839 &amp;
", " &amp;
$P839 &amp;
", " &amp;
IF($R839="","NULL",$R839) &amp;
", " &amp;
$U839 &amp;
");"</f>
        <v>INSERT INTO acme.fact_employees (id_company_fk, id_employee_pk, flg_active, employee_name, id_gender_fk, id_race_fk, birthdate, id_education_fk, id_department_fk, id_role_fk, id_level_fk, salary) VALUES (2, 838, TRUE, 'Lavignia Anunciação Nascimento', 'F', 2, CAST('1969-07-02' AS DATE), 6, 9, 8, 4, 3500);</v>
      </c>
    </row>
    <row r="840" spans="1:22" x14ac:dyDescent="0.2">
      <c r="A840" s="7">
        <v>2</v>
      </c>
      <c r="B840" s="5">
        <f t="shared" si="66"/>
        <v>839</v>
      </c>
      <c r="C840" s="6" t="b">
        <v>1</v>
      </c>
      <c r="D840" s="7">
        <f ca="1">IF(ROW()=2,125,IF(ROW()=3,67,IF(ROW()=4,13,RANDBETWEEN(2,COUNT(Name!$A:$A) + 1))))</f>
        <v>335</v>
      </c>
      <c r="E840" s="7" t="str">
        <f ca="1">VLOOKUP($D840,Name!$A:$B,2,FALSE) &amp; " " &amp; IF(ROW()=2,"de Orléans e Bragança",VLOOKUP(IF(ROW()=2,0,RANDBETWEEN(2,COUNT('Last name'!$A:$A) + 1)),'Last name'!$A:$B,2,FALSE) &amp; " " &amp; VLOOKUP(RANDBETWEEN(2,COUNT('Last name'!$A:$A) + 1),'Last name'!$A:$B,2,FALSE))</f>
        <v>Sophia Dantas Freitas</v>
      </c>
      <c r="F840" s="7">
        <v>2</v>
      </c>
      <c r="G840" s="7" cm="1">
        <f t="array" aca="1" ref="G840" ca="1">INDEX(States!$B:$B,RANDBETWEEN(2,COUNTA(States!$B:$B)),1)</f>
        <v>21</v>
      </c>
      <c r="H840" s="7" t="str">
        <f ca="1">VLOOKUP($D840,Name!$A:$C,3,FALSE)</f>
        <v>F</v>
      </c>
      <c r="I840" s="7">
        <f t="shared" ca="1" si="67"/>
        <v>3</v>
      </c>
      <c r="J840" s="7" t="str">
        <f ca="1">VLOOKUP($I840,Race!$A:$B,2,FALSE)</f>
        <v>Preto</v>
      </c>
      <c r="K840" s="8">
        <f ca="1" xml:space="preserve">
IF($B840=2,
    TODAY()-16340,
    IF($P840=2,
        RANDBETWEEN(TODAY()-12418.5,TODAY()-6574.5),
        IF(OR($P840=3,$P840=4),
            RANDBETWEEN(TODAY()-16071,TODAY()-8766),
            IF(OR($P840=5,$P840=6,$P840=7),
                RANDBETWEEN(TODAY()-27393.75,TODAY()-12783.75),
                RANDBETWEEN(TODAY()-27393.75,TODAY()-10957.5)
            )
        )
    )
)</f>
        <v>29691</v>
      </c>
      <c r="L840" s="6">
        <f ca="1">IF(OR(ROW()=2,ROW()=3),7,IF(ROW()=4,4,RANDBETWEEN(4,COUNT(Education!$A:$A) + 1)))</f>
        <v>4</v>
      </c>
      <c r="M840" s="8" t="str">
        <f ca="1">VLOOKUP($L840,Education!$A:$B,2,FALSE)</f>
        <v>Superior</v>
      </c>
      <c r="N84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840" s="7" t="str">
        <f ca="1">VLOOKUP($N840,Department!$A:$B,2,FALSE)</f>
        <v>Vendas</v>
      </c>
      <c r="P840" s="6">
        <f t="shared" ca="1" si="68"/>
        <v>9</v>
      </c>
      <c r="Q840" s="7" t="str">
        <f ca="1">VLOOKUP($P840,Role!$A:$B,2,FALSE)</f>
        <v>Especialista</v>
      </c>
      <c r="R840" s="7" t="str">
        <f ca="1">IF($P840=8,RANDBETWEEN(2,COUNT(Level!$A:$A) + 1),"")</f>
        <v/>
      </c>
      <c r="S840" s="7" t="str">
        <f ca="1">IF($R840&lt;&gt;"",VLOOKUP($R840,Level!$A:$B,2,FALSE),"")</f>
        <v/>
      </c>
      <c r="T840" s="8">
        <f t="shared" ca="1" si="69"/>
        <v>38620</v>
      </c>
      <c r="U840" s="1">
        <f t="shared" ca="1" si="65"/>
        <v>8610</v>
      </c>
      <c r="V84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$A840    &amp;
", "   &amp;
$B840    &amp;
", "   &amp;
$C840    &amp;
", '"  &amp;
$E840    &amp;
"', '" &amp;
$H840    &amp;
"', "  &amp;
$I840 &amp;
", CAST('"  &amp;
TEXT($K840,"aaaa-mm-dd") &amp;
"' AS DATE), " &amp;
$L840 &amp;
", " &amp;
$N840 &amp;
", " &amp;
$P840 &amp;
", " &amp;
IF($R840="","NULL",$R840) &amp;
", " &amp;
$U840 &amp;
");"</f>
        <v>INSERT INTO acme.fact_employees (id_company_fk, id_employee_pk, flg_active, employee_name, id_gender_fk, id_race_fk, birthdate, id_education_fk, id_department_fk, id_role_fk, id_level_fk, salary) VALUES (2, 839, TRUE, 'Sophia Dantas Freitas', 'F', 3, CAST('1981-04-15' AS DATE), 4, 13, 9, NULL, 8610);</v>
      </c>
    </row>
    <row r="841" spans="1:22" x14ac:dyDescent="0.2">
      <c r="A841" s="7">
        <v>2</v>
      </c>
      <c r="B841" s="5">
        <f t="shared" si="66"/>
        <v>840</v>
      </c>
      <c r="C841" s="6" t="b">
        <v>1</v>
      </c>
      <c r="D841" s="7">
        <f ca="1">IF(ROW()=2,125,IF(ROW()=3,67,IF(ROW()=4,13,RANDBETWEEN(2,COUNT(Name!$A:$A) + 1))))</f>
        <v>173</v>
      </c>
      <c r="E841" s="7" t="str">
        <f ca="1">VLOOKUP($D841,Name!$A:$B,2,FALSE) &amp; " " &amp; IF(ROW()=2,"de Orléans e Bragança",VLOOKUP(IF(ROW()=2,0,RANDBETWEEN(2,COUNT('Last name'!$A:$A) + 1)),'Last name'!$A:$B,2,FALSE) &amp; " " &amp; VLOOKUP(RANDBETWEEN(2,COUNT('Last name'!$A:$A) + 1),'Last name'!$A:$B,2,FALSE))</f>
        <v>Isabelle Campos Castro</v>
      </c>
      <c r="F841" s="7">
        <v>2</v>
      </c>
      <c r="G841" s="7" cm="1">
        <f t="array" aca="1" ref="G841" ca="1">INDEX(States!$B:$B,RANDBETWEEN(2,COUNTA(States!$B:$B)),1)</f>
        <v>6</v>
      </c>
      <c r="H841" s="7" t="str">
        <f ca="1">VLOOKUP($D841,Name!$A:$C,3,FALSE)</f>
        <v>F</v>
      </c>
      <c r="I841" s="7">
        <f t="shared" ca="1" si="67"/>
        <v>2</v>
      </c>
      <c r="J841" s="7" t="str">
        <f ca="1">VLOOKUP($I841,Race!$A:$B,2,FALSE)</f>
        <v>Branco</v>
      </c>
      <c r="K841" s="8">
        <f ca="1" xml:space="preserve">
IF($B841=2,
    TODAY()-16340,
    IF($P841=2,
        RANDBETWEEN(TODAY()-12418.5,TODAY()-6574.5),
        IF(OR($P841=3,$P841=4),
            RANDBETWEEN(TODAY()-16071,TODAY()-8766),
            IF(OR($P841=5,$P841=6,$P841=7),
                RANDBETWEEN(TODAY()-27393.75,TODAY()-12783.75),
                RANDBETWEEN(TODAY()-27393.75,TODAY()-10957.5)
            )
        )
    )
)</f>
        <v>22017</v>
      </c>
      <c r="L841" s="6">
        <f ca="1">IF(OR(ROW()=2,ROW()=3),7,IF(ROW()=4,4,RANDBETWEEN(4,COUNT(Education!$A:$A) + 1)))</f>
        <v>5</v>
      </c>
      <c r="M841" s="8" t="str">
        <f ca="1">VLOOKUP($L841,Education!$A:$B,2,FALSE)</f>
        <v>Pós-graduação</v>
      </c>
      <c r="N84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841" s="7" t="str">
        <f ca="1">VLOOKUP($N841,Department!$A:$B,2,FALSE)</f>
        <v>Tecnologia da Informação</v>
      </c>
      <c r="P841" s="6">
        <f t="shared" ca="1" si="68"/>
        <v>8</v>
      </c>
      <c r="Q841" s="7" t="str">
        <f ca="1">VLOOKUP($P841,Role!$A:$B,2,FALSE)</f>
        <v>Analista</v>
      </c>
      <c r="R841" s="7">
        <f ca="1">IF($P841=8,RANDBETWEEN(2,COUNT(Level!$A:$A) + 1),"")</f>
        <v>3</v>
      </c>
      <c r="S841" s="7" t="str">
        <f ca="1">IF($R841&lt;&gt;"",VLOOKUP($R841,Level!$A:$B,2,FALSE),"")</f>
        <v>Pleno</v>
      </c>
      <c r="T841" s="8">
        <f t="shared" ca="1" si="69"/>
        <v>37465</v>
      </c>
      <c r="U841" s="1">
        <f t="shared" ca="1" si="65"/>
        <v>3120</v>
      </c>
      <c r="V84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$A841    &amp;
", "   &amp;
$B841    &amp;
", "   &amp;
$C841    &amp;
", '"  &amp;
$E841    &amp;
"', '" &amp;
$H841    &amp;
"', "  &amp;
$I841 &amp;
", CAST('"  &amp;
TEXT($K841,"aaaa-mm-dd") &amp;
"' AS DATE), " &amp;
$L841 &amp;
", " &amp;
$N841 &amp;
", " &amp;
$P841 &amp;
", " &amp;
IF($R841="","NULL",$R841) &amp;
", " &amp;
$U841 &amp;
");"</f>
        <v>INSERT INTO acme.fact_employees (id_company_fk, id_employee_pk, flg_active, employee_name, id_gender_fk, id_race_fk, birthdate, id_education_fk, id_department_fk, id_role_fk, id_level_fk, salary) VALUES (2, 840, TRUE, 'Isabelle Campos Castro', 'F', 2, CAST('1960-04-11' AS DATE), 5, 11, 8, 3, 3120);</v>
      </c>
    </row>
    <row r="842" spans="1:22" x14ac:dyDescent="0.2">
      <c r="A842" s="7">
        <v>2</v>
      </c>
      <c r="B842" s="5">
        <f t="shared" si="66"/>
        <v>841</v>
      </c>
      <c r="C842" s="6" t="b">
        <v>1</v>
      </c>
      <c r="D842" s="7">
        <f ca="1">IF(ROW()=2,125,IF(ROW()=3,67,IF(ROW()=4,13,RANDBETWEEN(2,COUNT(Name!$A:$A) + 1))))</f>
        <v>348</v>
      </c>
      <c r="E842" s="7" t="str">
        <f ca="1">VLOOKUP($D842,Name!$A:$B,2,FALSE) &amp; " " &amp; IF(ROW()=2,"de Orléans e Bragança",VLOOKUP(IF(ROW()=2,0,RANDBETWEEN(2,COUNT('Last name'!$A:$A) + 1)),'Last name'!$A:$B,2,FALSE) &amp; " " &amp; VLOOKUP(RANDBETWEEN(2,COUNT('Last name'!$A:$A) + 1),'Last name'!$A:$B,2,FALSE))</f>
        <v>Vera Lucia Martini Dantas</v>
      </c>
      <c r="F842" s="7">
        <v>2</v>
      </c>
      <c r="G842" s="7" cm="1">
        <f t="array" aca="1" ref="G842" ca="1">INDEX(States!$B:$B,RANDBETWEEN(2,COUNTA(States!$B:$B)),1)</f>
        <v>17</v>
      </c>
      <c r="H842" s="7" t="str">
        <f ca="1">VLOOKUP($D842,Name!$A:$C,3,FALSE)</f>
        <v>F</v>
      </c>
      <c r="I842" s="7">
        <f t="shared" ca="1" si="67"/>
        <v>2</v>
      </c>
      <c r="J842" s="7" t="str">
        <f ca="1">VLOOKUP($I842,Race!$A:$B,2,FALSE)</f>
        <v>Branco</v>
      </c>
      <c r="K842" s="8">
        <f ca="1" xml:space="preserve">
IF($B842=2,
    TODAY()-16340,
    IF($P842=2,
        RANDBETWEEN(TODAY()-12418.5,TODAY()-6574.5),
        IF(OR($P842=3,$P842=4),
            RANDBETWEEN(TODAY()-16071,TODAY()-8766),
            IF(OR($P842=5,$P842=6,$P842=7),
                RANDBETWEEN(TODAY()-27393.75,TODAY()-12783.75),
                RANDBETWEEN(TODAY()-27393.75,TODAY()-10957.5)
            )
        )
    )
)</f>
        <v>18488</v>
      </c>
      <c r="L842" s="6">
        <f ca="1">IF(OR(ROW()=2,ROW()=3),7,IF(ROW()=4,4,RANDBETWEEN(4,COUNT(Education!$A:$A) + 1)))</f>
        <v>4</v>
      </c>
      <c r="M842" s="8" t="str">
        <f ca="1">VLOOKUP($L842,Education!$A:$B,2,FALSE)</f>
        <v>Superior</v>
      </c>
      <c r="N84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7</v>
      </c>
      <c r="O842" s="7" t="str">
        <f ca="1">VLOOKUP($N842,Department!$A:$B,2,FALSE)</f>
        <v>Operacional</v>
      </c>
      <c r="P842" s="6">
        <f t="shared" ca="1" si="68"/>
        <v>6</v>
      </c>
      <c r="Q842" s="7" t="str">
        <f ca="1">VLOOKUP($P842,Role!$A:$B,2,FALSE)</f>
        <v>Estagiário</v>
      </c>
      <c r="R842" s="7" t="str">
        <f ca="1">IF($P842=8,RANDBETWEEN(2,COUNT(Level!$A:$A) + 1),"")</f>
        <v/>
      </c>
      <c r="S842" s="7" t="str">
        <f ca="1">IF($R842&lt;&gt;"",VLOOKUP($R842,Level!$A:$B,2,FALSE),"")</f>
        <v/>
      </c>
      <c r="T842" s="8">
        <f t="shared" ca="1" si="69"/>
        <v>41184</v>
      </c>
      <c r="U842" s="1">
        <f t="shared" ca="1" si="65"/>
        <v>1205</v>
      </c>
      <c r="V84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$A842    &amp;
", "   &amp;
$B842    &amp;
", "   &amp;
$C842    &amp;
", '"  &amp;
$E842    &amp;
"', '" &amp;
$H842    &amp;
"', "  &amp;
$I842 &amp;
", CAST('"  &amp;
TEXT($K842,"aaaa-mm-dd") &amp;
"' AS DATE), " &amp;
$L842 &amp;
", " &amp;
$N842 &amp;
", " &amp;
$P842 &amp;
", " &amp;
IF($R842="","NULL",$R842) &amp;
", " &amp;
$U842 &amp;
");"</f>
        <v>INSERT INTO acme.fact_employees (id_company_fk, id_employee_pk, flg_active, employee_name, id_gender_fk, id_race_fk, birthdate, id_education_fk, id_department_fk, id_role_fk, id_level_fk, salary) VALUES (2, 841, TRUE, 'Vera Lucia Martini Dantas', 'F', 2, CAST('1950-08-13' AS DATE), 4, 7, 6, NULL, 1205);</v>
      </c>
    </row>
    <row r="843" spans="1:22" x14ac:dyDescent="0.2">
      <c r="A843" s="7">
        <v>2</v>
      </c>
      <c r="B843" s="5">
        <f t="shared" si="66"/>
        <v>842</v>
      </c>
      <c r="C843" s="6" t="b">
        <v>1</v>
      </c>
      <c r="D843" s="7">
        <f ca="1">IF(ROW()=2,125,IF(ROW()=3,67,IF(ROW()=4,13,RANDBETWEEN(2,COUNT(Name!$A:$A) + 1))))</f>
        <v>186</v>
      </c>
      <c r="E843" s="7" t="str">
        <f ca="1">VLOOKUP($D843,Name!$A:$B,2,FALSE) &amp; " " &amp; IF(ROW()=2,"de Orléans e Bragança",VLOOKUP(IF(ROW()=2,0,RANDBETWEEN(2,COUNT('Last name'!$A:$A) + 1)),'Last name'!$A:$B,2,FALSE) &amp; " " &amp; VLOOKUP(RANDBETWEEN(2,COUNT('Last name'!$A:$A) + 1),'Last name'!$A:$B,2,FALSE))</f>
        <v>João Luccas Siqueira Cardozo</v>
      </c>
      <c r="F843" s="7">
        <v>2</v>
      </c>
      <c r="G843" s="7" cm="1">
        <f t="array" aca="1" ref="G843" ca="1">INDEX(States!$B:$B,RANDBETWEEN(2,COUNTA(States!$B:$B)),1)</f>
        <v>15</v>
      </c>
      <c r="H843" s="7" t="str">
        <f ca="1">VLOOKUP($D843,Name!$A:$C,3,FALSE)</f>
        <v>M</v>
      </c>
      <c r="I843" s="7">
        <f t="shared" ca="1" si="67"/>
        <v>2</v>
      </c>
      <c r="J843" s="7" t="str">
        <f ca="1">VLOOKUP($I843,Race!$A:$B,2,FALSE)</f>
        <v>Branco</v>
      </c>
      <c r="K843" s="8">
        <f ca="1" xml:space="preserve">
IF($B843=2,
    TODAY()-16340,
    IF($P843=2,
        RANDBETWEEN(TODAY()-12418.5,TODAY()-6574.5),
        IF(OR($P843=3,$P843=4),
            RANDBETWEEN(TODAY()-16071,TODAY()-8766),
            IF(OR($P843=5,$P843=6,$P843=7),
                RANDBETWEEN(TODAY()-27393.75,TODAY()-12783.75),
                RANDBETWEEN(TODAY()-27393.75,TODAY()-10957.5)
            )
        )
    )
)</f>
        <v>32155</v>
      </c>
      <c r="L843" s="6">
        <f ca="1">IF(OR(ROW()=2,ROW()=3),7,IF(ROW()=4,4,RANDBETWEEN(4,COUNT(Education!$A:$A) + 1)))</f>
        <v>4</v>
      </c>
      <c r="M843" s="8" t="str">
        <f ca="1">VLOOKUP($L843,Education!$A:$B,2,FALSE)</f>
        <v>Superior</v>
      </c>
      <c r="N84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843" s="7" t="str">
        <f ca="1">VLOOKUP($N843,Department!$A:$B,2,FALSE)</f>
        <v>Vendas</v>
      </c>
      <c r="P843" s="6">
        <f t="shared" ca="1" si="68"/>
        <v>8</v>
      </c>
      <c r="Q843" s="7" t="str">
        <f ca="1">VLOOKUP($P843,Role!$A:$B,2,FALSE)</f>
        <v>Analista</v>
      </c>
      <c r="R843" s="7">
        <f ca="1">IF($P843=8,RANDBETWEEN(2,COUNT(Level!$A:$A) + 1),"")</f>
        <v>2</v>
      </c>
      <c r="S843" s="7" t="str">
        <f ca="1">IF($R843&lt;&gt;"",VLOOKUP($R843,Level!$A:$B,2,FALSE),"")</f>
        <v>Junior</v>
      </c>
      <c r="T843" s="8">
        <f t="shared" ca="1" si="69"/>
        <v>41716</v>
      </c>
      <c r="U843" s="1">
        <f t="shared" ca="1" si="65"/>
        <v>2610</v>
      </c>
      <c r="V84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$A843    &amp;
", "   &amp;
$B843    &amp;
", "   &amp;
$C843    &amp;
", '"  &amp;
$E843    &amp;
"', '" &amp;
$H843    &amp;
"', "  &amp;
$I843 &amp;
", CAST('"  &amp;
TEXT($K843,"aaaa-mm-dd") &amp;
"' AS DATE), " &amp;
$L843 &amp;
", " &amp;
$N843 &amp;
", " &amp;
$P843 &amp;
", " &amp;
IF($R843="","NULL",$R843) &amp;
", " &amp;
$U843 &amp;
");"</f>
        <v>INSERT INTO acme.fact_employees (id_company_fk, id_employee_pk, flg_active, employee_name, id_gender_fk, id_race_fk, birthdate, id_education_fk, id_department_fk, id_role_fk, id_level_fk, salary) VALUES (2, 842, TRUE, 'João Luccas Siqueira Cardozo', 'M', 2, CAST('1988-01-13' AS DATE), 4, 13, 8, 2, 2610);</v>
      </c>
    </row>
    <row r="844" spans="1:22" x14ac:dyDescent="0.2">
      <c r="A844" s="7">
        <v>2</v>
      </c>
      <c r="B844" s="5">
        <f t="shared" si="66"/>
        <v>843</v>
      </c>
      <c r="C844" s="6" t="b">
        <v>1</v>
      </c>
      <c r="D844" s="7">
        <f ca="1">IF(ROW()=2,125,IF(ROW()=3,67,IF(ROW()=4,13,RANDBETWEEN(2,COUNT(Name!$A:$A) + 1))))</f>
        <v>117</v>
      </c>
      <c r="E844" s="7" t="str">
        <f ca="1">VLOOKUP($D844,Name!$A:$B,2,FALSE) &amp; " " &amp; IF(ROW()=2,"de Orléans e Bragança",VLOOKUP(IF(ROW()=2,0,RANDBETWEEN(2,COUNT('Last name'!$A:$A) + 1)),'Last name'!$A:$B,2,FALSE) &amp; " " &amp; VLOOKUP(RANDBETWEEN(2,COUNT('Last name'!$A:$A) + 1),'Last name'!$A:$B,2,FALSE))</f>
        <v>Eliza Pinto Figo</v>
      </c>
      <c r="F844" s="7">
        <v>2</v>
      </c>
      <c r="G844" s="7" cm="1">
        <f t="array" aca="1" ref="G844" ca="1">INDEX(States!$B:$B,RANDBETWEEN(2,COUNTA(States!$B:$B)),1)</f>
        <v>4</v>
      </c>
      <c r="H844" s="7" t="str">
        <f ca="1">VLOOKUP($D844,Name!$A:$C,3,FALSE)</f>
        <v>F</v>
      </c>
      <c r="I844" s="7">
        <f t="shared" ca="1" si="67"/>
        <v>2</v>
      </c>
      <c r="J844" s="7" t="str">
        <f ca="1">VLOOKUP($I844,Race!$A:$B,2,FALSE)</f>
        <v>Branco</v>
      </c>
      <c r="K844" s="8">
        <f ca="1" xml:space="preserve">
IF($B844=2,
    TODAY()-16340,
    IF($P844=2,
        RANDBETWEEN(TODAY()-12418.5,TODAY()-6574.5),
        IF(OR($P844=3,$P844=4),
            RANDBETWEEN(TODAY()-16071,TODAY()-8766),
            IF(OR($P844=5,$P844=6,$P844=7),
                RANDBETWEEN(TODAY()-27393.75,TODAY()-12783.75),
                RANDBETWEEN(TODAY()-27393.75,TODAY()-10957.5)
            )
        )
    )
)</f>
        <v>28745</v>
      </c>
      <c r="L844" s="6">
        <f ca="1">IF(OR(ROW()=2,ROW()=3),7,IF(ROW()=4,4,RANDBETWEEN(4,COUNT(Education!$A:$A) + 1)))</f>
        <v>6</v>
      </c>
      <c r="M844" s="8" t="str">
        <f ca="1">VLOOKUP($L844,Education!$A:$B,2,FALSE)</f>
        <v>Mestrado</v>
      </c>
      <c r="N84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844" s="7" t="str">
        <f ca="1">VLOOKUP($N844,Department!$A:$B,2,FALSE)</f>
        <v>Financeiro</v>
      </c>
      <c r="P844" s="6">
        <f t="shared" ca="1" si="68"/>
        <v>8</v>
      </c>
      <c r="Q844" s="7" t="str">
        <f ca="1">VLOOKUP($P844,Role!$A:$B,2,FALSE)</f>
        <v>Analista</v>
      </c>
      <c r="R844" s="7">
        <f ca="1">IF($P844=8,RANDBETWEEN(2,COUNT(Level!$A:$A) + 1),"")</f>
        <v>4</v>
      </c>
      <c r="S844" s="7" t="str">
        <f ca="1">IF($R844&lt;&gt;"",VLOOKUP($R844,Level!$A:$B,2,FALSE),"")</f>
        <v>Senior</v>
      </c>
      <c r="T844" s="8">
        <f t="shared" ca="1" si="69"/>
        <v>37066</v>
      </c>
      <c r="U844" s="1">
        <f t="shared" ca="1" si="65"/>
        <v>3500</v>
      </c>
      <c r="V84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$A844    &amp;
", "   &amp;
$B844    &amp;
", "   &amp;
$C844    &amp;
", '"  &amp;
$E844    &amp;
"', '" &amp;
$H844    &amp;
"', "  &amp;
$I844 &amp;
", CAST('"  &amp;
TEXT($K844,"aaaa-mm-dd") &amp;
"' AS DATE), " &amp;
$L844 &amp;
", " &amp;
$N844 &amp;
", " &amp;
$P844 &amp;
", " &amp;
IF($R844="","NULL",$R844) &amp;
", " &amp;
$U844 &amp;
");"</f>
        <v>INSERT INTO acme.fact_employees (id_company_fk, id_employee_pk, flg_active, employee_name, id_gender_fk, id_race_fk, birthdate, id_education_fk, id_department_fk, id_role_fk, id_level_fk, salary) VALUES (2, 843, TRUE, 'Eliza Pinto Figo', 'F', 2, CAST('1978-09-12' AS DATE), 6, 4, 8, 4, 3500);</v>
      </c>
    </row>
    <row r="845" spans="1:22" x14ac:dyDescent="0.2">
      <c r="A845" s="7">
        <v>2</v>
      </c>
      <c r="B845" s="5">
        <f t="shared" si="66"/>
        <v>844</v>
      </c>
      <c r="C845" s="6" t="b">
        <v>1</v>
      </c>
      <c r="D845" s="7">
        <f ca="1">IF(ROW()=2,125,IF(ROW()=3,67,IF(ROW()=4,13,RANDBETWEEN(2,COUNT(Name!$A:$A) + 1))))</f>
        <v>36</v>
      </c>
      <c r="E845" s="7" t="str">
        <f ca="1">VLOOKUP($D845,Name!$A:$B,2,FALSE) &amp; " " &amp; IF(ROW()=2,"de Orléans e Bragança",VLOOKUP(IF(ROW()=2,0,RANDBETWEEN(2,COUNT('Last name'!$A:$A) + 1)),'Last name'!$A:$B,2,FALSE) &amp; " " &amp; VLOOKUP(RANDBETWEEN(2,COUNT('Last name'!$A:$A) + 1),'Last name'!$A:$B,2,FALSE))</f>
        <v>Ananda Colombo Moraes</v>
      </c>
      <c r="F845" s="7">
        <v>2</v>
      </c>
      <c r="G845" s="7" cm="1">
        <f t="array" aca="1" ref="G845" ca="1">INDEX(States!$B:$B,RANDBETWEEN(2,COUNTA(States!$B:$B)),1)</f>
        <v>14</v>
      </c>
      <c r="H845" s="7" t="str">
        <f ca="1">VLOOKUP($D845,Name!$A:$C,3,FALSE)</f>
        <v>F</v>
      </c>
      <c r="I845" s="7">
        <f t="shared" ca="1" si="67"/>
        <v>2</v>
      </c>
      <c r="J845" s="7" t="str">
        <f ca="1">VLOOKUP($I845,Race!$A:$B,2,FALSE)</f>
        <v>Branco</v>
      </c>
      <c r="K845" s="8">
        <f ca="1" xml:space="preserve">
IF($B845=2,
    TODAY()-16340,
    IF($P845=2,
        RANDBETWEEN(TODAY()-12418.5,TODAY()-6574.5),
        IF(OR($P845=3,$P845=4),
            RANDBETWEEN(TODAY()-16071,TODAY()-8766),
            IF(OR($P845=5,$P845=6,$P845=7),
                RANDBETWEEN(TODAY()-27393.75,TODAY()-12783.75),
                RANDBETWEEN(TODAY()-27393.75,TODAY()-10957.5)
            )
        )
    )
)</f>
        <v>25310</v>
      </c>
      <c r="L845" s="6">
        <f ca="1">IF(OR(ROW()=2,ROW()=3),7,IF(ROW()=4,4,RANDBETWEEN(4,COUNT(Education!$A:$A) + 1)))</f>
        <v>5</v>
      </c>
      <c r="M845" s="8" t="str">
        <f ca="1">VLOOKUP($L845,Education!$A:$B,2,FALSE)</f>
        <v>Pós-graduação</v>
      </c>
      <c r="N84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845" s="7" t="str">
        <f ca="1">VLOOKUP($N845,Department!$A:$B,2,FALSE)</f>
        <v>Tecnologia da Informação</v>
      </c>
      <c r="P845" s="6">
        <f t="shared" ca="1" si="68"/>
        <v>8</v>
      </c>
      <c r="Q845" s="7" t="str">
        <f ca="1">VLOOKUP($P845,Role!$A:$B,2,FALSE)</f>
        <v>Analista</v>
      </c>
      <c r="R845" s="7">
        <f ca="1">IF($P845=8,RANDBETWEEN(2,COUNT(Level!$A:$A) + 1),"")</f>
        <v>4</v>
      </c>
      <c r="S845" s="7" t="str">
        <f ca="1">IF($R845&lt;&gt;"",VLOOKUP($R845,Level!$A:$B,2,FALSE),"")</f>
        <v>Senior</v>
      </c>
      <c r="T845" s="8">
        <f t="shared" ca="1" si="69"/>
        <v>44465</v>
      </c>
      <c r="U845" s="1">
        <f t="shared" ca="1" si="65"/>
        <v>3120</v>
      </c>
      <c r="V84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$A845    &amp;
", "   &amp;
$B845    &amp;
", "   &amp;
$C845    &amp;
", '"  &amp;
$E845    &amp;
"', '" &amp;
$H845    &amp;
"', "  &amp;
$I845 &amp;
", CAST('"  &amp;
TEXT($K845,"aaaa-mm-dd") &amp;
"' AS DATE), " &amp;
$L845 &amp;
", " &amp;
$N845 &amp;
", " &amp;
$P845 &amp;
", " &amp;
IF($R845="","NULL",$R845) &amp;
", " &amp;
$U845 &amp;
");"</f>
        <v>INSERT INTO acme.fact_employees (id_company_fk, id_employee_pk, flg_active, employee_name, id_gender_fk, id_race_fk, birthdate, id_education_fk, id_department_fk, id_role_fk, id_level_fk, salary) VALUES (2, 844, TRUE, 'Ananda Colombo Moraes', 'F', 2, CAST('1969-04-17' AS DATE), 5, 11, 8, 4, 3120);</v>
      </c>
    </row>
    <row r="846" spans="1:22" x14ac:dyDescent="0.2">
      <c r="A846" s="7">
        <v>2</v>
      </c>
      <c r="B846" s="5">
        <f t="shared" si="66"/>
        <v>845</v>
      </c>
      <c r="C846" s="6" t="b">
        <v>1</v>
      </c>
      <c r="D846" s="7">
        <f ca="1">IF(ROW()=2,125,IF(ROW()=3,67,IF(ROW()=4,13,RANDBETWEEN(2,COUNT(Name!$A:$A) + 1))))</f>
        <v>194</v>
      </c>
      <c r="E846" s="7" t="str">
        <f ca="1">VLOOKUP($D846,Name!$A:$B,2,FALSE) &amp; " " &amp; IF(ROW()=2,"de Orléans e Bragança",VLOOKUP(IF(ROW()=2,0,RANDBETWEEN(2,COUNT('Last name'!$A:$A) + 1)),'Last name'!$A:$B,2,FALSE) &amp; " " &amp; VLOOKUP(RANDBETWEEN(2,COUNT('Last name'!$A:$A) + 1),'Last name'!$A:$B,2,FALSE))</f>
        <v>José Sousa Bandeira</v>
      </c>
      <c r="F846" s="7">
        <v>2</v>
      </c>
      <c r="G846" s="7" cm="1">
        <f t="array" aca="1" ref="G846" ca="1">INDEX(States!$B:$B,RANDBETWEEN(2,COUNTA(States!$B:$B)),1)</f>
        <v>11</v>
      </c>
      <c r="H846" s="7" t="str">
        <f ca="1">VLOOKUP($D846,Name!$A:$C,3,FALSE)</f>
        <v>M</v>
      </c>
      <c r="I846" s="7">
        <f t="shared" ca="1" si="67"/>
        <v>2</v>
      </c>
      <c r="J846" s="7" t="str">
        <f ca="1">VLOOKUP($I846,Race!$A:$B,2,FALSE)</f>
        <v>Branco</v>
      </c>
      <c r="K846" s="8">
        <f ca="1" xml:space="preserve">
IF($B846=2,
    TODAY()-16340,
    IF($P846=2,
        RANDBETWEEN(TODAY()-12418.5,TODAY()-6574.5),
        IF(OR($P846=3,$P846=4),
            RANDBETWEEN(TODAY()-16071,TODAY()-8766),
            IF(OR($P846=5,$P846=6,$P846=7),
                RANDBETWEEN(TODAY()-27393.75,TODAY()-12783.75),
                RANDBETWEEN(TODAY()-27393.75,TODAY()-10957.5)
            )
        )
    )
)</f>
        <v>25668</v>
      </c>
      <c r="L846" s="6">
        <f ca="1">IF(OR(ROW()=2,ROW()=3),7,IF(ROW()=4,4,RANDBETWEEN(4,COUNT(Education!$A:$A) + 1)))</f>
        <v>7</v>
      </c>
      <c r="M846" s="8" t="str">
        <f ca="1">VLOOKUP($L846,Education!$A:$B,2,FALSE)</f>
        <v>Doutorado</v>
      </c>
      <c r="N84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846" s="7" t="str">
        <f ca="1">VLOOKUP($N846,Department!$A:$B,2,FALSE)</f>
        <v>Financeiro</v>
      </c>
      <c r="P846" s="6">
        <f t="shared" ca="1" si="68"/>
        <v>6</v>
      </c>
      <c r="Q846" s="7" t="str">
        <f ca="1">VLOOKUP($P846,Role!$A:$B,2,FALSE)</f>
        <v>Estagiário</v>
      </c>
      <c r="R846" s="7" t="str">
        <f ca="1">IF($P846=8,RANDBETWEEN(2,COUNT(Level!$A:$A) + 1),"")</f>
        <v/>
      </c>
      <c r="S846" s="7" t="str">
        <f ca="1">IF($R846&lt;&gt;"",VLOOKUP($R846,Level!$A:$B,2,FALSE),"")</f>
        <v/>
      </c>
      <c r="T846" s="8">
        <f t="shared" ca="1" si="69"/>
        <v>36388</v>
      </c>
      <c r="U846" s="1">
        <f t="shared" ca="1" si="65"/>
        <v>2705</v>
      </c>
      <c r="V84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$A846    &amp;
", "   &amp;
$B846    &amp;
", "   &amp;
$C846    &amp;
", '"  &amp;
$E846    &amp;
"', '" &amp;
$H846    &amp;
"', "  &amp;
$I846 &amp;
", CAST('"  &amp;
TEXT($K846,"aaaa-mm-dd") &amp;
"' AS DATE), " &amp;
$L846 &amp;
", " &amp;
$N846 &amp;
", " &amp;
$P846 &amp;
", " &amp;
IF($R846="","NULL",$R846) &amp;
", " &amp;
$U846 &amp;
");"</f>
        <v>INSERT INTO acme.fact_employees (id_company_fk, id_employee_pk, flg_active, employee_name, id_gender_fk, id_race_fk, birthdate, id_education_fk, id_department_fk, id_role_fk, id_level_fk, salary) VALUES (2, 845, TRUE, 'José Sousa Bandeira', 'M', 2, CAST('1970-04-10' AS DATE), 7, 4, 6, NULL, 2705);</v>
      </c>
    </row>
    <row r="847" spans="1:22" x14ac:dyDescent="0.2">
      <c r="A847" s="7">
        <v>2</v>
      </c>
      <c r="B847" s="5">
        <f t="shared" si="66"/>
        <v>846</v>
      </c>
      <c r="C847" s="6" t="b">
        <v>1</v>
      </c>
      <c r="D847" s="7">
        <f ca="1">IF(ROW()=2,125,IF(ROW()=3,67,IF(ROW()=4,13,RANDBETWEEN(2,COUNT(Name!$A:$A) + 1))))</f>
        <v>30</v>
      </c>
      <c r="E847" s="7" t="str">
        <f ca="1">VLOOKUP($D847,Name!$A:$B,2,FALSE) &amp; " " &amp; IF(ROW()=2,"de Orléans e Bragança",VLOOKUP(IF(ROW()=2,0,RANDBETWEEN(2,COUNT('Last name'!$A:$A) + 1)),'Last name'!$A:$B,2,FALSE) &amp; " " &amp; VLOOKUP(RANDBETWEEN(2,COUNT('Last name'!$A:$A) + 1),'Last name'!$A:$B,2,FALSE))</f>
        <v>Ana Lívia Pedrosa Esposito</v>
      </c>
      <c r="F847" s="7">
        <v>2</v>
      </c>
      <c r="G847" s="7" cm="1">
        <f t="array" aca="1" ref="G847" ca="1">INDEX(States!$B:$B,RANDBETWEEN(2,COUNTA(States!$B:$B)),1)</f>
        <v>20</v>
      </c>
      <c r="H847" s="7" t="str">
        <f ca="1">VLOOKUP($D847,Name!$A:$C,3,FALSE)</f>
        <v>F</v>
      </c>
      <c r="I847" s="7">
        <f t="shared" ca="1" si="67"/>
        <v>4</v>
      </c>
      <c r="J847" s="7" t="str">
        <f ca="1">VLOOKUP($I847,Race!$A:$B,2,FALSE)</f>
        <v>Pardo</v>
      </c>
      <c r="K847" s="8">
        <f ca="1" xml:space="preserve">
IF($B847=2,
    TODAY()-16340,
    IF($P847=2,
        RANDBETWEEN(TODAY()-12418.5,TODAY()-6574.5),
        IF(OR($P847=3,$P847=4),
            RANDBETWEEN(TODAY()-16071,TODAY()-8766),
            IF(OR($P847=5,$P847=6,$P847=7),
                RANDBETWEEN(TODAY()-27393.75,TODAY()-12783.75),
                RANDBETWEEN(TODAY()-27393.75,TODAY()-10957.5)
            )
        )
    )
)</f>
        <v>21864</v>
      </c>
      <c r="L847" s="6">
        <f ca="1">IF(OR(ROW()=2,ROW()=3),7,IF(ROW()=4,4,RANDBETWEEN(4,COUNT(Education!$A:$A) + 1)))</f>
        <v>7</v>
      </c>
      <c r="M847" s="8" t="str">
        <f ca="1">VLOOKUP($L847,Education!$A:$B,2,FALSE)</f>
        <v>Doutorado</v>
      </c>
      <c r="N84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12</v>
      </c>
      <c r="O847" s="7" t="str">
        <f ca="1">VLOOKUP($N847,Department!$A:$B,2,FALSE)</f>
        <v>Jurídico</v>
      </c>
      <c r="P847" s="6">
        <f t="shared" ca="1" si="68"/>
        <v>8</v>
      </c>
      <c r="Q847" s="7" t="str">
        <f ca="1">VLOOKUP($P847,Role!$A:$B,2,FALSE)</f>
        <v>Analista</v>
      </c>
      <c r="R847" s="7">
        <f ca="1">IF($P847=8,RANDBETWEEN(2,COUNT(Level!$A:$A) + 1),"")</f>
        <v>3</v>
      </c>
      <c r="S847" s="7" t="str">
        <f ca="1">IF($R847&lt;&gt;"",VLOOKUP($R847,Level!$A:$B,2,FALSE),"")</f>
        <v>Pleno</v>
      </c>
      <c r="T847" s="8">
        <f t="shared" ca="1" si="69"/>
        <v>43912</v>
      </c>
      <c r="U847" s="1">
        <f t="shared" ca="1" si="65"/>
        <v>4100</v>
      </c>
      <c r="V84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$A847    &amp;
", "   &amp;
$B847    &amp;
", "   &amp;
$C847    &amp;
", '"  &amp;
$E847    &amp;
"', '" &amp;
$H847    &amp;
"', "  &amp;
$I847 &amp;
", CAST('"  &amp;
TEXT($K847,"aaaa-mm-dd") &amp;
"' AS DATE), " &amp;
$L847 &amp;
", " &amp;
$N847 &amp;
", " &amp;
$P847 &amp;
", " &amp;
IF($R847="","NULL",$R847) &amp;
", " &amp;
$U847 &amp;
");"</f>
        <v>INSERT INTO acme.fact_employees (id_company_fk, id_employee_pk, flg_active, employee_name, id_gender_fk, id_race_fk, birthdate, id_education_fk, id_department_fk, id_role_fk, id_level_fk, salary) VALUES (2, 846, TRUE, 'Ana Lívia Pedrosa Esposito', 'F', 4, CAST('1959-11-10' AS DATE), 7, 12, 8, 3, 4100);</v>
      </c>
    </row>
    <row r="848" spans="1:22" x14ac:dyDescent="0.2">
      <c r="A848" s="7">
        <v>2</v>
      </c>
      <c r="B848" s="5">
        <f t="shared" si="66"/>
        <v>847</v>
      </c>
      <c r="C848" s="6" t="b">
        <v>1</v>
      </c>
      <c r="D848" s="7">
        <f ca="1">IF(ROW()=2,125,IF(ROW()=3,67,IF(ROW()=4,13,RANDBETWEEN(2,COUNT(Name!$A:$A) + 1))))</f>
        <v>185</v>
      </c>
      <c r="E848" s="7" t="str">
        <f ca="1">VLOOKUP($D848,Name!$A:$B,2,FALSE) &amp; " " &amp; IF(ROW()=2,"de Orléans e Bragança",VLOOKUP(IF(ROW()=2,0,RANDBETWEEN(2,COUNT('Last name'!$A:$A) + 1)),'Last name'!$A:$B,2,FALSE) &amp; " " &amp; VLOOKUP(RANDBETWEEN(2,COUNT('Last name'!$A:$A) + 1),'Last name'!$A:$B,2,FALSE))</f>
        <v>João Lucas Gomes Melo</v>
      </c>
      <c r="F848" s="7">
        <v>2</v>
      </c>
      <c r="G848" s="7" cm="1">
        <f t="array" aca="1" ref="G848" ca="1">INDEX(States!$B:$B,RANDBETWEEN(2,COUNTA(States!$B:$B)),1)</f>
        <v>13</v>
      </c>
      <c r="H848" s="7" t="str">
        <f ca="1">VLOOKUP($D848,Name!$A:$C,3,FALSE)</f>
        <v>M</v>
      </c>
      <c r="I848" s="7">
        <f t="shared" ca="1" si="67"/>
        <v>2</v>
      </c>
      <c r="J848" s="7" t="str">
        <f ca="1">VLOOKUP($I848,Race!$A:$B,2,FALSE)</f>
        <v>Branco</v>
      </c>
      <c r="K848" s="8">
        <f ca="1" xml:space="preserve">
IF($B848=2,
    TODAY()-16340,
    IF($P848=2,
        RANDBETWEEN(TODAY()-12418.5,TODAY()-6574.5),
        IF(OR($P848=3,$P848=4),
            RANDBETWEEN(TODAY()-16071,TODAY()-8766),
            IF(OR($P848=5,$P848=6,$P848=7),
                RANDBETWEEN(TODAY()-27393.75,TODAY()-12783.75),
                RANDBETWEEN(TODAY()-27393.75,TODAY()-10957.5)
            )
        )
    )
)</f>
        <v>22458</v>
      </c>
      <c r="L848" s="6">
        <f ca="1">IF(OR(ROW()=2,ROW()=3),7,IF(ROW()=4,4,RANDBETWEEN(4,COUNT(Education!$A:$A) + 1)))</f>
        <v>7</v>
      </c>
      <c r="M848" s="8" t="str">
        <f ca="1">VLOOKUP($L848,Education!$A:$B,2,FALSE)</f>
        <v>Doutorado</v>
      </c>
      <c r="N84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848" s="7" t="str">
        <f ca="1">VLOOKUP($N848,Department!$A:$B,2,FALSE)</f>
        <v>Contábil</v>
      </c>
      <c r="P848" s="6">
        <f t="shared" ca="1" si="68"/>
        <v>7</v>
      </c>
      <c r="Q848" s="7" t="str">
        <f ca="1">VLOOKUP($P848,Role!$A:$B,2,FALSE)</f>
        <v>Trainee</v>
      </c>
      <c r="R848" s="7" t="str">
        <f ca="1">IF($P848=8,RANDBETWEEN(2,COUNT(Level!$A:$A) + 1),"")</f>
        <v/>
      </c>
      <c r="S848" s="7" t="str">
        <f ca="1">IF($R848&lt;&gt;"",VLOOKUP($R848,Level!$A:$B,2,FALSE),"")</f>
        <v/>
      </c>
      <c r="T848" s="8">
        <f t="shared" ca="1" si="69"/>
        <v>41689</v>
      </c>
      <c r="U848" s="1">
        <f t="shared" ca="1" si="65"/>
        <v>2805</v>
      </c>
      <c r="V84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$A848    &amp;
", "   &amp;
$B848    &amp;
", "   &amp;
$C848    &amp;
", '"  &amp;
$E848    &amp;
"', '" &amp;
$H848    &amp;
"', "  &amp;
$I848 &amp;
", CAST('"  &amp;
TEXT($K848,"aaaa-mm-dd") &amp;
"' AS DATE), " &amp;
$L848 &amp;
", " &amp;
$N848 &amp;
", " &amp;
$P848 &amp;
", " &amp;
IF($R848="","NULL",$R848) &amp;
", " &amp;
$U848 &amp;
");"</f>
        <v>INSERT INTO acme.fact_employees (id_company_fk, id_employee_pk, flg_active, employee_name, id_gender_fk, id_race_fk, birthdate, id_education_fk, id_department_fk, id_role_fk, id_level_fk, salary) VALUES (2, 847, TRUE, 'João Lucas Gomes Melo', 'M', 2, CAST('1961-06-26' AS DATE), 7, 9, 7, NULL, 2805);</v>
      </c>
    </row>
    <row r="849" spans="1:22" x14ac:dyDescent="0.2">
      <c r="A849" s="7">
        <v>2</v>
      </c>
      <c r="B849" s="5">
        <f t="shared" si="66"/>
        <v>848</v>
      </c>
      <c r="C849" s="6" t="b">
        <v>1</v>
      </c>
      <c r="D849" s="7">
        <f ca="1">IF(ROW()=2,125,IF(ROW()=3,67,IF(ROW()=4,13,RANDBETWEEN(2,COUNT(Name!$A:$A) + 1))))</f>
        <v>338</v>
      </c>
      <c r="E849" s="7" t="str">
        <f ca="1">VLOOKUP($D849,Name!$A:$B,2,FALSE) &amp; " " &amp; IF(ROW()=2,"de Orléans e Bragança",VLOOKUP(IF(ROW()=2,0,RANDBETWEEN(2,COUNT('Last name'!$A:$A) + 1)),'Last name'!$A:$B,2,FALSE) &amp; " " &amp; VLOOKUP(RANDBETWEEN(2,COUNT('Last name'!$A:$A) + 1),'Last name'!$A:$B,2,FALSE))</f>
        <v>Theo Morato Arruda</v>
      </c>
      <c r="F849" s="7">
        <v>2</v>
      </c>
      <c r="G849" s="7" cm="1">
        <f t="array" aca="1" ref="G849" ca="1">INDEX(States!$B:$B,RANDBETWEEN(2,COUNTA(States!$B:$B)),1)</f>
        <v>21</v>
      </c>
      <c r="H849" s="7" t="str">
        <f ca="1">VLOOKUP($D849,Name!$A:$C,3,FALSE)</f>
        <v>M</v>
      </c>
      <c r="I849" s="7">
        <f t="shared" ca="1" si="67"/>
        <v>2</v>
      </c>
      <c r="J849" s="7" t="str">
        <f ca="1">VLOOKUP($I849,Race!$A:$B,2,FALSE)</f>
        <v>Branco</v>
      </c>
      <c r="K849" s="8">
        <f ca="1" xml:space="preserve">
IF($B849=2,
    TODAY()-16340,
    IF($P849=2,
        RANDBETWEEN(TODAY()-12418.5,TODAY()-6574.5),
        IF(OR($P849=3,$P849=4),
            RANDBETWEEN(TODAY()-16071,TODAY()-8766),
            IF(OR($P849=5,$P849=6,$P849=7),
                RANDBETWEEN(TODAY()-27393.75,TODAY()-12783.75),
                RANDBETWEEN(TODAY()-27393.75,TODAY()-10957.5)
            )
        )
    )
)</f>
        <v>32564</v>
      </c>
      <c r="L849" s="6">
        <f ca="1">IF(OR(ROW()=2,ROW()=3),7,IF(ROW()=4,4,RANDBETWEEN(4,COUNT(Education!$A:$A) + 1)))</f>
        <v>7</v>
      </c>
      <c r="M849" s="8" t="str">
        <f ca="1">VLOOKUP($L849,Education!$A:$B,2,FALSE)</f>
        <v>Doutorado</v>
      </c>
      <c r="N84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849" s="7" t="str">
        <f ca="1">VLOOKUP($N849,Department!$A:$B,2,FALSE)</f>
        <v>Financeiro</v>
      </c>
      <c r="P849" s="6">
        <f t="shared" ca="1" si="68"/>
        <v>8</v>
      </c>
      <c r="Q849" s="7" t="str">
        <f ca="1">VLOOKUP($P849,Role!$A:$B,2,FALSE)</f>
        <v>Analista</v>
      </c>
      <c r="R849" s="7">
        <f ca="1">IF($P849=8,RANDBETWEEN(2,COUNT(Level!$A:$A) + 1),"")</f>
        <v>3</v>
      </c>
      <c r="S849" s="7" t="str">
        <f ca="1">IF($R849&lt;&gt;"",VLOOKUP($R849,Level!$A:$B,2,FALSE),"")</f>
        <v>Pleno</v>
      </c>
      <c r="T849" s="8">
        <f t="shared" ca="1" si="69"/>
        <v>44339</v>
      </c>
      <c r="U849" s="1">
        <f t="shared" ca="1" si="65"/>
        <v>4000</v>
      </c>
      <c r="V84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$A849    &amp;
", "   &amp;
$B849    &amp;
", "   &amp;
$C849    &amp;
", '"  &amp;
$E849    &amp;
"', '" &amp;
$H849    &amp;
"', "  &amp;
$I849 &amp;
", CAST('"  &amp;
TEXT($K849,"aaaa-mm-dd") &amp;
"' AS DATE), " &amp;
$L849 &amp;
", " &amp;
$N849 &amp;
", " &amp;
$P849 &amp;
", " &amp;
IF($R849="","NULL",$R849) &amp;
", " &amp;
$U849 &amp;
");"</f>
        <v>INSERT INTO acme.fact_employees (id_company_fk, id_employee_pk, flg_active, employee_name, id_gender_fk, id_race_fk, birthdate, id_education_fk, id_department_fk, id_role_fk, id_level_fk, salary) VALUES (2, 848, TRUE, 'Theo Morato Arruda', 'M', 2, CAST('1989-02-25' AS DATE), 7, 4, 8, 3, 4000);</v>
      </c>
    </row>
    <row r="850" spans="1:22" x14ac:dyDescent="0.2">
      <c r="A850" s="7">
        <v>2</v>
      </c>
      <c r="B850" s="5">
        <f t="shared" si="66"/>
        <v>849</v>
      </c>
      <c r="C850" s="6" t="b">
        <v>1</v>
      </c>
      <c r="D850" s="7">
        <f ca="1">IF(ROW()=2,125,IF(ROW()=3,67,IF(ROW()=4,13,RANDBETWEEN(2,COUNT(Name!$A:$A) + 1))))</f>
        <v>316</v>
      </c>
      <c r="E850" s="7" t="str">
        <f ca="1">VLOOKUP($D850,Name!$A:$B,2,FALSE) &amp; " " &amp; IF(ROW()=2,"de Orléans e Bragança",VLOOKUP(IF(ROW()=2,0,RANDBETWEEN(2,COUNT('Last name'!$A:$A) + 1)),'Last name'!$A:$B,2,FALSE) &amp; " " &amp; VLOOKUP(RANDBETWEEN(2,COUNT('Last name'!$A:$A) + 1),'Last name'!$A:$B,2,FALSE))</f>
        <v>Pedro Miguel Anunciação Machado</v>
      </c>
      <c r="F850" s="7">
        <v>2</v>
      </c>
      <c r="G850" s="7" cm="1">
        <f t="array" aca="1" ref="G850" ca="1">INDEX(States!$B:$B,RANDBETWEEN(2,COUNTA(States!$B:$B)),1)</f>
        <v>3</v>
      </c>
      <c r="H850" s="7" t="str">
        <f ca="1">VLOOKUP($D850,Name!$A:$C,3,FALSE)</f>
        <v>M</v>
      </c>
      <c r="I850" s="7">
        <f t="shared" ca="1" si="67"/>
        <v>2</v>
      </c>
      <c r="J850" s="7" t="str">
        <f ca="1">VLOOKUP($I850,Race!$A:$B,2,FALSE)</f>
        <v>Branco</v>
      </c>
      <c r="K850" s="8">
        <f ca="1" xml:space="preserve">
IF($B850=2,
    TODAY()-16340,
    IF($P850=2,
        RANDBETWEEN(TODAY()-12418.5,TODAY()-6574.5),
        IF(OR($P850=3,$P850=4),
            RANDBETWEEN(TODAY()-16071,TODAY()-8766),
            IF(OR($P850=5,$P850=6,$P850=7),
                RANDBETWEEN(TODAY()-27393.75,TODAY()-12783.75),
                RANDBETWEEN(TODAY()-27393.75,TODAY()-10957.5)
            )
        )
    )
)</f>
        <v>29403</v>
      </c>
      <c r="L850" s="6">
        <f ca="1">IF(OR(ROW()=2,ROW()=3),7,IF(ROW()=4,4,RANDBETWEEN(4,COUNT(Education!$A:$A) + 1)))</f>
        <v>4</v>
      </c>
      <c r="M850" s="8" t="str">
        <f ca="1">VLOOKUP($L850,Education!$A:$B,2,FALSE)</f>
        <v>Superior</v>
      </c>
      <c r="N85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850" s="7" t="str">
        <f ca="1">VLOOKUP($N850,Department!$A:$B,2,FALSE)</f>
        <v>Recursos Humanos</v>
      </c>
      <c r="P850" s="6">
        <f t="shared" ca="1" si="68"/>
        <v>6</v>
      </c>
      <c r="Q850" s="7" t="str">
        <f ca="1">VLOOKUP($P850,Role!$A:$B,2,FALSE)</f>
        <v>Estagiário</v>
      </c>
      <c r="R850" s="7" t="str">
        <f ca="1">IF($P850=8,RANDBETWEEN(2,COUNT(Level!$A:$A) + 1),"")</f>
        <v/>
      </c>
      <c r="S850" s="7" t="str">
        <f ca="1">IF($R850&lt;&gt;"",VLOOKUP($R850,Level!$A:$B,2,FALSE),"")</f>
        <v/>
      </c>
      <c r="T850" s="8">
        <f t="shared" ca="1" si="69"/>
        <v>37026</v>
      </c>
      <c r="U850" s="1">
        <f t="shared" ca="1" si="65"/>
        <v>1285</v>
      </c>
      <c r="V85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$A850    &amp;
", "   &amp;
$B850    &amp;
", "   &amp;
$C850    &amp;
", '"  &amp;
$E850    &amp;
"', '" &amp;
$H850    &amp;
"', "  &amp;
$I850 &amp;
", CAST('"  &amp;
TEXT($K850,"aaaa-mm-dd") &amp;
"' AS DATE), " &amp;
$L850 &amp;
", " &amp;
$N850 &amp;
", " &amp;
$P850 &amp;
", " &amp;
IF($R850="","NULL",$R850) &amp;
", " &amp;
$U850 &amp;
");"</f>
        <v>INSERT INTO acme.fact_employees (id_company_fk, id_employee_pk, flg_active, employee_name, id_gender_fk, id_race_fk, birthdate, id_education_fk, id_department_fk, id_role_fk, id_level_fk, salary) VALUES (2, 849, TRUE, 'Pedro Miguel Anunciação Machado', 'M', 2, CAST('1980-07-01' AS DATE), 4, 5, 6, NULL, 1285);</v>
      </c>
    </row>
    <row r="851" spans="1:22" x14ac:dyDescent="0.2">
      <c r="A851" s="7">
        <v>2</v>
      </c>
      <c r="B851" s="5">
        <f t="shared" si="66"/>
        <v>850</v>
      </c>
      <c r="C851" s="6" t="b">
        <v>1</v>
      </c>
      <c r="D851" s="7">
        <f ca="1">IF(ROW()=2,125,IF(ROW()=3,67,IF(ROW()=4,13,RANDBETWEEN(2,COUNT(Name!$A:$A) + 1))))</f>
        <v>29</v>
      </c>
      <c r="E851" s="7" t="str">
        <f ca="1">VLOOKUP($D851,Name!$A:$B,2,FALSE) &amp; " " &amp; IF(ROW()=2,"de Orléans e Bragança",VLOOKUP(IF(ROW()=2,0,RANDBETWEEN(2,COUNT('Last name'!$A:$A) + 1)),'Last name'!$A:$B,2,FALSE) &amp; " " &amp; VLOOKUP(RANDBETWEEN(2,COUNT('Last name'!$A:$A) + 1),'Last name'!$A:$B,2,FALSE))</f>
        <v>Ana Laura Sacramento Sacramento</v>
      </c>
      <c r="F851" s="7">
        <v>2</v>
      </c>
      <c r="G851" s="7" cm="1">
        <f t="array" aca="1" ref="G851" ca="1">INDEX(States!$B:$B,RANDBETWEEN(2,COUNTA(States!$B:$B)),1)</f>
        <v>7</v>
      </c>
      <c r="H851" s="7" t="str">
        <f ca="1">VLOOKUP($D851,Name!$A:$C,3,FALSE)</f>
        <v>F</v>
      </c>
      <c r="I851" s="7">
        <f t="shared" ca="1" si="67"/>
        <v>2</v>
      </c>
      <c r="J851" s="7" t="str">
        <f ca="1">VLOOKUP($I851,Race!$A:$B,2,FALSE)</f>
        <v>Branco</v>
      </c>
      <c r="K851" s="8">
        <f ca="1" xml:space="preserve">
IF($B851=2,
    TODAY()-16340,
    IF($P851=2,
        RANDBETWEEN(TODAY()-12418.5,TODAY()-6574.5),
        IF(OR($P851=3,$P851=4),
            RANDBETWEEN(TODAY()-16071,TODAY()-8766),
            IF(OR($P851=5,$P851=6,$P851=7),
                RANDBETWEEN(TODAY()-27393.75,TODAY()-12783.75),
                RANDBETWEEN(TODAY()-27393.75,TODAY()-10957.5)
            )
        )
    )
)</f>
        <v>24065</v>
      </c>
      <c r="L851" s="6">
        <f ca="1">IF(OR(ROW()=2,ROW()=3),7,IF(ROW()=4,4,RANDBETWEEN(4,COUNT(Education!$A:$A) + 1)))</f>
        <v>7</v>
      </c>
      <c r="M851" s="8" t="str">
        <f ca="1">VLOOKUP($L851,Education!$A:$B,2,FALSE)</f>
        <v>Doutorado</v>
      </c>
      <c r="N85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851" s="7" t="str">
        <f ca="1">VLOOKUP($N851,Department!$A:$B,2,FALSE)</f>
        <v>Comunicação &amp; Marketing</v>
      </c>
      <c r="P851" s="6">
        <f t="shared" ca="1" si="68"/>
        <v>8</v>
      </c>
      <c r="Q851" s="7" t="str">
        <f ca="1">VLOOKUP($P851,Role!$A:$B,2,FALSE)</f>
        <v>Analista</v>
      </c>
      <c r="R851" s="7">
        <f ca="1">IF($P851=8,RANDBETWEEN(2,COUNT(Level!$A:$A) + 1),"")</f>
        <v>4</v>
      </c>
      <c r="S851" s="7" t="str">
        <f ca="1">IF($R851&lt;&gt;"",VLOOKUP($R851,Level!$A:$B,2,FALSE),"")</f>
        <v>Senior</v>
      </c>
      <c r="T851" s="8">
        <f t="shared" ca="1" si="69"/>
        <v>37601</v>
      </c>
      <c r="U851" s="1">
        <f t="shared" ca="1" si="65"/>
        <v>4080</v>
      </c>
      <c r="V85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$A851    &amp;
", "   &amp;
$B851    &amp;
", "   &amp;
$C851    &amp;
", '"  &amp;
$E851    &amp;
"', '" &amp;
$H851    &amp;
"', "  &amp;
$I851 &amp;
", CAST('"  &amp;
TEXT($K851,"aaaa-mm-dd") &amp;
"' AS DATE), " &amp;
$L851 &amp;
", " &amp;
$N851 &amp;
", " &amp;
$P851 &amp;
", " &amp;
IF($R851="","NULL",$R851) &amp;
", " &amp;
$U851 &amp;
");"</f>
        <v>INSERT INTO acme.fact_employees (id_company_fk, id_employee_pk, flg_active, employee_name, id_gender_fk, id_race_fk, birthdate, id_education_fk, id_department_fk, id_role_fk, id_level_fk, salary) VALUES (2, 850, TRUE, 'Ana Laura Sacramento Sacramento', 'F', 2, CAST('1965-11-19' AS DATE), 7, 8, 8, 4, 4080);</v>
      </c>
    </row>
    <row r="852" spans="1:22" x14ac:dyDescent="0.2">
      <c r="A852" s="7">
        <v>2</v>
      </c>
      <c r="B852" s="5">
        <f t="shared" si="66"/>
        <v>851</v>
      </c>
      <c r="C852" s="6" t="b">
        <v>1</v>
      </c>
      <c r="D852" s="7">
        <f ca="1">IF(ROW()=2,125,IF(ROW()=3,67,IF(ROW()=4,13,RANDBETWEEN(2,COUNT(Name!$A:$A) + 1))))</f>
        <v>120</v>
      </c>
      <c r="E852" s="7" t="str">
        <f ca="1">VLOOKUP($D852,Name!$A:$B,2,FALSE) &amp; " " &amp; IF(ROW()=2,"de Orléans e Bragança",VLOOKUP(IF(ROW()=2,0,RANDBETWEEN(2,COUNT('Last name'!$A:$A) + 1)),'Last name'!$A:$B,2,FALSE) &amp; " " &amp; VLOOKUP(RANDBETWEEN(2,COUNT('Last name'!$A:$A) + 1),'Last name'!$A:$B,2,FALSE))</f>
        <v>Emanuelly Ricci Vaz</v>
      </c>
      <c r="F852" s="7">
        <v>2</v>
      </c>
      <c r="G852" s="7" cm="1">
        <f t="array" aca="1" ref="G852" ca="1">INDEX(States!$B:$B,RANDBETWEEN(2,COUNTA(States!$B:$B)),1)</f>
        <v>17</v>
      </c>
      <c r="H852" s="7" t="str">
        <f ca="1">VLOOKUP($D852,Name!$A:$C,3,FALSE)</f>
        <v>F</v>
      </c>
      <c r="I852" s="7">
        <f t="shared" ca="1" si="67"/>
        <v>2</v>
      </c>
      <c r="J852" s="7" t="str">
        <f ca="1">VLOOKUP($I852,Race!$A:$B,2,FALSE)</f>
        <v>Branco</v>
      </c>
      <c r="K852" s="8">
        <f ca="1" xml:space="preserve">
IF($B852=2,
    TODAY()-16340,
    IF($P852=2,
        RANDBETWEEN(TODAY()-12418.5,TODAY()-6574.5),
        IF(OR($P852=3,$P852=4),
            RANDBETWEEN(TODAY()-16071,TODAY()-8766),
            IF(OR($P852=5,$P852=6,$P852=7),
                RANDBETWEEN(TODAY()-27393.75,TODAY()-12783.75),
                RANDBETWEEN(TODAY()-27393.75,TODAY()-10957.5)
            )
        )
    )
)</f>
        <v>31504</v>
      </c>
      <c r="L852" s="6">
        <f ca="1">IF(OR(ROW()=2,ROW()=3),7,IF(ROW()=4,4,RANDBETWEEN(4,COUNT(Education!$A:$A) + 1)))</f>
        <v>4</v>
      </c>
      <c r="M852" s="8" t="str">
        <f ca="1">VLOOKUP($L852,Education!$A:$B,2,FALSE)</f>
        <v>Superior</v>
      </c>
      <c r="N85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852" s="7" t="str">
        <f ca="1">VLOOKUP($N852,Department!$A:$B,2,FALSE)</f>
        <v>Comunicação &amp; Marketing</v>
      </c>
      <c r="P852" s="6">
        <f t="shared" ca="1" si="68"/>
        <v>8</v>
      </c>
      <c r="Q852" s="7" t="str">
        <f ca="1">VLOOKUP($P852,Role!$A:$B,2,FALSE)</f>
        <v>Analista</v>
      </c>
      <c r="R852" s="7">
        <f ca="1">IF($P852=8,RANDBETWEEN(2,COUNT(Level!$A:$A) + 1),"")</f>
        <v>3</v>
      </c>
      <c r="S852" s="7" t="str">
        <f ca="1">IF($R852&lt;&gt;"",VLOOKUP($R852,Level!$A:$B,2,FALSE),"")</f>
        <v>Pleno</v>
      </c>
      <c r="T852" s="8">
        <f t="shared" ca="1" si="69"/>
        <v>44012</v>
      </c>
      <c r="U852" s="1">
        <f t="shared" ca="1" si="65"/>
        <v>2580</v>
      </c>
      <c r="V85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$A852    &amp;
", "   &amp;
$B852    &amp;
", "   &amp;
$C852    &amp;
", '"  &amp;
$E852    &amp;
"', '" &amp;
$H852    &amp;
"', "  &amp;
$I852 &amp;
", CAST('"  &amp;
TEXT($K852,"aaaa-mm-dd") &amp;
"' AS DATE), " &amp;
$L852 &amp;
", " &amp;
$N852 &amp;
", " &amp;
$P852 &amp;
", " &amp;
IF($R852="","NULL",$R852) &amp;
", " &amp;
$U852 &amp;
");"</f>
        <v>INSERT INTO acme.fact_employees (id_company_fk, id_employee_pk, flg_active, employee_name, id_gender_fk, id_race_fk, birthdate, id_education_fk, id_department_fk, id_role_fk, id_level_fk, salary) VALUES (2, 851, TRUE, 'Emanuelly Ricci Vaz', 'F', 2, CAST('1986-04-02' AS DATE), 4, 8, 8, 3, 2580);</v>
      </c>
    </row>
    <row r="853" spans="1:22" x14ac:dyDescent="0.2">
      <c r="A853" s="7">
        <v>2</v>
      </c>
      <c r="B853" s="5">
        <f t="shared" si="66"/>
        <v>852</v>
      </c>
      <c r="C853" s="6" t="b">
        <v>1</v>
      </c>
      <c r="D853" s="7">
        <f ca="1">IF(ROW()=2,125,IF(ROW()=3,67,IF(ROW()=4,13,RANDBETWEEN(2,COUNT(Name!$A:$A) + 1))))</f>
        <v>144</v>
      </c>
      <c r="E853" s="7" t="str">
        <f ca="1">VLOOKUP($D853,Name!$A:$B,2,FALSE) &amp; " " &amp; IF(ROW()=2,"de Orléans e Bragança",VLOOKUP(IF(ROW()=2,0,RANDBETWEEN(2,COUNT('Last name'!$A:$A) + 1)),'Last name'!$A:$B,2,FALSE) &amp; " " &amp; VLOOKUP(RANDBETWEEN(2,COUNT('Last name'!$A:$A) + 1),'Last name'!$A:$B,2,FALSE))</f>
        <v>Francisco Emanuel Marques Almeida</v>
      </c>
      <c r="F853" s="7">
        <v>2</v>
      </c>
      <c r="G853" s="7" cm="1">
        <f t="array" aca="1" ref="G853" ca="1">INDEX(States!$B:$B,RANDBETWEEN(2,COUNTA(States!$B:$B)),1)</f>
        <v>10</v>
      </c>
      <c r="H853" s="7" t="str">
        <f ca="1">VLOOKUP($D853,Name!$A:$C,3,FALSE)</f>
        <v>M</v>
      </c>
      <c r="I853" s="7">
        <f t="shared" ca="1" si="67"/>
        <v>2</v>
      </c>
      <c r="J853" s="7" t="str">
        <f ca="1">VLOOKUP($I853,Race!$A:$B,2,FALSE)</f>
        <v>Branco</v>
      </c>
      <c r="K853" s="8">
        <f ca="1" xml:space="preserve">
IF($B853=2,
    TODAY()-16340,
    IF($P853=2,
        RANDBETWEEN(TODAY()-12418.5,TODAY()-6574.5),
        IF(OR($P853=3,$P853=4),
            RANDBETWEEN(TODAY()-16071,TODAY()-8766),
            IF(OR($P853=5,$P853=6,$P853=7),
                RANDBETWEEN(TODAY()-27393.75,TODAY()-12783.75),
                RANDBETWEEN(TODAY()-27393.75,TODAY()-10957.5)
            )
        )
    )
)</f>
        <v>18029</v>
      </c>
      <c r="L853" s="6">
        <f ca="1">IF(OR(ROW()=2,ROW()=3),7,IF(ROW()=4,4,RANDBETWEEN(4,COUNT(Education!$A:$A) + 1)))</f>
        <v>5</v>
      </c>
      <c r="M853" s="8" t="str">
        <f ca="1">VLOOKUP($L853,Education!$A:$B,2,FALSE)</f>
        <v>Pós-graduação</v>
      </c>
      <c r="N85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853" s="7" t="str">
        <f ca="1">VLOOKUP($N853,Department!$A:$B,2,FALSE)</f>
        <v>Vendas</v>
      </c>
      <c r="P853" s="6">
        <f t="shared" ca="1" si="68"/>
        <v>8</v>
      </c>
      <c r="Q853" s="7" t="str">
        <f ca="1">VLOOKUP($P853,Role!$A:$B,2,FALSE)</f>
        <v>Analista</v>
      </c>
      <c r="R853" s="7">
        <f ca="1">IF($P853=8,RANDBETWEEN(2,COUNT(Level!$A:$A) + 1),"")</f>
        <v>4</v>
      </c>
      <c r="S853" s="7" t="str">
        <f ca="1">IF($R853&lt;&gt;"",VLOOKUP($R853,Level!$A:$B,2,FALSE),"")</f>
        <v>Senior</v>
      </c>
      <c r="T853" s="8">
        <f t="shared" ca="1" si="69"/>
        <v>43861</v>
      </c>
      <c r="U853" s="1">
        <f t="shared" ca="1" si="65"/>
        <v>3110</v>
      </c>
      <c r="V85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$A853    &amp;
", "   &amp;
$B853    &amp;
", "   &amp;
$C853    &amp;
", '"  &amp;
$E853    &amp;
"', '" &amp;
$H853    &amp;
"', "  &amp;
$I853 &amp;
", CAST('"  &amp;
TEXT($K853,"aaaa-mm-dd") &amp;
"' AS DATE), " &amp;
$L853 &amp;
", " &amp;
$N853 &amp;
", " &amp;
$P853 &amp;
", " &amp;
IF($R853="","NULL",$R853) &amp;
", " &amp;
$U853 &amp;
");"</f>
        <v>INSERT INTO acme.fact_employees (id_company_fk, id_employee_pk, flg_active, employee_name, id_gender_fk, id_race_fk, birthdate, id_education_fk, id_department_fk, id_role_fk, id_level_fk, salary) VALUES (2, 852, TRUE, 'Francisco Emanuel Marques Almeida', 'M', 2, CAST('1949-05-11' AS DATE), 5, 13, 8, 4, 3110);</v>
      </c>
    </row>
    <row r="854" spans="1:22" x14ac:dyDescent="0.2">
      <c r="A854" s="7">
        <v>2</v>
      </c>
      <c r="B854" s="5">
        <f t="shared" si="66"/>
        <v>853</v>
      </c>
      <c r="C854" s="6" t="b">
        <v>1</v>
      </c>
      <c r="D854" s="7">
        <f ca="1">IF(ROW()=2,125,IF(ROW()=3,67,IF(ROW()=4,13,RANDBETWEEN(2,COUNT(Name!$A:$A) + 1))))</f>
        <v>71</v>
      </c>
      <c r="E854" s="7" t="str">
        <f ca="1">VLOOKUP($D854,Name!$A:$B,2,FALSE) &amp; " " &amp; IF(ROW()=2,"de Orléans e Bragança",VLOOKUP(IF(ROW()=2,0,RANDBETWEEN(2,COUNT('Last name'!$A:$A) + 1)),'Last name'!$A:$B,2,FALSE) &amp; " " &amp; VLOOKUP(RANDBETWEEN(2,COUNT('Last name'!$A:$A) + 1),'Last name'!$A:$B,2,FALSE))</f>
        <v>Brenda Siqueira Greco</v>
      </c>
      <c r="F854" s="7">
        <v>2</v>
      </c>
      <c r="G854" s="7" cm="1">
        <f t="array" aca="1" ref="G854" ca="1">INDEX(States!$B:$B,RANDBETWEEN(2,COUNTA(States!$B:$B)),1)</f>
        <v>13</v>
      </c>
      <c r="H854" s="7" t="str">
        <f ca="1">VLOOKUP($D854,Name!$A:$C,3,FALSE)</f>
        <v>F</v>
      </c>
      <c r="I854" s="7">
        <f t="shared" ca="1" si="67"/>
        <v>3</v>
      </c>
      <c r="J854" s="7" t="str">
        <f ca="1">VLOOKUP($I854,Race!$A:$B,2,FALSE)</f>
        <v>Preto</v>
      </c>
      <c r="K854" s="8">
        <f ca="1" xml:space="preserve">
IF($B854=2,
    TODAY()-16340,
    IF($P854=2,
        RANDBETWEEN(TODAY()-12418.5,TODAY()-6574.5),
        IF(OR($P854=3,$P854=4),
            RANDBETWEEN(TODAY()-16071,TODAY()-8766),
            IF(OR($P854=5,$P854=6,$P854=7),
                RANDBETWEEN(TODAY()-27393.75,TODAY()-12783.75),
                RANDBETWEEN(TODAY()-27393.75,TODAY()-10957.5)
            )
        )
    )
)</f>
        <v>31019</v>
      </c>
      <c r="L854" s="6">
        <f ca="1">IF(OR(ROW()=2,ROW()=3),7,IF(ROW()=4,4,RANDBETWEEN(4,COUNT(Education!$A:$A) + 1)))</f>
        <v>4</v>
      </c>
      <c r="M854" s="8" t="str">
        <f ca="1">VLOOKUP($L854,Education!$A:$B,2,FALSE)</f>
        <v>Superior</v>
      </c>
      <c r="N85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854" s="7" t="str">
        <f ca="1">VLOOKUP($N854,Department!$A:$B,2,FALSE)</f>
        <v>Vendas</v>
      </c>
      <c r="P854" s="6">
        <f t="shared" ca="1" si="68"/>
        <v>8</v>
      </c>
      <c r="Q854" s="7" t="str">
        <f ca="1">VLOOKUP($P854,Role!$A:$B,2,FALSE)</f>
        <v>Analista</v>
      </c>
      <c r="R854" s="7">
        <f ca="1">IF($P854=8,RANDBETWEEN(2,COUNT(Level!$A:$A) + 1),"")</f>
        <v>4</v>
      </c>
      <c r="S854" s="7" t="str">
        <f ca="1">IF($R854&lt;&gt;"",VLOOKUP($R854,Level!$A:$B,2,FALSE),"")</f>
        <v>Senior</v>
      </c>
      <c r="T854" s="8">
        <f t="shared" ca="1" si="69"/>
        <v>44119</v>
      </c>
      <c r="U854" s="1">
        <f t="shared" ca="1" si="65"/>
        <v>2610</v>
      </c>
      <c r="V85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$A854    &amp;
", "   &amp;
$B854    &amp;
", "   &amp;
$C854    &amp;
", '"  &amp;
$E854    &amp;
"', '" &amp;
$H854    &amp;
"', "  &amp;
$I854 &amp;
", CAST('"  &amp;
TEXT($K854,"aaaa-mm-dd") &amp;
"' AS DATE), " &amp;
$L854 &amp;
", " &amp;
$N854 &amp;
", " &amp;
$P854 &amp;
", " &amp;
IF($R854="","NULL",$R854) &amp;
", " &amp;
$U854 &amp;
");"</f>
        <v>INSERT INTO acme.fact_employees (id_company_fk, id_employee_pk, flg_active, employee_name, id_gender_fk, id_race_fk, birthdate, id_education_fk, id_department_fk, id_role_fk, id_level_fk, salary) VALUES (2, 853, TRUE, 'Brenda Siqueira Greco', 'F', 3, CAST('1984-12-03' AS DATE), 4, 13, 8, 4, 2610);</v>
      </c>
    </row>
    <row r="855" spans="1:22" x14ac:dyDescent="0.2">
      <c r="A855" s="7">
        <v>2</v>
      </c>
      <c r="B855" s="5">
        <f t="shared" si="66"/>
        <v>854</v>
      </c>
      <c r="C855" s="6" t="b">
        <v>1</v>
      </c>
      <c r="D855" s="7">
        <f ca="1">IF(ROW()=2,125,IF(ROW()=3,67,IF(ROW()=4,13,RANDBETWEEN(2,COUNT(Name!$A:$A) + 1))))</f>
        <v>272</v>
      </c>
      <c r="E855" s="7" t="str">
        <f ca="1">VLOOKUP($D855,Name!$A:$B,2,FALSE)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Maria Vitória Noronha Chaves</v>
      </c>
      <c r="F855" s="7">
        <v>2</v>
      </c>
      <c r="G855" s="7" cm="1">
        <f t="array" aca="1" ref="G855" ca="1">INDEX(States!$B:$B,RANDBETWEEN(2,COUNTA(States!$B:$B)),1)</f>
        <v>21</v>
      </c>
      <c r="H855" s="7" t="str">
        <f ca="1">VLOOKUP($D855,Name!$A:$C,3,FALSE)</f>
        <v>F</v>
      </c>
      <c r="I855" s="7">
        <f t="shared" ca="1" si="67"/>
        <v>5</v>
      </c>
      <c r="J855" s="7" t="str">
        <f ca="1">VLOOKUP($I855,Race!$A:$B,2,FALSE)</f>
        <v>Amarelo</v>
      </c>
      <c r="K855" s="8">
        <f ca="1" xml:space="preserve">
IF($B855=2,
    TODAY()-16340,
    IF($P855=2,
        RANDBETWEEN(TODAY()-12418.5,TODAY()-6574.5),
        IF(OR($P855=3,$P855=4),
            RANDBETWEEN(TODAY()-16071,TODAY()-8766),
            IF(OR($P855=5,$P855=6,$P855=7),
                RANDBETWEEN(TODAY()-27393.75,TODAY()-12783.75),
                RANDBETWEEN(TODAY()-27393.75,TODAY()-10957.5)
            )
        )
    )
)</f>
        <v>18735</v>
      </c>
      <c r="L855" s="6">
        <f ca="1">IF(OR(ROW()=2,ROW()=3),7,IF(ROW()=4,4,RANDBETWEEN(4,COUNT(Education!$A:$A) + 1)))</f>
        <v>5</v>
      </c>
      <c r="M855" s="8" t="str">
        <f ca="1">VLOOKUP($L855,Education!$A:$B,2,FALSE)</f>
        <v>Pós-graduação</v>
      </c>
      <c r="N85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855" s="7" t="str">
        <f ca="1">VLOOKUP($N855,Department!$A:$B,2,FALSE)</f>
        <v>Comunicação &amp; Marketing</v>
      </c>
      <c r="P855" s="6">
        <f t="shared" ca="1" si="68"/>
        <v>8</v>
      </c>
      <c r="Q855" s="7" t="str">
        <f ca="1">VLOOKUP($P855,Role!$A:$B,2,FALSE)</f>
        <v>Analista</v>
      </c>
      <c r="R855" s="7">
        <f ca="1">IF($P855=8,RANDBETWEEN(2,COUNT(Level!$A:$A) + 1),"")</f>
        <v>4</v>
      </c>
      <c r="S855" s="7" t="str">
        <f ca="1">IF($R855&lt;&gt;"",VLOOKUP($R855,Level!$A:$B,2,FALSE),"")</f>
        <v>Senior</v>
      </c>
      <c r="T855" s="8">
        <f t="shared" ca="1" si="69"/>
        <v>37877</v>
      </c>
      <c r="U855" s="1">
        <f t="shared" ca="1" si="65"/>
        <v>3080</v>
      </c>
      <c r="V85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$A855    &amp;
", "   &amp;
$B855    &amp;
", "   &amp;
$C855    &amp;
", '"  &amp;
$E855    &amp;
"', '" &amp;
$H855    &amp;
"', "  &amp;
$I855 &amp;
", CAST('"  &amp;
TEXT($K855,"aaaa-mm-dd") &amp;
"' AS DATE), " &amp;
$L855 &amp;
", " &amp;
$N855 &amp;
", " &amp;
$P855 &amp;
", " &amp;
IF($R855="","NULL",$R855) &amp;
", " &amp;
$U855 &amp;
");"</f>
        <v>INSERT INTO acme.fact_employees (id_company_fk, id_employee_pk, flg_active, employee_name, id_gender_fk, id_race_fk, birthdate, id_education_fk, id_department_fk, id_role_fk, id_level_fk, salary) VALUES (2, 854, TRUE, 'Maria Vitória Noronha Chaves', 'F', 5, CAST('1951-04-17' AS DATE), 5, 8, 8, 4, 3080);</v>
      </c>
    </row>
    <row r="856" spans="1:22" x14ac:dyDescent="0.2">
      <c r="A856" s="7">
        <v>2</v>
      </c>
      <c r="B856" s="5">
        <f t="shared" si="66"/>
        <v>855</v>
      </c>
      <c r="C856" s="6" t="b">
        <v>1</v>
      </c>
      <c r="D856" s="7">
        <f ca="1">IF(ROW()=2,125,IF(ROW()=3,67,IF(ROW()=4,13,RANDBETWEEN(2,COUNT(Name!$A:$A) + 1))))</f>
        <v>284</v>
      </c>
      <c r="E856" s="7" t="str">
        <f ca="1">VLOOKUP($D856,Name!$A:$B,2,FALSE)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Matheus Bermudes Paulista</v>
      </c>
      <c r="F856" s="7">
        <v>2</v>
      </c>
      <c r="G856" s="7" cm="1">
        <f t="array" aca="1" ref="G856" ca="1">INDEX(States!$B:$B,RANDBETWEEN(2,COUNTA(States!$B:$B)),1)</f>
        <v>8</v>
      </c>
      <c r="H856" s="7" t="str">
        <f ca="1">VLOOKUP($D856,Name!$A:$C,3,FALSE)</f>
        <v>M</v>
      </c>
      <c r="I856" s="7">
        <f t="shared" ca="1" si="67"/>
        <v>2</v>
      </c>
      <c r="J856" s="7" t="str">
        <f ca="1">VLOOKUP($I856,Race!$A:$B,2,FALSE)</f>
        <v>Branco</v>
      </c>
      <c r="K856" s="8">
        <f ca="1" xml:space="preserve">
IF($B856=2,
    TODAY()-16340,
    IF($P856=2,
        RANDBETWEEN(TODAY()-12418.5,TODAY()-6574.5),
        IF(OR($P856=3,$P856=4),
            RANDBETWEEN(TODAY()-16071,TODAY()-8766),
            IF(OR($P856=5,$P856=6,$P856=7),
                RANDBETWEEN(TODAY()-27393.75,TODAY()-12783.75),
                RANDBETWEEN(TODAY()-27393.75,TODAY()-10957.5)
            )
        )
    )
)</f>
        <v>28173</v>
      </c>
      <c r="L856" s="6">
        <f ca="1">IF(OR(ROW()=2,ROW()=3),7,IF(ROW()=4,4,RANDBETWEEN(4,COUNT(Education!$A:$A) + 1)))</f>
        <v>7</v>
      </c>
      <c r="M856" s="8" t="str">
        <f ca="1">VLOOKUP($L856,Education!$A:$B,2,FALSE)</f>
        <v>Doutorado</v>
      </c>
      <c r="N85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856" s="7" t="str">
        <f ca="1">VLOOKUP($N856,Department!$A:$B,2,FALSE)</f>
        <v>Comunicação &amp; Marketing</v>
      </c>
      <c r="P856" s="6">
        <f t="shared" ca="1" si="68"/>
        <v>8</v>
      </c>
      <c r="Q856" s="7" t="str">
        <f ca="1">VLOOKUP($P856,Role!$A:$B,2,FALSE)</f>
        <v>Analista</v>
      </c>
      <c r="R856" s="7">
        <f ca="1">IF($P856=8,RANDBETWEEN(2,COUNT(Level!$A:$A) + 1),"")</f>
        <v>2</v>
      </c>
      <c r="S856" s="7" t="str">
        <f ca="1">IF($R856&lt;&gt;"",VLOOKUP($R856,Level!$A:$B,2,FALSE),"")</f>
        <v>Junior</v>
      </c>
      <c r="T856" s="8">
        <f t="shared" ca="1" si="69"/>
        <v>41426</v>
      </c>
      <c r="U856" s="1">
        <f t="shared" ca="1" si="65"/>
        <v>4080</v>
      </c>
      <c r="V85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$A856    &amp;
", "   &amp;
$B856    &amp;
", "   &amp;
$C856    &amp;
", '"  &amp;
$E856    &amp;
"', '" &amp;
$H856    &amp;
"', "  &amp;
$I856 &amp;
", CAST('"  &amp;
TEXT($K856,"aaaa-mm-dd") &amp;
"' AS DATE), " &amp;
$L856 &amp;
", " &amp;
$N856 &amp;
", " &amp;
$P856 &amp;
", " &amp;
IF($R856="","NULL",$R856) &amp;
", " &amp;
$U856 &amp;
");"</f>
        <v>INSERT INTO acme.fact_employees (id_company_fk, id_employee_pk, flg_active, employee_name, id_gender_fk, id_race_fk, birthdate, id_education_fk, id_department_fk, id_role_fk, id_level_fk, salary) VALUES (2, 855, TRUE, 'Matheus Bermudes Paulista', 'M', 2, CAST('1977-02-17' AS DATE), 7, 8, 8, 2, 4080);</v>
      </c>
    </row>
    <row r="857" spans="1:22" x14ac:dyDescent="0.2">
      <c r="A857" s="7">
        <v>2</v>
      </c>
      <c r="B857" s="5">
        <f t="shared" si="66"/>
        <v>856</v>
      </c>
      <c r="C857" s="6" t="b">
        <v>1</v>
      </c>
      <c r="D857" s="7">
        <f ca="1">IF(ROW()=2,125,IF(ROW()=3,67,IF(ROW()=4,13,RANDBETWEEN(2,COUNT(Name!$A:$A) + 1))))</f>
        <v>216</v>
      </c>
      <c r="E857" s="7" t="str">
        <f ca="1">VLOOKUP($D857,Name!$A:$B,2,FALSE) &amp; " " &amp; IF(ROW()=2,"de Orléans e Bragança",VLOOKUP(IF(ROW()=2,0,RANDBETWEEN(2,COUNT('Last name'!$A:$A) + 1)),'Last name'!$A:$B,2,FALSE) &amp; " " &amp; VLOOKUP(RANDBETWEEN(2,COUNT('Last name'!$A:$A) + 1),'Last name'!$A:$B,2,FALSE))</f>
        <v>Larissa Costa Farias</v>
      </c>
      <c r="F857" s="7">
        <v>2</v>
      </c>
      <c r="G857" s="7" cm="1">
        <f t="array" aca="1" ref="G857" ca="1">INDEX(States!$B:$B,RANDBETWEEN(2,COUNTA(States!$B:$B)),1)</f>
        <v>3</v>
      </c>
      <c r="H857" s="7" t="str">
        <f ca="1">VLOOKUP($D857,Name!$A:$C,3,FALSE)</f>
        <v>F</v>
      </c>
      <c r="I857" s="7">
        <f t="shared" ca="1" si="67"/>
        <v>2</v>
      </c>
      <c r="J857" s="7" t="str">
        <f ca="1">VLOOKUP($I857,Race!$A:$B,2,FALSE)</f>
        <v>Branco</v>
      </c>
      <c r="K857" s="8">
        <f ca="1" xml:space="preserve">
IF($B857=2,
    TODAY()-16340,
    IF($P857=2,
        RANDBETWEEN(TODAY()-12418.5,TODAY()-6574.5),
        IF(OR($P857=3,$P857=4),
            RANDBETWEEN(TODAY()-16071,TODAY()-8766),
            IF(OR($P857=5,$P857=6,$P857=7),
                RANDBETWEEN(TODAY()-27393.75,TODAY()-12783.75),
                RANDBETWEEN(TODAY()-27393.75,TODAY()-10957.5)
            )
        )
    )
)</f>
        <v>24176</v>
      </c>
      <c r="L857" s="6">
        <f ca="1">IF(OR(ROW()=2,ROW()=3),7,IF(ROW()=4,4,RANDBETWEEN(4,COUNT(Education!$A:$A) + 1)))</f>
        <v>7</v>
      </c>
      <c r="M857" s="8" t="str">
        <f ca="1">VLOOKUP($L857,Education!$A:$B,2,FALSE)</f>
        <v>Doutorado</v>
      </c>
      <c r="N85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857" s="7" t="str">
        <f ca="1">VLOOKUP($N857,Department!$A:$B,2,FALSE)</f>
        <v>Financeiro</v>
      </c>
      <c r="P857" s="6">
        <f t="shared" ca="1" si="68"/>
        <v>8</v>
      </c>
      <c r="Q857" s="7" t="str">
        <f ca="1">VLOOKUP($P857,Role!$A:$B,2,FALSE)</f>
        <v>Analista</v>
      </c>
      <c r="R857" s="7">
        <f ca="1">IF($P857=8,RANDBETWEEN(2,COUNT(Level!$A:$A) + 1),"")</f>
        <v>2</v>
      </c>
      <c r="S857" s="7" t="str">
        <f ca="1">IF($R857&lt;&gt;"",VLOOKUP($R857,Level!$A:$B,2,FALSE),"")</f>
        <v>Junior</v>
      </c>
      <c r="T857" s="8">
        <f t="shared" ca="1" si="69"/>
        <v>42888</v>
      </c>
      <c r="U857" s="1">
        <f t="shared" ca="1" si="65"/>
        <v>4000</v>
      </c>
      <c r="V85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$A857    &amp;
", "   &amp;
$B857    &amp;
", "   &amp;
$C857    &amp;
", '"  &amp;
$E857    &amp;
"', '" &amp;
$H857    &amp;
"', "  &amp;
$I857 &amp;
", CAST('"  &amp;
TEXT($K857,"aaaa-mm-dd") &amp;
"' AS DATE), " &amp;
$L857 &amp;
", " &amp;
$N857 &amp;
", " &amp;
$P857 &amp;
", " &amp;
IF($R857="","NULL",$R857) &amp;
", " &amp;
$U857 &amp;
");"</f>
        <v>INSERT INTO acme.fact_employees (id_company_fk, id_employee_pk, flg_active, employee_name, id_gender_fk, id_race_fk, birthdate, id_education_fk, id_department_fk, id_role_fk, id_level_fk, salary) VALUES (2, 856, TRUE, 'Larissa Costa Farias', 'F', 2, CAST('1966-03-10' AS DATE), 7, 4, 8, 2, 4000);</v>
      </c>
    </row>
    <row r="858" spans="1:22" x14ac:dyDescent="0.2">
      <c r="A858" s="7">
        <v>2</v>
      </c>
      <c r="B858" s="5">
        <f t="shared" si="66"/>
        <v>857</v>
      </c>
      <c r="C858" s="6" t="b">
        <v>1</v>
      </c>
      <c r="D858" s="7">
        <f ca="1">IF(ROW()=2,125,IF(ROW()=3,67,IF(ROW()=4,13,RANDBETWEEN(2,COUNT(Name!$A:$A) + 1))))</f>
        <v>259</v>
      </c>
      <c r="E858" s="7" t="str">
        <f ca="1">VLOOKUP($D858,Name!$A:$B,2,FALSE)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Maria Eduarda Marques Monteiro</v>
      </c>
      <c r="F858" s="7">
        <v>2</v>
      </c>
      <c r="G858" s="7" cm="1">
        <f t="array" aca="1" ref="G858" ca="1">INDEX(States!$B:$B,RANDBETWEEN(2,COUNTA(States!$B:$B)),1)</f>
        <v>6</v>
      </c>
      <c r="H858" s="7" t="str">
        <f ca="1">VLOOKUP($D858,Name!$A:$C,3,FALSE)</f>
        <v>F</v>
      </c>
      <c r="I858" s="7">
        <f t="shared" ca="1" si="67"/>
        <v>4</v>
      </c>
      <c r="J858" s="7" t="str">
        <f ca="1">VLOOKUP($I858,Race!$A:$B,2,FALSE)</f>
        <v>Pardo</v>
      </c>
      <c r="K858" s="8">
        <f ca="1" xml:space="preserve">
IF($B858=2,
    TODAY()-16340,
    IF($P858=2,
        RANDBETWEEN(TODAY()-12418.5,TODAY()-6574.5),
        IF(OR($P858=3,$P858=4),
            RANDBETWEEN(TODAY()-16071,TODAY()-8766),
            IF(OR($P858=5,$P858=6,$P858=7),
                RANDBETWEEN(TODAY()-27393.75,TODAY()-12783.75),
                RANDBETWEEN(TODAY()-27393.75,TODAY()-10957.5)
            )
        )
    )
)</f>
        <v>23375</v>
      </c>
      <c r="L858" s="6">
        <f ca="1">IF(OR(ROW()=2,ROW()=3),7,IF(ROW()=4,4,RANDBETWEEN(4,COUNT(Education!$A:$A) + 1)))</f>
        <v>7</v>
      </c>
      <c r="M858" s="8" t="str">
        <f ca="1">VLOOKUP($L858,Education!$A:$B,2,FALSE)</f>
        <v>Doutorado</v>
      </c>
      <c r="N85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858" s="7" t="str">
        <f ca="1">VLOOKUP($N858,Department!$A:$B,2,FALSE)</f>
        <v>Auditoria</v>
      </c>
      <c r="P858" s="6">
        <f t="shared" ca="1" si="68"/>
        <v>7</v>
      </c>
      <c r="Q858" s="7" t="str">
        <f ca="1">VLOOKUP($P858,Role!$A:$B,2,FALSE)</f>
        <v>Trainee</v>
      </c>
      <c r="R858" s="7" t="str">
        <f ca="1">IF($P858=8,RANDBETWEEN(2,COUNT(Level!$A:$A) + 1),"")</f>
        <v/>
      </c>
      <c r="S858" s="7" t="str">
        <f ca="1">IF($R858&lt;&gt;"",VLOOKUP($R858,Level!$A:$B,2,FALSE),"")</f>
        <v/>
      </c>
      <c r="T858" s="8">
        <f t="shared" ca="1" si="69"/>
        <v>41154</v>
      </c>
      <c r="U858" s="1">
        <f t="shared" ca="1" si="65"/>
        <v>2805</v>
      </c>
      <c r="V85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$A858    &amp;
", "   &amp;
$B858    &amp;
", "   &amp;
$C858    &amp;
", '"  &amp;
$E858    &amp;
"', '" &amp;
$H858    &amp;
"', "  &amp;
$I858 &amp;
", CAST('"  &amp;
TEXT($K858,"aaaa-mm-dd") &amp;
"' AS DATE), " &amp;
$L858 &amp;
", " &amp;
$N858 &amp;
", " &amp;
$P858 &amp;
", " &amp;
IF($R858="","NULL",$R858) &amp;
", " &amp;
$U858 &amp;
");"</f>
        <v>INSERT INTO acme.fact_employees (id_company_fk, id_employee_pk, flg_active, employee_name, id_gender_fk, id_race_fk, birthdate, id_education_fk, id_department_fk, id_role_fk, id_level_fk, salary) VALUES (2, 857, TRUE, 'Maria Eduarda Marques Monteiro', 'F', 4, CAST('1963-12-30' AS DATE), 7, 10, 7, NULL, 2805);</v>
      </c>
    </row>
    <row r="859" spans="1:22" x14ac:dyDescent="0.2">
      <c r="A859" s="7">
        <v>2</v>
      </c>
      <c r="B859" s="5">
        <f t="shared" si="66"/>
        <v>858</v>
      </c>
      <c r="C859" s="6" t="b">
        <v>1</v>
      </c>
      <c r="D859" s="7">
        <f ca="1">IF(ROW()=2,125,IF(ROW()=3,67,IF(ROW()=4,13,RANDBETWEEN(2,COUNT(Name!$A:$A) + 1))))</f>
        <v>37</v>
      </c>
      <c r="E859" s="7" t="str">
        <f ca="1">VLOOKUP($D859,Name!$A:$B,2,FALSE) &amp; " " &amp; IF(ROW()=2,"de Orléans e Bragança",VLOOKUP(IF(ROW()=2,0,RANDBETWEEN(2,COUNT('Last name'!$A:$A) + 1)),'Last name'!$A:$B,2,FALSE) &amp; " " &amp; VLOOKUP(RANDBETWEEN(2,COUNT('Last name'!$A:$A) + 1),'Last name'!$A:$B,2,FALSE))</f>
        <v>André Fontana Braga</v>
      </c>
      <c r="F859" s="7">
        <v>2</v>
      </c>
      <c r="G859" s="7" cm="1">
        <f t="array" aca="1" ref="G859" ca="1">INDEX(States!$B:$B,RANDBETWEEN(2,COUNTA(States!$B:$B)),1)</f>
        <v>3</v>
      </c>
      <c r="H859" s="7" t="str">
        <f ca="1">VLOOKUP($D859,Name!$A:$C,3,FALSE)</f>
        <v>M</v>
      </c>
      <c r="I859" s="7">
        <f t="shared" ca="1" si="67"/>
        <v>2</v>
      </c>
      <c r="J859" s="7" t="str">
        <f ca="1">VLOOKUP($I859,Race!$A:$B,2,FALSE)</f>
        <v>Branco</v>
      </c>
      <c r="K859" s="8">
        <f ca="1" xml:space="preserve">
IF($B859=2,
    TODAY()-16340,
    IF($P859=2,
        RANDBETWEEN(TODAY()-12418.5,TODAY()-6574.5),
        IF(OR($P859=3,$P859=4),
            RANDBETWEEN(TODAY()-16071,TODAY()-8766),
            IF(OR($P859=5,$P859=6,$P859=7),
                RANDBETWEEN(TODAY()-27393.75,TODAY()-12783.75),
                RANDBETWEEN(TODAY()-27393.75,TODAY()-10957.5)
            )
        )
    )
)</f>
        <v>24293</v>
      </c>
      <c r="L859" s="6">
        <f ca="1">IF(OR(ROW()=2,ROW()=3),7,IF(ROW()=4,4,RANDBETWEEN(4,COUNT(Education!$A:$A) + 1)))</f>
        <v>4</v>
      </c>
      <c r="M859" s="8" t="str">
        <f ca="1">VLOOKUP($L859,Education!$A:$B,2,FALSE)</f>
        <v>Superior</v>
      </c>
      <c r="N85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859" s="7" t="str">
        <f ca="1">VLOOKUP($N859,Department!$A:$B,2,FALSE)</f>
        <v>Auditoria</v>
      </c>
      <c r="P859" s="6">
        <f t="shared" ca="1" si="68"/>
        <v>8</v>
      </c>
      <c r="Q859" s="7" t="str">
        <f ca="1">VLOOKUP($P859,Role!$A:$B,2,FALSE)</f>
        <v>Analista</v>
      </c>
      <c r="R859" s="7">
        <f ca="1">IF($P859=8,RANDBETWEEN(2,COUNT(Level!$A:$A) + 1),"")</f>
        <v>3</v>
      </c>
      <c r="S859" s="7" t="str">
        <f ca="1">IF($R859&lt;&gt;"",VLOOKUP($R859,Level!$A:$B,2,FALSE),"")</f>
        <v>Pleno</v>
      </c>
      <c r="T859" s="8">
        <f t="shared" ca="1" si="69"/>
        <v>36951</v>
      </c>
      <c r="U859" s="1">
        <f t="shared" ca="1" si="65"/>
        <v>2500</v>
      </c>
      <c r="V85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$A859    &amp;
", "   &amp;
$B859    &amp;
", "   &amp;
$C859    &amp;
", '"  &amp;
$E859    &amp;
"', '" &amp;
$H859    &amp;
"', "  &amp;
$I859 &amp;
", CAST('"  &amp;
TEXT($K859,"aaaa-mm-dd") &amp;
"' AS DATE), " &amp;
$L859 &amp;
", " &amp;
$N859 &amp;
", " &amp;
$P859 &amp;
", " &amp;
IF($R859="","NULL",$R859) &amp;
", " &amp;
$U859 &amp;
");"</f>
        <v>INSERT INTO acme.fact_employees (id_company_fk, id_employee_pk, flg_active, employee_name, id_gender_fk, id_race_fk, birthdate, id_education_fk, id_department_fk, id_role_fk, id_level_fk, salary) VALUES (2, 858, TRUE, 'André Fontana Braga', 'M', 2, CAST('1966-07-05' AS DATE), 4, 10, 8, 3, 2500);</v>
      </c>
    </row>
    <row r="860" spans="1:22" x14ac:dyDescent="0.2">
      <c r="A860" s="7">
        <v>2</v>
      </c>
      <c r="B860" s="5">
        <f t="shared" si="66"/>
        <v>859</v>
      </c>
      <c r="C860" s="6" t="b">
        <v>1</v>
      </c>
      <c r="D860" s="7">
        <f ca="1">IF(ROW()=2,125,IF(ROW()=3,67,IF(ROW()=4,13,RANDBETWEEN(2,COUNT(Name!$A:$A) + 1))))</f>
        <v>232</v>
      </c>
      <c r="E860" s="7" t="str">
        <f ca="1">VLOOKUP($D860,Name!$A:$B,2,FALSE) &amp; " " &amp; IF(ROW()=2,"de Orléans e Bragança",VLOOKUP(IF(ROW()=2,0,RANDBETWEEN(2,COUNT('Last name'!$A:$A) + 1)),'Last name'!$A:$B,2,FALSE) &amp; " " &amp; VLOOKUP(RANDBETWEEN(2,COUNT('Last name'!$A:$A) + 1),'Last name'!$A:$B,2,FALSE))</f>
        <v>Luan Noronha Camões</v>
      </c>
      <c r="F860" s="7">
        <v>2</v>
      </c>
      <c r="G860" s="7" cm="1">
        <f t="array" aca="1" ref="G860" ca="1">INDEX(States!$B:$B,RANDBETWEEN(2,COUNTA(States!$B:$B)),1)</f>
        <v>16</v>
      </c>
      <c r="H860" s="7" t="str">
        <f ca="1">VLOOKUP($D860,Name!$A:$C,3,FALSE)</f>
        <v>M</v>
      </c>
      <c r="I860" s="7">
        <f t="shared" ca="1" si="67"/>
        <v>2</v>
      </c>
      <c r="J860" s="7" t="str">
        <f ca="1">VLOOKUP($I860,Race!$A:$B,2,FALSE)</f>
        <v>Branco</v>
      </c>
      <c r="K860" s="8">
        <f ca="1" xml:space="preserve">
IF($B860=2,
    TODAY()-16340,
    IF($P860=2,
        RANDBETWEEN(TODAY()-12418.5,TODAY()-6574.5),
        IF(OR($P860=3,$P860=4),
            RANDBETWEEN(TODAY()-16071,TODAY()-8766),
            IF(OR($P860=5,$P860=6,$P860=7),
                RANDBETWEEN(TODAY()-27393.75,TODAY()-12783.75),
                RANDBETWEEN(TODAY()-27393.75,TODAY()-10957.5)
            )
        )
    )
)</f>
        <v>30063</v>
      </c>
      <c r="L860" s="6">
        <f ca="1">IF(OR(ROW()=2,ROW()=3),7,IF(ROW()=4,4,RANDBETWEEN(4,COUNT(Education!$A:$A) + 1)))</f>
        <v>6</v>
      </c>
      <c r="M860" s="8" t="str">
        <f ca="1">VLOOKUP($L860,Education!$A:$B,2,FALSE)</f>
        <v>Mestrado</v>
      </c>
      <c r="N86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860" s="7" t="str">
        <f ca="1">VLOOKUP($N860,Department!$A:$B,2,FALSE)</f>
        <v>Contábil</v>
      </c>
      <c r="P860" s="6">
        <f t="shared" ca="1" si="68"/>
        <v>8</v>
      </c>
      <c r="Q860" s="7" t="str">
        <f ca="1">VLOOKUP($P860,Role!$A:$B,2,FALSE)</f>
        <v>Analista</v>
      </c>
      <c r="R860" s="7">
        <f ca="1">IF($P860=8,RANDBETWEEN(2,COUNT(Level!$A:$A) + 1),"")</f>
        <v>2</v>
      </c>
      <c r="S860" s="7" t="str">
        <f ca="1">IF($R860&lt;&gt;"",VLOOKUP($R860,Level!$A:$B,2,FALSE),"")</f>
        <v>Junior</v>
      </c>
      <c r="T860" s="8">
        <f t="shared" ca="1" si="69"/>
        <v>37158</v>
      </c>
      <c r="U860" s="1">
        <f t="shared" ca="1" si="65"/>
        <v>3500</v>
      </c>
      <c r="V86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$A860    &amp;
", "   &amp;
$B860    &amp;
", "   &amp;
$C860    &amp;
", '"  &amp;
$E860    &amp;
"', '" &amp;
$H860    &amp;
"', "  &amp;
$I860 &amp;
", CAST('"  &amp;
TEXT($K860,"aaaa-mm-dd") &amp;
"' AS DATE), " &amp;
$L860 &amp;
", " &amp;
$N860 &amp;
", " &amp;
$P860 &amp;
", " &amp;
IF($R860="","NULL",$R860) &amp;
", " &amp;
$U860 &amp;
");"</f>
        <v>INSERT INTO acme.fact_employees (id_company_fk, id_employee_pk, flg_active, employee_name, id_gender_fk, id_race_fk, birthdate, id_education_fk, id_department_fk, id_role_fk, id_level_fk, salary) VALUES (2, 859, TRUE, 'Luan Noronha Camões', 'M', 2, CAST('1982-04-22' AS DATE), 6, 9, 8, 2, 3500);</v>
      </c>
    </row>
    <row r="861" spans="1:22" x14ac:dyDescent="0.2">
      <c r="A861" s="7">
        <v>2</v>
      </c>
      <c r="B861" s="5">
        <f t="shared" si="66"/>
        <v>860</v>
      </c>
      <c r="C861" s="6" t="b">
        <v>1</v>
      </c>
      <c r="D861" s="7">
        <f ca="1">IF(ROW()=2,125,IF(ROW()=3,67,IF(ROW()=4,13,RANDBETWEEN(2,COUNT(Name!$A:$A) + 1))))</f>
        <v>328</v>
      </c>
      <c r="E861" s="7" t="str">
        <f ca="1">VLOOKUP($D861,Name!$A:$B,2,FALSE) &amp; " " &amp; IF(ROW()=2,"de Orléans e Bragança",VLOOKUP(IF(ROW()=2,0,RANDBETWEEN(2,COUNT('Last name'!$A:$A) + 1)),'Last name'!$A:$B,2,FALSE) &amp; " " &amp; VLOOKUP(RANDBETWEEN(2,COUNT('Last name'!$A:$A) + 1),'Last name'!$A:$B,2,FALSE))</f>
        <v>Renato Caminha Andrioli</v>
      </c>
      <c r="F861" s="7">
        <v>2</v>
      </c>
      <c r="G861" s="7" cm="1">
        <f t="array" aca="1" ref="G861" ca="1">INDEX(States!$B:$B,RANDBETWEEN(2,COUNTA(States!$B:$B)),1)</f>
        <v>9</v>
      </c>
      <c r="H861" s="7" t="str">
        <f ca="1">VLOOKUP($D861,Name!$A:$C,3,FALSE)</f>
        <v>M</v>
      </c>
      <c r="I861" s="7">
        <f t="shared" ca="1" si="67"/>
        <v>3</v>
      </c>
      <c r="J861" s="7" t="str">
        <f ca="1">VLOOKUP($I861,Race!$A:$B,2,FALSE)</f>
        <v>Preto</v>
      </c>
      <c r="K861" s="8">
        <f ca="1" xml:space="preserve">
IF($B861=2,
    TODAY()-16340,
    IF($P861=2,
        RANDBETWEEN(TODAY()-12418.5,TODAY()-6574.5),
        IF(OR($P861=3,$P861=4),
            RANDBETWEEN(TODAY()-16071,TODAY()-8766),
            IF(OR($P861=5,$P861=6,$P861=7),
                RANDBETWEEN(TODAY()-27393.75,TODAY()-12783.75),
                RANDBETWEEN(TODAY()-27393.75,TODAY()-10957.5)
            )
        )
    )
)</f>
        <v>24006</v>
      </c>
      <c r="L861" s="6">
        <f ca="1">IF(OR(ROW()=2,ROW()=3),7,IF(ROW()=4,4,RANDBETWEEN(4,COUNT(Education!$A:$A) + 1)))</f>
        <v>7</v>
      </c>
      <c r="M861" s="8" t="str">
        <f ca="1">VLOOKUP($L861,Education!$A:$B,2,FALSE)</f>
        <v>Doutorado</v>
      </c>
      <c r="N86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12</v>
      </c>
      <c r="O861" s="7" t="str">
        <f ca="1">VLOOKUP($N861,Department!$A:$B,2,FALSE)</f>
        <v>Jurídico</v>
      </c>
      <c r="P861" s="6">
        <f t="shared" ca="1" si="68"/>
        <v>8</v>
      </c>
      <c r="Q861" s="7" t="str">
        <f ca="1">VLOOKUP($P861,Role!$A:$B,2,FALSE)</f>
        <v>Analista</v>
      </c>
      <c r="R861" s="7">
        <f ca="1">IF($P861=8,RANDBETWEEN(2,COUNT(Level!$A:$A) + 1),"")</f>
        <v>3</v>
      </c>
      <c r="S861" s="7" t="str">
        <f ca="1">IF($R861&lt;&gt;"",VLOOKUP($R861,Level!$A:$B,2,FALSE),"")</f>
        <v>Pleno</v>
      </c>
      <c r="T861" s="8">
        <f t="shared" ca="1" si="69"/>
        <v>41543</v>
      </c>
      <c r="U861" s="1">
        <f t="shared" ca="1" si="65"/>
        <v>4100</v>
      </c>
      <c r="V86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$A861    &amp;
", "   &amp;
$B861    &amp;
", "   &amp;
$C861    &amp;
", '"  &amp;
$E861    &amp;
"', '" &amp;
$H861    &amp;
"', "  &amp;
$I861 &amp;
", CAST('"  &amp;
TEXT($K861,"aaaa-mm-dd") &amp;
"' AS DATE), " &amp;
$L861 &amp;
", " &amp;
$N861 &amp;
", " &amp;
$P861 &amp;
", " &amp;
IF($R861="","NULL",$R861) &amp;
", " &amp;
$U861 &amp;
");"</f>
        <v>INSERT INTO acme.fact_employees (id_company_fk, id_employee_pk, flg_active, employee_name, id_gender_fk, id_race_fk, birthdate, id_education_fk, id_department_fk, id_role_fk, id_level_fk, salary) VALUES (2, 860, TRUE, 'Renato Caminha Andrioli', 'M', 3, CAST('1965-09-21' AS DATE), 7, 12, 8, 3, 4100);</v>
      </c>
    </row>
    <row r="862" spans="1:22" x14ac:dyDescent="0.2">
      <c r="A862" s="7">
        <v>2</v>
      </c>
      <c r="B862" s="5">
        <f t="shared" si="66"/>
        <v>861</v>
      </c>
      <c r="C862" s="6" t="b">
        <v>1</v>
      </c>
      <c r="D862" s="7">
        <f ca="1">IF(ROW()=2,125,IF(ROW()=3,67,IF(ROW()=4,13,RANDBETWEEN(2,COUNT(Name!$A:$A) + 1))))</f>
        <v>172</v>
      </c>
      <c r="E862" s="7" t="str">
        <f ca="1">VLOOKUP($D862,Name!$A:$B,2,FALSE) &amp; " " &amp; IF(ROW()=2,"de Orléans e Bragança",VLOOKUP(IF(ROW()=2,0,RANDBETWEEN(2,COUNT('Last name'!$A:$A) + 1)),'Last name'!$A:$B,2,FALSE) &amp; " " &amp; VLOOKUP(RANDBETWEEN(2,COUNT('Last name'!$A:$A) + 1),'Last name'!$A:$B,2,FALSE))</f>
        <v>Isabella Melo Rangel</v>
      </c>
      <c r="F862" s="7">
        <v>2</v>
      </c>
      <c r="G862" s="7" cm="1">
        <f t="array" aca="1" ref="G862" ca="1">INDEX(States!$B:$B,RANDBETWEEN(2,COUNTA(States!$B:$B)),1)</f>
        <v>2</v>
      </c>
      <c r="H862" s="7" t="str">
        <f ca="1">VLOOKUP($D862,Name!$A:$C,3,FALSE)</f>
        <v>F</v>
      </c>
      <c r="I862" s="7">
        <f t="shared" ca="1" si="67"/>
        <v>2</v>
      </c>
      <c r="J862" s="7" t="str">
        <f ca="1">VLOOKUP($I862,Race!$A:$B,2,FALSE)</f>
        <v>Branco</v>
      </c>
      <c r="K862" s="8">
        <f ca="1" xml:space="preserve">
IF($B862=2,
    TODAY()-16340,
    IF($P862=2,
        RANDBETWEEN(TODAY()-12418.5,TODAY()-6574.5),
        IF(OR($P862=3,$P862=4),
            RANDBETWEEN(TODAY()-16071,TODAY()-8766),
            IF(OR($P862=5,$P862=6,$P862=7),
                RANDBETWEEN(TODAY()-27393.75,TODAY()-12783.75),
                RANDBETWEEN(TODAY()-27393.75,TODAY()-10957.5)
            )
        )
    )
)</f>
        <v>22853</v>
      </c>
      <c r="L862" s="6">
        <f ca="1">IF(OR(ROW()=2,ROW()=3),7,IF(ROW()=4,4,RANDBETWEEN(4,COUNT(Education!$A:$A) + 1)))</f>
        <v>4</v>
      </c>
      <c r="M862" s="8" t="str">
        <f ca="1">VLOOKUP($L862,Education!$A:$B,2,FALSE)</f>
        <v>Superior</v>
      </c>
      <c r="N86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862" s="7" t="str">
        <f ca="1">VLOOKUP($N862,Department!$A:$B,2,FALSE)</f>
        <v>Contábil</v>
      </c>
      <c r="P862" s="6">
        <f t="shared" ca="1" si="68"/>
        <v>6</v>
      </c>
      <c r="Q862" s="7" t="str">
        <f ca="1">VLOOKUP($P862,Role!$A:$B,2,FALSE)</f>
        <v>Estagiário</v>
      </c>
      <c r="R862" s="7" t="str">
        <f ca="1">IF($P862=8,RANDBETWEEN(2,COUNT(Level!$A:$A) + 1),"")</f>
        <v/>
      </c>
      <c r="S862" s="7" t="str">
        <f ca="1">IF($R862&lt;&gt;"",VLOOKUP($R862,Level!$A:$B,2,FALSE),"")</f>
        <v/>
      </c>
      <c r="T862" s="8">
        <f t="shared" ca="1" si="69"/>
        <v>44585</v>
      </c>
      <c r="U862" s="1">
        <f t="shared" ca="1" si="65"/>
        <v>1205</v>
      </c>
      <c r="V86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$A862    &amp;
", "   &amp;
$B862    &amp;
", "   &amp;
$C862    &amp;
", '"  &amp;
$E862    &amp;
"', '" &amp;
$H862    &amp;
"', "  &amp;
$I862 &amp;
", CAST('"  &amp;
TEXT($K862,"aaaa-mm-dd") &amp;
"' AS DATE), " &amp;
$L862 &amp;
", " &amp;
$N862 &amp;
", " &amp;
$P862 &amp;
", " &amp;
IF($R862="","NULL",$R862) &amp;
", " &amp;
$U862 &amp;
");"</f>
        <v>INSERT INTO acme.fact_employees (id_company_fk, id_employee_pk, flg_active, employee_name, id_gender_fk, id_race_fk, birthdate, id_education_fk, id_department_fk, id_role_fk, id_level_fk, salary) VALUES (2, 861, TRUE, 'Isabella Melo Rangel', 'F', 2, CAST('1962-07-26' AS DATE), 4, 9, 6, NULL, 1205);</v>
      </c>
    </row>
    <row r="863" spans="1:22" x14ac:dyDescent="0.2">
      <c r="A863" s="7">
        <v>2</v>
      </c>
      <c r="B863" s="5">
        <f t="shared" si="66"/>
        <v>862</v>
      </c>
      <c r="C863" s="6" t="b">
        <v>1</v>
      </c>
      <c r="D863" s="7">
        <f ca="1">IF(ROW()=2,125,IF(ROW()=3,67,IF(ROW()=4,13,RANDBETWEEN(2,COUNT(Name!$A:$A) + 1))))</f>
        <v>83</v>
      </c>
      <c r="E863" s="7" t="str">
        <f ca="1">VLOOKUP($D863,Name!$A:$B,2,FALSE) &amp; " " &amp; IF(ROW()=2,"de Orléans e Bragança",VLOOKUP(IF(ROW()=2,0,RANDBETWEEN(2,COUNT('Last name'!$A:$A) + 1)),'Last name'!$A:$B,2,FALSE) &amp; " " &amp; VLOOKUP(RANDBETWEEN(2,COUNT('Last name'!$A:$A) + 1),'Last name'!$A:$B,2,FALSE))</f>
        <v>Carolina Gonçalves Reis</v>
      </c>
      <c r="F863" s="7">
        <v>2</v>
      </c>
      <c r="G863" s="7" cm="1">
        <f t="array" aca="1" ref="G863" ca="1">INDEX(States!$B:$B,RANDBETWEEN(2,COUNTA(States!$B:$B)),1)</f>
        <v>19</v>
      </c>
      <c r="H863" s="7" t="str">
        <f ca="1">VLOOKUP($D863,Name!$A:$C,3,FALSE)</f>
        <v>F</v>
      </c>
      <c r="I863" s="7">
        <f t="shared" ca="1" si="67"/>
        <v>2</v>
      </c>
      <c r="J863" s="7" t="str">
        <f ca="1">VLOOKUP($I863,Race!$A:$B,2,FALSE)</f>
        <v>Branco</v>
      </c>
      <c r="K863" s="8">
        <f ca="1" xml:space="preserve">
IF($B863=2,
    TODAY()-16340,
    IF($P863=2,
        RANDBETWEEN(TODAY()-12418.5,TODAY()-6574.5),
        IF(OR($P863=3,$P863=4),
            RANDBETWEEN(TODAY()-16071,TODAY()-8766),
            IF(OR($P863=5,$P863=6,$P863=7),
                RANDBETWEEN(TODAY()-27393.75,TODAY()-12783.75),
                RANDBETWEEN(TODAY()-27393.75,TODAY()-10957.5)
            )
        )
    )
)</f>
        <v>29326</v>
      </c>
      <c r="L863" s="6">
        <f ca="1">IF(OR(ROW()=2,ROW()=3),7,IF(ROW()=4,4,RANDBETWEEN(4,COUNT(Education!$A:$A) + 1)))</f>
        <v>4</v>
      </c>
      <c r="M863" s="8" t="str">
        <f ca="1">VLOOKUP($L863,Education!$A:$B,2,FALSE)</f>
        <v>Superior</v>
      </c>
      <c r="N86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7</v>
      </c>
      <c r="O863" s="7" t="str">
        <f ca="1">VLOOKUP($N863,Department!$A:$B,2,FALSE)</f>
        <v>Operacional</v>
      </c>
      <c r="P863" s="6">
        <f t="shared" ca="1" si="68"/>
        <v>8</v>
      </c>
      <c r="Q863" s="7" t="str">
        <f ca="1">VLOOKUP($P863,Role!$A:$B,2,FALSE)</f>
        <v>Analista</v>
      </c>
      <c r="R863" s="7">
        <f ca="1">IF($P863=8,RANDBETWEEN(2,COUNT(Level!$A:$A) + 1),"")</f>
        <v>4</v>
      </c>
      <c r="S863" s="7" t="str">
        <f ca="1">IF($R863&lt;&gt;"",VLOOKUP($R863,Level!$A:$B,2,FALSE),"")</f>
        <v>Senior</v>
      </c>
      <c r="T863" s="8">
        <f t="shared" ca="1" si="69"/>
        <v>37928</v>
      </c>
      <c r="U863" s="1">
        <f t="shared" ca="1" si="65"/>
        <v>2500</v>
      </c>
      <c r="V86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$A863    &amp;
", "   &amp;
$B863    &amp;
", "   &amp;
$C863    &amp;
", '"  &amp;
$E863    &amp;
"', '" &amp;
$H863    &amp;
"', "  &amp;
$I863 &amp;
", CAST('"  &amp;
TEXT($K863,"aaaa-mm-dd") &amp;
"' AS DATE), " &amp;
$L863 &amp;
", " &amp;
$N863 &amp;
", " &amp;
$P863 &amp;
", " &amp;
IF($R863="","NULL",$R863) &amp;
", " &amp;
$U863 &amp;
");"</f>
        <v>INSERT INTO acme.fact_employees (id_company_fk, id_employee_pk, flg_active, employee_name, id_gender_fk, id_race_fk, birthdate, id_education_fk, id_department_fk, id_role_fk, id_level_fk, salary) VALUES (2, 862, TRUE, 'Carolina Gonçalves Reis', 'F', 2, CAST('1980-04-15' AS DATE), 4, 7, 8, 4, 2500);</v>
      </c>
    </row>
    <row r="864" spans="1:22" x14ac:dyDescent="0.2">
      <c r="A864" s="7">
        <v>2</v>
      </c>
      <c r="B864" s="5">
        <f t="shared" si="66"/>
        <v>863</v>
      </c>
      <c r="C864" s="6" t="b">
        <v>1</v>
      </c>
      <c r="D864" s="7">
        <f ca="1">IF(ROW()=2,125,IF(ROW()=3,67,IF(ROW()=4,13,RANDBETWEEN(2,COUNT(Name!$A:$A) + 1))))</f>
        <v>271</v>
      </c>
      <c r="E864" s="7" t="str">
        <f ca="1">VLOOKUP($D864,Name!$A:$B,2,FALSE)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Maria Valentina Luz dos Santos</v>
      </c>
      <c r="F864" s="7">
        <v>2</v>
      </c>
      <c r="G864" s="7" cm="1">
        <f t="array" aca="1" ref="G864" ca="1">INDEX(States!$B:$B,RANDBETWEEN(2,COUNTA(States!$B:$B)),1)</f>
        <v>8</v>
      </c>
      <c r="H864" s="7" t="str">
        <f ca="1">VLOOKUP($D864,Name!$A:$C,3,FALSE)</f>
        <v>F</v>
      </c>
      <c r="I864" s="7">
        <f t="shared" ca="1" si="67"/>
        <v>2</v>
      </c>
      <c r="J864" s="7" t="str">
        <f ca="1">VLOOKUP($I864,Race!$A:$B,2,FALSE)</f>
        <v>Branco</v>
      </c>
      <c r="K864" s="8">
        <f ca="1" xml:space="preserve">
IF($B864=2,
    TODAY()-16340,
    IF($P864=2,
        RANDBETWEEN(TODAY()-12418.5,TODAY()-6574.5),
        IF(OR($P864=3,$P864=4),
            RANDBETWEEN(TODAY()-16071,TODAY()-8766),
            IF(OR($P864=5,$P864=6,$P864=7),
                RANDBETWEEN(TODAY()-27393.75,TODAY()-12783.75),
                RANDBETWEEN(TODAY()-27393.75,TODAY()-10957.5)
            )
        )
    )
)</f>
        <v>29148</v>
      </c>
      <c r="L864" s="6">
        <f ca="1">IF(OR(ROW()=2,ROW()=3),7,IF(ROW()=4,4,RANDBETWEEN(4,COUNT(Education!$A:$A) + 1)))</f>
        <v>6</v>
      </c>
      <c r="M864" s="8" t="str">
        <f ca="1">VLOOKUP($L864,Education!$A:$B,2,FALSE)</f>
        <v>Mestrado</v>
      </c>
      <c r="N86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6</v>
      </c>
      <c r="O864" s="7" t="str">
        <f ca="1">VLOOKUP($N864,Department!$A:$B,2,FALSE)</f>
        <v>Comercial</v>
      </c>
      <c r="P864" s="6">
        <f t="shared" ca="1" si="68"/>
        <v>6</v>
      </c>
      <c r="Q864" s="7" t="str">
        <f ca="1">VLOOKUP($P864,Role!$A:$B,2,FALSE)</f>
        <v>Estagiário</v>
      </c>
      <c r="R864" s="7" t="str">
        <f ca="1">IF($P864=8,RANDBETWEEN(2,COUNT(Level!$A:$A) + 1),"")</f>
        <v/>
      </c>
      <c r="S864" s="7" t="str">
        <f ca="1">IF($R864&lt;&gt;"",VLOOKUP($R864,Level!$A:$B,2,FALSE),"")</f>
        <v/>
      </c>
      <c r="T864" s="8">
        <f t="shared" ca="1" si="69"/>
        <v>41325</v>
      </c>
      <c r="U864" s="1">
        <f t="shared" ca="1" si="65"/>
        <v>2285</v>
      </c>
      <c r="V86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$A864    &amp;
", "   &amp;
$B864    &amp;
", "   &amp;
$C864    &amp;
", '"  &amp;
$E864    &amp;
"', '" &amp;
$H864    &amp;
"', "  &amp;
$I864 &amp;
", CAST('"  &amp;
TEXT($K864,"aaaa-mm-dd") &amp;
"' AS DATE), " &amp;
$L864 &amp;
", " &amp;
$N864 &amp;
", " &amp;
$P864 &amp;
", " &amp;
IF($R864="","NULL",$R864) &amp;
", " &amp;
$U864 &amp;
");"</f>
        <v>INSERT INTO acme.fact_employees (id_company_fk, id_employee_pk, flg_active, employee_name, id_gender_fk, id_race_fk, birthdate, id_education_fk, id_department_fk, id_role_fk, id_level_fk, salary) VALUES (2, 863, TRUE, 'Maria Valentina Luz dos Santos', 'F', 2, CAST('1979-10-20' AS DATE), 6, 6, 6, NULL, 2285);</v>
      </c>
    </row>
    <row r="865" spans="1:22" x14ac:dyDescent="0.2">
      <c r="A865" s="7">
        <v>2</v>
      </c>
      <c r="B865" s="5">
        <f t="shared" si="66"/>
        <v>864</v>
      </c>
      <c r="C865" s="6" t="b">
        <v>1</v>
      </c>
      <c r="D865" s="7">
        <f ca="1">IF(ROW()=2,125,IF(ROW()=3,67,IF(ROW()=4,13,RANDBETWEEN(2,COUNT(Name!$A:$A) + 1))))</f>
        <v>41</v>
      </c>
      <c r="E865" s="7" t="str">
        <f ca="1">VLOOKUP($D865,Name!$A:$B,2,FALSE) &amp; " " &amp; IF(ROW()=2,"de Orléans e Bragança",VLOOKUP(IF(ROW()=2,0,RANDBETWEEN(2,COUNT('Last name'!$A:$A) + 1)),'Last name'!$A:$B,2,FALSE) &amp; " " &amp; VLOOKUP(RANDBETWEEN(2,COUNT('Last name'!$A:$A) + 1),'Last name'!$A:$B,2,FALSE))</f>
        <v>Anna Carolina Araújo Tavares</v>
      </c>
      <c r="F865" s="7">
        <v>2</v>
      </c>
      <c r="G865" s="7" cm="1">
        <f t="array" aca="1" ref="G865" ca="1">INDEX(States!$B:$B,RANDBETWEEN(2,COUNTA(States!$B:$B)),1)</f>
        <v>17</v>
      </c>
      <c r="H865" s="7" t="str">
        <f ca="1">VLOOKUP($D865,Name!$A:$C,3,FALSE)</f>
        <v>F</v>
      </c>
      <c r="I865" s="7">
        <f t="shared" ca="1" si="67"/>
        <v>2</v>
      </c>
      <c r="J865" s="7" t="str">
        <f ca="1">VLOOKUP($I865,Race!$A:$B,2,FALSE)</f>
        <v>Branco</v>
      </c>
      <c r="K865" s="8">
        <f ca="1" xml:space="preserve">
IF($B865=2,
    TODAY()-16340,
    IF($P865=2,
        RANDBETWEEN(TODAY()-12418.5,TODAY()-6574.5),
        IF(OR($P865=3,$P865=4),
            RANDBETWEEN(TODAY()-16071,TODAY()-8766),
            IF(OR($P865=5,$P865=6,$P865=7),
                RANDBETWEEN(TODAY()-27393.75,TODAY()-12783.75),
                RANDBETWEEN(TODAY()-27393.75,TODAY()-10957.5)
            )
        )
    )
)</f>
        <v>24453</v>
      </c>
      <c r="L865" s="6">
        <f ca="1">IF(OR(ROW()=2,ROW()=3),7,IF(ROW()=4,4,RANDBETWEEN(4,COUNT(Education!$A:$A) + 1)))</f>
        <v>4</v>
      </c>
      <c r="M865" s="8" t="str">
        <f ca="1">VLOOKUP($L865,Education!$A:$B,2,FALSE)</f>
        <v>Superior</v>
      </c>
      <c r="N86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865" s="7" t="str">
        <f ca="1">VLOOKUP($N865,Department!$A:$B,2,FALSE)</f>
        <v>Contábil</v>
      </c>
      <c r="P865" s="6">
        <f t="shared" ca="1" si="68"/>
        <v>8</v>
      </c>
      <c r="Q865" s="7" t="str">
        <f ca="1">VLOOKUP($P865,Role!$A:$B,2,FALSE)</f>
        <v>Analista</v>
      </c>
      <c r="R865" s="7">
        <f ca="1">IF($P865=8,RANDBETWEEN(2,COUNT(Level!$A:$A) + 1),"")</f>
        <v>3</v>
      </c>
      <c r="S865" s="7" t="str">
        <f ca="1">IF($R865&lt;&gt;"",VLOOKUP($R865,Level!$A:$B,2,FALSE),"")</f>
        <v>Pleno</v>
      </c>
      <c r="T865" s="8">
        <f t="shared" ca="1" si="69"/>
        <v>38983</v>
      </c>
      <c r="U865" s="1">
        <f t="shared" ca="1" si="65"/>
        <v>2500</v>
      </c>
      <c r="V86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$A865    &amp;
", "   &amp;
$B865    &amp;
", "   &amp;
$C865    &amp;
", '"  &amp;
$E865    &amp;
"', '" &amp;
$H865    &amp;
"', "  &amp;
$I865 &amp;
", CAST('"  &amp;
TEXT($K865,"aaaa-mm-dd") &amp;
"' AS DATE), " &amp;
$L865 &amp;
", " &amp;
$N865 &amp;
", " &amp;
$P865 &amp;
", " &amp;
IF($R865="","NULL",$R865) &amp;
", " &amp;
$U865 &amp;
");"</f>
        <v>INSERT INTO acme.fact_employees (id_company_fk, id_employee_pk, flg_active, employee_name, id_gender_fk, id_race_fk, birthdate, id_education_fk, id_department_fk, id_role_fk, id_level_fk, salary) VALUES (2, 864, TRUE, 'Anna Carolina Araújo Tavares', 'F', 2, CAST('1966-12-12' AS DATE), 4, 9, 8, 3, 2500);</v>
      </c>
    </row>
    <row r="866" spans="1:22" x14ac:dyDescent="0.2">
      <c r="A866" s="7">
        <v>2</v>
      </c>
      <c r="B866" s="5">
        <f t="shared" si="66"/>
        <v>865</v>
      </c>
      <c r="C866" s="6" t="b">
        <v>1</v>
      </c>
      <c r="D866" s="7">
        <f ca="1">IF(ROW()=2,125,IF(ROW()=3,67,IF(ROW()=4,13,RANDBETWEEN(2,COUNT(Name!$A:$A) + 1))))</f>
        <v>48</v>
      </c>
      <c r="E866" s="7" t="str">
        <f ca="1">VLOOKUP($D866,Name!$A:$B,2,FALSE) &amp; " " &amp; IF(ROW()=2,"de Orléans e Bragança",VLOOKUP(IF(ROW()=2,0,RANDBETWEEN(2,COUNT('Last name'!$A:$A) + 1)),'Last name'!$A:$B,2,FALSE) &amp; " " &amp; VLOOKUP(RANDBETWEEN(2,COUNT('Last name'!$A:$A) + 1),'Last name'!$A:$B,2,FALSE))</f>
        <v>Antônia Rodrigues Auth</v>
      </c>
      <c r="F866" s="7">
        <v>2</v>
      </c>
      <c r="G866" s="7" cm="1">
        <f t="array" aca="1" ref="G866" ca="1">INDEX(States!$B:$B,RANDBETWEEN(2,COUNTA(States!$B:$B)),1)</f>
        <v>9</v>
      </c>
      <c r="H866" s="7" t="str">
        <f ca="1">VLOOKUP($D866,Name!$A:$C,3,FALSE)</f>
        <v>F</v>
      </c>
      <c r="I866" s="7">
        <f t="shared" ca="1" si="67"/>
        <v>2</v>
      </c>
      <c r="J866" s="7" t="str">
        <f ca="1">VLOOKUP($I866,Race!$A:$B,2,FALSE)</f>
        <v>Branco</v>
      </c>
      <c r="K866" s="8">
        <f ca="1" xml:space="preserve">
IF($B866=2,
    TODAY()-16340,
    IF($P866=2,
        RANDBETWEEN(TODAY()-12418.5,TODAY()-6574.5),
        IF(OR($P866=3,$P866=4),
            RANDBETWEEN(TODAY()-16071,TODAY()-8766),
            IF(OR($P866=5,$P866=6,$P866=7),
                RANDBETWEEN(TODAY()-27393.75,TODAY()-12783.75),
                RANDBETWEEN(TODAY()-27393.75,TODAY()-10957.5)
            )
        )
    )
)</f>
        <v>29472</v>
      </c>
      <c r="L866" s="6">
        <f ca="1">IF(OR(ROW()=2,ROW()=3),7,IF(ROW()=4,4,RANDBETWEEN(4,COUNT(Education!$A:$A) + 1)))</f>
        <v>5</v>
      </c>
      <c r="M866" s="8" t="str">
        <f ca="1">VLOOKUP($L866,Education!$A:$B,2,FALSE)</f>
        <v>Pós-graduação</v>
      </c>
      <c r="N86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12</v>
      </c>
      <c r="O866" s="7" t="str">
        <f ca="1">VLOOKUP($N866,Department!$A:$B,2,FALSE)</f>
        <v>Jurídico</v>
      </c>
      <c r="P866" s="6">
        <f t="shared" ca="1" si="68"/>
        <v>9</v>
      </c>
      <c r="Q866" s="7" t="str">
        <f ca="1">VLOOKUP($P866,Role!$A:$B,2,FALSE)</f>
        <v>Especialista</v>
      </c>
      <c r="R866" s="7" t="str">
        <f ca="1">IF($P866=8,RANDBETWEEN(2,COUNT(Level!$A:$A) + 1),"")</f>
        <v/>
      </c>
      <c r="S866" s="7" t="str">
        <f ca="1">IF($R866&lt;&gt;"",VLOOKUP($R866,Level!$A:$B,2,FALSE),"")</f>
        <v/>
      </c>
      <c r="T866" s="8">
        <f t="shared" ca="1" si="69"/>
        <v>36379</v>
      </c>
      <c r="U866" s="1">
        <f t="shared" ca="1" si="65"/>
        <v>9100</v>
      </c>
      <c r="V86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$A866    &amp;
", "   &amp;
$B866    &amp;
", "   &amp;
$C866    &amp;
", '"  &amp;
$E866    &amp;
"', '" &amp;
$H866    &amp;
"', "  &amp;
$I866 &amp;
", CAST('"  &amp;
TEXT($K866,"aaaa-mm-dd") &amp;
"' AS DATE), " &amp;
$L866 &amp;
", " &amp;
$N866 &amp;
", " &amp;
$P866 &amp;
", " &amp;
IF($R866="","NULL",$R866) &amp;
", " &amp;
$U866 &amp;
");"</f>
        <v>INSERT INTO acme.fact_employees (id_company_fk, id_employee_pk, flg_active, employee_name, id_gender_fk, id_race_fk, birthdate, id_education_fk, id_department_fk, id_role_fk, id_level_fk, salary) VALUES (2, 865, TRUE, 'Antônia Rodrigues Auth', 'F', 2, CAST('1980-09-08' AS DATE), 5, 12, 9, NULL, 9100);</v>
      </c>
    </row>
    <row r="867" spans="1:22" x14ac:dyDescent="0.2">
      <c r="A867" s="7">
        <v>2</v>
      </c>
      <c r="B867" s="5">
        <f t="shared" si="66"/>
        <v>866</v>
      </c>
      <c r="C867" s="6" t="b">
        <v>1</v>
      </c>
      <c r="D867" s="7">
        <f ca="1">IF(ROW()=2,125,IF(ROW()=3,67,IF(ROW()=4,13,RANDBETWEEN(2,COUNT(Name!$A:$A) + 1))))</f>
        <v>190</v>
      </c>
      <c r="E867" s="7" t="str">
        <f ca="1">VLOOKUP($D867,Name!$A:$B,2,FALSE) &amp; " " &amp; IF(ROW()=2,"de Orléans e Bragança",VLOOKUP(IF(ROW()=2,0,RANDBETWEEN(2,COUNT('Last name'!$A:$A) + 1)),'Last name'!$A:$B,2,FALSE) &amp; " " &amp; VLOOKUP(RANDBETWEEN(2,COUNT('Last name'!$A:$A) + 1),'Last name'!$A:$B,2,FALSE))</f>
        <v>João Victor Cândido Trindade</v>
      </c>
      <c r="F867" s="7">
        <v>2</v>
      </c>
      <c r="G867" s="7" cm="1">
        <f t="array" aca="1" ref="G867" ca="1">INDEX(States!$B:$B,RANDBETWEEN(2,COUNTA(States!$B:$B)),1)</f>
        <v>13</v>
      </c>
      <c r="H867" s="7" t="str">
        <f ca="1">VLOOKUP($D867,Name!$A:$C,3,FALSE)</f>
        <v>M</v>
      </c>
      <c r="I867" s="7">
        <f t="shared" ca="1" si="67"/>
        <v>2</v>
      </c>
      <c r="J867" s="7" t="str">
        <f ca="1">VLOOKUP($I867,Race!$A:$B,2,FALSE)</f>
        <v>Branco</v>
      </c>
      <c r="K867" s="8">
        <f ca="1" xml:space="preserve">
IF($B867=2,
    TODAY()-16340,
    IF($P867=2,
        RANDBETWEEN(TODAY()-12418.5,TODAY()-6574.5),
        IF(OR($P867=3,$P867=4),
            RANDBETWEEN(TODAY()-16071,TODAY()-8766),
            IF(OR($P867=5,$P867=6,$P867=7),
                RANDBETWEEN(TODAY()-27393.75,TODAY()-12783.75),
                RANDBETWEEN(TODAY()-27393.75,TODAY()-10957.5)
            )
        )
    )
)</f>
        <v>20104</v>
      </c>
      <c r="L867" s="6">
        <f ca="1">IF(OR(ROW()=2,ROW()=3),7,IF(ROW()=4,4,RANDBETWEEN(4,COUNT(Education!$A:$A) + 1)))</f>
        <v>4</v>
      </c>
      <c r="M867" s="8" t="str">
        <f ca="1">VLOOKUP($L867,Education!$A:$B,2,FALSE)</f>
        <v>Superior</v>
      </c>
      <c r="N86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867" s="7" t="str">
        <f ca="1">VLOOKUP($N867,Department!$A:$B,2,FALSE)</f>
        <v>Financeiro</v>
      </c>
      <c r="P867" s="6">
        <f t="shared" ca="1" si="68"/>
        <v>8</v>
      </c>
      <c r="Q867" s="7" t="str">
        <f ca="1">VLOOKUP($P867,Role!$A:$B,2,FALSE)</f>
        <v>Analista</v>
      </c>
      <c r="R867" s="7">
        <f ca="1">IF($P867=8,RANDBETWEEN(2,COUNT(Level!$A:$A) + 1),"")</f>
        <v>3</v>
      </c>
      <c r="S867" s="7" t="str">
        <f ca="1">IF($R867&lt;&gt;"",VLOOKUP($R867,Level!$A:$B,2,FALSE),"")</f>
        <v>Pleno</v>
      </c>
      <c r="T867" s="8">
        <f t="shared" ca="1" si="69"/>
        <v>42594</v>
      </c>
      <c r="U867" s="1">
        <f t="shared" ca="1" si="65"/>
        <v>2500</v>
      </c>
      <c r="V86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$A867    &amp;
", "   &amp;
$B867    &amp;
", "   &amp;
$C867    &amp;
", '"  &amp;
$E867    &amp;
"', '" &amp;
$H867    &amp;
"', "  &amp;
$I867 &amp;
", CAST('"  &amp;
TEXT($K867,"aaaa-mm-dd") &amp;
"' AS DATE), " &amp;
$L867 &amp;
", " &amp;
$N867 &amp;
", " &amp;
$P867 &amp;
", " &amp;
IF($R867="","NULL",$R867) &amp;
", " &amp;
$U867 &amp;
");"</f>
        <v>INSERT INTO acme.fact_employees (id_company_fk, id_employee_pk, flg_active, employee_name, id_gender_fk, id_race_fk, birthdate, id_education_fk, id_department_fk, id_role_fk, id_level_fk, salary) VALUES (2, 866, TRUE, 'João Victor Cândido Trindade', 'M', 2, CAST('1955-01-15' AS DATE), 4, 4, 8, 3, 2500);</v>
      </c>
    </row>
    <row r="868" spans="1:22" x14ac:dyDescent="0.2">
      <c r="A868" s="7">
        <v>2</v>
      </c>
      <c r="B868" s="5">
        <f t="shared" si="66"/>
        <v>867</v>
      </c>
      <c r="C868" s="6" t="b">
        <v>1</v>
      </c>
      <c r="D868" s="7">
        <f ca="1">IF(ROW()=2,125,IF(ROW()=3,67,IF(ROW()=4,13,RANDBETWEEN(2,COUNT(Name!$A:$A) + 1))))</f>
        <v>173</v>
      </c>
      <c r="E868" s="7" t="str">
        <f ca="1">VLOOKUP($D868,Name!$A:$B,2,FALSE) &amp; " " &amp; IF(ROW()=2,"de Orléans e Bragança",VLOOKUP(IF(ROW()=2,0,RANDBETWEEN(2,COUNT('Last name'!$A:$A) + 1)),'Last name'!$A:$B,2,FALSE) &amp; " " &amp; VLOOKUP(RANDBETWEEN(2,COUNT('Last name'!$A:$A) + 1),'Last name'!$A:$B,2,FALSE))</f>
        <v>Isabelle Bicalho Alcantara</v>
      </c>
      <c r="F868" s="7">
        <v>2</v>
      </c>
      <c r="G868" s="7" cm="1">
        <f t="array" aca="1" ref="G868" ca="1">INDEX(States!$B:$B,RANDBETWEEN(2,COUNTA(States!$B:$B)),1)</f>
        <v>3</v>
      </c>
      <c r="H868" s="7" t="str">
        <f ca="1">VLOOKUP($D868,Name!$A:$C,3,FALSE)</f>
        <v>F</v>
      </c>
      <c r="I868" s="7">
        <f t="shared" ca="1" si="67"/>
        <v>3</v>
      </c>
      <c r="J868" s="7" t="str">
        <f ca="1">VLOOKUP($I868,Race!$A:$B,2,FALSE)</f>
        <v>Preto</v>
      </c>
      <c r="K868" s="8">
        <f ca="1" xml:space="preserve">
IF($B868=2,
    TODAY()-16340,
    IF($P868=2,
        RANDBETWEEN(TODAY()-12418.5,TODAY()-6574.5),
        IF(OR($P868=3,$P868=4),
            RANDBETWEEN(TODAY()-16071,TODAY()-8766),
            IF(OR($P868=5,$P868=6,$P868=7),
                RANDBETWEEN(TODAY()-27393.75,TODAY()-12783.75),
                RANDBETWEEN(TODAY()-27393.75,TODAY()-10957.5)
            )
        )
    )
)</f>
        <v>25915</v>
      </c>
      <c r="L868" s="6">
        <f ca="1">IF(OR(ROW()=2,ROW()=3),7,IF(ROW()=4,4,RANDBETWEEN(4,COUNT(Education!$A:$A) + 1)))</f>
        <v>5</v>
      </c>
      <c r="M868" s="8" t="str">
        <f ca="1">VLOOKUP($L868,Education!$A:$B,2,FALSE)</f>
        <v>Pós-graduação</v>
      </c>
      <c r="N86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868" s="7" t="str">
        <f ca="1">VLOOKUP($N868,Department!$A:$B,2,FALSE)</f>
        <v>Contábil</v>
      </c>
      <c r="P868" s="6">
        <f t="shared" ca="1" si="68"/>
        <v>6</v>
      </c>
      <c r="Q868" s="7" t="str">
        <f ca="1">VLOOKUP($P868,Role!$A:$B,2,FALSE)</f>
        <v>Estagiário</v>
      </c>
      <c r="R868" s="7" t="str">
        <f ca="1">IF($P868=8,RANDBETWEEN(2,COUNT(Level!$A:$A) + 1),"")</f>
        <v/>
      </c>
      <c r="S868" s="7" t="str">
        <f ca="1">IF($R868&lt;&gt;"",VLOOKUP($R868,Level!$A:$B,2,FALSE),"")</f>
        <v/>
      </c>
      <c r="T868" s="8">
        <f t="shared" ca="1" si="69"/>
        <v>40807</v>
      </c>
      <c r="U868" s="1">
        <f t="shared" ca="1" si="65"/>
        <v>1705</v>
      </c>
      <c r="V86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$A868    &amp;
", "   &amp;
$B868    &amp;
", "   &amp;
$C868    &amp;
", '"  &amp;
$E868    &amp;
"', '" &amp;
$H868    &amp;
"', "  &amp;
$I868 &amp;
", CAST('"  &amp;
TEXT($K868,"aaaa-mm-dd") &amp;
"' AS DATE), " &amp;
$L868 &amp;
", " &amp;
$N868 &amp;
", " &amp;
$P868 &amp;
", " &amp;
IF($R868="","NULL",$R868) &amp;
", " &amp;
$U868 &amp;
");"</f>
        <v>INSERT INTO acme.fact_employees (id_company_fk, id_employee_pk, flg_active, employee_name, id_gender_fk, id_race_fk, birthdate, id_education_fk, id_department_fk, id_role_fk, id_level_fk, salary) VALUES (2, 867, TRUE, 'Isabelle Bicalho Alcantara', 'F', 3, CAST('1970-12-13' AS DATE), 5, 9, 6, NULL, 1705);</v>
      </c>
    </row>
    <row r="869" spans="1:22" x14ac:dyDescent="0.2">
      <c r="A869" s="7">
        <v>2</v>
      </c>
      <c r="B869" s="5">
        <f t="shared" si="66"/>
        <v>868</v>
      </c>
      <c r="C869" s="6" t="b">
        <v>1</v>
      </c>
      <c r="D869" s="7">
        <f ca="1">IF(ROW()=2,125,IF(ROW()=3,67,IF(ROW()=4,13,RANDBETWEEN(2,COUNT(Name!$A:$A) + 1))))</f>
        <v>96</v>
      </c>
      <c r="E869" s="7" t="str">
        <f ca="1">VLOOKUP($D869,Name!$A:$B,2,FALSE) &amp; " " &amp; IF(ROW()=2,"de Orléans e Bragança",VLOOKUP(IF(ROW()=2,0,RANDBETWEEN(2,COUNT('Last name'!$A:$A) + 1)),'Last name'!$A:$B,2,FALSE) &amp; " " &amp; VLOOKUP(RANDBETWEEN(2,COUNT('Last name'!$A:$A) + 1),'Last name'!$A:$B,2,FALSE))</f>
        <v>Cloe Nascimento Saragoça</v>
      </c>
      <c r="F869" s="7">
        <v>2</v>
      </c>
      <c r="G869" s="7" cm="1">
        <f t="array" aca="1" ref="G869" ca="1">INDEX(States!$B:$B,RANDBETWEEN(2,COUNTA(States!$B:$B)),1)</f>
        <v>18</v>
      </c>
      <c r="H869" s="7" t="str">
        <f ca="1">VLOOKUP($D869,Name!$A:$C,3,FALSE)</f>
        <v>F</v>
      </c>
      <c r="I869" s="7">
        <f t="shared" ca="1" si="67"/>
        <v>4</v>
      </c>
      <c r="J869" s="7" t="str">
        <f ca="1">VLOOKUP($I869,Race!$A:$B,2,FALSE)</f>
        <v>Pardo</v>
      </c>
      <c r="K869" s="8">
        <f ca="1" xml:space="preserve">
IF($B869=2,
    TODAY()-16340,
    IF($P869=2,
        RANDBETWEEN(TODAY()-12418.5,TODAY()-6574.5),
        IF(OR($P869=3,$P869=4),
            RANDBETWEEN(TODAY()-16071,TODAY()-8766),
            IF(OR($P869=5,$P869=6,$P869=7),
                RANDBETWEEN(TODAY()-27393.75,TODAY()-12783.75),
                RANDBETWEEN(TODAY()-27393.75,TODAY()-10957.5)
            )
        )
    )
)</f>
        <v>32241</v>
      </c>
      <c r="L869" s="6">
        <f ca="1">IF(OR(ROW()=2,ROW()=3),7,IF(ROW()=4,4,RANDBETWEEN(4,COUNT(Education!$A:$A) + 1)))</f>
        <v>5</v>
      </c>
      <c r="M869" s="8" t="str">
        <f ca="1">VLOOKUP($L869,Education!$A:$B,2,FALSE)</f>
        <v>Pós-graduação</v>
      </c>
      <c r="N86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6</v>
      </c>
      <c r="O869" s="7" t="str">
        <f ca="1">VLOOKUP($N869,Department!$A:$B,2,FALSE)</f>
        <v>Comercial</v>
      </c>
      <c r="P869" s="6">
        <f t="shared" ca="1" si="68"/>
        <v>8</v>
      </c>
      <c r="Q869" s="7" t="str">
        <f ca="1">VLOOKUP($P869,Role!$A:$B,2,FALSE)</f>
        <v>Analista</v>
      </c>
      <c r="R869" s="7">
        <f ca="1">IF($P869=8,RANDBETWEEN(2,COUNT(Level!$A:$A) + 1),"")</f>
        <v>2</v>
      </c>
      <c r="S869" s="7" t="str">
        <f ca="1">IF($R869&lt;&gt;"",VLOOKUP($R869,Level!$A:$B,2,FALSE),"")</f>
        <v>Junior</v>
      </c>
      <c r="T869" s="8">
        <f t="shared" ca="1" si="69"/>
        <v>37530</v>
      </c>
      <c r="U869" s="1">
        <f t="shared" ca="1" si="65"/>
        <v>3080</v>
      </c>
      <c r="V86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$A869    &amp;
", "   &amp;
$B869    &amp;
", "   &amp;
$C869    &amp;
", '"  &amp;
$E869    &amp;
"', '" &amp;
$H869    &amp;
"', "  &amp;
$I869 &amp;
", CAST('"  &amp;
TEXT($K869,"aaaa-mm-dd") &amp;
"' AS DATE), " &amp;
$L869 &amp;
", " &amp;
$N869 &amp;
", " &amp;
$P869 &amp;
", " &amp;
IF($R869="","NULL",$R869) &amp;
", " &amp;
$U869 &amp;
");"</f>
        <v>INSERT INTO acme.fact_employees (id_company_fk, id_employee_pk, flg_active, employee_name, id_gender_fk, id_race_fk, birthdate, id_education_fk, id_department_fk, id_role_fk, id_level_fk, salary) VALUES (2, 868, TRUE, 'Cloe Nascimento Saragoça', 'F', 4, CAST('1988-04-08' AS DATE), 5, 6, 8, 2, 3080);</v>
      </c>
    </row>
    <row r="870" spans="1:22" x14ac:dyDescent="0.2">
      <c r="A870" s="7">
        <v>2</v>
      </c>
      <c r="B870" s="5">
        <f t="shared" si="66"/>
        <v>869</v>
      </c>
      <c r="C870" s="6" t="b">
        <v>1</v>
      </c>
      <c r="D870" s="7">
        <f ca="1">IF(ROW()=2,125,IF(ROW()=3,67,IF(ROW()=4,13,RANDBETWEEN(2,COUNT(Name!$A:$A) + 1))))</f>
        <v>340</v>
      </c>
      <c r="E870" s="7" t="str">
        <f ca="1">VLOOKUP($D870,Name!$A:$B,2,FALSE) &amp; " " &amp; IF(ROW()=2,"de Orléans e Bragança",VLOOKUP(IF(ROW()=2,0,RANDBETWEEN(2,COUNT('Last name'!$A:$A) + 1)),'Last name'!$A:$B,2,FALSE) &amp; " " &amp; VLOOKUP(RANDBETWEEN(2,COUNT('Last name'!$A:$A) + 1),'Last name'!$A:$B,2,FALSE))</f>
        <v>Thiago Salvador Lima</v>
      </c>
      <c r="F870" s="7">
        <v>2</v>
      </c>
      <c r="G870" s="7" cm="1">
        <f t="array" aca="1" ref="G870" ca="1">INDEX(States!$B:$B,RANDBETWEEN(2,COUNTA(States!$B:$B)),1)</f>
        <v>20</v>
      </c>
      <c r="H870" s="7" t="str">
        <f ca="1">VLOOKUP($D870,Name!$A:$C,3,FALSE)</f>
        <v>M</v>
      </c>
      <c r="I870" s="7">
        <f t="shared" ca="1" si="67"/>
        <v>2</v>
      </c>
      <c r="J870" s="7" t="str">
        <f ca="1">VLOOKUP($I870,Race!$A:$B,2,FALSE)</f>
        <v>Branco</v>
      </c>
      <c r="K870" s="8">
        <f ca="1" xml:space="preserve">
IF($B870=2,
    TODAY()-16340,
    IF($P870=2,
        RANDBETWEEN(TODAY()-12418.5,TODAY()-6574.5),
        IF(OR($P870=3,$P870=4),
            RANDBETWEEN(TODAY()-16071,TODAY()-8766),
            IF(OR($P870=5,$P870=6,$P870=7),
                RANDBETWEEN(TODAY()-27393.75,TODAY()-12783.75),
                RANDBETWEEN(TODAY()-27393.75,TODAY()-10957.5)
            )
        )
    )
)</f>
        <v>18426</v>
      </c>
      <c r="L870" s="6">
        <f ca="1">IF(OR(ROW()=2,ROW()=3),7,IF(ROW()=4,4,RANDBETWEEN(4,COUNT(Education!$A:$A) + 1)))</f>
        <v>6</v>
      </c>
      <c r="M870" s="8" t="str">
        <f ca="1">VLOOKUP($L870,Education!$A:$B,2,FALSE)</f>
        <v>Mestrado</v>
      </c>
      <c r="N87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870" s="7" t="str">
        <f ca="1">VLOOKUP($N870,Department!$A:$B,2,FALSE)</f>
        <v>Vendas</v>
      </c>
      <c r="P870" s="6">
        <f t="shared" ca="1" si="68"/>
        <v>7</v>
      </c>
      <c r="Q870" s="7" t="str">
        <f ca="1">VLOOKUP($P870,Role!$A:$B,2,FALSE)</f>
        <v>Trainee</v>
      </c>
      <c r="R870" s="7" t="str">
        <f ca="1">IF($P870=8,RANDBETWEEN(2,COUNT(Level!$A:$A) + 1),"")</f>
        <v/>
      </c>
      <c r="S870" s="7" t="str">
        <f ca="1">IF($R870&lt;&gt;"",VLOOKUP($R870,Level!$A:$B,2,FALSE),"")</f>
        <v/>
      </c>
      <c r="T870" s="8">
        <f t="shared" ca="1" si="69"/>
        <v>40138</v>
      </c>
      <c r="U870" s="1">
        <f t="shared" ca="1" si="65"/>
        <v>2415</v>
      </c>
      <c r="V87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$A870    &amp;
", "   &amp;
$B870    &amp;
", "   &amp;
$C870    &amp;
", '"  &amp;
$E870    &amp;
"', '" &amp;
$H870    &amp;
"', "  &amp;
$I870 &amp;
", CAST('"  &amp;
TEXT($K870,"aaaa-mm-dd") &amp;
"' AS DATE), " &amp;
$L870 &amp;
", " &amp;
$N870 &amp;
", " &amp;
$P870 &amp;
", " &amp;
IF($R870="","NULL",$R870) &amp;
", " &amp;
$U870 &amp;
");"</f>
        <v>INSERT INTO acme.fact_employees (id_company_fk, id_employee_pk, flg_active, employee_name, id_gender_fk, id_race_fk, birthdate, id_education_fk, id_department_fk, id_role_fk, id_level_fk, salary) VALUES (2, 869, TRUE, 'Thiago Salvador Lima', 'M', 2, CAST('1950-06-12' AS DATE), 6, 13, 7, NULL, 2415);</v>
      </c>
    </row>
    <row r="871" spans="1:22" x14ac:dyDescent="0.2">
      <c r="A871" s="7">
        <v>2</v>
      </c>
      <c r="B871" s="5">
        <f t="shared" si="66"/>
        <v>870</v>
      </c>
      <c r="C871" s="6" t="b">
        <v>1</v>
      </c>
      <c r="D871" s="7">
        <f ca="1">IF(ROW()=2,125,IF(ROW()=3,67,IF(ROW()=4,13,RANDBETWEEN(2,COUNT(Name!$A:$A) + 1))))</f>
        <v>65</v>
      </c>
      <c r="E871" s="7" t="str">
        <f ca="1">VLOOKUP($D871,Name!$A:$B,2,FALSE) &amp; " " &amp; IF(ROW()=2,"de Orléans e Bragança",VLOOKUP(IF(ROW()=2,0,RANDBETWEEN(2,COUNT('Last name'!$A:$A) + 1)),'Last name'!$A:$B,2,FALSE) &amp; " " &amp; VLOOKUP(RANDBETWEEN(2,COUNT('Last name'!$A:$A) + 1),'Last name'!$A:$B,2,FALSE))</f>
        <v>Benício Bianchi Pinheiro</v>
      </c>
      <c r="F871" s="7">
        <v>2</v>
      </c>
      <c r="G871" s="7" cm="1">
        <f t="array" aca="1" ref="G871" ca="1">INDEX(States!$B:$B,RANDBETWEEN(2,COUNTA(States!$B:$B)),1)</f>
        <v>8</v>
      </c>
      <c r="H871" s="7" t="str">
        <f ca="1">VLOOKUP($D871,Name!$A:$C,3,FALSE)</f>
        <v>M</v>
      </c>
      <c r="I871" s="7">
        <f t="shared" ca="1" si="67"/>
        <v>2</v>
      </c>
      <c r="J871" s="7" t="str">
        <f ca="1">VLOOKUP($I871,Race!$A:$B,2,FALSE)</f>
        <v>Branco</v>
      </c>
      <c r="K871" s="8">
        <f ca="1" xml:space="preserve">
IF($B871=2,
    TODAY()-16340,
    IF($P871=2,
        RANDBETWEEN(TODAY()-12418.5,TODAY()-6574.5),
        IF(OR($P871=3,$P871=4),
            RANDBETWEEN(TODAY()-16071,TODAY()-8766),
            IF(OR($P871=5,$P871=6,$P871=7),
                RANDBETWEEN(TODAY()-27393.75,TODAY()-12783.75),
                RANDBETWEEN(TODAY()-27393.75,TODAY()-10957.5)
            )
        )
    )
)</f>
        <v>22116</v>
      </c>
      <c r="L871" s="6">
        <f ca="1">IF(OR(ROW()=2,ROW()=3),7,IF(ROW()=4,4,RANDBETWEEN(4,COUNT(Education!$A:$A) + 1)))</f>
        <v>5</v>
      </c>
      <c r="M871" s="8" t="str">
        <f ca="1">VLOOKUP($L871,Education!$A:$B,2,FALSE)</f>
        <v>Pós-graduação</v>
      </c>
      <c r="N87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871" s="7" t="str">
        <f ca="1">VLOOKUP($N871,Department!$A:$B,2,FALSE)</f>
        <v>Financeiro</v>
      </c>
      <c r="P871" s="6">
        <f t="shared" ca="1" si="68"/>
        <v>8</v>
      </c>
      <c r="Q871" s="7" t="str">
        <f ca="1">VLOOKUP($P871,Role!$A:$B,2,FALSE)</f>
        <v>Analista</v>
      </c>
      <c r="R871" s="7">
        <f ca="1">IF($P871=8,RANDBETWEEN(2,COUNT(Level!$A:$A) + 1),"")</f>
        <v>2</v>
      </c>
      <c r="S871" s="7" t="str">
        <f ca="1">IF($R871&lt;&gt;"",VLOOKUP($R871,Level!$A:$B,2,FALSE),"")</f>
        <v>Junior</v>
      </c>
      <c r="T871" s="8">
        <f t="shared" ca="1" si="69"/>
        <v>39337</v>
      </c>
      <c r="U871" s="1">
        <f t="shared" ca="1" si="65"/>
        <v>3000</v>
      </c>
      <c r="V87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$A871    &amp;
", "   &amp;
$B871    &amp;
", "   &amp;
$C871    &amp;
", '"  &amp;
$E871    &amp;
"', '" &amp;
$H871    &amp;
"', "  &amp;
$I871 &amp;
", CAST('"  &amp;
TEXT($K871,"aaaa-mm-dd") &amp;
"' AS DATE), " &amp;
$L871 &amp;
", " &amp;
$N871 &amp;
", " &amp;
$P871 &amp;
", " &amp;
IF($R871="","NULL",$R871) &amp;
", " &amp;
$U871 &amp;
");"</f>
        <v>INSERT INTO acme.fact_employees (id_company_fk, id_employee_pk, flg_active, employee_name, id_gender_fk, id_race_fk, birthdate, id_education_fk, id_department_fk, id_role_fk, id_level_fk, salary) VALUES (2, 870, TRUE, 'Benício Bianchi Pinheiro', 'M', 2, CAST('1960-07-19' AS DATE), 5, 4, 8, 2, 3000);</v>
      </c>
    </row>
    <row r="872" spans="1:22" x14ac:dyDescent="0.2">
      <c r="A872" s="7">
        <v>2</v>
      </c>
      <c r="B872" s="5">
        <f t="shared" si="66"/>
        <v>871</v>
      </c>
      <c r="C872" s="6" t="b">
        <v>1</v>
      </c>
      <c r="D872" s="7">
        <f ca="1">IF(ROW()=2,125,IF(ROW()=3,67,IF(ROW()=4,13,RANDBETWEEN(2,COUNT(Name!$A:$A) + 1))))</f>
        <v>78</v>
      </c>
      <c r="E872" s="7" t="str">
        <f ca="1">VLOOKUP($D872,Name!$A:$B,2,FALSE) &amp; " " &amp; IF(ROW()=2,"de Orléans e Bragança",VLOOKUP(IF(ROW()=2,0,RANDBETWEEN(2,COUNT('Last name'!$A:$A) + 1)),'Last name'!$A:$B,2,FALSE) &amp; " " &amp; VLOOKUP(RANDBETWEEN(2,COUNT('Last name'!$A:$A) + 1),'Last name'!$A:$B,2,FALSE))</f>
        <v>Caio Veiga Brasil</v>
      </c>
      <c r="F872" s="7">
        <v>2</v>
      </c>
      <c r="G872" s="7" cm="1">
        <f t="array" aca="1" ref="G872" ca="1">INDEX(States!$B:$B,RANDBETWEEN(2,COUNTA(States!$B:$B)),1)</f>
        <v>3</v>
      </c>
      <c r="H872" s="7" t="str">
        <f ca="1">VLOOKUP($D872,Name!$A:$C,3,FALSE)</f>
        <v>M</v>
      </c>
      <c r="I872" s="7">
        <f t="shared" ca="1" si="67"/>
        <v>2</v>
      </c>
      <c r="J872" s="7" t="str">
        <f ca="1">VLOOKUP($I872,Race!$A:$B,2,FALSE)</f>
        <v>Branco</v>
      </c>
      <c r="K872" s="8">
        <f ca="1" xml:space="preserve">
IF($B872=2,
    TODAY()-16340,
    IF($P872=2,
        RANDBETWEEN(TODAY()-12418.5,TODAY()-6574.5),
        IF(OR($P872=3,$P872=4),
            RANDBETWEEN(TODAY()-16071,TODAY()-8766),
            IF(OR($P872=5,$P872=6,$P872=7),
                RANDBETWEEN(TODAY()-27393.75,TODAY()-12783.75),
                RANDBETWEEN(TODAY()-27393.75,TODAY()-10957.5)
            )
        )
    )
)</f>
        <v>27352</v>
      </c>
      <c r="L872" s="6">
        <f ca="1">IF(OR(ROW()=2,ROW()=3),7,IF(ROW()=4,4,RANDBETWEEN(4,COUNT(Education!$A:$A) + 1)))</f>
        <v>4</v>
      </c>
      <c r="M872" s="8" t="str">
        <f ca="1">VLOOKUP($L872,Education!$A:$B,2,FALSE)</f>
        <v>Superior</v>
      </c>
      <c r="N87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872" s="7" t="str">
        <f ca="1">VLOOKUP($N872,Department!$A:$B,2,FALSE)</f>
        <v>Tecnologia da Informação</v>
      </c>
      <c r="P872" s="6">
        <f t="shared" ca="1" si="68"/>
        <v>7</v>
      </c>
      <c r="Q872" s="7" t="str">
        <f ca="1">VLOOKUP($P872,Role!$A:$B,2,FALSE)</f>
        <v>Trainee</v>
      </c>
      <c r="R872" s="7" t="str">
        <f ca="1">IF($P872=8,RANDBETWEEN(2,COUNT(Level!$A:$A) + 1),"")</f>
        <v/>
      </c>
      <c r="S872" s="7" t="str">
        <f ca="1">IF($R872&lt;&gt;"",VLOOKUP($R872,Level!$A:$B,2,FALSE),"")</f>
        <v/>
      </c>
      <c r="T872" s="8">
        <f t="shared" ca="1" si="69"/>
        <v>43291</v>
      </c>
      <c r="U872" s="1">
        <f t="shared" ca="1" si="65"/>
        <v>1425</v>
      </c>
      <c r="V87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$A872    &amp;
", "   &amp;
$B872    &amp;
", "   &amp;
$C872    &amp;
", '"  &amp;
$E872    &amp;
"', '" &amp;
$H872    &amp;
"', "  &amp;
$I872 &amp;
", CAST('"  &amp;
TEXT($K872,"aaaa-mm-dd") &amp;
"' AS DATE), " &amp;
$L872 &amp;
", " &amp;
$N872 &amp;
", " &amp;
$P872 &amp;
", " &amp;
IF($R872="","NULL",$R872) &amp;
", " &amp;
$U872 &amp;
");"</f>
        <v>INSERT INTO acme.fact_employees (id_company_fk, id_employee_pk, flg_active, employee_name, id_gender_fk, id_race_fk, birthdate, id_education_fk, id_department_fk, id_role_fk, id_level_fk, salary) VALUES (2, 871, TRUE, 'Caio Veiga Brasil', 'M', 2, CAST('1974-11-19' AS DATE), 4, 11, 7, NULL, 1425);</v>
      </c>
    </row>
    <row r="873" spans="1:22" x14ac:dyDescent="0.2">
      <c r="A873" s="7">
        <v>2</v>
      </c>
      <c r="B873" s="5">
        <f t="shared" si="66"/>
        <v>872</v>
      </c>
      <c r="C873" s="6" t="b">
        <v>1</v>
      </c>
      <c r="D873" s="7">
        <f ca="1">IF(ROW()=2,125,IF(ROW()=3,67,IF(ROW()=4,13,RANDBETWEEN(2,COUNT(Name!$A:$A) + 1))))</f>
        <v>102</v>
      </c>
      <c r="E873" s="7" t="str">
        <f ca="1">VLOOKUP($D873,Name!$A:$B,2,FALSE) &amp; " " &amp; IF(ROW()=2,"de Orléans e Bragança",VLOOKUP(IF(ROW()=2,0,RANDBETWEEN(2,COUNT('Last name'!$A:$A) + 1)),'Last name'!$A:$B,2,FALSE) &amp; " " &amp; VLOOKUP(RANDBETWEEN(2,COUNT('Last name'!$A:$A) + 1),'Last name'!$A:$B,2,FALSE))</f>
        <v>Davi Pimenta Pellegrini</v>
      </c>
      <c r="F873" s="7">
        <v>2</v>
      </c>
      <c r="G873" s="7" cm="1">
        <f t="array" aca="1" ref="G873" ca="1">INDEX(States!$B:$B,RANDBETWEEN(2,COUNTA(States!$B:$B)),1)</f>
        <v>17</v>
      </c>
      <c r="H873" s="7" t="str">
        <f ca="1">VLOOKUP($D873,Name!$A:$C,3,FALSE)</f>
        <v>M</v>
      </c>
      <c r="I873" s="7">
        <f t="shared" ca="1" si="67"/>
        <v>2</v>
      </c>
      <c r="J873" s="7" t="str">
        <f ca="1">VLOOKUP($I873,Race!$A:$B,2,FALSE)</f>
        <v>Branco</v>
      </c>
      <c r="K873" s="8">
        <f ca="1" xml:space="preserve">
IF($B873=2,
    TODAY()-16340,
    IF($P873=2,
        RANDBETWEEN(TODAY()-12418.5,TODAY()-6574.5),
        IF(OR($P873=3,$P873=4),
            RANDBETWEEN(TODAY()-16071,TODAY()-8766),
            IF(OR($P873=5,$P873=6,$P873=7),
                RANDBETWEEN(TODAY()-27393.75,TODAY()-12783.75),
                RANDBETWEEN(TODAY()-27393.75,TODAY()-10957.5)
            )
        )
    )
)</f>
        <v>33640</v>
      </c>
      <c r="L873" s="6">
        <f ca="1">IF(OR(ROW()=2,ROW()=3),7,IF(ROW()=4,4,RANDBETWEEN(4,COUNT(Education!$A:$A) + 1)))</f>
        <v>7</v>
      </c>
      <c r="M873" s="8" t="str">
        <f ca="1">VLOOKUP($L873,Education!$A:$B,2,FALSE)</f>
        <v>Doutorado</v>
      </c>
      <c r="N87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873" s="7" t="str">
        <f ca="1">VLOOKUP($N873,Department!$A:$B,2,FALSE)</f>
        <v>Recursos Humanos</v>
      </c>
      <c r="P873" s="6">
        <f t="shared" ca="1" si="68"/>
        <v>8</v>
      </c>
      <c r="Q873" s="7" t="str">
        <f ca="1">VLOOKUP($P873,Role!$A:$B,2,FALSE)</f>
        <v>Analista</v>
      </c>
      <c r="R873" s="7">
        <f ca="1">IF($P873=8,RANDBETWEEN(2,COUNT(Level!$A:$A) + 1),"")</f>
        <v>4</v>
      </c>
      <c r="S873" s="7" t="str">
        <f ca="1">IF($R873&lt;&gt;"",VLOOKUP($R873,Level!$A:$B,2,FALSE),"")</f>
        <v>Senior</v>
      </c>
      <c r="T873" s="8">
        <f t="shared" ca="1" si="69"/>
        <v>38924</v>
      </c>
      <c r="U873" s="1">
        <f t="shared" ca="1" si="65"/>
        <v>4080</v>
      </c>
      <c r="V87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$A873    &amp;
", "   &amp;
$B873    &amp;
", "   &amp;
$C873    &amp;
", '"  &amp;
$E873    &amp;
"', '" &amp;
$H873    &amp;
"', "  &amp;
$I873 &amp;
", CAST('"  &amp;
TEXT($K873,"aaaa-mm-dd") &amp;
"' AS DATE), " &amp;
$L873 &amp;
", " &amp;
$N873 &amp;
", " &amp;
$P873 &amp;
", " &amp;
IF($R873="","NULL",$R873) &amp;
", " &amp;
$U873 &amp;
");"</f>
        <v>INSERT INTO acme.fact_employees (id_company_fk, id_employee_pk, flg_active, employee_name, id_gender_fk, id_race_fk, birthdate, id_education_fk, id_department_fk, id_role_fk, id_level_fk, salary) VALUES (2, 872, TRUE, 'Davi Pimenta Pellegrini', 'M', 2, CAST('1992-02-06' AS DATE), 7, 5, 8, 4, 4080);</v>
      </c>
    </row>
    <row r="874" spans="1:22" x14ac:dyDescent="0.2">
      <c r="A874" s="7">
        <v>2</v>
      </c>
      <c r="B874" s="5">
        <f t="shared" si="66"/>
        <v>873</v>
      </c>
      <c r="C874" s="6" t="b">
        <v>1</v>
      </c>
      <c r="D874" s="7">
        <f ca="1">IF(ROW()=2,125,IF(ROW()=3,67,IF(ROW()=4,13,RANDBETWEEN(2,COUNT(Name!$A:$A) + 1))))</f>
        <v>150</v>
      </c>
      <c r="E874" s="7" t="str">
        <f ca="1">VLOOKUP($D874,Name!$A:$B,2,FALSE) &amp; " " &amp; IF(ROW()=2,"de Orléans e Bragança",VLOOKUP(IF(ROW()=2,0,RANDBETWEEN(2,COUNT('Last name'!$A:$A) + 1)),'Last name'!$A:$B,2,FALSE) &amp; " " &amp; VLOOKUP(RANDBETWEEN(2,COUNT('Last name'!$A:$A) + 1),'Last name'!$A:$B,2,FALSE))</f>
        <v>Giovana Amor Anjos</v>
      </c>
      <c r="F874" s="7">
        <v>2</v>
      </c>
      <c r="G874" s="7" cm="1">
        <f t="array" aca="1" ref="G874" ca="1">INDEX(States!$B:$B,RANDBETWEEN(2,COUNTA(States!$B:$B)),1)</f>
        <v>4</v>
      </c>
      <c r="H874" s="7" t="str">
        <f ca="1">VLOOKUP($D874,Name!$A:$C,3,FALSE)</f>
        <v>F</v>
      </c>
      <c r="I874" s="7">
        <f t="shared" ca="1" si="67"/>
        <v>5</v>
      </c>
      <c r="J874" s="7" t="str">
        <f ca="1">VLOOKUP($I874,Race!$A:$B,2,FALSE)</f>
        <v>Amarelo</v>
      </c>
      <c r="K874" s="8">
        <f ca="1" xml:space="preserve">
IF($B874=2,
    TODAY()-16340,
    IF($P874=2,
        RANDBETWEEN(TODAY()-12418.5,TODAY()-6574.5),
        IF(OR($P874=3,$P874=4),
            RANDBETWEEN(TODAY()-16071,TODAY()-8766),
            IF(OR($P874=5,$P874=6,$P874=7),
                RANDBETWEEN(TODAY()-27393.75,TODAY()-12783.75),
                RANDBETWEEN(TODAY()-27393.75,TODAY()-10957.5)
            )
        )
    )
)</f>
        <v>28756</v>
      </c>
      <c r="L874" s="6">
        <f ca="1">IF(OR(ROW()=2,ROW()=3),7,IF(ROW()=4,4,RANDBETWEEN(4,COUNT(Education!$A:$A) + 1)))</f>
        <v>6</v>
      </c>
      <c r="M874" s="8" t="str">
        <f ca="1">VLOOKUP($L874,Education!$A:$B,2,FALSE)</f>
        <v>Mestrado</v>
      </c>
      <c r="N87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874" s="7" t="str">
        <f ca="1">VLOOKUP($N874,Department!$A:$B,2,FALSE)</f>
        <v>Auditoria</v>
      </c>
      <c r="P874" s="6">
        <f t="shared" ca="1" si="68"/>
        <v>7</v>
      </c>
      <c r="Q874" s="7" t="str">
        <f ca="1">VLOOKUP($P874,Role!$A:$B,2,FALSE)</f>
        <v>Trainee</v>
      </c>
      <c r="R874" s="7" t="str">
        <f ca="1">IF($P874=8,RANDBETWEEN(2,COUNT(Level!$A:$A) + 1),"")</f>
        <v/>
      </c>
      <c r="S874" s="7" t="str">
        <f ca="1">IF($R874&lt;&gt;"",VLOOKUP($R874,Level!$A:$B,2,FALSE),"")</f>
        <v/>
      </c>
      <c r="T874" s="8">
        <f t="shared" ca="1" si="69"/>
        <v>39964</v>
      </c>
      <c r="U874" s="1">
        <f t="shared" ca="1" si="65"/>
        <v>2305</v>
      </c>
      <c r="V87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$A874    &amp;
", "   &amp;
$B874    &amp;
", "   &amp;
$C874    &amp;
", '"  &amp;
$E874    &amp;
"', '" &amp;
$H874    &amp;
"', "  &amp;
$I874 &amp;
", CAST('"  &amp;
TEXT($K874,"aaaa-mm-dd") &amp;
"' AS DATE), " &amp;
$L874 &amp;
", " &amp;
$N874 &amp;
", " &amp;
$P874 &amp;
", " &amp;
IF($R874="","NULL",$R874) &amp;
", " &amp;
$U874 &amp;
");"</f>
        <v>INSERT INTO acme.fact_employees (id_company_fk, id_employee_pk, flg_active, employee_name, id_gender_fk, id_race_fk, birthdate, id_education_fk, id_department_fk, id_role_fk, id_level_fk, salary) VALUES (2, 873, TRUE, 'Giovana Amor Anjos', 'F', 5, CAST('1978-09-23' AS DATE), 6, 10, 7, NULL, 2305);</v>
      </c>
    </row>
    <row r="875" spans="1:22" x14ac:dyDescent="0.2">
      <c r="A875" s="7">
        <v>2</v>
      </c>
      <c r="B875" s="5">
        <f t="shared" si="66"/>
        <v>874</v>
      </c>
      <c r="C875" s="6" t="b">
        <v>1</v>
      </c>
      <c r="D875" s="7">
        <f ca="1">IF(ROW()=2,125,IF(ROW()=3,67,IF(ROW()=4,13,RANDBETWEEN(2,COUNT(Name!$A:$A) + 1))))</f>
        <v>299</v>
      </c>
      <c r="E875" s="7" t="str">
        <f ca="1">VLOOKUP($D875,Name!$A:$B,2,FALSE) &amp; " " &amp; IF(ROW()=2,"de Orléans e Bragança",VLOOKUP(IF(ROW()=2,0,RANDBETWEEN(2,COUNT('Last name'!$A:$A) + 1)),'Last name'!$A:$B,2,FALSE) &amp; " " &amp; VLOOKUP(RANDBETWEEN(2,COUNT('Last name'!$A:$A) + 1),'Last name'!$A:$B,2,FALSE))</f>
        <v>Natália Moreira Vaz</v>
      </c>
      <c r="F875" s="7">
        <v>2</v>
      </c>
      <c r="G875" s="7" cm="1">
        <f t="array" aca="1" ref="G875" ca="1">INDEX(States!$B:$B,RANDBETWEEN(2,COUNTA(States!$B:$B)),1)</f>
        <v>10</v>
      </c>
      <c r="H875" s="7" t="str">
        <f ca="1">VLOOKUP($D875,Name!$A:$C,3,FALSE)</f>
        <v>F</v>
      </c>
      <c r="I875" s="7">
        <f t="shared" ca="1" si="67"/>
        <v>3</v>
      </c>
      <c r="J875" s="7" t="str">
        <f ca="1">VLOOKUP($I875,Race!$A:$B,2,FALSE)</f>
        <v>Preto</v>
      </c>
      <c r="K875" s="8">
        <f ca="1" xml:space="preserve">
IF($B875=2,
    TODAY()-16340,
    IF($P875=2,
        RANDBETWEEN(TODAY()-12418.5,TODAY()-6574.5),
        IF(OR($P875=3,$P875=4),
            RANDBETWEEN(TODAY()-16071,TODAY()-8766),
            IF(OR($P875=5,$P875=6,$P875=7),
                RANDBETWEEN(TODAY()-27393.75,TODAY()-12783.75),
                RANDBETWEEN(TODAY()-27393.75,TODAY()-10957.5)
            )
        )
    )
)</f>
        <v>20037</v>
      </c>
      <c r="L875" s="6">
        <f ca="1">IF(OR(ROW()=2,ROW()=3),7,IF(ROW()=4,4,RANDBETWEEN(4,COUNT(Education!$A:$A) + 1)))</f>
        <v>5</v>
      </c>
      <c r="M875" s="8" t="str">
        <f ca="1">VLOOKUP($L875,Education!$A:$B,2,FALSE)</f>
        <v>Pós-graduação</v>
      </c>
      <c r="N87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875" s="7" t="str">
        <f ca="1">VLOOKUP($N875,Department!$A:$B,2,FALSE)</f>
        <v>Contábil</v>
      </c>
      <c r="P875" s="6">
        <f t="shared" ca="1" si="68"/>
        <v>8</v>
      </c>
      <c r="Q875" s="7" t="str">
        <f ca="1">VLOOKUP($P875,Role!$A:$B,2,FALSE)</f>
        <v>Analista</v>
      </c>
      <c r="R875" s="7">
        <f ca="1">IF($P875=8,RANDBETWEEN(2,COUNT(Level!$A:$A) + 1),"")</f>
        <v>4</v>
      </c>
      <c r="S875" s="7" t="str">
        <f ca="1">IF($R875&lt;&gt;"",VLOOKUP($R875,Level!$A:$B,2,FALSE),"")</f>
        <v>Senior</v>
      </c>
      <c r="T875" s="8">
        <f t="shared" ca="1" si="69"/>
        <v>40630</v>
      </c>
      <c r="U875" s="1">
        <f t="shared" ca="1" si="65"/>
        <v>3000</v>
      </c>
      <c r="V87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$A875    &amp;
", "   &amp;
$B875    &amp;
", "   &amp;
$C875    &amp;
", '"  &amp;
$E875    &amp;
"', '" &amp;
$H875    &amp;
"', "  &amp;
$I875 &amp;
", CAST('"  &amp;
TEXT($K875,"aaaa-mm-dd") &amp;
"' AS DATE), " &amp;
$L875 &amp;
", " &amp;
$N875 &amp;
", " &amp;
$P875 &amp;
", " &amp;
IF($R875="","NULL",$R875) &amp;
", " &amp;
$U875 &amp;
");"</f>
        <v>INSERT INTO acme.fact_employees (id_company_fk, id_employee_pk, flg_active, employee_name, id_gender_fk, id_race_fk, birthdate, id_education_fk, id_department_fk, id_role_fk, id_level_fk, salary) VALUES (2, 874, TRUE, 'Natália Moreira Vaz', 'F', 3, CAST('1954-11-09' AS DATE), 5, 9, 8, 4, 3000);</v>
      </c>
    </row>
    <row r="876" spans="1:22" x14ac:dyDescent="0.2">
      <c r="A876" s="7">
        <v>2</v>
      </c>
      <c r="B876" s="5">
        <f t="shared" si="66"/>
        <v>875</v>
      </c>
      <c r="C876" s="6" t="b">
        <v>1</v>
      </c>
      <c r="D876" s="7">
        <f ca="1">IF(ROW()=2,125,IF(ROW()=3,67,IF(ROW()=4,13,RANDBETWEEN(2,COUNT(Name!$A:$A) + 1))))</f>
        <v>88</v>
      </c>
      <c r="E876" s="7" t="str">
        <f ca="1">VLOOKUP($D876,Name!$A:$B,2,FALSE) &amp; " " &amp; IF(ROW()=2,"de Orléans e Bragança",VLOOKUP(IF(ROW()=2,0,RANDBETWEEN(2,COUNT('Last name'!$A:$A) + 1)),'Last name'!$A:$B,2,FALSE) &amp; " " &amp; VLOOKUP(RANDBETWEEN(2,COUNT('Last name'!$A:$A) + 1),'Last name'!$A:$B,2,FALSE))</f>
        <v>Cecilia Conti Bicalho</v>
      </c>
      <c r="F876" s="7">
        <v>2</v>
      </c>
      <c r="G876" s="7" cm="1">
        <f t="array" aca="1" ref="G876" ca="1">INDEX(States!$B:$B,RANDBETWEEN(2,COUNTA(States!$B:$B)),1)</f>
        <v>21</v>
      </c>
      <c r="H876" s="7" t="str">
        <f ca="1">VLOOKUP($D876,Name!$A:$C,3,FALSE)</f>
        <v>F</v>
      </c>
      <c r="I876" s="7">
        <f t="shared" ca="1" si="67"/>
        <v>2</v>
      </c>
      <c r="J876" s="7" t="str">
        <f ca="1">VLOOKUP($I876,Race!$A:$B,2,FALSE)</f>
        <v>Branco</v>
      </c>
      <c r="K876" s="8">
        <f ca="1" xml:space="preserve">
IF($B876=2,
    TODAY()-16340,
    IF($P876=2,
        RANDBETWEEN(TODAY()-12418.5,TODAY()-6574.5),
        IF(OR($P876=3,$P876=4),
            RANDBETWEEN(TODAY()-16071,TODAY()-8766),
            IF(OR($P876=5,$P876=6,$P876=7),
                RANDBETWEEN(TODAY()-27393.75,TODAY()-12783.75),
                RANDBETWEEN(TODAY()-27393.75,TODAY()-10957.5)
            )
        )
    )
)</f>
        <v>18494</v>
      </c>
      <c r="L876" s="6">
        <f ca="1">IF(OR(ROW()=2,ROW()=3),7,IF(ROW()=4,4,RANDBETWEEN(4,COUNT(Education!$A:$A) + 1)))</f>
        <v>6</v>
      </c>
      <c r="M876" s="8" t="str">
        <f ca="1">VLOOKUP($L876,Education!$A:$B,2,FALSE)</f>
        <v>Mestrado</v>
      </c>
      <c r="N87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876" s="7" t="str">
        <f ca="1">VLOOKUP($N876,Department!$A:$B,2,FALSE)</f>
        <v>Auditoria</v>
      </c>
      <c r="P876" s="6">
        <f t="shared" ca="1" si="68"/>
        <v>8</v>
      </c>
      <c r="Q876" s="7" t="str">
        <f ca="1">VLOOKUP($P876,Role!$A:$B,2,FALSE)</f>
        <v>Analista</v>
      </c>
      <c r="R876" s="7">
        <f ca="1">IF($P876=8,RANDBETWEEN(2,COUNT(Level!$A:$A) + 1),"")</f>
        <v>3</v>
      </c>
      <c r="S876" s="7" t="str">
        <f ca="1">IF($R876&lt;&gt;"",VLOOKUP($R876,Level!$A:$B,2,FALSE),"")</f>
        <v>Pleno</v>
      </c>
      <c r="T876" s="8">
        <f t="shared" ca="1" si="69"/>
        <v>41474</v>
      </c>
      <c r="U876" s="1">
        <f t="shared" ca="1" si="65"/>
        <v>3500</v>
      </c>
      <c r="V87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$A876    &amp;
", "   &amp;
$B876    &amp;
", "   &amp;
$C876    &amp;
", '"  &amp;
$E876    &amp;
"', '" &amp;
$H876    &amp;
"', "  &amp;
$I876 &amp;
", CAST('"  &amp;
TEXT($K876,"aaaa-mm-dd") &amp;
"' AS DATE), " &amp;
$L876 &amp;
", " &amp;
$N876 &amp;
", " &amp;
$P876 &amp;
", " &amp;
IF($R876="","NULL",$R876) &amp;
", " &amp;
$U876 &amp;
");"</f>
        <v>INSERT INTO acme.fact_employees (id_company_fk, id_employee_pk, flg_active, employee_name, id_gender_fk, id_race_fk, birthdate, id_education_fk, id_department_fk, id_role_fk, id_level_fk, salary) VALUES (2, 875, TRUE, 'Cecilia Conti Bicalho', 'F', 2, CAST('1950-08-19' AS DATE), 6, 10, 8, 3, 3500);</v>
      </c>
    </row>
    <row r="877" spans="1:22" x14ac:dyDescent="0.2">
      <c r="A877" s="7">
        <v>2</v>
      </c>
      <c r="B877" s="5">
        <f t="shared" si="66"/>
        <v>876</v>
      </c>
      <c r="C877" s="6" t="b">
        <v>1</v>
      </c>
      <c r="D877" s="7">
        <f ca="1">IF(ROW()=2,125,IF(ROW()=3,67,IF(ROW()=4,13,RANDBETWEEN(2,COUNT(Name!$A:$A) + 1))))</f>
        <v>275</v>
      </c>
      <c r="E877" s="7" t="str">
        <f ca="1">VLOOKUP($D877,Name!$A:$B,2,FALSE)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Mariana Camões Bandeira</v>
      </c>
      <c r="F877" s="7">
        <v>2</v>
      </c>
      <c r="G877" s="7" cm="1">
        <f t="array" aca="1" ref="G877" ca="1">INDEX(States!$B:$B,RANDBETWEEN(2,COUNTA(States!$B:$B)),1)</f>
        <v>19</v>
      </c>
      <c r="H877" s="7" t="str">
        <f ca="1">VLOOKUP($D877,Name!$A:$C,3,FALSE)</f>
        <v>F</v>
      </c>
      <c r="I877" s="7">
        <f t="shared" ca="1" si="67"/>
        <v>2</v>
      </c>
      <c r="J877" s="7" t="str">
        <f ca="1">VLOOKUP($I877,Race!$A:$B,2,FALSE)</f>
        <v>Branco</v>
      </c>
      <c r="K877" s="8">
        <f ca="1" xml:space="preserve">
IF($B877=2,
    TODAY()-16340,
    IF($P877=2,
        RANDBETWEEN(TODAY()-12418.5,TODAY()-6574.5),
        IF(OR($P877=3,$P877=4),
            RANDBETWEEN(TODAY()-16071,TODAY()-8766),
            IF(OR($P877=5,$P877=6,$P877=7),
                RANDBETWEEN(TODAY()-27393.75,TODAY()-12783.75),
                RANDBETWEEN(TODAY()-27393.75,TODAY()-10957.5)
            )
        )
    )
)</f>
        <v>25960</v>
      </c>
      <c r="L877" s="6">
        <f ca="1">IF(OR(ROW()=2,ROW()=3),7,IF(ROW()=4,4,RANDBETWEEN(4,COUNT(Education!$A:$A) + 1)))</f>
        <v>5</v>
      </c>
      <c r="M877" s="8" t="str">
        <f ca="1">VLOOKUP($L877,Education!$A:$B,2,FALSE)</f>
        <v>Pós-graduação</v>
      </c>
      <c r="N87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877" s="7" t="str">
        <f ca="1">VLOOKUP($N877,Department!$A:$B,2,FALSE)</f>
        <v>Comunicação &amp; Marketing</v>
      </c>
      <c r="P877" s="6">
        <f t="shared" ca="1" si="68"/>
        <v>8</v>
      </c>
      <c r="Q877" s="7" t="str">
        <f ca="1">VLOOKUP($P877,Role!$A:$B,2,FALSE)</f>
        <v>Analista</v>
      </c>
      <c r="R877" s="7">
        <f ca="1">IF($P877=8,RANDBETWEEN(2,COUNT(Level!$A:$A) + 1),"")</f>
        <v>3</v>
      </c>
      <c r="S877" s="7" t="str">
        <f ca="1">IF($R877&lt;&gt;"",VLOOKUP($R877,Level!$A:$B,2,FALSE),"")</f>
        <v>Pleno</v>
      </c>
      <c r="T877" s="8">
        <f t="shared" ca="1" si="69"/>
        <v>39774</v>
      </c>
      <c r="U877" s="1">
        <f t="shared" ca="1" si="65"/>
        <v>3080</v>
      </c>
      <c r="V87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$A877    &amp;
", "   &amp;
$B877    &amp;
", "   &amp;
$C877    &amp;
", '"  &amp;
$E877    &amp;
"', '" &amp;
$H877    &amp;
"', "  &amp;
$I877 &amp;
", CAST('"  &amp;
TEXT($K877,"aaaa-mm-dd") &amp;
"' AS DATE), " &amp;
$L877 &amp;
", " &amp;
$N877 &amp;
", " &amp;
$P877 &amp;
", " &amp;
IF($R877="","NULL",$R877) &amp;
", " &amp;
$U877 &amp;
");"</f>
        <v>INSERT INTO acme.fact_employees (id_company_fk, id_employee_pk, flg_active, employee_name, id_gender_fk, id_race_fk, birthdate, id_education_fk, id_department_fk, id_role_fk, id_level_fk, salary) VALUES (2, 876, TRUE, 'Mariana Camões Bandeira', 'F', 2, CAST('1971-01-27' AS DATE), 5, 8, 8, 3, 3080);</v>
      </c>
    </row>
    <row r="878" spans="1:22" x14ac:dyDescent="0.2">
      <c r="A878" s="7">
        <v>2</v>
      </c>
      <c r="B878" s="5">
        <f t="shared" si="66"/>
        <v>877</v>
      </c>
      <c r="C878" s="6" t="b">
        <v>1</v>
      </c>
      <c r="D878" s="7">
        <f ca="1">IF(ROW()=2,125,IF(ROW()=3,67,IF(ROW()=4,13,RANDBETWEEN(2,COUNT(Name!$A:$A) + 1))))</f>
        <v>220</v>
      </c>
      <c r="E878" s="7" t="str">
        <f ca="1">VLOOKUP($D878,Name!$A:$B,2,FALSE) &amp; " " &amp; IF(ROW()=2,"de Orléans e Bragança",VLOOKUP(IF(ROW()=2,0,RANDBETWEEN(2,COUNT('Last name'!$A:$A) + 1)),'Last name'!$A:$B,2,FALSE) &amp; " " &amp; VLOOKUP(RANDBETWEEN(2,COUNT('Last name'!$A:$A) + 1),'Last name'!$A:$B,2,FALSE))</f>
        <v>Leonardo Giordano Alencar</v>
      </c>
      <c r="F878" s="7">
        <v>2</v>
      </c>
      <c r="G878" s="7" cm="1">
        <f t="array" aca="1" ref="G878" ca="1">INDEX(States!$B:$B,RANDBETWEEN(2,COUNTA(States!$B:$B)),1)</f>
        <v>14</v>
      </c>
      <c r="H878" s="7" t="str">
        <f ca="1">VLOOKUP($D878,Name!$A:$C,3,FALSE)</f>
        <v>M</v>
      </c>
      <c r="I878" s="7">
        <f t="shared" ca="1" si="67"/>
        <v>2</v>
      </c>
      <c r="J878" s="7" t="str">
        <f ca="1">VLOOKUP($I878,Race!$A:$B,2,FALSE)</f>
        <v>Branco</v>
      </c>
      <c r="K878" s="8">
        <f ca="1" xml:space="preserve">
IF($B878=2,
    TODAY()-16340,
    IF($P878=2,
        RANDBETWEEN(TODAY()-12418.5,TODAY()-6574.5),
        IF(OR($P878=3,$P878=4),
            RANDBETWEEN(TODAY()-16071,TODAY()-8766),
            IF(OR($P878=5,$P878=6,$P878=7),
                RANDBETWEEN(TODAY()-27393.75,TODAY()-12783.75),
                RANDBETWEEN(TODAY()-27393.75,TODAY()-10957.5)
            )
        )
    )
)</f>
        <v>31595</v>
      </c>
      <c r="L878" s="6">
        <f ca="1">IF(OR(ROW()=2,ROW()=3),7,IF(ROW()=4,4,RANDBETWEEN(4,COUNT(Education!$A:$A) + 1)))</f>
        <v>4</v>
      </c>
      <c r="M878" s="8" t="str">
        <f ca="1">VLOOKUP($L878,Education!$A:$B,2,FALSE)</f>
        <v>Superior</v>
      </c>
      <c r="N87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878" s="7" t="str">
        <f ca="1">VLOOKUP($N878,Department!$A:$B,2,FALSE)</f>
        <v>Financeiro</v>
      </c>
      <c r="P878" s="6">
        <f t="shared" ca="1" si="68"/>
        <v>6</v>
      </c>
      <c r="Q878" s="7" t="str">
        <f ca="1">VLOOKUP($P878,Role!$A:$B,2,FALSE)</f>
        <v>Estagiário</v>
      </c>
      <c r="R878" s="7" t="str">
        <f ca="1">IF($P878=8,RANDBETWEEN(2,COUNT(Level!$A:$A) + 1),"")</f>
        <v/>
      </c>
      <c r="S878" s="7" t="str">
        <f ca="1">IF($R878&lt;&gt;"",VLOOKUP($R878,Level!$A:$B,2,FALSE),"")</f>
        <v/>
      </c>
      <c r="T878" s="8">
        <f t="shared" ca="1" si="69"/>
        <v>41354</v>
      </c>
      <c r="U878" s="1">
        <f t="shared" ca="1" si="65"/>
        <v>1205</v>
      </c>
      <c r="V87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$A878    &amp;
", "   &amp;
$B878    &amp;
", "   &amp;
$C878    &amp;
", '"  &amp;
$E878    &amp;
"', '" &amp;
$H878    &amp;
"', "  &amp;
$I878 &amp;
", CAST('"  &amp;
TEXT($K878,"aaaa-mm-dd") &amp;
"' AS DATE), " &amp;
$L878 &amp;
", " &amp;
$N878 &amp;
", " &amp;
$P878 &amp;
", " &amp;
IF($R878="","NULL",$R878) &amp;
", " &amp;
$U878 &amp;
");"</f>
        <v>INSERT INTO acme.fact_employees (id_company_fk, id_employee_pk, flg_active, employee_name, id_gender_fk, id_race_fk, birthdate, id_education_fk, id_department_fk, id_role_fk, id_level_fk, salary) VALUES (2, 877, TRUE, 'Leonardo Giordano Alencar', 'M', 2, CAST('1986-07-02' AS DATE), 4, 4, 6, NULL, 1205);</v>
      </c>
    </row>
    <row r="879" spans="1:22" x14ac:dyDescent="0.2">
      <c r="A879" s="7">
        <v>2</v>
      </c>
      <c r="B879" s="5">
        <f t="shared" si="66"/>
        <v>878</v>
      </c>
      <c r="C879" s="6" t="b">
        <v>1</v>
      </c>
      <c r="D879" s="7">
        <f ca="1">IF(ROW()=2,125,IF(ROW()=3,67,IF(ROW()=4,13,RANDBETWEEN(2,COUNT(Name!$A:$A) + 1))))</f>
        <v>208</v>
      </c>
      <c r="E879" s="7" t="str">
        <f ca="1">VLOOKUP($D879,Name!$A:$B,2,FALSE) &amp; " " &amp; IF(ROW()=2,"de Orléans e Bragança",VLOOKUP(IF(ROW()=2,0,RANDBETWEEN(2,COUNT('Last name'!$A:$A) + 1)),'Last name'!$A:$B,2,FALSE) &amp; " " &amp; VLOOKUP(RANDBETWEEN(2,COUNT('Last name'!$A:$A) + 1),'Last name'!$A:$B,2,FALSE))</f>
        <v>Kauê Lombardi Cândido</v>
      </c>
      <c r="F879" s="7">
        <v>2</v>
      </c>
      <c r="G879" s="7" cm="1">
        <f t="array" aca="1" ref="G879" ca="1">INDEX(States!$B:$B,RANDBETWEEN(2,COUNTA(States!$B:$B)),1)</f>
        <v>17</v>
      </c>
      <c r="H879" s="7" t="str">
        <f ca="1">VLOOKUP($D879,Name!$A:$C,3,FALSE)</f>
        <v>M</v>
      </c>
      <c r="I879" s="7">
        <f t="shared" ca="1" si="67"/>
        <v>2</v>
      </c>
      <c r="J879" s="7" t="str">
        <f ca="1">VLOOKUP($I879,Race!$A:$B,2,FALSE)</f>
        <v>Branco</v>
      </c>
      <c r="K879" s="8">
        <f ca="1" xml:space="preserve">
IF($B879=2,
    TODAY()-16340,
    IF($P879=2,
        RANDBETWEEN(TODAY()-12418.5,TODAY()-6574.5),
        IF(OR($P879=3,$P879=4),
            RANDBETWEEN(TODAY()-16071,TODAY()-8766),
            IF(OR($P879=5,$P879=6,$P879=7),
                RANDBETWEEN(TODAY()-27393.75,TODAY()-12783.75),
                RANDBETWEEN(TODAY()-27393.75,TODAY()-10957.5)
            )
        )
    )
)</f>
        <v>19525</v>
      </c>
      <c r="L879" s="6">
        <f ca="1">IF(OR(ROW()=2,ROW()=3),7,IF(ROW()=4,4,RANDBETWEEN(4,COUNT(Education!$A:$A) + 1)))</f>
        <v>4</v>
      </c>
      <c r="M879" s="8" t="str">
        <f ca="1">VLOOKUP($L879,Education!$A:$B,2,FALSE)</f>
        <v>Superior</v>
      </c>
      <c r="N87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879" s="7" t="str">
        <f ca="1">VLOOKUP($N879,Department!$A:$B,2,FALSE)</f>
        <v>Tecnologia da Informação</v>
      </c>
      <c r="P879" s="6">
        <f t="shared" ca="1" si="68"/>
        <v>8</v>
      </c>
      <c r="Q879" s="7" t="str">
        <f ca="1">VLOOKUP($P879,Role!$A:$B,2,FALSE)</f>
        <v>Analista</v>
      </c>
      <c r="R879" s="7">
        <f ca="1">IF($P879=8,RANDBETWEEN(2,COUNT(Level!$A:$A) + 1),"")</f>
        <v>3</v>
      </c>
      <c r="S879" s="7" t="str">
        <f ca="1">IF($R879&lt;&gt;"",VLOOKUP($R879,Level!$A:$B,2,FALSE),"")</f>
        <v>Pleno</v>
      </c>
      <c r="T879" s="8">
        <f t="shared" ca="1" si="69"/>
        <v>43324</v>
      </c>
      <c r="U879" s="1">
        <f t="shared" ca="1" si="65"/>
        <v>2620</v>
      </c>
      <c r="V87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$A879    &amp;
", "   &amp;
$B879    &amp;
", "   &amp;
$C879    &amp;
", '"  &amp;
$E879    &amp;
"', '" &amp;
$H879    &amp;
"', "  &amp;
$I879 &amp;
", CAST('"  &amp;
TEXT($K879,"aaaa-mm-dd") &amp;
"' AS DATE), " &amp;
$L879 &amp;
", " &amp;
$N879 &amp;
", " &amp;
$P879 &amp;
", " &amp;
IF($R879="","NULL",$R879) &amp;
", " &amp;
$U879 &amp;
");"</f>
        <v>INSERT INTO acme.fact_employees (id_company_fk, id_employee_pk, flg_active, employee_name, id_gender_fk, id_race_fk, birthdate, id_education_fk, id_department_fk, id_role_fk, id_level_fk, salary) VALUES (2, 878, TRUE, 'Kauê Lombardi Cândido', 'M', 2, CAST('1953-06-15' AS DATE), 4, 11, 8, 3, 2620);</v>
      </c>
    </row>
    <row r="880" spans="1:22" x14ac:dyDescent="0.2">
      <c r="A880" s="7">
        <v>2</v>
      </c>
      <c r="B880" s="5">
        <f t="shared" si="66"/>
        <v>879</v>
      </c>
      <c r="C880" s="6" t="b">
        <v>1</v>
      </c>
      <c r="D880" s="7">
        <f ca="1">IF(ROW()=2,125,IF(ROW()=3,67,IF(ROW()=4,13,RANDBETWEEN(2,COUNT(Name!$A:$A) + 1))))</f>
        <v>161</v>
      </c>
      <c r="E880" s="7" t="str">
        <f ca="1">VLOOKUP($D880,Name!$A:$B,2,FALSE) &amp; " " &amp; IF(ROW()=2,"de Orléans e Bragança",VLOOKUP(IF(ROW()=2,0,RANDBETWEEN(2,COUNT('Last name'!$A:$A) + 1)),'Last name'!$A:$B,2,FALSE) &amp; " " &amp; VLOOKUP(RANDBETWEEN(2,COUNT('Last name'!$A:$A) + 1),'Last name'!$A:$B,2,FALSE))</f>
        <v>Heloísa Helena Rocha Furtado</v>
      </c>
      <c r="F880" s="7">
        <v>2</v>
      </c>
      <c r="G880" s="7" cm="1">
        <f t="array" aca="1" ref="G880" ca="1">INDEX(States!$B:$B,RANDBETWEEN(2,COUNTA(States!$B:$B)),1)</f>
        <v>19</v>
      </c>
      <c r="H880" s="7" t="str">
        <f ca="1">VLOOKUP($D880,Name!$A:$C,3,FALSE)</f>
        <v>F</v>
      </c>
      <c r="I880" s="7">
        <f t="shared" ca="1" si="67"/>
        <v>4</v>
      </c>
      <c r="J880" s="7" t="str">
        <f ca="1">VLOOKUP($I880,Race!$A:$B,2,FALSE)</f>
        <v>Pardo</v>
      </c>
      <c r="K880" s="8">
        <f ca="1" xml:space="preserve">
IF($B880=2,
    TODAY()-16340,
    IF($P880=2,
        RANDBETWEEN(TODAY()-12418.5,TODAY()-6574.5),
        IF(OR($P880=3,$P880=4),
            RANDBETWEEN(TODAY()-16071,TODAY()-8766),
            IF(OR($P880=5,$P880=6,$P880=7),
                RANDBETWEEN(TODAY()-27393.75,TODAY()-12783.75),
                RANDBETWEEN(TODAY()-27393.75,TODAY()-10957.5)
            )
        )
    )
)</f>
        <v>19071</v>
      </c>
      <c r="L880" s="6">
        <f ca="1">IF(OR(ROW()=2,ROW()=3),7,IF(ROW()=4,4,RANDBETWEEN(4,COUNT(Education!$A:$A) + 1)))</f>
        <v>6</v>
      </c>
      <c r="M880" s="8" t="str">
        <f ca="1">VLOOKUP($L880,Education!$A:$B,2,FALSE)</f>
        <v>Mestrado</v>
      </c>
      <c r="N88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880" s="7" t="str">
        <f ca="1">VLOOKUP($N880,Department!$A:$B,2,FALSE)</f>
        <v>Comunicação &amp; Marketing</v>
      </c>
      <c r="P880" s="6">
        <f t="shared" ca="1" si="68"/>
        <v>7</v>
      </c>
      <c r="Q880" s="7" t="str">
        <f ca="1">VLOOKUP($P880,Role!$A:$B,2,FALSE)</f>
        <v>Trainee</v>
      </c>
      <c r="R880" s="7" t="str">
        <f ca="1">IF($P880=8,RANDBETWEEN(2,COUNT(Level!$A:$A) + 1),"")</f>
        <v/>
      </c>
      <c r="S880" s="7" t="str">
        <f ca="1">IF($R880&lt;&gt;"",VLOOKUP($R880,Level!$A:$B,2,FALSE),"")</f>
        <v/>
      </c>
      <c r="T880" s="8">
        <f t="shared" ca="1" si="69"/>
        <v>43079</v>
      </c>
      <c r="U880" s="1">
        <f t="shared" ca="1" si="65"/>
        <v>2385</v>
      </c>
      <c r="V88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$A880    &amp;
", "   &amp;
$B880    &amp;
", "   &amp;
$C880    &amp;
", '"  &amp;
$E880    &amp;
"', '" &amp;
$H880    &amp;
"', "  &amp;
$I880 &amp;
", CAST('"  &amp;
TEXT($K880,"aaaa-mm-dd") &amp;
"' AS DATE), " &amp;
$L880 &amp;
", " &amp;
$N880 &amp;
", " &amp;
$P880 &amp;
", " &amp;
IF($R880="","NULL",$R880) &amp;
", " &amp;
$U880 &amp;
");"</f>
        <v>INSERT INTO acme.fact_employees (id_company_fk, id_employee_pk, flg_active, employee_name, id_gender_fk, id_race_fk, birthdate, id_education_fk, id_department_fk, id_role_fk, id_level_fk, salary) VALUES (2, 879, TRUE, 'Heloísa Helena Rocha Furtado', 'F', 4, CAST('1952-03-18' AS DATE), 6, 8, 7, NULL, 2385);</v>
      </c>
    </row>
    <row r="881" spans="1:22" x14ac:dyDescent="0.2">
      <c r="A881" s="7">
        <v>2</v>
      </c>
      <c r="B881" s="5">
        <f t="shared" si="66"/>
        <v>880</v>
      </c>
      <c r="C881" s="6" t="b">
        <v>1</v>
      </c>
      <c r="D881" s="7">
        <f ca="1">IF(ROW()=2,125,IF(ROW()=3,67,IF(ROW()=4,13,RANDBETWEEN(2,COUNT(Name!$A:$A) + 1))))</f>
        <v>313</v>
      </c>
      <c r="E881" s="7" t="str">
        <f ca="1">VLOOKUP($D881,Name!$A:$B,2,FALSE) &amp; " " &amp; IF(ROW()=2,"de Orléans e Bragança",VLOOKUP(IF(ROW()=2,0,RANDBETWEEN(2,COUNT('Last name'!$A:$A) + 1)),'Last name'!$A:$B,2,FALSE) &amp; " " &amp; VLOOKUP(RANDBETWEEN(2,COUNT('Last name'!$A:$A) + 1),'Last name'!$A:$B,2,FALSE))</f>
        <v>Pedro Barroso Mendes</v>
      </c>
      <c r="F881" s="7">
        <v>2</v>
      </c>
      <c r="G881" s="7" cm="1">
        <f t="array" aca="1" ref="G881" ca="1">INDEX(States!$B:$B,RANDBETWEEN(2,COUNTA(States!$B:$B)),1)</f>
        <v>12</v>
      </c>
      <c r="H881" s="7" t="str">
        <f ca="1">VLOOKUP($D881,Name!$A:$C,3,FALSE)</f>
        <v>M</v>
      </c>
      <c r="I881" s="7">
        <f t="shared" ca="1" si="67"/>
        <v>2</v>
      </c>
      <c r="J881" s="7" t="str">
        <f ca="1">VLOOKUP($I881,Race!$A:$B,2,FALSE)</f>
        <v>Branco</v>
      </c>
      <c r="K881" s="8">
        <f ca="1" xml:space="preserve">
IF($B881=2,
    TODAY()-16340,
    IF($P881=2,
        RANDBETWEEN(TODAY()-12418.5,TODAY()-6574.5),
        IF(OR($P881=3,$P881=4),
            RANDBETWEEN(TODAY()-16071,TODAY()-8766),
            IF(OR($P881=5,$P881=6,$P881=7),
                RANDBETWEEN(TODAY()-27393.75,TODAY()-12783.75),
                RANDBETWEEN(TODAY()-27393.75,TODAY()-10957.5)
            )
        )
    )
)</f>
        <v>30658</v>
      </c>
      <c r="L881" s="6">
        <f ca="1">IF(OR(ROW()=2,ROW()=3),7,IF(ROW()=4,4,RANDBETWEEN(4,COUNT(Education!$A:$A) + 1)))</f>
        <v>7</v>
      </c>
      <c r="M881" s="8" t="str">
        <f ca="1">VLOOKUP($L881,Education!$A:$B,2,FALSE)</f>
        <v>Doutorado</v>
      </c>
      <c r="N88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881" s="7" t="str">
        <f ca="1">VLOOKUP($N881,Department!$A:$B,2,FALSE)</f>
        <v>Financeiro</v>
      </c>
      <c r="P881" s="6">
        <f t="shared" ca="1" si="68"/>
        <v>8</v>
      </c>
      <c r="Q881" s="7" t="str">
        <f ca="1">VLOOKUP($P881,Role!$A:$B,2,FALSE)</f>
        <v>Analista</v>
      </c>
      <c r="R881" s="7">
        <f ca="1">IF($P881=8,RANDBETWEEN(2,COUNT(Level!$A:$A) + 1),"")</f>
        <v>4</v>
      </c>
      <c r="S881" s="7" t="str">
        <f ca="1">IF($R881&lt;&gt;"",VLOOKUP($R881,Level!$A:$B,2,FALSE),"")</f>
        <v>Senior</v>
      </c>
      <c r="T881" s="8">
        <f t="shared" ca="1" si="69"/>
        <v>39480</v>
      </c>
      <c r="U881" s="1">
        <f t="shared" ca="1" si="65"/>
        <v>4000</v>
      </c>
      <c r="V88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$A881    &amp;
", "   &amp;
$B881    &amp;
", "   &amp;
$C881    &amp;
", '"  &amp;
$E881    &amp;
"', '" &amp;
$H881    &amp;
"', "  &amp;
$I881 &amp;
", CAST('"  &amp;
TEXT($K881,"aaaa-mm-dd") &amp;
"' AS DATE), " &amp;
$L881 &amp;
", " &amp;
$N881 &amp;
", " &amp;
$P881 &amp;
", " &amp;
IF($R881="","NULL",$R881) &amp;
", " &amp;
$U881 &amp;
");"</f>
        <v>INSERT INTO acme.fact_employees (id_company_fk, id_employee_pk, flg_active, employee_name, id_gender_fk, id_race_fk, birthdate, id_education_fk, id_department_fk, id_role_fk, id_level_fk, salary) VALUES (2, 880, TRUE, 'Pedro Barroso Mendes', 'M', 2, CAST('1983-12-08' AS DATE), 7, 4, 8, 4, 4000);</v>
      </c>
    </row>
    <row r="882" spans="1:22" x14ac:dyDescent="0.2">
      <c r="A882" s="7">
        <v>2</v>
      </c>
      <c r="B882" s="5">
        <f t="shared" si="66"/>
        <v>881</v>
      </c>
      <c r="C882" s="6" t="b">
        <v>1</v>
      </c>
      <c r="D882" s="7">
        <f ca="1">IF(ROW()=2,125,IF(ROW()=3,67,IF(ROW()=4,13,RANDBETWEEN(2,COUNT(Name!$A:$A) + 1))))</f>
        <v>105</v>
      </c>
      <c r="E882" s="7" t="str">
        <f ca="1">VLOOKUP($D882,Name!$A:$B,2,FALSE) &amp; " " &amp; IF(ROW()=2,"de Orléans e Bragança",VLOOKUP(IF(ROW()=2,0,RANDBETWEEN(2,COUNT('Last name'!$A:$A) + 1)),'Last name'!$A:$B,2,FALSE) &amp; " " &amp; VLOOKUP(RANDBETWEEN(2,COUNT('Last name'!$A:$A) + 1),'Last name'!$A:$B,2,FALSE))</f>
        <v>Davi Luccas Serra Martini</v>
      </c>
      <c r="F882" s="7">
        <v>2</v>
      </c>
      <c r="G882" s="7" cm="1">
        <f t="array" aca="1" ref="G882" ca="1">INDEX(States!$B:$B,RANDBETWEEN(2,COUNTA(States!$B:$B)),1)</f>
        <v>9</v>
      </c>
      <c r="H882" s="7" t="str">
        <f ca="1">VLOOKUP($D882,Name!$A:$C,3,FALSE)</f>
        <v>M</v>
      </c>
      <c r="I882" s="7">
        <f t="shared" ca="1" si="67"/>
        <v>3</v>
      </c>
      <c r="J882" s="7" t="str">
        <f ca="1">VLOOKUP($I882,Race!$A:$B,2,FALSE)</f>
        <v>Preto</v>
      </c>
      <c r="K882" s="8">
        <f ca="1" xml:space="preserve">
IF($B882=2,
    TODAY()-16340,
    IF($P882=2,
        RANDBETWEEN(TODAY()-12418.5,TODAY()-6574.5),
        IF(OR($P882=3,$P882=4),
            RANDBETWEEN(TODAY()-16071,TODAY()-8766),
            IF(OR($P882=5,$P882=6,$P882=7),
                RANDBETWEEN(TODAY()-27393.75,TODAY()-12783.75),
                RANDBETWEEN(TODAY()-27393.75,TODAY()-10957.5)
            )
        )
    )
)</f>
        <v>26678</v>
      </c>
      <c r="L882" s="6">
        <f ca="1">IF(OR(ROW()=2,ROW()=3),7,IF(ROW()=4,4,RANDBETWEEN(4,COUNT(Education!$A:$A) + 1)))</f>
        <v>5</v>
      </c>
      <c r="M882" s="8" t="str">
        <f ca="1">VLOOKUP($L882,Education!$A:$B,2,FALSE)</f>
        <v>Pós-graduação</v>
      </c>
      <c r="N88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882" s="7" t="str">
        <f ca="1">VLOOKUP($N882,Department!$A:$B,2,FALSE)</f>
        <v>Comunicação &amp; Marketing</v>
      </c>
      <c r="P882" s="6">
        <f t="shared" ca="1" si="68"/>
        <v>7</v>
      </c>
      <c r="Q882" s="7" t="str">
        <f ca="1">VLOOKUP($P882,Role!$A:$B,2,FALSE)</f>
        <v>Trainee</v>
      </c>
      <c r="R882" s="7" t="str">
        <f ca="1">IF($P882=8,RANDBETWEEN(2,COUNT(Level!$A:$A) + 1),"")</f>
        <v/>
      </c>
      <c r="S882" s="7" t="str">
        <f ca="1">IF($R882&lt;&gt;"",VLOOKUP($R882,Level!$A:$B,2,FALSE),"")</f>
        <v/>
      </c>
      <c r="T882" s="8">
        <f t="shared" ca="1" si="69"/>
        <v>40701</v>
      </c>
      <c r="U882" s="1">
        <f t="shared" ca="1" si="65"/>
        <v>1885</v>
      </c>
      <c r="V88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$A882    &amp;
", "   &amp;
$B882    &amp;
", "   &amp;
$C882    &amp;
", '"  &amp;
$E882    &amp;
"', '" &amp;
$H882    &amp;
"', "  &amp;
$I882 &amp;
", CAST('"  &amp;
TEXT($K882,"aaaa-mm-dd") &amp;
"' AS DATE), " &amp;
$L882 &amp;
", " &amp;
$N882 &amp;
", " &amp;
$P882 &amp;
", " &amp;
IF($R882="","NULL",$R882) &amp;
", " &amp;
$U882 &amp;
");"</f>
        <v>INSERT INTO acme.fact_employees (id_company_fk, id_employee_pk, flg_active, employee_name, id_gender_fk, id_race_fk, birthdate, id_education_fk, id_department_fk, id_role_fk, id_level_fk, salary) VALUES (2, 881, TRUE, 'Davi Luccas Serra Martini', 'M', 3, CAST('1973-01-14' AS DATE), 5, 8, 7, NULL, 1885);</v>
      </c>
    </row>
    <row r="883" spans="1:22" x14ac:dyDescent="0.2">
      <c r="A883" s="7">
        <v>2</v>
      </c>
      <c r="B883" s="5">
        <f t="shared" si="66"/>
        <v>882</v>
      </c>
      <c r="C883" s="6" t="b">
        <v>1</v>
      </c>
      <c r="D883" s="7">
        <f ca="1">IF(ROW()=2,125,IF(ROW()=3,67,IF(ROW()=4,13,RANDBETWEEN(2,COUNT(Name!$A:$A) + 1))))</f>
        <v>122</v>
      </c>
      <c r="E883" s="7" t="str">
        <f ca="1">VLOOKUP($D883,Name!$A:$B,2,FALSE) &amp; " " &amp; IF(ROW()=2,"de Orléans e Bragança",VLOOKUP(IF(ROW()=2,0,RANDBETWEEN(2,COUNT('Last name'!$A:$A) + 1)),'Last name'!$A:$B,2,FALSE) &amp; " " &amp; VLOOKUP(RANDBETWEEN(2,COUNT('Last name'!$A:$A) + 1),'Last name'!$A:$B,2,FALSE))</f>
        <v>Emmanuel Barbosa Rinaldi</v>
      </c>
      <c r="F883" s="7">
        <v>2</v>
      </c>
      <c r="G883" s="7" cm="1">
        <f t="array" aca="1" ref="G883" ca="1">INDEX(States!$B:$B,RANDBETWEEN(2,COUNTA(States!$B:$B)),1)</f>
        <v>15</v>
      </c>
      <c r="H883" s="7" t="str">
        <f ca="1">VLOOKUP($D883,Name!$A:$C,3,FALSE)</f>
        <v>M</v>
      </c>
      <c r="I883" s="7">
        <f t="shared" ca="1" si="67"/>
        <v>2</v>
      </c>
      <c r="J883" s="7" t="str">
        <f ca="1">VLOOKUP($I883,Race!$A:$B,2,FALSE)</f>
        <v>Branco</v>
      </c>
      <c r="K883" s="8">
        <f ca="1" xml:space="preserve">
IF($B883=2,
    TODAY()-16340,
    IF($P883=2,
        RANDBETWEEN(TODAY()-12418.5,TODAY()-6574.5),
        IF(OR($P883=3,$P883=4),
            RANDBETWEEN(TODAY()-16071,TODAY()-8766),
            IF(OR($P883=5,$P883=6,$P883=7),
                RANDBETWEEN(TODAY()-27393.75,TODAY()-12783.75),
                RANDBETWEEN(TODAY()-27393.75,TODAY()-10957.5)
            )
        )
    )
)</f>
        <v>26707</v>
      </c>
      <c r="L883" s="6">
        <f ca="1">IF(OR(ROW()=2,ROW()=3),7,IF(ROW()=4,4,RANDBETWEEN(4,COUNT(Education!$A:$A) + 1)))</f>
        <v>7</v>
      </c>
      <c r="M883" s="8" t="str">
        <f ca="1">VLOOKUP($L883,Education!$A:$B,2,FALSE)</f>
        <v>Doutorado</v>
      </c>
      <c r="N88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6</v>
      </c>
      <c r="O883" s="7" t="str">
        <f ca="1">VLOOKUP($N883,Department!$A:$B,2,FALSE)</f>
        <v>Comercial</v>
      </c>
      <c r="P883" s="6">
        <f t="shared" ca="1" si="68"/>
        <v>8</v>
      </c>
      <c r="Q883" s="7" t="str">
        <f ca="1">VLOOKUP($P883,Role!$A:$B,2,FALSE)</f>
        <v>Analista</v>
      </c>
      <c r="R883" s="7">
        <f ca="1">IF($P883=8,RANDBETWEEN(2,COUNT(Level!$A:$A) + 1),"")</f>
        <v>3</v>
      </c>
      <c r="S883" s="7" t="str">
        <f ca="1">IF($R883&lt;&gt;"",VLOOKUP($R883,Level!$A:$B,2,FALSE),"")</f>
        <v>Pleno</v>
      </c>
      <c r="T883" s="8">
        <f t="shared" ca="1" si="69"/>
        <v>40056</v>
      </c>
      <c r="U883" s="1">
        <f t="shared" ca="1" si="65"/>
        <v>4080</v>
      </c>
      <c r="V88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$A883    &amp;
", "   &amp;
$B883    &amp;
", "   &amp;
$C883    &amp;
", '"  &amp;
$E883    &amp;
"', '" &amp;
$H883    &amp;
"', "  &amp;
$I883 &amp;
", CAST('"  &amp;
TEXT($K883,"aaaa-mm-dd") &amp;
"' AS DATE), " &amp;
$L883 &amp;
", " &amp;
$N883 &amp;
", " &amp;
$P883 &amp;
", " &amp;
IF($R883="","NULL",$R883) &amp;
", " &amp;
$U883 &amp;
");"</f>
        <v>INSERT INTO acme.fact_employees (id_company_fk, id_employee_pk, flg_active, employee_name, id_gender_fk, id_race_fk, birthdate, id_education_fk, id_department_fk, id_role_fk, id_level_fk, salary) VALUES (2, 882, TRUE, 'Emmanuel Barbosa Rinaldi', 'M', 2, CAST('1973-02-12' AS DATE), 7, 6, 8, 3, 4080);</v>
      </c>
    </row>
    <row r="884" spans="1:22" x14ac:dyDescent="0.2">
      <c r="A884" s="7">
        <v>2</v>
      </c>
      <c r="B884" s="5">
        <f t="shared" si="66"/>
        <v>883</v>
      </c>
      <c r="C884" s="6" t="b">
        <v>1</v>
      </c>
      <c r="D884" s="7">
        <f ca="1">IF(ROW()=2,125,IF(ROW()=3,67,IF(ROW()=4,13,RANDBETWEEN(2,COUNT(Name!$A:$A) + 1))))</f>
        <v>132</v>
      </c>
      <c r="E884" s="7" t="str">
        <f ca="1">VLOOKUP($D884,Name!$A:$B,2,FALSE) &amp; " " &amp; IF(ROW()=2,"de Orléans e Bragança",VLOOKUP(IF(ROW()=2,0,RANDBETWEEN(2,COUNT('Last name'!$A:$A) + 1)),'Last name'!$A:$B,2,FALSE) &amp; " " &amp; VLOOKUP(RANDBETWEEN(2,COUNT('Last name'!$A:$A) + 1),'Last name'!$A:$B,2,FALSE))</f>
        <v>Felipe Araújo Lima</v>
      </c>
      <c r="F884" s="7">
        <v>2</v>
      </c>
      <c r="G884" s="7" cm="1">
        <f t="array" aca="1" ref="G884" ca="1">INDEX(States!$B:$B,RANDBETWEEN(2,COUNTA(States!$B:$B)),1)</f>
        <v>6</v>
      </c>
      <c r="H884" s="7" t="str">
        <f ca="1">VLOOKUP($D884,Name!$A:$C,3,FALSE)</f>
        <v>M</v>
      </c>
      <c r="I884" s="7">
        <f t="shared" ca="1" si="67"/>
        <v>2</v>
      </c>
      <c r="J884" s="7" t="str">
        <f ca="1">VLOOKUP($I884,Race!$A:$B,2,FALSE)</f>
        <v>Branco</v>
      </c>
      <c r="K884" s="8">
        <f ca="1" xml:space="preserve">
IF($B884=2,
    TODAY()-16340,
    IF($P884=2,
        RANDBETWEEN(TODAY()-12418.5,TODAY()-6574.5),
        IF(OR($P884=3,$P884=4),
            RANDBETWEEN(TODAY()-16071,TODAY()-8766),
            IF(OR($P884=5,$P884=6,$P884=7),
                RANDBETWEEN(TODAY()-27393.75,TODAY()-12783.75),
                RANDBETWEEN(TODAY()-27393.75,TODAY()-10957.5)
            )
        )
    )
)</f>
        <v>23966</v>
      </c>
      <c r="L884" s="6">
        <f ca="1">IF(OR(ROW()=2,ROW()=3),7,IF(ROW()=4,4,RANDBETWEEN(4,COUNT(Education!$A:$A) + 1)))</f>
        <v>7</v>
      </c>
      <c r="M884" s="8" t="str">
        <f ca="1">VLOOKUP($L884,Education!$A:$B,2,FALSE)</f>
        <v>Doutorado</v>
      </c>
      <c r="N88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6</v>
      </c>
      <c r="O884" s="7" t="str">
        <f ca="1">VLOOKUP($N884,Department!$A:$B,2,FALSE)</f>
        <v>Comercial</v>
      </c>
      <c r="P884" s="6">
        <f t="shared" ca="1" si="68"/>
        <v>8</v>
      </c>
      <c r="Q884" s="7" t="str">
        <f ca="1">VLOOKUP($P884,Role!$A:$B,2,FALSE)</f>
        <v>Analista</v>
      </c>
      <c r="R884" s="7">
        <f ca="1">IF($P884=8,RANDBETWEEN(2,COUNT(Level!$A:$A) + 1),"")</f>
        <v>3</v>
      </c>
      <c r="S884" s="7" t="str">
        <f ca="1">IF($R884&lt;&gt;"",VLOOKUP($R884,Level!$A:$B,2,FALSE),"")</f>
        <v>Pleno</v>
      </c>
      <c r="T884" s="8">
        <f t="shared" ca="1" si="69"/>
        <v>44685</v>
      </c>
      <c r="U884" s="1">
        <f t="shared" ca="1" si="65"/>
        <v>4080</v>
      </c>
      <c r="V88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$A884    &amp;
", "   &amp;
$B884    &amp;
", "   &amp;
$C884    &amp;
", '"  &amp;
$E884    &amp;
"', '" &amp;
$H884    &amp;
"', "  &amp;
$I884 &amp;
", CAST('"  &amp;
TEXT($K884,"aaaa-mm-dd") &amp;
"' AS DATE), " &amp;
$L884 &amp;
", " &amp;
$N884 &amp;
", " &amp;
$P884 &amp;
", " &amp;
IF($R884="","NULL",$R884) &amp;
", " &amp;
$U884 &amp;
");"</f>
        <v>INSERT INTO acme.fact_employees (id_company_fk, id_employee_pk, flg_active, employee_name, id_gender_fk, id_race_fk, birthdate, id_education_fk, id_department_fk, id_role_fk, id_level_fk, salary) VALUES (2, 883, TRUE, 'Felipe Araújo Lima', 'M', 2, CAST('1965-08-12' AS DATE), 7, 6, 8, 3, 4080);</v>
      </c>
    </row>
    <row r="885" spans="1:22" x14ac:dyDescent="0.2">
      <c r="A885" s="7">
        <v>2</v>
      </c>
      <c r="B885" s="5">
        <f t="shared" si="66"/>
        <v>884</v>
      </c>
      <c r="C885" s="6" t="b">
        <v>1</v>
      </c>
      <c r="D885" s="7">
        <f ca="1">IF(ROW()=2,125,IF(ROW()=3,67,IF(ROW()=4,13,RANDBETWEEN(2,COUNT(Name!$A:$A) + 1))))</f>
        <v>276</v>
      </c>
      <c r="E885" s="7" t="str">
        <f ca="1">VLOOKUP($D885,Name!$A:$B,2,FALSE)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Mariane Esteves Barroso</v>
      </c>
      <c r="F885" s="7">
        <v>2</v>
      </c>
      <c r="G885" s="7" cm="1">
        <f t="array" aca="1" ref="G885" ca="1">INDEX(States!$B:$B,RANDBETWEEN(2,COUNTA(States!$B:$B)),1)</f>
        <v>18</v>
      </c>
      <c r="H885" s="7" t="str">
        <f ca="1">VLOOKUP($D885,Name!$A:$C,3,FALSE)</f>
        <v>F</v>
      </c>
      <c r="I885" s="7">
        <f t="shared" ca="1" si="67"/>
        <v>2</v>
      </c>
      <c r="J885" s="7" t="str">
        <f ca="1">VLOOKUP($I885,Race!$A:$B,2,FALSE)</f>
        <v>Branco</v>
      </c>
      <c r="K885" s="8">
        <f ca="1" xml:space="preserve">
IF($B885=2,
    TODAY()-16340,
    IF($P885=2,
        RANDBETWEEN(TODAY()-12418.5,TODAY()-6574.5),
        IF(OR($P885=3,$P885=4),
            RANDBETWEEN(TODAY()-16071,TODAY()-8766),
            IF(OR($P885=5,$P885=6,$P885=7),
                RANDBETWEEN(TODAY()-27393.75,TODAY()-12783.75),
                RANDBETWEEN(TODAY()-27393.75,TODAY()-10957.5)
            )
        )
    )
)</f>
        <v>33877</v>
      </c>
      <c r="L885" s="6">
        <f ca="1">IF(OR(ROW()=2,ROW()=3),7,IF(ROW()=4,4,RANDBETWEEN(4,COUNT(Education!$A:$A) + 1)))</f>
        <v>6</v>
      </c>
      <c r="M885" s="8" t="str">
        <f ca="1">VLOOKUP($L885,Education!$A:$B,2,FALSE)</f>
        <v>Mestrado</v>
      </c>
      <c r="N88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885" s="7" t="str">
        <f ca="1">VLOOKUP($N885,Department!$A:$B,2,FALSE)</f>
        <v>Financeiro</v>
      </c>
      <c r="P885" s="6">
        <f t="shared" ca="1" si="68"/>
        <v>8</v>
      </c>
      <c r="Q885" s="7" t="str">
        <f ca="1">VLOOKUP($P885,Role!$A:$B,2,FALSE)</f>
        <v>Analista</v>
      </c>
      <c r="R885" s="7">
        <f ca="1">IF($P885=8,RANDBETWEEN(2,COUNT(Level!$A:$A) + 1),"")</f>
        <v>2</v>
      </c>
      <c r="S885" s="7" t="str">
        <f ca="1">IF($R885&lt;&gt;"",VLOOKUP($R885,Level!$A:$B,2,FALSE),"")</f>
        <v>Junior</v>
      </c>
      <c r="T885" s="8">
        <f t="shared" ca="1" si="69"/>
        <v>36950</v>
      </c>
      <c r="U885" s="1">
        <f t="shared" ca="1" si="65"/>
        <v>3500</v>
      </c>
      <c r="V88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$A885    &amp;
", "   &amp;
$B885    &amp;
", "   &amp;
$C885    &amp;
", '"  &amp;
$E885    &amp;
"', '" &amp;
$H885    &amp;
"', "  &amp;
$I885 &amp;
", CAST('"  &amp;
TEXT($K885,"aaaa-mm-dd") &amp;
"' AS DATE), " &amp;
$L885 &amp;
", " &amp;
$N885 &amp;
", " &amp;
$P885 &amp;
", " &amp;
IF($R885="","NULL",$R885) &amp;
", " &amp;
$U885 &amp;
");"</f>
        <v>INSERT INTO acme.fact_employees (id_company_fk, id_employee_pk, flg_active, employee_name, id_gender_fk, id_race_fk, birthdate, id_education_fk, id_department_fk, id_role_fk, id_level_fk, salary) VALUES (2, 884, TRUE, 'Mariane Esteves Barroso', 'F', 2, CAST('1992-09-30' AS DATE), 6, 4, 8, 2, 3500);</v>
      </c>
    </row>
    <row r="886" spans="1:22" x14ac:dyDescent="0.2">
      <c r="A886" s="7">
        <v>2</v>
      </c>
      <c r="B886" s="5">
        <f t="shared" si="66"/>
        <v>885</v>
      </c>
      <c r="C886" s="6" t="b">
        <v>1</v>
      </c>
      <c r="D886" s="7">
        <f ca="1">IF(ROW()=2,125,IF(ROW()=3,67,IF(ROW()=4,13,RANDBETWEEN(2,COUNT(Name!$A:$A) + 1))))</f>
        <v>148</v>
      </c>
      <c r="E886" s="7" t="str">
        <f ca="1">VLOOKUP($D886,Name!$A:$B,2,FALSE) &amp; " " &amp; IF(ROW()=2,"de Orléans e Bragança",VLOOKUP(IF(ROW()=2,0,RANDBETWEEN(2,COUNT('Last name'!$A:$A) + 1)),'Last name'!$A:$B,2,FALSE) &amp; " " &amp; VLOOKUP(RANDBETWEEN(2,COUNT('Last name'!$A:$A) + 1),'Last name'!$A:$B,2,FALSE))</f>
        <v>Gabrielly Teixeira Resende</v>
      </c>
      <c r="F886" s="7">
        <v>2</v>
      </c>
      <c r="G886" s="7" cm="1">
        <f t="array" aca="1" ref="G886" ca="1">INDEX(States!$B:$B,RANDBETWEEN(2,COUNTA(States!$B:$B)),1)</f>
        <v>16</v>
      </c>
      <c r="H886" s="7" t="str">
        <f ca="1">VLOOKUP($D886,Name!$A:$C,3,FALSE)</f>
        <v>F</v>
      </c>
      <c r="I886" s="7">
        <f t="shared" ca="1" si="67"/>
        <v>2</v>
      </c>
      <c r="J886" s="7" t="str">
        <f ca="1">VLOOKUP($I886,Race!$A:$B,2,FALSE)</f>
        <v>Branco</v>
      </c>
      <c r="K886" s="8">
        <f ca="1" xml:space="preserve">
IF($B886=2,
    TODAY()-16340,
    IF($P886=2,
        RANDBETWEEN(TODAY()-12418.5,TODAY()-6574.5),
        IF(OR($P886=3,$P886=4),
            RANDBETWEEN(TODAY()-16071,TODAY()-8766),
            IF(OR($P886=5,$P886=6,$P886=7),
                RANDBETWEEN(TODAY()-27393.75,TODAY()-12783.75),
                RANDBETWEEN(TODAY()-27393.75,TODAY()-10957.5)
            )
        )
    )
)</f>
        <v>19204</v>
      </c>
      <c r="L886" s="6">
        <f ca="1">IF(OR(ROW()=2,ROW()=3),7,IF(ROW()=4,4,RANDBETWEEN(4,COUNT(Education!$A:$A) + 1)))</f>
        <v>7</v>
      </c>
      <c r="M886" s="8" t="str">
        <f ca="1">VLOOKUP($L886,Education!$A:$B,2,FALSE)</f>
        <v>Doutorado</v>
      </c>
      <c r="N88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886" s="7" t="str">
        <f ca="1">VLOOKUP($N886,Department!$A:$B,2,FALSE)</f>
        <v>Auditoria</v>
      </c>
      <c r="P886" s="6">
        <f t="shared" ca="1" si="68"/>
        <v>9</v>
      </c>
      <c r="Q886" s="7" t="str">
        <f ca="1">VLOOKUP($P886,Role!$A:$B,2,FALSE)</f>
        <v>Especialista</v>
      </c>
      <c r="R886" s="7" t="str">
        <f ca="1">IF($P886=8,RANDBETWEEN(2,COUNT(Level!$A:$A) + 1),"")</f>
        <v/>
      </c>
      <c r="S886" s="7" t="str">
        <f ca="1">IF($R886&lt;&gt;"",VLOOKUP($R886,Level!$A:$B,2,FALSE),"")</f>
        <v/>
      </c>
      <c r="T886" s="8">
        <f t="shared" ca="1" si="69"/>
        <v>42387</v>
      </c>
      <c r="U886" s="1">
        <f t="shared" ca="1" si="65"/>
        <v>10000</v>
      </c>
      <c r="V88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$A886    &amp;
", "   &amp;
$B886    &amp;
", "   &amp;
$C886    &amp;
", '"  &amp;
$E886    &amp;
"', '" &amp;
$H886    &amp;
"', "  &amp;
$I886 &amp;
", CAST('"  &amp;
TEXT($K886,"aaaa-mm-dd") &amp;
"' AS DATE), " &amp;
$L886 &amp;
", " &amp;
$N886 &amp;
", " &amp;
$P886 &amp;
", " &amp;
IF($R886="","NULL",$R886) &amp;
", " &amp;
$U886 &amp;
");"</f>
        <v>INSERT INTO acme.fact_employees (id_company_fk, id_employee_pk, flg_active, employee_name, id_gender_fk, id_race_fk, birthdate, id_education_fk, id_department_fk, id_role_fk, id_level_fk, salary) VALUES (2, 885, TRUE, 'Gabrielly Teixeira Resende', 'F', 2, CAST('1952-07-29' AS DATE), 7, 10, 9, NULL, 10000);</v>
      </c>
    </row>
    <row r="887" spans="1:22" x14ac:dyDescent="0.2">
      <c r="A887" s="7">
        <v>2</v>
      </c>
      <c r="B887" s="5">
        <f t="shared" si="66"/>
        <v>886</v>
      </c>
      <c r="C887" s="6" t="b">
        <v>1</v>
      </c>
      <c r="D887" s="7">
        <f ca="1">IF(ROW()=2,125,IF(ROW()=3,67,IF(ROW()=4,13,RANDBETWEEN(2,COUNT(Name!$A:$A) + 1))))</f>
        <v>277</v>
      </c>
      <c r="E887" s="7" t="str">
        <f ca="1">VLOOKUP($D887,Name!$A:$B,2,FALSE)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Marianna Farina Veiga</v>
      </c>
      <c r="F887" s="7">
        <v>2</v>
      </c>
      <c r="G887" s="7" cm="1">
        <f t="array" aca="1" ref="G887" ca="1">INDEX(States!$B:$B,RANDBETWEEN(2,COUNTA(States!$B:$B)),1)</f>
        <v>12</v>
      </c>
      <c r="H887" s="7" t="str">
        <f ca="1">VLOOKUP($D887,Name!$A:$C,3,FALSE)</f>
        <v>F</v>
      </c>
      <c r="I887" s="7">
        <f t="shared" ca="1" si="67"/>
        <v>2</v>
      </c>
      <c r="J887" s="7" t="str">
        <f ca="1">VLOOKUP($I887,Race!$A:$B,2,FALSE)</f>
        <v>Branco</v>
      </c>
      <c r="K887" s="8">
        <f ca="1" xml:space="preserve">
IF($B887=2,
    TODAY()-16340,
    IF($P887=2,
        RANDBETWEEN(TODAY()-12418.5,TODAY()-6574.5),
        IF(OR($P887=3,$P887=4),
            RANDBETWEEN(TODAY()-16071,TODAY()-8766),
            IF(OR($P887=5,$P887=6,$P887=7),
                RANDBETWEEN(TODAY()-27393.75,TODAY()-12783.75),
                RANDBETWEEN(TODAY()-27393.75,TODAY()-10957.5)
            )
        )
    )
)</f>
        <v>18728</v>
      </c>
      <c r="L887" s="6">
        <f ca="1">IF(OR(ROW()=2,ROW()=3),7,IF(ROW()=4,4,RANDBETWEEN(4,COUNT(Education!$A:$A) + 1)))</f>
        <v>6</v>
      </c>
      <c r="M887" s="8" t="str">
        <f ca="1">VLOOKUP($L887,Education!$A:$B,2,FALSE)</f>
        <v>Mestrado</v>
      </c>
      <c r="N88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887" s="7" t="str">
        <f ca="1">VLOOKUP($N887,Department!$A:$B,2,FALSE)</f>
        <v>Comunicação &amp; Marketing</v>
      </c>
      <c r="P887" s="6">
        <f t="shared" ca="1" si="68"/>
        <v>8</v>
      </c>
      <c r="Q887" s="7" t="str">
        <f ca="1">VLOOKUP($P887,Role!$A:$B,2,FALSE)</f>
        <v>Analista</v>
      </c>
      <c r="R887" s="7">
        <f ca="1">IF($P887=8,RANDBETWEEN(2,COUNT(Level!$A:$A) + 1),"")</f>
        <v>4</v>
      </c>
      <c r="S887" s="7" t="str">
        <f ca="1">IF($R887&lt;&gt;"",VLOOKUP($R887,Level!$A:$B,2,FALSE),"")</f>
        <v>Senior</v>
      </c>
      <c r="T887" s="8">
        <f t="shared" ca="1" si="69"/>
        <v>41035</v>
      </c>
      <c r="U887" s="1">
        <f t="shared" ca="1" si="65"/>
        <v>3580</v>
      </c>
      <c r="V88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$A887    &amp;
", "   &amp;
$B887    &amp;
", "   &amp;
$C887    &amp;
", '"  &amp;
$E887    &amp;
"', '" &amp;
$H887    &amp;
"', "  &amp;
$I887 &amp;
", CAST('"  &amp;
TEXT($K887,"aaaa-mm-dd") &amp;
"' AS DATE), " &amp;
$L887 &amp;
", " &amp;
$N887 &amp;
", " &amp;
$P887 &amp;
", " &amp;
IF($R887="","NULL",$R887) &amp;
", " &amp;
$U887 &amp;
");"</f>
        <v>INSERT INTO acme.fact_employees (id_company_fk, id_employee_pk, flg_active, employee_name, id_gender_fk, id_race_fk, birthdate, id_education_fk, id_department_fk, id_role_fk, id_level_fk, salary) VALUES (2, 886, TRUE, 'Marianna Farina Veiga', 'F', 2, CAST('1951-04-10' AS DATE), 6, 8, 8, 4, 3580);</v>
      </c>
    </row>
    <row r="888" spans="1:22" x14ac:dyDescent="0.2">
      <c r="A888" s="7">
        <v>2</v>
      </c>
      <c r="B888" s="5">
        <f t="shared" si="66"/>
        <v>887</v>
      </c>
      <c r="C888" s="6" t="b">
        <v>1</v>
      </c>
      <c r="D888" s="7">
        <f ca="1">IF(ROW()=2,125,IF(ROW()=3,67,IF(ROW()=4,13,RANDBETWEEN(2,COUNT(Name!$A:$A) + 1))))</f>
        <v>88</v>
      </c>
      <c r="E888" s="7" t="str">
        <f ca="1">VLOOKUP($D888,Name!$A:$B,2,FALSE) &amp; " " &amp; IF(ROW()=2,"de Orléans e Bragança",VLOOKUP(IF(ROW()=2,0,RANDBETWEEN(2,COUNT('Last name'!$A:$A) + 1)),'Last name'!$A:$B,2,FALSE) &amp; " " &amp; VLOOKUP(RANDBETWEEN(2,COUNT('Last name'!$A:$A) + 1),'Last name'!$A:$B,2,FALSE))</f>
        <v>Cecilia Gonçalves Medeiros</v>
      </c>
      <c r="F888" s="7">
        <v>2</v>
      </c>
      <c r="G888" s="7" cm="1">
        <f t="array" aca="1" ref="G888" ca="1">INDEX(States!$B:$B,RANDBETWEEN(2,COUNTA(States!$B:$B)),1)</f>
        <v>20</v>
      </c>
      <c r="H888" s="7" t="str">
        <f ca="1">VLOOKUP($D888,Name!$A:$C,3,FALSE)</f>
        <v>F</v>
      </c>
      <c r="I888" s="7">
        <f t="shared" ca="1" si="67"/>
        <v>2</v>
      </c>
      <c r="J888" s="7" t="str">
        <f ca="1">VLOOKUP($I888,Race!$A:$B,2,FALSE)</f>
        <v>Branco</v>
      </c>
      <c r="K888" s="8">
        <f ca="1" xml:space="preserve">
IF($B888=2,
    TODAY()-16340,
    IF($P888=2,
        RANDBETWEEN(TODAY()-12418.5,TODAY()-6574.5),
        IF(OR($P888=3,$P888=4),
            RANDBETWEEN(TODAY()-16071,TODAY()-8766),
            IF(OR($P888=5,$P888=6,$P888=7),
                RANDBETWEEN(TODAY()-27393.75,TODAY()-12783.75),
                RANDBETWEEN(TODAY()-27393.75,TODAY()-10957.5)
            )
        )
    )
)</f>
        <v>19377</v>
      </c>
      <c r="L888" s="6">
        <f ca="1">IF(OR(ROW()=2,ROW()=3),7,IF(ROW()=4,4,RANDBETWEEN(4,COUNT(Education!$A:$A) + 1)))</f>
        <v>5</v>
      </c>
      <c r="M888" s="8" t="str">
        <f ca="1">VLOOKUP($L888,Education!$A:$B,2,FALSE)</f>
        <v>Pós-graduação</v>
      </c>
      <c r="N88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6</v>
      </c>
      <c r="O888" s="7" t="str">
        <f ca="1">VLOOKUP($N888,Department!$A:$B,2,FALSE)</f>
        <v>Comercial</v>
      </c>
      <c r="P888" s="6">
        <f t="shared" ca="1" si="68"/>
        <v>7</v>
      </c>
      <c r="Q888" s="7" t="str">
        <f ca="1">VLOOKUP($P888,Role!$A:$B,2,FALSE)</f>
        <v>Trainee</v>
      </c>
      <c r="R888" s="7" t="str">
        <f ca="1">IF($P888=8,RANDBETWEEN(2,COUNT(Level!$A:$A) + 1),"")</f>
        <v/>
      </c>
      <c r="S888" s="7" t="str">
        <f ca="1">IF($R888&lt;&gt;"",VLOOKUP($R888,Level!$A:$B,2,FALSE),"")</f>
        <v/>
      </c>
      <c r="T888" s="8">
        <f t="shared" ca="1" si="69"/>
        <v>44284</v>
      </c>
      <c r="U888" s="1">
        <f t="shared" ca="1" si="65"/>
        <v>1885</v>
      </c>
      <c r="V88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$A888    &amp;
", "   &amp;
$B888    &amp;
", "   &amp;
$C888    &amp;
", '"  &amp;
$E888    &amp;
"', '" &amp;
$H888    &amp;
"', "  &amp;
$I888 &amp;
", CAST('"  &amp;
TEXT($K888,"aaaa-mm-dd") &amp;
"' AS DATE), " &amp;
$L888 &amp;
", " &amp;
$N888 &amp;
", " &amp;
$P888 &amp;
", " &amp;
IF($R888="","NULL",$R888) &amp;
", " &amp;
$U888 &amp;
");"</f>
        <v>INSERT INTO acme.fact_employees (id_company_fk, id_employee_pk, flg_active, employee_name, id_gender_fk, id_race_fk, birthdate, id_education_fk, id_department_fk, id_role_fk, id_level_fk, salary) VALUES (2, 887, TRUE, 'Cecilia Gonçalves Medeiros', 'F', 2, CAST('1953-01-18' AS DATE), 5, 6, 7, NULL, 1885);</v>
      </c>
    </row>
    <row r="889" spans="1:22" x14ac:dyDescent="0.2">
      <c r="A889" s="7">
        <v>2</v>
      </c>
      <c r="B889" s="5">
        <f t="shared" si="66"/>
        <v>888</v>
      </c>
      <c r="C889" s="6" t="b">
        <v>1</v>
      </c>
      <c r="D889" s="7">
        <f ca="1">IF(ROW()=2,125,IF(ROW()=3,67,IF(ROW()=4,13,RANDBETWEEN(2,COUNT(Name!$A:$A) + 1))))</f>
        <v>156</v>
      </c>
      <c r="E889" s="7" t="str">
        <f ca="1">VLOOKUP($D889,Name!$A:$B,2,FALSE) &amp; " " &amp; IF(ROW()=2,"de Orléans e Bragança",VLOOKUP(IF(ROW()=2,0,RANDBETWEEN(2,COUNT('Last name'!$A:$A) + 1)),'Last name'!$A:$B,2,FALSE) &amp; " " &amp; VLOOKUP(RANDBETWEEN(2,COUNT('Last name'!$A:$A) + 1),'Last name'!$A:$B,2,FALSE))</f>
        <v>Gustavo Botelho Ferrara</v>
      </c>
      <c r="F889" s="7">
        <v>2</v>
      </c>
      <c r="G889" s="7" cm="1">
        <f t="array" aca="1" ref="G889" ca="1">INDEX(States!$B:$B,RANDBETWEEN(2,COUNTA(States!$B:$B)),1)</f>
        <v>14</v>
      </c>
      <c r="H889" s="7" t="str">
        <f ca="1">VLOOKUP($D889,Name!$A:$C,3,FALSE)</f>
        <v>M</v>
      </c>
      <c r="I889" s="7">
        <f t="shared" ca="1" si="67"/>
        <v>3</v>
      </c>
      <c r="J889" s="7" t="str">
        <f ca="1">VLOOKUP($I889,Race!$A:$B,2,FALSE)</f>
        <v>Preto</v>
      </c>
      <c r="K889" s="8">
        <f ca="1" xml:space="preserve">
IF($B889=2,
    TODAY()-16340,
    IF($P889=2,
        RANDBETWEEN(TODAY()-12418.5,TODAY()-6574.5),
        IF(OR($P889=3,$P889=4),
            RANDBETWEEN(TODAY()-16071,TODAY()-8766),
            IF(OR($P889=5,$P889=6,$P889=7),
                RANDBETWEEN(TODAY()-27393.75,TODAY()-12783.75),
                RANDBETWEEN(TODAY()-27393.75,TODAY()-10957.5)
            )
        )
    )
)</f>
        <v>32903</v>
      </c>
      <c r="L889" s="6">
        <f ca="1">IF(OR(ROW()=2,ROW()=3),7,IF(ROW()=4,4,RANDBETWEEN(4,COUNT(Education!$A:$A) + 1)))</f>
        <v>5</v>
      </c>
      <c r="M889" s="8" t="str">
        <f ca="1">VLOOKUP($L889,Education!$A:$B,2,FALSE)</f>
        <v>Pós-graduação</v>
      </c>
      <c r="N88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889" s="7" t="str">
        <f ca="1">VLOOKUP($N889,Department!$A:$B,2,FALSE)</f>
        <v>Comunicação &amp; Marketing</v>
      </c>
      <c r="P889" s="6">
        <f t="shared" ca="1" si="68"/>
        <v>8</v>
      </c>
      <c r="Q889" s="7" t="str">
        <f ca="1">VLOOKUP($P889,Role!$A:$B,2,FALSE)</f>
        <v>Analista</v>
      </c>
      <c r="R889" s="7">
        <f ca="1">IF($P889=8,RANDBETWEEN(2,COUNT(Level!$A:$A) + 1),"")</f>
        <v>3</v>
      </c>
      <c r="S889" s="7" t="str">
        <f ca="1">IF($R889&lt;&gt;"",VLOOKUP($R889,Level!$A:$B,2,FALSE),"")</f>
        <v>Pleno</v>
      </c>
      <c r="T889" s="8">
        <f t="shared" ca="1" si="69"/>
        <v>40356</v>
      </c>
      <c r="U889" s="1">
        <f t="shared" ca="1" si="65"/>
        <v>3080</v>
      </c>
      <c r="V88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$A889    &amp;
", "   &amp;
$B889    &amp;
", "   &amp;
$C889    &amp;
", '"  &amp;
$E889    &amp;
"', '" &amp;
$H889    &amp;
"', "  &amp;
$I889 &amp;
", CAST('"  &amp;
TEXT($K889,"aaaa-mm-dd") &amp;
"' AS DATE), " &amp;
$L889 &amp;
", " &amp;
$N889 &amp;
", " &amp;
$P889 &amp;
", " &amp;
IF($R889="","NULL",$R889) &amp;
", " &amp;
$U889 &amp;
");"</f>
        <v>INSERT INTO acme.fact_employees (id_company_fk, id_employee_pk, flg_active, employee_name, id_gender_fk, id_race_fk, birthdate, id_education_fk, id_department_fk, id_role_fk, id_level_fk, salary) VALUES (2, 888, TRUE, 'Gustavo Botelho Ferrara', 'M', 3, CAST('1990-01-30' AS DATE), 5, 8, 8, 3, 3080);</v>
      </c>
    </row>
    <row r="890" spans="1:22" x14ac:dyDescent="0.2">
      <c r="A890" s="7">
        <v>2</v>
      </c>
      <c r="B890" s="5">
        <f t="shared" si="66"/>
        <v>889</v>
      </c>
      <c r="C890" s="6" t="b">
        <v>1</v>
      </c>
      <c r="D890" s="7">
        <f ca="1">IF(ROW()=2,125,IF(ROW()=3,67,IF(ROW()=4,13,RANDBETWEEN(2,COUNT(Name!$A:$A) + 1))))</f>
        <v>80</v>
      </c>
      <c r="E890" s="7" t="str">
        <f ca="1">VLOOKUP($D890,Name!$A:$B,2,FALSE) &amp; " " &amp; IF(ROW()=2,"de Orléans e Bragança",VLOOKUP(IF(ROW()=2,0,RANDBETWEEN(2,COUNT('Last name'!$A:$A) + 1)),'Last name'!$A:$B,2,FALSE) &amp; " " &amp; VLOOKUP(RANDBETWEEN(2,COUNT('Last name'!$A:$A) + 1),'Last name'!$A:$B,2,FALSE))</f>
        <v>Camila Salvador Santoro</v>
      </c>
      <c r="F890" s="7">
        <v>2</v>
      </c>
      <c r="G890" s="7" cm="1">
        <f t="array" aca="1" ref="G890" ca="1">INDEX(States!$B:$B,RANDBETWEEN(2,COUNTA(States!$B:$B)),1)</f>
        <v>6</v>
      </c>
      <c r="H890" s="7" t="str">
        <f ca="1">VLOOKUP($D890,Name!$A:$C,3,FALSE)</f>
        <v>F</v>
      </c>
      <c r="I890" s="7">
        <f t="shared" ca="1" si="67"/>
        <v>2</v>
      </c>
      <c r="J890" s="7" t="str">
        <f ca="1">VLOOKUP($I890,Race!$A:$B,2,FALSE)</f>
        <v>Branco</v>
      </c>
      <c r="K890" s="8">
        <f ca="1" xml:space="preserve">
IF($B890=2,
    TODAY()-16340,
    IF($P890=2,
        RANDBETWEEN(TODAY()-12418.5,TODAY()-6574.5),
        IF(OR($P890=3,$P890=4),
            RANDBETWEEN(TODAY()-16071,TODAY()-8766),
            IF(OR($P890=5,$P890=6,$P890=7),
                RANDBETWEEN(TODAY()-27393.75,TODAY()-12783.75),
                RANDBETWEEN(TODAY()-27393.75,TODAY()-10957.5)
            )
        )
    )
)</f>
        <v>32040</v>
      </c>
      <c r="L890" s="6">
        <f ca="1">IF(OR(ROW()=2,ROW()=3),7,IF(ROW()=4,4,RANDBETWEEN(4,COUNT(Education!$A:$A) + 1)))</f>
        <v>5</v>
      </c>
      <c r="M890" s="8" t="str">
        <f ca="1">VLOOKUP($L890,Education!$A:$B,2,FALSE)</f>
        <v>Pós-graduação</v>
      </c>
      <c r="N89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12</v>
      </c>
      <c r="O890" s="7" t="str">
        <f ca="1">VLOOKUP($N890,Department!$A:$B,2,FALSE)</f>
        <v>Jurídico</v>
      </c>
      <c r="P890" s="6">
        <f t="shared" ca="1" si="68"/>
        <v>8</v>
      </c>
      <c r="Q890" s="7" t="str">
        <f ca="1">VLOOKUP($P890,Role!$A:$B,2,FALSE)</f>
        <v>Analista</v>
      </c>
      <c r="R890" s="7">
        <f ca="1">IF($P890=8,RANDBETWEEN(2,COUNT(Level!$A:$A) + 1),"")</f>
        <v>3</v>
      </c>
      <c r="S890" s="7" t="str">
        <f ca="1">IF($R890&lt;&gt;"",VLOOKUP($R890,Level!$A:$B,2,FALSE),"")</f>
        <v>Pleno</v>
      </c>
      <c r="T890" s="8">
        <f t="shared" ca="1" si="69"/>
        <v>38097</v>
      </c>
      <c r="U890" s="1">
        <f t="shared" ca="1" si="65"/>
        <v>3100</v>
      </c>
      <c r="V89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$A890    &amp;
", "   &amp;
$B890    &amp;
", "   &amp;
$C890    &amp;
", '"  &amp;
$E890    &amp;
"', '" &amp;
$H890    &amp;
"', "  &amp;
$I890 &amp;
", CAST('"  &amp;
TEXT($K890,"aaaa-mm-dd") &amp;
"' AS DATE), " &amp;
$L890 &amp;
", " &amp;
$N890 &amp;
", " &amp;
$P890 &amp;
", " &amp;
IF($R890="","NULL",$R890) &amp;
", " &amp;
$U890 &amp;
");"</f>
        <v>INSERT INTO acme.fact_employees (id_company_fk, id_employee_pk, flg_active, employee_name, id_gender_fk, id_race_fk, birthdate, id_education_fk, id_department_fk, id_role_fk, id_level_fk, salary) VALUES (2, 889, TRUE, 'Camila Salvador Santoro', 'F', 2, CAST('1987-09-20' AS DATE), 5, 12, 8, 3, 3100);</v>
      </c>
    </row>
    <row r="891" spans="1:22" x14ac:dyDescent="0.2">
      <c r="A891" s="7">
        <v>2</v>
      </c>
      <c r="B891" s="5">
        <f t="shared" si="66"/>
        <v>890</v>
      </c>
      <c r="C891" s="6" t="b">
        <v>1</v>
      </c>
      <c r="D891" s="7">
        <f ca="1">IF(ROW()=2,125,IF(ROW()=3,67,IF(ROW()=4,13,RANDBETWEEN(2,COUNT(Name!$A:$A) + 1))))</f>
        <v>59</v>
      </c>
      <c r="E891" s="7" t="str">
        <f ca="1">VLOOKUP($D891,Name!$A:$B,2,FALSE) &amp; " " &amp; IF(ROW()=2,"de Orléans e Bragança",VLOOKUP(IF(ROW()=2,0,RANDBETWEEN(2,COUNT('Last name'!$A:$A) + 1)),'Last name'!$A:$B,2,FALSE) &amp; " " &amp; VLOOKUP(RANDBETWEEN(2,COUNT('Last name'!$A:$A) + 1),'Last name'!$A:$B,2,FALSE))</f>
        <v>Aurora sobrenome Esposito</v>
      </c>
      <c r="F891" s="7">
        <v>2</v>
      </c>
      <c r="G891" s="7" cm="1">
        <f t="array" aca="1" ref="G891" ca="1">INDEX(States!$B:$B,RANDBETWEEN(2,COUNTA(States!$B:$B)),1)</f>
        <v>6</v>
      </c>
      <c r="H891" s="7" t="str">
        <f ca="1">VLOOKUP($D891,Name!$A:$C,3,FALSE)</f>
        <v>F</v>
      </c>
      <c r="I891" s="7">
        <f t="shared" ca="1" si="67"/>
        <v>4</v>
      </c>
      <c r="J891" s="7" t="str">
        <f ca="1">VLOOKUP($I891,Race!$A:$B,2,FALSE)</f>
        <v>Pardo</v>
      </c>
      <c r="K891" s="8">
        <f ca="1" xml:space="preserve">
IF($B891=2,
    TODAY()-16340,
    IF($P891=2,
        RANDBETWEEN(TODAY()-12418.5,TODAY()-6574.5),
        IF(OR($P891=3,$P891=4),
            RANDBETWEEN(TODAY()-16071,TODAY()-8766),
            IF(OR($P891=5,$P891=6,$P891=7),
                RANDBETWEEN(TODAY()-27393.75,TODAY()-12783.75),
                RANDBETWEEN(TODAY()-27393.75,TODAY()-10957.5)
            )
        )
    )
)</f>
        <v>26731</v>
      </c>
      <c r="L891" s="6">
        <f ca="1">IF(OR(ROW()=2,ROW()=3),7,IF(ROW()=4,4,RANDBETWEEN(4,COUNT(Education!$A:$A) + 1)))</f>
        <v>7</v>
      </c>
      <c r="M891" s="8" t="str">
        <f ca="1">VLOOKUP($L891,Education!$A:$B,2,FALSE)</f>
        <v>Doutorado</v>
      </c>
      <c r="N89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891" s="7" t="str">
        <f ca="1">VLOOKUP($N891,Department!$A:$B,2,FALSE)</f>
        <v>Tecnologia da Informação</v>
      </c>
      <c r="P891" s="6">
        <f t="shared" ca="1" si="68"/>
        <v>8</v>
      </c>
      <c r="Q891" s="7" t="str">
        <f ca="1">VLOOKUP($P891,Role!$A:$B,2,FALSE)</f>
        <v>Analista</v>
      </c>
      <c r="R891" s="7">
        <f ca="1">IF($P891=8,RANDBETWEEN(2,COUNT(Level!$A:$A) + 1),"")</f>
        <v>4</v>
      </c>
      <c r="S891" s="7" t="str">
        <f ca="1">IF($R891&lt;&gt;"",VLOOKUP($R891,Level!$A:$B,2,FALSE),"")</f>
        <v>Senior</v>
      </c>
      <c r="T891" s="8">
        <f t="shared" ca="1" si="69"/>
        <v>38862</v>
      </c>
      <c r="U891" s="1">
        <f t="shared" ca="1" si="65"/>
        <v>4120</v>
      </c>
      <c r="V89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$A891    &amp;
", "   &amp;
$B891    &amp;
", "   &amp;
$C891    &amp;
", '"  &amp;
$E891    &amp;
"', '" &amp;
$H891    &amp;
"', "  &amp;
$I891 &amp;
", CAST('"  &amp;
TEXT($K891,"aaaa-mm-dd") &amp;
"' AS DATE), " &amp;
$L891 &amp;
", " &amp;
$N891 &amp;
", " &amp;
$P891 &amp;
", " &amp;
IF($R891="","NULL",$R891) &amp;
", " &amp;
$U891 &amp;
");"</f>
        <v>INSERT INTO acme.fact_employees (id_company_fk, id_employee_pk, flg_active, employee_name, id_gender_fk, id_race_fk, birthdate, id_education_fk, id_department_fk, id_role_fk, id_level_fk, salary) VALUES (2, 890, TRUE, 'Aurora sobrenome Esposito', 'F', 4, CAST('1973-03-08' AS DATE), 7, 11, 8, 4, 4120);</v>
      </c>
    </row>
    <row r="892" spans="1:22" x14ac:dyDescent="0.2">
      <c r="A892" s="7">
        <v>2</v>
      </c>
      <c r="B892" s="5">
        <f t="shared" si="66"/>
        <v>891</v>
      </c>
      <c r="C892" s="6" t="b">
        <v>1</v>
      </c>
      <c r="D892" s="7">
        <f ca="1">IF(ROW()=2,125,IF(ROW()=3,67,IF(ROW()=4,13,RANDBETWEEN(2,COUNT(Name!$A:$A) + 1))))</f>
        <v>323</v>
      </c>
      <c r="E892" s="7" t="str">
        <f ca="1">VLOOKUP($D892,Name!$A:$B,2,FALSE) &amp; " " &amp; IF(ROW()=2,"de Orléans e Bragança",VLOOKUP(IF(ROW()=2,0,RANDBETWEEN(2,COUNT('Last name'!$A:$A) + 1)),'Last name'!$A:$B,2,FALSE) &amp; " " &amp; VLOOKUP(RANDBETWEEN(2,COUNT('Last name'!$A:$A) + 1),'Last name'!$A:$B,2,FALSE))</f>
        <v>Rainah Miranda Ferrari</v>
      </c>
      <c r="F892" s="7">
        <v>2</v>
      </c>
      <c r="G892" s="7" cm="1">
        <f t="array" aca="1" ref="G892" ca="1">INDEX(States!$B:$B,RANDBETWEEN(2,COUNTA(States!$B:$B)),1)</f>
        <v>19</v>
      </c>
      <c r="H892" s="7" t="str">
        <f ca="1">VLOOKUP($D892,Name!$A:$C,3,FALSE)</f>
        <v>F</v>
      </c>
      <c r="I892" s="7">
        <f t="shared" ca="1" si="67"/>
        <v>2</v>
      </c>
      <c r="J892" s="7" t="str">
        <f ca="1">VLOOKUP($I892,Race!$A:$B,2,FALSE)</f>
        <v>Branco</v>
      </c>
      <c r="K892" s="8">
        <f ca="1" xml:space="preserve">
IF($B892=2,
    TODAY()-16340,
    IF($P892=2,
        RANDBETWEEN(TODAY()-12418.5,TODAY()-6574.5),
        IF(OR($P892=3,$P892=4),
            RANDBETWEEN(TODAY()-16071,TODAY()-8766),
            IF(OR($P892=5,$P892=6,$P892=7),
                RANDBETWEEN(TODAY()-27393.75,TODAY()-12783.75),
                RANDBETWEEN(TODAY()-27393.75,TODAY()-10957.5)
            )
        )
    )
)</f>
        <v>27681</v>
      </c>
      <c r="L892" s="6">
        <f ca="1">IF(OR(ROW()=2,ROW()=3),7,IF(ROW()=4,4,RANDBETWEEN(4,COUNT(Education!$A:$A) + 1)))</f>
        <v>7</v>
      </c>
      <c r="M892" s="8" t="str">
        <f ca="1">VLOOKUP($L892,Education!$A:$B,2,FALSE)</f>
        <v>Doutorado</v>
      </c>
      <c r="N89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12</v>
      </c>
      <c r="O892" s="7" t="str">
        <f ca="1">VLOOKUP($N892,Department!$A:$B,2,FALSE)</f>
        <v>Jurídico</v>
      </c>
      <c r="P892" s="6">
        <f t="shared" ca="1" si="68"/>
        <v>7</v>
      </c>
      <c r="Q892" s="7" t="str">
        <f ca="1">VLOOKUP($P892,Role!$A:$B,2,FALSE)</f>
        <v>Trainee</v>
      </c>
      <c r="R892" s="7" t="str">
        <f ca="1">IF($P892=8,RANDBETWEEN(2,COUNT(Level!$A:$A) + 1),"")</f>
        <v/>
      </c>
      <c r="S892" s="7" t="str">
        <f ca="1">IF($R892&lt;&gt;"",VLOOKUP($R892,Level!$A:$B,2,FALSE),"")</f>
        <v/>
      </c>
      <c r="T892" s="8">
        <f t="shared" ca="1" si="69"/>
        <v>43805</v>
      </c>
      <c r="U892" s="1">
        <f t="shared" ca="1" si="65"/>
        <v>2905</v>
      </c>
      <c r="V89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$A892    &amp;
", "   &amp;
$B892    &amp;
", "   &amp;
$C892    &amp;
", '"  &amp;
$E892    &amp;
"', '" &amp;
$H892    &amp;
"', "  &amp;
$I892 &amp;
", CAST('"  &amp;
TEXT($K892,"aaaa-mm-dd") &amp;
"' AS DATE), " &amp;
$L892 &amp;
", " &amp;
$N892 &amp;
", " &amp;
$P892 &amp;
", " &amp;
IF($R892="","NULL",$R892) &amp;
", " &amp;
$U892 &amp;
");"</f>
        <v>INSERT INTO acme.fact_employees (id_company_fk, id_employee_pk, flg_active, employee_name, id_gender_fk, id_race_fk, birthdate, id_education_fk, id_department_fk, id_role_fk, id_level_fk, salary) VALUES (2, 891, TRUE, 'Rainah Miranda Ferrari', 'F', 2, CAST('1975-10-14' AS DATE), 7, 12, 7, NULL, 2905);</v>
      </c>
    </row>
    <row r="893" spans="1:22" x14ac:dyDescent="0.2">
      <c r="A893" s="7">
        <v>2</v>
      </c>
      <c r="B893" s="5">
        <f t="shared" si="66"/>
        <v>892</v>
      </c>
      <c r="C893" s="6" t="b">
        <v>1</v>
      </c>
      <c r="D893" s="7">
        <f ca="1">IF(ROW()=2,125,IF(ROW()=3,67,IF(ROW()=4,13,RANDBETWEEN(2,COUNT(Name!$A:$A) + 1))))</f>
        <v>246</v>
      </c>
      <c r="E893" s="7" t="str">
        <f ca="1">VLOOKUP($D893,Name!$A:$B,2,FALSE) &amp; " " &amp; IF(ROW()=2,"de Orléans e Bragança",VLOOKUP(IF(ROW()=2,0,RANDBETWEEN(2,COUNT('Last name'!$A:$A) + 1)),'Last name'!$A:$B,2,FALSE) &amp; " " &amp; VLOOKUP(RANDBETWEEN(2,COUNT('Last name'!$A:$A) + 1),'Last name'!$A:$B,2,FALSE))</f>
        <v>Luna Gomes Noronha</v>
      </c>
      <c r="F893" s="7">
        <v>2</v>
      </c>
      <c r="G893" s="7" cm="1">
        <f t="array" aca="1" ref="G893" ca="1">INDEX(States!$B:$B,RANDBETWEEN(2,COUNTA(States!$B:$B)),1)</f>
        <v>17</v>
      </c>
      <c r="H893" s="7" t="str">
        <f ca="1">VLOOKUP($D893,Name!$A:$C,3,FALSE)</f>
        <v>F</v>
      </c>
      <c r="I893" s="7">
        <f t="shared" ca="1" si="67"/>
        <v>5</v>
      </c>
      <c r="J893" s="7" t="str">
        <f ca="1">VLOOKUP($I893,Race!$A:$B,2,FALSE)</f>
        <v>Amarelo</v>
      </c>
      <c r="K893" s="8">
        <f ca="1" xml:space="preserve">
IF($B893=2,
    TODAY()-16340,
    IF($P893=2,
        RANDBETWEEN(TODAY()-12418.5,TODAY()-6574.5),
        IF(OR($P893=3,$P893=4),
            RANDBETWEEN(TODAY()-16071,TODAY()-8766),
            IF(OR($P893=5,$P893=6,$P893=7),
                RANDBETWEEN(TODAY()-27393.75,TODAY()-12783.75),
                RANDBETWEEN(TODAY()-27393.75,TODAY()-10957.5)
            )
        )
    )
)</f>
        <v>29488</v>
      </c>
      <c r="L893" s="6">
        <f ca="1">IF(OR(ROW()=2,ROW()=3),7,IF(ROW()=4,4,RANDBETWEEN(4,COUNT(Education!$A:$A) + 1)))</f>
        <v>7</v>
      </c>
      <c r="M893" s="8" t="str">
        <f ca="1">VLOOKUP($L893,Education!$A:$B,2,FALSE)</f>
        <v>Doutorado</v>
      </c>
      <c r="N89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7</v>
      </c>
      <c r="O893" s="7" t="str">
        <f ca="1">VLOOKUP($N893,Department!$A:$B,2,FALSE)</f>
        <v>Operacional</v>
      </c>
      <c r="P893" s="6">
        <f t="shared" ca="1" si="68"/>
        <v>8</v>
      </c>
      <c r="Q893" s="7" t="str">
        <f ca="1">VLOOKUP($P893,Role!$A:$B,2,FALSE)</f>
        <v>Analista</v>
      </c>
      <c r="R893" s="7">
        <f ca="1">IF($P893=8,RANDBETWEEN(2,COUNT(Level!$A:$A) + 1),"")</f>
        <v>3</v>
      </c>
      <c r="S893" s="7" t="str">
        <f ca="1">IF($R893&lt;&gt;"",VLOOKUP($R893,Level!$A:$B,2,FALSE),"")</f>
        <v>Pleno</v>
      </c>
      <c r="T893" s="8">
        <f t="shared" ca="1" si="69"/>
        <v>44121</v>
      </c>
      <c r="U893" s="1">
        <f t="shared" ca="1" si="65"/>
        <v>4000</v>
      </c>
      <c r="V89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$A893    &amp;
", "   &amp;
$B893    &amp;
", "   &amp;
$C893    &amp;
", '"  &amp;
$E893    &amp;
"', '" &amp;
$H893    &amp;
"', "  &amp;
$I893 &amp;
", CAST('"  &amp;
TEXT($K893,"aaaa-mm-dd") &amp;
"' AS DATE), " &amp;
$L893 &amp;
", " &amp;
$N893 &amp;
", " &amp;
$P893 &amp;
", " &amp;
IF($R893="","NULL",$R893) &amp;
", " &amp;
$U893 &amp;
");"</f>
        <v>INSERT INTO acme.fact_employees (id_company_fk, id_employee_pk, flg_active, employee_name, id_gender_fk, id_race_fk, birthdate, id_education_fk, id_department_fk, id_role_fk, id_level_fk, salary) VALUES (2, 892, TRUE, 'Luna Gomes Noronha', 'F', 5, CAST('1980-09-24' AS DATE), 7, 7, 8, 3, 4000);</v>
      </c>
    </row>
    <row r="894" spans="1:22" x14ac:dyDescent="0.2">
      <c r="A894" s="7">
        <v>2</v>
      </c>
      <c r="B894" s="5">
        <f t="shared" si="66"/>
        <v>893</v>
      </c>
      <c r="C894" s="6" t="b">
        <v>1</v>
      </c>
      <c r="D894" s="7">
        <f ca="1">IF(ROW()=2,125,IF(ROW()=3,67,IF(ROW()=4,13,RANDBETWEEN(2,COUNT(Name!$A:$A) + 1))))</f>
        <v>273</v>
      </c>
      <c r="E894" s="7" t="str">
        <f ca="1">VLOOKUP($D894,Name!$A:$B,2,FALSE)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Mariah Siqueira Madureira</v>
      </c>
      <c r="F894" s="7">
        <v>2</v>
      </c>
      <c r="G894" s="7" cm="1">
        <f t="array" aca="1" ref="G894" ca="1">INDEX(States!$B:$B,RANDBETWEEN(2,COUNTA(States!$B:$B)),1)</f>
        <v>16</v>
      </c>
      <c r="H894" s="7" t="str">
        <f ca="1">VLOOKUP($D894,Name!$A:$C,3,FALSE)</f>
        <v>F</v>
      </c>
      <c r="I894" s="7">
        <f t="shared" ca="1" si="67"/>
        <v>2</v>
      </c>
      <c r="J894" s="7" t="str">
        <f ca="1">VLOOKUP($I894,Race!$A:$B,2,FALSE)</f>
        <v>Branco</v>
      </c>
      <c r="K894" s="8">
        <f ca="1" xml:space="preserve">
IF($B894=2,
    TODAY()-16340,
    IF($P894=2,
        RANDBETWEEN(TODAY()-12418.5,TODAY()-6574.5),
        IF(OR($P894=3,$P894=4),
            RANDBETWEEN(TODAY()-16071,TODAY()-8766),
            IF(OR($P894=5,$P894=6,$P894=7),
                RANDBETWEEN(TODAY()-27393.75,TODAY()-12783.75),
                RANDBETWEEN(TODAY()-27393.75,TODAY()-10957.5)
            )
        )
    )
)</f>
        <v>21344</v>
      </c>
      <c r="L894" s="6">
        <f ca="1">IF(OR(ROW()=2,ROW()=3),7,IF(ROW()=4,4,RANDBETWEEN(4,COUNT(Education!$A:$A) + 1)))</f>
        <v>4</v>
      </c>
      <c r="M894" s="8" t="str">
        <f ca="1">VLOOKUP($L894,Education!$A:$B,2,FALSE)</f>
        <v>Superior</v>
      </c>
      <c r="N89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6</v>
      </c>
      <c r="O894" s="7" t="str">
        <f ca="1">VLOOKUP($N894,Department!$A:$B,2,FALSE)</f>
        <v>Comercial</v>
      </c>
      <c r="P894" s="6">
        <f t="shared" ca="1" si="68"/>
        <v>8</v>
      </c>
      <c r="Q894" s="7" t="str">
        <f ca="1">VLOOKUP($P894,Role!$A:$B,2,FALSE)</f>
        <v>Analista</v>
      </c>
      <c r="R894" s="7">
        <f ca="1">IF($P894=8,RANDBETWEEN(2,COUNT(Level!$A:$A) + 1),"")</f>
        <v>4</v>
      </c>
      <c r="S894" s="7" t="str">
        <f ca="1">IF($R894&lt;&gt;"",VLOOKUP($R894,Level!$A:$B,2,FALSE),"")</f>
        <v>Senior</v>
      </c>
      <c r="T894" s="8">
        <f t="shared" ca="1" si="69"/>
        <v>38617</v>
      </c>
      <c r="U894" s="1">
        <f t="shared" ca="1" si="65"/>
        <v>2580</v>
      </c>
      <c r="V89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$A894    &amp;
", "   &amp;
$B894    &amp;
", "   &amp;
$C894    &amp;
", '"  &amp;
$E894    &amp;
"', '" &amp;
$H894    &amp;
"', "  &amp;
$I894 &amp;
", CAST('"  &amp;
TEXT($K894,"aaaa-mm-dd") &amp;
"' AS DATE), " &amp;
$L894 &amp;
", " &amp;
$N894 &amp;
", " &amp;
$P894 &amp;
", " &amp;
IF($R894="","NULL",$R894) &amp;
", " &amp;
$U894 &amp;
");"</f>
        <v>INSERT INTO acme.fact_employees (id_company_fk, id_employee_pk, flg_active, employee_name, id_gender_fk, id_race_fk, birthdate, id_education_fk, id_department_fk, id_role_fk, id_level_fk, salary) VALUES (2, 893, TRUE, 'Mariah Siqueira Madureira', 'F', 2, CAST('1958-06-08' AS DATE), 4, 6, 8, 4, 2580);</v>
      </c>
    </row>
    <row r="895" spans="1:22" x14ac:dyDescent="0.2">
      <c r="A895" s="7">
        <v>2</v>
      </c>
      <c r="B895" s="5">
        <f t="shared" si="66"/>
        <v>894</v>
      </c>
      <c r="C895" s="6" t="b">
        <v>1</v>
      </c>
      <c r="D895" s="7">
        <f ca="1">IF(ROW()=2,125,IF(ROW()=3,67,IF(ROW()=4,13,RANDBETWEEN(2,COUNT(Name!$A:$A) + 1))))</f>
        <v>358</v>
      </c>
      <c r="E895" s="7" t="str">
        <f ca="1">VLOOKUP($D895,Name!$A:$B,2,FALSE) &amp; " " &amp; IF(ROW()=2,"de Orléans e Bragança",VLOOKUP(IF(ROW()=2,0,RANDBETWEEN(2,COUNT('Last name'!$A:$A) + 1)),'Last name'!$A:$B,2,FALSE) &amp; " " &amp; VLOOKUP(RANDBETWEEN(2,COUNT('Last name'!$A:$A) + 1),'Last name'!$A:$B,2,FALSE))</f>
        <v>Wagner Santoro Ramos</v>
      </c>
      <c r="F895" s="7">
        <v>2</v>
      </c>
      <c r="G895" s="7" cm="1">
        <f t="array" aca="1" ref="G895" ca="1">INDEX(States!$B:$B,RANDBETWEEN(2,COUNTA(States!$B:$B)),1)</f>
        <v>20</v>
      </c>
      <c r="H895" s="7" t="str">
        <f ca="1">VLOOKUP($D895,Name!$A:$C,3,FALSE)</f>
        <v>M</v>
      </c>
      <c r="I895" s="7">
        <f t="shared" ca="1" si="67"/>
        <v>2</v>
      </c>
      <c r="J895" s="7" t="str">
        <f ca="1">VLOOKUP($I895,Race!$A:$B,2,FALSE)</f>
        <v>Branco</v>
      </c>
      <c r="K895" s="8">
        <f ca="1" xml:space="preserve">
IF($B895=2,
    TODAY()-16340,
    IF($P895=2,
        RANDBETWEEN(TODAY()-12418.5,TODAY()-6574.5),
        IF(OR($P895=3,$P895=4),
            RANDBETWEEN(TODAY()-16071,TODAY()-8766),
            IF(OR($P895=5,$P895=6,$P895=7),
                RANDBETWEEN(TODAY()-27393.75,TODAY()-12783.75),
                RANDBETWEEN(TODAY()-27393.75,TODAY()-10957.5)
            )
        )
    )
)</f>
        <v>29404</v>
      </c>
      <c r="L895" s="6">
        <f ca="1">IF(OR(ROW()=2,ROW()=3),7,IF(ROW()=4,4,RANDBETWEEN(4,COUNT(Education!$A:$A) + 1)))</f>
        <v>7</v>
      </c>
      <c r="M895" s="8" t="str">
        <f ca="1">VLOOKUP($L895,Education!$A:$B,2,FALSE)</f>
        <v>Doutorado</v>
      </c>
      <c r="N89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895" s="7" t="str">
        <f ca="1">VLOOKUP($N895,Department!$A:$B,2,FALSE)</f>
        <v>Auditoria</v>
      </c>
      <c r="P895" s="6">
        <f t="shared" ca="1" si="68"/>
        <v>8</v>
      </c>
      <c r="Q895" s="7" t="str">
        <f ca="1">VLOOKUP($P895,Role!$A:$B,2,FALSE)</f>
        <v>Analista</v>
      </c>
      <c r="R895" s="7">
        <f ca="1">IF($P895=8,RANDBETWEEN(2,COUNT(Level!$A:$A) + 1),"")</f>
        <v>3</v>
      </c>
      <c r="S895" s="7" t="str">
        <f ca="1">IF($R895&lt;&gt;"",VLOOKUP($R895,Level!$A:$B,2,FALSE),"")</f>
        <v>Pleno</v>
      </c>
      <c r="T895" s="8">
        <f t="shared" ca="1" si="69"/>
        <v>36332</v>
      </c>
      <c r="U895" s="1">
        <f t="shared" ca="1" si="65"/>
        <v>4000</v>
      </c>
      <c r="V89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$A895    &amp;
", "   &amp;
$B895    &amp;
", "   &amp;
$C895    &amp;
", '"  &amp;
$E895    &amp;
"', '" &amp;
$H895    &amp;
"', "  &amp;
$I895 &amp;
", CAST('"  &amp;
TEXT($K895,"aaaa-mm-dd") &amp;
"' AS DATE), " &amp;
$L895 &amp;
", " &amp;
$N895 &amp;
", " &amp;
$P895 &amp;
", " &amp;
IF($R895="","NULL",$R895) &amp;
", " &amp;
$U895 &amp;
");"</f>
        <v>INSERT INTO acme.fact_employees (id_company_fk, id_employee_pk, flg_active, employee_name, id_gender_fk, id_race_fk, birthdate, id_education_fk, id_department_fk, id_role_fk, id_level_fk, salary) VALUES (2, 894, TRUE, 'Wagner Santoro Ramos', 'M', 2, CAST('1980-07-02' AS DATE), 7, 10, 8, 3, 4000);</v>
      </c>
    </row>
    <row r="896" spans="1:22" x14ac:dyDescent="0.2">
      <c r="A896" s="7">
        <v>2</v>
      </c>
      <c r="B896" s="5">
        <f t="shared" si="66"/>
        <v>895</v>
      </c>
      <c r="C896" s="6" t="b">
        <v>1</v>
      </c>
      <c r="D896" s="7">
        <f ca="1">IF(ROW()=2,125,IF(ROW()=3,67,IF(ROW()=4,13,RANDBETWEEN(2,COUNT(Name!$A:$A) + 1))))</f>
        <v>116</v>
      </c>
      <c r="E896" s="7" t="str">
        <f ca="1">VLOOKUP($D896,Name!$A:$B,2,FALSE) &amp; " " &amp; IF(ROW()=2,"de Orléans e Bragança",VLOOKUP(IF(ROW()=2,0,RANDBETWEEN(2,COUNT('Last name'!$A:$A) + 1)),'Last name'!$A:$B,2,FALSE) &amp; " " &amp; VLOOKUP(RANDBETWEEN(2,COUNT('Last name'!$A:$A) + 1),'Last name'!$A:$B,2,FALSE))</f>
        <v>Elisa Resende Junqueira</v>
      </c>
      <c r="F896" s="7">
        <v>2</v>
      </c>
      <c r="G896" s="7" cm="1">
        <f t="array" aca="1" ref="G896" ca="1">INDEX(States!$B:$B,RANDBETWEEN(2,COUNTA(States!$B:$B)),1)</f>
        <v>6</v>
      </c>
      <c r="H896" s="7" t="str">
        <f ca="1">VLOOKUP($D896,Name!$A:$C,3,FALSE)</f>
        <v>F</v>
      </c>
      <c r="I896" s="7">
        <f t="shared" ca="1" si="67"/>
        <v>3</v>
      </c>
      <c r="J896" s="7" t="str">
        <f ca="1">VLOOKUP($I896,Race!$A:$B,2,FALSE)</f>
        <v>Preto</v>
      </c>
      <c r="K896" s="8">
        <f ca="1" xml:space="preserve">
IF($B896=2,
    TODAY()-16340,
    IF($P896=2,
        RANDBETWEEN(TODAY()-12418.5,TODAY()-6574.5),
        IF(OR($P896=3,$P896=4),
            RANDBETWEEN(TODAY()-16071,TODAY()-8766),
            IF(OR($P896=5,$P896=6,$P896=7),
                RANDBETWEEN(TODAY()-27393.75,TODAY()-12783.75),
                RANDBETWEEN(TODAY()-27393.75,TODAY()-10957.5)
            )
        )
    )
)</f>
        <v>22863</v>
      </c>
      <c r="L896" s="6">
        <f ca="1">IF(OR(ROW()=2,ROW()=3),7,IF(ROW()=4,4,RANDBETWEEN(4,COUNT(Education!$A:$A) + 1)))</f>
        <v>6</v>
      </c>
      <c r="M896" s="8" t="str">
        <f ca="1">VLOOKUP($L896,Education!$A:$B,2,FALSE)</f>
        <v>Mestrado</v>
      </c>
      <c r="N89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896" s="7" t="str">
        <f ca="1">VLOOKUP($N896,Department!$A:$B,2,FALSE)</f>
        <v>Administrativo</v>
      </c>
      <c r="P896" s="6">
        <f t="shared" ca="1" si="68"/>
        <v>9</v>
      </c>
      <c r="Q896" s="7" t="str">
        <f ca="1">VLOOKUP($P896,Role!$A:$B,2,FALSE)</f>
        <v>Especialista</v>
      </c>
      <c r="R896" s="7" t="str">
        <f ca="1">IF($P896=8,RANDBETWEEN(2,COUNT(Level!$A:$A) + 1),"")</f>
        <v/>
      </c>
      <c r="S896" s="7" t="str">
        <f ca="1">IF($R896&lt;&gt;"",VLOOKUP($R896,Level!$A:$B,2,FALSE),"")</f>
        <v/>
      </c>
      <c r="T896" s="8">
        <f t="shared" ca="1" si="69"/>
        <v>44418</v>
      </c>
      <c r="U896" s="1">
        <f t="shared" ca="1" si="65"/>
        <v>9500</v>
      </c>
      <c r="V89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$A896    &amp;
", "   &amp;
$B896    &amp;
", "   &amp;
$C896    &amp;
", '"  &amp;
$E896    &amp;
"', '" &amp;
$H896    &amp;
"', "  &amp;
$I896 &amp;
", CAST('"  &amp;
TEXT($K896,"aaaa-mm-dd") &amp;
"' AS DATE), " &amp;
$L896 &amp;
", " &amp;
$N896 &amp;
", " &amp;
$P896 &amp;
", " &amp;
IF($R896="","NULL",$R896) &amp;
", " &amp;
$U896 &amp;
");"</f>
        <v>INSERT INTO acme.fact_employees (id_company_fk, id_employee_pk, flg_active, employee_name, id_gender_fk, id_race_fk, birthdate, id_education_fk, id_department_fk, id_role_fk, id_level_fk, salary) VALUES (2, 895, TRUE, 'Elisa Resende Junqueira', 'F', 3, CAST('1962-08-05' AS DATE), 6, 3, 9, NULL, 9500);</v>
      </c>
    </row>
    <row r="897" spans="1:22" x14ac:dyDescent="0.2">
      <c r="A897" s="7">
        <v>2</v>
      </c>
      <c r="B897" s="5">
        <f t="shared" si="66"/>
        <v>896</v>
      </c>
      <c r="C897" s="6" t="b">
        <v>1</v>
      </c>
      <c r="D897" s="7">
        <f ca="1">IF(ROW()=2,125,IF(ROW()=3,67,IF(ROW()=4,13,RANDBETWEEN(2,COUNT(Name!$A:$A) + 1))))</f>
        <v>126</v>
      </c>
      <c r="E897" s="7" t="str">
        <f ca="1">VLOOKUP($D897,Name!$A:$B,2,FALSE) &amp; " " &amp; IF(ROW()=2,"de Orléans e Bragança",VLOOKUP(IF(ROW()=2,0,RANDBETWEEN(2,COUNT('Last name'!$A:$A) + 1)),'Last name'!$A:$B,2,FALSE) &amp; " " &amp; VLOOKUP(RANDBETWEEN(2,COUNT('Last name'!$A:$A) + 1),'Last name'!$A:$B,2,FALSE))</f>
        <v>Enzo Miguel Chaves Giordano</v>
      </c>
      <c r="F897" s="7">
        <v>2</v>
      </c>
      <c r="G897" s="7" cm="1">
        <f t="array" aca="1" ref="G897" ca="1">INDEX(States!$B:$B,RANDBETWEEN(2,COUNTA(States!$B:$B)),1)</f>
        <v>7</v>
      </c>
      <c r="H897" s="7" t="str">
        <f ca="1">VLOOKUP($D897,Name!$A:$C,3,FALSE)</f>
        <v>M</v>
      </c>
      <c r="I897" s="7">
        <f t="shared" ca="1" si="67"/>
        <v>2</v>
      </c>
      <c r="J897" s="7" t="str">
        <f ca="1">VLOOKUP($I897,Race!$A:$B,2,FALSE)</f>
        <v>Branco</v>
      </c>
      <c r="K897" s="8">
        <f ca="1" xml:space="preserve">
IF($B897=2,
    TODAY()-16340,
    IF($P897=2,
        RANDBETWEEN(TODAY()-12418.5,TODAY()-6574.5),
        IF(OR($P897=3,$P897=4),
            RANDBETWEEN(TODAY()-16071,TODAY()-8766),
            IF(OR($P897=5,$P897=6,$P897=7),
                RANDBETWEEN(TODAY()-27393.75,TODAY()-12783.75),
                RANDBETWEEN(TODAY()-27393.75,TODAY()-10957.5)
            )
        )
    )
)</f>
        <v>34004</v>
      </c>
      <c r="L897" s="6">
        <f ca="1">IF(OR(ROW()=2,ROW()=3),7,IF(ROW()=4,4,RANDBETWEEN(4,COUNT(Education!$A:$A) + 1)))</f>
        <v>6</v>
      </c>
      <c r="M897" s="8" t="str">
        <f ca="1">VLOOKUP($L897,Education!$A:$B,2,FALSE)</f>
        <v>Mestrado</v>
      </c>
      <c r="N89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897" s="7" t="str">
        <f ca="1">VLOOKUP($N897,Department!$A:$B,2,FALSE)</f>
        <v>Auditoria</v>
      </c>
      <c r="P897" s="6">
        <f t="shared" ca="1" si="68"/>
        <v>8</v>
      </c>
      <c r="Q897" s="7" t="str">
        <f ca="1">VLOOKUP($P897,Role!$A:$B,2,FALSE)</f>
        <v>Analista</v>
      </c>
      <c r="R897" s="7">
        <f ca="1">IF($P897=8,RANDBETWEEN(2,COUNT(Level!$A:$A) + 1),"")</f>
        <v>3</v>
      </c>
      <c r="S897" s="7" t="str">
        <f ca="1">IF($R897&lt;&gt;"",VLOOKUP($R897,Level!$A:$B,2,FALSE),"")</f>
        <v>Pleno</v>
      </c>
      <c r="T897" s="8">
        <f t="shared" ca="1" si="69"/>
        <v>39044</v>
      </c>
      <c r="U897" s="1">
        <f t="shared" ca="1" si="65"/>
        <v>3500</v>
      </c>
      <c r="V89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$A897    &amp;
", "   &amp;
$B897    &amp;
", "   &amp;
$C897    &amp;
", '"  &amp;
$E897    &amp;
"', '" &amp;
$H897    &amp;
"', "  &amp;
$I897 &amp;
", CAST('"  &amp;
TEXT($K897,"aaaa-mm-dd") &amp;
"' AS DATE), " &amp;
$L897 &amp;
", " &amp;
$N897 &amp;
", " &amp;
$P897 &amp;
", " &amp;
IF($R897="","NULL",$R897) &amp;
", " &amp;
$U897 &amp;
");"</f>
        <v>INSERT INTO acme.fact_employees (id_company_fk, id_employee_pk, flg_active, employee_name, id_gender_fk, id_race_fk, birthdate, id_education_fk, id_department_fk, id_role_fk, id_level_fk, salary) VALUES (2, 896, TRUE, 'Enzo Miguel Chaves Giordano', 'M', 2, CAST('1993-02-04' AS DATE), 6, 10, 8, 3, 3500);</v>
      </c>
    </row>
    <row r="898" spans="1:22" x14ac:dyDescent="0.2">
      <c r="A898" s="7">
        <v>2</v>
      </c>
      <c r="B898" s="5">
        <f t="shared" si="66"/>
        <v>897</v>
      </c>
      <c r="C898" s="6" t="b">
        <v>1</v>
      </c>
      <c r="D898" s="7">
        <f ca="1">IF(ROW()=2,125,IF(ROW()=3,67,IF(ROW()=4,13,RANDBETWEEN(2,COUNT(Name!$A:$A) + 1))))</f>
        <v>57</v>
      </c>
      <c r="E898" s="7" t="str">
        <f ca="1">VLOOKUP($D898,Name!$A:$B,2,FALSE) &amp; " " &amp; IF(ROW()=2,"de Orléans e Bragança",VLOOKUP(IF(ROW()=2,0,RANDBETWEEN(2,COUNT('Last name'!$A:$A) + 1)),'Last name'!$A:$B,2,FALSE) &amp; " " &amp; VLOOKUP(RANDBETWEEN(2,COUNT('Last name'!$A:$A) + 1),'Last name'!$A:$B,2,FALSE))</f>
        <v>Augusta Abranches Pimentel</v>
      </c>
      <c r="F898" s="7">
        <v>2</v>
      </c>
      <c r="G898" s="7" cm="1">
        <f t="array" aca="1" ref="G898" ca="1">INDEX(States!$B:$B,RANDBETWEEN(2,COUNTA(States!$B:$B)),1)</f>
        <v>20</v>
      </c>
      <c r="H898" s="7" t="str">
        <f ca="1">VLOOKUP($D898,Name!$A:$C,3,FALSE)</f>
        <v>F</v>
      </c>
      <c r="I898" s="7">
        <f t="shared" ca="1" si="67"/>
        <v>2</v>
      </c>
      <c r="J898" s="7" t="str">
        <f ca="1">VLOOKUP($I898,Race!$A:$B,2,FALSE)</f>
        <v>Branco</v>
      </c>
      <c r="K898" s="8">
        <f ca="1" xml:space="preserve">
IF($B898=2,
    TODAY()-16340,
    IF($P898=2,
        RANDBETWEEN(TODAY()-12418.5,TODAY()-6574.5),
        IF(OR($P898=3,$P898=4),
            RANDBETWEEN(TODAY()-16071,TODAY()-8766),
            IF(OR($P898=5,$P898=6,$P898=7),
                RANDBETWEEN(TODAY()-27393.75,TODAY()-12783.75),
                RANDBETWEEN(TODAY()-27393.75,TODAY()-10957.5)
            )
        )
    )
)</f>
        <v>20750</v>
      </c>
      <c r="L898" s="6">
        <f ca="1">IF(OR(ROW()=2,ROW()=3),7,IF(ROW()=4,4,RANDBETWEEN(4,COUNT(Education!$A:$A) + 1)))</f>
        <v>4</v>
      </c>
      <c r="M898" s="8" t="str">
        <f ca="1">VLOOKUP($L898,Education!$A:$B,2,FALSE)</f>
        <v>Superior</v>
      </c>
      <c r="N89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898" s="7" t="str">
        <f ca="1">VLOOKUP($N898,Department!$A:$B,2,FALSE)</f>
        <v>Vendas</v>
      </c>
      <c r="P898" s="6">
        <f t="shared" ca="1" si="68"/>
        <v>9</v>
      </c>
      <c r="Q898" s="7" t="str">
        <f ca="1">VLOOKUP($P898,Role!$A:$B,2,FALSE)</f>
        <v>Especialista</v>
      </c>
      <c r="R898" s="7" t="str">
        <f ca="1">IF($P898=8,RANDBETWEEN(2,COUNT(Level!$A:$A) + 1),"")</f>
        <v/>
      </c>
      <c r="S898" s="7" t="str">
        <f ca="1">IF($R898&lt;&gt;"",VLOOKUP($R898,Level!$A:$B,2,FALSE),"")</f>
        <v/>
      </c>
      <c r="T898" s="8">
        <f t="shared" ca="1" si="69"/>
        <v>43673</v>
      </c>
      <c r="U898" s="1">
        <f t="shared" ref="U898:U961" ca="1" si="70" xml:space="preserve">
IF($P898=2 + N("Presidente"),
  27000,
  IF($P898=3 + N("Vice-presidente"),
    23000,
    IF(OR($P898=5, $P898=10, $P898=9) + N("Secretária bilíngue ou coordenador ou especialista"),
      8000,
      IF($P898=4 + N("Diretor"),
        15000,
        IF($P898=11 + N("Gerente"),
          12000,
          IF($P898=6 + N("Estagiário"),
            705,
            IF($P898=7 + N("Trainee"),
              805,
              IF($P898=8 + N("Analista"),
                2000,
                605
              )
            )
          )
        )
      )
    )
  )
)
+
N("O trecho abaixo acrescenta no salário $500 por cada formação concluída")
+
IF($L898=4,
  500,
  IF($L898=5,
    1000,
    IF($L898=6,
      1500,
      IF($L898=7,
        2000,
        0
      )
    )
  )
)
+
N("Adicional no salário por área")
+
IF($N898=11 + N("Tecnologia da Informação"),
  120,
  IF($N898=13 + N("Vendas"),
    110,
    IF($N898=12 + N("Jurídico"),
      100,
      IF(OR($N898=5, $N898=6, $N898=8) + N("Recursos humanos ou comercial ou comunicação e marketing"),
        80,
        0
      )
    )
  )
)
+
N("Adicionando pegadinha")
+
IF(AND($N898=13, $L898=6, $P898=8, $R898=3) + N("Se for de vendas, com mestrado, analista sênior"),
  IF($I898=2,
    100,
    0
  )
  +
  IF($H898="M",
    200,
    0
  ),
  0
)</f>
        <v>8610</v>
      </c>
      <c r="V89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$A898    &amp;
", "   &amp;
$B898    &amp;
", "   &amp;
$C898    &amp;
", '"  &amp;
$E898    &amp;
"', '" &amp;
$H898    &amp;
"', "  &amp;
$I898 &amp;
", CAST('"  &amp;
TEXT($K898,"aaaa-mm-dd") &amp;
"' AS DATE), " &amp;
$L898 &amp;
", " &amp;
$N898 &amp;
", " &amp;
$P898 &amp;
", " &amp;
IF($R898="","NULL",$R898) &amp;
", " &amp;
$U898 &amp;
");"</f>
        <v>INSERT INTO acme.fact_employees (id_company_fk, id_employee_pk, flg_active, employee_name, id_gender_fk, id_race_fk, birthdate, id_education_fk, id_department_fk, id_role_fk, id_level_fk, salary) VALUES (2, 897, TRUE, 'Augusta Abranches Pimentel', 'F', 2, CAST('1956-10-22' AS DATE), 4, 13, 9, NULL, 8610);</v>
      </c>
    </row>
    <row r="899" spans="1:22" x14ac:dyDescent="0.2">
      <c r="A899" s="7">
        <v>2</v>
      </c>
      <c r="B899" s="5">
        <f t="shared" ref="B899:B962" si="71">ROW() - 1</f>
        <v>898</v>
      </c>
      <c r="C899" s="6" t="b">
        <v>1</v>
      </c>
      <c r="D899" s="7">
        <f ca="1">IF(ROW()=2,125,IF(ROW()=3,67,IF(ROW()=4,13,RANDBETWEEN(2,COUNT(Name!$A:$A) + 1))))</f>
        <v>37</v>
      </c>
      <c r="E899" s="7" t="str">
        <f ca="1">VLOOKUP($D899,Name!$A:$B,2,FALSE) &amp; " " &amp; IF(ROW()=2,"de Orléans e Bragança",VLOOKUP(IF(ROW()=2,0,RANDBETWEEN(2,COUNT('Last name'!$A:$A) + 1)),'Last name'!$A:$B,2,FALSE) &amp; " " &amp; VLOOKUP(RANDBETWEEN(2,COUNT('Last name'!$A:$A) + 1),'Last name'!$A:$B,2,FALSE))</f>
        <v>André Noronha Trindade</v>
      </c>
      <c r="F899" s="7">
        <v>2</v>
      </c>
      <c r="G899" s="7" cm="1">
        <f t="array" aca="1" ref="G899" ca="1">INDEX(States!$B:$B,RANDBETWEEN(2,COUNTA(States!$B:$B)),1)</f>
        <v>9</v>
      </c>
      <c r="H899" s="7" t="str">
        <f ca="1">VLOOKUP($D899,Name!$A:$C,3,FALSE)</f>
        <v>M</v>
      </c>
      <c r="I899" s="7">
        <f t="shared" ref="I899:I962" ca="1" si="72" xml:space="preserve">
IF(AND($P899&gt;=2,$P899&lt;=5),
  2,
  IF(MOD(ROW(),383)=0,
    6 + N("Vermelho(a)"),
    IF(MOD(ROW(),19)=0,
      5 + N("Amarelho()"),
      IF(MOD(ROW(),11)=0,
        4,
        IF(MOD(ROW(),7)=0,
          3,
          2
        )
      )
    )
  )
)</f>
        <v>2</v>
      </c>
      <c r="J899" s="7" t="str">
        <f ca="1">VLOOKUP($I899,Race!$A:$B,2,FALSE)</f>
        <v>Branco</v>
      </c>
      <c r="K899" s="8">
        <f ca="1" xml:space="preserve">
IF($B899=2,
    TODAY()-16340,
    IF($P899=2,
        RANDBETWEEN(TODAY()-12418.5,TODAY()-6574.5),
        IF(OR($P899=3,$P899=4),
            RANDBETWEEN(TODAY()-16071,TODAY()-8766),
            IF(OR($P899=5,$P899=6,$P899=7),
                RANDBETWEEN(TODAY()-27393.75,TODAY()-12783.75),
                RANDBETWEEN(TODAY()-27393.75,TODAY()-10957.5)
            )
        )
    )
)</f>
        <v>17969</v>
      </c>
      <c r="L899" s="6">
        <f ca="1">IF(OR(ROW()=2,ROW()=3),7,IF(ROW()=4,4,RANDBETWEEN(4,COUNT(Education!$A:$A) + 1)))</f>
        <v>5</v>
      </c>
      <c r="M899" s="8" t="str">
        <f ca="1">VLOOKUP($L899,Education!$A:$B,2,FALSE)</f>
        <v>Pós-graduação</v>
      </c>
      <c r="N89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899" s="7" t="str">
        <f ca="1">VLOOKUP($N899,Department!$A:$B,2,FALSE)</f>
        <v>Recursos Humanos</v>
      </c>
      <c r="P899" s="6">
        <f t="shared" ref="P899:P962" ca="1" si="73" xml:space="preserve">
IF(ROW()=2,
  2,
  IF(ROW()=3,
    3,
    IF(ROW()=4,
      5,
      IF(AND(ROW() &gt;= 5, ROW()&lt;=15),
        4,
        IF(AND(ROW() &gt;= 16, ROW() &lt;= 26),
          11,
          IF(AND(ROW() &gt;= 27, ROW() &lt;= 37),
            10,
            IF(MOD(ROW(),2),
              8,
              RANDBETWEEN(6,9)
            )
          )
        )
      )
    )
  )
)</f>
        <v>8</v>
      </c>
      <c r="Q899" s="7" t="str">
        <f ca="1">VLOOKUP($P899,Role!$A:$B,2,FALSE)</f>
        <v>Analista</v>
      </c>
      <c r="R899" s="7">
        <f ca="1">IF($P899=8,RANDBETWEEN(2,COUNT(Level!$A:$A) + 1),"")</f>
        <v>2</v>
      </c>
      <c r="S899" s="7" t="str">
        <f ca="1">IF($R899&lt;&gt;"",VLOOKUP($R899,Level!$A:$B,2,FALSE),"")</f>
        <v>Junior</v>
      </c>
      <c r="T899" s="8">
        <f t="shared" ref="T899:T962" ca="1" si="74">IF(OR($P899=2,$P899=3,$P899=4,$P899=5,$P899=11), 36161, IF(((TODAY() - $K899) / 365) &lt; 19, TODAY(), RANDBETWEEN(36161,TODAY())))</f>
        <v>39038</v>
      </c>
      <c r="U899" s="1">
        <f t="shared" ca="1" si="70"/>
        <v>3080</v>
      </c>
      <c r="V89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$A899    &amp;
", "   &amp;
$B899    &amp;
", "   &amp;
$C899    &amp;
", '"  &amp;
$E899    &amp;
"', '" &amp;
$H899    &amp;
"', "  &amp;
$I899 &amp;
", CAST('"  &amp;
TEXT($K899,"aaaa-mm-dd") &amp;
"' AS DATE), " &amp;
$L899 &amp;
", " &amp;
$N899 &amp;
", " &amp;
$P899 &amp;
", " &amp;
IF($R899="","NULL",$R899) &amp;
", " &amp;
$U899 &amp;
");"</f>
        <v>INSERT INTO acme.fact_employees (id_company_fk, id_employee_pk, flg_active, employee_name, id_gender_fk, id_race_fk, birthdate, id_education_fk, id_department_fk, id_role_fk, id_level_fk, salary) VALUES (2, 898, TRUE, 'André Noronha Trindade', 'M', 2, CAST('1949-03-12' AS DATE), 5, 5, 8, 2, 3080);</v>
      </c>
    </row>
    <row r="900" spans="1:22" x14ac:dyDescent="0.2">
      <c r="A900" s="7">
        <v>2</v>
      </c>
      <c r="B900" s="5">
        <f t="shared" si="71"/>
        <v>899</v>
      </c>
      <c r="C900" s="6" t="b">
        <v>1</v>
      </c>
      <c r="D900" s="7">
        <f ca="1">IF(ROW()=2,125,IF(ROW()=3,67,IF(ROW()=4,13,RANDBETWEEN(2,COUNT(Name!$A:$A) + 1))))</f>
        <v>126</v>
      </c>
      <c r="E900" s="7" t="str">
        <f ca="1">VLOOKUP($D900,Name!$A:$B,2,FALSE) &amp; " " &amp; IF(ROW()=2,"de Orléans e Bragança",VLOOKUP(IF(ROW()=2,0,RANDBETWEEN(2,COUNT('Last name'!$A:$A) + 1)),'Last name'!$A:$B,2,FALSE) &amp; " " &amp; VLOOKUP(RANDBETWEEN(2,COUNT('Last name'!$A:$A) + 1),'Last name'!$A:$B,2,FALSE))</f>
        <v>Enzo Miguel Anjos Soares</v>
      </c>
      <c r="F900" s="7">
        <v>2</v>
      </c>
      <c r="G900" s="7" cm="1">
        <f t="array" aca="1" ref="G900" ca="1">INDEX(States!$B:$B,RANDBETWEEN(2,COUNTA(States!$B:$B)),1)</f>
        <v>6</v>
      </c>
      <c r="H900" s="7" t="str">
        <f ca="1">VLOOKUP($D900,Name!$A:$C,3,FALSE)</f>
        <v>M</v>
      </c>
      <c r="I900" s="7">
        <f t="shared" ca="1" si="72"/>
        <v>2</v>
      </c>
      <c r="J900" s="7" t="str">
        <f ca="1">VLOOKUP($I900,Race!$A:$B,2,FALSE)</f>
        <v>Branco</v>
      </c>
      <c r="K900" s="8">
        <f ca="1" xml:space="preserve">
IF($B900=2,
    TODAY()-16340,
    IF($P900=2,
        RANDBETWEEN(TODAY()-12418.5,TODAY()-6574.5),
        IF(OR($P900=3,$P900=4),
            RANDBETWEEN(TODAY()-16071,TODAY()-8766),
            IF(OR($P900=5,$P900=6,$P900=7),
                RANDBETWEEN(TODAY()-27393.75,TODAY()-12783.75),
                RANDBETWEEN(TODAY()-27393.75,TODAY()-10957.5)
            )
        )
    )
)</f>
        <v>17766</v>
      </c>
      <c r="L900" s="6">
        <f ca="1">IF(OR(ROW()=2,ROW()=3),7,IF(ROW()=4,4,RANDBETWEEN(4,COUNT(Education!$A:$A) + 1)))</f>
        <v>5</v>
      </c>
      <c r="M900" s="8" t="str">
        <f ca="1">VLOOKUP($L900,Education!$A:$B,2,FALSE)</f>
        <v>Pós-graduação</v>
      </c>
      <c r="N90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900" s="7" t="str">
        <f ca="1">VLOOKUP($N900,Department!$A:$B,2,FALSE)</f>
        <v>Vendas</v>
      </c>
      <c r="P900" s="6">
        <f t="shared" ca="1" si="73"/>
        <v>7</v>
      </c>
      <c r="Q900" s="7" t="str">
        <f ca="1">VLOOKUP($P900,Role!$A:$B,2,FALSE)</f>
        <v>Trainee</v>
      </c>
      <c r="R900" s="7" t="str">
        <f ca="1">IF($P900=8,RANDBETWEEN(2,COUNT(Level!$A:$A) + 1),"")</f>
        <v/>
      </c>
      <c r="S900" s="7" t="str">
        <f ca="1">IF($R900&lt;&gt;"",VLOOKUP($R900,Level!$A:$B,2,FALSE),"")</f>
        <v/>
      </c>
      <c r="T900" s="8">
        <f t="shared" ca="1" si="74"/>
        <v>39119</v>
      </c>
      <c r="U900" s="1">
        <f t="shared" ca="1" si="70"/>
        <v>1915</v>
      </c>
      <c r="V90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$A900    &amp;
", "   &amp;
$B900    &amp;
", "   &amp;
$C900    &amp;
", '"  &amp;
$E900    &amp;
"', '" &amp;
$H900    &amp;
"', "  &amp;
$I900 &amp;
", CAST('"  &amp;
TEXT($K900,"aaaa-mm-dd") &amp;
"' AS DATE), " &amp;
$L900 &amp;
", " &amp;
$N900 &amp;
", " &amp;
$P900 &amp;
", " &amp;
IF($R900="","NULL",$R900) &amp;
", " &amp;
$U900 &amp;
");"</f>
        <v>INSERT INTO acme.fact_employees (id_company_fk, id_employee_pk, flg_active, employee_name, id_gender_fk, id_race_fk, birthdate, id_education_fk, id_department_fk, id_role_fk, id_level_fk, salary) VALUES (2, 899, TRUE, 'Enzo Miguel Anjos Soares', 'M', 2, CAST('1948-08-21' AS DATE), 5, 13, 7, NULL, 1915);</v>
      </c>
    </row>
    <row r="901" spans="1:22" x14ac:dyDescent="0.2">
      <c r="A901" s="7">
        <v>2</v>
      </c>
      <c r="B901" s="5">
        <f t="shared" si="71"/>
        <v>900</v>
      </c>
      <c r="C901" s="6" t="b">
        <v>1</v>
      </c>
      <c r="D901" s="7">
        <f ca="1">IF(ROW()=2,125,IF(ROW()=3,67,IF(ROW()=4,13,RANDBETWEEN(2,COUNT(Name!$A:$A) + 1))))</f>
        <v>218</v>
      </c>
      <c r="E901" s="7" t="str">
        <f ca="1">VLOOKUP($D901,Name!$A:$B,2,FALSE) &amp; " " &amp; IF(ROW()=2,"de Orléans e Bragança",VLOOKUP(IF(ROW()=2,0,RANDBETWEEN(2,COUNT('Last name'!$A:$A) + 1)),'Last name'!$A:$B,2,FALSE) &amp; " " &amp; VLOOKUP(RANDBETWEEN(2,COUNT('Last name'!$A:$A) + 1),'Last name'!$A:$B,2,FALSE))</f>
        <v>Lavínia Machado Borba</v>
      </c>
      <c r="F901" s="7">
        <v>2</v>
      </c>
      <c r="G901" s="7" cm="1">
        <f t="array" aca="1" ref="G901" ca="1">INDEX(States!$B:$B,RANDBETWEEN(2,COUNTA(States!$B:$B)),1)</f>
        <v>15</v>
      </c>
      <c r="H901" s="7" t="str">
        <f ca="1">VLOOKUP($D901,Name!$A:$C,3,FALSE)</f>
        <v>F</v>
      </c>
      <c r="I901" s="7">
        <f t="shared" ca="1" si="72"/>
        <v>2</v>
      </c>
      <c r="J901" s="7" t="str">
        <f ca="1">VLOOKUP($I901,Race!$A:$B,2,FALSE)</f>
        <v>Branco</v>
      </c>
      <c r="K901" s="8">
        <f ca="1" xml:space="preserve">
IF($B901=2,
    TODAY()-16340,
    IF($P901=2,
        RANDBETWEEN(TODAY()-12418.5,TODAY()-6574.5),
        IF(OR($P901=3,$P901=4),
            RANDBETWEEN(TODAY()-16071,TODAY()-8766),
            IF(OR($P901=5,$P901=6,$P901=7),
                RANDBETWEEN(TODAY()-27393.75,TODAY()-12783.75),
                RANDBETWEEN(TODAY()-27393.75,TODAY()-10957.5)
            )
        )
    )
)</f>
        <v>31767</v>
      </c>
      <c r="L901" s="6">
        <f ca="1">IF(OR(ROW()=2,ROW()=3),7,IF(ROW()=4,4,RANDBETWEEN(4,COUNT(Education!$A:$A) + 1)))</f>
        <v>4</v>
      </c>
      <c r="M901" s="8" t="str">
        <f ca="1">VLOOKUP($L901,Education!$A:$B,2,FALSE)</f>
        <v>Superior</v>
      </c>
      <c r="N90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901" s="7" t="str">
        <f ca="1">VLOOKUP($N901,Department!$A:$B,2,FALSE)</f>
        <v>Tecnologia da Informação</v>
      </c>
      <c r="P901" s="6">
        <f t="shared" ca="1" si="73"/>
        <v>8</v>
      </c>
      <c r="Q901" s="7" t="str">
        <f ca="1">VLOOKUP($P901,Role!$A:$B,2,FALSE)</f>
        <v>Analista</v>
      </c>
      <c r="R901" s="7">
        <f ca="1">IF($P901=8,RANDBETWEEN(2,COUNT(Level!$A:$A) + 1),"")</f>
        <v>3</v>
      </c>
      <c r="S901" s="7" t="str">
        <f ca="1">IF($R901&lt;&gt;"",VLOOKUP($R901,Level!$A:$B,2,FALSE),"")</f>
        <v>Pleno</v>
      </c>
      <c r="T901" s="8">
        <f t="shared" ca="1" si="74"/>
        <v>38348</v>
      </c>
      <c r="U901" s="1">
        <f t="shared" ca="1" si="70"/>
        <v>2620</v>
      </c>
      <c r="V90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$A901    &amp;
", "   &amp;
$B901    &amp;
", "   &amp;
$C901    &amp;
", '"  &amp;
$E901    &amp;
"', '" &amp;
$H901    &amp;
"', "  &amp;
$I901 &amp;
", CAST('"  &amp;
TEXT($K901,"aaaa-mm-dd") &amp;
"' AS DATE), " &amp;
$L901 &amp;
", " &amp;
$N901 &amp;
", " &amp;
$P901 &amp;
", " &amp;
IF($R901="","NULL",$R901) &amp;
", " &amp;
$U901 &amp;
");"</f>
        <v>INSERT INTO acme.fact_employees (id_company_fk, id_employee_pk, flg_active, employee_name, id_gender_fk, id_race_fk, birthdate, id_education_fk, id_department_fk, id_role_fk, id_level_fk, salary) VALUES (2, 900, TRUE, 'Lavínia Machado Borba', 'F', 2, CAST('1986-12-21' AS DATE), 4, 11, 8, 3, 2620);</v>
      </c>
    </row>
    <row r="902" spans="1:22" x14ac:dyDescent="0.2">
      <c r="A902" s="7">
        <v>2</v>
      </c>
      <c r="B902" s="5">
        <f t="shared" si="71"/>
        <v>901</v>
      </c>
      <c r="C902" s="6" t="b">
        <v>1</v>
      </c>
      <c r="D902" s="7">
        <f ca="1">IF(ROW()=2,125,IF(ROW()=3,67,IF(ROW()=4,13,RANDBETWEEN(2,COUNT(Name!$A:$A) + 1))))</f>
        <v>283</v>
      </c>
      <c r="E902" s="7" t="str">
        <f ca="1">VLOOKUP($D902,Name!$A:$B,2,FALSE)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Mateus Moreira Simões</v>
      </c>
      <c r="F902" s="7">
        <v>2</v>
      </c>
      <c r="G902" s="7" cm="1">
        <f t="array" aca="1" ref="G902" ca="1">INDEX(States!$B:$B,RANDBETWEEN(2,COUNTA(States!$B:$B)),1)</f>
        <v>9</v>
      </c>
      <c r="H902" s="7" t="str">
        <f ca="1">VLOOKUP($D902,Name!$A:$C,3,FALSE)</f>
        <v>M</v>
      </c>
      <c r="I902" s="7">
        <f t="shared" ca="1" si="72"/>
        <v>4</v>
      </c>
      <c r="J902" s="7" t="str">
        <f ca="1">VLOOKUP($I902,Race!$A:$B,2,FALSE)</f>
        <v>Pardo</v>
      </c>
      <c r="K902" s="8">
        <f ca="1" xml:space="preserve">
IF($B902=2,
    TODAY()-16340,
    IF($P902=2,
        RANDBETWEEN(TODAY()-12418.5,TODAY()-6574.5),
        IF(OR($P902=3,$P902=4),
            RANDBETWEEN(TODAY()-16071,TODAY()-8766),
            IF(OR($P902=5,$P902=6,$P902=7),
                RANDBETWEEN(TODAY()-27393.75,TODAY()-12783.75),
                RANDBETWEEN(TODAY()-27393.75,TODAY()-10957.5)
            )
        )
    )
)</f>
        <v>20912</v>
      </c>
      <c r="L902" s="6">
        <f ca="1">IF(OR(ROW()=2,ROW()=3),7,IF(ROW()=4,4,RANDBETWEEN(4,COUNT(Education!$A:$A) + 1)))</f>
        <v>5</v>
      </c>
      <c r="M902" s="8" t="str">
        <f ca="1">VLOOKUP($L902,Education!$A:$B,2,FALSE)</f>
        <v>Pós-graduação</v>
      </c>
      <c r="N90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902" s="7" t="str">
        <f ca="1">VLOOKUP($N902,Department!$A:$B,2,FALSE)</f>
        <v>Comunicação &amp; Marketing</v>
      </c>
      <c r="P902" s="6">
        <f t="shared" ca="1" si="73"/>
        <v>6</v>
      </c>
      <c r="Q902" s="7" t="str">
        <f ca="1">VLOOKUP($P902,Role!$A:$B,2,FALSE)</f>
        <v>Estagiário</v>
      </c>
      <c r="R902" s="7" t="str">
        <f ca="1">IF($P902=8,RANDBETWEEN(2,COUNT(Level!$A:$A) + 1),"")</f>
        <v/>
      </c>
      <c r="S902" s="7" t="str">
        <f ca="1">IF($R902&lt;&gt;"",VLOOKUP($R902,Level!$A:$B,2,FALSE),"")</f>
        <v/>
      </c>
      <c r="T902" s="8">
        <f t="shared" ca="1" si="74"/>
        <v>43509</v>
      </c>
      <c r="U902" s="1">
        <f t="shared" ca="1" si="70"/>
        <v>1785</v>
      </c>
      <c r="V90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$A902    &amp;
", "   &amp;
$B902    &amp;
", "   &amp;
$C902    &amp;
", '"  &amp;
$E902    &amp;
"', '" &amp;
$H902    &amp;
"', "  &amp;
$I902 &amp;
", CAST('"  &amp;
TEXT($K902,"aaaa-mm-dd") &amp;
"' AS DATE), " &amp;
$L902 &amp;
", " &amp;
$N902 &amp;
", " &amp;
$P902 &amp;
", " &amp;
IF($R902="","NULL",$R902) &amp;
", " &amp;
$U902 &amp;
");"</f>
        <v>INSERT INTO acme.fact_employees (id_company_fk, id_employee_pk, flg_active, employee_name, id_gender_fk, id_race_fk, birthdate, id_education_fk, id_department_fk, id_role_fk, id_level_fk, salary) VALUES (2, 901, TRUE, 'Mateus Moreira Simões', 'M', 4, CAST('1957-04-02' AS DATE), 5, 8, 6, NULL, 1785);</v>
      </c>
    </row>
    <row r="903" spans="1:22" x14ac:dyDescent="0.2">
      <c r="A903" s="7">
        <v>2</v>
      </c>
      <c r="B903" s="5">
        <f t="shared" si="71"/>
        <v>902</v>
      </c>
      <c r="C903" s="6" t="b">
        <v>1</v>
      </c>
      <c r="D903" s="7">
        <f ca="1">IF(ROW()=2,125,IF(ROW()=3,67,IF(ROW()=4,13,RANDBETWEEN(2,COUNT(Name!$A:$A) + 1))))</f>
        <v>18</v>
      </c>
      <c r="E903" s="7" t="str">
        <f ca="1">VLOOKUP($D903,Name!$A:$B,2,FALSE) &amp; " " &amp; IF(ROW()=2,"de Orléans e Bragança",VLOOKUP(IF(ROW()=2,0,RANDBETWEEN(2,COUNT('Last name'!$A:$A) + 1)),'Last name'!$A:$B,2,FALSE) &amp; " " &amp; VLOOKUP(RANDBETWEEN(2,COUNT('Last name'!$A:$A) + 1),'Last name'!$A:$B,2,FALSE))</f>
        <v>Allana Cunha Negrão</v>
      </c>
      <c r="F903" s="7">
        <v>2</v>
      </c>
      <c r="G903" s="7" cm="1">
        <f t="array" aca="1" ref="G903" ca="1">INDEX(States!$B:$B,RANDBETWEEN(2,COUNTA(States!$B:$B)),1)</f>
        <v>12</v>
      </c>
      <c r="H903" s="7" t="str">
        <f ca="1">VLOOKUP($D903,Name!$A:$C,3,FALSE)</f>
        <v>F</v>
      </c>
      <c r="I903" s="7">
        <f t="shared" ca="1" si="72"/>
        <v>3</v>
      </c>
      <c r="J903" s="7" t="str">
        <f ca="1">VLOOKUP($I903,Race!$A:$B,2,FALSE)</f>
        <v>Preto</v>
      </c>
      <c r="K903" s="8">
        <f ca="1" xml:space="preserve">
IF($B903=2,
    TODAY()-16340,
    IF($P903=2,
        RANDBETWEEN(TODAY()-12418.5,TODAY()-6574.5),
        IF(OR($P903=3,$P903=4),
            RANDBETWEEN(TODAY()-16071,TODAY()-8766),
            IF(OR($P903=5,$P903=6,$P903=7),
                RANDBETWEEN(TODAY()-27393.75,TODAY()-12783.75),
                RANDBETWEEN(TODAY()-27393.75,TODAY()-10957.5)
            )
        )
    )
)</f>
        <v>28995</v>
      </c>
      <c r="L903" s="6">
        <f ca="1">IF(OR(ROW()=2,ROW()=3),7,IF(ROW()=4,4,RANDBETWEEN(4,COUNT(Education!$A:$A) + 1)))</f>
        <v>7</v>
      </c>
      <c r="M903" s="8" t="str">
        <f ca="1">VLOOKUP($L903,Education!$A:$B,2,FALSE)</f>
        <v>Doutorado</v>
      </c>
      <c r="N90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903" s="7" t="str">
        <f ca="1">VLOOKUP($N903,Department!$A:$B,2,FALSE)</f>
        <v>Tecnologia da Informação</v>
      </c>
      <c r="P903" s="6">
        <f t="shared" ca="1" si="73"/>
        <v>8</v>
      </c>
      <c r="Q903" s="7" t="str">
        <f ca="1">VLOOKUP($P903,Role!$A:$B,2,FALSE)</f>
        <v>Analista</v>
      </c>
      <c r="R903" s="7">
        <f ca="1">IF($P903=8,RANDBETWEEN(2,COUNT(Level!$A:$A) + 1),"")</f>
        <v>3</v>
      </c>
      <c r="S903" s="7" t="str">
        <f ca="1">IF($R903&lt;&gt;"",VLOOKUP($R903,Level!$A:$B,2,FALSE),"")</f>
        <v>Pleno</v>
      </c>
      <c r="T903" s="8">
        <f t="shared" ca="1" si="74"/>
        <v>43759</v>
      </c>
      <c r="U903" s="1">
        <f t="shared" ca="1" si="70"/>
        <v>4120</v>
      </c>
      <c r="V90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$A903    &amp;
", "   &amp;
$B903    &amp;
", "   &amp;
$C903    &amp;
", '"  &amp;
$E903    &amp;
"', '" &amp;
$H903    &amp;
"', "  &amp;
$I903 &amp;
", CAST('"  &amp;
TEXT($K903,"aaaa-mm-dd") &amp;
"' AS DATE), " &amp;
$L903 &amp;
", " &amp;
$N903 &amp;
", " &amp;
$P903 &amp;
", " &amp;
IF($R903="","NULL",$R903) &amp;
", " &amp;
$U903 &amp;
");"</f>
        <v>INSERT INTO acme.fact_employees (id_company_fk, id_employee_pk, flg_active, employee_name, id_gender_fk, id_race_fk, birthdate, id_education_fk, id_department_fk, id_role_fk, id_level_fk, salary) VALUES (2, 902, TRUE, 'Allana Cunha Negrão', 'F', 3, CAST('1979-05-20' AS DATE), 7, 11, 8, 3, 4120);</v>
      </c>
    </row>
    <row r="904" spans="1:22" x14ac:dyDescent="0.2">
      <c r="A904" s="7">
        <v>2</v>
      </c>
      <c r="B904" s="5">
        <f t="shared" si="71"/>
        <v>903</v>
      </c>
      <c r="C904" s="6" t="b">
        <v>1</v>
      </c>
      <c r="D904" s="7">
        <f ca="1">IF(ROW()=2,125,IF(ROW()=3,67,IF(ROW()=4,13,RANDBETWEEN(2,COUNT(Name!$A:$A) + 1))))</f>
        <v>341</v>
      </c>
      <c r="E904" s="7" t="str">
        <f ca="1">VLOOKUP($D904,Name!$A:$B,2,FALSE) &amp; " " &amp; IF(ROW()=2,"de Orléans e Bragança",VLOOKUP(IF(ROW()=2,0,RANDBETWEEN(2,COUNT('Last name'!$A:$A) + 1)),'Last name'!$A:$B,2,FALSE) &amp; " " &amp; VLOOKUP(RANDBETWEEN(2,COUNT('Last name'!$A:$A) + 1),'Last name'!$A:$B,2,FALSE))</f>
        <v>Thomas Sacramento Lima</v>
      </c>
      <c r="F904" s="7">
        <v>2</v>
      </c>
      <c r="G904" s="7" cm="1">
        <f t="array" aca="1" ref="G904" ca="1">INDEX(States!$B:$B,RANDBETWEEN(2,COUNTA(States!$B:$B)),1)</f>
        <v>18</v>
      </c>
      <c r="H904" s="7" t="str">
        <f ca="1">VLOOKUP($D904,Name!$A:$C,3,FALSE)</f>
        <v>M</v>
      </c>
      <c r="I904" s="7">
        <f t="shared" ca="1" si="72"/>
        <v>2</v>
      </c>
      <c r="J904" s="7" t="str">
        <f ca="1">VLOOKUP($I904,Race!$A:$B,2,FALSE)</f>
        <v>Branco</v>
      </c>
      <c r="K904" s="8">
        <f ca="1" xml:space="preserve">
IF($B904=2,
    TODAY()-16340,
    IF($P904=2,
        RANDBETWEEN(TODAY()-12418.5,TODAY()-6574.5),
        IF(OR($P904=3,$P904=4),
            RANDBETWEEN(TODAY()-16071,TODAY()-8766),
            IF(OR($P904=5,$P904=6,$P904=7),
                RANDBETWEEN(TODAY()-27393.75,TODAY()-12783.75),
                RANDBETWEEN(TODAY()-27393.75,TODAY()-10957.5)
            )
        )
    )
)</f>
        <v>21609</v>
      </c>
      <c r="L904" s="6">
        <f ca="1">IF(OR(ROW()=2,ROW()=3),7,IF(ROW()=4,4,RANDBETWEEN(4,COUNT(Education!$A:$A) + 1)))</f>
        <v>7</v>
      </c>
      <c r="M904" s="8" t="str">
        <f ca="1">VLOOKUP($L904,Education!$A:$B,2,FALSE)</f>
        <v>Doutorado</v>
      </c>
      <c r="N90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904" s="7" t="str">
        <f ca="1">VLOOKUP($N904,Department!$A:$B,2,FALSE)</f>
        <v>Contábil</v>
      </c>
      <c r="P904" s="6">
        <f t="shared" ca="1" si="73"/>
        <v>6</v>
      </c>
      <c r="Q904" s="7" t="str">
        <f ca="1">VLOOKUP($P904,Role!$A:$B,2,FALSE)</f>
        <v>Estagiário</v>
      </c>
      <c r="R904" s="7" t="str">
        <f ca="1">IF($P904=8,RANDBETWEEN(2,COUNT(Level!$A:$A) + 1),"")</f>
        <v/>
      </c>
      <c r="S904" s="7" t="str">
        <f ca="1">IF($R904&lt;&gt;"",VLOOKUP($R904,Level!$A:$B,2,FALSE),"")</f>
        <v/>
      </c>
      <c r="T904" s="8">
        <f t="shared" ca="1" si="74"/>
        <v>44876</v>
      </c>
      <c r="U904" s="1">
        <f t="shared" ca="1" si="70"/>
        <v>2705</v>
      </c>
      <c r="V90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$A904    &amp;
", "   &amp;
$B904    &amp;
", "   &amp;
$C904    &amp;
", '"  &amp;
$E904    &amp;
"', '" &amp;
$H904    &amp;
"', "  &amp;
$I904 &amp;
", CAST('"  &amp;
TEXT($K904,"aaaa-mm-dd") &amp;
"' AS DATE), " &amp;
$L904 &amp;
", " &amp;
$N904 &amp;
", " &amp;
$P904 &amp;
", " &amp;
IF($R904="","NULL",$R904) &amp;
", " &amp;
$U904 &amp;
");"</f>
        <v>INSERT INTO acme.fact_employees (id_company_fk, id_employee_pk, flg_active, employee_name, id_gender_fk, id_race_fk, birthdate, id_education_fk, id_department_fk, id_role_fk, id_level_fk, salary) VALUES (2, 903, TRUE, 'Thomas Sacramento Lima', 'M', 2, CAST('1959-02-28' AS DATE), 7, 9, 6, NULL, 2705);</v>
      </c>
    </row>
    <row r="905" spans="1:22" x14ac:dyDescent="0.2">
      <c r="A905" s="7">
        <v>2</v>
      </c>
      <c r="B905" s="5">
        <f t="shared" si="71"/>
        <v>904</v>
      </c>
      <c r="C905" s="6" t="b">
        <v>1</v>
      </c>
      <c r="D905" s="7">
        <f ca="1">IF(ROW()=2,125,IF(ROW()=3,67,IF(ROW()=4,13,RANDBETWEEN(2,COUNT(Name!$A:$A) + 1))))</f>
        <v>227</v>
      </c>
      <c r="E905" s="7" t="str">
        <f ca="1">VLOOKUP($D905,Name!$A:$B,2,FALSE) &amp; " " &amp; IF(ROW()=2,"de Orléans e Bragança",VLOOKUP(IF(ROW()=2,0,RANDBETWEEN(2,COUNT('Last name'!$A:$A) + 1)),'Last name'!$A:$B,2,FALSE) &amp; " " &amp; VLOOKUP(RANDBETWEEN(2,COUNT('Last name'!$A:$A) + 1),'Last name'!$A:$B,2,FALSE))</f>
        <v>Lorena Barboza Longo</v>
      </c>
      <c r="F905" s="7">
        <v>2</v>
      </c>
      <c r="G905" s="7" cm="1">
        <f t="array" aca="1" ref="G905" ca="1">INDEX(States!$B:$B,RANDBETWEEN(2,COUNTA(States!$B:$B)),1)</f>
        <v>2</v>
      </c>
      <c r="H905" s="7" t="str">
        <f ca="1">VLOOKUP($D905,Name!$A:$C,3,FALSE)</f>
        <v>F</v>
      </c>
      <c r="I905" s="7">
        <f t="shared" ca="1" si="72"/>
        <v>2</v>
      </c>
      <c r="J905" s="7" t="str">
        <f ca="1">VLOOKUP($I905,Race!$A:$B,2,FALSE)</f>
        <v>Branco</v>
      </c>
      <c r="K905" s="8">
        <f ca="1" xml:space="preserve">
IF($B905=2,
    TODAY()-16340,
    IF($P905=2,
        RANDBETWEEN(TODAY()-12418.5,TODAY()-6574.5),
        IF(OR($P905=3,$P905=4),
            RANDBETWEEN(TODAY()-16071,TODAY()-8766),
            IF(OR($P905=5,$P905=6,$P905=7),
                RANDBETWEEN(TODAY()-27393.75,TODAY()-12783.75),
                RANDBETWEEN(TODAY()-27393.75,TODAY()-10957.5)
            )
        )
    )
)</f>
        <v>31381</v>
      </c>
      <c r="L905" s="6">
        <f ca="1">IF(OR(ROW()=2,ROW()=3),7,IF(ROW()=4,4,RANDBETWEEN(4,COUNT(Education!$A:$A) + 1)))</f>
        <v>4</v>
      </c>
      <c r="M905" s="8" t="str">
        <f ca="1">VLOOKUP($L905,Education!$A:$B,2,FALSE)</f>
        <v>Superior</v>
      </c>
      <c r="N90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7</v>
      </c>
      <c r="O905" s="7" t="str">
        <f ca="1">VLOOKUP($N905,Department!$A:$B,2,FALSE)</f>
        <v>Operacional</v>
      </c>
      <c r="P905" s="6">
        <f t="shared" ca="1" si="73"/>
        <v>8</v>
      </c>
      <c r="Q905" s="7" t="str">
        <f ca="1">VLOOKUP($P905,Role!$A:$B,2,FALSE)</f>
        <v>Analista</v>
      </c>
      <c r="R905" s="7">
        <f ca="1">IF($P905=8,RANDBETWEEN(2,COUNT(Level!$A:$A) + 1),"")</f>
        <v>3</v>
      </c>
      <c r="S905" s="7" t="str">
        <f ca="1">IF($R905&lt;&gt;"",VLOOKUP($R905,Level!$A:$B,2,FALSE),"")</f>
        <v>Pleno</v>
      </c>
      <c r="T905" s="8">
        <f t="shared" ca="1" si="74"/>
        <v>43451</v>
      </c>
      <c r="U905" s="1">
        <f t="shared" ca="1" si="70"/>
        <v>2500</v>
      </c>
      <c r="V90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$A905    &amp;
", "   &amp;
$B905    &amp;
", "   &amp;
$C905    &amp;
", '"  &amp;
$E905    &amp;
"', '" &amp;
$H905    &amp;
"', "  &amp;
$I905 &amp;
", CAST('"  &amp;
TEXT($K905,"aaaa-mm-dd") &amp;
"' AS DATE), " &amp;
$L905 &amp;
", " &amp;
$N905 &amp;
", " &amp;
$P905 &amp;
", " &amp;
IF($R905="","NULL",$R905) &amp;
", " &amp;
$U905 &amp;
");"</f>
        <v>INSERT INTO acme.fact_employees (id_company_fk, id_employee_pk, flg_active, employee_name, id_gender_fk, id_race_fk, birthdate, id_education_fk, id_department_fk, id_role_fk, id_level_fk, salary) VALUES (2, 904, TRUE, 'Lorena Barboza Longo', 'F', 2, CAST('1985-11-30' AS DATE), 4, 7, 8, 3, 2500);</v>
      </c>
    </row>
    <row r="906" spans="1:22" x14ac:dyDescent="0.2">
      <c r="A906" s="7">
        <v>2</v>
      </c>
      <c r="B906" s="5">
        <f t="shared" si="71"/>
        <v>905</v>
      </c>
      <c r="C906" s="6" t="b">
        <v>1</v>
      </c>
      <c r="D906" s="7">
        <f ca="1">IF(ROW()=2,125,IF(ROW()=3,67,IF(ROW()=4,13,RANDBETWEEN(2,COUNT(Name!$A:$A) + 1))))</f>
        <v>324</v>
      </c>
      <c r="E906" s="7" t="str">
        <f ca="1">VLOOKUP($D906,Name!$A:$B,2,FALSE) &amp; " " &amp; IF(ROW()=2,"de Orléans e Bragança",VLOOKUP(IF(ROW()=2,0,RANDBETWEEN(2,COUNT('Last name'!$A:$A) + 1)),'Last name'!$A:$B,2,FALSE) &amp; " " &amp; VLOOKUP(RANDBETWEEN(2,COUNT('Last name'!$A:$A) + 1),'Last name'!$A:$B,2,FALSE))</f>
        <v>Raquel Cândido Moreira</v>
      </c>
      <c r="F906" s="7">
        <v>2</v>
      </c>
      <c r="G906" s="7" cm="1">
        <f t="array" aca="1" ref="G906" ca="1">INDEX(States!$B:$B,RANDBETWEEN(2,COUNTA(States!$B:$B)),1)</f>
        <v>9</v>
      </c>
      <c r="H906" s="7" t="str">
        <f ca="1">VLOOKUP($D906,Name!$A:$C,3,FALSE)</f>
        <v>F</v>
      </c>
      <c r="I906" s="7">
        <f t="shared" ca="1" si="72"/>
        <v>2</v>
      </c>
      <c r="J906" s="7" t="str">
        <f ca="1">VLOOKUP($I906,Race!$A:$B,2,FALSE)</f>
        <v>Branco</v>
      </c>
      <c r="K906" s="8">
        <f ca="1" xml:space="preserve">
IF($B906=2,
    TODAY()-16340,
    IF($P906=2,
        RANDBETWEEN(TODAY()-12418.5,TODAY()-6574.5),
        IF(OR($P906=3,$P906=4),
            RANDBETWEEN(TODAY()-16071,TODAY()-8766),
            IF(OR($P906=5,$P906=6,$P906=7),
                RANDBETWEEN(TODAY()-27393.75,TODAY()-12783.75),
                RANDBETWEEN(TODAY()-27393.75,TODAY()-10957.5)
            )
        )
    )
)</f>
        <v>21760</v>
      </c>
      <c r="L906" s="6">
        <f ca="1">IF(OR(ROW()=2,ROW()=3),7,IF(ROW()=4,4,RANDBETWEEN(4,COUNT(Education!$A:$A) + 1)))</f>
        <v>4</v>
      </c>
      <c r="M906" s="8" t="str">
        <f ca="1">VLOOKUP($L906,Education!$A:$B,2,FALSE)</f>
        <v>Superior</v>
      </c>
      <c r="N90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7</v>
      </c>
      <c r="O906" s="7" t="str">
        <f ca="1">VLOOKUP($N906,Department!$A:$B,2,FALSE)</f>
        <v>Operacional</v>
      </c>
      <c r="P906" s="6">
        <f t="shared" ca="1" si="73"/>
        <v>6</v>
      </c>
      <c r="Q906" s="7" t="str">
        <f ca="1">VLOOKUP($P906,Role!$A:$B,2,FALSE)</f>
        <v>Estagiário</v>
      </c>
      <c r="R906" s="7" t="str">
        <f ca="1">IF($P906=8,RANDBETWEEN(2,COUNT(Level!$A:$A) + 1),"")</f>
        <v/>
      </c>
      <c r="S906" s="7" t="str">
        <f ca="1">IF($R906&lt;&gt;"",VLOOKUP($R906,Level!$A:$B,2,FALSE),"")</f>
        <v/>
      </c>
      <c r="T906" s="8">
        <f t="shared" ca="1" si="74"/>
        <v>37439</v>
      </c>
      <c r="U906" s="1">
        <f t="shared" ca="1" si="70"/>
        <v>1205</v>
      </c>
      <c r="V90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$A906    &amp;
", "   &amp;
$B906    &amp;
", "   &amp;
$C906    &amp;
", '"  &amp;
$E906    &amp;
"', '" &amp;
$H906    &amp;
"', "  &amp;
$I906 &amp;
", CAST('"  &amp;
TEXT($K906,"aaaa-mm-dd") &amp;
"' AS DATE), " &amp;
$L906 &amp;
", " &amp;
$N906 &amp;
", " &amp;
$P906 &amp;
", " &amp;
IF($R906="","NULL",$R906) &amp;
", " &amp;
$U906 &amp;
");"</f>
        <v>INSERT INTO acme.fact_employees (id_company_fk, id_employee_pk, flg_active, employee_name, id_gender_fk, id_race_fk, birthdate, id_education_fk, id_department_fk, id_role_fk, id_level_fk, salary) VALUES (2, 905, TRUE, 'Raquel Cândido Moreira', 'F', 2, CAST('1959-07-29' AS DATE), 4, 7, 6, NULL, 1205);</v>
      </c>
    </row>
    <row r="907" spans="1:22" x14ac:dyDescent="0.2">
      <c r="A907" s="7">
        <v>2</v>
      </c>
      <c r="B907" s="5">
        <f t="shared" si="71"/>
        <v>906</v>
      </c>
      <c r="C907" s="6" t="b">
        <v>1</v>
      </c>
      <c r="D907" s="7">
        <f ca="1">IF(ROW()=2,125,IF(ROW()=3,67,IF(ROW()=4,13,RANDBETWEEN(2,COUNT(Name!$A:$A) + 1))))</f>
        <v>18</v>
      </c>
      <c r="E907" s="7" t="str">
        <f ca="1">VLOOKUP($D907,Name!$A:$B,2,FALSE) &amp; " " &amp; IF(ROW()=2,"de Orléans e Bragança",VLOOKUP(IF(ROW()=2,0,RANDBETWEEN(2,COUNT('Last name'!$A:$A) + 1)),'Last name'!$A:$B,2,FALSE) &amp; " " &amp; VLOOKUP(RANDBETWEEN(2,COUNT('Last name'!$A:$A) + 1),'Last name'!$A:$B,2,FALSE))</f>
        <v>Allana Luz Mariani</v>
      </c>
      <c r="F907" s="7">
        <v>2</v>
      </c>
      <c r="G907" s="7" cm="1">
        <f t="array" aca="1" ref="G907" ca="1">INDEX(States!$B:$B,RANDBETWEEN(2,COUNTA(States!$B:$B)),1)</f>
        <v>4</v>
      </c>
      <c r="H907" s="7" t="str">
        <f ca="1">VLOOKUP($D907,Name!$A:$C,3,FALSE)</f>
        <v>F</v>
      </c>
      <c r="I907" s="7">
        <f t="shared" ca="1" si="72"/>
        <v>2</v>
      </c>
      <c r="J907" s="7" t="str">
        <f ca="1">VLOOKUP($I907,Race!$A:$B,2,FALSE)</f>
        <v>Branco</v>
      </c>
      <c r="K907" s="8">
        <f ca="1" xml:space="preserve">
IF($B907=2,
    TODAY()-16340,
    IF($P907=2,
        RANDBETWEEN(TODAY()-12418.5,TODAY()-6574.5),
        IF(OR($P907=3,$P907=4),
            RANDBETWEEN(TODAY()-16071,TODAY()-8766),
            IF(OR($P907=5,$P907=6,$P907=7),
                RANDBETWEEN(TODAY()-27393.75,TODAY()-12783.75),
                RANDBETWEEN(TODAY()-27393.75,TODAY()-10957.5)
            )
        )
    )
)</f>
        <v>33474</v>
      </c>
      <c r="L907" s="6">
        <f ca="1">IF(OR(ROW()=2,ROW()=3),7,IF(ROW()=4,4,RANDBETWEEN(4,COUNT(Education!$A:$A) + 1)))</f>
        <v>5</v>
      </c>
      <c r="M907" s="8" t="str">
        <f ca="1">VLOOKUP($L907,Education!$A:$B,2,FALSE)</f>
        <v>Pós-graduação</v>
      </c>
      <c r="N90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12</v>
      </c>
      <c r="O907" s="7" t="str">
        <f ca="1">VLOOKUP($N907,Department!$A:$B,2,FALSE)</f>
        <v>Jurídico</v>
      </c>
      <c r="P907" s="6">
        <f t="shared" ca="1" si="73"/>
        <v>8</v>
      </c>
      <c r="Q907" s="7" t="str">
        <f ca="1">VLOOKUP($P907,Role!$A:$B,2,FALSE)</f>
        <v>Analista</v>
      </c>
      <c r="R907" s="7">
        <f ca="1">IF($P907=8,RANDBETWEEN(2,COUNT(Level!$A:$A) + 1),"")</f>
        <v>3</v>
      </c>
      <c r="S907" s="7" t="str">
        <f ca="1">IF($R907&lt;&gt;"",VLOOKUP($R907,Level!$A:$B,2,FALSE),"")</f>
        <v>Pleno</v>
      </c>
      <c r="T907" s="8">
        <f t="shared" ca="1" si="74"/>
        <v>44801</v>
      </c>
      <c r="U907" s="1">
        <f t="shared" ca="1" si="70"/>
        <v>3100</v>
      </c>
      <c r="V90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$A907    &amp;
", "   &amp;
$B907    &amp;
", "   &amp;
$C907    &amp;
", '"  &amp;
$E907    &amp;
"', '" &amp;
$H907    &amp;
"', "  &amp;
$I907 &amp;
", CAST('"  &amp;
TEXT($K907,"aaaa-mm-dd") &amp;
"' AS DATE), " &amp;
$L907 &amp;
", " &amp;
$N907 &amp;
", " &amp;
$P907 &amp;
", " &amp;
IF($R907="","NULL",$R907) &amp;
", " &amp;
$U907 &amp;
");"</f>
        <v>INSERT INTO acme.fact_employees (id_company_fk, id_employee_pk, flg_active, employee_name, id_gender_fk, id_race_fk, birthdate, id_education_fk, id_department_fk, id_role_fk, id_level_fk, salary) VALUES (2, 906, TRUE, 'Allana Luz Mariani', 'F', 2, CAST('1991-08-24' AS DATE), 5, 12, 8, 3, 3100);</v>
      </c>
    </row>
    <row r="908" spans="1:22" x14ac:dyDescent="0.2">
      <c r="A908" s="7">
        <v>2</v>
      </c>
      <c r="B908" s="5">
        <f t="shared" si="71"/>
        <v>907</v>
      </c>
      <c r="C908" s="6" t="b">
        <v>1</v>
      </c>
      <c r="D908" s="7">
        <f ca="1">IF(ROW()=2,125,IF(ROW()=3,67,IF(ROW()=4,13,RANDBETWEEN(2,COUNT(Name!$A:$A) + 1))))</f>
        <v>47</v>
      </c>
      <c r="E908" s="7" t="str">
        <f ca="1">VLOOKUP($D908,Name!$A:$B,2,FALSE) &amp; " " &amp; IF(ROW()=2,"de Orléans e Bragança",VLOOKUP(IF(ROW()=2,0,RANDBETWEEN(2,COUNT('Last name'!$A:$A) + 1)),'Last name'!$A:$B,2,FALSE) &amp; " " &amp; VLOOKUP(RANDBETWEEN(2,COUNT('Last name'!$A:$A) + 1),'Last name'!$A:$B,2,FALSE))</f>
        <v>Antonella Farias Simões</v>
      </c>
      <c r="F908" s="7">
        <v>2</v>
      </c>
      <c r="G908" s="7" cm="1">
        <f t="array" aca="1" ref="G908" ca="1">INDEX(States!$B:$B,RANDBETWEEN(2,COUNTA(States!$B:$B)),1)</f>
        <v>14</v>
      </c>
      <c r="H908" s="7" t="str">
        <f ca="1">VLOOKUP($D908,Name!$A:$C,3,FALSE)</f>
        <v>F</v>
      </c>
      <c r="I908" s="7">
        <f t="shared" ca="1" si="72"/>
        <v>2</v>
      </c>
      <c r="J908" s="7" t="str">
        <f ca="1">VLOOKUP($I908,Race!$A:$B,2,FALSE)</f>
        <v>Branco</v>
      </c>
      <c r="K908" s="8">
        <f ca="1" xml:space="preserve">
IF($B908=2,
    TODAY()-16340,
    IF($P908=2,
        RANDBETWEEN(TODAY()-12418.5,TODAY()-6574.5),
        IF(OR($P908=3,$P908=4),
            RANDBETWEEN(TODAY()-16071,TODAY()-8766),
            IF(OR($P908=5,$P908=6,$P908=7),
                RANDBETWEEN(TODAY()-27393.75,TODAY()-12783.75),
                RANDBETWEEN(TODAY()-27393.75,TODAY()-10957.5)
            )
        )
    )
)</f>
        <v>22076</v>
      </c>
      <c r="L908" s="6">
        <f ca="1">IF(OR(ROW()=2,ROW()=3),7,IF(ROW()=4,4,RANDBETWEEN(4,COUNT(Education!$A:$A) + 1)))</f>
        <v>4</v>
      </c>
      <c r="M908" s="8" t="str">
        <f ca="1">VLOOKUP($L908,Education!$A:$B,2,FALSE)</f>
        <v>Superior</v>
      </c>
      <c r="N90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908" s="7" t="str">
        <f ca="1">VLOOKUP($N908,Department!$A:$B,2,FALSE)</f>
        <v>Contábil</v>
      </c>
      <c r="P908" s="6">
        <f t="shared" ca="1" si="73"/>
        <v>7</v>
      </c>
      <c r="Q908" s="7" t="str">
        <f ca="1">VLOOKUP($P908,Role!$A:$B,2,FALSE)</f>
        <v>Trainee</v>
      </c>
      <c r="R908" s="7" t="str">
        <f ca="1">IF($P908=8,RANDBETWEEN(2,COUNT(Level!$A:$A) + 1),"")</f>
        <v/>
      </c>
      <c r="S908" s="7" t="str">
        <f ca="1">IF($R908&lt;&gt;"",VLOOKUP($R908,Level!$A:$B,2,FALSE),"")</f>
        <v/>
      </c>
      <c r="T908" s="8">
        <f t="shared" ca="1" si="74"/>
        <v>38877</v>
      </c>
      <c r="U908" s="1">
        <f t="shared" ca="1" si="70"/>
        <v>1305</v>
      </c>
      <c r="V90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$A908    &amp;
", "   &amp;
$B908    &amp;
", "   &amp;
$C908    &amp;
", '"  &amp;
$E908    &amp;
"', '" &amp;
$H908    &amp;
"', "  &amp;
$I908 &amp;
", CAST('"  &amp;
TEXT($K908,"aaaa-mm-dd") &amp;
"' AS DATE), " &amp;
$L908 &amp;
", " &amp;
$N908 &amp;
", " &amp;
$P908 &amp;
", " &amp;
IF($R908="","NULL",$R908) &amp;
", " &amp;
$U908 &amp;
");"</f>
        <v>INSERT INTO acme.fact_employees (id_company_fk, id_employee_pk, flg_active, employee_name, id_gender_fk, id_race_fk, birthdate, id_education_fk, id_department_fk, id_role_fk, id_level_fk, salary) VALUES (2, 907, TRUE, 'Antonella Farias Simões', 'F', 2, CAST('1960-06-09' AS DATE), 4, 9, 7, NULL, 1305);</v>
      </c>
    </row>
    <row r="909" spans="1:22" x14ac:dyDescent="0.2">
      <c r="A909" s="7">
        <v>2</v>
      </c>
      <c r="B909" s="5">
        <f t="shared" si="71"/>
        <v>908</v>
      </c>
      <c r="C909" s="6" t="b">
        <v>1</v>
      </c>
      <c r="D909" s="7">
        <f ca="1">IF(ROW()=2,125,IF(ROW()=3,67,IF(ROW()=4,13,RANDBETWEEN(2,COUNT(Name!$A:$A) + 1))))</f>
        <v>307</v>
      </c>
      <c r="E909" s="7" t="str">
        <f ca="1">VLOOKUP($D909,Name!$A:$B,2,FALSE) &amp; " " &amp; IF(ROW()=2,"de Orléans e Bragança",VLOOKUP(IF(ROW()=2,0,RANDBETWEEN(2,COUNT('Last name'!$A:$A) + 1)),'Last name'!$A:$B,2,FALSE) &amp; " " &amp; VLOOKUP(RANDBETWEEN(2,COUNT('Last name'!$A:$A) + 1),'Last name'!$A:$B,2,FALSE))</f>
        <v>Oliver Araújo Bactista</v>
      </c>
      <c r="F909" s="7">
        <v>2</v>
      </c>
      <c r="G909" s="7" cm="1">
        <f t="array" aca="1" ref="G909" ca="1">INDEX(States!$B:$B,RANDBETWEEN(2,COUNTA(States!$B:$B)),1)</f>
        <v>14</v>
      </c>
      <c r="H909" s="7" t="str">
        <f ca="1">VLOOKUP($D909,Name!$A:$C,3,FALSE)</f>
        <v>M</v>
      </c>
      <c r="I909" s="7">
        <f t="shared" ca="1" si="72"/>
        <v>2</v>
      </c>
      <c r="J909" s="7" t="str">
        <f ca="1">VLOOKUP($I909,Race!$A:$B,2,FALSE)</f>
        <v>Branco</v>
      </c>
      <c r="K909" s="8">
        <f ca="1" xml:space="preserve">
IF($B909=2,
    TODAY()-16340,
    IF($P909=2,
        RANDBETWEEN(TODAY()-12418.5,TODAY()-6574.5),
        IF(OR($P909=3,$P909=4),
            RANDBETWEEN(TODAY()-16071,TODAY()-8766),
            IF(OR($P909=5,$P909=6,$P909=7),
                RANDBETWEEN(TODAY()-27393.75,TODAY()-12783.75),
                RANDBETWEEN(TODAY()-27393.75,TODAY()-10957.5)
            )
        )
    )
)</f>
        <v>20904</v>
      </c>
      <c r="L909" s="6">
        <f ca="1">IF(OR(ROW()=2,ROW()=3),7,IF(ROW()=4,4,RANDBETWEEN(4,COUNT(Education!$A:$A) + 1)))</f>
        <v>5</v>
      </c>
      <c r="M909" s="8" t="str">
        <f ca="1">VLOOKUP($L909,Education!$A:$B,2,FALSE)</f>
        <v>Pós-graduação</v>
      </c>
      <c r="N90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909" s="7" t="str">
        <f ca="1">VLOOKUP($N909,Department!$A:$B,2,FALSE)</f>
        <v>Administrativo</v>
      </c>
      <c r="P909" s="6">
        <f t="shared" ca="1" si="73"/>
        <v>8</v>
      </c>
      <c r="Q909" s="7" t="str">
        <f ca="1">VLOOKUP($P909,Role!$A:$B,2,FALSE)</f>
        <v>Analista</v>
      </c>
      <c r="R909" s="7">
        <f ca="1">IF($P909=8,RANDBETWEEN(2,COUNT(Level!$A:$A) + 1),"")</f>
        <v>4</v>
      </c>
      <c r="S909" s="7" t="str">
        <f ca="1">IF($R909&lt;&gt;"",VLOOKUP($R909,Level!$A:$B,2,FALSE),"")</f>
        <v>Senior</v>
      </c>
      <c r="T909" s="8">
        <f t="shared" ca="1" si="74"/>
        <v>43748</v>
      </c>
      <c r="U909" s="1">
        <f t="shared" ca="1" si="70"/>
        <v>3000</v>
      </c>
      <c r="V90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$A909    &amp;
", "   &amp;
$B909    &amp;
", "   &amp;
$C909    &amp;
", '"  &amp;
$E909    &amp;
"', '" &amp;
$H909    &amp;
"', "  &amp;
$I909 &amp;
", CAST('"  &amp;
TEXT($K909,"aaaa-mm-dd") &amp;
"' AS DATE), " &amp;
$L909 &amp;
", " &amp;
$N909 &amp;
", " &amp;
$P909 &amp;
", " &amp;
IF($R909="","NULL",$R909) &amp;
", " &amp;
$U909 &amp;
");"</f>
        <v>INSERT INTO acme.fact_employees (id_company_fk, id_employee_pk, flg_active, employee_name, id_gender_fk, id_race_fk, birthdate, id_education_fk, id_department_fk, id_role_fk, id_level_fk, salary) VALUES (2, 908, TRUE, 'Oliver Araújo Bactista', 'M', 2, CAST('1957-03-25' AS DATE), 5, 3, 8, 4, 3000);</v>
      </c>
    </row>
    <row r="910" spans="1:22" x14ac:dyDescent="0.2">
      <c r="A910" s="7">
        <v>2</v>
      </c>
      <c r="B910" s="5">
        <f t="shared" si="71"/>
        <v>909</v>
      </c>
      <c r="C910" s="6" t="b">
        <v>1</v>
      </c>
      <c r="D910" s="7">
        <f ca="1">IF(ROW()=2,125,IF(ROW()=3,67,IF(ROW()=4,13,RANDBETWEEN(2,COUNT(Name!$A:$A) + 1))))</f>
        <v>47</v>
      </c>
      <c r="E910" s="7" t="str">
        <f ca="1">VLOOKUP($D910,Name!$A:$B,2,FALSE) &amp; " " &amp; IF(ROW()=2,"de Orléans e Bragança",VLOOKUP(IF(ROW()=2,0,RANDBETWEEN(2,COUNT('Last name'!$A:$A) + 1)),'Last name'!$A:$B,2,FALSE) &amp; " " &amp; VLOOKUP(RANDBETWEEN(2,COUNT('Last name'!$A:$A) + 1),'Last name'!$A:$B,2,FALSE))</f>
        <v>Antonella Leite Rocha</v>
      </c>
      <c r="F910" s="7">
        <v>2</v>
      </c>
      <c r="G910" s="7" cm="1">
        <f t="array" aca="1" ref="G910" ca="1">INDEX(States!$B:$B,RANDBETWEEN(2,COUNTA(States!$B:$B)),1)</f>
        <v>2</v>
      </c>
      <c r="H910" s="7" t="str">
        <f ca="1">VLOOKUP($D910,Name!$A:$C,3,FALSE)</f>
        <v>F</v>
      </c>
      <c r="I910" s="7">
        <f t="shared" ca="1" si="72"/>
        <v>3</v>
      </c>
      <c r="J910" s="7" t="str">
        <f ca="1">VLOOKUP($I910,Race!$A:$B,2,FALSE)</f>
        <v>Preto</v>
      </c>
      <c r="K910" s="8">
        <f ca="1" xml:space="preserve">
IF($B910=2,
    TODAY()-16340,
    IF($P910=2,
        RANDBETWEEN(TODAY()-12418.5,TODAY()-6574.5),
        IF(OR($P910=3,$P910=4),
            RANDBETWEEN(TODAY()-16071,TODAY()-8766),
            IF(OR($P910=5,$P910=6,$P910=7),
                RANDBETWEEN(TODAY()-27393.75,TODAY()-12783.75),
                RANDBETWEEN(TODAY()-27393.75,TODAY()-10957.5)
            )
        )
    )
)</f>
        <v>17975</v>
      </c>
      <c r="L910" s="6">
        <f ca="1">IF(OR(ROW()=2,ROW()=3),7,IF(ROW()=4,4,RANDBETWEEN(4,COUNT(Education!$A:$A) + 1)))</f>
        <v>4</v>
      </c>
      <c r="M910" s="8" t="str">
        <f ca="1">VLOOKUP($L910,Education!$A:$B,2,FALSE)</f>
        <v>Superior</v>
      </c>
      <c r="N91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910" s="7" t="str">
        <f ca="1">VLOOKUP($N910,Department!$A:$B,2,FALSE)</f>
        <v>Auditoria</v>
      </c>
      <c r="P910" s="6">
        <f t="shared" ca="1" si="73"/>
        <v>7</v>
      </c>
      <c r="Q910" s="7" t="str">
        <f ca="1">VLOOKUP($P910,Role!$A:$B,2,FALSE)</f>
        <v>Trainee</v>
      </c>
      <c r="R910" s="7" t="str">
        <f ca="1">IF($P910=8,RANDBETWEEN(2,COUNT(Level!$A:$A) + 1),"")</f>
        <v/>
      </c>
      <c r="S910" s="7" t="str">
        <f ca="1">IF($R910&lt;&gt;"",VLOOKUP($R910,Level!$A:$B,2,FALSE),"")</f>
        <v/>
      </c>
      <c r="T910" s="8">
        <f t="shared" ca="1" si="74"/>
        <v>37038</v>
      </c>
      <c r="U910" s="1">
        <f t="shared" ca="1" si="70"/>
        <v>1305</v>
      </c>
      <c r="V91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$A910    &amp;
", "   &amp;
$B910    &amp;
", "   &amp;
$C910    &amp;
", '"  &amp;
$E910    &amp;
"', '" &amp;
$H910    &amp;
"', "  &amp;
$I910 &amp;
", CAST('"  &amp;
TEXT($K910,"aaaa-mm-dd") &amp;
"' AS DATE), " &amp;
$L910 &amp;
", " &amp;
$N910 &amp;
", " &amp;
$P910 &amp;
", " &amp;
IF($R910="","NULL",$R910) &amp;
", " &amp;
$U910 &amp;
");"</f>
        <v>INSERT INTO acme.fact_employees (id_company_fk, id_employee_pk, flg_active, employee_name, id_gender_fk, id_race_fk, birthdate, id_education_fk, id_department_fk, id_role_fk, id_level_fk, salary) VALUES (2, 909, TRUE, 'Antonella Leite Rocha', 'F', 3, CAST('1949-03-18' AS DATE), 4, 10, 7, NULL, 1305);</v>
      </c>
    </row>
    <row r="911" spans="1:22" x14ac:dyDescent="0.2">
      <c r="A911" s="7">
        <v>2</v>
      </c>
      <c r="B911" s="5">
        <f t="shared" si="71"/>
        <v>910</v>
      </c>
      <c r="C911" s="6" t="b">
        <v>1</v>
      </c>
      <c r="D911" s="7">
        <f ca="1">IF(ROW()=2,125,IF(ROW()=3,67,IF(ROW()=4,13,RANDBETWEEN(2,COUNT(Name!$A:$A) + 1))))</f>
        <v>342</v>
      </c>
      <c r="E911" s="7" t="str">
        <f ca="1">VLOOKUP($D911,Name!$A:$B,2,FALSE) &amp; " " &amp; IF(ROW()=2,"de Orléans e Bragança",VLOOKUP(IF(ROW()=2,0,RANDBETWEEN(2,COUNT('Last name'!$A:$A) + 1)),'Last name'!$A:$B,2,FALSE) &amp; " " &amp; VLOOKUP(RANDBETWEEN(2,COUNT('Last name'!$A:$A) + 1),'Last name'!$A:$B,2,FALSE))</f>
        <v>Tiago Rodrigues Andrioli</v>
      </c>
      <c r="F911" s="7">
        <v>2</v>
      </c>
      <c r="G911" s="7" cm="1">
        <f t="array" aca="1" ref="G911" ca="1">INDEX(States!$B:$B,RANDBETWEEN(2,COUNTA(States!$B:$B)),1)</f>
        <v>9</v>
      </c>
      <c r="H911" s="7" t="str">
        <f ca="1">VLOOKUP($D911,Name!$A:$C,3,FALSE)</f>
        <v>M</v>
      </c>
      <c r="I911" s="7">
        <f t="shared" ca="1" si="72"/>
        <v>2</v>
      </c>
      <c r="J911" s="7" t="str">
        <f ca="1">VLOOKUP($I911,Race!$A:$B,2,FALSE)</f>
        <v>Branco</v>
      </c>
      <c r="K911" s="8">
        <f ca="1" xml:space="preserve">
IF($B911=2,
    TODAY()-16340,
    IF($P911=2,
        RANDBETWEEN(TODAY()-12418.5,TODAY()-6574.5),
        IF(OR($P911=3,$P911=4),
            RANDBETWEEN(TODAY()-16071,TODAY()-8766),
            IF(OR($P911=5,$P911=6,$P911=7),
                RANDBETWEEN(TODAY()-27393.75,TODAY()-12783.75),
                RANDBETWEEN(TODAY()-27393.75,TODAY()-10957.5)
            )
        )
    )
)</f>
        <v>28691</v>
      </c>
      <c r="L911" s="6">
        <f ca="1">IF(OR(ROW()=2,ROW()=3),7,IF(ROW()=4,4,RANDBETWEEN(4,COUNT(Education!$A:$A) + 1)))</f>
        <v>7</v>
      </c>
      <c r="M911" s="8" t="str">
        <f ca="1">VLOOKUP($L911,Education!$A:$B,2,FALSE)</f>
        <v>Doutorado</v>
      </c>
      <c r="N91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911" s="7" t="str">
        <f ca="1">VLOOKUP($N911,Department!$A:$B,2,FALSE)</f>
        <v>Vendas</v>
      </c>
      <c r="P911" s="6">
        <f t="shared" ca="1" si="73"/>
        <v>8</v>
      </c>
      <c r="Q911" s="7" t="str">
        <f ca="1">VLOOKUP($P911,Role!$A:$B,2,FALSE)</f>
        <v>Analista</v>
      </c>
      <c r="R911" s="7">
        <f ca="1">IF($P911=8,RANDBETWEEN(2,COUNT(Level!$A:$A) + 1),"")</f>
        <v>3</v>
      </c>
      <c r="S911" s="7" t="str">
        <f ca="1">IF($R911&lt;&gt;"",VLOOKUP($R911,Level!$A:$B,2,FALSE),"")</f>
        <v>Pleno</v>
      </c>
      <c r="T911" s="8">
        <f t="shared" ca="1" si="74"/>
        <v>41891</v>
      </c>
      <c r="U911" s="1">
        <f t="shared" ca="1" si="70"/>
        <v>4110</v>
      </c>
      <c r="V91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$A911    &amp;
", "   &amp;
$B911    &amp;
", "   &amp;
$C911    &amp;
", '"  &amp;
$E911    &amp;
"', '" &amp;
$H911    &amp;
"', "  &amp;
$I911 &amp;
", CAST('"  &amp;
TEXT($K911,"aaaa-mm-dd") &amp;
"' AS DATE), " &amp;
$L911 &amp;
", " &amp;
$N911 &amp;
", " &amp;
$P911 &amp;
", " &amp;
IF($R911="","NULL",$R911) &amp;
", " &amp;
$U911 &amp;
");"</f>
        <v>INSERT INTO acme.fact_employees (id_company_fk, id_employee_pk, flg_active, employee_name, id_gender_fk, id_race_fk, birthdate, id_education_fk, id_department_fk, id_role_fk, id_level_fk, salary) VALUES (2, 910, TRUE, 'Tiago Rodrigues Andrioli', 'M', 2, CAST('1978-07-20' AS DATE), 7, 13, 8, 3, 4110);</v>
      </c>
    </row>
    <row r="912" spans="1:22" x14ac:dyDescent="0.2">
      <c r="A912" s="7">
        <v>2</v>
      </c>
      <c r="B912" s="5">
        <f t="shared" si="71"/>
        <v>911</v>
      </c>
      <c r="C912" s="6" t="b">
        <v>1</v>
      </c>
      <c r="D912" s="7">
        <f ca="1">IF(ROW()=2,125,IF(ROW()=3,67,IF(ROW()=4,13,RANDBETWEEN(2,COUNT(Name!$A:$A) + 1))))</f>
        <v>155</v>
      </c>
      <c r="E912" s="7" t="str">
        <f ca="1">VLOOKUP($D912,Name!$A:$B,2,FALSE) &amp; " " &amp; IF(ROW()=2,"de Orléans e Bragança",VLOOKUP(IF(ROW()=2,0,RANDBETWEEN(2,COUNT('Last name'!$A:$A) + 1)),'Last name'!$A:$B,2,FALSE) &amp; " " &amp; VLOOKUP(RANDBETWEEN(2,COUNT('Last name'!$A:$A) + 1),'Last name'!$A:$B,2,FALSE))</f>
        <v>Guilherme Augusto Junqueira Ferrari</v>
      </c>
      <c r="F912" s="7">
        <v>2</v>
      </c>
      <c r="G912" s="7" cm="1">
        <f t="array" aca="1" ref="G912" ca="1">INDEX(States!$B:$B,RANDBETWEEN(2,COUNTA(States!$B:$B)),1)</f>
        <v>18</v>
      </c>
      <c r="H912" s="7" t="str">
        <f ca="1">VLOOKUP($D912,Name!$A:$C,3,FALSE)</f>
        <v>M</v>
      </c>
      <c r="I912" s="7">
        <f t="shared" ca="1" si="72"/>
        <v>5</v>
      </c>
      <c r="J912" s="7" t="str">
        <f ca="1">VLOOKUP($I912,Race!$A:$B,2,FALSE)</f>
        <v>Amarelo</v>
      </c>
      <c r="K912" s="8">
        <f ca="1" xml:space="preserve">
IF($B912=2,
    TODAY()-16340,
    IF($P912=2,
        RANDBETWEEN(TODAY()-12418.5,TODAY()-6574.5),
        IF(OR($P912=3,$P912=4),
            RANDBETWEEN(TODAY()-16071,TODAY()-8766),
            IF(OR($P912=5,$P912=6,$P912=7),
                RANDBETWEEN(TODAY()-27393.75,TODAY()-12783.75),
                RANDBETWEEN(TODAY()-27393.75,TODAY()-10957.5)
            )
        )
    )
)</f>
        <v>17883</v>
      </c>
      <c r="L912" s="6">
        <f ca="1">IF(OR(ROW()=2,ROW()=3),7,IF(ROW()=4,4,RANDBETWEEN(4,COUNT(Education!$A:$A) + 1)))</f>
        <v>6</v>
      </c>
      <c r="M912" s="8" t="str">
        <f ca="1">VLOOKUP($L912,Education!$A:$B,2,FALSE)</f>
        <v>Mestrado</v>
      </c>
      <c r="N91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912" s="7" t="str">
        <f ca="1">VLOOKUP($N912,Department!$A:$B,2,FALSE)</f>
        <v>Vendas</v>
      </c>
      <c r="P912" s="6">
        <f t="shared" ca="1" si="73"/>
        <v>6</v>
      </c>
      <c r="Q912" s="7" t="str">
        <f ca="1">VLOOKUP($P912,Role!$A:$B,2,FALSE)</f>
        <v>Estagiário</v>
      </c>
      <c r="R912" s="7" t="str">
        <f ca="1">IF($P912=8,RANDBETWEEN(2,COUNT(Level!$A:$A) + 1),"")</f>
        <v/>
      </c>
      <c r="S912" s="7" t="str">
        <f ca="1">IF($R912&lt;&gt;"",VLOOKUP($R912,Level!$A:$B,2,FALSE),"")</f>
        <v/>
      </c>
      <c r="T912" s="8">
        <f t="shared" ca="1" si="74"/>
        <v>44393</v>
      </c>
      <c r="U912" s="1">
        <f t="shared" ca="1" si="70"/>
        <v>2315</v>
      </c>
      <c r="V91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$A912    &amp;
", "   &amp;
$B912    &amp;
", "   &amp;
$C912    &amp;
", '"  &amp;
$E912    &amp;
"', '" &amp;
$H912    &amp;
"', "  &amp;
$I912 &amp;
", CAST('"  &amp;
TEXT($K912,"aaaa-mm-dd") &amp;
"' AS DATE), " &amp;
$L912 &amp;
", " &amp;
$N912 &amp;
", " &amp;
$P912 &amp;
", " &amp;
IF($R912="","NULL",$R912) &amp;
", " &amp;
$U912 &amp;
");"</f>
        <v>INSERT INTO acme.fact_employees (id_company_fk, id_employee_pk, flg_active, employee_name, id_gender_fk, id_race_fk, birthdate, id_education_fk, id_department_fk, id_role_fk, id_level_fk, salary) VALUES (2, 911, TRUE, 'Guilherme Augusto Junqueira Ferrari', 'M', 5, CAST('1948-12-16' AS DATE), 6, 13, 6, NULL, 2315);</v>
      </c>
    </row>
    <row r="913" spans="1:22" x14ac:dyDescent="0.2">
      <c r="A913" s="7">
        <v>2</v>
      </c>
      <c r="B913" s="5">
        <f t="shared" si="71"/>
        <v>912</v>
      </c>
      <c r="C913" s="6" t="b">
        <v>1</v>
      </c>
      <c r="D913" s="7">
        <f ca="1">IF(ROW()=2,125,IF(ROW()=3,67,IF(ROW()=4,13,RANDBETWEEN(2,COUNT(Name!$A:$A) + 1))))</f>
        <v>304</v>
      </c>
      <c r="E913" s="7" t="str">
        <f ca="1">VLOOKUP($D913,Name!$A:$B,2,FALSE) &amp; " " &amp; IF(ROW()=2,"de Orléans e Bragança",VLOOKUP(IF(ROW()=2,0,RANDBETWEEN(2,COUNT('Last name'!$A:$A) + 1)),'Last name'!$A:$B,2,FALSE) &amp; " " &amp; VLOOKUP(RANDBETWEEN(2,COUNT('Last name'!$A:$A) + 1),'Last name'!$A:$B,2,FALSE))</f>
        <v>Nicole Teixeira Rizzo</v>
      </c>
      <c r="F913" s="7">
        <v>2</v>
      </c>
      <c r="G913" s="7" cm="1">
        <f t="array" aca="1" ref="G913" ca="1">INDEX(States!$B:$B,RANDBETWEEN(2,COUNTA(States!$B:$B)),1)</f>
        <v>10</v>
      </c>
      <c r="H913" s="7" t="str">
        <f ca="1">VLOOKUP($D913,Name!$A:$C,3,FALSE)</f>
        <v>F</v>
      </c>
      <c r="I913" s="7">
        <f t="shared" ca="1" si="72"/>
        <v>4</v>
      </c>
      <c r="J913" s="7" t="str">
        <f ca="1">VLOOKUP($I913,Race!$A:$B,2,FALSE)</f>
        <v>Pardo</v>
      </c>
      <c r="K913" s="8">
        <f ca="1" xml:space="preserve">
IF($B913=2,
    TODAY()-16340,
    IF($P913=2,
        RANDBETWEEN(TODAY()-12418.5,TODAY()-6574.5),
        IF(OR($P913=3,$P913=4),
            RANDBETWEEN(TODAY()-16071,TODAY()-8766),
            IF(OR($P913=5,$P913=6,$P913=7),
                RANDBETWEEN(TODAY()-27393.75,TODAY()-12783.75),
                RANDBETWEEN(TODAY()-27393.75,TODAY()-10957.5)
            )
        )
    )
)</f>
        <v>32141</v>
      </c>
      <c r="L913" s="6">
        <f ca="1">IF(OR(ROW()=2,ROW()=3),7,IF(ROW()=4,4,RANDBETWEEN(4,COUNT(Education!$A:$A) + 1)))</f>
        <v>7</v>
      </c>
      <c r="M913" s="8" t="str">
        <f ca="1">VLOOKUP($L913,Education!$A:$B,2,FALSE)</f>
        <v>Doutorado</v>
      </c>
      <c r="N91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913" s="7" t="str">
        <f ca="1">VLOOKUP($N913,Department!$A:$B,2,FALSE)</f>
        <v>Auditoria</v>
      </c>
      <c r="P913" s="6">
        <f t="shared" ca="1" si="73"/>
        <v>8</v>
      </c>
      <c r="Q913" s="7" t="str">
        <f ca="1">VLOOKUP($P913,Role!$A:$B,2,FALSE)</f>
        <v>Analista</v>
      </c>
      <c r="R913" s="7">
        <f ca="1">IF($P913=8,RANDBETWEEN(2,COUNT(Level!$A:$A) + 1),"")</f>
        <v>2</v>
      </c>
      <c r="S913" s="7" t="str">
        <f ca="1">IF($R913&lt;&gt;"",VLOOKUP($R913,Level!$A:$B,2,FALSE),"")</f>
        <v>Junior</v>
      </c>
      <c r="T913" s="8">
        <f t="shared" ca="1" si="74"/>
        <v>37912</v>
      </c>
      <c r="U913" s="1">
        <f t="shared" ca="1" si="70"/>
        <v>4000</v>
      </c>
      <c r="V91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$A913    &amp;
", "   &amp;
$B913    &amp;
", "   &amp;
$C913    &amp;
", '"  &amp;
$E913    &amp;
"', '" &amp;
$H913    &amp;
"', "  &amp;
$I913 &amp;
", CAST('"  &amp;
TEXT($K913,"aaaa-mm-dd") &amp;
"' AS DATE), " &amp;
$L913 &amp;
", " &amp;
$N913 &amp;
", " &amp;
$P913 &amp;
", " &amp;
IF($R913="","NULL",$R913) &amp;
", " &amp;
$U913 &amp;
");"</f>
        <v>INSERT INTO acme.fact_employees (id_company_fk, id_employee_pk, flg_active, employee_name, id_gender_fk, id_race_fk, birthdate, id_education_fk, id_department_fk, id_role_fk, id_level_fk, salary) VALUES (2, 912, TRUE, 'Nicole Teixeira Rizzo', 'F', 4, CAST('1987-12-30' AS DATE), 7, 10, 8, 2, 4000);</v>
      </c>
    </row>
    <row r="914" spans="1:22" x14ac:dyDescent="0.2">
      <c r="A914" s="7">
        <v>2</v>
      </c>
      <c r="B914" s="5">
        <f t="shared" si="71"/>
        <v>913</v>
      </c>
      <c r="C914" s="6" t="b">
        <v>1</v>
      </c>
      <c r="D914" s="7">
        <f ca="1">IF(ROW()=2,125,IF(ROW()=3,67,IF(ROW()=4,13,RANDBETWEEN(2,COUNT(Name!$A:$A) + 1))))</f>
        <v>53</v>
      </c>
      <c r="E914" s="7" t="str">
        <f ca="1">VLOOKUP($D914,Name!$A:$B,2,FALSE) &amp; " " &amp; IF(ROW()=2,"de Orléans e Bragança",VLOOKUP(IF(ROW()=2,0,RANDBETWEEN(2,COUNT('Last name'!$A:$A) + 1)),'Last name'!$A:$B,2,FALSE) &amp; " " &amp; VLOOKUP(RANDBETWEEN(2,COUNT('Last name'!$A:$A) + 1),'Last name'!$A:$B,2,FALSE))</f>
        <v>Arthur Gabriel Caruso Bactista</v>
      </c>
      <c r="F914" s="7">
        <v>2</v>
      </c>
      <c r="G914" s="7" cm="1">
        <f t="array" aca="1" ref="G914" ca="1">INDEX(States!$B:$B,RANDBETWEEN(2,COUNTA(States!$B:$B)),1)</f>
        <v>5</v>
      </c>
      <c r="H914" s="7" t="str">
        <f ca="1">VLOOKUP($D914,Name!$A:$C,3,FALSE)</f>
        <v>M</v>
      </c>
      <c r="I914" s="7">
        <f t="shared" ca="1" si="72"/>
        <v>2</v>
      </c>
      <c r="J914" s="7" t="str">
        <f ca="1">VLOOKUP($I914,Race!$A:$B,2,FALSE)</f>
        <v>Branco</v>
      </c>
      <c r="K914" s="8">
        <f ca="1" xml:space="preserve">
IF($B914=2,
    TODAY()-16340,
    IF($P914=2,
        RANDBETWEEN(TODAY()-12418.5,TODAY()-6574.5),
        IF(OR($P914=3,$P914=4),
            RANDBETWEEN(TODAY()-16071,TODAY()-8766),
            IF(OR($P914=5,$P914=6,$P914=7),
                RANDBETWEEN(TODAY()-27393.75,TODAY()-12783.75),
                RANDBETWEEN(TODAY()-27393.75,TODAY()-10957.5)
            )
        )
    )
)</f>
        <v>33679</v>
      </c>
      <c r="L914" s="6">
        <f ca="1">IF(OR(ROW()=2,ROW()=3),7,IF(ROW()=4,4,RANDBETWEEN(4,COUNT(Education!$A:$A) + 1)))</f>
        <v>5</v>
      </c>
      <c r="M914" s="8" t="str">
        <f ca="1">VLOOKUP($L914,Education!$A:$B,2,FALSE)</f>
        <v>Pós-graduação</v>
      </c>
      <c r="N91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914" s="7" t="str">
        <f ca="1">VLOOKUP($N914,Department!$A:$B,2,FALSE)</f>
        <v>Recursos Humanos</v>
      </c>
      <c r="P914" s="6">
        <f t="shared" ca="1" si="73"/>
        <v>8</v>
      </c>
      <c r="Q914" s="7" t="str">
        <f ca="1">VLOOKUP($P914,Role!$A:$B,2,FALSE)</f>
        <v>Analista</v>
      </c>
      <c r="R914" s="7">
        <f ca="1">IF($P914=8,RANDBETWEEN(2,COUNT(Level!$A:$A) + 1),"")</f>
        <v>3</v>
      </c>
      <c r="S914" s="7" t="str">
        <f ca="1">IF($R914&lt;&gt;"",VLOOKUP($R914,Level!$A:$B,2,FALSE),"")</f>
        <v>Pleno</v>
      </c>
      <c r="T914" s="8">
        <f t="shared" ca="1" si="74"/>
        <v>42497</v>
      </c>
      <c r="U914" s="1">
        <f t="shared" ca="1" si="70"/>
        <v>3080</v>
      </c>
      <c r="V91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$A914    &amp;
", "   &amp;
$B914    &amp;
", "   &amp;
$C914    &amp;
", '"  &amp;
$E914    &amp;
"', '" &amp;
$H914    &amp;
"', "  &amp;
$I914 &amp;
", CAST('"  &amp;
TEXT($K914,"aaaa-mm-dd") &amp;
"' AS DATE), " &amp;
$L914 &amp;
", " &amp;
$N914 &amp;
", " &amp;
$P914 &amp;
", " &amp;
IF($R914="","NULL",$R914) &amp;
", " &amp;
$U914 &amp;
");"</f>
        <v>INSERT INTO acme.fact_employees (id_company_fk, id_employee_pk, flg_active, employee_name, id_gender_fk, id_race_fk, birthdate, id_education_fk, id_department_fk, id_role_fk, id_level_fk, salary) VALUES (2, 913, TRUE, 'Arthur Gabriel Caruso Bactista', 'M', 2, CAST('1992-03-16' AS DATE), 5, 5, 8, 3, 3080);</v>
      </c>
    </row>
    <row r="915" spans="1:22" x14ac:dyDescent="0.2">
      <c r="A915" s="7">
        <v>2</v>
      </c>
      <c r="B915" s="5">
        <f t="shared" si="71"/>
        <v>914</v>
      </c>
      <c r="C915" s="6" t="b">
        <v>1</v>
      </c>
      <c r="D915" s="7">
        <f ca="1">IF(ROW()=2,125,IF(ROW()=3,67,IF(ROW()=4,13,RANDBETWEEN(2,COUNT(Name!$A:$A) + 1))))</f>
        <v>341</v>
      </c>
      <c r="E915" s="7" t="str">
        <f ca="1">VLOOKUP($D915,Name!$A:$B,2,FALSE) &amp; " " &amp; IF(ROW()=2,"de Orléans e Bragança",VLOOKUP(IF(ROW()=2,0,RANDBETWEEN(2,COUNT('Last name'!$A:$A) + 1)),'Last name'!$A:$B,2,FALSE) &amp; " " &amp; VLOOKUP(RANDBETWEEN(2,COUNT('Last name'!$A:$A) + 1),'Last name'!$A:$B,2,FALSE))</f>
        <v>Thomas Faria Pereira</v>
      </c>
      <c r="F915" s="7">
        <v>2</v>
      </c>
      <c r="G915" s="7" cm="1">
        <f t="array" aca="1" ref="G915" ca="1">INDEX(States!$B:$B,RANDBETWEEN(2,COUNTA(States!$B:$B)),1)</f>
        <v>10</v>
      </c>
      <c r="H915" s="7" t="str">
        <f ca="1">VLOOKUP($D915,Name!$A:$C,3,FALSE)</f>
        <v>M</v>
      </c>
      <c r="I915" s="7">
        <f t="shared" ca="1" si="72"/>
        <v>2</v>
      </c>
      <c r="J915" s="7" t="str">
        <f ca="1">VLOOKUP($I915,Race!$A:$B,2,FALSE)</f>
        <v>Branco</v>
      </c>
      <c r="K915" s="8">
        <f ca="1" xml:space="preserve">
IF($B915=2,
    TODAY()-16340,
    IF($P915=2,
        RANDBETWEEN(TODAY()-12418.5,TODAY()-6574.5),
        IF(OR($P915=3,$P915=4),
            RANDBETWEEN(TODAY()-16071,TODAY()-8766),
            IF(OR($P915=5,$P915=6,$P915=7),
                RANDBETWEEN(TODAY()-27393.75,TODAY()-12783.75),
                RANDBETWEEN(TODAY()-27393.75,TODAY()-10957.5)
            )
        )
    )
)</f>
        <v>32704</v>
      </c>
      <c r="L915" s="6">
        <f ca="1">IF(OR(ROW()=2,ROW()=3),7,IF(ROW()=4,4,RANDBETWEEN(4,COUNT(Education!$A:$A) + 1)))</f>
        <v>7</v>
      </c>
      <c r="M915" s="8" t="str">
        <f ca="1">VLOOKUP($L915,Education!$A:$B,2,FALSE)</f>
        <v>Doutorado</v>
      </c>
      <c r="N91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915" s="7" t="str">
        <f ca="1">VLOOKUP($N915,Department!$A:$B,2,FALSE)</f>
        <v>Comunicação &amp; Marketing</v>
      </c>
      <c r="P915" s="6">
        <f t="shared" ca="1" si="73"/>
        <v>8</v>
      </c>
      <c r="Q915" s="7" t="str">
        <f ca="1">VLOOKUP($P915,Role!$A:$B,2,FALSE)</f>
        <v>Analista</v>
      </c>
      <c r="R915" s="7">
        <f ca="1">IF($P915=8,RANDBETWEEN(2,COUNT(Level!$A:$A) + 1),"")</f>
        <v>4</v>
      </c>
      <c r="S915" s="7" t="str">
        <f ca="1">IF($R915&lt;&gt;"",VLOOKUP($R915,Level!$A:$B,2,FALSE),"")</f>
        <v>Senior</v>
      </c>
      <c r="T915" s="8">
        <f t="shared" ca="1" si="74"/>
        <v>39076</v>
      </c>
      <c r="U915" s="1">
        <f t="shared" ca="1" si="70"/>
        <v>4080</v>
      </c>
      <c r="V91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$A915    &amp;
", "   &amp;
$B915    &amp;
", "   &amp;
$C915    &amp;
", '"  &amp;
$E915    &amp;
"', '" &amp;
$H915    &amp;
"', "  &amp;
$I915 &amp;
", CAST('"  &amp;
TEXT($K915,"aaaa-mm-dd") &amp;
"' AS DATE), " &amp;
$L915 &amp;
", " &amp;
$N915 &amp;
", " &amp;
$P915 &amp;
", " &amp;
IF($R915="","NULL",$R915) &amp;
", " &amp;
$U915 &amp;
");"</f>
        <v>INSERT INTO acme.fact_employees (id_company_fk, id_employee_pk, flg_active, employee_name, id_gender_fk, id_race_fk, birthdate, id_education_fk, id_department_fk, id_role_fk, id_level_fk, salary) VALUES (2, 914, TRUE, 'Thomas Faria Pereira', 'M', 2, CAST('1989-07-15' AS DATE), 7, 8, 8, 4, 4080);</v>
      </c>
    </row>
    <row r="916" spans="1:22" x14ac:dyDescent="0.2">
      <c r="A916" s="7">
        <v>2</v>
      </c>
      <c r="B916" s="5">
        <f t="shared" si="71"/>
        <v>915</v>
      </c>
      <c r="C916" s="6" t="b">
        <v>1</v>
      </c>
      <c r="D916" s="7">
        <f ca="1">IF(ROW()=2,125,IF(ROW()=3,67,IF(ROW()=4,13,RANDBETWEEN(2,COUNT(Name!$A:$A) + 1))))</f>
        <v>76</v>
      </c>
      <c r="E916" s="7" t="str">
        <f ca="1">VLOOKUP($D916,Name!$A:$B,2,FALSE) &amp; " " &amp; IF(ROW()=2,"de Orléans e Bragança",VLOOKUP(IF(ROW()=2,0,RANDBETWEEN(2,COUNT('Last name'!$A:$A) + 1)),'Last name'!$A:$B,2,FALSE) &amp; " " &amp; VLOOKUP(RANDBETWEEN(2,COUNT('Last name'!$A:$A) + 1),'Last name'!$A:$B,2,FALSE))</f>
        <v>Byanca Pimenta Leitão</v>
      </c>
      <c r="F916" s="7">
        <v>2</v>
      </c>
      <c r="G916" s="7" cm="1">
        <f t="array" aca="1" ref="G916" ca="1">INDEX(States!$B:$B,RANDBETWEEN(2,COUNTA(States!$B:$B)),1)</f>
        <v>19</v>
      </c>
      <c r="H916" s="7" t="str">
        <f ca="1">VLOOKUP($D916,Name!$A:$C,3,FALSE)</f>
        <v>F</v>
      </c>
      <c r="I916" s="7">
        <f t="shared" ca="1" si="72"/>
        <v>2</v>
      </c>
      <c r="J916" s="7" t="str">
        <f ca="1">VLOOKUP($I916,Race!$A:$B,2,FALSE)</f>
        <v>Branco</v>
      </c>
      <c r="K916" s="8">
        <f ca="1" xml:space="preserve">
IF($B916=2,
    TODAY()-16340,
    IF($P916=2,
        RANDBETWEEN(TODAY()-12418.5,TODAY()-6574.5),
        IF(OR($P916=3,$P916=4),
            RANDBETWEEN(TODAY()-16071,TODAY()-8766),
            IF(OR($P916=5,$P916=6,$P916=7),
                RANDBETWEEN(TODAY()-27393.75,TODAY()-12783.75),
                RANDBETWEEN(TODAY()-27393.75,TODAY()-10957.5)
            )
        )
    )
)</f>
        <v>30253</v>
      </c>
      <c r="L916" s="6">
        <f ca="1">IF(OR(ROW()=2,ROW()=3),7,IF(ROW()=4,4,RANDBETWEEN(4,COUNT(Education!$A:$A) + 1)))</f>
        <v>4</v>
      </c>
      <c r="M916" s="8" t="str">
        <f ca="1">VLOOKUP($L916,Education!$A:$B,2,FALSE)</f>
        <v>Superior</v>
      </c>
      <c r="N91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7</v>
      </c>
      <c r="O916" s="7" t="str">
        <f ca="1">VLOOKUP($N916,Department!$A:$B,2,FALSE)</f>
        <v>Operacional</v>
      </c>
      <c r="P916" s="6">
        <f t="shared" ca="1" si="73"/>
        <v>6</v>
      </c>
      <c r="Q916" s="7" t="str">
        <f ca="1">VLOOKUP($P916,Role!$A:$B,2,FALSE)</f>
        <v>Estagiário</v>
      </c>
      <c r="R916" s="7" t="str">
        <f ca="1">IF($P916=8,RANDBETWEEN(2,COUNT(Level!$A:$A) + 1),"")</f>
        <v/>
      </c>
      <c r="S916" s="7" t="str">
        <f ca="1">IF($R916&lt;&gt;"",VLOOKUP($R916,Level!$A:$B,2,FALSE),"")</f>
        <v/>
      </c>
      <c r="T916" s="8">
        <f t="shared" ca="1" si="74"/>
        <v>37225</v>
      </c>
      <c r="U916" s="1">
        <f t="shared" ca="1" si="70"/>
        <v>1205</v>
      </c>
      <c r="V91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$A916    &amp;
", "   &amp;
$B916    &amp;
", "   &amp;
$C916    &amp;
", '"  &amp;
$E916    &amp;
"', '" &amp;
$H916    &amp;
"', "  &amp;
$I916 &amp;
", CAST('"  &amp;
TEXT($K916,"aaaa-mm-dd") &amp;
"' AS DATE), " &amp;
$L916 &amp;
", " &amp;
$N916 &amp;
", " &amp;
$P916 &amp;
", " &amp;
IF($R916="","NULL",$R916) &amp;
", " &amp;
$U916 &amp;
");"</f>
        <v>INSERT INTO acme.fact_employees (id_company_fk, id_employee_pk, flg_active, employee_name, id_gender_fk, id_race_fk, birthdate, id_education_fk, id_department_fk, id_role_fk, id_level_fk, salary) VALUES (2, 915, TRUE, 'Byanca Pimenta Leitão', 'F', 2, CAST('1982-10-29' AS DATE), 4, 7, 6, NULL, 1205);</v>
      </c>
    </row>
    <row r="917" spans="1:22" x14ac:dyDescent="0.2">
      <c r="A917" s="7">
        <v>2</v>
      </c>
      <c r="B917" s="5">
        <f t="shared" si="71"/>
        <v>916</v>
      </c>
      <c r="C917" s="6" t="b">
        <v>1</v>
      </c>
      <c r="D917" s="7">
        <f ca="1">IF(ROW()=2,125,IF(ROW()=3,67,IF(ROW()=4,13,RANDBETWEEN(2,COUNT(Name!$A:$A) + 1))))</f>
        <v>202</v>
      </c>
      <c r="E917" s="7" t="str">
        <f ca="1">VLOOKUP($D917,Name!$A:$B,2,FALSE) &amp; " " &amp; IF(ROW()=2,"de Orléans e Bragança",VLOOKUP(IF(ROW()=2,0,RANDBETWEEN(2,COUNT('Last name'!$A:$A) + 1)),'Last name'!$A:$B,2,FALSE) &amp; " " &amp; VLOOKUP(RANDBETWEEN(2,COUNT('Last name'!$A:$A) + 1),'Last name'!$A:$B,2,FALSE))</f>
        <v>Kaique Zil Andrade</v>
      </c>
      <c r="F917" s="7">
        <v>2</v>
      </c>
      <c r="G917" s="7" cm="1">
        <f t="array" aca="1" ref="G917" ca="1">INDEX(States!$B:$B,RANDBETWEEN(2,COUNTA(States!$B:$B)),1)</f>
        <v>13</v>
      </c>
      <c r="H917" s="7" t="str">
        <f ca="1">VLOOKUP($D917,Name!$A:$C,3,FALSE)</f>
        <v>M</v>
      </c>
      <c r="I917" s="7">
        <f t="shared" ca="1" si="72"/>
        <v>3</v>
      </c>
      <c r="J917" s="7" t="str">
        <f ca="1">VLOOKUP($I917,Race!$A:$B,2,FALSE)</f>
        <v>Preto</v>
      </c>
      <c r="K917" s="8">
        <f ca="1" xml:space="preserve">
IF($B917=2,
    TODAY()-16340,
    IF($P917=2,
        RANDBETWEEN(TODAY()-12418.5,TODAY()-6574.5),
        IF(OR($P917=3,$P917=4),
            RANDBETWEEN(TODAY()-16071,TODAY()-8766),
            IF(OR($P917=5,$P917=6,$P917=7),
                RANDBETWEEN(TODAY()-27393.75,TODAY()-12783.75),
                RANDBETWEEN(TODAY()-27393.75,TODAY()-10957.5)
            )
        )
    )
)</f>
        <v>32202</v>
      </c>
      <c r="L917" s="6">
        <f ca="1">IF(OR(ROW()=2,ROW()=3),7,IF(ROW()=4,4,RANDBETWEEN(4,COUNT(Education!$A:$A) + 1)))</f>
        <v>5</v>
      </c>
      <c r="M917" s="8" t="str">
        <f ca="1">VLOOKUP($L917,Education!$A:$B,2,FALSE)</f>
        <v>Pós-graduação</v>
      </c>
      <c r="N91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917" s="7" t="str">
        <f ca="1">VLOOKUP($N917,Department!$A:$B,2,FALSE)</f>
        <v>Recursos Humanos</v>
      </c>
      <c r="P917" s="6">
        <f t="shared" ca="1" si="73"/>
        <v>8</v>
      </c>
      <c r="Q917" s="7" t="str">
        <f ca="1">VLOOKUP($P917,Role!$A:$B,2,FALSE)</f>
        <v>Analista</v>
      </c>
      <c r="R917" s="7">
        <f ca="1">IF($P917=8,RANDBETWEEN(2,COUNT(Level!$A:$A) + 1),"")</f>
        <v>3</v>
      </c>
      <c r="S917" s="7" t="str">
        <f ca="1">IF($R917&lt;&gt;"",VLOOKUP($R917,Level!$A:$B,2,FALSE),"")</f>
        <v>Pleno</v>
      </c>
      <c r="T917" s="8">
        <f t="shared" ca="1" si="74"/>
        <v>40051</v>
      </c>
      <c r="U917" s="1">
        <f t="shared" ca="1" si="70"/>
        <v>3080</v>
      </c>
      <c r="V91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$A917    &amp;
", "   &amp;
$B917    &amp;
", "   &amp;
$C917    &amp;
", '"  &amp;
$E917    &amp;
"', '" &amp;
$H917    &amp;
"', "  &amp;
$I917 &amp;
", CAST('"  &amp;
TEXT($K917,"aaaa-mm-dd") &amp;
"' AS DATE), " &amp;
$L917 &amp;
", " &amp;
$N917 &amp;
", " &amp;
$P917 &amp;
", " &amp;
IF($R917="","NULL",$R917) &amp;
", " &amp;
$U917 &amp;
");"</f>
        <v>INSERT INTO acme.fact_employees (id_company_fk, id_employee_pk, flg_active, employee_name, id_gender_fk, id_race_fk, birthdate, id_education_fk, id_department_fk, id_role_fk, id_level_fk, salary) VALUES (2, 916, TRUE, 'Kaique Zil Andrade', 'M', 3, CAST('1988-02-29' AS DATE), 5, 5, 8, 3, 3080);</v>
      </c>
    </row>
    <row r="918" spans="1:22" x14ac:dyDescent="0.2">
      <c r="A918" s="7">
        <v>2</v>
      </c>
      <c r="B918" s="5">
        <f t="shared" si="71"/>
        <v>917</v>
      </c>
      <c r="C918" s="6" t="b">
        <v>1</v>
      </c>
      <c r="D918" s="7">
        <f ca="1">IF(ROW()=2,125,IF(ROW()=3,67,IF(ROW()=4,13,RANDBETWEEN(2,COUNT(Name!$A:$A) + 1))))</f>
        <v>76</v>
      </c>
      <c r="E918" s="7" t="str">
        <f ca="1">VLOOKUP($D918,Name!$A:$B,2,FALSE) &amp; " " &amp; IF(ROW()=2,"de Orléans e Bragança",VLOOKUP(IF(ROW()=2,0,RANDBETWEEN(2,COUNT('Last name'!$A:$A) + 1)),'Last name'!$A:$B,2,FALSE) &amp; " " &amp; VLOOKUP(RANDBETWEEN(2,COUNT('Last name'!$A:$A) + 1),'Last name'!$A:$B,2,FALSE))</f>
        <v>Byanca Brasão Zil</v>
      </c>
      <c r="F918" s="7">
        <v>2</v>
      </c>
      <c r="G918" s="7" cm="1">
        <f t="array" aca="1" ref="G918" ca="1">INDEX(States!$B:$B,RANDBETWEEN(2,COUNTA(States!$B:$B)),1)</f>
        <v>12</v>
      </c>
      <c r="H918" s="7" t="str">
        <f ca="1">VLOOKUP($D918,Name!$A:$C,3,FALSE)</f>
        <v>F</v>
      </c>
      <c r="I918" s="7">
        <f t="shared" ca="1" si="72"/>
        <v>2</v>
      </c>
      <c r="J918" s="7" t="str">
        <f ca="1">VLOOKUP($I918,Race!$A:$B,2,FALSE)</f>
        <v>Branco</v>
      </c>
      <c r="K918" s="8">
        <f ca="1" xml:space="preserve">
IF($B918=2,
    TODAY()-16340,
    IF($P918=2,
        RANDBETWEEN(TODAY()-12418.5,TODAY()-6574.5),
        IF(OR($P918=3,$P918=4),
            RANDBETWEEN(TODAY()-16071,TODAY()-8766),
            IF(OR($P918=5,$P918=6,$P918=7),
                RANDBETWEEN(TODAY()-27393.75,TODAY()-12783.75),
                RANDBETWEEN(TODAY()-27393.75,TODAY()-10957.5)
            )
        )
    )
)</f>
        <v>26951</v>
      </c>
      <c r="L918" s="6">
        <f ca="1">IF(OR(ROW()=2,ROW()=3),7,IF(ROW()=4,4,RANDBETWEEN(4,COUNT(Education!$A:$A) + 1)))</f>
        <v>6</v>
      </c>
      <c r="M918" s="8" t="str">
        <f ca="1">VLOOKUP($L918,Education!$A:$B,2,FALSE)</f>
        <v>Mestrado</v>
      </c>
      <c r="N91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918" s="7" t="str">
        <f ca="1">VLOOKUP($N918,Department!$A:$B,2,FALSE)</f>
        <v>Contábil</v>
      </c>
      <c r="P918" s="6">
        <f t="shared" ca="1" si="73"/>
        <v>7</v>
      </c>
      <c r="Q918" s="7" t="str">
        <f ca="1">VLOOKUP($P918,Role!$A:$B,2,FALSE)</f>
        <v>Trainee</v>
      </c>
      <c r="R918" s="7" t="str">
        <f ca="1">IF($P918=8,RANDBETWEEN(2,COUNT(Level!$A:$A) + 1),"")</f>
        <v/>
      </c>
      <c r="S918" s="7" t="str">
        <f ca="1">IF($R918&lt;&gt;"",VLOOKUP($R918,Level!$A:$B,2,FALSE),"")</f>
        <v/>
      </c>
      <c r="T918" s="8">
        <f t="shared" ca="1" si="74"/>
        <v>39037</v>
      </c>
      <c r="U918" s="1">
        <f t="shared" ca="1" si="70"/>
        <v>2305</v>
      </c>
      <c r="V91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$A918    &amp;
", "   &amp;
$B918    &amp;
", "   &amp;
$C918    &amp;
", '"  &amp;
$E918    &amp;
"', '" &amp;
$H918    &amp;
"', "  &amp;
$I918 &amp;
", CAST('"  &amp;
TEXT($K918,"aaaa-mm-dd") &amp;
"' AS DATE), " &amp;
$L918 &amp;
", " &amp;
$N918 &amp;
", " &amp;
$P918 &amp;
", " &amp;
IF($R918="","NULL",$R918) &amp;
", " &amp;
$U918 &amp;
");"</f>
        <v>INSERT INTO acme.fact_employees (id_company_fk, id_employee_pk, flg_active, employee_name, id_gender_fk, id_race_fk, birthdate, id_education_fk, id_department_fk, id_role_fk, id_level_fk, salary) VALUES (2, 917, TRUE, 'Byanca Brasão Zil', 'F', 2, CAST('1973-10-14' AS DATE), 6, 9, 7, NULL, 2305);</v>
      </c>
    </row>
    <row r="919" spans="1:22" x14ac:dyDescent="0.2">
      <c r="A919" s="7">
        <v>2</v>
      </c>
      <c r="B919" s="5">
        <f t="shared" si="71"/>
        <v>918</v>
      </c>
      <c r="C919" s="6" t="b">
        <v>1</v>
      </c>
      <c r="D919" s="7">
        <f ca="1">IF(ROW()=2,125,IF(ROW()=3,67,IF(ROW()=4,13,RANDBETWEEN(2,COUNT(Name!$A:$A) + 1))))</f>
        <v>234</v>
      </c>
      <c r="E919" s="7" t="str">
        <f ca="1">VLOOKUP($D919,Name!$A:$B,2,FALSE) &amp; " " &amp; IF(ROW()=2,"de Orléans e Bragança",VLOOKUP(IF(ROW()=2,0,RANDBETWEEN(2,COUNT('Last name'!$A:$A) + 1)),'Last name'!$A:$B,2,FALSE) &amp; " " &amp; VLOOKUP(RANDBETWEEN(2,COUNT('Last name'!$A:$A) + 1),'Last name'!$A:$B,2,FALSE))</f>
        <v>Luanna Asvilla Moura</v>
      </c>
      <c r="F919" s="7">
        <v>2</v>
      </c>
      <c r="G919" s="7" cm="1">
        <f t="array" aca="1" ref="G919" ca="1">INDEX(States!$B:$B,RANDBETWEEN(2,COUNTA(States!$B:$B)),1)</f>
        <v>6</v>
      </c>
      <c r="H919" s="7" t="str">
        <f ca="1">VLOOKUP($D919,Name!$A:$C,3,FALSE)</f>
        <v>F</v>
      </c>
      <c r="I919" s="7">
        <f t="shared" ca="1" si="72"/>
        <v>2</v>
      </c>
      <c r="J919" s="7" t="str">
        <f ca="1">VLOOKUP($I919,Race!$A:$B,2,FALSE)</f>
        <v>Branco</v>
      </c>
      <c r="K919" s="8">
        <f ca="1" xml:space="preserve">
IF($B919=2,
    TODAY()-16340,
    IF($P919=2,
        RANDBETWEEN(TODAY()-12418.5,TODAY()-6574.5),
        IF(OR($P919=3,$P919=4),
            RANDBETWEEN(TODAY()-16071,TODAY()-8766),
            IF(OR($P919=5,$P919=6,$P919=7),
                RANDBETWEEN(TODAY()-27393.75,TODAY()-12783.75),
                RANDBETWEEN(TODAY()-27393.75,TODAY()-10957.5)
            )
        )
    )
)</f>
        <v>27131</v>
      </c>
      <c r="L919" s="6">
        <f ca="1">IF(OR(ROW()=2,ROW()=3),7,IF(ROW()=4,4,RANDBETWEEN(4,COUNT(Education!$A:$A) + 1)))</f>
        <v>6</v>
      </c>
      <c r="M919" s="8" t="str">
        <f ca="1">VLOOKUP($L919,Education!$A:$B,2,FALSE)</f>
        <v>Mestrado</v>
      </c>
      <c r="N91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919" s="7" t="str">
        <f ca="1">VLOOKUP($N919,Department!$A:$B,2,FALSE)</f>
        <v>Vendas</v>
      </c>
      <c r="P919" s="6">
        <f t="shared" ca="1" si="73"/>
        <v>8</v>
      </c>
      <c r="Q919" s="7" t="str">
        <f ca="1">VLOOKUP($P919,Role!$A:$B,2,FALSE)</f>
        <v>Analista</v>
      </c>
      <c r="R919" s="7">
        <f ca="1">IF($P919=8,RANDBETWEEN(2,COUNT(Level!$A:$A) + 1),"")</f>
        <v>4</v>
      </c>
      <c r="S919" s="7" t="str">
        <f ca="1">IF($R919&lt;&gt;"",VLOOKUP($R919,Level!$A:$B,2,FALSE),"")</f>
        <v>Senior</v>
      </c>
      <c r="T919" s="8">
        <f t="shared" ca="1" si="74"/>
        <v>43835</v>
      </c>
      <c r="U919" s="1">
        <f t="shared" ca="1" si="70"/>
        <v>3610</v>
      </c>
      <c r="V91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$A919    &amp;
", "   &amp;
$B919    &amp;
", "   &amp;
$C919    &amp;
", '"  &amp;
$E919    &amp;
"', '" &amp;
$H919    &amp;
"', "  &amp;
$I919 &amp;
", CAST('"  &amp;
TEXT($K919,"aaaa-mm-dd") &amp;
"' AS DATE), " &amp;
$L919 &amp;
", " &amp;
$N919 &amp;
", " &amp;
$P919 &amp;
", " &amp;
IF($R919="","NULL",$R919) &amp;
", " &amp;
$U919 &amp;
");"</f>
        <v>INSERT INTO acme.fact_employees (id_company_fk, id_employee_pk, flg_active, employee_name, id_gender_fk, id_race_fk, birthdate, id_education_fk, id_department_fk, id_role_fk, id_level_fk, salary) VALUES (2, 918, TRUE, 'Luanna Asvilla Moura', 'F', 2, CAST('1974-04-12' AS DATE), 6, 13, 8, 4, 3610);</v>
      </c>
    </row>
    <row r="920" spans="1:22" x14ac:dyDescent="0.2">
      <c r="A920" s="7">
        <v>2</v>
      </c>
      <c r="B920" s="5">
        <f t="shared" si="71"/>
        <v>919</v>
      </c>
      <c r="C920" s="6" t="b">
        <v>1</v>
      </c>
      <c r="D920" s="7">
        <f ca="1">IF(ROW()=2,125,IF(ROW()=3,67,IF(ROW()=4,13,RANDBETWEEN(2,COUNT(Name!$A:$A) + 1))))</f>
        <v>256</v>
      </c>
      <c r="E920" s="7" t="str">
        <f ca="1">VLOOKUP($D920,Name!$A:$B,2,FALSE)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Maria Carolina Leone Cardozo</v>
      </c>
      <c r="F920" s="7">
        <v>2</v>
      </c>
      <c r="G920" s="7" cm="1">
        <f t="array" aca="1" ref="G920" ca="1">INDEX(States!$B:$B,RANDBETWEEN(2,COUNTA(States!$B:$B)),1)</f>
        <v>14</v>
      </c>
      <c r="H920" s="7" t="str">
        <f ca="1">VLOOKUP($D920,Name!$A:$C,3,FALSE)</f>
        <v>F</v>
      </c>
      <c r="I920" s="7">
        <f t="shared" ca="1" si="72"/>
        <v>2</v>
      </c>
      <c r="J920" s="7" t="str">
        <f ca="1">VLOOKUP($I920,Race!$A:$B,2,FALSE)</f>
        <v>Branco</v>
      </c>
      <c r="K920" s="8">
        <f ca="1" xml:space="preserve">
IF($B920=2,
    TODAY()-16340,
    IF($P920=2,
        RANDBETWEEN(TODAY()-12418.5,TODAY()-6574.5),
        IF(OR($P920=3,$P920=4),
            RANDBETWEEN(TODAY()-16071,TODAY()-8766),
            IF(OR($P920=5,$P920=6,$P920=7),
                RANDBETWEEN(TODAY()-27393.75,TODAY()-12783.75),
                RANDBETWEEN(TODAY()-27393.75,TODAY()-10957.5)
            )
        )
    )
)</f>
        <v>24840</v>
      </c>
      <c r="L920" s="6">
        <f ca="1">IF(OR(ROW()=2,ROW()=3),7,IF(ROW()=4,4,RANDBETWEEN(4,COUNT(Education!$A:$A) + 1)))</f>
        <v>4</v>
      </c>
      <c r="M920" s="8" t="str">
        <f ca="1">VLOOKUP($L920,Education!$A:$B,2,FALSE)</f>
        <v>Superior</v>
      </c>
      <c r="N92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920" s="7" t="str">
        <f ca="1">VLOOKUP($N920,Department!$A:$B,2,FALSE)</f>
        <v>Tecnologia da Informação</v>
      </c>
      <c r="P920" s="6">
        <f t="shared" ca="1" si="73"/>
        <v>9</v>
      </c>
      <c r="Q920" s="7" t="str">
        <f ca="1">VLOOKUP($P920,Role!$A:$B,2,FALSE)</f>
        <v>Especialista</v>
      </c>
      <c r="R920" s="7" t="str">
        <f ca="1">IF($P920=8,RANDBETWEEN(2,COUNT(Level!$A:$A) + 1),"")</f>
        <v/>
      </c>
      <c r="S920" s="7" t="str">
        <f ca="1">IF($R920&lt;&gt;"",VLOOKUP($R920,Level!$A:$B,2,FALSE),"")</f>
        <v/>
      </c>
      <c r="T920" s="8">
        <f t="shared" ca="1" si="74"/>
        <v>44423</v>
      </c>
      <c r="U920" s="1">
        <f t="shared" ca="1" si="70"/>
        <v>8620</v>
      </c>
      <c r="V92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$A920    &amp;
", "   &amp;
$B920    &amp;
", "   &amp;
$C920    &amp;
", '"  &amp;
$E920    &amp;
"', '" &amp;
$H920    &amp;
"', "  &amp;
$I920 &amp;
", CAST('"  &amp;
TEXT($K920,"aaaa-mm-dd") &amp;
"' AS DATE), " &amp;
$L920 &amp;
", " &amp;
$N920 &amp;
", " &amp;
$P920 &amp;
", " &amp;
IF($R920="","NULL",$R920) &amp;
", " &amp;
$U920 &amp;
");"</f>
        <v>INSERT INTO acme.fact_employees (id_company_fk, id_employee_pk, flg_active, employee_name, id_gender_fk, id_race_fk, birthdate, id_education_fk, id_department_fk, id_role_fk, id_level_fk, salary) VALUES (2, 919, TRUE, 'Maria Carolina Leone Cardozo', 'F', 2, CAST('1968-01-03' AS DATE), 4, 11, 9, NULL, 8620);</v>
      </c>
    </row>
    <row r="921" spans="1:22" x14ac:dyDescent="0.2">
      <c r="A921" s="7">
        <v>2</v>
      </c>
      <c r="B921" s="5">
        <f t="shared" si="71"/>
        <v>920</v>
      </c>
      <c r="C921" s="6" t="b">
        <v>1</v>
      </c>
      <c r="D921" s="7">
        <f ca="1">IF(ROW()=2,125,IF(ROW()=3,67,IF(ROW()=4,13,RANDBETWEEN(2,COUNT(Name!$A:$A) + 1))))</f>
        <v>185</v>
      </c>
      <c r="E921" s="7" t="str">
        <f ca="1">VLOOKUP($D921,Name!$A:$B,2,FALSE) &amp; " " &amp; IF(ROW()=2,"de Orléans e Bragança",VLOOKUP(IF(ROW()=2,0,RANDBETWEEN(2,COUNT('Last name'!$A:$A) + 1)),'Last name'!$A:$B,2,FALSE) &amp; " " &amp; VLOOKUP(RANDBETWEEN(2,COUNT('Last name'!$A:$A) + 1),'Last name'!$A:$B,2,FALSE))</f>
        <v>João Lucas Pereira Campos</v>
      </c>
      <c r="F921" s="7">
        <v>2</v>
      </c>
      <c r="G921" s="7" cm="1">
        <f t="array" aca="1" ref="G921" ca="1">INDEX(States!$B:$B,RANDBETWEEN(2,COUNTA(States!$B:$B)),1)</f>
        <v>3</v>
      </c>
      <c r="H921" s="7" t="str">
        <f ca="1">VLOOKUP($D921,Name!$A:$C,3,FALSE)</f>
        <v>M</v>
      </c>
      <c r="I921" s="7">
        <f t="shared" ca="1" si="72"/>
        <v>2</v>
      </c>
      <c r="J921" s="7" t="str">
        <f ca="1">VLOOKUP($I921,Race!$A:$B,2,FALSE)</f>
        <v>Branco</v>
      </c>
      <c r="K921" s="8">
        <f ca="1" xml:space="preserve">
IF($B921=2,
    TODAY()-16340,
    IF($P921=2,
        RANDBETWEEN(TODAY()-12418.5,TODAY()-6574.5),
        IF(OR($P921=3,$P921=4),
            RANDBETWEEN(TODAY()-16071,TODAY()-8766),
            IF(OR($P921=5,$P921=6,$P921=7),
                RANDBETWEEN(TODAY()-27393.75,TODAY()-12783.75),
                RANDBETWEEN(TODAY()-27393.75,TODAY()-10957.5)
            )
        )
    )
)</f>
        <v>30842</v>
      </c>
      <c r="L921" s="6">
        <f ca="1">IF(OR(ROW()=2,ROW()=3),7,IF(ROW()=4,4,RANDBETWEEN(4,COUNT(Education!$A:$A) + 1)))</f>
        <v>7</v>
      </c>
      <c r="M921" s="8" t="str">
        <f ca="1">VLOOKUP($L921,Education!$A:$B,2,FALSE)</f>
        <v>Doutorado</v>
      </c>
      <c r="N92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921" s="7" t="str">
        <f ca="1">VLOOKUP($N921,Department!$A:$B,2,FALSE)</f>
        <v>Comunicação &amp; Marketing</v>
      </c>
      <c r="P921" s="6">
        <f t="shared" ca="1" si="73"/>
        <v>8</v>
      </c>
      <c r="Q921" s="7" t="str">
        <f ca="1">VLOOKUP($P921,Role!$A:$B,2,FALSE)</f>
        <v>Analista</v>
      </c>
      <c r="R921" s="7">
        <f ca="1">IF($P921=8,RANDBETWEEN(2,COUNT(Level!$A:$A) + 1),"")</f>
        <v>2</v>
      </c>
      <c r="S921" s="7" t="str">
        <f ca="1">IF($R921&lt;&gt;"",VLOOKUP($R921,Level!$A:$B,2,FALSE),"")</f>
        <v>Junior</v>
      </c>
      <c r="T921" s="8">
        <f t="shared" ca="1" si="74"/>
        <v>36579</v>
      </c>
      <c r="U921" s="1">
        <f t="shared" ca="1" si="70"/>
        <v>4080</v>
      </c>
      <c r="V92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$A921    &amp;
", "   &amp;
$B921    &amp;
", "   &amp;
$C921    &amp;
", '"  &amp;
$E921    &amp;
"', '" &amp;
$H921    &amp;
"', "  &amp;
$I921 &amp;
", CAST('"  &amp;
TEXT($K921,"aaaa-mm-dd") &amp;
"' AS DATE), " &amp;
$L921 &amp;
", " &amp;
$N921 &amp;
", " &amp;
$P921 &amp;
", " &amp;
IF($R921="","NULL",$R921) &amp;
", " &amp;
$U921 &amp;
");"</f>
        <v>INSERT INTO acme.fact_employees (id_company_fk, id_employee_pk, flg_active, employee_name, id_gender_fk, id_race_fk, birthdate, id_education_fk, id_department_fk, id_role_fk, id_level_fk, salary) VALUES (2, 920, TRUE, 'João Lucas Pereira Campos', 'M', 2, CAST('1984-06-09' AS DATE), 7, 8, 8, 2, 4080);</v>
      </c>
    </row>
    <row r="922" spans="1:22" x14ac:dyDescent="0.2">
      <c r="A922" s="7">
        <v>2</v>
      </c>
      <c r="B922" s="5">
        <f t="shared" si="71"/>
        <v>921</v>
      </c>
      <c r="C922" s="6" t="b">
        <v>1</v>
      </c>
      <c r="D922" s="7">
        <f ca="1">IF(ROW()=2,125,IF(ROW()=3,67,IF(ROW()=4,13,RANDBETWEEN(2,COUNT(Name!$A:$A) + 1))))</f>
        <v>216</v>
      </c>
      <c r="E922" s="7" t="str">
        <f ca="1">VLOOKUP($D922,Name!$A:$B,2,FALSE) &amp; " " &amp; IF(ROW()=2,"de Orléans e Bragança",VLOOKUP(IF(ROW()=2,0,RANDBETWEEN(2,COUNT('Last name'!$A:$A) + 1)),'Last name'!$A:$B,2,FALSE) &amp; " " &amp; VLOOKUP(RANDBETWEEN(2,COUNT('Last name'!$A:$A) + 1),'Last name'!$A:$B,2,FALSE))</f>
        <v>Larissa Mancini Esteves</v>
      </c>
      <c r="F922" s="7">
        <v>2</v>
      </c>
      <c r="G922" s="7" cm="1">
        <f t="array" aca="1" ref="G922" ca="1">INDEX(States!$B:$B,RANDBETWEEN(2,COUNTA(States!$B:$B)),1)</f>
        <v>18</v>
      </c>
      <c r="H922" s="7" t="str">
        <f ca="1">VLOOKUP($D922,Name!$A:$C,3,FALSE)</f>
        <v>F</v>
      </c>
      <c r="I922" s="7">
        <f t="shared" ca="1" si="72"/>
        <v>2</v>
      </c>
      <c r="J922" s="7" t="str">
        <f ca="1">VLOOKUP($I922,Race!$A:$B,2,FALSE)</f>
        <v>Branco</v>
      </c>
      <c r="K922" s="8">
        <f ca="1" xml:space="preserve">
IF($B922=2,
    TODAY()-16340,
    IF($P922=2,
        RANDBETWEEN(TODAY()-12418.5,TODAY()-6574.5),
        IF(OR($P922=3,$P922=4),
            RANDBETWEEN(TODAY()-16071,TODAY()-8766),
            IF(OR($P922=5,$P922=6,$P922=7),
                RANDBETWEEN(TODAY()-27393.75,TODAY()-12783.75),
                RANDBETWEEN(TODAY()-27393.75,TODAY()-10957.5)
            )
        )
    )
)</f>
        <v>26169</v>
      </c>
      <c r="L922" s="6">
        <f ca="1">IF(OR(ROW()=2,ROW()=3),7,IF(ROW()=4,4,RANDBETWEEN(4,COUNT(Education!$A:$A) + 1)))</f>
        <v>7</v>
      </c>
      <c r="M922" s="8" t="str">
        <f ca="1">VLOOKUP($L922,Education!$A:$B,2,FALSE)</f>
        <v>Doutorado</v>
      </c>
      <c r="N92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6</v>
      </c>
      <c r="O922" s="7" t="str">
        <f ca="1">VLOOKUP($N922,Department!$A:$B,2,FALSE)</f>
        <v>Comercial</v>
      </c>
      <c r="P922" s="6">
        <f t="shared" ca="1" si="73"/>
        <v>9</v>
      </c>
      <c r="Q922" s="7" t="str">
        <f ca="1">VLOOKUP($P922,Role!$A:$B,2,FALSE)</f>
        <v>Especialista</v>
      </c>
      <c r="R922" s="7" t="str">
        <f ca="1">IF($P922=8,RANDBETWEEN(2,COUNT(Level!$A:$A) + 1),"")</f>
        <v/>
      </c>
      <c r="S922" s="7" t="str">
        <f ca="1">IF($R922&lt;&gt;"",VLOOKUP($R922,Level!$A:$B,2,FALSE),"")</f>
        <v/>
      </c>
      <c r="T922" s="8">
        <f t="shared" ca="1" si="74"/>
        <v>40441</v>
      </c>
      <c r="U922" s="1">
        <f t="shared" ca="1" si="70"/>
        <v>10080</v>
      </c>
      <c r="V92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$A922    &amp;
", "   &amp;
$B922    &amp;
", "   &amp;
$C922    &amp;
", '"  &amp;
$E922    &amp;
"', '" &amp;
$H922    &amp;
"', "  &amp;
$I922 &amp;
", CAST('"  &amp;
TEXT($K922,"aaaa-mm-dd") &amp;
"' AS DATE), " &amp;
$L922 &amp;
", " &amp;
$N922 &amp;
", " &amp;
$P922 &amp;
", " &amp;
IF($R922="","NULL",$R922) &amp;
", " &amp;
$U922 &amp;
");"</f>
        <v>INSERT INTO acme.fact_employees (id_company_fk, id_employee_pk, flg_active, employee_name, id_gender_fk, id_race_fk, birthdate, id_education_fk, id_department_fk, id_role_fk, id_level_fk, salary) VALUES (2, 921, TRUE, 'Larissa Mancini Esteves', 'F', 2, CAST('1971-08-24' AS DATE), 7, 6, 9, NULL, 10080);</v>
      </c>
    </row>
    <row r="923" spans="1:22" x14ac:dyDescent="0.2">
      <c r="A923" s="7">
        <v>2</v>
      </c>
      <c r="B923" s="5">
        <f t="shared" si="71"/>
        <v>922</v>
      </c>
      <c r="C923" s="6" t="b">
        <v>1</v>
      </c>
      <c r="D923" s="7">
        <f ca="1">IF(ROW()=2,125,IF(ROW()=3,67,IF(ROW()=4,13,RANDBETWEEN(2,COUNT(Name!$A:$A) + 1))))</f>
        <v>249</v>
      </c>
      <c r="E923" s="7" t="str">
        <f ca="1">VLOOKUP($D923,Name!$A:$B,2,FALSE)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Malco Moreira Negreiros</v>
      </c>
      <c r="F923" s="7">
        <v>2</v>
      </c>
      <c r="G923" s="7" cm="1">
        <f t="array" aca="1" ref="G923" ca="1">INDEX(States!$B:$B,RANDBETWEEN(2,COUNTA(States!$B:$B)),1)</f>
        <v>8</v>
      </c>
      <c r="H923" s="7" t="str">
        <f ca="1">VLOOKUP($D923,Name!$A:$C,3,FALSE)</f>
        <v>M</v>
      </c>
      <c r="I923" s="7">
        <f t="shared" ca="1" si="72"/>
        <v>2</v>
      </c>
      <c r="J923" s="7" t="str">
        <f ca="1">VLOOKUP($I923,Race!$A:$B,2,FALSE)</f>
        <v>Branco</v>
      </c>
      <c r="K923" s="8">
        <f ca="1" xml:space="preserve">
IF($B923=2,
    TODAY()-16340,
    IF($P923=2,
        RANDBETWEEN(TODAY()-12418.5,TODAY()-6574.5),
        IF(OR($P923=3,$P923=4),
            RANDBETWEEN(TODAY()-16071,TODAY()-8766),
            IF(OR($P923=5,$P923=6,$P923=7),
                RANDBETWEEN(TODAY()-27393.75,TODAY()-12783.75),
                RANDBETWEEN(TODAY()-27393.75,TODAY()-10957.5)
            )
        )
    )
)</f>
        <v>24380</v>
      </c>
      <c r="L923" s="6">
        <f ca="1">IF(OR(ROW()=2,ROW()=3),7,IF(ROW()=4,4,RANDBETWEEN(4,COUNT(Education!$A:$A) + 1)))</f>
        <v>7</v>
      </c>
      <c r="M923" s="8" t="str">
        <f ca="1">VLOOKUP($L923,Education!$A:$B,2,FALSE)</f>
        <v>Doutorado</v>
      </c>
      <c r="N92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6</v>
      </c>
      <c r="O923" s="7" t="str">
        <f ca="1">VLOOKUP($N923,Department!$A:$B,2,FALSE)</f>
        <v>Comercial</v>
      </c>
      <c r="P923" s="6">
        <f t="shared" ca="1" si="73"/>
        <v>8</v>
      </c>
      <c r="Q923" s="7" t="str">
        <f ca="1">VLOOKUP($P923,Role!$A:$B,2,FALSE)</f>
        <v>Analista</v>
      </c>
      <c r="R923" s="7">
        <f ca="1">IF($P923=8,RANDBETWEEN(2,COUNT(Level!$A:$A) + 1),"")</f>
        <v>3</v>
      </c>
      <c r="S923" s="7" t="str">
        <f ca="1">IF($R923&lt;&gt;"",VLOOKUP($R923,Level!$A:$B,2,FALSE),"")</f>
        <v>Pleno</v>
      </c>
      <c r="T923" s="8">
        <f t="shared" ca="1" si="74"/>
        <v>44915</v>
      </c>
      <c r="U923" s="1">
        <f t="shared" ca="1" si="70"/>
        <v>4080</v>
      </c>
      <c r="V92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$A923    &amp;
", "   &amp;
$B923    &amp;
", "   &amp;
$C923    &amp;
", '"  &amp;
$E923    &amp;
"', '" &amp;
$H923    &amp;
"', "  &amp;
$I923 &amp;
", CAST('"  &amp;
TEXT($K923,"aaaa-mm-dd") &amp;
"' AS DATE), " &amp;
$L923 &amp;
", " &amp;
$N923 &amp;
", " &amp;
$P923 &amp;
", " &amp;
IF($R923="","NULL",$R923) &amp;
", " &amp;
$U923 &amp;
");"</f>
        <v>INSERT INTO acme.fact_employees (id_company_fk, id_employee_pk, flg_active, employee_name, id_gender_fk, id_race_fk, birthdate, id_education_fk, id_department_fk, id_role_fk, id_level_fk, salary) VALUES (2, 922, TRUE, 'Malco Moreira Negreiros', 'M', 2, CAST('1966-09-30' AS DATE), 7, 6, 8, 3, 4080);</v>
      </c>
    </row>
    <row r="924" spans="1:22" x14ac:dyDescent="0.2">
      <c r="A924" s="7">
        <v>2</v>
      </c>
      <c r="B924" s="5">
        <f t="shared" si="71"/>
        <v>923</v>
      </c>
      <c r="C924" s="6" t="b">
        <v>1</v>
      </c>
      <c r="D924" s="7">
        <f ca="1">IF(ROW()=2,125,IF(ROW()=3,67,IF(ROW()=4,13,RANDBETWEEN(2,COUNT(Name!$A:$A) + 1))))</f>
        <v>207</v>
      </c>
      <c r="E924" s="7" t="str">
        <f ca="1">VLOOKUP($D924,Name!$A:$B,2,FALSE) &amp; " " &amp; IF(ROW()=2,"de Orléans e Bragança",VLOOKUP(IF(ROW()=2,0,RANDBETWEEN(2,COUNT('Last name'!$A:$A) + 1)),'Last name'!$A:$B,2,FALSE) &amp; " " &amp; VLOOKUP(RANDBETWEEN(2,COUNT('Last name'!$A:$A) + 1),'Last name'!$A:$B,2,FALSE))</f>
        <v>Kauã Pinheiro Simões</v>
      </c>
      <c r="F924" s="7">
        <v>2</v>
      </c>
      <c r="G924" s="7" cm="1">
        <f t="array" aca="1" ref="G924" ca="1">INDEX(States!$B:$B,RANDBETWEEN(2,COUNTA(States!$B:$B)),1)</f>
        <v>16</v>
      </c>
      <c r="H924" s="7" t="str">
        <f ca="1">VLOOKUP($D924,Name!$A:$C,3,FALSE)</f>
        <v>M</v>
      </c>
      <c r="I924" s="7">
        <f t="shared" ca="1" si="72"/>
        <v>4</v>
      </c>
      <c r="J924" s="7" t="str">
        <f ca="1">VLOOKUP($I924,Race!$A:$B,2,FALSE)</f>
        <v>Pardo</v>
      </c>
      <c r="K924" s="8">
        <f ca="1" xml:space="preserve">
IF($B924=2,
    TODAY()-16340,
    IF($P924=2,
        RANDBETWEEN(TODAY()-12418.5,TODAY()-6574.5),
        IF(OR($P924=3,$P924=4),
            RANDBETWEEN(TODAY()-16071,TODAY()-8766),
            IF(OR($P924=5,$P924=6,$P924=7),
                RANDBETWEEN(TODAY()-27393.75,TODAY()-12783.75),
                RANDBETWEEN(TODAY()-27393.75,TODAY()-10957.5)
            )
        )
    )
)</f>
        <v>19173</v>
      </c>
      <c r="L924" s="6">
        <f ca="1">IF(OR(ROW()=2,ROW()=3),7,IF(ROW()=4,4,RANDBETWEEN(4,COUNT(Education!$A:$A) + 1)))</f>
        <v>6</v>
      </c>
      <c r="M924" s="8" t="str">
        <f ca="1">VLOOKUP($L924,Education!$A:$B,2,FALSE)</f>
        <v>Mestrado</v>
      </c>
      <c r="N92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924" s="7" t="str">
        <f ca="1">VLOOKUP($N924,Department!$A:$B,2,FALSE)</f>
        <v>Vendas</v>
      </c>
      <c r="P924" s="6">
        <f t="shared" ca="1" si="73"/>
        <v>7</v>
      </c>
      <c r="Q924" s="7" t="str">
        <f ca="1">VLOOKUP($P924,Role!$A:$B,2,FALSE)</f>
        <v>Trainee</v>
      </c>
      <c r="R924" s="7" t="str">
        <f ca="1">IF($P924=8,RANDBETWEEN(2,COUNT(Level!$A:$A) + 1),"")</f>
        <v/>
      </c>
      <c r="S924" s="7" t="str">
        <f ca="1">IF($R924&lt;&gt;"",VLOOKUP($R924,Level!$A:$B,2,FALSE),"")</f>
        <v/>
      </c>
      <c r="T924" s="8">
        <f t="shared" ca="1" si="74"/>
        <v>38081</v>
      </c>
      <c r="U924" s="1">
        <f t="shared" ca="1" si="70"/>
        <v>2415</v>
      </c>
      <c r="V92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$A924    &amp;
", "   &amp;
$B924    &amp;
", "   &amp;
$C924    &amp;
", '"  &amp;
$E924    &amp;
"', '" &amp;
$H924    &amp;
"', "  &amp;
$I924 &amp;
", CAST('"  &amp;
TEXT($K924,"aaaa-mm-dd") &amp;
"' AS DATE), " &amp;
$L924 &amp;
", " &amp;
$N924 &amp;
", " &amp;
$P924 &amp;
", " &amp;
IF($R924="","NULL",$R924) &amp;
", " &amp;
$U924 &amp;
");"</f>
        <v>INSERT INTO acme.fact_employees (id_company_fk, id_employee_pk, flg_active, employee_name, id_gender_fk, id_race_fk, birthdate, id_education_fk, id_department_fk, id_role_fk, id_level_fk, salary) VALUES (2, 923, TRUE, 'Kauã Pinheiro Simões', 'M', 4, CAST('1952-06-28' AS DATE), 6, 13, 7, NULL, 2415);</v>
      </c>
    </row>
    <row r="925" spans="1:22" x14ac:dyDescent="0.2">
      <c r="A925" s="7">
        <v>2</v>
      </c>
      <c r="B925" s="5">
        <f t="shared" si="71"/>
        <v>924</v>
      </c>
      <c r="C925" s="6" t="b">
        <v>1</v>
      </c>
      <c r="D925" s="7">
        <f ca="1">IF(ROW()=2,125,IF(ROW()=3,67,IF(ROW()=4,13,RANDBETWEEN(2,COUNT(Name!$A:$A) + 1))))</f>
        <v>169</v>
      </c>
      <c r="E925" s="7" t="str">
        <f ca="1">VLOOKUP($D925,Name!$A:$B,2,FALSE) &amp; " " &amp; IF(ROW()=2,"de Orléans e Bragança",VLOOKUP(IF(ROW()=2,0,RANDBETWEEN(2,COUNT('Last name'!$A:$A) + 1)),'Last name'!$A:$B,2,FALSE) &amp; " " &amp; VLOOKUP(RANDBETWEEN(2,COUNT('Last name'!$A:$A) + 1),'Last name'!$A:$B,2,FALSE))</f>
        <v>Isa Brasão Siqueira</v>
      </c>
      <c r="F925" s="7">
        <v>2</v>
      </c>
      <c r="G925" s="7" cm="1">
        <f t="array" aca="1" ref="G925" ca="1">INDEX(States!$B:$B,RANDBETWEEN(2,COUNTA(States!$B:$B)),1)</f>
        <v>7</v>
      </c>
      <c r="H925" s="7" t="str">
        <f ca="1">VLOOKUP($D925,Name!$A:$C,3,FALSE)</f>
        <v>F</v>
      </c>
      <c r="I925" s="7">
        <f t="shared" ca="1" si="72"/>
        <v>2</v>
      </c>
      <c r="J925" s="7" t="str">
        <f ca="1">VLOOKUP($I925,Race!$A:$B,2,FALSE)</f>
        <v>Branco</v>
      </c>
      <c r="K925" s="8">
        <f ca="1" xml:space="preserve">
IF($B925=2,
    TODAY()-16340,
    IF($P925=2,
        RANDBETWEEN(TODAY()-12418.5,TODAY()-6574.5),
        IF(OR($P925=3,$P925=4),
            RANDBETWEEN(TODAY()-16071,TODAY()-8766),
            IF(OR($P925=5,$P925=6,$P925=7),
                RANDBETWEEN(TODAY()-27393.75,TODAY()-12783.75),
                RANDBETWEEN(TODAY()-27393.75,TODAY()-10957.5)
            )
        )
    )
)</f>
        <v>28472</v>
      </c>
      <c r="L925" s="6">
        <f ca="1">IF(OR(ROW()=2,ROW()=3),7,IF(ROW()=4,4,RANDBETWEEN(4,COUNT(Education!$A:$A) + 1)))</f>
        <v>7</v>
      </c>
      <c r="M925" s="8" t="str">
        <f ca="1">VLOOKUP($L925,Education!$A:$B,2,FALSE)</f>
        <v>Doutorado</v>
      </c>
      <c r="N92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925" s="7" t="str">
        <f ca="1">VLOOKUP($N925,Department!$A:$B,2,FALSE)</f>
        <v>Comunicação &amp; Marketing</v>
      </c>
      <c r="P925" s="6">
        <f t="shared" ca="1" si="73"/>
        <v>8</v>
      </c>
      <c r="Q925" s="7" t="str">
        <f ca="1">VLOOKUP($P925,Role!$A:$B,2,FALSE)</f>
        <v>Analista</v>
      </c>
      <c r="R925" s="7">
        <f ca="1">IF($P925=8,RANDBETWEEN(2,COUNT(Level!$A:$A) + 1),"")</f>
        <v>2</v>
      </c>
      <c r="S925" s="7" t="str">
        <f ca="1">IF($R925&lt;&gt;"",VLOOKUP($R925,Level!$A:$B,2,FALSE),"")</f>
        <v>Junior</v>
      </c>
      <c r="T925" s="8">
        <f t="shared" ca="1" si="74"/>
        <v>37094</v>
      </c>
      <c r="U925" s="1">
        <f t="shared" ca="1" si="70"/>
        <v>4080</v>
      </c>
      <c r="V92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$A925    &amp;
", "   &amp;
$B925    &amp;
", "   &amp;
$C925    &amp;
", '"  &amp;
$E925    &amp;
"', '" &amp;
$H925    &amp;
"', "  &amp;
$I925 &amp;
", CAST('"  &amp;
TEXT($K925,"aaaa-mm-dd") &amp;
"' AS DATE), " &amp;
$L925 &amp;
", " &amp;
$N925 &amp;
", " &amp;
$P925 &amp;
", " &amp;
IF($R925="","NULL",$R925) &amp;
", " &amp;
$U925 &amp;
");"</f>
        <v>INSERT INTO acme.fact_employees (id_company_fk, id_employee_pk, flg_active, employee_name, id_gender_fk, id_race_fk, birthdate, id_education_fk, id_department_fk, id_role_fk, id_level_fk, salary) VALUES (2, 924, TRUE, 'Isa Brasão Siqueira', 'F', 2, CAST('1977-12-13' AS DATE), 7, 8, 8, 2, 4080);</v>
      </c>
    </row>
    <row r="926" spans="1:22" x14ac:dyDescent="0.2">
      <c r="A926" s="7">
        <v>2</v>
      </c>
      <c r="B926" s="5">
        <f t="shared" si="71"/>
        <v>925</v>
      </c>
      <c r="C926" s="6" t="b">
        <v>1</v>
      </c>
      <c r="D926" s="7">
        <f ca="1">IF(ROW()=2,125,IF(ROW()=3,67,IF(ROW()=4,13,RANDBETWEEN(2,COUNT(Name!$A:$A) + 1))))</f>
        <v>16</v>
      </c>
      <c r="E926" s="7" t="str">
        <f ca="1">VLOOKUP($D926,Name!$A:$B,2,FALSE) &amp; " " &amp; IF(ROW()=2,"de Orléans e Bragança",VLOOKUP(IF(ROW()=2,0,RANDBETWEEN(2,COUNT('Last name'!$A:$A) + 1)),'Last name'!$A:$B,2,FALSE) &amp; " " &amp; VLOOKUP(RANDBETWEEN(2,COUNT('Last name'!$A:$A) + 1),'Last name'!$A:$B,2,FALSE))</f>
        <v>Aline Oliveira Botelho</v>
      </c>
      <c r="F926" s="7">
        <v>2</v>
      </c>
      <c r="G926" s="7" cm="1">
        <f t="array" aca="1" ref="G926" ca="1">INDEX(States!$B:$B,RANDBETWEEN(2,COUNTA(States!$B:$B)),1)</f>
        <v>19</v>
      </c>
      <c r="H926" s="7" t="str">
        <f ca="1">VLOOKUP($D926,Name!$A:$C,3,FALSE)</f>
        <v>F</v>
      </c>
      <c r="I926" s="7">
        <f t="shared" ca="1" si="72"/>
        <v>2</v>
      </c>
      <c r="J926" s="7" t="str">
        <f ca="1">VLOOKUP($I926,Race!$A:$B,2,FALSE)</f>
        <v>Branco</v>
      </c>
      <c r="K926" s="8">
        <f ca="1" xml:space="preserve">
IF($B926=2,
    TODAY()-16340,
    IF($P926=2,
        RANDBETWEEN(TODAY()-12418.5,TODAY()-6574.5),
        IF(OR($P926=3,$P926=4),
            RANDBETWEEN(TODAY()-16071,TODAY()-8766),
            IF(OR($P926=5,$P926=6,$P926=7),
                RANDBETWEEN(TODAY()-27393.75,TODAY()-12783.75),
                RANDBETWEEN(TODAY()-27393.75,TODAY()-10957.5)
            )
        )
    )
)</f>
        <v>18094</v>
      </c>
      <c r="L926" s="6">
        <f ca="1">IF(OR(ROW()=2,ROW()=3),7,IF(ROW()=4,4,RANDBETWEEN(4,COUNT(Education!$A:$A) + 1)))</f>
        <v>5</v>
      </c>
      <c r="M926" s="8" t="str">
        <f ca="1">VLOOKUP($L926,Education!$A:$B,2,FALSE)</f>
        <v>Pós-graduação</v>
      </c>
      <c r="N92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926" s="7" t="str">
        <f ca="1">VLOOKUP($N926,Department!$A:$B,2,FALSE)</f>
        <v>Auditoria</v>
      </c>
      <c r="P926" s="6">
        <f t="shared" ca="1" si="73"/>
        <v>8</v>
      </c>
      <c r="Q926" s="7" t="str">
        <f ca="1">VLOOKUP($P926,Role!$A:$B,2,FALSE)</f>
        <v>Analista</v>
      </c>
      <c r="R926" s="7">
        <f ca="1">IF($P926=8,RANDBETWEEN(2,COUNT(Level!$A:$A) + 1),"")</f>
        <v>2</v>
      </c>
      <c r="S926" s="7" t="str">
        <f ca="1">IF($R926&lt;&gt;"",VLOOKUP($R926,Level!$A:$B,2,FALSE),"")</f>
        <v>Junior</v>
      </c>
      <c r="T926" s="8">
        <f t="shared" ca="1" si="74"/>
        <v>37872</v>
      </c>
      <c r="U926" s="1">
        <f t="shared" ca="1" si="70"/>
        <v>3000</v>
      </c>
      <c r="V92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$A926    &amp;
", "   &amp;
$B926    &amp;
", "   &amp;
$C926    &amp;
", '"  &amp;
$E926    &amp;
"', '" &amp;
$H926    &amp;
"', "  &amp;
$I926 &amp;
", CAST('"  &amp;
TEXT($K926,"aaaa-mm-dd") &amp;
"' AS DATE), " &amp;
$L926 &amp;
", " &amp;
$N926 &amp;
", " &amp;
$P926 &amp;
", " &amp;
IF($R926="","NULL",$R926) &amp;
", " &amp;
$U926 &amp;
");"</f>
        <v>INSERT INTO acme.fact_employees (id_company_fk, id_employee_pk, flg_active, employee_name, id_gender_fk, id_race_fk, birthdate, id_education_fk, id_department_fk, id_role_fk, id_level_fk, salary) VALUES (2, 925, TRUE, 'Aline Oliveira Botelho', 'F', 2, CAST('1949-07-15' AS DATE), 5, 10, 8, 2, 3000);</v>
      </c>
    </row>
    <row r="927" spans="1:22" x14ac:dyDescent="0.2">
      <c r="A927" s="7">
        <v>2</v>
      </c>
      <c r="B927" s="5">
        <f t="shared" si="71"/>
        <v>926</v>
      </c>
      <c r="C927" s="6" t="b">
        <v>1</v>
      </c>
      <c r="D927" s="7">
        <f ca="1">IF(ROW()=2,125,IF(ROW()=3,67,IF(ROW()=4,13,RANDBETWEEN(2,COUNT(Name!$A:$A) + 1))))</f>
        <v>338</v>
      </c>
      <c r="E927" s="7" t="str">
        <f ca="1">VLOOKUP($D927,Name!$A:$B,2,FALSE) &amp; " " &amp; IF(ROW()=2,"de Orléans e Bragança",VLOOKUP(IF(ROW()=2,0,RANDBETWEEN(2,COUNT('Last name'!$A:$A) + 1)),'Last name'!$A:$B,2,FALSE) &amp; " " &amp; VLOOKUP(RANDBETWEEN(2,COUNT('Last name'!$A:$A) + 1),'Last name'!$A:$B,2,FALSE))</f>
        <v>Theo Junqueira Bandeira</v>
      </c>
      <c r="F927" s="7">
        <v>2</v>
      </c>
      <c r="G927" s="7" cm="1">
        <f t="array" aca="1" ref="G927" ca="1">INDEX(States!$B:$B,RANDBETWEEN(2,COUNTA(States!$B:$B)),1)</f>
        <v>20</v>
      </c>
      <c r="H927" s="7" t="str">
        <f ca="1">VLOOKUP($D927,Name!$A:$C,3,FALSE)</f>
        <v>M</v>
      </c>
      <c r="I927" s="7">
        <f t="shared" ca="1" si="72"/>
        <v>2</v>
      </c>
      <c r="J927" s="7" t="str">
        <f ca="1">VLOOKUP($I927,Race!$A:$B,2,FALSE)</f>
        <v>Branco</v>
      </c>
      <c r="K927" s="8">
        <f ca="1" xml:space="preserve">
IF($B927=2,
    TODAY()-16340,
    IF($P927=2,
        RANDBETWEEN(TODAY()-12418.5,TODAY()-6574.5),
        IF(OR($P927=3,$P927=4),
            RANDBETWEEN(TODAY()-16071,TODAY()-8766),
            IF(OR($P927=5,$P927=6,$P927=7),
                RANDBETWEEN(TODAY()-27393.75,TODAY()-12783.75),
                RANDBETWEEN(TODAY()-27393.75,TODAY()-10957.5)
            )
        )
    )
)</f>
        <v>25654</v>
      </c>
      <c r="L927" s="6">
        <f ca="1">IF(OR(ROW()=2,ROW()=3),7,IF(ROW()=4,4,RANDBETWEEN(4,COUNT(Education!$A:$A) + 1)))</f>
        <v>5</v>
      </c>
      <c r="M927" s="8" t="str">
        <f ca="1">VLOOKUP($L927,Education!$A:$B,2,FALSE)</f>
        <v>Pós-graduação</v>
      </c>
      <c r="N92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6</v>
      </c>
      <c r="O927" s="7" t="str">
        <f ca="1">VLOOKUP($N927,Department!$A:$B,2,FALSE)</f>
        <v>Comercial</v>
      </c>
      <c r="P927" s="6">
        <f t="shared" ca="1" si="73"/>
        <v>8</v>
      </c>
      <c r="Q927" s="7" t="str">
        <f ca="1">VLOOKUP($P927,Role!$A:$B,2,FALSE)</f>
        <v>Analista</v>
      </c>
      <c r="R927" s="7">
        <f ca="1">IF($P927=8,RANDBETWEEN(2,COUNT(Level!$A:$A) + 1),"")</f>
        <v>2</v>
      </c>
      <c r="S927" s="7" t="str">
        <f ca="1">IF($R927&lt;&gt;"",VLOOKUP($R927,Level!$A:$B,2,FALSE),"")</f>
        <v>Junior</v>
      </c>
      <c r="T927" s="8">
        <f t="shared" ca="1" si="74"/>
        <v>37215</v>
      </c>
      <c r="U927" s="1">
        <f t="shared" ca="1" si="70"/>
        <v>3080</v>
      </c>
      <c r="V92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$A927    &amp;
", "   &amp;
$B927    &amp;
", "   &amp;
$C927    &amp;
", '"  &amp;
$E927    &amp;
"', '" &amp;
$H927    &amp;
"', "  &amp;
$I927 &amp;
", CAST('"  &amp;
TEXT($K927,"aaaa-mm-dd") &amp;
"' AS DATE), " &amp;
$L927 &amp;
", " &amp;
$N927 &amp;
", " &amp;
$P927 &amp;
", " &amp;
IF($R927="","NULL",$R927) &amp;
", " &amp;
$U927 &amp;
");"</f>
        <v>INSERT INTO acme.fact_employees (id_company_fk, id_employee_pk, flg_active, employee_name, id_gender_fk, id_race_fk, birthdate, id_education_fk, id_department_fk, id_role_fk, id_level_fk, salary) VALUES (2, 926, TRUE, 'Theo Junqueira Bandeira', 'M', 2, CAST('1970-03-27' AS DATE), 5, 6, 8, 2, 3080);</v>
      </c>
    </row>
    <row r="928" spans="1:22" x14ac:dyDescent="0.2">
      <c r="A928" s="7">
        <v>2</v>
      </c>
      <c r="B928" s="5">
        <f t="shared" si="71"/>
        <v>927</v>
      </c>
      <c r="C928" s="6" t="b">
        <v>1</v>
      </c>
      <c r="D928" s="7">
        <f ca="1">IF(ROW()=2,125,IF(ROW()=3,67,IF(ROW()=4,13,RANDBETWEEN(2,COUNT(Name!$A:$A) + 1))))</f>
        <v>353</v>
      </c>
      <c r="E928" s="7" t="str">
        <f ca="1">VLOOKUP($D928,Name!$A:$B,2,FALSE) &amp; " " &amp; IF(ROW()=2,"de Orléans e Bragança",VLOOKUP(IF(ROW()=2,0,RANDBETWEEN(2,COUNT('Last name'!$A:$A) + 1)),'Last name'!$A:$B,2,FALSE) &amp; " " &amp; VLOOKUP(RANDBETWEEN(2,COUNT('Last name'!$A:$A) + 1),'Last name'!$A:$B,2,FALSE))</f>
        <v>Victória Alencar Marques</v>
      </c>
      <c r="F928" s="7">
        <v>2</v>
      </c>
      <c r="G928" s="7" cm="1">
        <f t="array" aca="1" ref="G928" ca="1">INDEX(States!$B:$B,RANDBETWEEN(2,COUNTA(States!$B:$B)),1)</f>
        <v>9</v>
      </c>
      <c r="H928" s="7" t="str">
        <f ca="1">VLOOKUP($D928,Name!$A:$C,3,FALSE)</f>
        <v>F</v>
      </c>
      <c r="I928" s="7">
        <f t="shared" ca="1" si="72"/>
        <v>2</v>
      </c>
      <c r="J928" s="7" t="str">
        <f ca="1">VLOOKUP($I928,Race!$A:$B,2,FALSE)</f>
        <v>Branco</v>
      </c>
      <c r="K928" s="8">
        <f ca="1" xml:space="preserve">
IF($B928=2,
    TODAY()-16340,
    IF($P928=2,
        RANDBETWEEN(TODAY()-12418.5,TODAY()-6574.5),
        IF(OR($P928=3,$P928=4),
            RANDBETWEEN(TODAY()-16071,TODAY()-8766),
            IF(OR($P928=5,$P928=6,$P928=7),
                RANDBETWEEN(TODAY()-27393.75,TODAY()-12783.75),
                RANDBETWEEN(TODAY()-27393.75,TODAY()-10957.5)
            )
        )
    )
)</f>
        <v>18155</v>
      </c>
      <c r="L928" s="6">
        <f ca="1">IF(OR(ROW()=2,ROW()=3),7,IF(ROW()=4,4,RANDBETWEEN(4,COUNT(Education!$A:$A) + 1)))</f>
        <v>6</v>
      </c>
      <c r="M928" s="8" t="str">
        <f ca="1">VLOOKUP($L928,Education!$A:$B,2,FALSE)</f>
        <v>Mestrado</v>
      </c>
      <c r="N92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12</v>
      </c>
      <c r="O928" s="7" t="str">
        <f ca="1">VLOOKUP($N928,Department!$A:$B,2,FALSE)</f>
        <v>Jurídico</v>
      </c>
      <c r="P928" s="6">
        <f t="shared" ca="1" si="73"/>
        <v>6</v>
      </c>
      <c r="Q928" s="7" t="str">
        <f ca="1">VLOOKUP($P928,Role!$A:$B,2,FALSE)</f>
        <v>Estagiário</v>
      </c>
      <c r="R928" s="7" t="str">
        <f ca="1">IF($P928=8,RANDBETWEEN(2,COUNT(Level!$A:$A) + 1),"")</f>
        <v/>
      </c>
      <c r="S928" s="7" t="str">
        <f ca="1">IF($R928&lt;&gt;"",VLOOKUP($R928,Level!$A:$B,2,FALSE),"")</f>
        <v/>
      </c>
      <c r="T928" s="8">
        <f t="shared" ca="1" si="74"/>
        <v>37933</v>
      </c>
      <c r="U928" s="1">
        <f t="shared" ca="1" si="70"/>
        <v>2305</v>
      </c>
      <c r="V92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$A928    &amp;
", "   &amp;
$B928    &amp;
", "   &amp;
$C928    &amp;
", '"  &amp;
$E928    &amp;
"', '" &amp;
$H928    &amp;
"', "  &amp;
$I928 &amp;
", CAST('"  &amp;
TEXT($K928,"aaaa-mm-dd") &amp;
"' AS DATE), " &amp;
$L928 &amp;
", " &amp;
$N928 &amp;
", " &amp;
$P928 &amp;
", " &amp;
IF($R928="","NULL",$R928) &amp;
", " &amp;
$U928 &amp;
");"</f>
        <v>INSERT INTO acme.fact_employees (id_company_fk, id_employee_pk, flg_active, employee_name, id_gender_fk, id_race_fk, birthdate, id_education_fk, id_department_fk, id_role_fk, id_level_fk, salary) VALUES (2, 927, TRUE, 'Victória Alencar Marques', 'F', 2, CAST('1949-09-14' AS DATE), 6, 12, 6, NULL, 2305);</v>
      </c>
    </row>
    <row r="929" spans="1:22" x14ac:dyDescent="0.2">
      <c r="A929" s="7">
        <v>2</v>
      </c>
      <c r="B929" s="5">
        <f t="shared" si="71"/>
        <v>928</v>
      </c>
      <c r="C929" s="6" t="b">
        <v>1</v>
      </c>
      <c r="D929" s="7">
        <f ca="1">IF(ROW()=2,125,IF(ROW()=3,67,IF(ROW()=4,13,RANDBETWEEN(2,COUNT(Name!$A:$A) + 1))))</f>
        <v>219</v>
      </c>
      <c r="E929" s="7" t="str">
        <f ca="1">VLOOKUP($D929,Name!$A:$B,2,FALSE) &amp; " " &amp; IF(ROW()=2,"de Orléans e Bragança",VLOOKUP(IF(ROW()=2,0,RANDBETWEEN(2,COUNT('Last name'!$A:$A) + 1)),'Last name'!$A:$B,2,FALSE) &amp; " " &amp; VLOOKUP(RANDBETWEEN(2,COUNT('Last name'!$A:$A) + 1),'Last name'!$A:$B,2,FALSE))</f>
        <v>Lavignia Moreira Saragoça</v>
      </c>
      <c r="F929" s="7">
        <v>2</v>
      </c>
      <c r="G929" s="7" cm="1">
        <f t="array" aca="1" ref="G929" ca="1">INDEX(States!$B:$B,RANDBETWEEN(2,COUNTA(States!$B:$B)),1)</f>
        <v>4</v>
      </c>
      <c r="H929" s="7" t="str">
        <f ca="1">VLOOKUP($D929,Name!$A:$C,3,FALSE)</f>
        <v>F</v>
      </c>
      <c r="I929" s="7">
        <f t="shared" ca="1" si="72"/>
        <v>2</v>
      </c>
      <c r="J929" s="7" t="str">
        <f ca="1">VLOOKUP($I929,Race!$A:$B,2,FALSE)</f>
        <v>Branco</v>
      </c>
      <c r="K929" s="8">
        <f ca="1" xml:space="preserve">
IF($B929=2,
    TODAY()-16340,
    IF($P929=2,
        RANDBETWEEN(TODAY()-12418.5,TODAY()-6574.5),
        IF(OR($P929=3,$P929=4),
            RANDBETWEEN(TODAY()-16071,TODAY()-8766),
            IF(OR($P929=5,$P929=6,$P929=7),
                RANDBETWEEN(TODAY()-27393.75,TODAY()-12783.75),
                RANDBETWEEN(TODAY()-27393.75,TODAY()-10957.5)
            )
        )
    )
)</f>
        <v>17799</v>
      </c>
      <c r="L929" s="6">
        <f ca="1">IF(OR(ROW()=2,ROW()=3),7,IF(ROW()=4,4,RANDBETWEEN(4,COUNT(Education!$A:$A) + 1)))</f>
        <v>6</v>
      </c>
      <c r="M929" s="8" t="str">
        <f ca="1">VLOOKUP($L929,Education!$A:$B,2,FALSE)</f>
        <v>Mestrado</v>
      </c>
      <c r="N92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929" s="7" t="str">
        <f ca="1">VLOOKUP($N929,Department!$A:$B,2,FALSE)</f>
        <v>Recursos Humanos</v>
      </c>
      <c r="P929" s="6">
        <f t="shared" ca="1" si="73"/>
        <v>8</v>
      </c>
      <c r="Q929" s="7" t="str">
        <f ca="1">VLOOKUP($P929,Role!$A:$B,2,FALSE)</f>
        <v>Analista</v>
      </c>
      <c r="R929" s="7">
        <f ca="1">IF($P929=8,RANDBETWEEN(2,COUNT(Level!$A:$A) + 1),"")</f>
        <v>3</v>
      </c>
      <c r="S929" s="7" t="str">
        <f ca="1">IF($R929&lt;&gt;"",VLOOKUP($R929,Level!$A:$B,2,FALSE),"")</f>
        <v>Pleno</v>
      </c>
      <c r="T929" s="8">
        <f t="shared" ca="1" si="74"/>
        <v>44448</v>
      </c>
      <c r="U929" s="1">
        <f t="shared" ca="1" si="70"/>
        <v>3580</v>
      </c>
      <c r="V92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$A929    &amp;
", "   &amp;
$B929    &amp;
", "   &amp;
$C929    &amp;
", '"  &amp;
$E929    &amp;
"', '" &amp;
$H929    &amp;
"', "  &amp;
$I929 &amp;
", CAST('"  &amp;
TEXT($K929,"aaaa-mm-dd") &amp;
"' AS DATE), " &amp;
$L929 &amp;
", " &amp;
$N929 &amp;
", " &amp;
$P929 &amp;
", " &amp;
IF($R929="","NULL",$R929) &amp;
", " &amp;
$U929 &amp;
");"</f>
        <v>INSERT INTO acme.fact_employees (id_company_fk, id_employee_pk, flg_active, employee_name, id_gender_fk, id_race_fk, birthdate, id_education_fk, id_department_fk, id_role_fk, id_level_fk, salary) VALUES (2, 928, TRUE, 'Lavignia Moreira Saragoça', 'F', 2, CAST('1948-09-23' AS DATE), 6, 5, 8, 3, 3580);</v>
      </c>
    </row>
    <row r="930" spans="1:22" x14ac:dyDescent="0.2">
      <c r="A930" s="7">
        <v>2</v>
      </c>
      <c r="B930" s="5">
        <f t="shared" si="71"/>
        <v>929</v>
      </c>
      <c r="C930" s="6" t="b">
        <v>1</v>
      </c>
      <c r="D930" s="7">
        <f ca="1">IF(ROW()=2,125,IF(ROW()=3,67,IF(ROW()=4,13,RANDBETWEEN(2,COUNT(Name!$A:$A) + 1))))</f>
        <v>261</v>
      </c>
      <c r="E930" s="7" t="str">
        <f ca="1">VLOOKUP($D930,Name!$A:$B,2,FALSE)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Maria Flor Ferrão Rocha</v>
      </c>
      <c r="F930" s="7">
        <v>2</v>
      </c>
      <c r="G930" s="7" cm="1">
        <f t="array" aca="1" ref="G930" ca="1">INDEX(States!$B:$B,RANDBETWEEN(2,COUNTA(States!$B:$B)),1)</f>
        <v>13</v>
      </c>
      <c r="H930" s="7" t="str">
        <f ca="1">VLOOKUP($D930,Name!$A:$C,3,FALSE)</f>
        <v>F</v>
      </c>
      <c r="I930" s="7">
        <f t="shared" ca="1" si="72"/>
        <v>2</v>
      </c>
      <c r="J930" s="7" t="str">
        <f ca="1">VLOOKUP($I930,Race!$A:$B,2,FALSE)</f>
        <v>Branco</v>
      </c>
      <c r="K930" s="8">
        <f ca="1" xml:space="preserve">
IF($B930=2,
    TODAY()-16340,
    IF($P930=2,
        RANDBETWEEN(TODAY()-12418.5,TODAY()-6574.5),
        IF(OR($P930=3,$P930=4),
            RANDBETWEEN(TODAY()-16071,TODAY()-8766),
            IF(OR($P930=5,$P930=6,$P930=7),
                RANDBETWEEN(TODAY()-27393.75,TODAY()-12783.75),
                RANDBETWEEN(TODAY()-27393.75,TODAY()-10957.5)
            )
        )
    )
)</f>
        <v>28730</v>
      </c>
      <c r="L930" s="6">
        <f ca="1">IF(OR(ROW()=2,ROW()=3),7,IF(ROW()=4,4,RANDBETWEEN(4,COUNT(Education!$A:$A) + 1)))</f>
        <v>7</v>
      </c>
      <c r="M930" s="8" t="str">
        <f ca="1">VLOOKUP($L930,Education!$A:$B,2,FALSE)</f>
        <v>Doutorado</v>
      </c>
      <c r="N93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930" s="7" t="str">
        <f ca="1">VLOOKUP($N930,Department!$A:$B,2,FALSE)</f>
        <v>Tecnologia da Informação</v>
      </c>
      <c r="P930" s="6">
        <f t="shared" ca="1" si="73"/>
        <v>9</v>
      </c>
      <c r="Q930" s="7" t="str">
        <f ca="1">VLOOKUP($P930,Role!$A:$B,2,FALSE)</f>
        <v>Especialista</v>
      </c>
      <c r="R930" s="7" t="str">
        <f ca="1">IF($P930=8,RANDBETWEEN(2,COUNT(Level!$A:$A) + 1),"")</f>
        <v/>
      </c>
      <c r="S930" s="7" t="str">
        <f ca="1">IF($R930&lt;&gt;"",VLOOKUP($R930,Level!$A:$B,2,FALSE),"")</f>
        <v/>
      </c>
      <c r="T930" s="8">
        <f t="shared" ca="1" si="74"/>
        <v>43600</v>
      </c>
      <c r="U930" s="1">
        <f t="shared" ca="1" si="70"/>
        <v>10120</v>
      </c>
      <c r="V93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$A930    &amp;
", "   &amp;
$B930    &amp;
", "   &amp;
$C930    &amp;
", '"  &amp;
$E930    &amp;
"', '" &amp;
$H930    &amp;
"', "  &amp;
$I930 &amp;
", CAST('"  &amp;
TEXT($K930,"aaaa-mm-dd") &amp;
"' AS DATE), " &amp;
$L930 &amp;
", " &amp;
$N930 &amp;
", " &amp;
$P930 &amp;
", " &amp;
IF($R930="","NULL",$R930) &amp;
", " &amp;
$U930 &amp;
");"</f>
        <v>INSERT INTO acme.fact_employees (id_company_fk, id_employee_pk, flg_active, employee_name, id_gender_fk, id_race_fk, birthdate, id_education_fk, id_department_fk, id_role_fk, id_level_fk, salary) VALUES (2, 929, TRUE, 'Maria Flor Ferrão Rocha', 'F', 2, CAST('1978-08-28' AS DATE), 7, 11, 9, NULL, 10120);</v>
      </c>
    </row>
    <row r="931" spans="1:22" x14ac:dyDescent="0.2">
      <c r="A931" s="7">
        <v>2</v>
      </c>
      <c r="B931" s="5">
        <f t="shared" si="71"/>
        <v>930</v>
      </c>
      <c r="C931" s="6" t="b">
        <v>1</v>
      </c>
      <c r="D931" s="7">
        <f ca="1">IF(ROW()=2,125,IF(ROW()=3,67,IF(ROW()=4,13,RANDBETWEEN(2,COUNT(Name!$A:$A) + 1))))</f>
        <v>16</v>
      </c>
      <c r="E931" s="7" t="str">
        <f ca="1">VLOOKUP($D931,Name!$A:$B,2,FALSE) &amp; " " &amp; IF(ROW()=2,"de Orléans e Bragança",VLOOKUP(IF(ROW()=2,0,RANDBETWEEN(2,COUNT('Last name'!$A:$A) + 1)),'Last name'!$A:$B,2,FALSE) &amp; " " &amp; VLOOKUP(RANDBETWEEN(2,COUNT('Last name'!$A:$A) + 1),'Last name'!$A:$B,2,FALSE))</f>
        <v>Aline Garcia Paulista</v>
      </c>
      <c r="F931" s="7">
        <v>2</v>
      </c>
      <c r="G931" s="7" cm="1">
        <f t="array" aca="1" ref="G931" ca="1">INDEX(States!$B:$B,RANDBETWEEN(2,COUNTA(States!$B:$B)),1)</f>
        <v>20</v>
      </c>
      <c r="H931" s="7" t="str">
        <f ca="1">VLOOKUP($D931,Name!$A:$C,3,FALSE)</f>
        <v>F</v>
      </c>
      <c r="I931" s="7">
        <f t="shared" ca="1" si="72"/>
        <v>5</v>
      </c>
      <c r="J931" s="7" t="str">
        <f ca="1">VLOOKUP($I931,Race!$A:$B,2,FALSE)</f>
        <v>Amarelo</v>
      </c>
      <c r="K931" s="8">
        <f ca="1" xml:space="preserve">
IF($B931=2,
    TODAY()-16340,
    IF($P931=2,
        RANDBETWEEN(TODAY()-12418.5,TODAY()-6574.5),
        IF(OR($P931=3,$P931=4),
            RANDBETWEEN(TODAY()-16071,TODAY()-8766),
            IF(OR($P931=5,$P931=6,$P931=7),
                RANDBETWEEN(TODAY()-27393.75,TODAY()-12783.75),
                RANDBETWEEN(TODAY()-27393.75,TODAY()-10957.5)
            )
        )
    )
)</f>
        <v>31404</v>
      </c>
      <c r="L931" s="6">
        <f ca="1">IF(OR(ROW()=2,ROW()=3),7,IF(ROW()=4,4,RANDBETWEEN(4,COUNT(Education!$A:$A) + 1)))</f>
        <v>7</v>
      </c>
      <c r="M931" s="8" t="str">
        <f ca="1">VLOOKUP($L931,Education!$A:$B,2,FALSE)</f>
        <v>Doutorado</v>
      </c>
      <c r="N93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931" s="7" t="str">
        <f ca="1">VLOOKUP($N931,Department!$A:$B,2,FALSE)</f>
        <v>Administrativo</v>
      </c>
      <c r="P931" s="6">
        <f t="shared" ca="1" si="73"/>
        <v>8</v>
      </c>
      <c r="Q931" s="7" t="str">
        <f ca="1">VLOOKUP($P931,Role!$A:$B,2,FALSE)</f>
        <v>Analista</v>
      </c>
      <c r="R931" s="7">
        <f ca="1">IF($P931=8,RANDBETWEEN(2,COUNT(Level!$A:$A) + 1),"")</f>
        <v>4</v>
      </c>
      <c r="S931" s="7" t="str">
        <f ca="1">IF($R931&lt;&gt;"",VLOOKUP($R931,Level!$A:$B,2,FALSE),"")</f>
        <v>Senior</v>
      </c>
      <c r="T931" s="8">
        <f t="shared" ca="1" si="74"/>
        <v>41845</v>
      </c>
      <c r="U931" s="1">
        <f t="shared" ca="1" si="70"/>
        <v>4000</v>
      </c>
      <c r="V93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$A931    &amp;
", "   &amp;
$B931    &amp;
", "   &amp;
$C931    &amp;
", '"  &amp;
$E931    &amp;
"', '" &amp;
$H931    &amp;
"', "  &amp;
$I931 &amp;
", CAST('"  &amp;
TEXT($K931,"aaaa-mm-dd") &amp;
"' AS DATE), " &amp;
$L931 &amp;
", " &amp;
$N931 &amp;
", " &amp;
$P931 &amp;
", " &amp;
IF($R931="","NULL",$R931) &amp;
", " &amp;
$U931 &amp;
");"</f>
        <v>INSERT INTO acme.fact_employees (id_company_fk, id_employee_pk, flg_active, employee_name, id_gender_fk, id_race_fk, birthdate, id_education_fk, id_department_fk, id_role_fk, id_level_fk, salary) VALUES (2, 930, TRUE, 'Aline Garcia Paulista', 'F', 5, CAST('1985-12-23' AS DATE), 7, 3, 8, 4, 4000);</v>
      </c>
    </row>
    <row r="932" spans="1:22" x14ac:dyDescent="0.2">
      <c r="A932" s="7">
        <v>2</v>
      </c>
      <c r="B932" s="5">
        <f t="shared" si="71"/>
        <v>931</v>
      </c>
      <c r="C932" s="6" t="b">
        <v>1</v>
      </c>
      <c r="D932" s="7">
        <f ca="1">IF(ROW()=2,125,IF(ROW()=3,67,IF(ROW()=4,13,RANDBETWEEN(2,COUNT(Name!$A:$A) + 1))))</f>
        <v>43</v>
      </c>
      <c r="E932" s="7" t="str">
        <f ca="1">VLOOKUP($D932,Name!$A:$B,2,FALSE) &amp; " " &amp; IF(ROW()=2,"de Orléans e Bragança",VLOOKUP(IF(ROW()=2,0,RANDBETWEEN(2,COUNT('Last name'!$A:$A) + 1)),'Last name'!$A:$B,2,FALSE) &amp; " " &amp; VLOOKUP(RANDBETWEEN(2,COUNT('Last name'!$A:$A) + 1),'Last name'!$A:$B,2,FALSE))</f>
        <v>Anna Julia Galli Rodrigues</v>
      </c>
      <c r="F932" s="7">
        <v>2</v>
      </c>
      <c r="G932" s="7" cm="1">
        <f t="array" aca="1" ref="G932" ca="1">INDEX(States!$B:$B,RANDBETWEEN(2,COUNTA(States!$B:$B)),1)</f>
        <v>18</v>
      </c>
      <c r="H932" s="7" t="str">
        <f ca="1">VLOOKUP($D932,Name!$A:$C,3,FALSE)</f>
        <v>F</v>
      </c>
      <c r="I932" s="7">
        <f t="shared" ca="1" si="72"/>
        <v>2</v>
      </c>
      <c r="J932" s="7" t="str">
        <f ca="1">VLOOKUP($I932,Race!$A:$B,2,FALSE)</f>
        <v>Branco</v>
      </c>
      <c r="K932" s="8">
        <f ca="1" xml:space="preserve">
IF($B932=2,
    TODAY()-16340,
    IF($P932=2,
        RANDBETWEEN(TODAY()-12418.5,TODAY()-6574.5),
        IF(OR($P932=3,$P932=4),
            RANDBETWEEN(TODAY()-16071,TODAY()-8766),
            IF(OR($P932=5,$P932=6,$P932=7),
                RANDBETWEEN(TODAY()-27393.75,TODAY()-12783.75),
                RANDBETWEEN(TODAY()-27393.75,TODAY()-10957.5)
            )
        )
    )
)</f>
        <v>33713</v>
      </c>
      <c r="L932" s="6">
        <f ca="1">IF(OR(ROW()=2,ROW()=3),7,IF(ROW()=4,4,RANDBETWEEN(4,COUNT(Education!$A:$A) + 1)))</f>
        <v>7</v>
      </c>
      <c r="M932" s="8" t="str">
        <f ca="1">VLOOKUP($L932,Education!$A:$B,2,FALSE)</f>
        <v>Doutorado</v>
      </c>
      <c r="N93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932" s="7" t="str">
        <f ca="1">VLOOKUP($N932,Department!$A:$B,2,FALSE)</f>
        <v>Recursos Humanos</v>
      </c>
      <c r="P932" s="6">
        <f t="shared" ca="1" si="73"/>
        <v>8</v>
      </c>
      <c r="Q932" s="7" t="str">
        <f ca="1">VLOOKUP($P932,Role!$A:$B,2,FALSE)</f>
        <v>Analista</v>
      </c>
      <c r="R932" s="7">
        <f ca="1">IF($P932=8,RANDBETWEEN(2,COUNT(Level!$A:$A) + 1),"")</f>
        <v>3</v>
      </c>
      <c r="S932" s="7" t="str">
        <f ca="1">IF($R932&lt;&gt;"",VLOOKUP($R932,Level!$A:$B,2,FALSE),"")</f>
        <v>Pleno</v>
      </c>
      <c r="T932" s="8">
        <f t="shared" ca="1" si="74"/>
        <v>43197</v>
      </c>
      <c r="U932" s="1">
        <f t="shared" ca="1" si="70"/>
        <v>4080</v>
      </c>
      <c r="V93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$A932    &amp;
", "   &amp;
$B932    &amp;
", "   &amp;
$C932    &amp;
", '"  &amp;
$E932    &amp;
"', '" &amp;
$H932    &amp;
"', "  &amp;
$I932 &amp;
", CAST('"  &amp;
TEXT($K932,"aaaa-mm-dd") &amp;
"' AS DATE), " &amp;
$L932 &amp;
", " &amp;
$N932 &amp;
", " &amp;
$P932 &amp;
", " &amp;
IF($R932="","NULL",$R932) &amp;
", " &amp;
$U932 &amp;
");"</f>
        <v>INSERT INTO acme.fact_employees (id_company_fk, id_employee_pk, flg_active, employee_name, id_gender_fk, id_race_fk, birthdate, id_education_fk, id_department_fk, id_role_fk, id_level_fk, salary) VALUES (2, 931, TRUE, 'Anna Julia Galli Rodrigues', 'F', 2, CAST('1992-04-19' AS DATE), 7, 5, 8, 3, 4080);</v>
      </c>
    </row>
    <row r="933" spans="1:22" x14ac:dyDescent="0.2">
      <c r="A933" s="7">
        <v>2</v>
      </c>
      <c r="B933" s="5">
        <f t="shared" si="71"/>
        <v>932</v>
      </c>
      <c r="C933" s="6" t="b">
        <v>1</v>
      </c>
      <c r="D933" s="7">
        <f ca="1">IF(ROW()=2,125,IF(ROW()=3,67,IF(ROW()=4,13,RANDBETWEEN(2,COUNT(Name!$A:$A) + 1))))</f>
        <v>158</v>
      </c>
      <c r="E933" s="7" t="str">
        <f ca="1">VLOOKUP($D933,Name!$A:$B,2,FALSE) &amp; " " &amp; IF(ROW()=2,"de Orléans e Bragança",VLOOKUP(IF(ROW()=2,0,RANDBETWEEN(2,COUNT('Last name'!$A:$A) + 1)),'Last name'!$A:$B,2,FALSE) &amp; " " &amp; VLOOKUP(RANDBETWEEN(2,COUNT('Last name'!$A:$A) + 1),'Last name'!$A:$B,2,FALSE))</f>
        <v>Heitor Martinelli Duarte</v>
      </c>
      <c r="F933" s="7">
        <v>2</v>
      </c>
      <c r="G933" s="7" cm="1">
        <f t="array" aca="1" ref="G933" ca="1">INDEX(States!$B:$B,RANDBETWEEN(2,COUNTA(States!$B:$B)),1)</f>
        <v>10</v>
      </c>
      <c r="H933" s="7" t="str">
        <f ca="1">VLOOKUP($D933,Name!$A:$C,3,FALSE)</f>
        <v>M</v>
      </c>
      <c r="I933" s="7">
        <f t="shared" ca="1" si="72"/>
        <v>2</v>
      </c>
      <c r="J933" s="7" t="str">
        <f ca="1">VLOOKUP($I933,Race!$A:$B,2,FALSE)</f>
        <v>Branco</v>
      </c>
      <c r="K933" s="8">
        <f ca="1" xml:space="preserve">
IF($B933=2,
    TODAY()-16340,
    IF($P933=2,
        RANDBETWEEN(TODAY()-12418.5,TODAY()-6574.5),
        IF(OR($P933=3,$P933=4),
            RANDBETWEEN(TODAY()-16071,TODAY()-8766),
            IF(OR($P933=5,$P933=6,$P933=7),
                RANDBETWEEN(TODAY()-27393.75,TODAY()-12783.75),
                RANDBETWEEN(TODAY()-27393.75,TODAY()-10957.5)
            )
        )
    )
)</f>
        <v>20610</v>
      </c>
      <c r="L933" s="6">
        <f ca="1">IF(OR(ROW()=2,ROW()=3),7,IF(ROW()=4,4,RANDBETWEEN(4,COUNT(Education!$A:$A) + 1)))</f>
        <v>4</v>
      </c>
      <c r="M933" s="8" t="str">
        <f ca="1">VLOOKUP($L933,Education!$A:$B,2,FALSE)</f>
        <v>Superior</v>
      </c>
      <c r="N93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933" s="7" t="str">
        <f ca="1">VLOOKUP($N933,Department!$A:$B,2,FALSE)</f>
        <v>Administrativo</v>
      </c>
      <c r="P933" s="6">
        <f t="shared" ca="1" si="73"/>
        <v>8</v>
      </c>
      <c r="Q933" s="7" t="str">
        <f ca="1">VLOOKUP($P933,Role!$A:$B,2,FALSE)</f>
        <v>Analista</v>
      </c>
      <c r="R933" s="7">
        <f ca="1">IF($P933=8,RANDBETWEEN(2,COUNT(Level!$A:$A) + 1),"")</f>
        <v>2</v>
      </c>
      <c r="S933" s="7" t="str">
        <f ca="1">IF($R933&lt;&gt;"",VLOOKUP($R933,Level!$A:$B,2,FALSE),"")</f>
        <v>Junior</v>
      </c>
      <c r="T933" s="8">
        <f t="shared" ca="1" si="74"/>
        <v>43563</v>
      </c>
      <c r="U933" s="1">
        <f t="shared" ca="1" si="70"/>
        <v>2500</v>
      </c>
      <c r="V93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$A933    &amp;
", "   &amp;
$B933    &amp;
", "   &amp;
$C933    &amp;
", '"  &amp;
$E933    &amp;
"', '" &amp;
$H933    &amp;
"', "  &amp;
$I933 &amp;
", CAST('"  &amp;
TEXT($K933,"aaaa-mm-dd") &amp;
"' AS DATE), " &amp;
$L933 &amp;
", " &amp;
$N933 &amp;
", " &amp;
$P933 &amp;
", " &amp;
IF($R933="","NULL",$R933) &amp;
", " &amp;
$U933 &amp;
");"</f>
        <v>INSERT INTO acme.fact_employees (id_company_fk, id_employee_pk, flg_active, employee_name, id_gender_fk, id_race_fk, birthdate, id_education_fk, id_department_fk, id_role_fk, id_level_fk, salary) VALUES (2, 932, TRUE, 'Heitor Martinelli Duarte', 'M', 2, CAST('1956-06-04' AS DATE), 4, 3, 8, 2, 2500);</v>
      </c>
    </row>
    <row r="934" spans="1:22" x14ac:dyDescent="0.2">
      <c r="A934" s="7">
        <v>2</v>
      </c>
      <c r="B934" s="5">
        <f t="shared" si="71"/>
        <v>933</v>
      </c>
      <c r="C934" s="6" t="b">
        <v>1</v>
      </c>
      <c r="D934" s="7">
        <f ca="1">IF(ROW()=2,125,IF(ROW()=3,67,IF(ROW()=4,13,RANDBETWEEN(2,COUNT(Name!$A:$A) + 1))))</f>
        <v>345</v>
      </c>
      <c r="E934" s="7" t="str">
        <f ca="1">VLOOKUP($D934,Name!$A:$B,2,FALSE) &amp; " " &amp; IF(ROW()=2,"de Orléans e Bragança",VLOOKUP(IF(ROW()=2,0,RANDBETWEEN(2,COUNT('Last name'!$A:$A) + 1)),'Last name'!$A:$B,2,FALSE) &amp; " " &amp; VLOOKUP(RANDBETWEEN(2,COUNT('Last name'!$A:$A) + 1),'Last name'!$A:$B,2,FALSE))</f>
        <v>Vagner Cândido Alves</v>
      </c>
      <c r="F934" s="7">
        <v>2</v>
      </c>
      <c r="G934" s="7" cm="1">
        <f t="array" aca="1" ref="G934" ca="1">INDEX(States!$B:$B,RANDBETWEEN(2,COUNTA(States!$B:$B)),1)</f>
        <v>2</v>
      </c>
      <c r="H934" s="7" t="str">
        <f ca="1">VLOOKUP($D934,Name!$A:$C,3,FALSE)</f>
        <v>M</v>
      </c>
      <c r="I934" s="7">
        <f t="shared" ca="1" si="72"/>
        <v>2</v>
      </c>
      <c r="J934" s="7" t="str">
        <f ca="1">VLOOKUP($I934,Race!$A:$B,2,FALSE)</f>
        <v>Branco</v>
      </c>
      <c r="K934" s="8">
        <f ca="1" xml:space="preserve">
IF($B934=2,
    TODAY()-16340,
    IF($P934=2,
        RANDBETWEEN(TODAY()-12418.5,TODAY()-6574.5),
        IF(OR($P934=3,$P934=4),
            RANDBETWEEN(TODAY()-16071,TODAY()-8766),
            IF(OR($P934=5,$P934=6,$P934=7),
                RANDBETWEEN(TODAY()-27393.75,TODAY()-12783.75),
                RANDBETWEEN(TODAY()-27393.75,TODAY()-10957.5)
            )
        )
    )
)</f>
        <v>33642</v>
      </c>
      <c r="L934" s="6">
        <f ca="1">IF(OR(ROW()=2,ROW()=3),7,IF(ROW()=4,4,RANDBETWEEN(4,COUNT(Education!$A:$A) + 1)))</f>
        <v>7</v>
      </c>
      <c r="M934" s="8" t="str">
        <f ca="1">VLOOKUP($L934,Education!$A:$B,2,FALSE)</f>
        <v>Doutorado</v>
      </c>
      <c r="N93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934" s="7" t="str">
        <f ca="1">VLOOKUP($N934,Department!$A:$B,2,FALSE)</f>
        <v>Auditoria</v>
      </c>
      <c r="P934" s="6">
        <f t="shared" ca="1" si="73"/>
        <v>8</v>
      </c>
      <c r="Q934" s="7" t="str">
        <f ca="1">VLOOKUP($P934,Role!$A:$B,2,FALSE)</f>
        <v>Analista</v>
      </c>
      <c r="R934" s="7">
        <f ca="1">IF($P934=8,RANDBETWEEN(2,COUNT(Level!$A:$A) + 1),"")</f>
        <v>2</v>
      </c>
      <c r="S934" s="7" t="str">
        <f ca="1">IF($R934&lt;&gt;"",VLOOKUP($R934,Level!$A:$B,2,FALSE),"")</f>
        <v>Junior</v>
      </c>
      <c r="T934" s="8">
        <f t="shared" ca="1" si="74"/>
        <v>42133</v>
      </c>
      <c r="U934" s="1">
        <f t="shared" ca="1" si="70"/>
        <v>4000</v>
      </c>
      <c r="V93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$A934    &amp;
", "   &amp;
$B934    &amp;
", "   &amp;
$C934    &amp;
", '"  &amp;
$E934    &amp;
"', '" &amp;
$H934    &amp;
"', "  &amp;
$I934 &amp;
", CAST('"  &amp;
TEXT($K934,"aaaa-mm-dd") &amp;
"' AS DATE), " &amp;
$L934 &amp;
", " &amp;
$N934 &amp;
", " &amp;
$P934 &amp;
", " &amp;
IF($R934="","NULL",$R934) &amp;
", " &amp;
$U934 &amp;
");"</f>
        <v>INSERT INTO acme.fact_employees (id_company_fk, id_employee_pk, flg_active, employee_name, id_gender_fk, id_race_fk, birthdate, id_education_fk, id_department_fk, id_role_fk, id_level_fk, salary) VALUES (2, 933, TRUE, 'Vagner Cândido Alves', 'M', 2, CAST('1992-02-08' AS DATE), 7, 10, 8, 2, 4000);</v>
      </c>
    </row>
    <row r="935" spans="1:22" x14ac:dyDescent="0.2">
      <c r="A935" s="7">
        <v>2</v>
      </c>
      <c r="B935" s="5">
        <f t="shared" si="71"/>
        <v>934</v>
      </c>
      <c r="C935" s="6" t="b">
        <v>1</v>
      </c>
      <c r="D935" s="7">
        <f ca="1">IF(ROW()=2,125,IF(ROW()=3,67,IF(ROW()=4,13,RANDBETWEEN(2,COUNT(Name!$A:$A) + 1))))</f>
        <v>249</v>
      </c>
      <c r="E935" s="7" t="str">
        <f ca="1">VLOOKUP($D935,Name!$A:$B,2,FALSE)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Malco Longo Andrioli</v>
      </c>
      <c r="F935" s="7">
        <v>2</v>
      </c>
      <c r="G935" s="7" cm="1">
        <f t="array" aca="1" ref="G935" ca="1">INDEX(States!$B:$B,RANDBETWEEN(2,COUNTA(States!$B:$B)),1)</f>
        <v>11</v>
      </c>
      <c r="H935" s="7" t="str">
        <f ca="1">VLOOKUP($D935,Name!$A:$C,3,FALSE)</f>
        <v>M</v>
      </c>
      <c r="I935" s="7">
        <f t="shared" ca="1" si="72"/>
        <v>4</v>
      </c>
      <c r="J935" s="7" t="str">
        <f ca="1">VLOOKUP($I935,Race!$A:$B,2,FALSE)</f>
        <v>Pardo</v>
      </c>
      <c r="K935" s="8">
        <f ca="1" xml:space="preserve">
IF($B935=2,
    TODAY()-16340,
    IF($P935=2,
        RANDBETWEEN(TODAY()-12418.5,TODAY()-6574.5),
        IF(OR($P935=3,$P935=4),
            RANDBETWEEN(TODAY()-16071,TODAY()-8766),
            IF(OR($P935=5,$P935=6,$P935=7),
                RANDBETWEEN(TODAY()-27393.75,TODAY()-12783.75),
                RANDBETWEEN(TODAY()-27393.75,TODAY()-10957.5)
            )
        )
    )
)</f>
        <v>26343</v>
      </c>
      <c r="L935" s="6">
        <f ca="1">IF(OR(ROW()=2,ROW()=3),7,IF(ROW()=4,4,RANDBETWEEN(4,COUNT(Education!$A:$A) + 1)))</f>
        <v>7</v>
      </c>
      <c r="M935" s="8" t="str">
        <f ca="1">VLOOKUP($L935,Education!$A:$B,2,FALSE)</f>
        <v>Doutorado</v>
      </c>
      <c r="N93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12</v>
      </c>
      <c r="O935" s="7" t="str">
        <f ca="1">VLOOKUP($N935,Department!$A:$B,2,FALSE)</f>
        <v>Jurídico</v>
      </c>
      <c r="P935" s="6">
        <f t="shared" ca="1" si="73"/>
        <v>8</v>
      </c>
      <c r="Q935" s="7" t="str">
        <f ca="1">VLOOKUP($P935,Role!$A:$B,2,FALSE)</f>
        <v>Analista</v>
      </c>
      <c r="R935" s="7">
        <f ca="1">IF($P935=8,RANDBETWEEN(2,COUNT(Level!$A:$A) + 1),"")</f>
        <v>2</v>
      </c>
      <c r="S935" s="7" t="str">
        <f ca="1">IF($R935&lt;&gt;"",VLOOKUP($R935,Level!$A:$B,2,FALSE),"")</f>
        <v>Junior</v>
      </c>
      <c r="T935" s="8">
        <f t="shared" ca="1" si="74"/>
        <v>43919</v>
      </c>
      <c r="U935" s="1">
        <f t="shared" ca="1" si="70"/>
        <v>4100</v>
      </c>
      <c r="V93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$A935    &amp;
", "   &amp;
$B935    &amp;
", "   &amp;
$C935    &amp;
", '"  &amp;
$E935    &amp;
"', '" &amp;
$H935    &amp;
"', "  &amp;
$I935 &amp;
", CAST('"  &amp;
TEXT($K935,"aaaa-mm-dd") &amp;
"' AS DATE), " &amp;
$L935 &amp;
", " &amp;
$N935 &amp;
", " &amp;
$P935 &amp;
", " &amp;
IF($R935="","NULL",$R935) &amp;
", " &amp;
$U935 &amp;
");"</f>
        <v>INSERT INTO acme.fact_employees (id_company_fk, id_employee_pk, flg_active, employee_name, id_gender_fk, id_race_fk, birthdate, id_education_fk, id_department_fk, id_role_fk, id_level_fk, salary) VALUES (2, 934, TRUE, 'Malco Longo Andrioli', 'M', 4, CAST('1972-02-14' AS DATE), 7, 12, 8, 2, 4100);</v>
      </c>
    </row>
    <row r="936" spans="1:22" x14ac:dyDescent="0.2">
      <c r="A936" s="7">
        <v>2</v>
      </c>
      <c r="B936" s="5">
        <f t="shared" si="71"/>
        <v>935</v>
      </c>
      <c r="C936" s="6" t="b">
        <v>1</v>
      </c>
      <c r="D936" s="7">
        <f ca="1">IF(ROW()=2,125,IF(ROW()=3,67,IF(ROW()=4,13,RANDBETWEEN(2,COUNT(Name!$A:$A) + 1))))</f>
        <v>337</v>
      </c>
      <c r="E936" s="7" t="str">
        <f ca="1">VLOOKUP($D936,Name!$A:$B,2,FALSE) &amp; " " &amp; IF(ROW()=2,"de Orléans e Bragança",VLOOKUP(IF(ROW()=2,0,RANDBETWEEN(2,COUNT('Last name'!$A:$A) + 1)),'Last name'!$A:$B,2,FALSE) &amp; " " &amp; VLOOKUP(RANDBETWEEN(2,COUNT('Last name'!$A:$A) + 1),'Last name'!$A:$B,2,FALSE))</f>
        <v>Stella Caminha Giordano</v>
      </c>
      <c r="F936" s="7">
        <v>2</v>
      </c>
      <c r="G936" s="7" cm="1">
        <f t="array" aca="1" ref="G936" ca="1">INDEX(States!$B:$B,RANDBETWEEN(2,COUNTA(States!$B:$B)),1)</f>
        <v>8</v>
      </c>
      <c r="H936" s="7" t="str">
        <f ca="1">VLOOKUP($D936,Name!$A:$C,3,FALSE)</f>
        <v>F</v>
      </c>
      <c r="I936" s="7">
        <f t="shared" ca="1" si="72"/>
        <v>2</v>
      </c>
      <c r="J936" s="7" t="str">
        <f ca="1">VLOOKUP($I936,Race!$A:$B,2,FALSE)</f>
        <v>Branco</v>
      </c>
      <c r="K936" s="8">
        <f ca="1" xml:space="preserve">
IF($B936=2,
    TODAY()-16340,
    IF($P936=2,
        RANDBETWEEN(TODAY()-12418.5,TODAY()-6574.5),
        IF(OR($P936=3,$P936=4),
            RANDBETWEEN(TODAY()-16071,TODAY()-8766),
            IF(OR($P936=5,$P936=6,$P936=7),
                RANDBETWEEN(TODAY()-27393.75,TODAY()-12783.75),
                RANDBETWEEN(TODAY()-27393.75,TODAY()-10957.5)
            )
        )
    )
)</f>
        <v>23318</v>
      </c>
      <c r="L936" s="6">
        <f ca="1">IF(OR(ROW()=2,ROW()=3),7,IF(ROW()=4,4,RANDBETWEEN(4,COUNT(Education!$A:$A) + 1)))</f>
        <v>6</v>
      </c>
      <c r="M936" s="8" t="str">
        <f ca="1">VLOOKUP($L936,Education!$A:$B,2,FALSE)</f>
        <v>Mestrado</v>
      </c>
      <c r="N93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12</v>
      </c>
      <c r="O936" s="7" t="str">
        <f ca="1">VLOOKUP($N936,Department!$A:$B,2,FALSE)</f>
        <v>Jurídico</v>
      </c>
      <c r="P936" s="6">
        <f t="shared" ca="1" si="73"/>
        <v>9</v>
      </c>
      <c r="Q936" s="7" t="str">
        <f ca="1">VLOOKUP($P936,Role!$A:$B,2,FALSE)</f>
        <v>Especialista</v>
      </c>
      <c r="R936" s="7" t="str">
        <f ca="1">IF($P936=8,RANDBETWEEN(2,COUNT(Level!$A:$A) + 1),"")</f>
        <v/>
      </c>
      <c r="S936" s="7" t="str">
        <f ca="1">IF($R936&lt;&gt;"",VLOOKUP($R936,Level!$A:$B,2,FALSE),"")</f>
        <v/>
      </c>
      <c r="T936" s="8">
        <f t="shared" ca="1" si="74"/>
        <v>44504</v>
      </c>
      <c r="U936" s="1">
        <f t="shared" ca="1" si="70"/>
        <v>9600</v>
      </c>
      <c r="V93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$A936    &amp;
", "   &amp;
$B936    &amp;
", "   &amp;
$C936    &amp;
", '"  &amp;
$E936    &amp;
"', '" &amp;
$H936    &amp;
"', "  &amp;
$I936 &amp;
", CAST('"  &amp;
TEXT($K936,"aaaa-mm-dd") &amp;
"' AS DATE), " &amp;
$L936 &amp;
", " &amp;
$N936 &amp;
", " &amp;
$P936 &amp;
", " &amp;
IF($R936="","NULL",$R936) &amp;
", " &amp;
$U936 &amp;
");"</f>
        <v>INSERT INTO acme.fact_employees (id_company_fk, id_employee_pk, flg_active, employee_name, id_gender_fk, id_race_fk, birthdate, id_education_fk, id_department_fk, id_role_fk, id_level_fk, salary) VALUES (2, 935, TRUE, 'Stella Caminha Giordano', 'F', 2, CAST('1963-11-03' AS DATE), 6, 12, 9, NULL, 9600);</v>
      </c>
    </row>
    <row r="937" spans="1:22" x14ac:dyDescent="0.2">
      <c r="A937" s="7">
        <v>2</v>
      </c>
      <c r="B937" s="5">
        <f t="shared" si="71"/>
        <v>936</v>
      </c>
      <c r="C937" s="6" t="b">
        <v>1</v>
      </c>
      <c r="D937" s="7">
        <f ca="1">IF(ROW()=2,125,IF(ROW()=3,67,IF(ROW()=4,13,RANDBETWEEN(2,COUNT(Name!$A:$A) + 1))))</f>
        <v>39</v>
      </c>
      <c r="E937" s="7" t="str">
        <f ca="1">VLOOKUP($D937,Name!$A:$B,2,FALSE) &amp; " " &amp; IF(ROW()=2,"de Orléans e Bragança",VLOOKUP(IF(ROW()=2,0,RANDBETWEEN(2,COUNT('Last name'!$A:$A) + 1)),'Last name'!$A:$B,2,FALSE) &amp; " " &amp; VLOOKUP(RANDBETWEEN(2,COUNT('Last name'!$A:$A) + 1),'Last name'!$A:$B,2,FALSE))</f>
        <v>Ângelo Aleluia Barbieri</v>
      </c>
      <c r="F937" s="7">
        <v>2</v>
      </c>
      <c r="G937" s="7" cm="1">
        <f t="array" aca="1" ref="G937" ca="1">INDEX(States!$B:$B,RANDBETWEEN(2,COUNTA(States!$B:$B)),1)</f>
        <v>20</v>
      </c>
      <c r="H937" s="7" t="str">
        <f ca="1">VLOOKUP($D937,Name!$A:$C,3,FALSE)</f>
        <v>M</v>
      </c>
      <c r="I937" s="7">
        <f t="shared" ca="1" si="72"/>
        <v>2</v>
      </c>
      <c r="J937" s="7" t="str">
        <f ca="1">VLOOKUP($I937,Race!$A:$B,2,FALSE)</f>
        <v>Branco</v>
      </c>
      <c r="K937" s="8">
        <f ca="1" xml:space="preserve">
IF($B937=2,
    TODAY()-16340,
    IF($P937=2,
        RANDBETWEEN(TODAY()-12418.5,TODAY()-6574.5),
        IF(OR($P937=3,$P937=4),
            RANDBETWEEN(TODAY()-16071,TODAY()-8766),
            IF(OR($P937=5,$P937=6,$P937=7),
                RANDBETWEEN(TODAY()-27393.75,TODAY()-12783.75),
                RANDBETWEEN(TODAY()-27393.75,TODAY()-10957.5)
            )
        )
    )
)</f>
        <v>31511</v>
      </c>
      <c r="L937" s="6">
        <f ca="1">IF(OR(ROW()=2,ROW()=3),7,IF(ROW()=4,4,RANDBETWEEN(4,COUNT(Education!$A:$A) + 1)))</f>
        <v>5</v>
      </c>
      <c r="M937" s="8" t="str">
        <f ca="1">VLOOKUP($L937,Education!$A:$B,2,FALSE)</f>
        <v>Pós-graduação</v>
      </c>
      <c r="N93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937" s="7" t="str">
        <f ca="1">VLOOKUP($N937,Department!$A:$B,2,FALSE)</f>
        <v>Administrativo</v>
      </c>
      <c r="P937" s="6">
        <f t="shared" ca="1" si="73"/>
        <v>8</v>
      </c>
      <c r="Q937" s="7" t="str">
        <f ca="1">VLOOKUP($P937,Role!$A:$B,2,FALSE)</f>
        <v>Analista</v>
      </c>
      <c r="R937" s="7">
        <f ca="1">IF($P937=8,RANDBETWEEN(2,COUNT(Level!$A:$A) + 1),"")</f>
        <v>2</v>
      </c>
      <c r="S937" s="7" t="str">
        <f ca="1">IF($R937&lt;&gt;"",VLOOKUP($R937,Level!$A:$B,2,FALSE),"")</f>
        <v>Junior</v>
      </c>
      <c r="T937" s="8">
        <f t="shared" ca="1" si="74"/>
        <v>39675</v>
      </c>
      <c r="U937" s="1">
        <f t="shared" ca="1" si="70"/>
        <v>3000</v>
      </c>
      <c r="V93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$A937    &amp;
", "   &amp;
$B937    &amp;
", "   &amp;
$C937    &amp;
", '"  &amp;
$E937    &amp;
"', '" &amp;
$H937    &amp;
"', "  &amp;
$I937 &amp;
", CAST('"  &amp;
TEXT($K937,"aaaa-mm-dd") &amp;
"' AS DATE), " &amp;
$L937 &amp;
", " &amp;
$N937 &amp;
", " &amp;
$P937 &amp;
", " &amp;
IF($R937="","NULL",$R937) &amp;
", " &amp;
$U937 &amp;
");"</f>
        <v>INSERT INTO acme.fact_employees (id_company_fk, id_employee_pk, flg_active, employee_name, id_gender_fk, id_race_fk, birthdate, id_education_fk, id_department_fk, id_role_fk, id_level_fk, salary) VALUES (2, 936, TRUE, 'Ângelo Aleluia Barbieri', 'M', 2, CAST('1986-04-09' AS DATE), 5, 3, 8, 2, 3000);</v>
      </c>
    </row>
    <row r="938" spans="1:22" x14ac:dyDescent="0.2">
      <c r="A938" s="7">
        <v>2</v>
      </c>
      <c r="B938" s="5">
        <f t="shared" si="71"/>
        <v>937</v>
      </c>
      <c r="C938" s="6" t="b">
        <v>1</v>
      </c>
      <c r="D938" s="7">
        <f ca="1">IF(ROW()=2,125,IF(ROW()=3,67,IF(ROW()=4,13,RANDBETWEEN(2,COUNT(Name!$A:$A) + 1))))</f>
        <v>15</v>
      </c>
      <c r="E938" s="7" t="str">
        <f ca="1">VLOOKUP($D938,Name!$A:$B,2,FALSE) &amp; " " &amp; IF(ROW()=2,"de Orléans e Bragança",VLOOKUP(IF(ROW()=2,0,RANDBETWEEN(2,COUNT('Last name'!$A:$A) + 1)),'Last name'!$A:$B,2,FALSE) &amp; " " &amp; VLOOKUP(RANDBETWEEN(2,COUNT('Last name'!$A:$A) + 1),'Last name'!$A:$B,2,FALSE))</f>
        <v>Alícia Soares Café</v>
      </c>
      <c r="F938" s="7">
        <v>2</v>
      </c>
      <c r="G938" s="7" cm="1">
        <f t="array" aca="1" ref="G938" ca="1">INDEX(States!$B:$B,RANDBETWEEN(2,COUNTA(States!$B:$B)),1)</f>
        <v>4</v>
      </c>
      <c r="H938" s="7" t="str">
        <f ca="1">VLOOKUP($D938,Name!$A:$C,3,FALSE)</f>
        <v>F</v>
      </c>
      <c r="I938" s="7">
        <f t="shared" ca="1" si="72"/>
        <v>3</v>
      </c>
      <c r="J938" s="7" t="str">
        <f ca="1">VLOOKUP($I938,Race!$A:$B,2,FALSE)</f>
        <v>Preto</v>
      </c>
      <c r="K938" s="8">
        <f ca="1" xml:space="preserve">
IF($B938=2,
    TODAY()-16340,
    IF($P938=2,
        RANDBETWEEN(TODAY()-12418.5,TODAY()-6574.5),
        IF(OR($P938=3,$P938=4),
            RANDBETWEEN(TODAY()-16071,TODAY()-8766),
            IF(OR($P938=5,$P938=6,$P938=7),
                RANDBETWEEN(TODAY()-27393.75,TODAY()-12783.75),
                RANDBETWEEN(TODAY()-27393.75,TODAY()-10957.5)
            )
        )
    )
)</f>
        <v>28242</v>
      </c>
      <c r="L938" s="6">
        <f ca="1">IF(OR(ROW()=2,ROW()=3),7,IF(ROW()=4,4,RANDBETWEEN(4,COUNT(Education!$A:$A) + 1)))</f>
        <v>6</v>
      </c>
      <c r="M938" s="8" t="str">
        <f ca="1">VLOOKUP($L938,Education!$A:$B,2,FALSE)</f>
        <v>Mestrado</v>
      </c>
      <c r="N93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6</v>
      </c>
      <c r="O938" s="7" t="str">
        <f ca="1">VLOOKUP($N938,Department!$A:$B,2,FALSE)</f>
        <v>Comercial</v>
      </c>
      <c r="P938" s="6">
        <f t="shared" ca="1" si="73"/>
        <v>6</v>
      </c>
      <c r="Q938" s="7" t="str">
        <f ca="1">VLOOKUP($P938,Role!$A:$B,2,FALSE)</f>
        <v>Estagiário</v>
      </c>
      <c r="R938" s="7" t="str">
        <f ca="1">IF($P938=8,RANDBETWEEN(2,COUNT(Level!$A:$A) + 1),"")</f>
        <v/>
      </c>
      <c r="S938" s="7" t="str">
        <f ca="1">IF($R938&lt;&gt;"",VLOOKUP($R938,Level!$A:$B,2,FALSE),"")</f>
        <v/>
      </c>
      <c r="T938" s="8">
        <f t="shared" ca="1" si="74"/>
        <v>43709</v>
      </c>
      <c r="U938" s="1">
        <f t="shared" ca="1" si="70"/>
        <v>2285</v>
      </c>
      <c r="V93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$A938    &amp;
", "   &amp;
$B938    &amp;
", "   &amp;
$C938    &amp;
", '"  &amp;
$E938    &amp;
"', '" &amp;
$H938    &amp;
"', "  &amp;
$I938 &amp;
", CAST('"  &amp;
TEXT($K938,"aaaa-mm-dd") &amp;
"' AS DATE), " &amp;
$L938 &amp;
", " &amp;
$N938 &amp;
", " &amp;
$P938 &amp;
", " &amp;
IF($R938="","NULL",$R938) &amp;
", " &amp;
$U938 &amp;
");"</f>
        <v>INSERT INTO acme.fact_employees (id_company_fk, id_employee_pk, flg_active, employee_name, id_gender_fk, id_race_fk, birthdate, id_education_fk, id_department_fk, id_role_fk, id_level_fk, salary) VALUES (2, 937, TRUE, 'Alícia Soares Café', 'F', 3, CAST('1977-04-27' AS DATE), 6, 6, 6, NULL, 2285);</v>
      </c>
    </row>
    <row r="939" spans="1:22" x14ac:dyDescent="0.2">
      <c r="A939" s="7">
        <v>2</v>
      </c>
      <c r="B939" s="5">
        <f t="shared" si="71"/>
        <v>938</v>
      </c>
      <c r="C939" s="6" t="b">
        <v>1</v>
      </c>
      <c r="D939" s="7">
        <f ca="1">IF(ROW()=2,125,IF(ROW()=3,67,IF(ROW()=4,13,RANDBETWEEN(2,COUNT(Name!$A:$A) + 1))))</f>
        <v>100</v>
      </c>
      <c r="E939" s="7" t="str">
        <f ca="1">VLOOKUP($D939,Name!$A:$B,2,FALSE) &amp; " " &amp; IF(ROW()=2,"de Orléans e Bragança",VLOOKUP(IF(ROW()=2,0,RANDBETWEEN(2,COUNT('Last name'!$A:$A) + 1)),'Last name'!$A:$B,2,FALSE) &amp; " " &amp; VLOOKUP(RANDBETWEEN(2,COUNT('Last name'!$A:$A) + 1),'Last name'!$A:$B,2,FALSE))</f>
        <v>Danniel Furtado Badu</v>
      </c>
      <c r="F939" s="7">
        <v>2</v>
      </c>
      <c r="G939" s="7" cm="1">
        <f t="array" aca="1" ref="G939" ca="1">INDEX(States!$B:$B,RANDBETWEEN(2,COUNTA(States!$B:$B)),1)</f>
        <v>12</v>
      </c>
      <c r="H939" s="7" t="str">
        <f ca="1">VLOOKUP($D939,Name!$A:$C,3,FALSE)</f>
        <v>M</v>
      </c>
      <c r="I939" s="7">
        <f t="shared" ca="1" si="72"/>
        <v>2</v>
      </c>
      <c r="J939" s="7" t="str">
        <f ca="1">VLOOKUP($I939,Race!$A:$B,2,FALSE)</f>
        <v>Branco</v>
      </c>
      <c r="K939" s="8">
        <f ca="1" xml:space="preserve">
IF($B939=2,
    TODAY()-16340,
    IF($P939=2,
        RANDBETWEEN(TODAY()-12418.5,TODAY()-6574.5),
        IF(OR($P939=3,$P939=4),
            RANDBETWEEN(TODAY()-16071,TODAY()-8766),
            IF(OR($P939=5,$P939=6,$P939=7),
                RANDBETWEEN(TODAY()-27393.75,TODAY()-12783.75),
                RANDBETWEEN(TODAY()-27393.75,TODAY()-10957.5)
            )
        )
    )
)</f>
        <v>29681</v>
      </c>
      <c r="L939" s="6">
        <f ca="1">IF(OR(ROW()=2,ROW()=3),7,IF(ROW()=4,4,RANDBETWEEN(4,COUNT(Education!$A:$A) + 1)))</f>
        <v>6</v>
      </c>
      <c r="M939" s="8" t="str">
        <f ca="1">VLOOKUP($L939,Education!$A:$B,2,FALSE)</f>
        <v>Mestrado</v>
      </c>
      <c r="N93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939" s="7" t="str">
        <f ca="1">VLOOKUP($N939,Department!$A:$B,2,FALSE)</f>
        <v>Contábil</v>
      </c>
      <c r="P939" s="6">
        <f t="shared" ca="1" si="73"/>
        <v>8</v>
      </c>
      <c r="Q939" s="7" t="str">
        <f ca="1">VLOOKUP($P939,Role!$A:$B,2,FALSE)</f>
        <v>Analista</v>
      </c>
      <c r="R939" s="7">
        <f ca="1">IF($P939=8,RANDBETWEEN(2,COUNT(Level!$A:$A) + 1),"")</f>
        <v>4</v>
      </c>
      <c r="S939" s="7" t="str">
        <f ca="1">IF($R939&lt;&gt;"",VLOOKUP($R939,Level!$A:$B,2,FALSE),"")</f>
        <v>Senior</v>
      </c>
      <c r="T939" s="8">
        <f t="shared" ca="1" si="74"/>
        <v>39737</v>
      </c>
      <c r="U939" s="1">
        <f t="shared" ca="1" si="70"/>
        <v>3500</v>
      </c>
      <c r="V93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$A939    &amp;
", "   &amp;
$B939    &amp;
", "   &amp;
$C939    &amp;
", '"  &amp;
$E939    &amp;
"', '" &amp;
$H939    &amp;
"', "  &amp;
$I939 &amp;
", CAST('"  &amp;
TEXT($K939,"aaaa-mm-dd") &amp;
"' AS DATE), " &amp;
$L939 &amp;
", " &amp;
$N939 &amp;
", " &amp;
$P939 &amp;
", " &amp;
IF($R939="","NULL",$R939) &amp;
", " &amp;
$U939 &amp;
");"</f>
        <v>INSERT INTO acme.fact_employees (id_company_fk, id_employee_pk, flg_active, employee_name, id_gender_fk, id_race_fk, birthdate, id_education_fk, id_department_fk, id_role_fk, id_level_fk, salary) VALUES (2, 938, TRUE, 'Danniel Furtado Badu', 'M', 2, CAST('1981-04-05' AS DATE), 6, 9, 8, 4, 3500);</v>
      </c>
    </row>
    <row r="940" spans="1:22" x14ac:dyDescent="0.2">
      <c r="A940" s="7">
        <v>2</v>
      </c>
      <c r="B940" s="5">
        <f t="shared" si="71"/>
        <v>939</v>
      </c>
      <c r="C940" s="6" t="b">
        <v>1</v>
      </c>
      <c r="D940" s="7">
        <f ca="1">IF(ROW()=2,125,IF(ROW()=3,67,IF(ROW()=4,13,RANDBETWEEN(2,COUNT(Name!$A:$A) + 1))))</f>
        <v>224</v>
      </c>
      <c r="E940" s="7" t="str">
        <f ca="1">VLOOKUP($D940,Name!$A:$B,2,FALSE) &amp; " " &amp; IF(ROW()=2,"de Orléans e Bragança",VLOOKUP(IF(ROW()=2,0,RANDBETWEEN(2,COUNT('Last name'!$A:$A) + 1)),'Last name'!$A:$B,2,FALSE) &amp; " " &amp; VLOOKUP(RANDBETWEEN(2,COUNT('Last name'!$A:$A) + 1),'Last name'!$A:$B,2,FALSE))</f>
        <v>Lia Bragança Albuquerque</v>
      </c>
      <c r="F940" s="7">
        <v>2</v>
      </c>
      <c r="G940" s="7" cm="1">
        <f t="array" aca="1" ref="G940" ca="1">INDEX(States!$B:$B,RANDBETWEEN(2,COUNTA(States!$B:$B)),1)</f>
        <v>16</v>
      </c>
      <c r="H940" s="7" t="str">
        <f ca="1">VLOOKUP($D940,Name!$A:$C,3,FALSE)</f>
        <v>F</v>
      </c>
      <c r="I940" s="7">
        <f t="shared" ca="1" si="72"/>
        <v>2</v>
      </c>
      <c r="J940" s="7" t="str">
        <f ca="1">VLOOKUP($I940,Race!$A:$B,2,FALSE)</f>
        <v>Branco</v>
      </c>
      <c r="K940" s="8">
        <f ca="1" xml:space="preserve">
IF($B940=2,
    TODAY()-16340,
    IF($P940=2,
        RANDBETWEEN(TODAY()-12418.5,TODAY()-6574.5),
        IF(OR($P940=3,$P940=4),
            RANDBETWEEN(TODAY()-16071,TODAY()-8766),
            IF(OR($P940=5,$P940=6,$P940=7),
                RANDBETWEEN(TODAY()-27393.75,TODAY()-12783.75),
                RANDBETWEEN(TODAY()-27393.75,TODAY()-10957.5)
            )
        )
    )
)</f>
        <v>21660</v>
      </c>
      <c r="L940" s="6">
        <f ca="1">IF(OR(ROW()=2,ROW()=3),7,IF(ROW()=4,4,RANDBETWEEN(4,COUNT(Education!$A:$A) + 1)))</f>
        <v>5</v>
      </c>
      <c r="M940" s="8" t="str">
        <f ca="1">VLOOKUP($L940,Education!$A:$B,2,FALSE)</f>
        <v>Pós-graduação</v>
      </c>
      <c r="N94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940" s="7" t="str">
        <f ca="1">VLOOKUP($N940,Department!$A:$B,2,FALSE)</f>
        <v>Auditoria</v>
      </c>
      <c r="P940" s="6">
        <f t="shared" ca="1" si="73"/>
        <v>9</v>
      </c>
      <c r="Q940" s="7" t="str">
        <f ca="1">VLOOKUP($P940,Role!$A:$B,2,FALSE)</f>
        <v>Especialista</v>
      </c>
      <c r="R940" s="7" t="str">
        <f ca="1">IF($P940=8,RANDBETWEEN(2,COUNT(Level!$A:$A) + 1),"")</f>
        <v/>
      </c>
      <c r="S940" s="7" t="str">
        <f ca="1">IF($R940&lt;&gt;"",VLOOKUP($R940,Level!$A:$B,2,FALSE),"")</f>
        <v/>
      </c>
      <c r="T940" s="8">
        <f t="shared" ca="1" si="74"/>
        <v>40774</v>
      </c>
      <c r="U940" s="1">
        <f t="shared" ca="1" si="70"/>
        <v>9000</v>
      </c>
      <c r="V94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$A940    &amp;
", "   &amp;
$B940    &amp;
", "   &amp;
$C940    &amp;
", '"  &amp;
$E940    &amp;
"', '" &amp;
$H940    &amp;
"', "  &amp;
$I940 &amp;
", CAST('"  &amp;
TEXT($K940,"aaaa-mm-dd") &amp;
"' AS DATE), " &amp;
$L940 &amp;
", " &amp;
$N940 &amp;
", " &amp;
$P940 &amp;
", " &amp;
IF($R940="","NULL",$R940) &amp;
", " &amp;
$U940 &amp;
");"</f>
        <v>INSERT INTO acme.fact_employees (id_company_fk, id_employee_pk, flg_active, employee_name, id_gender_fk, id_race_fk, birthdate, id_education_fk, id_department_fk, id_role_fk, id_level_fk, salary) VALUES (2, 939, TRUE, 'Lia Bragança Albuquerque', 'F', 2, CAST('1959-04-20' AS DATE), 5, 10, 9, NULL, 9000);</v>
      </c>
    </row>
    <row r="941" spans="1:22" x14ac:dyDescent="0.2">
      <c r="A941" s="7">
        <v>2</v>
      </c>
      <c r="B941" s="5">
        <f t="shared" si="71"/>
        <v>940</v>
      </c>
      <c r="C941" s="6" t="b">
        <v>1</v>
      </c>
      <c r="D941" s="7">
        <f ca="1">IF(ROW()=2,125,IF(ROW()=3,67,IF(ROW()=4,13,RANDBETWEEN(2,COUNT(Name!$A:$A) + 1))))</f>
        <v>362</v>
      </c>
      <c r="E941" s="7" t="str">
        <f ca="1">VLOOKUP($D941,Name!$A:$B,2,FALSE) &amp; " " &amp; IF(ROW()=2,"de Orléans e Bragança",VLOOKUP(IF(ROW()=2,0,RANDBETWEEN(2,COUNT('Last name'!$A:$A) + 1)),'Last name'!$A:$B,2,FALSE) &amp; " " &amp; VLOOKUP(RANDBETWEEN(2,COUNT('Last name'!$A:$A) + 1),'Last name'!$A:$B,2,FALSE))</f>
        <v>Yasmini Rizzo Rossi</v>
      </c>
      <c r="F941" s="7">
        <v>2</v>
      </c>
      <c r="G941" s="7" cm="1">
        <f t="array" aca="1" ref="G941" ca="1">INDEX(States!$B:$B,RANDBETWEEN(2,COUNTA(States!$B:$B)),1)</f>
        <v>9</v>
      </c>
      <c r="H941" s="7" t="str">
        <f ca="1">VLOOKUP($D941,Name!$A:$C,3,FALSE)</f>
        <v>F</v>
      </c>
      <c r="I941" s="7">
        <f t="shared" ca="1" si="72"/>
        <v>2</v>
      </c>
      <c r="J941" s="7" t="str">
        <f ca="1">VLOOKUP($I941,Race!$A:$B,2,FALSE)</f>
        <v>Branco</v>
      </c>
      <c r="K941" s="8">
        <f ca="1" xml:space="preserve">
IF($B941=2,
    TODAY()-16340,
    IF($P941=2,
        RANDBETWEEN(TODAY()-12418.5,TODAY()-6574.5),
        IF(OR($P941=3,$P941=4),
            RANDBETWEEN(TODAY()-16071,TODAY()-8766),
            IF(OR($P941=5,$P941=6,$P941=7),
                RANDBETWEEN(TODAY()-27393.75,TODAY()-12783.75),
                RANDBETWEEN(TODAY()-27393.75,TODAY()-10957.5)
            )
        )
    )
)</f>
        <v>23068</v>
      </c>
      <c r="L941" s="6">
        <f ca="1">IF(OR(ROW()=2,ROW()=3),7,IF(ROW()=4,4,RANDBETWEEN(4,COUNT(Education!$A:$A) + 1)))</f>
        <v>4</v>
      </c>
      <c r="M941" s="8" t="str">
        <f ca="1">VLOOKUP($L941,Education!$A:$B,2,FALSE)</f>
        <v>Superior</v>
      </c>
      <c r="N94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941" s="7" t="str">
        <f ca="1">VLOOKUP($N941,Department!$A:$B,2,FALSE)</f>
        <v>Auditoria</v>
      </c>
      <c r="P941" s="6">
        <f t="shared" ca="1" si="73"/>
        <v>8</v>
      </c>
      <c r="Q941" s="7" t="str">
        <f ca="1">VLOOKUP($P941,Role!$A:$B,2,FALSE)</f>
        <v>Analista</v>
      </c>
      <c r="R941" s="7">
        <f ca="1">IF($P941=8,RANDBETWEEN(2,COUNT(Level!$A:$A) + 1),"")</f>
        <v>2</v>
      </c>
      <c r="S941" s="7" t="str">
        <f ca="1">IF($R941&lt;&gt;"",VLOOKUP($R941,Level!$A:$B,2,FALSE),"")</f>
        <v>Junior</v>
      </c>
      <c r="T941" s="8">
        <f t="shared" ca="1" si="74"/>
        <v>36433</v>
      </c>
      <c r="U941" s="1">
        <f t="shared" ca="1" si="70"/>
        <v>2500</v>
      </c>
      <c r="V94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$A941    &amp;
", "   &amp;
$B941    &amp;
", "   &amp;
$C941    &amp;
", '"  &amp;
$E941    &amp;
"', '" &amp;
$H941    &amp;
"', "  &amp;
$I941 &amp;
", CAST('"  &amp;
TEXT($K941,"aaaa-mm-dd") &amp;
"' AS DATE), " &amp;
$L941 &amp;
", " &amp;
$N941 &amp;
", " &amp;
$P941 &amp;
", " &amp;
IF($R941="","NULL",$R941) &amp;
", " &amp;
$U941 &amp;
");"</f>
        <v>INSERT INTO acme.fact_employees (id_company_fk, id_employee_pk, flg_active, employee_name, id_gender_fk, id_race_fk, birthdate, id_education_fk, id_department_fk, id_role_fk, id_level_fk, salary) VALUES (2, 940, TRUE, 'Yasmini Rizzo Rossi', 'F', 2, CAST('1963-02-26' AS DATE), 4, 10, 8, 2, 2500);</v>
      </c>
    </row>
    <row r="942" spans="1:22" x14ac:dyDescent="0.2">
      <c r="A942" s="7">
        <v>2</v>
      </c>
      <c r="B942" s="5">
        <f t="shared" si="71"/>
        <v>941</v>
      </c>
      <c r="C942" s="6" t="b">
        <v>1</v>
      </c>
      <c r="D942" s="7">
        <f ca="1">IF(ROW()=2,125,IF(ROW()=3,67,IF(ROW()=4,13,RANDBETWEEN(2,COUNT(Name!$A:$A) + 1))))</f>
        <v>341</v>
      </c>
      <c r="E942" s="7" t="str">
        <f ca="1">VLOOKUP($D942,Name!$A:$B,2,FALSE) &amp; " " &amp; IF(ROW()=2,"de Orléans e Bragança",VLOOKUP(IF(ROW()=2,0,RANDBETWEEN(2,COUNT('Last name'!$A:$A) + 1)),'Last name'!$A:$B,2,FALSE) &amp; " " &amp; VLOOKUP(RANDBETWEEN(2,COUNT('Last name'!$A:$A) + 1),'Last name'!$A:$B,2,FALSE))</f>
        <v>Thomas Amor Colombo</v>
      </c>
      <c r="F942" s="7">
        <v>2</v>
      </c>
      <c r="G942" s="7" cm="1">
        <f t="array" aca="1" ref="G942" ca="1">INDEX(States!$B:$B,RANDBETWEEN(2,COUNTA(States!$B:$B)),1)</f>
        <v>17</v>
      </c>
      <c r="H942" s="7" t="str">
        <f ca="1">VLOOKUP($D942,Name!$A:$C,3,FALSE)</f>
        <v>M</v>
      </c>
      <c r="I942" s="7">
        <f t="shared" ca="1" si="72"/>
        <v>2</v>
      </c>
      <c r="J942" s="7" t="str">
        <f ca="1">VLOOKUP($I942,Race!$A:$B,2,FALSE)</f>
        <v>Branco</v>
      </c>
      <c r="K942" s="8">
        <f ca="1" xml:space="preserve">
IF($B942=2,
    TODAY()-16340,
    IF($P942=2,
        RANDBETWEEN(TODAY()-12418.5,TODAY()-6574.5),
        IF(OR($P942=3,$P942=4),
            RANDBETWEEN(TODAY()-16071,TODAY()-8766),
            IF(OR($P942=5,$P942=6,$P942=7),
                RANDBETWEEN(TODAY()-27393.75,TODAY()-12783.75),
                RANDBETWEEN(TODAY()-27393.75,TODAY()-10957.5)
            )
        )
    )
)</f>
        <v>32000</v>
      </c>
      <c r="L942" s="6">
        <f ca="1">IF(OR(ROW()=2,ROW()=3),7,IF(ROW()=4,4,RANDBETWEEN(4,COUNT(Education!$A:$A) + 1)))</f>
        <v>5</v>
      </c>
      <c r="M942" s="8" t="str">
        <f ca="1">VLOOKUP($L942,Education!$A:$B,2,FALSE)</f>
        <v>Pós-graduação</v>
      </c>
      <c r="N94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942" s="7" t="str">
        <f ca="1">VLOOKUP($N942,Department!$A:$B,2,FALSE)</f>
        <v>Tecnologia da Informação</v>
      </c>
      <c r="P942" s="6">
        <f t="shared" ca="1" si="73"/>
        <v>9</v>
      </c>
      <c r="Q942" s="7" t="str">
        <f ca="1">VLOOKUP($P942,Role!$A:$B,2,FALSE)</f>
        <v>Especialista</v>
      </c>
      <c r="R942" s="7" t="str">
        <f ca="1">IF($P942=8,RANDBETWEEN(2,COUNT(Level!$A:$A) + 1),"")</f>
        <v/>
      </c>
      <c r="S942" s="7" t="str">
        <f ca="1">IF($R942&lt;&gt;"",VLOOKUP($R942,Level!$A:$B,2,FALSE),"")</f>
        <v/>
      </c>
      <c r="T942" s="8">
        <f t="shared" ca="1" si="74"/>
        <v>44725</v>
      </c>
      <c r="U942" s="1">
        <f t="shared" ca="1" si="70"/>
        <v>9120</v>
      </c>
      <c r="V94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$A942    &amp;
", "   &amp;
$B942    &amp;
", "   &amp;
$C942    &amp;
", '"  &amp;
$E942    &amp;
"', '" &amp;
$H942    &amp;
"', "  &amp;
$I942 &amp;
", CAST('"  &amp;
TEXT($K942,"aaaa-mm-dd") &amp;
"' AS DATE), " &amp;
$L942 &amp;
", " &amp;
$N942 &amp;
", " &amp;
$P942 &amp;
", " &amp;
IF($R942="","NULL",$R942) &amp;
", " &amp;
$U942 &amp;
");"</f>
        <v>INSERT INTO acme.fact_employees (id_company_fk, id_employee_pk, flg_active, employee_name, id_gender_fk, id_race_fk, birthdate, id_education_fk, id_department_fk, id_role_fk, id_level_fk, salary) VALUES (2, 941, TRUE, 'Thomas Amor Colombo', 'M', 2, CAST('1987-08-11' AS DATE), 5, 11, 9, NULL, 9120);</v>
      </c>
    </row>
    <row r="943" spans="1:22" x14ac:dyDescent="0.2">
      <c r="A943" s="7">
        <v>2</v>
      </c>
      <c r="B943" s="5">
        <f t="shared" si="71"/>
        <v>942</v>
      </c>
      <c r="C943" s="6" t="b">
        <v>1</v>
      </c>
      <c r="D943" s="7">
        <f ca="1">IF(ROW()=2,125,IF(ROW()=3,67,IF(ROW()=4,13,RANDBETWEEN(2,COUNT(Name!$A:$A) + 1))))</f>
        <v>311</v>
      </c>
      <c r="E943" s="7" t="str">
        <f ca="1">VLOOKUP($D943,Name!$A:$B,2,FALSE) &amp; " " &amp; IF(ROW()=2,"de Orléans e Bragança",VLOOKUP(IF(ROW()=2,0,RANDBETWEEN(2,COUNT('Last name'!$A:$A) + 1)),'Last name'!$A:$B,2,FALSE) &amp; " " &amp; VLOOKUP(RANDBETWEEN(2,COUNT('Last name'!$A:$A) + 1),'Last name'!$A:$B,2,FALSE))</f>
        <v>Paloma Zil Faro</v>
      </c>
      <c r="F943" s="7">
        <v>2</v>
      </c>
      <c r="G943" s="7" cm="1">
        <f t="array" aca="1" ref="G943" ca="1">INDEX(States!$B:$B,RANDBETWEEN(2,COUNTA(States!$B:$B)),1)</f>
        <v>16</v>
      </c>
      <c r="H943" s="7" t="str">
        <f ca="1">VLOOKUP($D943,Name!$A:$C,3,FALSE)</f>
        <v>F</v>
      </c>
      <c r="I943" s="7">
        <f t="shared" ca="1" si="72"/>
        <v>2</v>
      </c>
      <c r="J943" s="7" t="str">
        <f ca="1">VLOOKUP($I943,Race!$A:$B,2,FALSE)</f>
        <v>Branco</v>
      </c>
      <c r="K943" s="8">
        <f ca="1" xml:space="preserve">
IF($B943=2,
    TODAY()-16340,
    IF($P943=2,
        RANDBETWEEN(TODAY()-12418.5,TODAY()-6574.5),
        IF(OR($P943=3,$P943=4),
            RANDBETWEEN(TODAY()-16071,TODAY()-8766),
            IF(OR($P943=5,$P943=6,$P943=7),
                RANDBETWEEN(TODAY()-27393.75,TODAY()-12783.75),
                RANDBETWEEN(TODAY()-27393.75,TODAY()-10957.5)
            )
        )
    )
)</f>
        <v>28130</v>
      </c>
      <c r="L943" s="6">
        <f ca="1">IF(OR(ROW()=2,ROW()=3),7,IF(ROW()=4,4,RANDBETWEEN(4,COUNT(Education!$A:$A) + 1)))</f>
        <v>5</v>
      </c>
      <c r="M943" s="8" t="str">
        <f ca="1">VLOOKUP($L943,Education!$A:$B,2,FALSE)</f>
        <v>Pós-graduação</v>
      </c>
      <c r="N94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943" s="7" t="str">
        <f ca="1">VLOOKUP($N943,Department!$A:$B,2,FALSE)</f>
        <v>Contábil</v>
      </c>
      <c r="P943" s="6">
        <f t="shared" ca="1" si="73"/>
        <v>8</v>
      </c>
      <c r="Q943" s="7" t="str">
        <f ca="1">VLOOKUP($P943,Role!$A:$B,2,FALSE)</f>
        <v>Analista</v>
      </c>
      <c r="R943" s="7">
        <f ca="1">IF($P943=8,RANDBETWEEN(2,COUNT(Level!$A:$A) + 1),"")</f>
        <v>3</v>
      </c>
      <c r="S943" s="7" t="str">
        <f ca="1">IF($R943&lt;&gt;"",VLOOKUP($R943,Level!$A:$B,2,FALSE),"")</f>
        <v>Pleno</v>
      </c>
      <c r="T943" s="8">
        <f t="shared" ca="1" si="74"/>
        <v>40886</v>
      </c>
      <c r="U943" s="1">
        <f t="shared" ca="1" si="70"/>
        <v>3000</v>
      </c>
      <c r="V94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$A943    &amp;
", "   &amp;
$B943    &amp;
", "   &amp;
$C943    &amp;
", '"  &amp;
$E943    &amp;
"', '" &amp;
$H943    &amp;
"', "  &amp;
$I943 &amp;
", CAST('"  &amp;
TEXT($K943,"aaaa-mm-dd") &amp;
"' AS DATE), " &amp;
$L943 &amp;
", " &amp;
$N943 &amp;
", " &amp;
$P943 &amp;
", " &amp;
IF($R943="","NULL",$R943) &amp;
", " &amp;
$U943 &amp;
");"</f>
        <v>INSERT INTO acme.fact_employees (id_company_fk, id_employee_pk, flg_active, employee_name, id_gender_fk, id_race_fk, birthdate, id_education_fk, id_department_fk, id_role_fk, id_level_fk, salary) VALUES (2, 942, TRUE, 'Paloma Zil Faro', 'F', 2, CAST('1977-01-05' AS DATE), 5, 9, 8, 3, 3000);</v>
      </c>
    </row>
    <row r="944" spans="1:22" x14ac:dyDescent="0.2">
      <c r="A944" s="7">
        <v>2</v>
      </c>
      <c r="B944" s="5">
        <f t="shared" si="71"/>
        <v>943</v>
      </c>
      <c r="C944" s="6" t="b">
        <v>1</v>
      </c>
      <c r="D944" s="7">
        <f ca="1">IF(ROW()=2,125,IF(ROW()=3,67,IF(ROW()=4,13,RANDBETWEEN(2,COUNT(Name!$A:$A) + 1))))</f>
        <v>341</v>
      </c>
      <c r="E944" s="7" t="str">
        <f ca="1">VLOOKUP($D944,Name!$A:$B,2,FALSE) &amp; " " &amp; IF(ROW()=2,"de Orléans e Bragança",VLOOKUP(IF(ROW()=2,0,RANDBETWEEN(2,COUNT('Last name'!$A:$A) + 1)),'Last name'!$A:$B,2,FALSE) &amp; " " &amp; VLOOKUP(RANDBETWEEN(2,COUNT('Last name'!$A:$A) + 1),'Last name'!$A:$B,2,FALSE))</f>
        <v>Thomas Lima Ildelfonso</v>
      </c>
      <c r="F944" s="7">
        <v>2</v>
      </c>
      <c r="G944" s="7" cm="1">
        <f t="array" aca="1" ref="G944" ca="1">INDEX(States!$B:$B,RANDBETWEEN(2,COUNTA(States!$B:$B)),1)</f>
        <v>10</v>
      </c>
      <c r="H944" s="7" t="str">
        <f ca="1">VLOOKUP($D944,Name!$A:$C,3,FALSE)</f>
        <v>M</v>
      </c>
      <c r="I944" s="7">
        <f t="shared" ca="1" si="72"/>
        <v>2</v>
      </c>
      <c r="J944" s="7" t="str">
        <f ca="1">VLOOKUP($I944,Race!$A:$B,2,FALSE)</f>
        <v>Branco</v>
      </c>
      <c r="K944" s="8">
        <f ca="1" xml:space="preserve">
IF($B944=2,
    TODAY()-16340,
    IF($P944=2,
        RANDBETWEEN(TODAY()-12418.5,TODAY()-6574.5),
        IF(OR($P944=3,$P944=4),
            RANDBETWEEN(TODAY()-16071,TODAY()-8766),
            IF(OR($P944=5,$P944=6,$P944=7),
                RANDBETWEEN(TODAY()-27393.75,TODAY()-12783.75),
                RANDBETWEEN(TODAY()-27393.75,TODAY()-10957.5)
            )
        )
    )
)</f>
        <v>25566</v>
      </c>
      <c r="L944" s="6">
        <f ca="1">IF(OR(ROW()=2,ROW()=3),7,IF(ROW()=4,4,RANDBETWEEN(4,COUNT(Education!$A:$A) + 1)))</f>
        <v>6</v>
      </c>
      <c r="M944" s="8" t="str">
        <f ca="1">VLOOKUP($L944,Education!$A:$B,2,FALSE)</f>
        <v>Mestrado</v>
      </c>
      <c r="N94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944" s="7" t="str">
        <f ca="1">VLOOKUP($N944,Department!$A:$B,2,FALSE)</f>
        <v>Administrativo</v>
      </c>
      <c r="P944" s="6">
        <f t="shared" ca="1" si="73"/>
        <v>8</v>
      </c>
      <c r="Q944" s="7" t="str">
        <f ca="1">VLOOKUP($P944,Role!$A:$B,2,FALSE)</f>
        <v>Analista</v>
      </c>
      <c r="R944" s="7">
        <f ca="1">IF($P944=8,RANDBETWEEN(2,COUNT(Level!$A:$A) + 1),"")</f>
        <v>2</v>
      </c>
      <c r="S944" s="7" t="str">
        <f ca="1">IF($R944&lt;&gt;"",VLOOKUP($R944,Level!$A:$B,2,FALSE),"")</f>
        <v>Junior</v>
      </c>
      <c r="T944" s="8">
        <f t="shared" ca="1" si="74"/>
        <v>43417</v>
      </c>
      <c r="U944" s="1">
        <f t="shared" ca="1" si="70"/>
        <v>3500</v>
      </c>
      <c r="V94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$A944    &amp;
", "   &amp;
$B944    &amp;
", "   &amp;
$C944    &amp;
", '"  &amp;
$E944    &amp;
"', '" &amp;
$H944    &amp;
"', "  &amp;
$I944 &amp;
", CAST('"  &amp;
TEXT($K944,"aaaa-mm-dd") &amp;
"' AS DATE), " &amp;
$L944 &amp;
", " &amp;
$N944 &amp;
", " &amp;
$P944 &amp;
", " &amp;
IF($R944="","NULL",$R944) &amp;
", " &amp;
$U944 &amp;
");"</f>
        <v>INSERT INTO acme.fact_employees (id_company_fk, id_employee_pk, flg_active, employee_name, id_gender_fk, id_race_fk, birthdate, id_education_fk, id_department_fk, id_role_fk, id_level_fk, salary) VALUES (2, 943, TRUE, 'Thomas Lima Ildelfonso', 'M', 2, CAST('1969-12-29' AS DATE), 6, 3, 8, 2, 3500);</v>
      </c>
    </row>
    <row r="945" spans="1:22" x14ac:dyDescent="0.2">
      <c r="A945" s="7">
        <v>2</v>
      </c>
      <c r="B945" s="5">
        <f t="shared" si="71"/>
        <v>944</v>
      </c>
      <c r="C945" s="6" t="b">
        <v>1</v>
      </c>
      <c r="D945" s="7">
        <f ca="1">IF(ROW()=2,125,IF(ROW()=3,67,IF(ROW()=4,13,RANDBETWEEN(2,COUNT(Name!$A:$A) + 1))))</f>
        <v>52</v>
      </c>
      <c r="E945" s="7" t="str">
        <f ca="1">VLOOKUP($D945,Name!$A:$B,2,FALSE) &amp; " " &amp; IF(ROW()=2,"de Orléans e Bragança",VLOOKUP(IF(ROW()=2,0,RANDBETWEEN(2,COUNT('Last name'!$A:$A) + 1)),'Last name'!$A:$B,2,FALSE) &amp; " " &amp; VLOOKUP(RANDBETWEEN(2,COUNT('Last name'!$A:$A) + 1),'Last name'!$A:$B,2,FALSE))</f>
        <v>Arthur Barros Camacho</v>
      </c>
      <c r="F945" s="7">
        <v>2</v>
      </c>
      <c r="G945" s="7" cm="1">
        <f t="array" aca="1" ref="G945" ca="1">INDEX(States!$B:$B,RANDBETWEEN(2,COUNTA(States!$B:$B)),1)</f>
        <v>2</v>
      </c>
      <c r="H945" s="7" t="str">
        <f ca="1">VLOOKUP($D945,Name!$A:$C,3,FALSE)</f>
        <v>M</v>
      </c>
      <c r="I945" s="7">
        <f t="shared" ca="1" si="72"/>
        <v>3</v>
      </c>
      <c r="J945" s="7" t="str">
        <f ca="1">VLOOKUP($I945,Race!$A:$B,2,FALSE)</f>
        <v>Preto</v>
      </c>
      <c r="K945" s="8">
        <f ca="1" xml:space="preserve">
IF($B945=2,
    TODAY()-16340,
    IF($P945=2,
        RANDBETWEEN(TODAY()-12418.5,TODAY()-6574.5),
        IF(OR($P945=3,$P945=4),
            RANDBETWEEN(TODAY()-16071,TODAY()-8766),
            IF(OR($P945=5,$P945=6,$P945=7),
                RANDBETWEEN(TODAY()-27393.75,TODAY()-12783.75),
                RANDBETWEEN(TODAY()-27393.75,TODAY()-10957.5)
            )
        )
    )
)</f>
        <v>26469</v>
      </c>
      <c r="L945" s="6">
        <f ca="1">IF(OR(ROW()=2,ROW()=3),7,IF(ROW()=4,4,RANDBETWEEN(4,COUNT(Education!$A:$A) + 1)))</f>
        <v>5</v>
      </c>
      <c r="M945" s="8" t="str">
        <f ca="1">VLOOKUP($L945,Education!$A:$B,2,FALSE)</f>
        <v>Pós-graduação</v>
      </c>
      <c r="N94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945" s="7" t="str">
        <f ca="1">VLOOKUP($N945,Department!$A:$B,2,FALSE)</f>
        <v>Financeiro</v>
      </c>
      <c r="P945" s="6">
        <f t="shared" ca="1" si="73"/>
        <v>8</v>
      </c>
      <c r="Q945" s="7" t="str">
        <f ca="1">VLOOKUP($P945,Role!$A:$B,2,FALSE)</f>
        <v>Analista</v>
      </c>
      <c r="R945" s="7">
        <f ca="1">IF($P945=8,RANDBETWEEN(2,COUNT(Level!$A:$A) + 1),"")</f>
        <v>4</v>
      </c>
      <c r="S945" s="7" t="str">
        <f ca="1">IF($R945&lt;&gt;"",VLOOKUP($R945,Level!$A:$B,2,FALSE),"")</f>
        <v>Senior</v>
      </c>
      <c r="T945" s="8">
        <f t="shared" ca="1" si="74"/>
        <v>43087</v>
      </c>
      <c r="U945" s="1">
        <f t="shared" ca="1" si="70"/>
        <v>3000</v>
      </c>
      <c r="V94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$A945    &amp;
", "   &amp;
$B945    &amp;
", "   &amp;
$C945    &amp;
", '"  &amp;
$E945    &amp;
"', '" &amp;
$H945    &amp;
"', "  &amp;
$I945 &amp;
", CAST('"  &amp;
TEXT($K945,"aaaa-mm-dd") &amp;
"' AS DATE), " &amp;
$L945 &amp;
", " &amp;
$N945 &amp;
", " &amp;
$P945 &amp;
", " &amp;
IF($R945="","NULL",$R945) &amp;
", " &amp;
$U945 &amp;
");"</f>
        <v>INSERT INTO acme.fact_employees (id_company_fk, id_employee_pk, flg_active, employee_name, id_gender_fk, id_race_fk, birthdate, id_education_fk, id_department_fk, id_role_fk, id_level_fk, salary) VALUES (2, 944, TRUE, 'Arthur Barros Camacho', 'M', 3, CAST('1972-06-19' AS DATE), 5, 4, 8, 4, 3000);</v>
      </c>
    </row>
    <row r="946" spans="1:22" x14ac:dyDescent="0.2">
      <c r="A946" s="7">
        <v>2</v>
      </c>
      <c r="B946" s="5">
        <f t="shared" si="71"/>
        <v>945</v>
      </c>
      <c r="C946" s="6" t="b">
        <v>1</v>
      </c>
      <c r="D946" s="7">
        <f ca="1">IF(ROW()=2,125,IF(ROW()=3,67,IF(ROW()=4,13,RANDBETWEEN(2,COUNT(Name!$A:$A) + 1))))</f>
        <v>198</v>
      </c>
      <c r="E946" s="7" t="str">
        <f ca="1">VLOOKUP($D946,Name!$A:$B,2,FALSE) &amp; " " &amp; IF(ROW()=2,"de Orléans e Bragança",VLOOKUP(IF(ROW()=2,0,RANDBETWEEN(2,COUNT('Last name'!$A:$A) + 1)),'Last name'!$A:$B,2,FALSE) &amp; " " &amp; VLOOKUP(RANDBETWEEN(2,COUNT('Last name'!$A:$A) + 1),'Last name'!$A:$B,2,FALSE))</f>
        <v>Júlia Anjos Badu</v>
      </c>
      <c r="F946" s="7">
        <v>2</v>
      </c>
      <c r="G946" s="7" cm="1">
        <f t="array" aca="1" ref="G946" ca="1">INDEX(States!$B:$B,RANDBETWEEN(2,COUNTA(States!$B:$B)),1)</f>
        <v>9</v>
      </c>
      <c r="H946" s="7" t="str">
        <f ca="1">VLOOKUP($D946,Name!$A:$C,3,FALSE)</f>
        <v>F</v>
      </c>
      <c r="I946" s="7">
        <f t="shared" ca="1" si="72"/>
        <v>4</v>
      </c>
      <c r="J946" s="7" t="str">
        <f ca="1">VLOOKUP($I946,Race!$A:$B,2,FALSE)</f>
        <v>Pardo</v>
      </c>
      <c r="K946" s="8">
        <f ca="1" xml:space="preserve">
IF($B946=2,
    TODAY()-16340,
    IF($P946=2,
        RANDBETWEEN(TODAY()-12418.5,TODAY()-6574.5),
        IF(OR($P946=3,$P946=4),
            RANDBETWEEN(TODAY()-16071,TODAY()-8766),
            IF(OR($P946=5,$P946=6,$P946=7),
                RANDBETWEEN(TODAY()-27393.75,TODAY()-12783.75),
                RANDBETWEEN(TODAY()-27393.75,TODAY()-10957.5)
            )
        )
    )
)</f>
        <v>27480</v>
      </c>
      <c r="L946" s="6">
        <f ca="1">IF(OR(ROW()=2,ROW()=3),7,IF(ROW()=4,4,RANDBETWEEN(4,COUNT(Education!$A:$A) + 1)))</f>
        <v>6</v>
      </c>
      <c r="M946" s="8" t="str">
        <f ca="1">VLOOKUP($L946,Education!$A:$B,2,FALSE)</f>
        <v>Mestrado</v>
      </c>
      <c r="N94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946" s="7" t="str">
        <f ca="1">VLOOKUP($N946,Department!$A:$B,2,FALSE)</f>
        <v>Comunicação &amp; Marketing</v>
      </c>
      <c r="P946" s="6">
        <f t="shared" ca="1" si="73"/>
        <v>8</v>
      </c>
      <c r="Q946" s="7" t="str">
        <f ca="1">VLOOKUP($P946,Role!$A:$B,2,FALSE)</f>
        <v>Analista</v>
      </c>
      <c r="R946" s="7">
        <f ca="1">IF($P946=8,RANDBETWEEN(2,COUNT(Level!$A:$A) + 1),"")</f>
        <v>4</v>
      </c>
      <c r="S946" s="7" t="str">
        <f ca="1">IF($R946&lt;&gt;"",VLOOKUP($R946,Level!$A:$B,2,FALSE),"")</f>
        <v>Senior</v>
      </c>
      <c r="T946" s="8">
        <f t="shared" ca="1" si="74"/>
        <v>38946</v>
      </c>
      <c r="U946" s="1">
        <f t="shared" ca="1" si="70"/>
        <v>3580</v>
      </c>
      <c r="V94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$A946    &amp;
", "   &amp;
$B946    &amp;
", "   &amp;
$C946    &amp;
", '"  &amp;
$E946    &amp;
"', '" &amp;
$H946    &amp;
"', "  &amp;
$I946 &amp;
", CAST('"  &amp;
TEXT($K946,"aaaa-mm-dd") &amp;
"' AS DATE), " &amp;
$L946 &amp;
", " &amp;
$N946 &amp;
", " &amp;
$P946 &amp;
", " &amp;
IF($R946="","NULL",$R946) &amp;
", " &amp;
$U946 &amp;
");"</f>
        <v>INSERT INTO acme.fact_employees (id_company_fk, id_employee_pk, flg_active, employee_name, id_gender_fk, id_race_fk, birthdate, id_education_fk, id_department_fk, id_role_fk, id_level_fk, salary) VALUES (2, 945, TRUE, 'Júlia Anjos Badu', 'F', 4, CAST('1975-03-27' AS DATE), 6, 8, 8, 4, 3580);</v>
      </c>
    </row>
    <row r="947" spans="1:22" x14ac:dyDescent="0.2">
      <c r="A947" s="7">
        <v>2</v>
      </c>
      <c r="B947" s="5">
        <f t="shared" si="71"/>
        <v>946</v>
      </c>
      <c r="C947" s="6" t="b">
        <v>1</v>
      </c>
      <c r="D947" s="7">
        <f ca="1">IF(ROW()=2,125,IF(ROW()=3,67,IF(ROW()=4,13,RANDBETWEEN(2,COUNT(Name!$A:$A) + 1))))</f>
        <v>76</v>
      </c>
      <c r="E947" s="7" t="str">
        <f ca="1">VLOOKUP($D947,Name!$A:$B,2,FALSE) &amp; " " &amp; IF(ROW()=2,"de Orléans e Bragança",VLOOKUP(IF(ROW()=2,0,RANDBETWEEN(2,COUNT('Last name'!$A:$A) + 1)),'Last name'!$A:$B,2,FALSE) &amp; " " &amp; VLOOKUP(RANDBETWEEN(2,COUNT('Last name'!$A:$A) + 1),'Last name'!$A:$B,2,FALSE))</f>
        <v>Byanca Sá Romano</v>
      </c>
      <c r="F947" s="7">
        <v>2</v>
      </c>
      <c r="G947" s="7" cm="1">
        <f t="array" aca="1" ref="G947" ca="1">INDEX(States!$B:$B,RANDBETWEEN(2,COUNTA(States!$B:$B)),1)</f>
        <v>11</v>
      </c>
      <c r="H947" s="7" t="str">
        <f ca="1">VLOOKUP($D947,Name!$A:$C,3,FALSE)</f>
        <v>F</v>
      </c>
      <c r="I947" s="7">
        <f t="shared" ca="1" si="72"/>
        <v>2</v>
      </c>
      <c r="J947" s="7" t="str">
        <f ca="1">VLOOKUP($I947,Race!$A:$B,2,FALSE)</f>
        <v>Branco</v>
      </c>
      <c r="K947" s="8">
        <f ca="1" xml:space="preserve">
IF($B947=2,
    TODAY()-16340,
    IF($P947=2,
        RANDBETWEEN(TODAY()-12418.5,TODAY()-6574.5),
        IF(OR($P947=3,$P947=4),
            RANDBETWEEN(TODAY()-16071,TODAY()-8766),
            IF(OR($P947=5,$P947=6,$P947=7),
                RANDBETWEEN(TODAY()-27393.75,TODAY()-12783.75),
                RANDBETWEEN(TODAY()-27393.75,TODAY()-10957.5)
            )
        )
    )
)</f>
        <v>28011</v>
      </c>
      <c r="L947" s="6">
        <f ca="1">IF(OR(ROW()=2,ROW()=3),7,IF(ROW()=4,4,RANDBETWEEN(4,COUNT(Education!$A:$A) + 1)))</f>
        <v>6</v>
      </c>
      <c r="M947" s="8" t="str">
        <f ca="1">VLOOKUP($L947,Education!$A:$B,2,FALSE)</f>
        <v>Mestrado</v>
      </c>
      <c r="N94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947" s="7" t="str">
        <f ca="1">VLOOKUP($N947,Department!$A:$B,2,FALSE)</f>
        <v>Comunicação &amp; Marketing</v>
      </c>
      <c r="P947" s="6">
        <f t="shared" ca="1" si="73"/>
        <v>8</v>
      </c>
      <c r="Q947" s="7" t="str">
        <f ca="1">VLOOKUP($P947,Role!$A:$B,2,FALSE)</f>
        <v>Analista</v>
      </c>
      <c r="R947" s="7">
        <f ca="1">IF($P947=8,RANDBETWEEN(2,COUNT(Level!$A:$A) + 1),"")</f>
        <v>4</v>
      </c>
      <c r="S947" s="7" t="str">
        <f ca="1">IF($R947&lt;&gt;"",VLOOKUP($R947,Level!$A:$B,2,FALSE),"")</f>
        <v>Senior</v>
      </c>
      <c r="T947" s="8">
        <f t="shared" ca="1" si="74"/>
        <v>37658</v>
      </c>
      <c r="U947" s="1">
        <f t="shared" ca="1" si="70"/>
        <v>3580</v>
      </c>
      <c r="V94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$A947    &amp;
", "   &amp;
$B947    &amp;
", "   &amp;
$C947    &amp;
", '"  &amp;
$E947    &amp;
"', '" &amp;
$H947    &amp;
"', "  &amp;
$I947 &amp;
", CAST('"  &amp;
TEXT($K947,"aaaa-mm-dd") &amp;
"' AS DATE), " &amp;
$L947 &amp;
", " &amp;
$N947 &amp;
", " &amp;
$P947 &amp;
", " &amp;
IF($R947="","NULL",$R947) &amp;
", " &amp;
$U947 &amp;
");"</f>
        <v>INSERT INTO acme.fact_employees (id_company_fk, id_employee_pk, flg_active, employee_name, id_gender_fk, id_race_fk, birthdate, id_education_fk, id_department_fk, id_role_fk, id_level_fk, salary) VALUES (2, 946, TRUE, 'Byanca Sá Romano', 'F', 2, CAST('1976-09-08' AS DATE), 6, 8, 8, 4, 3580);</v>
      </c>
    </row>
    <row r="948" spans="1:22" x14ac:dyDescent="0.2">
      <c r="A948" s="7">
        <v>2</v>
      </c>
      <c r="B948" s="5">
        <f t="shared" si="71"/>
        <v>947</v>
      </c>
      <c r="C948" s="6" t="b">
        <v>1</v>
      </c>
      <c r="D948" s="7">
        <f ca="1">IF(ROW()=2,125,IF(ROW()=3,67,IF(ROW()=4,13,RANDBETWEEN(2,COUNT(Name!$A:$A) + 1))))</f>
        <v>63</v>
      </c>
      <c r="E948" s="7" t="str">
        <f ca="1">VLOOKUP($D948,Name!$A:$B,2,FALSE) &amp; " " &amp; IF(ROW()=2,"de Orléans e Bragança",VLOOKUP(IF(ROW()=2,0,RANDBETWEEN(2,COUNT('Last name'!$A:$A) + 1)),'Last name'!$A:$B,2,FALSE) &amp; " " &amp; VLOOKUP(RANDBETWEEN(2,COUNT('Last name'!$A:$A) + 1),'Last name'!$A:$B,2,FALSE))</f>
        <v>Bartolomeo Badu Abranches</v>
      </c>
      <c r="F948" s="7">
        <v>2</v>
      </c>
      <c r="G948" s="7" cm="1">
        <f t="array" aca="1" ref="G948" ca="1">INDEX(States!$B:$B,RANDBETWEEN(2,COUNTA(States!$B:$B)),1)</f>
        <v>2</v>
      </c>
      <c r="H948" s="7" t="str">
        <f ca="1">VLOOKUP($D948,Name!$A:$C,3,FALSE)</f>
        <v>M</v>
      </c>
      <c r="I948" s="7">
        <f t="shared" ca="1" si="72"/>
        <v>2</v>
      </c>
      <c r="J948" s="7" t="str">
        <f ca="1">VLOOKUP($I948,Race!$A:$B,2,FALSE)</f>
        <v>Branco</v>
      </c>
      <c r="K948" s="8">
        <f ca="1" xml:space="preserve">
IF($B948=2,
    TODAY()-16340,
    IF($P948=2,
        RANDBETWEEN(TODAY()-12418.5,TODAY()-6574.5),
        IF(OR($P948=3,$P948=4),
            RANDBETWEEN(TODAY()-16071,TODAY()-8766),
            IF(OR($P948=5,$P948=6,$P948=7),
                RANDBETWEEN(TODAY()-27393.75,TODAY()-12783.75),
                RANDBETWEEN(TODAY()-27393.75,TODAY()-10957.5)
            )
        )
    )
)</f>
        <v>18398</v>
      </c>
      <c r="L948" s="6">
        <f ca="1">IF(OR(ROW()=2,ROW()=3),7,IF(ROW()=4,4,RANDBETWEEN(4,COUNT(Education!$A:$A) + 1)))</f>
        <v>6</v>
      </c>
      <c r="M948" s="8" t="str">
        <f ca="1">VLOOKUP($L948,Education!$A:$B,2,FALSE)</f>
        <v>Mestrado</v>
      </c>
      <c r="N94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7</v>
      </c>
      <c r="O948" s="7" t="str">
        <f ca="1">VLOOKUP($N948,Department!$A:$B,2,FALSE)</f>
        <v>Operacional</v>
      </c>
      <c r="P948" s="6">
        <f t="shared" ca="1" si="73"/>
        <v>6</v>
      </c>
      <c r="Q948" s="7" t="str">
        <f ca="1">VLOOKUP($P948,Role!$A:$B,2,FALSE)</f>
        <v>Estagiário</v>
      </c>
      <c r="R948" s="7" t="str">
        <f ca="1">IF($P948=8,RANDBETWEEN(2,COUNT(Level!$A:$A) + 1),"")</f>
        <v/>
      </c>
      <c r="S948" s="7" t="str">
        <f ca="1">IF($R948&lt;&gt;"",VLOOKUP($R948,Level!$A:$B,2,FALSE),"")</f>
        <v/>
      </c>
      <c r="T948" s="8">
        <f t="shared" ca="1" si="74"/>
        <v>37177</v>
      </c>
      <c r="U948" s="1">
        <f t="shared" ca="1" si="70"/>
        <v>2205</v>
      </c>
      <c r="V94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$A948    &amp;
", "   &amp;
$B948    &amp;
", "   &amp;
$C948    &amp;
", '"  &amp;
$E948    &amp;
"', '" &amp;
$H948    &amp;
"', "  &amp;
$I948 &amp;
", CAST('"  &amp;
TEXT($K948,"aaaa-mm-dd") &amp;
"' AS DATE), " &amp;
$L948 &amp;
", " &amp;
$N948 &amp;
", " &amp;
$P948 &amp;
", " &amp;
IF($R948="","NULL",$R948) &amp;
", " &amp;
$U948 &amp;
");"</f>
        <v>INSERT INTO acme.fact_employees (id_company_fk, id_employee_pk, flg_active, employee_name, id_gender_fk, id_race_fk, birthdate, id_education_fk, id_department_fk, id_role_fk, id_level_fk, salary) VALUES (2, 947, TRUE, 'Bartolomeo Badu Abranches', 'M', 2, CAST('1950-05-15' AS DATE), 6, 7, 6, NULL, 2205);</v>
      </c>
    </row>
    <row r="949" spans="1:22" x14ac:dyDescent="0.2">
      <c r="A949" s="7">
        <v>2</v>
      </c>
      <c r="B949" s="5">
        <f t="shared" si="71"/>
        <v>948</v>
      </c>
      <c r="C949" s="6" t="b">
        <v>1</v>
      </c>
      <c r="D949" s="7">
        <f ca="1">IF(ROW()=2,125,IF(ROW()=3,67,IF(ROW()=4,13,RANDBETWEEN(2,COUNT(Name!$A:$A) + 1))))</f>
        <v>361</v>
      </c>
      <c r="E949" s="7" t="str">
        <f ca="1">VLOOKUP($D949,Name!$A:$B,2,FALSE) &amp; " " &amp; IF(ROW()=2,"de Orléans e Bragança",VLOOKUP(IF(ROW()=2,0,RANDBETWEEN(2,COUNT('Last name'!$A:$A) + 1)),'Last name'!$A:$B,2,FALSE) &amp; " " &amp; VLOOKUP(RANDBETWEEN(2,COUNT('Last name'!$A:$A) + 1),'Last name'!$A:$B,2,FALSE))</f>
        <v>Yasmin Amor Santos</v>
      </c>
      <c r="F949" s="7">
        <v>2</v>
      </c>
      <c r="G949" s="7" cm="1">
        <f t="array" aca="1" ref="G949" ca="1">INDEX(States!$B:$B,RANDBETWEEN(2,COUNTA(States!$B:$B)),1)</f>
        <v>16</v>
      </c>
      <c r="H949" s="7" t="str">
        <f ca="1">VLOOKUP($D949,Name!$A:$C,3,FALSE)</f>
        <v>F</v>
      </c>
      <c r="I949" s="7">
        <f t="shared" ca="1" si="72"/>
        <v>2</v>
      </c>
      <c r="J949" s="7" t="str">
        <f ca="1">VLOOKUP($I949,Race!$A:$B,2,FALSE)</f>
        <v>Branco</v>
      </c>
      <c r="K949" s="8">
        <f ca="1" xml:space="preserve">
IF($B949=2,
    TODAY()-16340,
    IF($P949=2,
        RANDBETWEEN(TODAY()-12418.5,TODAY()-6574.5),
        IF(OR($P949=3,$P949=4),
            RANDBETWEEN(TODAY()-16071,TODAY()-8766),
            IF(OR($P949=5,$P949=6,$P949=7),
                RANDBETWEEN(TODAY()-27393.75,TODAY()-12783.75),
                RANDBETWEEN(TODAY()-27393.75,TODAY()-10957.5)
            )
        )
    )
)</f>
        <v>21906</v>
      </c>
      <c r="L949" s="6">
        <f ca="1">IF(OR(ROW()=2,ROW()=3),7,IF(ROW()=4,4,RANDBETWEEN(4,COUNT(Education!$A:$A) + 1)))</f>
        <v>7</v>
      </c>
      <c r="M949" s="8" t="str">
        <f ca="1">VLOOKUP($L949,Education!$A:$B,2,FALSE)</f>
        <v>Doutorado</v>
      </c>
      <c r="N94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949" s="7" t="str">
        <f ca="1">VLOOKUP($N949,Department!$A:$B,2,FALSE)</f>
        <v>Auditoria</v>
      </c>
      <c r="P949" s="6">
        <f t="shared" ca="1" si="73"/>
        <v>8</v>
      </c>
      <c r="Q949" s="7" t="str">
        <f ca="1">VLOOKUP($P949,Role!$A:$B,2,FALSE)</f>
        <v>Analista</v>
      </c>
      <c r="R949" s="7">
        <f ca="1">IF($P949=8,RANDBETWEEN(2,COUNT(Level!$A:$A) + 1),"")</f>
        <v>2</v>
      </c>
      <c r="S949" s="7" t="str">
        <f ca="1">IF($R949&lt;&gt;"",VLOOKUP($R949,Level!$A:$B,2,FALSE),"")</f>
        <v>Junior</v>
      </c>
      <c r="T949" s="8">
        <f t="shared" ca="1" si="74"/>
        <v>36482</v>
      </c>
      <c r="U949" s="1">
        <f t="shared" ca="1" si="70"/>
        <v>4000</v>
      </c>
      <c r="V94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$A949    &amp;
", "   &amp;
$B949    &amp;
", "   &amp;
$C949    &amp;
", '"  &amp;
$E949    &amp;
"', '" &amp;
$H949    &amp;
"', "  &amp;
$I949 &amp;
", CAST('"  &amp;
TEXT($K949,"aaaa-mm-dd") &amp;
"' AS DATE), " &amp;
$L949 &amp;
", " &amp;
$N949 &amp;
", " &amp;
$P949 &amp;
", " &amp;
IF($R949="","NULL",$R949) &amp;
", " &amp;
$U949 &amp;
");"</f>
        <v>INSERT INTO acme.fact_employees (id_company_fk, id_employee_pk, flg_active, employee_name, id_gender_fk, id_race_fk, birthdate, id_education_fk, id_department_fk, id_role_fk, id_level_fk, salary) VALUES (2, 948, TRUE, 'Yasmin Amor Santos', 'F', 2, CAST('1959-12-22' AS DATE), 7, 10, 8, 2, 4000);</v>
      </c>
    </row>
    <row r="950" spans="1:22" x14ac:dyDescent="0.2">
      <c r="A950" s="7">
        <v>2</v>
      </c>
      <c r="B950" s="5">
        <f t="shared" si="71"/>
        <v>949</v>
      </c>
      <c r="C950" s="6" t="b">
        <v>1</v>
      </c>
      <c r="D950" s="7">
        <f ca="1">IF(ROW()=2,125,IF(ROW()=3,67,IF(ROW()=4,13,RANDBETWEEN(2,COUNT(Name!$A:$A) + 1))))</f>
        <v>287</v>
      </c>
      <c r="E950" s="7" t="str">
        <f ca="1">VLOOKUP($D950,Name!$A:$B,2,FALSE) &amp; " " &amp; IF(ROW()=2,"de Orléans e Bragança",VLOOKUP(IF(ROW()=2,0,RANDBETWEEN(2,COUNT('Last name'!$A:$A) + 1)),'Last name'!$A:$B,2,FALSE) &amp; " " &amp; VLOOKUP(RANDBETWEEN(2,COUNT('Last name'!$A:$A) + 1),'Last name'!$A:$B,2,FALSE))</f>
        <v>Melissa Lopes Cardoso</v>
      </c>
      <c r="F950" s="7">
        <v>2</v>
      </c>
      <c r="G950" s="7" cm="1">
        <f t="array" aca="1" ref="G950" ca="1">INDEX(States!$B:$B,RANDBETWEEN(2,COUNTA(States!$B:$B)),1)</f>
        <v>21</v>
      </c>
      <c r="H950" s="7" t="str">
        <f ca="1">VLOOKUP($D950,Name!$A:$C,3,FALSE)</f>
        <v>F</v>
      </c>
      <c r="I950" s="7">
        <f t="shared" ca="1" si="72"/>
        <v>5</v>
      </c>
      <c r="J950" s="7" t="str">
        <f ca="1">VLOOKUP($I950,Race!$A:$B,2,FALSE)</f>
        <v>Amarelo</v>
      </c>
      <c r="K950" s="8">
        <f ca="1" xml:space="preserve">
IF($B950=2,
    TODAY()-16340,
    IF($P950=2,
        RANDBETWEEN(TODAY()-12418.5,TODAY()-6574.5),
        IF(OR($P950=3,$P950=4),
            RANDBETWEEN(TODAY()-16071,TODAY()-8766),
            IF(OR($P950=5,$P950=6,$P950=7),
                RANDBETWEEN(TODAY()-27393.75,TODAY()-12783.75),
                RANDBETWEEN(TODAY()-27393.75,TODAY()-10957.5)
            )
        )
    )
)</f>
        <v>30941</v>
      </c>
      <c r="L950" s="6">
        <f ca="1">IF(OR(ROW()=2,ROW()=3),7,IF(ROW()=4,4,RANDBETWEEN(4,COUNT(Education!$A:$A) + 1)))</f>
        <v>6</v>
      </c>
      <c r="M950" s="8" t="str">
        <f ca="1">VLOOKUP($L950,Education!$A:$B,2,FALSE)</f>
        <v>Mestrado</v>
      </c>
      <c r="N95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950" s="7" t="str">
        <f ca="1">VLOOKUP($N950,Department!$A:$B,2,FALSE)</f>
        <v>Comunicação &amp; Marketing</v>
      </c>
      <c r="P950" s="6">
        <f t="shared" ca="1" si="73"/>
        <v>9</v>
      </c>
      <c r="Q950" s="7" t="str">
        <f ca="1">VLOOKUP($P950,Role!$A:$B,2,FALSE)</f>
        <v>Especialista</v>
      </c>
      <c r="R950" s="7" t="str">
        <f ca="1">IF($P950=8,RANDBETWEEN(2,COUNT(Level!$A:$A) + 1),"")</f>
        <v/>
      </c>
      <c r="S950" s="7" t="str">
        <f ca="1">IF($R950&lt;&gt;"",VLOOKUP($R950,Level!$A:$B,2,FALSE),"")</f>
        <v/>
      </c>
      <c r="T950" s="8">
        <f t="shared" ca="1" si="74"/>
        <v>36675</v>
      </c>
      <c r="U950" s="1">
        <f t="shared" ca="1" si="70"/>
        <v>9580</v>
      </c>
      <c r="V95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$A950    &amp;
", "   &amp;
$B950    &amp;
", "   &amp;
$C950    &amp;
", '"  &amp;
$E950    &amp;
"', '" &amp;
$H950    &amp;
"', "  &amp;
$I950 &amp;
", CAST('"  &amp;
TEXT($K950,"aaaa-mm-dd") &amp;
"' AS DATE), " &amp;
$L950 &amp;
", " &amp;
$N950 &amp;
", " &amp;
$P950 &amp;
", " &amp;
IF($R950="","NULL",$R950) &amp;
", " &amp;
$U950 &amp;
");"</f>
        <v>INSERT INTO acme.fact_employees (id_company_fk, id_employee_pk, flg_active, employee_name, id_gender_fk, id_race_fk, birthdate, id_education_fk, id_department_fk, id_role_fk, id_level_fk, salary) VALUES (2, 949, TRUE, 'Melissa Lopes Cardoso', 'F', 5, CAST('1984-09-16' AS DATE), 6, 8, 9, NULL, 9580);</v>
      </c>
    </row>
    <row r="951" spans="1:22" x14ac:dyDescent="0.2">
      <c r="A951" s="7">
        <v>2</v>
      </c>
      <c r="B951" s="5">
        <f t="shared" si="71"/>
        <v>950</v>
      </c>
      <c r="C951" s="6" t="b">
        <v>1</v>
      </c>
      <c r="D951" s="7">
        <f ca="1">IF(ROW()=2,125,IF(ROW()=3,67,IF(ROW()=4,13,RANDBETWEEN(2,COUNT(Name!$A:$A) + 1))))</f>
        <v>293</v>
      </c>
      <c r="E951" s="7" t="str">
        <f ca="1">VLOOKUP($D951,Name!$A:$B,2,FALSE) &amp; " " &amp; IF(ROW()=2,"de Orléans e Bragança",VLOOKUP(IF(ROW()=2,0,RANDBETWEEN(2,COUNT('Last name'!$A:$A) + 1)),'Last name'!$A:$B,2,FALSE) &amp; " " &amp; VLOOKUP(RANDBETWEEN(2,COUNT('Last name'!$A:$A) + 1),'Last name'!$A:$B,2,FALSE))</f>
        <v>Miguel Henrique Rangel Dantas</v>
      </c>
      <c r="F951" s="7">
        <v>2</v>
      </c>
      <c r="G951" s="7" cm="1">
        <f t="array" aca="1" ref="G951" ca="1">INDEX(States!$B:$B,RANDBETWEEN(2,COUNTA(States!$B:$B)),1)</f>
        <v>3</v>
      </c>
      <c r="H951" s="7" t="str">
        <f ca="1">VLOOKUP($D951,Name!$A:$C,3,FALSE)</f>
        <v>M</v>
      </c>
      <c r="I951" s="7">
        <f t="shared" ca="1" si="72"/>
        <v>2</v>
      </c>
      <c r="J951" s="7" t="str">
        <f ca="1">VLOOKUP($I951,Race!$A:$B,2,FALSE)</f>
        <v>Branco</v>
      </c>
      <c r="K951" s="8">
        <f ca="1" xml:space="preserve">
IF($B951=2,
    TODAY()-16340,
    IF($P951=2,
        RANDBETWEEN(TODAY()-12418.5,TODAY()-6574.5),
        IF(OR($P951=3,$P951=4),
            RANDBETWEEN(TODAY()-16071,TODAY()-8766),
            IF(OR($P951=5,$P951=6,$P951=7),
                RANDBETWEEN(TODAY()-27393.75,TODAY()-12783.75),
                RANDBETWEEN(TODAY()-27393.75,TODAY()-10957.5)
            )
        )
    )
)</f>
        <v>31720</v>
      </c>
      <c r="L951" s="6">
        <f ca="1">IF(OR(ROW()=2,ROW()=3),7,IF(ROW()=4,4,RANDBETWEEN(4,COUNT(Education!$A:$A) + 1)))</f>
        <v>7</v>
      </c>
      <c r="M951" s="8" t="str">
        <f ca="1">VLOOKUP($L951,Education!$A:$B,2,FALSE)</f>
        <v>Doutorado</v>
      </c>
      <c r="N95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951" s="7" t="str">
        <f ca="1">VLOOKUP($N951,Department!$A:$B,2,FALSE)</f>
        <v>Financeiro</v>
      </c>
      <c r="P951" s="6">
        <f t="shared" ca="1" si="73"/>
        <v>8</v>
      </c>
      <c r="Q951" s="7" t="str">
        <f ca="1">VLOOKUP($P951,Role!$A:$B,2,FALSE)</f>
        <v>Analista</v>
      </c>
      <c r="R951" s="7">
        <f ca="1">IF($P951=8,RANDBETWEEN(2,COUNT(Level!$A:$A) + 1),"")</f>
        <v>4</v>
      </c>
      <c r="S951" s="7" t="str">
        <f ca="1">IF($R951&lt;&gt;"",VLOOKUP($R951,Level!$A:$B,2,FALSE),"")</f>
        <v>Senior</v>
      </c>
      <c r="T951" s="8">
        <f t="shared" ca="1" si="74"/>
        <v>37616</v>
      </c>
      <c r="U951" s="1">
        <f t="shared" ca="1" si="70"/>
        <v>4000</v>
      </c>
      <c r="V95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$A951    &amp;
", "   &amp;
$B951    &amp;
", "   &amp;
$C951    &amp;
", '"  &amp;
$E951    &amp;
"', '" &amp;
$H951    &amp;
"', "  &amp;
$I951 &amp;
", CAST('"  &amp;
TEXT($K951,"aaaa-mm-dd") &amp;
"' AS DATE), " &amp;
$L951 &amp;
", " &amp;
$N951 &amp;
", " &amp;
$P951 &amp;
", " &amp;
IF($R951="","NULL",$R951) &amp;
", " &amp;
$U951 &amp;
");"</f>
        <v>INSERT INTO acme.fact_employees (id_company_fk, id_employee_pk, flg_active, employee_name, id_gender_fk, id_race_fk, birthdate, id_education_fk, id_department_fk, id_role_fk, id_level_fk, salary) VALUES (2, 950, TRUE, 'Miguel Henrique Rangel Dantas', 'M', 2, CAST('1986-11-04' AS DATE), 7, 4, 8, 4, 4000);</v>
      </c>
    </row>
    <row r="952" spans="1:22" x14ac:dyDescent="0.2">
      <c r="A952" s="7">
        <v>2</v>
      </c>
      <c r="B952" s="5">
        <f t="shared" si="71"/>
        <v>951</v>
      </c>
      <c r="C952" s="6" t="b">
        <v>1</v>
      </c>
      <c r="D952" s="7">
        <f ca="1">IF(ROW()=2,125,IF(ROW()=3,67,IF(ROW()=4,13,RANDBETWEEN(2,COUNT(Name!$A:$A) + 1))))</f>
        <v>58</v>
      </c>
      <c r="E952" s="7" t="str">
        <f ca="1">VLOOKUP($D952,Name!$A:$B,2,FALSE) &amp; " " &amp; IF(ROW()=2,"de Orléans e Bragança",VLOOKUP(IF(ROW()=2,0,RANDBETWEEN(2,COUNT('Last name'!$A:$A) + 1)),'Last name'!$A:$B,2,FALSE) &amp; " " &amp; VLOOKUP(RANDBETWEEN(2,COUNT('Last name'!$A:$A) + 1),'Last name'!$A:$B,2,FALSE))</f>
        <v>Augusto Ricci Testa</v>
      </c>
      <c r="F952" s="7">
        <v>2</v>
      </c>
      <c r="G952" s="7" cm="1">
        <f t="array" aca="1" ref="G952" ca="1">INDEX(States!$B:$B,RANDBETWEEN(2,COUNTA(States!$B:$B)),1)</f>
        <v>15</v>
      </c>
      <c r="H952" s="7" t="str">
        <f ca="1">VLOOKUP($D952,Name!$A:$C,3,FALSE)</f>
        <v>M</v>
      </c>
      <c r="I952" s="7">
        <f t="shared" ca="1" si="72"/>
        <v>3</v>
      </c>
      <c r="J952" s="7" t="str">
        <f ca="1">VLOOKUP($I952,Race!$A:$B,2,FALSE)</f>
        <v>Preto</v>
      </c>
      <c r="K952" s="8">
        <f ca="1" xml:space="preserve">
IF($B952=2,
    TODAY()-16340,
    IF($P952=2,
        RANDBETWEEN(TODAY()-12418.5,TODAY()-6574.5),
        IF(OR($P952=3,$P952=4),
            RANDBETWEEN(TODAY()-16071,TODAY()-8766),
            IF(OR($P952=5,$P952=6,$P952=7),
                RANDBETWEEN(TODAY()-27393.75,TODAY()-12783.75),
                RANDBETWEEN(TODAY()-27393.75,TODAY()-10957.5)
            )
        )
    )
)</f>
        <v>30850</v>
      </c>
      <c r="L952" s="6">
        <f ca="1">IF(OR(ROW()=2,ROW()=3),7,IF(ROW()=4,4,RANDBETWEEN(4,COUNT(Education!$A:$A) + 1)))</f>
        <v>4</v>
      </c>
      <c r="M952" s="8" t="str">
        <f ca="1">VLOOKUP($L952,Education!$A:$B,2,FALSE)</f>
        <v>Superior</v>
      </c>
      <c r="N95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952" s="7" t="str">
        <f ca="1">VLOOKUP($N952,Department!$A:$B,2,FALSE)</f>
        <v>Financeiro</v>
      </c>
      <c r="P952" s="6">
        <f t="shared" ca="1" si="73"/>
        <v>7</v>
      </c>
      <c r="Q952" s="7" t="str">
        <f ca="1">VLOOKUP($P952,Role!$A:$B,2,FALSE)</f>
        <v>Trainee</v>
      </c>
      <c r="R952" s="7" t="str">
        <f ca="1">IF($P952=8,RANDBETWEEN(2,COUNT(Level!$A:$A) + 1),"")</f>
        <v/>
      </c>
      <c r="S952" s="7" t="str">
        <f ca="1">IF($R952&lt;&gt;"",VLOOKUP($R952,Level!$A:$B,2,FALSE),"")</f>
        <v/>
      </c>
      <c r="T952" s="8">
        <f t="shared" ca="1" si="74"/>
        <v>39294</v>
      </c>
      <c r="U952" s="1">
        <f t="shared" ca="1" si="70"/>
        <v>1305</v>
      </c>
      <c r="V95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$A952    &amp;
", "   &amp;
$B952    &amp;
", "   &amp;
$C952    &amp;
", '"  &amp;
$E952    &amp;
"', '" &amp;
$H952    &amp;
"', "  &amp;
$I952 &amp;
", CAST('"  &amp;
TEXT($K952,"aaaa-mm-dd") &amp;
"' AS DATE), " &amp;
$L952 &amp;
", " &amp;
$N952 &amp;
", " &amp;
$P952 &amp;
", " &amp;
IF($R952="","NULL",$R952) &amp;
", " &amp;
$U952 &amp;
");"</f>
        <v>INSERT INTO acme.fact_employees (id_company_fk, id_employee_pk, flg_active, employee_name, id_gender_fk, id_race_fk, birthdate, id_education_fk, id_department_fk, id_role_fk, id_level_fk, salary) VALUES (2, 951, TRUE, 'Augusto Ricci Testa', 'M', 3, CAST('1984-06-17' AS DATE), 4, 4, 7, NULL, 1305);</v>
      </c>
    </row>
    <row r="953" spans="1:22" x14ac:dyDescent="0.2">
      <c r="A953" s="7">
        <v>2</v>
      </c>
      <c r="B953" s="5">
        <f t="shared" si="71"/>
        <v>952</v>
      </c>
      <c r="C953" s="6" t="b">
        <v>1</v>
      </c>
      <c r="D953" s="7">
        <f ca="1">IF(ROW()=2,125,IF(ROW()=3,67,IF(ROW()=4,13,RANDBETWEEN(2,COUNT(Name!$A:$A) + 1))))</f>
        <v>77</v>
      </c>
      <c r="E953" s="7" t="str">
        <f ca="1">VLOOKUP($D953,Name!$A:$B,2,FALSE) &amp; " " &amp; IF(ROW()=2,"de Orléans e Bragança",VLOOKUP(IF(ROW()=2,0,RANDBETWEEN(2,COUNT('Last name'!$A:$A) + 1)),'Last name'!$A:$B,2,FALSE) &amp; " " &amp; VLOOKUP(RANDBETWEEN(2,COUNT('Last name'!$A:$A) + 1),'Last name'!$A:$B,2,FALSE))</f>
        <v>Byatriz Fernandes Leitão</v>
      </c>
      <c r="F953" s="7">
        <v>2</v>
      </c>
      <c r="G953" s="7" cm="1">
        <f t="array" aca="1" ref="G953" ca="1">INDEX(States!$B:$B,RANDBETWEEN(2,COUNTA(States!$B:$B)),1)</f>
        <v>8</v>
      </c>
      <c r="H953" s="7" t="str">
        <f ca="1">VLOOKUP($D953,Name!$A:$C,3,FALSE)</f>
        <v>F</v>
      </c>
      <c r="I953" s="7">
        <f t="shared" ca="1" si="72"/>
        <v>2</v>
      </c>
      <c r="J953" s="7" t="str">
        <f ca="1">VLOOKUP($I953,Race!$A:$B,2,FALSE)</f>
        <v>Branco</v>
      </c>
      <c r="K953" s="8">
        <f ca="1" xml:space="preserve">
IF($B953=2,
    TODAY()-16340,
    IF($P953=2,
        RANDBETWEEN(TODAY()-12418.5,TODAY()-6574.5),
        IF(OR($P953=3,$P953=4),
            RANDBETWEEN(TODAY()-16071,TODAY()-8766),
            IF(OR($P953=5,$P953=6,$P953=7),
                RANDBETWEEN(TODAY()-27393.75,TODAY()-12783.75),
                RANDBETWEEN(TODAY()-27393.75,TODAY()-10957.5)
            )
        )
    )
)</f>
        <v>28826</v>
      </c>
      <c r="L953" s="6">
        <f ca="1">IF(OR(ROW()=2,ROW()=3),7,IF(ROW()=4,4,RANDBETWEEN(4,COUNT(Education!$A:$A) + 1)))</f>
        <v>4</v>
      </c>
      <c r="M953" s="8" t="str">
        <f ca="1">VLOOKUP($L953,Education!$A:$B,2,FALSE)</f>
        <v>Superior</v>
      </c>
      <c r="N95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953" s="7" t="str">
        <f ca="1">VLOOKUP($N953,Department!$A:$B,2,FALSE)</f>
        <v>Vendas</v>
      </c>
      <c r="P953" s="6">
        <f t="shared" ca="1" si="73"/>
        <v>8</v>
      </c>
      <c r="Q953" s="7" t="str">
        <f ca="1">VLOOKUP($P953,Role!$A:$B,2,FALSE)</f>
        <v>Analista</v>
      </c>
      <c r="R953" s="7">
        <f ca="1">IF($P953=8,RANDBETWEEN(2,COUNT(Level!$A:$A) + 1),"")</f>
        <v>4</v>
      </c>
      <c r="S953" s="7" t="str">
        <f ca="1">IF($R953&lt;&gt;"",VLOOKUP($R953,Level!$A:$B,2,FALSE),"")</f>
        <v>Senior</v>
      </c>
      <c r="T953" s="8">
        <f t="shared" ca="1" si="74"/>
        <v>41874</v>
      </c>
      <c r="U953" s="1">
        <f t="shared" ca="1" si="70"/>
        <v>2610</v>
      </c>
      <c r="V95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$A953    &amp;
", "   &amp;
$B953    &amp;
", "   &amp;
$C953    &amp;
", '"  &amp;
$E953    &amp;
"', '" &amp;
$H953    &amp;
"', "  &amp;
$I953 &amp;
", CAST('"  &amp;
TEXT($K953,"aaaa-mm-dd") &amp;
"' AS DATE), " &amp;
$L953 &amp;
", " &amp;
$N953 &amp;
", " &amp;
$P953 &amp;
", " &amp;
IF($R953="","NULL",$R953) &amp;
", " &amp;
$U953 &amp;
");"</f>
        <v>INSERT INTO acme.fact_employees (id_company_fk, id_employee_pk, flg_active, employee_name, id_gender_fk, id_race_fk, birthdate, id_education_fk, id_department_fk, id_role_fk, id_level_fk, salary) VALUES (2, 952, TRUE, 'Byatriz Fernandes Leitão', 'F', 2, CAST('1978-12-02' AS DATE), 4, 13, 8, 4, 2610);</v>
      </c>
    </row>
    <row r="954" spans="1:22" x14ac:dyDescent="0.2">
      <c r="A954" s="7">
        <v>2</v>
      </c>
      <c r="B954" s="5">
        <f t="shared" si="71"/>
        <v>953</v>
      </c>
      <c r="C954" s="6" t="b">
        <v>1</v>
      </c>
      <c r="D954" s="7">
        <f ca="1">IF(ROW()=2,125,IF(ROW()=3,67,IF(ROW()=4,13,RANDBETWEEN(2,COUNT(Name!$A:$A) + 1))))</f>
        <v>183</v>
      </c>
      <c r="E954" s="7" t="str">
        <f ca="1">VLOOKUP($D954,Name!$A:$B,2,FALSE) &amp; " " &amp; IF(ROW()=2,"de Orléans e Bragança",VLOOKUP(IF(ROW()=2,0,RANDBETWEEN(2,COUNT('Last name'!$A:$A) + 1)),'Last name'!$A:$B,2,FALSE) &amp; " " &amp; VLOOKUP(RANDBETWEEN(2,COUNT('Last name'!$A:$A) + 1),'Last name'!$A:$B,2,FALSE))</f>
        <v>João Gabriel Frasão Alcantara</v>
      </c>
      <c r="F954" s="7">
        <v>2</v>
      </c>
      <c r="G954" s="7" cm="1">
        <f t="array" aca="1" ref="G954" ca="1">INDEX(States!$B:$B,RANDBETWEEN(2,COUNTA(States!$B:$B)),1)</f>
        <v>15</v>
      </c>
      <c r="H954" s="7" t="str">
        <f ca="1">VLOOKUP($D954,Name!$A:$C,3,FALSE)</f>
        <v>M</v>
      </c>
      <c r="I954" s="7">
        <f t="shared" ca="1" si="72"/>
        <v>2</v>
      </c>
      <c r="J954" s="7" t="str">
        <f ca="1">VLOOKUP($I954,Race!$A:$B,2,FALSE)</f>
        <v>Branco</v>
      </c>
      <c r="K954" s="8">
        <f ca="1" xml:space="preserve">
IF($B954=2,
    TODAY()-16340,
    IF($P954=2,
        RANDBETWEEN(TODAY()-12418.5,TODAY()-6574.5),
        IF(OR($P954=3,$P954=4),
            RANDBETWEEN(TODAY()-16071,TODAY()-8766),
            IF(OR($P954=5,$P954=6,$P954=7),
                RANDBETWEEN(TODAY()-27393.75,TODAY()-12783.75),
                RANDBETWEEN(TODAY()-27393.75,TODAY()-10957.5)
            )
        )
    )
)</f>
        <v>26946</v>
      </c>
      <c r="L954" s="6">
        <f ca="1">IF(OR(ROW()=2,ROW()=3),7,IF(ROW()=4,4,RANDBETWEEN(4,COUNT(Education!$A:$A) + 1)))</f>
        <v>6</v>
      </c>
      <c r="M954" s="8" t="str">
        <f ca="1">VLOOKUP($L954,Education!$A:$B,2,FALSE)</f>
        <v>Mestrado</v>
      </c>
      <c r="N95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954" s="7" t="str">
        <f ca="1">VLOOKUP($N954,Department!$A:$B,2,FALSE)</f>
        <v>Administrativo</v>
      </c>
      <c r="P954" s="6">
        <f t="shared" ca="1" si="73"/>
        <v>9</v>
      </c>
      <c r="Q954" s="7" t="str">
        <f ca="1">VLOOKUP($P954,Role!$A:$B,2,FALSE)</f>
        <v>Especialista</v>
      </c>
      <c r="R954" s="7" t="str">
        <f ca="1">IF($P954=8,RANDBETWEEN(2,COUNT(Level!$A:$A) + 1),"")</f>
        <v/>
      </c>
      <c r="S954" s="7" t="str">
        <f ca="1">IF($R954&lt;&gt;"",VLOOKUP($R954,Level!$A:$B,2,FALSE),"")</f>
        <v/>
      </c>
      <c r="T954" s="8">
        <f t="shared" ca="1" si="74"/>
        <v>39132</v>
      </c>
      <c r="U954" s="1">
        <f t="shared" ca="1" si="70"/>
        <v>9500</v>
      </c>
      <c r="V95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$A954    &amp;
", "   &amp;
$B954    &amp;
", "   &amp;
$C954    &amp;
", '"  &amp;
$E954    &amp;
"', '" &amp;
$H954    &amp;
"', "  &amp;
$I954 &amp;
", CAST('"  &amp;
TEXT($K954,"aaaa-mm-dd") &amp;
"' AS DATE), " &amp;
$L954 &amp;
", " &amp;
$N954 &amp;
", " &amp;
$P954 &amp;
", " &amp;
IF($R954="","NULL",$R954) &amp;
", " &amp;
$U954 &amp;
");"</f>
        <v>INSERT INTO acme.fact_employees (id_company_fk, id_employee_pk, flg_active, employee_name, id_gender_fk, id_race_fk, birthdate, id_education_fk, id_department_fk, id_role_fk, id_level_fk, salary) VALUES (2, 953, TRUE, 'João Gabriel Frasão Alcantara', 'M', 2, CAST('1973-10-09' AS DATE), 6, 3, 9, NULL, 9500);</v>
      </c>
    </row>
    <row r="955" spans="1:22" x14ac:dyDescent="0.2">
      <c r="A955" s="7">
        <v>2</v>
      </c>
      <c r="B955" s="5">
        <f t="shared" si="71"/>
        <v>954</v>
      </c>
      <c r="C955" s="6" t="b">
        <v>1</v>
      </c>
      <c r="D955" s="7">
        <f ca="1">IF(ROW()=2,125,IF(ROW()=3,67,IF(ROW()=4,13,RANDBETWEEN(2,COUNT(Name!$A:$A) + 1))))</f>
        <v>145</v>
      </c>
      <c r="E955" s="7" t="str">
        <f ca="1">VLOOKUP($D955,Name!$A:$B,2,FALSE) &amp; " " &amp; IF(ROW()=2,"de Orléans e Bragança",VLOOKUP(IF(ROW()=2,0,RANDBETWEEN(2,COUNT('Last name'!$A:$A) + 1)),'Last name'!$A:$B,2,FALSE) &amp; " " &amp; VLOOKUP(RANDBETWEEN(2,COUNT('Last name'!$A:$A) + 1),'Last name'!$A:$B,2,FALSE))</f>
        <v>Frankin Fontana Anunciação</v>
      </c>
      <c r="F955" s="7">
        <v>2</v>
      </c>
      <c r="G955" s="7" cm="1">
        <f t="array" aca="1" ref="G955" ca="1">INDEX(States!$B:$B,RANDBETWEEN(2,COUNTA(States!$B:$B)),1)</f>
        <v>17</v>
      </c>
      <c r="H955" s="7" t="str">
        <f ca="1">VLOOKUP($D955,Name!$A:$C,3,FALSE)</f>
        <v>M</v>
      </c>
      <c r="I955" s="7">
        <f t="shared" ca="1" si="72"/>
        <v>2</v>
      </c>
      <c r="J955" s="7" t="str">
        <f ca="1">VLOOKUP($I955,Race!$A:$B,2,FALSE)</f>
        <v>Branco</v>
      </c>
      <c r="K955" s="8">
        <f ca="1" xml:space="preserve">
IF($B955=2,
    TODAY()-16340,
    IF($P955=2,
        RANDBETWEEN(TODAY()-12418.5,TODAY()-6574.5),
        IF(OR($P955=3,$P955=4),
            RANDBETWEEN(TODAY()-16071,TODAY()-8766),
            IF(OR($P955=5,$P955=6,$P955=7),
                RANDBETWEEN(TODAY()-27393.75,TODAY()-12783.75),
                RANDBETWEEN(TODAY()-27393.75,TODAY()-10957.5)
            )
        )
    )
)</f>
        <v>24694</v>
      </c>
      <c r="L955" s="6">
        <f ca="1">IF(OR(ROW()=2,ROW()=3),7,IF(ROW()=4,4,RANDBETWEEN(4,COUNT(Education!$A:$A) + 1)))</f>
        <v>7</v>
      </c>
      <c r="M955" s="8" t="str">
        <f ca="1">VLOOKUP($L955,Education!$A:$B,2,FALSE)</f>
        <v>Doutorado</v>
      </c>
      <c r="N95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955" s="7" t="str">
        <f ca="1">VLOOKUP($N955,Department!$A:$B,2,FALSE)</f>
        <v>Contábil</v>
      </c>
      <c r="P955" s="6">
        <f t="shared" ca="1" si="73"/>
        <v>8</v>
      </c>
      <c r="Q955" s="7" t="str">
        <f ca="1">VLOOKUP($P955,Role!$A:$B,2,FALSE)</f>
        <v>Analista</v>
      </c>
      <c r="R955" s="7">
        <f ca="1">IF($P955=8,RANDBETWEEN(2,COUNT(Level!$A:$A) + 1),"")</f>
        <v>4</v>
      </c>
      <c r="S955" s="7" t="str">
        <f ca="1">IF($R955&lt;&gt;"",VLOOKUP($R955,Level!$A:$B,2,FALSE),"")</f>
        <v>Senior</v>
      </c>
      <c r="T955" s="8">
        <f t="shared" ca="1" si="74"/>
        <v>37120</v>
      </c>
      <c r="U955" s="1">
        <f t="shared" ca="1" si="70"/>
        <v>4000</v>
      </c>
      <c r="V95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$A955    &amp;
", "   &amp;
$B955    &amp;
", "   &amp;
$C955    &amp;
", '"  &amp;
$E955    &amp;
"', '" &amp;
$H955    &amp;
"', "  &amp;
$I955 &amp;
", CAST('"  &amp;
TEXT($K955,"aaaa-mm-dd") &amp;
"' AS DATE), " &amp;
$L955 &amp;
", " &amp;
$N955 &amp;
", " &amp;
$P955 &amp;
", " &amp;
IF($R955="","NULL",$R955) &amp;
", " &amp;
$U955 &amp;
");"</f>
        <v>INSERT INTO acme.fact_employees (id_company_fk, id_employee_pk, flg_active, employee_name, id_gender_fk, id_race_fk, birthdate, id_education_fk, id_department_fk, id_role_fk, id_level_fk, salary) VALUES (2, 954, TRUE, 'Frankin Fontana Anunciação', 'M', 2, CAST('1967-08-10' AS DATE), 7, 9, 8, 4, 4000);</v>
      </c>
    </row>
    <row r="956" spans="1:22" x14ac:dyDescent="0.2">
      <c r="A956" s="7">
        <v>2</v>
      </c>
      <c r="B956" s="5">
        <f t="shared" si="71"/>
        <v>955</v>
      </c>
      <c r="C956" s="6" t="b">
        <v>1</v>
      </c>
      <c r="D956" s="7">
        <f ca="1">IF(ROW()=2,125,IF(ROW()=3,67,IF(ROW()=4,13,RANDBETWEEN(2,COUNT(Name!$A:$A) + 1))))</f>
        <v>45</v>
      </c>
      <c r="E956" s="7" t="str">
        <f ca="1">VLOOKUP($D956,Name!$A:$B,2,FALSE) &amp; " " &amp; IF(ROW()=2,"de Orléans e Bragança",VLOOKUP(IF(ROW()=2,0,RANDBETWEEN(2,COUNT('Last name'!$A:$A) + 1)),'Last name'!$A:$B,2,FALSE) &amp; " " &amp; VLOOKUP(RANDBETWEEN(2,COUNT('Last name'!$A:$A) + 1),'Last name'!$A:$B,2,FALSE))</f>
        <v>Anthony Marino Lombardi</v>
      </c>
      <c r="F956" s="7">
        <v>2</v>
      </c>
      <c r="G956" s="7" cm="1">
        <f t="array" aca="1" ref="G956" ca="1">INDEX(States!$B:$B,RANDBETWEEN(2,COUNTA(States!$B:$B)),1)</f>
        <v>5</v>
      </c>
      <c r="H956" s="7" t="str">
        <f ca="1">VLOOKUP($D956,Name!$A:$C,3,FALSE)</f>
        <v>M</v>
      </c>
      <c r="I956" s="7">
        <f t="shared" ca="1" si="72"/>
        <v>2</v>
      </c>
      <c r="J956" s="7" t="str">
        <f ca="1">VLOOKUP($I956,Race!$A:$B,2,FALSE)</f>
        <v>Branco</v>
      </c>
      <c r="K956" s="8">
        <f ca="1" xml:space="preserve">
IF($B956=2,
    TODAY()-16340,
    IF($P956=2,
        RANDBETWEEN(TODAY()-12418.5,TODAY()-6574.5),
        IF(OR($P956=3,$P956=4),
            RANDBETWEEN(TODAY()-16071,TODAY()-8766),
            IF(OR($P956=5,$P956=6,$P956=7),
                RANDBETWEEN(TODAY()-27393.75,TODAY()-12783.75),
                RANDBETWEEN(TODAY()-27393.75,TODAY()-10957.5)
            )
        )
    )
)</f>
        <v>27268</v>
      </c>
      <c r="L956" s="6">
        <f ca="1">IF(OR(ROW()=2,ROW()=3),7,IF(ROW()=4,4,RANDBETWEEN(4,COUNT(Education!$A:$A) + 1)))</f>
        <v>7</v>
      </c>
      <c r="M956" s="8" t="str">
        <f ca="1">VLOOKUP($L956,Education!$A:$B,2,FALSE)</f>
        <v>Doutorado</v>
      </c>
      <c r="N95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956" s="7" t="str">
        <f ca="1">VLOOKUP($N956,Department!$A:$B,2,FALSE)</f>
        <v>Comunicação &amp; Marketing</v>
      </c>
      <c r="P956" s="6">
        <f t="shared" ca="1" si="73"/>
        <v>8</v>
      </c>
      <c r="Q956" s="7" t="str">
        <f ca="1">VLOOKUP($P956,Role!$A:$B,2,FALSE)</f>
        <v>Analista</v>
      </c>
      <c r="R956" s="7">
        <f ca="1">IF($P956=8,RANDBETWEEN(2,COUNT(Level!$A:$A) + 1),"")</f>
        <v>4</v>
      </c>
      <c r="S956" s="7" t="str">
        <f ca="1">IF($R956&lt;&gt;"",VLOOKUP($R956,Level!$A:$B,2,FALSE),"")</f>
        <v>Senior</v>
      </c>
      <c r="T956" s="8">
        <f t="shared" ca="1" si="74"/>
        <v>40026</v>
      </c>
      <c r="U956" s="1">
        <f t="shared" ca="1" si="70"/>
        <v>4080</v>
      </c>
      <c r="V95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$A956    &amp;
", "   &amp;
$B956    &amp;
", "   &amp;
$C956    &amp;
", '"  &amp;
$E956    &amp;
"', '" &amp;
$H956    &amp;
"', "  &amp;
$I956 &amp;
", CAST('"  &amp;
TEXT($K956,"aaaa-mm-dd") &amp;
"' AS DATE), " &amp;
$L956 &amp;
", " &amp;
$N956 &amp;
", " &amp;
$P956 &amp;
", " &amp;
IF($R956="","NULL",$R956) &amp;
", " &amp;
$U956 &amp;
");"</f>
        <v>INSERT INTO acme.fact_employees (id_company_fk, id_employee_pk, flg_active, employee_name, id_gender_fk, id_race_fk, birthdate, id_education_fk, id_department_fk, id_role_fk, id_level_fk, salary) VALUES (2, 955, TRUE, 'Anthony Marino Lombardi', 'M', 2, CAST('1974-08-27' AS DATE), 7, 8, 8, 4, 4080);</v>
      </c>
    </row>
    <row r="957" spans="1:22" x14ac:dyDescent="0.2">
      <c r="A957" s="7">
        <v>2</v>
      </c>
      <c r="B957" s="5">
        <f t="shared" si="71"/>
        <v>956</v>
      </c>
      <c r="C957" s="6" t="b">
        <v>1</v>
      </c>
      <c r="D957" s="7">
        <f ca="1">IF(ROW()=2,125,IF(ROW()=3,67,IF(ROW()=4,13,RANDBETWEEN(2,COUNT(Name!$A:$A) + 1))))</f>
        <v>236</v>
      </c>
      <c r="E957" s="7" t="str">
        <f ca="1">VLOOKUP($D957,Name!$A:$B,2,FALSE) &amp; " " &amp; IF(ROW()=2,"de Orléans e Bragança",VLOOKUP(IF(ROW()=2,0,RANDBETWEEN(2,COUNT('Last name'!$A:$A) + 1)),'Last name'!$A:$B,2,FALSE) &amp; " " &amp; VLOOKUP(RANDBETWEEN(2,COUNT('Last name'!$A:$A) + 1),'Last name'!$A:$B,2,FALSE))</f>
        <v>Lucas Gabriel Monti Fernandes</v>
      </c>
      <c r="F957" s="7">
        <v>2</v>
      </c>
      <c r="G957" s="7" cm="1">
        <f t="array" aca="1" ref="G957" ca="1">INDEX(States!$B:$B,RANDBETWEEN(2,COUNTA(States!$B:$B)),1)</f>
        <v>12</v>
      </c>
      <c r="H957" s="7" t="str">
        <f ca="1">VLOOKUP($D957,Name!$A:$C,3,FALSE)</f>
        <v>M</v>
      </c>
      <c r="I957" s="7">
        <f t="shared" ca="1" si="72"/>
        <v>4</v>
      </c>
      <c r="J957" s="7" t="str">
        <f ca="1">VLOOKUP($I957,Race!$A:$B,2,FALSE)</f>
        <v>Pardo</v>
      </c>
      <c r="K957" s="8">
        <f ca="1" xml:space="preserve">
IF($B957=2,
    TODAY()-16340,
    IF($P957=2,
        RANDBETWEEN(TODAY()-12418.5,TODAY()-6574.5),
        IF(OR($P957=3,$P957=4),
            RANDBETWEEN(TODAY()-16071,TODAY()-8766),
            IF(OR($P957=5,$P957=6,$P957=7),
                RANDBETWEEN(TODAY()-27393.75,TODAY()-12783.75),
                RANDBETWEEN(TODAY()-27393.75,TODAY()-10957.5)
            )
        )
    )
)</f>
        <v>21711</v>
      </c>
      <c r="L957" s="6">
        <f ca="1">IF(OR(ROW()=2,ROW()=3),7,IF(ROW()=4,4,RANDBETWEEN(4,COUNT(Education!$A:$A) + 1)))</f>
        <v>6</v>
      </c>
      <c r="M957" s="8" t="str">
        <f ca="1">VLOOKUP($L957,Education!$A:$B,2,FALSE)</f>
        <v>Mestrado</v>
      </c>
      <c r="N95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957" s="7" t="str">
        <f ca="1">VLOOKUP($N957,Department!$A:$B,2,FALSE)</f>
        <v>Auditoria</v>
      </c>
      <c r="P957" s="6">
        <f t="shared" ca="1" si="73"/>
        <v>8</v>
      </c>
      <c r="Q957" s="7" t="str">
        <f ca="1">VLOOKUP($P957,Role!$A:$B,2,FALSE)</f>
        <v>Analista</v>
      </c>
      <c r="R957" s="7">
        <f ca="1">IF($P957=8,RANDBETWEEN(2,COUNT(Level!$A:$A) + 1),"")</f>
        <v>3</v>
      </c>
      <c r="S957" s="7" t="str">
        <f ca="1">IF($R957&lt;&gt;"",VLOOKUP($R957,Level!$A:$B,2,FALSE),"")</f>
        <v>Pleno</v>
      </c>
      <c r="T957" s="8">
        <f t="shared" ca="1" si="74"/>
        <v>40252</v>
      </c>
      <c r="U957" s="1">
        <f t="shared" ca="1" si="70"/>
        <v>3500</v>
      </c>
      <c r="V95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$A957    &amp;
", "   &amp;
$B957    &amp;
", "   &amp;
$C957    &amp;
", '"  &amp;
$E957    &amp;
"', '" &amp;
$H957    &amp;
"', "  &amp;
$I957 &amp;
", CAST('"  &amp;
TEXT($K957,"aaaa-mm-dd") &amp;
"' AS DATE), " &amp;
$L957 &amp;
", " &amp;
$N957 &amp;
", " &amp;
$P957 &amp;
", " &amp;
IF($R957="","NULL",$R957) &amp;
", " &amp;
$U957 &amp;
");"</f>
        <v>INSERT INTO acme.fact_employees (id_company_fk, id_employee_pk, flg_active, employee_name, id_gender_fk, id_race_fk, birthdate, id_education_fk, id_department_fk, id_role_fk, id_level_fk, salary) VALUES (2, 956, TRUE, 'Lucas Gabriel Monti Fernandes', 'M', 4, CAST('1959-06-10' AS DATE), 6, 10, 8, 3, 3500);</v>
      </c>
    </row>
    <row r="958" spans="1:22" x14ac:dyDescent="0.2">
      <c r="A958" s="7">
        <v>2</v>
      </c>
      <c r="B958" s="5">
        <f t="shared" si="71"/>
        <v>957</v>
      </c>
      <c r="C958" s="6" t="b">
        <v>1</v>
      </c>
      <c r="D958" s="7">
        <f ca="1">IF(ROW()=2,125,IF(ROW()=3,67,IF(ROW()=4,13,RANDBETWEEN(2,COUNT(Name!$A:$A) + 1))))</f>
        <v>79</v>
      </c>
      <c r="E958" s="7" t="str">
        <f ca="1">VLOOKUP($D958,Name!$A:$B,2,FALSE) &amp; " " &amp; IF(ROW()=2,"de Orléans e Bragança",VLOOKUP(IF(ROW()=2,0,RANDBETWEEN(2,COUNT('Last name'!$A:$A) + 1)),'Last name'!$A:$B,2,FALSE) &amp; " " &amp; VLOOKUP(RANDBETWEEN(2,COUNT('Last name'!$A:$A) + 1),'Last name'!$A:$B,2,FALSE))</f>
        <v>Caleb Andrade Ramos</v>
      </c>
      <c r="F958" s="7">
        <v>2</v>
      </c>
      <c r="G958" s="7" cm="1">
        <f t="array" aca="1" ref="G958" ca="1">INDEX(States!$B:$B,RANDBETWEEN(2,COUNTA(States!$B:$B)),1)</f>
        <v>12</v>
      </c>
      <c r="H958" s="7" t="str">
        <f ca="1">VLOOKUP($D958,Name!$A:$C,3,FALSE)</f>
        <v>M</v>
      </c>
      <c r="I958" s="7">
        <f t="shared" ca="1" si="72"/>
        <v>2</v>
      </c>
      <c r="J958" s="7" t="str">
        <f ca="1">VLOOKUP($I958,Race!$A:$B,2,FALSE)</f>
        <v>Branco</v>
      </c>
      <c r="K958" s="8">
        <f ca="1" xml:space="preserve">
IF($B958=2,
    TODAY()-16340,
    IF($P958=2,
        RANDBETWEEN(TODAY()-12418.5,TODAY()-6574.5),
        IF(OR($P958=3,$P958=4),
            RANDBETWEEN(TODAY()-16071,TODAY()-8766),
            IF(OR($P958=5,$P958=6,$P958=7),
                RANDBETWEEN(TODAY()-27393.75,TODAY()-12783.75),
                RANDBETWEEN(TODAY()-27393.75,TODAY()-10957.5)
            )
        )
    )
)</f>
        <v>26160</v>
      </c>
      <c r="L958" s="6">
        <f ca="1">IF(OR(ROW()=2,ROW()=3),7,IF(ROW()=4,4,RANDBETWEEN(4,COUNT(Education!$A:$A) + 1)))</f>
        <v>7</v>
      </c>
      <c r="M958" s="8" t="str">
        <f ca="1">VLOOKUP($L958,Education!$A:$B,2,FALSE)</f>
        <v>Doutorado</v>
      </c>
      <c r="N95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958" s="7" t="str">
        <f ca="1">VLOOKUP($N958,Department!$A:$B,2,FALSE)</f>
        <v>Administrativo</v>
      </c>
      <c r="P958" s="6">
        <f t="shared" ca="1" si="73"/>
        <v>6</v>
      </c>
      <c r="Q958" s="7" t="str">
        <f ca="1">VLOOKUP($P958,Role!$A:$B,2,FALSE)</f>
        <v>Estagiário</v>
      </c>
      <c r="R958" s="7" t="str">
        <f ca="1">IF($P958=8,RANDBETWEEN(2,COUNT(Level!$A:$A) + 1),"")</f>
        <v/>
      </c>
      <c r="S958" s="7" t="str">
        <f ca="1">IF($R958&lt;&gt;"",VLOOKUP($R958,Level!$A:$B,2,FALSE),"")</f>
        <v/>
      </c>
      <c r="T958" s="8">
        <f t="shared" ca="1" si="74"/>
        <v>39983</v>
      </c>
      <c r="U958" s="1">
        <f t="shared" ca="1" si="70"/>
        <v>2705</v>
      </c>
      <c r="V95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$A958    &amp;
", "   &amp;
$B958    &amp;
", "   &amp;
$C958    &amp;
", '"  &amp;
$E958    &amp;
"', '" &amp;
$H958    &amp;
"', "  &amp;
$I958 &amp;
", CAST('"  &amp;
TEXT($K958,"aaaa-mm-dd") &amp;
"' AS DATE), " &amp;
$L958 &amp;
", " &amp;
$N958 &amp;
", " &amp;
$P958 &amp;
", " &amp;
IF($R958="","NULL",$R958) &amp;
", " &amp;
$U958 &amp;
");"</f>
        <v>INSERT INTO acme.fact_employees (id_company_fk, id_employee_pk, flg_active, employee_name, id_gender_fk, id_race_fk, birthdate, id_education_fk, id_department_fk, id_role_fk, id_level_fk, salary) VALUES (2, 957, TRUE, 'Caleb Andrade Ramos', 'M', 2, CAST('1971-08-15' AS DATE), 7, 3, 6, NULL, 2705);</v>
      </c>
    </row>
    <row r="959" spans="1:22" x14ac:dyDescent="0.2">
      <c r="A959" s="7">
        <v>2</v>
      </c>
      <c r="B959" s="5">
        <f t="shared" si="71"/>
        <v>958</v>
      </c>
      <c r="C959" s="6" t="b">
        <v>1</v>
      </c>
      <c r="D959" s="7">
        <f ca="1">IF(ROW()=2,125,IF(ROW()=3,67,IF(ROW()=4,13,RANDBETWEEN(2,COUNT(Name!$A:$A) + 1))))</f>
        <v>171</v>
      </c>
      <c r="E959" s="7" t="str">
        <f ca="1">VLOOKUP($D959,Name!$A:$B,2,FALSE) &amp; " " &amp; IF(ROW()=2,"de Orléans e Bragança",VLOOKUP(IF(ROW()=2,0,RANDBETWEEN(2,COUNT('Last name'!$A:$A) + 1)),'Last name'!$A:$B,2,FALSE) &amp; " " &amp; VLOOKUP(RANDBETWEEN(2,COUNT('Last name'!$A:$A) + 1),'Last name'!$A:$B,2,FALSE))</f>
        <v>Isabel Luz Coelho</v>
      </c>
      <c r="F959" s="7">
        <v>2</v>
      </c>
      <c r="G959" s="7" cm="1">
        <f t="array" aca="1" ref="G959" ca="1">INDEX(States!$B:$B,RANDBETWEEN(2,COUNTA(States!$B:$B)),1)</f>
        <v>7</v>
      </c>
      <c r="H959" s="7" t="str">
        <f ca="1">VLOOKUP($D959,Name!$A:$C,3,FALSE)</f>
        <v>F</v>
      </c>
      <c r="I959" s="7">
        <f t="shared" ca="1" si="72"/>
        <v>3</v>
      </c>
      <c r="J959" s="7" t="str">
        <f ca="1">VLOOKUP($I959,Race!$A:$B,2,FALSE)</f>
        <v>Preto</v>
      </c>
      <c r="K959" s="8">
        <f ca="1" xml:space="preserve">
IF($B959=2,
    TODAY()-16340,
    IF($P959=2,
        RANDBETWEEN(TODAY()-12418.5,TODAY()-6574.5),
        IF(OR($P959=3,$P959=4),
            RANDBETWEEN(TODAY()-16071,TODAY()-8766),
            IF(OR($P959=5,$P959=6,$P959=7),
                RANDBETWEEN(TODAY()-27393.75,TODAY()-12783.75),
                RANDBETWEEN(TODAY()-27393.75,TODAY()-10957.5)
            )
        )
    )
)</f>
        <v>31596</v>
      </c>
      <c r="L959" s="6">
        <f ca="1">IF(OR(ROW()=2,ROW()=3),7,IF(ROW()=4,4,RANDBETWEEN(4,COUNT(Education!$A:$A) + 1)))</f>
        <v>7</v>
      </c>
      <c r="M959" s="8" t="str">
        <f ca="1">VLOOKUP($L959,Education!$A:$B,2,FALSE)</f>
        <v>Doutorado</v>
      </c>
      <c r="N95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7</v>
      </c>
      <c r="O959" s="7" t="str">
        <f ca="1">VLOOKUP($N959,Department!$A:$B,2,FALSE)</f>
        <v>Operacional</v>
      </c>
      <c r="P959" s="6">
        <f t="shared" ca="1" si="73"/>
        <v>8</v>
      </c>
      <c r="Q959" s="7" t="str">
        <f ca="1">VLOOKUP($P959,Role!$A:$B,2,FALSE)</f>
        <v>Analista</v>
      </c>
      <c r="R959" s="7">
        <f ca="1">IF($P959=8,RANDBETWEEN(2,COUNT(Level!$A:$A) + 1),"")</f>
        <v>3</v>
      </c>
      <c r="S959" s="7" t="str">
        <f ca="1">IF($R959&lt;&gt;"",VLOOKUP($R959,Level!$A:$B,2,FALSE),"")</f>
        <v>Pleno</v>
      </c>
      <c r="T959" s="8">
        <f t="shared" ca="1" si="74"/>
        <v>38836</v>
      </c>
      <c r="U959" s="1">
        <f t="shared" ca="1" si="70"/>
        <v>4000</v>
      </c>
      <c r="V95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$A959    &amp;
", "   &amp;
$B959    &amp;
", "   &amp;
$C959    &amp;
", '"  &amp;
$E959    &amp;
"', '" &amp;
$H959    &amp;
"', "  &amp;
$I959 &amp;
", CAST('"  &amp;
TEXT($K959,"aaaa-mm-dd") &amp;
"' AS DATE), " &amp;
$L959 &amp;
", " &amp;
$N959 &amp;
", " &amp;
$P959 &amp;
", " &amp;
IF($R959="","NULL",$R959) &amp;
", " &amp;
$U959 &amp;
");"</f>
        <v>INSERT INTO acme.fact_employees (id_company_fk, id_employee_pk, flg_active, employee_name, id_gender_fk, id_race_fk, birthdate, id_education_fk, id_department_fk, id_role_fk, id_level_fk, salary) VALUES (2, 958, TRUE, 'Isabel Luz Coelho', 'F', 3, CAST('1986-07-03' AS DATE), 7, 7, 8, 3, 4000);</v>
      </c>
    </row>
    <row r="960" spans="1:22" x14ac:dyDescent="0.2">
      <c r="A960" s="7">
        <v>2</v>
      </c>
      <c r="B960" s="5">
        <f t="shared" si="71"/>
        <v>959</v>
      </c>
      <c r="C960" s="6" t="b">
        <v>1</v>
      </c>
      <c r="D960" s="7">
        <f ca="1">IF(ROW()=2,125,IF(ROW()=3,67,IF(ROW()=4,13,RANDBETWEEN(2,COUNT(Name!$A:$A) + 1))))</f>
        <v>201</v>
      </c>
      <c r="E960" s="7" t="str">
        <f ca="1">VLOOKUP($D960,Name!$A:$B,2,FALSE) &amp; " " &amp; IF(ROW()=2,"de Orléans e Bragança",VLOOKUP(IF(ROW()=2,0,RANDBETWEEN(2,COUNT('Last name'!$A:$A) + 1)),'Last name'!$A:$B,2,FALSE) &amp; " " &amp; VLOOKUP(RANDBETWEEN(2,COUNT('Last name'!$A:$A) + 1),'Last name'!$A:$B,2,FALSE))</f>
        <v>Júlio Fernandes Zil</v>
      </c>
      <c r="F960" s="7">
        <v>2</v>
      </c>
      <c r="G960" s="7" cm="1">
        <f t="array" aca="1" ref="G960" ca="1">INDEX(States!$B:$B,RANDBETWEEN(2,COUNTA(States!$B:$B)),1)</f>
        <v>13</v>
      </c>
      <c r="H960" s="7" t="str">
        <f ca="1">VLOOKUP($D960,Name!$A:$C,3,FALSE)</f>
        <v>M</v>
      </c>
      <c r="I960" s="7">
        <f t="shared" ca="1" si="72"/>
        <v>2</v>
      </c>
      <c r="J960" s="7" t="str">
        <f ca="1">VLOOKUP($I960,Race!$A:$B,2,FALSE)</f>
        <v>Branco</v>
      </c>
      <c r="K960" s="8">
        <f ca="1" xml:space="preserve">
IF($B960=2,
    TODAY()-16340,
    IF($P960=2,
        RANDBETWEEN(TODAY()-12418.5,TODAY()-6574.5),
        IF(OR($P960=3,$P960=4),
            RANDBETWEEN(TODAY()-16071,TODAY()-8766),
            IF(OR($P960=5,$P960=6,$P960=7),
                RANDBETWEEN(TODAY()-27393.75,TODAY()-12783.75),
                RANDBETWEEN(TODAY()-27393.75,TODAY()-10957.5)
            )
        )
    )
)</f>
        <v>22456</v>
      </c>
      <c r="L960" s="6">
        <f ca="1">IF(OR(ROW()=2,ROW()=3),7,IF(ROW()=4,4,RANDBETWEEN(4,COUNT(Education!$A:$A) + 1)))</f>
        <v>7</v>
      </c>
      <c r="M960" s="8" t="str">
        <f ca="1">VLOOKUP($L960,Education!$A:$B,2,FALSE)</f>
        <v>Doutorado</v>
      </c>
      <c r="N96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12</v>
      </c>
      <c r="O960" s="7" t="str">
        <f ca="1">VLOOKUP($N960,Department!$A:$B,2,FALSE)</f>
        <v>Jurídico</v>
      </c>
      <c r="P960" s="6">
        <f t="shared" ca="1" si="73"/>
        <v>8</v>
      </c>
      <c r="Q960" s="7" t="str">
        <f ca="1">VLOOKUP($P960,Role!$A:$B,2,FALSE)</f>
        <v>Analista</v>
      </c>
      <c r="R960" s="7">
        <f ca="1">IF($P960=8,RANDBETWEEN(2,COUNT(Level!$A:$A) + 1),"")</f>
        <v>3</v>
      </c>
      <c r="S960" s="7" t="str">
        <f ca="1">IF($R960&lt;&gt;"",VLOOKUP($R960,Level!$A:$B,2,FALSE),"")</f>
        <v>Pleno</v>
      </c>
      <c r="T960" s="8">
        <f t="shared" ca="1" si="74"/>
        <v>37728</v>
      </c>
      <c r="U960" s="1">
        <f t="shared" ca="1" si="70"/>
        <v>4100</v>
      </c>
      <c r="V96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$A960    &amp;
", "   &amp;
$B960    &amp;
", "   &amp;
$C960    &amp;
", '"  &amp;
$E960    &amp;
"', '" &amp;
$H960    &amp;
"', "  &amp;
$I960 &amp;
", CAST('"  &amp;
TEXT($K960,"aaaa-mm-dd") &amp;
"' AS DATE), " &amp;
$L960 &amp;
", " &amp;
$N960 &amp;
", " &amp;
$P960 &amp;
", " &amp;
IF($R960="","NULL",$R960) &amp;
", " &amp;
$U960 &amp;
");"</f>
        <v>INSERT INTO acme.fact_employees (id_company_fk, id_employee_pk, flg_active, employee_name, id_gender_fk, id_race_fk, birthdate, id_education_fk, id_department_fk, id_role_fk, id_level_fk, salary) VALUES (2, 959, TRUE, 'Júlio Fernandes Zil', 'M', 2, CAST('1961-06-24' AS DATE), 7, 12, 8, 3, 4100);</v>
      </c>
    </row>
    <row r="961" spans="1:22" x14ac:dyDescent="0.2">
      <c r="A961" s="7">
        <v>2</v>
      </c>
      <c r="B961" s="5">
        <f t="shared" si="71"/>
        <v>960</v>
      </c>
      <c r="C961" s="6" t="b">
        <v>1</v>
      </c>
      <c r="D961" s="7">
        <f ca="1">IF(ROW()=2,125,IF(ROW()=3,67,IF(ROW()=4,13,RANDBETWEEN(2,COUNT(Name!$A:$A) + 1))))</f>
        <v>333</v>
      </c>
      <c r="E961" s="7" t="str">
        <f ca="1">VLOOKUP($D961,Name!$A:$B,2,FALSE) &amp; " " &amp; IF(ROW()=2,"de Orléans e Bragança",VLOOKUP(IF(ROW()=2,0,RANDBETWEEN(2,COUNT('Last name'!$A:$A) + 1)),'Last name'!$A:$B,2,FALSE) &amp; " " &amp; VLOOKUP(RANDBETWEEN(2,COUNT('Last name'!$A:$A) + 1),'Last name'!$A:$B,2,FALSE))</f>
        <v>Samuel Moreira Siqueira</v>
      </c>
      <c r="F961" s="7">
        <v>2</v>
      </c>
      <c r="G961" s="7" cm="1">
        <f t="array" aca="1" ref="G961" ca="1">INDEX(States!$B:$B,RANDBETWEEN(2,COUNTA(States!$B:$B)),1)</f>
        <v>17</v>
      </c>
      <c r="H961" s="7" t="str">
        <f ca="1">VLOOKUP($D961,Name!$A:$C,3,FALSE)</f>
        <v>M</v>
      </c>
      <c r="I961" s="7">
        <f t="shared" ca="1" si="72"/>
        <v>2</v>
      </c>
      <c r="J961" s="7" t="str">
        <f ca="1">VLOOKUP($I961,Race!$A:$B,2,FALSE)</f>
        <v>Branco</v>
      </c>
      <c r="K961" s="8">
        <f ca="1" xml:space="preserve">
IF($B961=2,
    TODAY()-16340,
    IF($P961=2,
        RANDBETWEEN(TODAY()-12418.5,TODAY()-6574.5),
        IF(OR($P961=3,$P961=4),
            RANDBETWEEN(TODAY()-16071,TODAY()-8766),
            IF(OR($P961=5,$P961=6,$P961=7),
                RANDBETWEEN(TODAY()-27393.75,TODAY()-12783.75),
                RANDBETWEEN(TODAY()-27393.75,TODAY()-10957.5)
            )
        )
    )
)</f>
        <v>28602</v>
      </c>
      <c r="L961" s="6">
        <f ca="1">IF(OR(ROW()=2,ROW()=3),7,IF(ROW()=4,4,RANDBETWEEN(4,COUNT(Education!$A:$A) + 1)))</f>
        <v>5</v>
      </c>
      <c r="M961" s="8" t="str">
        <f ca="1">VLOOKUP($L961,Education!$A:$B,2,FALSE)</f>
        <v>Pós-graduação</v>
      </c>
      <c r="N96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961" s="7" t="str">
        <f ca="1">VLOOKUP($N961,Department!$A:$B,2,FALSE)</f>
        <v>Administrativo</v>
      </c>
      <c r="P961" s="6">
        <f t="shared" ca="1" si="73"/>
        <v>8</v>
      </c>
      <c r="Q961" s="7" t="str">
        <f ca="1">VLOOKUP($P961,Role!$A:$B,2,FALSE)</f>
        <v>Analista</v>
      </c>
      <c r="R961" s="7">
        <f ca="1">IF($P961=8,RANDBETWEEN(2,COUNT(Level!$A:$A) + 1),"")</f>
        <v>2</v>
      </c>
      <c r="S961" s="7" t="str">
        <f ca="1">IF($R961&lt;&gt;"",VLOOKUP($R961,Level!$A:$B,2,FALSE),"")</f>
        <v>Junior</v>
      </c>
      <c r="T961" s="8">
        <f t="shared" ca="1" si="74"/>
        <v>41433</v>
      </c>
      <c r="U961" s="1">
        <f t="shared" ca="1" si="70"/>
        <v>3000</v>
      </c>
      <c r="V96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$A961    &amp;
", "   &amp;
$B961    &amp;
", "   &amp;
$C961    &amp;
", '"  &amp;
$E961    &amp;
"', '" &amp;
$H961    &amp;
"', "  &amp;
$I961 &amp;
", CAST('"  &amp;
TEXT($K961,"aaaa-mm-dd") &amp;
"' AS DATE), " &amp;
$L961 &amp;
", " &amp;
$N961 &amp;
", " &amp;
$P961 &amp;
", " &amp;
IF($R961="","NULL",$R961) &amp;
", " &amp;
$U961 &amp;
");"</f>
        <v>INSERT INTO acme.fact_employees (id_company_fk, id_employee_pk, flg_active, employee_name, id_gender_fk, id_race_fk, birthdate, id_education_fk, id_department_fk, id_role_fk, id_level_fk, salary) VALUES (2, 960, TRUE, 'Samuel Moreira Siqueira', 'M', 2, CAST('1978-04-22' AS DATE), 5, 3, 8, 2, 3000);</v>
      </c>
    </row>
    <row r="962" spans="1:22" x14ac:dyDescent="0.2">
      <c r="A962" s="7">
        <v>2</v>
      </c>
      <c r="B962" s="5">
        <f t="shared" si="71"/>
        <v>961</v>
      </c>
      <c r="C962" s="6" t="b">
        <v>1</v>
      </c>
      <c r="D962" s="7">
        <f ca="1">IF(ROW()=2,125,IF(ROW()=3,67,IF(ROW()=4,13,RANDBETWEEN(2,COUNT(Name!$A:$A) + 1))))</f>
        <v>302</v>
      </c>
      <c r="E962" s="7" t="str">
        <f ca="1">VLOOKUP($D962,Name!$A:$B,2,FALSE) &amp; " " &amp; IF(ROW()=2,"de Orléans e Bragança",VLOOKUP(IF(ROW()=2,0,RANDBETWEEN(2,COUNT('Last name'!$A:$A) + 1)),'Last name'!$A:$B,2,FALSE) &amp; " " &amp; VLOOKUP(RANDBETWEEN(2,COUNT('Last name'!$A:$A) + 1),'Last name'!$A:$B,2,FALSE))</f>
        <v>Nathan Ribeiro Vieira</v>
      </c>
      <c r="F962" s="7">
        <v>2</v>
      </c>
      <c r="G962" s="7" cm="1">
        <f t="array" aca="1" ref="G962" ca="1">INDEX(States!$B:$B,RANDBETWEEN(2,COUNTA(States!$B:$B)),1)</f>
        <v>20</v>
      </c>
      <c r="H962" s="7" t="str">
        <f ca="1">VLOOKUP($D962,Name!$A:$C,3,FALSE)</f>
        <v>M</v>
      </c>
      <c r="I962" s="7">
        <f t="shared" ca="1" si="72"/>
        <v>2</v>
      </c>
      <c r="J962" s="7" t="str">
        <f ca="1">VLOOKUP($I962,Race!$A:$B,2,FALSE)</f>
        <v>Branco</v>
      </c>
      <c r="K962" s="8">
        <f ca="1" xml:space="preserve">
IF($B962=2,
    TODAY()-16340,
    IF($P962=2,
        RANDBETWEEN(TODAY()-12418.5,TODAY()-6574.5),
        IF(OR($P962=3,$P962=4),
            RANDBETWEEN(TODAY()-16071,TODAY()-8766),
            IF(OR($P962=5,$P962=6,$P962=7),
                RANDBETWEEN(TODAY()-27393.75,TODAY()-12783.75),
                RANDBETWEEN(TODAY()-27393.75,TODAY()-10957.5)
            )
        )
    )
)</f>
        <v>23235</v>
      </c>
      <c r="L962" s="6">
        <f ca="1">IF(OR(ROW()=2,ROW()=3),7,IF(ROW()=4,4,RANDBETWEEN(4,COUNT(Education!$A:$A) + 1)))</f>
        <v>7</v>
      </c>
      <c r="M962" s="8" t="str">
        <f ca="1">VLOOKUP($L962,Education!$A:$B,2,FALSE)</f>
        <v>Doutorado</v>
      </c>
      <c r="N96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6</v>
      </c>
      <c r="O962" s="7" t="str">
        <f ca="1">VLOOKUP($N962,Department!$A:$B,2,FALSE)</f>
        <v>Comercial</v>
      </c>
      <c r="P962" s="6">
        <f t="shared" ca="1" si="73"/>
        <v>6</v>
      </c>
      <c r="Q962" s="7" t="str">
        <f ca="1">VLOOKUP($P962,Role!$A:$B,2,FALSE)</f>
        <v>Estagiário</v>
      </c>
      <c r="R962" s="7" t="str">
        <f ca="1">IF($P962=8,RANDBETWEEN(2,COUNT(Level!$A:$A) + 1),"")</f>
        <v/>
      </c>
      <c r="S962" s="7" t="str">
        <f ca="1">IF($R962&lt;&gt;"",VLOOKUP($R962,Level!$A:$B,2,FALSE),"")</f>
        <v/>
      </c>
      <c r="T962" s="8">
        <f t="shared" ca="1" si="74"/>
        <v>43963</v>
      </c>
      <c r="U962" s="1">
        <f t="shared" ref="U962:U1025" ca="1" si="75" xml:space="preserve">
IF($P962=2 + N("Presidente"),
  27000,
  IF($P962=3 + N("Vice-presidente"),
    23000,
    IF(OR($P962=5, $P962=10, $P962=9) + N("Secretária bilíngue ou coordenador ou especialista"),
      8000,
      IF($P962=4 + N("Diretor"),
        15000,
        IF($P962=11 + N("Gerente"),
          12000,
          IF($P962=6 + N("Estagiário"),
            705,
            IF($P962=7 + N("Trainee"),
              805,
              IF($P962=8 + N("Analista"),
                2000,
                605
              )
            )
          )
        )
      )
    )
  )
)
+
N("O trecho abaixo acrescenta no salário $500 por cada formação concluída")
+
IF($L962=4,
  500,
  IF($L962=5,
    1000,
    IF($L962=6,
      1500,
      IF($L962=7,
        2000,
        0
      )
    )
  )
)
+
N("Adicional no salário por área")
+
IF($N962=11 + N("Tecnologia da Informação"),
  120,
  IF($N962=13 + N("Vendas"),
    110,
    IF($N962=12 + N("Jurídico"),
      100,
      IF(OR($N962=5, $N962=6, $N962=8) + N("Recursos humanos ou comercial ou comunicação e marketing"),
        80,
        0
      )
    )
  )
)
+
N("Adicionando pegadinha")
+
IF(AND($N962=13, $L962=6, $P962=8, $R962=3) + N("Se for de vendas, com mestrado, analista sênior"),
  IF($I962=2,
    100,
    0
  )
  +
  IF($H962="M",
    200,
    0
  ),
  0
)</f>
        <v>2785</v>
      </c>
      <c r="V96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$A962    &amp;
", "   &amp;
$B962    &amp;
", "   &amp;
$C962    &amp;
", '"  &amp;
$E962    &amp;
"', '" &amp;
$H962    &amp;
"', "  &amp;
$I962 &amp;
", CAST('"  &amp;
TEXT($K962,"aaaa-mm-dd") &amp;
"' AS DATE), " &amp;
$L962 &amp;
", " &amp;
$N962 &amp;
", " &amp;
$P962 &amp;
", " &amp;
IF($R962="","NULL",$R962) &amp;
", " &amp;
$U962 &amp;
");"</f>
        <v>INSERT INTO acme.fact_employees (id_company_fk, id_employee_pk, flg_active, employee_name, id_gender_fk, id_race_fk, birthdate, id_education_fk, id_department_fk, id_role_fk, id_level_fk, salary) VALUES (2, 961, TRUE, 'Nathan Ribeiro Vieira', 'M', 2, CAST('1963-08-12' AS DATE), 7, 6, 6, NULL, 2785);</v>
      </c>
    </row>
    <row r="963" spans="1:22" x14ac:dyDescent="0.2">
      <c r="A963" s="7">
        <v>2</v>
      </c>
      <c r="B963" s="5">
        <f t="shared" ref="B963:B1026" si="76">ROW() - 1</f>
        <v>962</v>
      </c>
      <c r="C963" s="6" t="b">
        <v>1</v>
      </c>
      <c r="D963" s="7">
        <f ca="1">IF(ROW()=2,125,IF(ROW()=3,67,IF(ROW()=4,13,RANDBETWEEN(2,COUNT(Name!$A:$A) + 1))))</f>
        <v>213</v>
      </c>
      <c r="E963" s="7" t="str">
        <f ca="1">VLOOKUP($D963,Name!$A:$B,2,FALSE) &amp; " " &amp; IF(ROW()=2,"de Orléans e Bragança",VLOOKUP(IF(ROW()=2,0,RANDBETWEEN(2,COUNT('Last name'!$A:$A) + 1)),'Last name'!$A:$B,2,FALSE) &amp; " " &amp; VLOOKUP(RANDBETWEEN(2,COUNT('Last name'!$A:$A) + 1),'Last name'!$A:$B,2,FALSE))</f>
        <v>Laís Farina Abranches</v>
      </c>
      <c r="F963" s="7">
        <v>2</v>
      </c>
      <c r="G963" s="7" cm="1">
        <f t="array" aca="1" ref="G963" ca="1">INDEX(States!$B:$B,RANDBETWEEN(2,COUNTA(States!$B:$B)),1)</f>
        <v>2</v>
      </c>
      <c r="H963" s="7" t="str">
        <f ca="1">VLOOKUP($D963,Name!$A:$C,3,FALSE)</f>
        <v>F</v>
      </c>
      <c r="I963" s="7">
        <f t="shared" ref="I963:I1026" ca="1" si="77" xml:space="preserve">
IF(AND($P963&gt;=2,$P963&lt;=5),
  2,
  IF(MOD(ROW(),383)=0,
    6 + N("Vermelho(a)"),
    IF(MOD(ROW(),19)=0,
      5 + N("Amarelho()"),
      IF(MOD(ROW(),11)=0,
        4,
        IF(MOD(ROW(),7)=0,
          3,
          2
        )
      )
    )
  )
)</f>
        <v>2</v>
      </c>
      <c r="J963" s="7" t="str">
        <f ca="1">VLOOKUP($I963,Race!$A:$B,2,FALSE)</f>
        <v>Branco</v>
      </c>
      <c r="K963" s="8">
        <f ca="1" xml:space="preserve">
IF($B963=2,
    TODAY()-16340,
    IF($P963=2,
        RANDBETWEEN(TODAY()-12418.5,TODAY()-6574.5),
        IF(OR($P963=3,$P963=4),
            RANDBETWEEN(TODAY()-16071,TODAY()-8766),
            IF(OR($P963=5,$P963=6,$P963=7),
                RANDBETWEEN(TODAY()-27393.75,TODAY()-12783.75),
                RANDBETWEEN(TODAY()-27393.75,TODAY()-10957.5)
            )
        )
    )
)</f>
        <v>31800</v>
      </c>
      <c r="L963" s="6">
        <f ca="1">IF(OR(ROW()=2,ROW()=3),7,IF(ROW()=4,4,RANDBETWEEN(4,COUNT(Education!$A:$A) + 1)))</f>
        <v>6</v>
      </c>
      <c r="M963" s="8" t="str">
        <f ca="1">VLOOKUP($L963,Education!$A:$B,2,FALSE)</f>
        <v>Mestrado</v>
      </c>
      <c r="N96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963" s="7" t="str">
        <f ca="1">VLOOKUP($N963,Department!$A:$B,2,FALSE)</f>
        <v>Tecnologia da Informação</v>
      </c>
      <c r="P963" s="6">
        <f t="shared" ref="P963:P1026" ca="1" si="78" xml:space="preserve">
IF(ROW()=2,
  2,
  IF(ROW()=3,
    3,
    IF(ROW()=4,
      5,
      IF(AND(ROW() &gt;= 5, ROW()&lt;=15),
        4,
        IF(AND(ROW() &gt;= 16, ROW() &lt;= 26),
          11,
          IF(AND(ROW() &gt;= 27, ROW() &lt;= 37),
            10,
            IF(MOD(ROW(),2),
              8,
              RANDBETWEEN(6,9)
            )
          )
        )
      )
    )
  )
)</f>
        <v>8</v>
      </c>
      <c r="Q963" s="7" t="str">
        <f ca="1">VLOOKUP($P963,Role!$A:$B,2,FALSE)</f>
        <v>Analista</v>
      </c>
      <c r="R963" s="7">
        <f ca="1">IF($P963=8,RANDBETWEEN(2,COUNT(Level!$A:$A) + 1),"")</f>
        <v>3</v>
      </c>
      <c r="S963" s="7" t="str">
        <f ca="1">IF($R963&lt;&gt;"",VLOOKUP($R963,Level!$A:$B,2,FALSE),"")</f>
        <v>Pleno</v>
      </c>
      <c r="T963" s="8">
        <f t="shared" ref="T963:T1026" ca="1" si="79">IF(OR($P963=2,$P963=3,$P963=4,$P963=5,$P963=11), 36161, IF(((TODAY() - $K963) / 365) &lt; 19, TODAY(), RANDBETWEEN(36161,TODAY())))</f>
        <v>42863</v>
      </c>
      <c r="U963" s="1">
        <f t="shared" ca="1" si="75"/>
        <v>3620</v>
      </c>
      <c r="V96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$A963    &amp;
", "   &amp;
$B963    &amp;
", "   &amp;
$C963    &amp;
", '"  &amp;
$E963    &amp;
"', '" &amp;
$H963    &amp;
"', "  &amp;
$I963 &amp;
", CAST('"  &amp;
TEXT($K963,"aaaa-mm-dd") &amp;
"' AS DATE), " &amp;
$L963 &amp;
", " &amp;
$N963 &amp;
", " &amp;
$P963 &amp;
", " &amp;
IF($R963="","NULL",$R963) &amp;
", " &amp;
$U963 &amp;
");"</f>
        <v>INSERT INTO acme.fact_employees (id_company_fk, id_employee_pk, flg_active, employee_name, id_gender_fk, id_race_fk, birthdate, id_education_fk, id_department_fk, id_role_fk, id_level_fk, salary) VALUES (2, 962, TRUE, 'Laís Farina Abranches', 'F', 2, CAST('1987-01-23' AS DATE), 6, 11, 8, 3, 3620);</v>
      </c>
    </row>
    <row r="964" spans="1:22" x14ac:dyDescent="0.2">
      <c r="A964" s="7">
        <v>2</v>
      </c>
      <c r="B964" s="5">
        <f t="shared" si="76"/>
        <v>963</v>
      </c>
      <c r="C964" s="6" t="b">
        <v>1</v>
      </c>
      <c r="D964" s="7">
        <f ca="1">IF(ROW()=2,125,IF(ROW()=3,67,IF(ROW()=4,13,RANDBETWEEN(2,COUNT(Name!$A:$A) + 1))))</f>
        <v>185</v>
      </c>
      <c r="E964" s="7" t="str">
        <f ca="1">VLOOKUP($D964,Name!$A:$B,2,FALSE) &amp; " " &amp; IF(ROW()=2,"de Orléans e Bragança",VLOOKUP(IF(ROW()=2,0,RANDBETWEEN(2,COUNT('Last name'!$A:$A) + 1)),'Last name'!$A:$B,2,FALSE) &amp; " " &amp; VLOOKUP(RANDBETWEEN(2,COUNT('Last name'!$A:$A) + 1),'Last name'!$A:$B,2,FALSE))</f>
        <v>João Lucas Negrão Monti</v>
      </c>
      <c r="F964" s="7">
        <v>2</v>
      </c>
      <c r="G964" s="7" cm="1">
        <f t="array" aca="1" ref="G964" ca="1">INDEX(States!$B:$B,RANDBETWEEN(2,COUNTA(States!$B:$B)),1)</f>
        <v>3</v>
      </c>
      <c r="H964" s="7" t="str">
        <f ca="1">VLOOKUP($D964,Name!$A:$C,3,FALSE)</f>
        <v>M</v>
      </c>
      <c r="I964" s="7">
        <f t="shared" ca="1" si="77"/>
        <v>2</v>
      </c>
      <c r="J964" s="7" t="str">
        <f ca="1">VLOOKUP($I964,Race!$A:$B,2,FALSE)</f>
        <v>Branco</v>
      </c>
      <c r="K964" s="8">
        <f ca="1" xml:space="preserve">
IF($B964=2,
    TODAY()-16340,
    IF($P964=2,
        RANDBETWEEN(TODAY()-12418.5,TODAY()-6574.5),
        IF(OR($P964=3,$P964=4),
            RANDBETWEEN(TODAY()-16071,TODAY()-8766),
            IF(OR($P964=5,$P964=6,$P964=7),
                RANDBETWEEN(TODAY()-27393.75,TODAY()-12783.75),
                RANDBETWEEN(TODAY()-27393.75,TODAY()-10957.5)
            )
        )
    )
)</f>
        <v>17907</v>
      </c>
      <c r="L964" s="6">
        <f ca="1">IF(OR(ROW()=2,ROW()=3),7,IF(ROW()=4,4,RANDBETWEEN(4,COUNT(Education!$A:$A) + 1)))</f>
        <v>5</v>
      </c>
      <c r="M964" s="8" t="str">
        <f ca="1">VLOOKUP($L964,Education!$A:$B,2,FALSE)</f>
        <v>Pós-graduação</v>
      </c>
      <c r="N96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964" s="7" t="str">
        <f ca="1">VLOOKUP($N964,Department!$A:$B,2,FALSE)</f>
        <v>Contábil</v>
      </c>
      <c r="P964" s="6">
        <f t="shared" ca="1" si="78"/>
        <v>9</v>
      </c>
      <c r="Q964" s="7" t="str">
        <f ca="1">VLOOKUP($P964,Role!$A:$B,2,FALSE)</f>
        <v>Especialista</v>
      </c>
      <c r="R964" s="7" t="str">
        <f ca="1">IF($P964=8,RANDBETWEEN(2,COUNT(Level!$A:$A) + 1),"")</f>
        <v/>
      </c>
      <c r="S964" s="7" t="str">
        <f ca="1">IF($R964&lt;&gt;"",VLOOKUP($R964,Level!$A:$B,2,FALSE),"")</f>
        <v/>
      </c>
      <c r="T964" s="8">
        <f t="shared" ca="1" si="79"/>
        <v>37384</v>
      </c>
      <c r="U964" s="1">
        <f t="shared" ca="1" si="75"/>
        <v>9000</v>
      </c>
      <c r="V96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$A964    &amp;
", "   &amp;
$B964    &amp;
", "   &amp;
$C964    &amp;
", '"  &amp;
$E964    &amp;
"', '" &amp;
$H964    &amp;
"', "  &amp;
$I964 &amp;
", CAST('"  &amp;
TEXT($K964,"aaaa-mm-dd") &amp;
"' AS DATE), " &amp;
$L964 &amp;
", " &amp;
$N964 &amp;
", " &amp;
$P964 &amp;
", " &amp;
IF($R964="","NULL",$R964) &amp;
", " &amp;
$U964 &amp;
");"</f>
        <v>INSERT INTO acme.fact_employees (id_company_fk, id_employee_pk, flg_active, employee_name, id_gender_fk, id_race_fk, birthdate, id_education_fk, id_department_fk, id_role_fk, id_level_fk, salary) VALUES (2, 963, TRUE, 'João Lucas Negrão Monti', 'M', 2, CAST('1949-01-09' AS DATE), 5, 9, 9, NULL, 9000);</v>
      </c>
    </row>
    <row r="965" spans="1:22" x14ac:dyDescent="0.2">
      <c r="A965" s="7">
        <v>2</v>
      </c>
      <c r="B965" s="5">
        <f t="shared" si="76"/>
        <v>964</v>
      </c>
      <c r="C965" s="6" t="b">
        <v>1</v>
      </c>
      <c r="D965" s="7">
        <f ca="1">IF(ROW()=2,125,IF(ROW()=3,67,IF(ROW()=4,13,RANDBETWEEN(2,COUNT(Name!$A:$A) + 1))))</f>
        <v>37</v>
      </c>
      <c r="E965" s="7" t="str">
        <f ca="1">VLOOKUP($D965,Name!$A:$B,2,FALSE) &amp; " " &amp; IF(ROW()=2,"de Orléans e Bragança",VLOOKUP(IF(ROW()=2,0,RANDBETWEEN(2,COUNT('Last name'!$A:$A) + 1)),'Last name'!$A:$B,2,FALSE) &amp; " " &amp; VLOOKUP(RANDBETWEEN(2,COUNT('Last name'!$A:$A) + 1),'Last name'!$A:$B,2,FALSE))</f>
        <v>André Moraes Asvilla</v>
      </c>
      <c r="F965" s="7">
        <v>2</v>
      </c>
      <c r="G965" s="7" cm="1">
        <f t="array" aca="1" ref="G965" ca="1">INDEX(States!$B:$B,RANDBETWEEN(2,COUNTA(States!$B:$B)),1)</f>
        <v>11</v>
      </c>
      <c r="H965" s="7" t="str">
        <f ca="1">VLOOKUP($D965,Name!$A:$C,3,FALSE)</f>
        <v>M</v>
      </c>
      <c r="I965" s="7">
        <f t="shared" ca="1" si="77"/>
        <v>2</v>
      </c>
      <c r="J965" s="7" t="str">
        <f ca="1">VLOOKUP($I965,Race!$A:$B,2,FALSE)</f>
        <v>Branco</v>
      </c>
      <c r="K965" s="8">
        <f ca="1" xml:space="preserve">
IF($B965=2,
    TODAY()-16340,
    IF($P965=2,
        RANDBETWEEN(TODAY()-12418.5,TODAY()-6574.5),
        IF(OR($P965=3,$P965=4),
            RANDBETWEEN(TODAY()-16071,TODAY()-8766),
            IF(OR($P965=5,$P965=6,$P965=7),
                RANDBETWEEN(TODAY()-27393.75,TODAY()-12783.75),
                RANDBETWEEN(TODAY()-27393.75,TODAY()-10957.5)
            )
        )
    )
)</f>
        <v>20828</v>
      </c>
      <c r="L965" s="6">
        <f ca="1">IF(OR(ROW()=2,ROW()=3),7,IF(ROW()=4,4,RANDBETWEEN(4,COUNT(Education!$A:$A) + 1)))</f>
        <v>4</v>
      </c>
      <c r="M965" s="8" t="str">
        <f ca="1">VLOOKUP($L965,Education!$A:$B,2,FALSE)</f>
        <v>Superior</v>
      </c>
      <c r="N96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965" s="7" t="str">
        <f ca="1">VLOOKUP($N965,Department!$A:$B,2,FALSE)</f>
        <v>Administrativo</v>
      </c>
      <c r="P965" s="6">
        <f t="shared" ca="1" si="78"/>
        <v>8</v>
      </c>
      <c r="Q965" s="7" t="str">
        <f ca="1">VLOOKUP($P965,Role!$A:$B,2,FALSE)</f>
        <v>Analista</v>
      </c>
      <c r="R965" s="7">
        <f ca="1">IF($P965=8,RANDBETWEEN(2,COUNT(Level!$A:$A) + 1),"")</f>
        <v>2</v>
      </c>
      <c r="S965" s="7" t="str">
        <f ca="1">IF($R965&lt;&gt;"",VLOOKUP($R965,Level!$A:$B,2,FALSE),"")</f>
        <v>Junior</v>
      </c>
      <c r="T965" s="8">
        <f t="shared" ca="1" si="79"/>
        <v>44595</v>
      </c>
      <c r="U965" s="1">
        <f t="shared" ca="1" si="75"/>
        <v>2500</v>
      </c>
      <c r="V96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$A965    &amp;
", "   &amp;
$B965    &amp;
", "   &amp;
$C965    &amp;
", '"  &amp;
$E965    &amp;
"', '" &amp;
$H965    &amp;
"', "  &amp;
$I965 &amp;
", CAST('"  &amp;
TEXT($K965,"aaaa-mm-dd") &amp;
"' AS DATE), " &amp;
$L965 &amp;
", " &amp;
$N965 &amp;
", " &amp;
$P965 &amp;
", " &amp;
IF($R965="","NULL",$R965) &amp;
", " &amp;
$U965 &amp;
");"</f>
        <v>INSERT INTO acme.fact_employees (id_company_fk, id_employee_pk, flg_active, employee_name, id_gender_fk, id_race_fk, birthdate, id_education_fk, id_department_fk, id_role_fk, id_level_fk, salary) VALUES (2, 964, TRUE, 'André Moraes Asvilla', 'M', 2, CAST('1957-01-08' AS DATE), 4, 3, 8, 2, 2500);</v>
      </c>
    </row>
    <row r="966" spans="1:22" x14ac:dyDescent="0.2">
      <c r="A966" s="7">
        <v>2</v>
      </c>
      <c r="B966" s="5">
        <f t="shared" si="76"/>
        <v>965</v>
      </c>
      <c r="C966" s="6" t="b">
        <v>1</v>
      </c>
      <c r="D966" s="7">
        <f ca="1">IF(ROW()=2,125,IF(ROW()=3,67,IF(ROW()=4,13,RANDBETWEEN(2,COUNT(Name!$A:$A) + 1))))</f>
        <v>48</v>
      </c>
      <c r="E966" s="7" t="str">
        <f ca="1">VLOOKUP($D966,Name!$A:$B,2,FALSE) &amp; " " &amp; IF(ROW()=2,"de Orléans e Bragança",VLOOKUP(IF(ROW()=2,0,RANDBETWEEN(2,COUNT('Last name'!$A:$A) + 1)),'Last name'!$A:$B,2,FALSE) &amp; " " &amp; VLOOKUP(RANDBETWEEN(2,COUNT('Last name'!$A:$A) + 1),'Last name'!$A:$B,2,FALSE))</f>
        <v>Antônia Araújo Sacramento</v>
      </c>
      <c r="F966" s="7">
        <v>2</v>
      </c>
      <c r="G966" s="7" cm="1">
        <f t="array" aca="1" ref="G966" ca="1">INDEX(States!$B:$B,RANDBETWEEN(2,COUNTA(States!$B:$B)),1)</f>
        <v>15</v>
      </c>
      <c r="H966" s="7" t="str">
        <f ca="1">VLOOKUP($D966,Name!$A:$C,3,FALSE)</f>
        <v>F</v>
      </c>
      <c r="I966" s="7">
        <f t="shared" ca="1" si="77"/>
        <v>3</v>
      </c>
      <c r="J966" s="7" t="str">
        <f ca="1">VLOOKUP($I966,Race!$A:$B,2,FALSE)</f>
        <v>Preto</v>
      </c>
      <c r="K966" s="8">
        <f ca="1" xml:space="preserve">
IF($B966=2,
    TODAY()-16340,
    IF($P966=2,
        RANDBETWEEN(TODAY()-12418.5,TODAY()-6574.5),
        IF(OR($P966=3,$P966=4),
            RANDBETWEEN(TODAY()-16071,TODAY()-8766),
            IF(OR($P966=5,$P966=6,$P966=7),
                RANDBETWEEN(TODAY()-27393.75,TODAY()-12783.75),
                RANDBETWEEN(TODAY()-27393.75,TODAY()-10957.5)
            )
        )
    )
)</f>
        <v>27089</v>
      </c>
      <c r="L966" s="6">
        <f ca="1">IF(OR(ROW()=2,ROW()=3),7,IF(ROW()=4,4,RANDBETWEEN(4,COUNT(Education!$A:$A) + 1)))</f>
        <v>7</v>
      </c>
      <c r="M966" s="8" t="str">
        <f ca="1">VLOOKUP($L966,Education!$A:$B,2,FALSE)</f>
        <v>Doutorado</v>
      </c>
      <c r="N96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7</v>
      </c>
      <c r="O966" s="7" t="str">
        <f ca="1">VLOOKUP($N966,Department!$A:$B,2,FALSE)</f>
        <v>Operacional</v>
      </c>
      <c r="P966" s="6">
        <f t="shared" ca="1" si="78"/>
        <v>8</v>
      </c>
      <c r="Q966" s="7" t="str">
        <f ca="1">VLOOKUP($P966,Role!$A:$B,2,FALSE)</f>
        <v>Analista</v>
      </c>
      <c r="R966" s="7">
        <f ca="1">IF($P966=8,RANDBETWEEN(2,COUNT(Level!$A:$A) + 1),"")</f>
        <v>3</v>
      </c>
      <c r="S966" s="7" t="str">
        <f ca="1">IF($R966&lt;&gt;"",VLOOKUP($R966,Level!$A:$B,2,FALSE),"")</f>
        <v>Pleno</v>
      </c>
      <c r="T966" s="8">
        <f t="shared" ca="1" si="79"/>
        <v>38138</v>
      </c>
      <c r="U966" s="1">
        <f t="shared" ca="1" si="75"/>
        <v>4000</v>
      </c>
      <c r="V96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$A966    &amp;
", "   &amp;
$B966    &amp;
", "   &amp;
$C966    &amp;
", '"  &amp;
$E966    &amp;
"', '" &amp;
$H966    &amp;
"', "  &amp;
$I966 &amp;
", CAST('"  &amp;
TEXT($K966,"aaaa-mm-dd") &amp;
"' AS DATE), " &amp;
$L966 &amp;
", " &amp;
$N966 &amp;
", " &amp;
$P966 &amp;
", " &amp;
IF($R966="","NULL",$R966) &amp;
", " &amp;
$U966 &amp;
");"</f>
        <v>INSERT INTO acme.fact_employees (id_company_fk, id_employee_pk, flg_active, employee_name, id_gender_fk, id_race_fk, birthdate, id_education_fk, id_department_fk, id_role_fk, id_level_fk, salary) VALUES (2, 965, TRUE, 'Antônia Araújo Sacramento', 'F', 3, CAST('1974-03-01' AS DATE), 7, 7, 8, 3, 4000);</v>
      </c>
    </row>
    <row r="967" spans="1:22" x14ac:dyDescent="0.2">
      <c r="A967" s="7">
        <v>2</v>
      </c>
      <c r="B967" s="5">
        <f t="shared" si="76"/>
        <v>966</v>
      </c>
      <c r="C967" s="6" t="b">
        <v>1</v>
      </c>
      <c r="D967" s="7">
        <f ca="1">IF(ROW()=2,125,IF(ROW()=3,67,IF(ROW()=4,13,RANDBETWEEN(2,COUNT(Name!$A:$A) + 1))))</f>
        <v>93</v>
      </c>
      <c r="E967" s="7" t="str">
        <f ca="1">VLOOKUP($D967,Name!$A:$B,2,FALSE) &amp; " " &amp; IF(ROW()=2,"de Orléans e Bragança",VLOOKUP(IF(ROW()=2,0,RANDBETWEEN(2,COUNT('Last name'!$A:$A) + 1)),'Last name'!$A:$B,2,FALSE) &amp; " " &amp; VLOOKUP(RANDBETWEEN(2,COUNT('Last name'!$A:$A) + 1),'Last name'!$A:$B,2,FALSE))</f>
        <v>Clarisse Morais Aragão</v>
      </c>
      <c r="F967" s="7">
        <v>2</v>
      </c>
      <c r="G967" s="7" cm="1">
        <f t="array" aca="1" ref="G967" ca="1">INDEX(States!$B:$B,RANDBETWEEN(2,COUNTA(States!$B:$B)),1)</f>
        <v>6</v>
      </c>
      <c r="H967" s="7" t="str">
        <f ca="1">VLOOKUP($D967,Name!$A:$C,3,FALSE)</f>
        <v>F</v>
      </c>
      <c r="I967" s="7">
        <f t="shared" ca="1" si="77"/>
        <v>2</v>
      </c>
      <c r="J967" s="7" t="str">
        <f ca="1">VLOOKUP($I967,Race!$A:$B,2,FALSE)</f>
        <v>Branco</v>
      </c>
      <c r="K967" s="8">
        <f ca="1" xml:space="preserve">
IF($B967=2,
    TODAY()-16340,
    IF($P967=2,
        RANDBETWEEN(TODAY()-12418.5,TODAY()-6574.5),
        IF(OR($P967=3,$P967=4),
            RANDBETWEEN(TODAY()-16071,TODAY()-8766),
            IF(OR($P967=5,$P967=6,$P967=7),
                RANDBETWEEN(TODAY()-27393.75,TODAY()-12783.75),
                RANDBETWEEN(TODAY()-27393.75,TODAY()-10957.5)
            )
        )
    )
)</f>
        <v>19938</v>
      </c>
      <c r="L967" s="6">
        <f ca="1">IF(OR(ROW()=2,ROW()=3),7,IF(ROW()=4,4,RANDBETWEEN(4,COUNT(Education!$A:$A) + 1)))</f>
        <v>5</v>
      </c>
      <c r="M967" s="8" t="str">
        <f ca="1">VLOOKUP($L967,Education!$A:$B,2,FALSE)</f>
        <v>Pós-graduação</v>
      </c>
      <c r="N96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967" s="7" t="str">
        <f ca="1">VLOOKUP($N967,Department!$A:$B,2,FALSE)</f>
        <v>Comunicação &amp; Marketing</v>
      </c>
      <c r="P967" s="6">
        <f t="shared" ca="1" si="78"/>
        <v>8</v>
      </c>
      <c r="Q967" s="7" t="str">
        <f ca="1">VLOOKUP($P967,Role!$A:$B,2,FALSE)</f>
        <v>Analista</v>
      </c>
      <c r="R967" s="7">
        <f ca="1">IF($P967=8,RANDBETWEEN(2,COUNT(Level!$A:$A) + 1),"")</f>
        <v>4</v>
      </c>
      <c r="S967" s="7" t="str">
        <f ca="1">IF($R967&lt;&gt;"",VLOOKUP($R967,Level!$A:$B,2,FALSE),"")</f>
        <v>Senior</v>
      </c>
      <c r="T967" s="8">
        <f t="shared" ca="1" si="79"/>
        <v>41428</v>
      </c>
      <c r="U967" s="1">
        <f t="shared" ca="1" si="75"/>
        <v>3080</v>
      </c>
      <c r="V96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$A967    &amp;
", "   &amp;
$B967    &amp;
", "   &amp;
$C967    &amp;
", '"  &amp;
$E967    &amp;
"', '" &amp;
$H967    &amp;
"', "  &amp;
$I967 &amp;
", CAST('"  &amp;
TEXT($K967,"aaaa-mm-dd") &amp;
"' AS DATE), " &amp;
$L967 &amp;
", " &amp;
$N967 &amp;
", " &amp;
$P967 &amp;
", " &amp;
IF($R967="","NULL",$R967) &amp;
", " &amp;
$U967 &amp;
");"</f>
        <v>INSERT INTO acme.fact_employees (id_company_fk, id_employee_pk, flg_active, employee_name, id_gender_fk, id_race_fk, birthdate, id_education_fk, id_department_fk, id_role_fk, id_level_fk, salary) VALUES (2, 966, TRUE, 'Clarisse Morais Aragão', 'F', 2, CAST('1954-08-02' AS DATE), 5, 8, 8, 4, 3080);</v>
      </c>
    </row>
    <row r="968" spans="1:22" x14ac:dyDescent="0.2">
      <c r="A968" s="7">
        <v>2</v>
      </c>
      <c r="B968" s="5">
        <f t="shared" si="76"/>
        <v>967</v>
      </c>
      <c r="C968" s="6" t="b">
        <v>1</v>
      </c>
      <c r="D968" s="7">
        <f ca="1">IF(ROW()=2,125,IF(ROW()=3,67,IF(ROW()=4,13,RANDBETWEEN(2,COUNT(Name!$A:$A) + 1))))</f>
        <v>343</v>
      </c>
      <c r="E968" s="7" t="str">
        <f ca="1">VLOOKUP($D968,Name!$A:$B,2,FALSE) &amp; " " &amp; IF(ROW()=2,"de Orléans e Bragança",VLOOKUP(IF(ROW()=2,0,RANDBETWEEN(2,COUNT('Last name'!$A:$A) + 1)),'Last name'!$A:$B,2,FALSE) &amp; " " &amp; VLOOKUP(RANDBETWEEN(2,COUNT('Last name'!$A:$A) + 1),'Last name'!$A:$B,2,FALSE))</f>
        <v>Tomas Botelho Frasão</v>
      </c>
      <c r="F968" s="7">
        <v>2</v>
      </c>
      <c r="G968" s="7" cm="1">
        <f t="array" aca="1" ref="G968" ca="1">INDEX(States!$B:$B,RANDBETWEEN(2,COUNTA(States!$B:$B)),1)</f>
        <v>13</v>
      </c>
      <c r="H968" s="7" t="str">
        <f ca="1">VLOOKUP($D968,Name!$A:$C,3,FALSE)</f>
        <v>M</v>
      </c>
      <c r="I968" s="7">
        <f t="shared" ca="1" si="77"/>
        <v>4</v>
      </c>
      <c r="J968" s="7" t="str">
        <f ca="1">VLOOKUP($I968,Race!$A:$B,2,FALSE)</f>
        <v>Pardo</v>
      </c>
      <c r="K968" s="8">
        <f ca="1" xml:space="preserve">
IF($B968=2,
    TODAY()-16340,
    IF($P968=2,
        RANDBETWEEN(TODAY()-12418.5,TODAY()-6574.5),
        IF(OR($P968=3,$P968=4),
            RANDBETWEEN(TODAY()-16071,TODAY()-8766),
            IF(OR($P968=5,$P968=6,$P968=7),
                RANDBETWEEN(TODAY()-27393.75,TODAY()-12783.75),
                RANDBETWEEN(TODAY()-27393.75,TODAY()-10957.5)
            )
        )
    )
)</f>
        <v>29369</v>
      </c>
      <c r="L968" s="6">
        <f ca="1">IF(OR(ROW()=2,ROW()=3),7,IF(ROW()=4,4,RANDBETWEEN(4,COUNT(Education!$A:$A) + 1)))</f>
        <v>5</v>
      </c>
      <c r="M968" s="8" t="str">
        <f ca="1">VLOOKUP($L968,Education!$A:$B,2,FALSE)</f>
        <v>Pós-graduação</v>
      </c>
      <c r="N96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6</v>
      </c>
      <c r="O968" s="7" t="str">
        <f ca="1">VLOOKUP($N968,Department!$A:$B,2,FALSE)</f>
        <v>Comercial</v>
      </c>
      <c r="P968" s="6">
        <f t="shared" ca="1" si="78"/>
        <v>7</v>
      </c>
      <c r="Q968" s="7" t="str">
        <f ca="1">VLOOKUP($P968,Role!$A:$B,2,FALSE)</f>
        <v>Trainee</v>
      </c>
      <c r="R968" s="7" t="str">
        <f ca="1">IF($P968=8,RANDBETWEEN(2,COUNT(Level!$A:$A) + 1),"")</f>
        <v/>
      </c>
      <c r="S968" s="7" t="str">
        <f ca="1">IF($R968&lt;&gt;"",VLOOKUP($R968,Level!$A:$B,2,FALSE),"")</f>
        <v/>
      </c>
      <c r="T968" s="8">
        <f t="shared" ca="1" si="79"/>
        <v>37203</v>
      </c>
      <c r="U968" s="1">
        <f t="shared" ca="1" si="75"/>
        <v>1885</v>
      </c>
      <c r="V96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$A968    &amp;
", "   &amp;
$B968    &amp;
", "   &amp;
$C968    &amp;
", '"  &amp;
$E968    &amp;
"', '" &amp;
$H968    &amp;
"', "  &amp;
$I968 &amp;
", CAST('"  &amp;
TEXT($K968,"aaaa-mm-dd") &amp;
"' AS DATE), " &amp;
$L968 &amp;
", " &amp;
$N968 &amp;
", " &amp;
$P968 &amp;
", " &amp;
IF($R968="","NULL",$R968) &amp;
", " &amp;
$U968 &amp;
");"</f>
        <v>INSERT INTO acme.fact_employees (id_company_fk, id_employee_pk, flg_active, employee_name, id_gender_fk, id_race_fk, birthdate, id_education_fk, id_department_fk, id_role_fk, id_level_fk, salary) VALUES (2, 967, TRUE, 'Tomas Botelho Frasão', 'M', 4, CAST('1980-05-28' AS DATE), 5, 6, 7, NULL, 1885);</v>
      </c>
    </row>
    <row r="969" spans="1:22" x14ac:dyDescent="0.2">
      <c r="A969" s="7">
        <v>2</v>
      </c>
      <c r="B969" s="5">
        <f t="shared" si="76"/>
        <v>968</v>
      </c>
      <c r="C969" s="6" t="b">
        <v>1</v>
      </c>
      <c r="D969" s="7">
        <f ca="1">IF(ROW()=2,125,IF(ROW()=3,67,IF(ROW()=4,13,RANDBETWEEN(2,COUNT(Name!$A:$A) + 1))))</f>
        <v>236</v>
      </c>
      <c r="E969" s="7" t="str">
        <f ca="1">VLOOKUP($D969,Name!$A:$B,2,FALSE) &amp; " " &amp; IF(ROW()=2,"de Orléans e Bragança",VLOOKUP(IF(ROW()=2,0,RANDBETWEEN(2,COUNT('Last name'!$A:$A) + 1)),'Last name'!$A:$B,2,FALSE) &amp; " " &amp; VLOOKUP(RANDBETWEEN(2,COUNT('Last name'!$A:$A) + 1),'Last name'!$A:$B,2,FALSE))</f>
        <v>Lucas Gabriel Dias Vieira</v>
      </c>
      <c r="F969" s="7">
        <v>2</v>
      </c>
      <c r="G969" s="7" cm="1">
        <f t="array" aca="1" ref="G969" ca="1">INDEX(States!$B:$B,RANDBETWEEN(2,COUNTA(States!$B:$B)),1)</f>
        <v>2</v>
      </c>
      <c r="H969" s="7" t="str">
        <f ca="1">VLOOKUP($D969,Name!$A:$C,3,FALSE)</f>
        <v>M</v>
      </c>
      <c r="I969" s="7">
        <f t="shared" ca="1" si="77"/>
        <v>5</v>
      </c>
      <c r="J969" s="7" t="str">
        <f ca="1">VLOOKUP($I969,Race!$A:$B,2,FALSE)</f>
        <v>Amarelo</v>
      </c>
      <c r="K969" s="8">
        <f ca="1" xml:space="preserve">
IF($B969=2,
    TODAY()-16340,
    IF($P969=2,
        RANDBETWEEN(TODAY()-12418.5,TODAY()-6574.5),
        IF(OR($P969=3,$P969=4),
            RANDBETWEEN(TODAY()-16071,TODAY()-8766),
            IF(OR($P969=5,$P969=6,$P969=7),
                RANDBETWEEN(TODAY()-27393.75,TODAY()-12783.75),
                RANDBETWEEN(TODAY()-27393.75,TODAY()-10957.5)
            )
        )
    )
)</f>
        <v>27293</v>
      </c>
      <c r="L969" s="6">
        <f ca="1">IF(OR(ROW()=2,ROW()=3),7,IF(ROW()=4,4,RANDBETWEEN(4,COUNT(Education!$A:$A) + 1)))</f>
        <v>7</v>
      </c>
      <c r="M969" s="8" t="str">
        <f ca="1">VLOOKUP($L969,Education!$A:$B,2,FALSE)</f>
        <v>Doutorado</v>
      </c>
      <c r="N96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969" s="7" t="str">
        <f ca="1">VLOOKUP($N969,Department!$A:$B,2,FALSE)</f>
        <v>Tecnologia da Informação</v>
      </c>
      <c r="P969" s="6">
        <f t="shared" ca="1" si="78"/>
        <v>8</v>
      </c>
      <c r="Q969" s="7" t="str">
        <f ca="1">VLOOKUP($P969,Role!$A:$B,2,FALSE)</f>
        <v>Analista</v>
      </c>
      <c r="R969" s="7">
        <f ca="1">IF($P969=8,RANDBETWEEN(2,COUNT(Level!$A:$A) + 1),"")</f>
        <v>4</v>
      </c>
      <c r="S969" s="7" t="str">
        <f ca="1">IF($R969&lt;&gt;"",VLOOKUP($R969,Level!$A:$B,2,FALSE),"")</f>
        <v>Senior</v>
      </c>
      <c r="T969" s="8">
        <f t="shared" ca="1" si="79"/>
        <v>40915</v>
      </c>
      <c r="U969" s="1">
        <f t="shared" ca="1" si="75"/>
        <v>4120</v>
      </c>
      <c r="V96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$A969    &amp;
", "   &amp;
$B969    &amp;
", "   &amp;
$C969    &amp;
", '"  &amp;
$E969    &amp;
"', '" &amp;
$H969    &amp;
"', "  &amp;
$I969 &amp;
", CAST('"  &amp;
TEXT($K969,"aaaa-mm-dd") &amp;
"' AS DATE), " &amp;
$L969 &amp;
", " &amp;
$N969 &amp;
", " &amp;
$P969 &amp;
", " &amp;
IF($R969="","NULL",$R969) &amp;
", " &amp;
$U969 &amp;
");"</f>
        <v>INSERT INTO acme.fact_employees (id_company_fk, id_employee_pk, flg_active, employee_name, id_gender_fk, id_race_fk, birthdate, id_education_fk, id_department_fk, id_role_fk, id_level_fk, salary) VALUES (2, 968, TRUE, 'Lucas Gabriel Dias Vieira', 'M', 5, CAST('1974-09-21' AS DATE), 7, 11, 8, 4, 4120);</v>
      </c>
    </row>
    <row r="970" spans="1:22" x14ac:dyDescent="0.2">
      <c r="A970" s="7">
        <v>2</v>
      </c>
      <c r="B970" s="5">
        <f t="shared" si="76"/>
        <v>969</v>
      </c>
      <c r="C970" s="6" t="b">
        <v>1</v>
      </c>
      <c r="D970" s="7">
        <f ca="1">IF(ROW()=2,125,IF(ROW()=3,67,IF(ROW()=4,13,RANDBETWEEN(2,COUNT(Name!$A:$A) + 1))))</f>
        <v>86</v>
      </c>
      <c r="E970" s="7" t="str">
        <f ca="1">VLOOKUP($D970,Name!$A:$B,2,FALSE) &amp; " " &amp; IF(ROW()=2,"de Orléans e Bragança",VLOOKUP(IF(ROW()=2,0,RANDBETWEEN(2,COUNT('Last name'!$A:$A) + 1)),'Last name'!$A:$B,2,FALSE) &amp; " " &amp; VLOOKUP(RANDBETWEEN(2,COUNT('Last name'!$A:$A) + 1),'Last name'!$A:$B,2,FALSE))</f>
        <v>Cauã Teixeira Borges</v>
      </c>
      <c r="F970" s="7">
        <v>2</v>
      </c>
      <c r="G970" s="7" cm="1">
        <f t="array" aca="1" ref="G970" ca="1">INDEX(States!$B:$B,RANDBETWEEN(2,COUNTA(States!$B:$B)),1)</f>
        <v>20</v>
      </c>
      <c r="H970" s="7" t="str">
        <f ca="1">VLOOKUP($D970,Name!$A:$C,3,FALSE)</f>
        <v>M</v>
      </c>
      <c r="I970" s="7">
        <f t="shared" ca="1" si="77"/>
        <v>2</v>
      </c>
      <c r="J970" s="7" t="str">
        <f ca="1">VLOOKUP($I970,Race!$A:$B,2,FALSE)</f>
        <v>Branco</v>
      </c>
      <c r="K970" s="8">
        <f ca="1" xml:space="preserve">
IF($B970=2,
    TODAY()-16340,
    IF($P970=2,
        RANDBETWEEN(TODAY()-12418.5,TODAY()-6574.5),
        IF(OR($P970=3,$P970=4),
            RANDBETWEEN(TODAY()-16071,TODAY()-8766),
            IF(OR($P970=5,$P970=6,$P970=7),
                RANDBETWEEN(TODAY()-27393.75,TODAY()-12783.75),
                RANDBETWEEN(TODAY()-27393.75,TODAY()-10957.5)
            )
        )
    )
)</f>
        <v>28077</v>
      </c>
      <c r="L970" s="6">
        <f ca="1">IF(OR(ROW()=2,ROW()=3),7,IF(ROW()=4,4,RANDBETWEEN(4,COUNT(Education!$A:$A) + 1)))</f>
        <v>5</v>
      </c>
      <c r="M970" s="8" t="str">
        <f ca="1">VLOOKUP($L970,Education!$A:$B,2,FALSE)</f>
        <v>Pós-graduação</v>
      </c>
      <c r="N97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970" s="7" t="str">
        <f ca="1">VLOOKUP($N970,Department!$A:$B,2,FALSE)</f>
        <v>Tecnologia da Informação</v>
      </c>
      <c r="P970" s="6">
        <f t="shared" ca="1" si="78"/>
        <v>7</v>
      </c>
      <c r="Q970" s="7" t="str">
        <f ca="1">VLOOKUP($P970,Role!$A:$B,2,FALSE)</f>
        <v>Trainee</v>
      </c>
      <c r="R970" s="7" t="str">
        <f ca="1">IF($P970=8,RANDBETWEEN(2,COUNT(Level!$A:$A) + 1),"")</f>
        <v/>
      </c>
      <c r="S970" s="7" t="str">
        <f ca="1">IF($R970&lt;&gt;"",VLOOKUP($R970,Level!$A:$B,2,FALSE),"")</f>
        <v/>
      </c>
      <c r="T970" s="8">
        <f t="shared" ca="1" si="79"/>
        <v>42775</v>
      </c>
      <c r="U970" s="1">
        <f t="shared" ca="1" si="75"/>
        <v>1925</v>
      </c>
      <c r="V97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$A970    &amp;
", "   &amp;
$B970    &amp;
", "   &amp;
$C970    &amp;
", '"  &amp;
$E970    &amp;
"', '" &amp;
$H970    &amp;
"', "  &amp;
$I970 &amp;
", CAST('"  &amp;
TEXT($K970,"aaaa-mm-dd") &amp;
"' AS DATE), " &amp;
$L970 &amp;
", " &amp;
$N970 &amp;
", " &amp;
$P970 &amp;
", " &amp;
IF($R970="","NULL",$R970) &amp;
", " &amp;
$U970 &amp;
");"</f>
        <v>INSERT INTO acme.fact_employees (id_company_fk, id_employee_pk, flg_active, employee_name, id_gender_fk, id_race_fk, birthdate, id_education_fk, id_department_fk, id_role_fk, id_level_fk, salary) VALUES (2, 969, TRUE, 'Cauã Teixeira Borges', 'M', 2, CAST('1976-11-13' AS DATE), 5, 11, 7, NULL, 1925);</v>
      </c>
    </row>
    <row r="971" spans="1:22" x14ac:dyDescent="0.2">
      <c r="A971" s="7">
        <v>2</v>
      </c>
      <c r="B971" s="5">
        <f t="shared" si="76"/>
        <v>970</v>
      </c>
      <c r="C971" s="6" t="b">
        <v>1</v>
      </c>
      <c r="D971" s="7">
        <f ca="1">IF(ROW()=2,125,IF(ROW()=3,67,IF(ROW()=4,13,RANDBETWEEN(2,COUNT(Name!$A:$A) + 1))))</f>
        <v>345</v>
      </c>
      <c r="E971" s="7" t="str">
        <f ca="1">VLOOKUP($D971,Name!$A:$B,2,FALSE) &amp; " " &amp; IF(ROW()=2,"de Orléans e Bragança",VLOOKUP(IF(ROW()=2,0,RANDBETWEEN(2,COUNT('Last name'!$A:$A) + 1)),'Last name'!$A:$B,2,FALSE) &amp; " " &amp; VLOOKUP(RANDBETWEEN(2,COUNT('Last name'!$A:$A) + 1),'Last name'!$A:$B,2,FALSE))</f>
        <v>Vagner Caruso Carneiro</v>
      </c>
      <c r="F971" s="7">
        <v>2</v>
      </c>
      <c r="G971" s="7" cm="1">
        <f t="array" aca="1" ref="G971" ca="1">INDEX(States!$B:$B,RANDBETWEEN(2,COUNTA(States!$B:$B)),1)</f>
        <v>9</v>
      </c>
      <c r="H971" s="7" t="str">
        <f ca="1">VLOOKUP($D971,Name!$A:$C,3,FALSE)</f>
        <v>M</v>
      </c>
      <c r="I971" s="7">
        <f t="shared" ca="1" si="77"/>
        <v>2</v>
      </c>
      <c r="J971" s="7" t="str">
        <f ca="1">VLOOKUP($I971,Race!$A:$B,2,FALSE)</f>
        <v>Branco</v>
      </c>
      <c r="K971" s="8">
        <f ca="1" xml:space="preserve">
IF($B971=2,
    TODAY()-16340,
    IF($P971=2,
        RANDBETWEEN(TODAY()-12418.5,TODAY()-6574.5),
        IF(OR($P971=3,$P971=4),
            RANDBETWEEN(TODAY()-16071,TODAY()-8766),
            IF(OR($P971=5,$P971=6,$P971=7),
                RANDBETWEEN(TODAY()-27393.75,TODAY()-12783.75),
                RANDBETWEEN(TODAY()-27393.75,TODAY()-10957.5)
            )
        )
    )
)</f>
        <v>23945</v>
      </c>
      <c r="L971" s="6">
        <f ca="1">IF(OR(ROW()=2,ROW()=3),7,IF(ROW()=4,4,RANDBETWEEN(4,COUNT(Education!$A:$A) + 1)))</f>
        <v>4</v>
      </c>
      <c r="M971" s="8" t="str">
        <f ca="1">VLOOKUP($L971,Education!$A:$B,2,FALSE)</f>
        <v>Superior</v>
      </c>
      <c r="N97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971" s="7" t="str">
        <f ca="1">VLOOKUP($N971,Department!$A:$B,2,FALSE)</f>
        <v>Auditoria</v>
      </c>
      <c r="P971" s="6">
        <f t="shared" ca="1" si="78"/>
        <v>8</v>
      </c>
      <c r="Q971" s="7" t="str">
        <f ca="1">VLOOKUP($P971,Role!$A:$B,2,FALSE)</f>
        <v>Analista</v>
      </c>
      <c r="R971" s="7">
        <f ca="1">IF($P971=8,RANDBETWEEN(2,COUNT(Level!$A:$A) + 1),"")</f>
        <v>2</v>
      </c>
      <c r="S971" s="7" t="str">
        <f ca="1">IF($R971&lt;&gt;"",VLOOKUP($R971,Level!$A:$B,2,FALSE),"")</f>
        <v>Junior</v>
      </c>
      <c r="T971" s="8">
        <f t="shared" ca="1" si="79"/>
        <v>38731</v>
      </c>
      <c r="U971" s="1">
        <f t="shared" ca="1" si="75"/>
        <v>2500</v>
      </c>
      <c r="V97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$A971    &amp;
", "   &amp;
$B971    &amp;
", "   &amp;
$C971    &amp;
", '"  &amp;
$E971    &amp;
"', '" &amp;
$H971    &amp;
"', "  &amp;
$I971 &amp;
", CAST('"  &amp;
TEXT($K971,"aaaa-mm-dd") &amp;
"' AS DATE), " &amp;
$L971 &amp;
", " &amp;
$N971 &amp;
", " &amp;
$P971 &amp;
", " &amp;
IF($R971="","NULL",$R971) &amp;
", " &amp;
$U971 &amp;
");"</f>
        <v>INSERT INTO acme.fact_employees (id_company_fk, id_employee_pk, flg_active, employee_name, id_gender_fk, id_race_fk, birthdate, id_education_fk, id_department_fk, id_role_fk, id_level_fk, salary) VALUES (2, 970, TRUE, 'Vagner Caruso Carneiro', 'M', 2, CAST('1965-07-22' AS DATE), 4, 10, 8, 2, 2500);</v>
      </c>
    </row>
    <row r="972" spans="1:22" x14ac:dyDescent="0.2">
      <c r="A972" s="7">
        <v>2</v>
      </c>
      <c r="B972" s="5">
        <f t="shared" si="76"/>
        <v>971</v>
      </c>
      <c r="C972" s="6" t="b">
        <v>1</v>
      </c>
      <c r="D972" s="7">
        <f ca="1">IF(ROW()=2,125,IF(ROW()=3,67,IF(ROW()=4,13,RANDBETWEEN(2,COUNT(Name!$A:$A) + 1))))</f>
        <v>69</v>
      </c>
      <c r="E972" s="7" t="str">
        <f ca="1">VLOOKUP($D972,Name!$A:$B,2,FALSE) &amp; " " &amp; IF(ROW()=2,"de Orléans e Bragança",VLOOKUP(IF(ROW()=2,0,RANDBETWEEN(2,COUNT('Last name'!$A:$A) + 1)),'Last name'!$A:$B,2,FALSE) &amp; " " &amp; VLOOKUP(RANDBETWEEN(2,COUNT('Last name'!$A:$A) + 1),'Last name'!$A:$B,2,FALSE))</f>
        <v>Bernnardo Seixas Camacho</v>
      </c>
      <c r="F972" s="7">
        <v>2</v>
      </c>
      <c r="G972" s="7" cm="1">
        <f t="array" aca="1" ref="G972" ca="1">INDEX(States!$B:$B,RANDBETWEEN(2,COUNTA(States!$B:$B)),1)</f>
        <v>12</v>
      </c>
      <c r="H972" s="7" t="str">
        <f ca="1">VLOOKUP($D972,Name!$A:$C,3,FALSE)</f>
        <v>M</v>
      </c>
      <c r="I972" s="7">
        <f t="shared" ca="1" si="77"/>
        <v>2</v>
      </c>
      <c r="J972" s="7" t="str">
        <f ca="1">VLOOKUP($I972,Race!$A:$B,2,FALSE)</f>
        <v>Branco</v>
      </c>
      <c r="K972" s="8">
        <f ca="1" xml:space="preserve">
IF($B972=2,
    TODAY()-16340,
    IF($P972=2,
        RANDBETWEEN(TODAY()-12418.5,TODAY()-6574.5),
        IF(OR($P972=3,$P972=4),
            RANDBETWEEN(TODAY()-16071,TODAY()-8766),
            IF(OR($P972=5,$P972=6,$P972=7),
                RANDBETWEEN(TODAY()-27393.75,TODAY()-12783.75),
                RANDBETWEEN(TODAY()-27393.75,TODAY()-10957.5)
            )
        )
    )
)</f>
        <v>29958</v>
      </c>
      <c r="L972" s="6">
        <f ca="1">IF(OR(ROW()=2,ROW()=3),7,IF(ROW()=4,4,RANDBETWEEN(4,COUNT(Education!$A:$A) + 1)))</f>
        <v>4</v>
      </c>
      <c r="M972" s="8" t="str">
        <f ca="1">VLOOKUP($L972,Education!$A:$B,2,FALSE)</f>
        <v>Superior</v>
      </c>
      <c r="N97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972" s="7" t="str">
        <f ca="1">VLOOKUP($N972,Department!$A:$B,2,FALSE)</f>
        <v>Contábil</v>
      </c>
      <c r="P972" s="6">
        <f t="shared" ca="1" si="78"/>
        <v>7</v>
      </c>
      <c r="Q972" s="7" t="str">
        <f ca="1">VLOOKUP($P972,Role!$A:$B,2,FALSE)</f>
        <v>Trainee</v>
      </c>
      <c r="R972" s="7" t="str">
        <f ca="1">IF($P972=8,RANDBETWEEN(2,COUNT(Level!$A:$A) + 1),"")</f>
        <v/>
      </c>
      <c r="S972" s="7" t="str">
        <f ca="1">IF($R972&lt;&gt;"",VLOOKUP($R972,Level!$A:$B,2,FALSE),"")</f>
        <v/>
      </c>
      <c r="T972" s="8">
        <f t="shared" ca="1" si="79"/>
        <v>43803</v>
      </c>
      <c r="U972" s="1">
        <f t="shared" ca="1" si="75"/>
        <v>1305</v>
      </c>
      <c r="V97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$A972    &amp;
", "   &amp;
$B972    &amp;
", "   &amp;
$C972    &amp;
", '"  &amp;
$E972    &amp;
"', '" &amp;
$H972    &amp;
"', "  &amp;
$I972 &amp;
", CAST('"  &amp;
TEXT($K972,"aaaa-mm-dd") &amp;
"' AS DATE), " &amp;
$L972 &amp;
", " &amp;
$N972 &amp;
", " &amp;
$P972 &amp;
", " &amp;
IF($R972="","NULL",$R972) &amp;
", " &amp;
$U972 &amp;
");"</f>
        <v>INSERT INTO acme.fact_employees (id_company_fk, id_employee_pk, flg_active, employee_name, id_gender_fk, id_race_fk, birthdate, id_education_fk, id_department_fk, id_role_fk, id_level_fk, salary) VALUES (2, 971, TRUE, 'Bernnardo Seixas Camacho', 'M', 2, CAST('1982-01-07' AS DATE), 4, 9, 7, NULL, 1305);</v>
      </c>
    </row>
    <row r="973" spans="1:22" x14ac:dyDescent="0.2">
      <c r="A973" s="7">
        <v>2</v>
      </c>
      <c r="B973" s="5">
        <f t="shared" si="76"/>
        <v>972</v>
      </c>
      <c r="C973" s="6" t="b">
        <v>1</v>
      </c>
      <c r="D973" s="7">
        <f ca="1">IF(ROW()=2,125,IF(ROW()=3,67,IF(ROW()=4,13,RANDBETWEEN(2,COUNT(Name!$A:$A) + 1))))</f>
        <v>188</v>
      </c>
      <c r="E973" s="7" t="str">
        <f ca="1">VLOOKUP($D973,Name!$A:$B,2,FALSE) &amp; " " &amp; IF(ROW()=2,"de Orléans e Bragança",VLOOKUP(IF(ROW()=2,0,RANDBETWEEN(2,COUNT('Last name'!$A:$A) + 1)),'Last name'!$A:$B,2,FALSE) &amp; " " &amp; VLOOKUP(RANDBETWEEN(2,COUNT('Last name'!$A:$A) + 1),'Last name'!$A:$B,2,FALSE))</f>
        <v>João Paulo Junqueira Pinheiro</v>
      </c>
      <c r="F973" s="7">
        <v>2</v>
      </c>
      <c r="G973" s="7" cm="1">
        <f t="array" aca="1" ref="G973" ca="1">INDEX(States!$B:$B,RANDBETWEEN(2,COUNTA(States!$B:$B)),1)</f>
        <v>7</v>
      </c>
      <c r="H973" s="7" t="str">
        <f ca="1">VLOOKUP($D973,Name!$A:$C,3,FALSE)</f>
        <v>M</v>
      </c>
      <c r="I973" s="7">
        <f t="shared" ca="1" si="77"/>
        <v>3</v>
      </c>
      <c r="J973" s="7" t="str">
        <f ca="1">VLOOKUP($I973,Race!$A:$B,2,FALSE)</f>
        <v>Preto</v>
      </c>
      <c r="K973" s="8">
        <f ca="1" xml:space="preserve">
IF($B973=2,
    TODAY()-16340,
    IF($P973=2,
        RANDBETWEEN(TODAY()-12418.5,TODAY()-6574.5),
        IF(OR($P973=3,$P973=4),
            RANDBETWEEN(TODAY()-16071,TODAY()-8766),
            IF(OR($P973=5,$P973=6,$P973=7),
                RANDBETWEEN(TODAY()-27393.75,TODAY()-12783.75),
                RANDBETWEEN(TODAY()-27393.75,TODAY()-10957.5)
            )
        )
    )
)</f>
        <v>19575</v>
      </c>
      <c r="L973" s="6">
        <f ca="1">IF(OR(ROW()=2,ROW()=3),7,IF(ROW()=4,4,RANDBETWEEN(4,COUNT(Education!$A:$A) + 1)))</f>
        <v>6</v>
      </c>
      <c r="M973" s="8" t="str">
        <f ca="1">VLOOKUP($L973,Education!$A:$B,2,FALSE)</f>
        <v>Mestrado</v>
      </c>
      <c r="N97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973" s="7" t="str">
        <f ca="1">VLOOKUP($N973,Department!$A:$B,2,FALSE)</f>
        <v>Vendas</v>
      </c>
      <c r="P973" s="6">
        <f t="shared" ca="1" si="78"/>
        <v>8</v>
      </c>
      <c r="Q973" s="7" t="str">
        <f ca="1">VLOOKUP($P973,Role!$A:$B,2,FALSE)</f>
        <v>Analista</v>
      </c>
      <c r="R973" s="7">
        <f ca="1">IF($P973=8,RANDBETWEEN(2,COUNT(Level!$A:$A) + 1),"")</f>
        <v>4</v>
      </c>
      <c r="S973" s="7" t="str">
        <f ca="1">IF($R973&lt;&gt;"",VLOOKUP($R973,Level!$A:$B,2,FALSE),"")</f>
        <v>Senior</v>
      </c>
      <c r="T973" s="8">
        <f t="shared" ca="1" si="79"/>
        <v>36174</v>
      </c>
      <c r="U973" s="1">
        <f t="shared" ca="1" si="75"/>
        <v>3610</v>
      </c>
      <c r="V97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$A973    &amp;
", "   &amp;
$B973    &amp;
", "   &amp;
$C973    &amp;
", '"  &amp;
$E973    &amp;
"', '" &amp;
$H973    &amp;
"', "  &amp;
$I973 &amp;
", CAST('"  &amp;
TEXT($K973,"aaaa-mm-dd") &amp;
"' AS DATE), " &amp;
$L973 &amp;
", " &amp;
$N973 &amp;
", " &amp;
$P973 &amp;
", " &amp;
IF($R973="","NULL",$R973) &amp;
", " &amp;
$U973 &amp;
");"</f>
        <v>INSERT INTO acme.fact_employees (id_company_fk, id_employee_pk, flg_active, employee_name, id_gender_fk, id_race_fk, birthdate, id_education_fk, id_department_fk, id_role_fk, id_level_fk, salary) VALUES (2, 972, TRUE, 'João Paulo Junqueira Pinheiro', 'M', 3, CAST('1953-08-04' AS DATE), 6, 13, 8, 4, 3610);</v>
      </c>
    </row>
    <row r="974" spans="1:22" x14ac:dyDescent="0.2">
      <c r="A974" s="7">
        <v>2</v>
      </c>
      <c r="B974" s="5">
        <f t="shared" si="76"/>
        <v>973</v>
      </c>
      <c r="C974" s="6" t="b">
        <v>1</v>
      </c>
      <c r="D974" s="7">
        <f ca="1">IF(ROW()=2,125,IF(ROW()=3,67,IF(ROW()=4,13,RANDBETWEEN(2,COUNT(Name!$A:$A) + 1))))</f>
        <v>85</v>
      </c>
      <c r="E974" s="7" t="str">
        <f ca="1">VLOOKUP($D974,Name!$A:$B,2,FALSE) &amp; " " &amp; IF(ROW()=2,"de Orléans e Bragança",VLOOKUP(IF(ROW()=2,0,RANDBETWEEN(2,COUNT('Last name'!$A:$A) + 1)),'Last name'!$A:$B,2,FALSE) &amp; " " &amp; VLOOKUP(RANDBETWEEN(2,COUNT('Last name'!$A:$A) + 1),'Last name'!$A:$B,2,FALSE))</f>
        <v>Catarina Souza Tavares</v>
      </c>
      <c r="F974" s="7">
        <v>2</v>
      </c>
      <c r="G974" s="7" cm="1">
        <f t="array" aca="1" ref="G974" ca="1">INDEX(States!$B:$B,RANDBETWEEN(2,COUNTA(States!$B:$B)),1)</f>
        <v>17</v>
      </c>
      <c r="H974" s="7" t="str">
        <f ca="1">VLOOKUP($D974,Name!$A:$C,3,FALSE)</f>
        <v>F</v>
      </c>
      <c r="I974" s="7">
        <f t="shared" ca="1" si="77"/>
        <v>2</v>
      </c>
      <c r="J974" s="7" t="str">
        <f ca="1">VLOOKUP($I974,Race!$A:$B,2,FALSE)</f>
        <v>Branco</v>
      </c>
      <c r="K974" s="8">
        <f ca="1" xml:space="preserve">
IF($B974=2,
    TODAY()-16340,
    IF($P974=2,
        RANDBETWEEN(TODAY()-12418.5,TODAY()-6574.5),
        IF(OR($P974=3,$P974=4),
            RANDBETWEEN(TODAY()-16071,TODAY()-8766),
            IF(OR($P974=5,$P974=6,$P974=7),
                RANDBETWEEN(TODAY()-27393.75,TODAY()-12783.75),
                RANDBETWEEN(TODAY()-27393.75,TODAY()-10957.5)
            )
        )
    )
)</f>
        <v>29577</v>
      </c>
      <c r="L974" s="6">
        <f ca="1">IF(OR(ROW()=2,ROW()=3),7,IF(ROW()=4,4,RANDBETWEEN(4,COUNT(Education!$A:$A) + 1)))</f>
        <v>5</v>
      </c>
      <c r="M974" s="8" t="str">
        <f ca="1">VLOOKUP($L974,Education!$A:$B,2,FALSE)</f>
        <v>Pós-graduação</v>
      </c>
      <c r="N97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974" s="7" t="str">
        <f ca="1">VLOOKUP($N974,Department!$A:$B,2,FALSE)</f>
        <v>Financeiro</v>
      </c>
      <c r="P974" s="6">
        <f t="shared" ca="1" si="78"/>
        <v>8</v>
      </c>
      <c r="Q974" s="7" t="str">
        <f ca="1">VLOOKUP($P974,Role!$A:$B,2,FALSE)</f>
        <v>Analista</v>
      </c>
      <c r="R974" s="7">
        <f ca="1">IF($P974=8,RANDBETWEEN(2,COUNT(Level!$A:$A) + 1),"")</f>
        <v>4</v>
      </c>
      <c r="S974" s="7" t="str">
        <f ca="1">IF($R974&lt;&gt;"",VLOOKUP($R974,Level!$A:$B,2,FALSE),"")</f>
        <v>Senior</v>
      </c>
      <c r="T974" s="8">
        <f t="shared" ca="1" si="79"/>
        <v>38576</v>
      </c>
      <c r="U974" s="1">
        <f t="shared" ca="1" si="75"/>
        <v>3000</v>
      </c>
      <c r="V97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$A974    &amp;
", "   &amp;
$B974    &amp;
", "   &amp;
$C974    &amp;
", '"  &amp;
$E974    &amp;
"', '" &amp;
$H974    &amp;
"', "  &amp;
$I974 &amp;
", CAST('"  &amp;
TEXT($K974,"aaaa-mm-dd") &amp;
"' AS DATE), " &amp;
$L974 &amp;
", " &amp;
$N974 &amp;
", " &amp;
$P974 &amp;
", " &amp;
IF($R974="","NULL",$R974) &amp;
", " &amp;
$U974 &amp;
");"</f>
        <v>INSERT INTO acme.fact_employees (id_company_fk, id_employee_pk, flg_active, employee_name, id_gender_fk, id_race_fk, birthdate, id_education_fk, id_department_fk, id_role_fk, id_level_fk, salary) VALUES (2, 973, TRUE, 'Catarina Souza Tavares', 'F', 2, CAST('1980-12-22' AS DATE), 5, 4, 8, 4, 3000);</v>
      </c>
    </row>
    <row r="975" spans="1:22" x14ac:dyDescent="0.2">
      <c r="A975" s="7">
        <v>2</v>
      </c>
      <c r="B975" s="5">
        <f t="shared" si="76"/>
        <v>974</v>
      </c>
      <c r="C975" s="6" t="b">
        <v>1</v>
      </c>
      <c r="D975" s="7">
        <f ca="1">IF(ROW()=2,125,IF(ROW()=3,67,IF(ROW()=4,13,RANDBETWEEN(2,COUNT(Name!$A:$A) + 1))))</f>
        <v>116</v>
      </c>
      <c r="E975" s="7" t="str">
        <f ca="1">VLOOKUP($D975,Name!$A:$B,2,FALSE) &amp; " " &amp; IF(ROW()=2,"de Orléans e Bragança",VLOOKUP(IF(ROW()=2,0,RANDBETWEEN(2,COUNT('Last name'!$A:$A) + 1)),'Last name'!$A:$B,2,FALSE) &amp; " " &amp; VLOOKUP(RANDBETWEEN(2,COUNT('Last name'!$A:$A) + 1),'Last name'!$A:$B,2,FALSE))</f>
        <v>Elisa Sá Cunha</v>
      </c>
      <c r="F975" s="7">
        <v>2</v>
      </c>
      <c r="G975" s="7" cm="1">
        <f t="array" aca="1" ref="G975" ca="1">INDEX(States!$B:$B,RANDBETWEEN(2,COUNTA(States!$B:$B)),1)</f>
        <v>4</v>
      </c>
      <c r="H975" s="7" t="str">
        <f ca="1">VLOOKUP($D975,Name!$A:$C,3,FALSE)</f>
        <v>F</v>
      </c>
      <c r="I975" s="7">
        <f t="shared" ca="1" si="77"/>
        <v>2</v>
      </c>
      <c r="J975" s="7" t="str">
        <f ca="1">VLOOKUP($I975,Race!$A:$B,2,FALSE)</f>
        <v>Branco</v>
      </c>
      <c r="K975" s="8">
        <f ca="1" xml:space="preserve">
IF($B975=2,
    TODAY()-16340,
    IF($P975=2,
        RANDBETWEEN(TODAY()-12418.5,TODAY()-6574.5),
        IF(OR($P975=3,$P975=4),
            RANDBETWEEN(TODAY()-16071,TODAY()-8766),
            IF(OR($P975=5,$P975=6,$P975=7),
                RANDBETWEEN(TODAY()-27393.75,TODAY()-12783.75),
                RANDBETWEEN(TODAY()-27393.75,TODAY()-10957.5)
            )
        )
    )
)</f>
        <v>23496</v>
      </c>
      <c r="L975" s="6">
        <f ca="1">IF(OR(ROW()=2,ROW()=3),7,IF(ROW()=4,4,RANDBETWEEN(4,COUNT(Education!$A:$A) + 1)))</f>
        <v>4</v>
      </c>
      <c r="M975" s="8" t="str">
        <f ca="1">VLOOKUP($L975,Education!$A:$B,2,FALSE)</f>
        <v>Superior</v>
      </c>
      <c r="N97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975" s="7" t="str">
        <f ca="1">VLOOKUP($N975,Department!$A:$B,2,FALSE)</f>
        <v>Financeiro</v>
      </c>
      <c r="P975" s="6">
        <f t="shared" ca="1" si="78"/>
        <v>8</v>
      </c>
      <c r="Q975" s="7" t="str">
        <f ca="1">VLOOKUP($P975,Role!$A:$B,2,FALSE)</f>
        <v>Analista</v>
      </c>
      <c r="R975" s="7">
        <f ca="1">IF($P975=8,RANDBETWEEN(2,COUNT(Level!$A:$A) + 1),"")</f>
        <v>2</v>
      </c>
      <c r="S975" s="7" t="str">
        <f ca="1">IF($R975&lt;&gt;"",VLOOKUP($R975,Level!$A:$B,2,FALSE),"")</f>
        <v>Junior</v>
      </c>
      <c r="T975" s="8">
        <f t="shared" ca="1" si="79"/>
        <v>41954</v>
      </c>
      <c r="U975" s="1">
        <f t="shared" ca="1" si="75"/>
        <v>2500</v>
      </c>
      <c r="V97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$A975    &amp;
", "   &amp;
$B975    &amp;
", "   &amp;
$C975    &amp;
", '"  &amp;
$E975    &amp;
"', '" &amp;
$H975    &amp;
"', "  &amp;
$I975 &amp;
", CAST('"  &amp;
TEXT($K975,"aaaa-mm-dd") &amp;
"' AS DATE), " &amp;
$L975 &amp;
", " &amp;
$N975 &amp;
", " &amp;
$P975 &amp;
", " &amp;
IF($R975="","NULL",$R975) &amp;
", " &amp;
$U975 &amp;
");"</f>
        <v>INSERT INTO acme.fact_employees (id_company_fk, id_employee_pk, flg_active, employee_name, id_gender_fk, id_race_fk, birthdate, id_education_fk, id_department_fk, id_role_fk, id_level_fk, salary) VALUES (2, 974, TRUE, 'Elisa Sá Cunha', 'F', 2, CAST('1964-04-29' AS DATE), 4, 4, 8, 2, 2500);</v>
      </c>
    </row>
    <row r="976" spans="1:22" x14ac:dyDescent="0.2">
      <c r="A976" s="7">
        <v>2</v>
      </c>
      <c r="B976" s="5">
        <f t="shared" si="76"/>
        <v>975</v>
      </c>
      <c r="C976" s="6" t="b">
        <v>1</v>
      </c>
      <c r="D976" s="7">
        <f ca="1">IF(ROW()=2,125,IF(ROW()=3,67,IF(ROW()=4,13,RANDBETWEEN(2,COUNT(Name!$A:$A) + 1))))</f>
        <v>285</v>
      </c>
      <c r="E976" s="7" t="str">
        <f ca="1">VLOOKUP($D976,Name!$A:$B,2,FALSE)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Matheus Bruno dos Santos Brasão</v>
      </c>
      <c r="F976" s="7">
        <v>2</v>
      </c>
      <c r="G976" s="7" cm="1">
        <f t="array" aca="1" ref="G976" ca="1">INDEX(States!$B:$B,RANDBETWEEN(2,COUNTA(States!$B:$B)),1)</f>
        <v>13</v>
      </c>
      <c r="H976" s="7" t="str">
        <f ca="1">VLOOKUP($D976,Name!$A:$C,3,FALSE)</f>
        <v>M</v>
      </c>
      <c r="I976" s="7">
        <f t="shared" ca="1" si="77"/>
        <v>2</v>
      </c>
      <c r="J976" s="7" t="str">
        <f ca="1">VLOOKUP($I976,Race!$A:$B,2,FALSE)</f>
        <v>Branco</v>
      </c>
      <c r="K976" s="8">
        <f ca="1" xml:space="preserve">
IF($B976=2,
    TODAY()-16340,
    IF($P976=2,
        RANDBETWEEN(TODAY()-12418.5,TODAY()-6574.5),
        IF(OR($P976=3,$P976=4),
            RANDBETWEEN(TODAY()-16071,TODAY()-8766),
            IF(OR($P976=5,$P976=6,$P976=7),
                RANDBETWEEN(TODAY()-27393.75,TODAY()-12783.75),
                RANDBETWEEN(TODAY()-27393.75,TODAY()-10957.5)
            )
        )
    )
)</f>
        <v>27238</v>
      </c>
      <c r="L976" s="6">
        <f ca="1">IF(OR(ROW()=2,ROW()=3),7,IF(ROW()=4,4,RANDBETWEEN(4,COUNT(Education!$A:$A) + 1)))</f>
        <v>4</v>
      </c>
      <c r="M976" s="8" t="str">
        <f ca="1">VLOOKUP($L976,Education!$A:$B,2,FALSE)</f>
        <v>Superior</v>
      </c>
      <c r="N97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976" s="7" t="str">
        <f ca="1">VLOOKUP($N976,Department!$A:$B,2,FALSE)</f>
        <v>Financeiro</v>
      </c>
      <c r="P976" s="6">
        <f t="shared" ca="1" si="78"/>
        <v>8</v>
      </c>
      <c r="Q976" s="7" t="str">
        <f ca="1">VLOOKUP($P976,Role!$A:$B,2,FALSE)</f>
        <v>Analista</v>
      </c>
      <c r="R976" s="7">
        <f ca="1">IF($P976=8,RANDBETWEEN(2,COUNT(Level!$A:$A) + 1),"")</f>
        <v>3</v>
      </c>
      <c r="S976" s="7" t="str">
        <f ca="1">IF($R976&lt;&gt;"",VLOOKUP($R976,Level!$A:$B,2,FALSE),"")</f>
        <v>Pleno</v>
      </c>
      <c r="T976" s="8">
        <f t="shared" ca="1" si="79"/>
        <v>44290</v>
      </c>
      <c r="U976" s="1">
        <f t="shared" ca="1" si="75"/>
        <v>2500</v>
      </c>
      <c r="V97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$A976    &amp;
", "   &amp;
$B976    &amp;
", "   &amp;
$C976    &amp;
", '"  &amp;
$E976    &amp;
"', '" &amp;
$H976    &amp;
"', "  &amp;
$I976 &amp;
", CAST('"  &amp;
TEXT($K976,"aaaa-mm-dd") &amp;
"' AS DATE), " &amp;
$L976 &amp;
", " &amp;
$N976 &amp;
", " &amp;
$P976 &amp;
", " &amp;
IF($R976="","NULL",$R976) &amp;
", " &amp;
$U976 &amp;
");"</f>
        <v>INSERT INTO acme.fact_employees (id_company_fk, id_employee_pk, flg_active, employee_name, id_gender_fk, id_race_fk, birthdate, id_education_fk, id_department_fk, id_role_fk, id_level_fk, salary) VALUES (2, 975, TRUE, 'Matheus Bruno dos Santos Brasão', 'M', 2, CAST('1974-07-28' AS DATE), 4, 4, 8, 3, 2500);</v>
      </c>
    </row>
    <row r="977" spans="1:22" x14ac:dyDescent="0.2">
      <c r="A977" s="7">
        <v>2</v>
      </c>
      <c r="B977" s="5">
        <f t="shared" si="76"/>
        <v>976</v>
      </c>
      <c r="C977" s="6" t="b">
        <v>1</v>
      </c>
      <c r="D977" s="7">
        <f ca="1">IF(ROW()=2,125,IF(ROW()=3,67,IF(ROW()=4,13,RANDBETWEEN(2,COUNT(Name!$A:$A) + 1))))</f>
        <v>49</v>
      </c>
      <c r="E977" s="7" t="str">
        <f ca="1">VLOOKUP($D977,Name!$A:$B,2,FALSE) &amp; " " &amp; IF(ROW()=2,"de Orléans e Bragança",VLOOKUP(IF(ROW()=2,0,RANDBETWEEN(2,COUNT('Last name'!$A:$A) + 1)),'Last name'!$A:$B,2,FALSE) &amp; " " &amp; VLOOKUP(RANDBETWEEN(2,COUNT('Last name'!$A:$A) + 1),'Last name'!$A:$B,2,FALSE))</f>
        <v>Antônio Lopes Aragão</v>
      </c>
      <c r="F977" s="7">
        <v>2</v>
      </c>
      <c r="G977" s="7" cm="1">
        <f t="array" aca="1" ref="G977" ca="1">INDEX(States!$B:$B,RANDBETWEEN(2,COUNTA(States!$B:$B)),1)</f>
        <v>13</v>
      </c>
      <c r="H977" s="7" t="str">
        <f ca="1">VLOOKUP($D977,Name!$A:$C,3,FALSE)</f>
        <v>M</v>
      </c>
      <c r="I977" s="7">
        <f t="shared" ca="1" si="77"/>
        <v>2</v>
      </c>
      <c r="J977" s="7" t="str">
        <f ca="1">VLOOKUP($I977,Race!$A:$B,2,FALSE)</f>
        <v>Branco</v>
      </c>
      <c r="K977" s="8">
        <f ca="1" xml:space="preserve">
IF($B977=2,
    TODAY()-16340,
    IF($P977=2,
        RANDBETWEEN(TODAY()-12418.5,TODAY()-6574.5),
        IF(OR($P977=3,$P977=4),
            RANDBETWEEN(TODAY()-16071,TODAY()-8766),
            IF(OR($P977=5,$P977=6,$P977=7),
                RANDBETWEEN(TODAY()-27393.75,TODAY()-12783.75),
                RANDBETWEEN(TODAY()-27393.75,TODAY()-10957.5)
            )
        )
    )
)</f>
        <v>33537</v>
      </c>
      <c r="L977" s="6">
        <f ca="1">IF(OR(ROW()=2,ROW()=3),7,IF(ROW()=4,4,RANDBETWEEN(4,COUNT(Education!$A:$A) + 1)))</f>
        <v>7</v>
      </c>
      <c r="M977" s="8" t="str">
        <f ca="1">VLOOKUP($L977,Education!$A:$B,2,FALSE)</f>
        <v>Doutorado</v>
      </c>
      <c r="N97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977" s="7" t="str">
        <f ca="1">VLOOKUP($N977,Department!$A:$B,2,FALSE)</f>
        <v>Recursos Humanos</v>
      </c>
      <c r="P977" s="6">
        <f t="shared" ca="1" si="78"/>
        <v>8</v>
      </c>
      <c r="Q977" s="7" t="str">
        <f ca="1">VLOOKUP($P977,Role!$A:$B,2,FALSE)</f>
        <v>Analista</v>
      </c>
      <c r="R977" s="7">
        <f ca="1">IF($P977=8,RANDBETWEEN(2,COUNT(Level!$A:$A) + 1),"")</f>
        <v>3</v>
      </c>
      <c r="S977" s="7" t="str">
        <f ca="1">IF($R977&lt;&gt;"",VLOOKUP($R977,Level!$A:$B,2,FALSE),"")</f>
        <v>Pleno</v>
      </c>
      <c r="T977" s="8">
        <f t="shared" ca="1" si="79"/>
        <v>37579</v>
      </c>
      <c r="U977" s="1">
        <f t="shared" ca="1" si="75"/>
        <v>4080</v>
      </c>
      <c r="V97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$A977    &amp;
", "   &amp;
$B977    &amp;
", "   &amp;
$C977    &amp;
", '"  &amp;
$E977    &amp;
"', '" &amp;
$H977    &amp;
"', "  &amp;
$I977 &amp;
", CAST('"  &amp;
TEXT($K977,"aaaa-mm-dd") &amp;
"' AS DATE), " &amp;
$L977 &amp;
", " &amp;
$N977 &amp;
", " &amp;
$P977 &amp;
", " &amp;
IF($R977="","NULL",$R977) &amp;
", " &amp;
$U977 &amp;
");"</f>
        <v>INSERT INTO acme.fact_employees (id_company_fk, id_employee_pk, flg_active, employee_name, id_gender_fk, id_race_fk, birthdate, id_education_fk, id_department_fk, id_role_fk, id_level_fk, salary) VALUES (2, 976, TRUE, 'Antônio Lopes Aragão', 'M', 2, CAST('1991-10-26' AS DATE), 7, 5, 8, 3, 4080);</v>
      </c>
    </row>
    <row r="978" spans="1:22" x14ac:dyDescent="0.2">
      <c r="A978" s="7">
        <v>2</v>
      </c>
      <c r="B978" s="5">
        <f t="shared" si="76"/>
        <v>977</v>
      </c>
      <c r="C978" s="6" t="b">
        <v>1</v>
      </c>
      <c r="D978" s="7">
        <f ca="1">IF(ROW()=2,125,IF(ROW()=3,67,IF(ROW()=4,13,RANDBETWEEN(2,COUNT(Name!$A:$A) + 1))))</f>
        <v>264</v>
      </c>
      <c r="E978" s="7" t="str">
        <f ca="1">VLOOKUP($D978,Name!$A:$B,2,FALSE)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Maria Heloísa Reis Soares</v>
      </c>
      <c r="F978" s="7">
        <v>2</v>
      </c>
      <c r="G978" s="7" cm="1">
        <f t="array" aca="1" ref="G978" ca="1">INDEX(States!$B:$B,RANDBETWEEN(2,COUNTA(States!$B:$B)),1)</f>
        <v>12</v>
      </c>
      <c r="H978" s="7" t="str">
        <f ca="1">VLOOKUP($D978,Name!$A:$C,3,FALSE)</f>
        <v>F</v>
      </c>
      <c r="I978" s="7">
        <f t="shared" ca="1" si="77"/>
        <v>2</v>
      </c>
      <c r="J978" s="7" t="str">
        <f ca="1">VLOOKUP($I978,Race!$A:$B,2,FALSE)</f>
        <v>Branco</v>
      </c>
      <c r="K978" s="8">
        <f ca="1" xml:space="preserve">
IF($B978=2,
    TODAY()-16340,
    IF($P978=2,
        RANDBETWEEN(TODAY()-12418.5,TODAY()-6574.5),
        IF(OR($P978=3,$P978=4),
            RANDBETWEEN(TODAY()-16071,TODAY()-8766),
            IF(OR($P978=5,$P978=6,$P978=7),
                RANDBETWEEN(TODAY()-27393.75,TODAY()-12783.75),
                RANDBETWEEN(TODAY()-27393.75,TODAY()-10957.5)
            )
        )
    )
)</f>
        <v>33341</v>
      </c>
      <c r="L978" s="6">
        <f ca="1">IF(OR(ROW()=2,ROW()=3),7,IF(ROW()=4,4,RANDBETWEEN(4,COUNT(Education!$A:$A) + 1)))</f>
        <v>6</v>
      </c>
      <c r="M978" s="8" t="str">
        <f ca="1">VLOOKUP($L978,Education!$A:$B,2,FALSE)</f>
        <v>Mestrado</v>
      </c>
      <c r="N97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12</v>
      </c>
      <c r="O978" s="7" t="str">
        <f ca="1">VLOOKUP($N978,Department!$A:$B,2,FALSE)</f>
        <v>Jurídico</v>
      </c>
      <c r="P978" s="6">
        <f t="shared" ca="1" si="78"/>
        <v>8</v>
      </c>
      <c r="Q978" s="7" t="str">
        <f ca="1">VLOOKUP($P978,Role!$A:$B,2,FALSE)</f>
        <v>Analista</v>
      </c>
      <c r="R978" s="7">
        <f ca="1">IF($P978=8,RANDBETWEEN(2,COUNT(Level!$A:$A) + 1),"")</f>
        <v>4</v>
      </c>
      <c r="S978" s="7" t="str">
        <f ca="1">IF($R978&lt;&gt;"",VLOOKUP($R978,Level!$A:$B,2,FALSE),"")</f>
        <v>Senior</v>
      </c>
      <c r="T978" s="8">
        <f t="shared" ca="1" si="79"/>
        <v>40256</v>
      </c>
      <c r="U978" s="1">
        <f t="shared" ca="1" si="75"/>
        <v>3600</v>
      </c>
      <c r="V97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$A978    &amp;
", "   &amp;
$B978    &amp;
", "   &amp;
$C978    &amp;
", '"  &amp;
$E978    &amp;
"', '" &amp;
$H978    &amp;
"', "  &amp;
$I978 &amp;
", CAST('"  &amp;
TEXT($K978,"aaaa-mm-dd") &amp;
"' AS DATE), " &amp;
$L978 &amp;
", " &amp;
$N978 &amp;
", " &amp;
$P978 &amp;
", " &amp;
IF($R978="","NULL",$R978) &amp;
", " &amp;
$U978 &amp;
");"</f>
        <v>INSERT INTO acme.fact_employees (id_company_fk, id_employee_pk, flg_active, employee_name, id_gender_fk, id_race_fk, birthdate, id_education_fk, id_department_fk, id_role_fk, id_level_fk, salary) VALUES (2, 977, TRUE, 'Maria Heloísa Reis Soares', 'F', 2, CAST('1991-04-13' AS DATE), 6, 12, 8, 4, 3600);</v>
      </c>
    </row>
    <row r="979" spans="1:22" x14ac:dyDescent="0.2">
      <c r="A979" s="7">
        <v>2</v>
      </c>
      <c r="B979" s="5">
        <f t="shared" si="76"/>
        <v>978</v>
      </c>
      <c r="C979" s="6" t="b">
        <v>1</v>
      </c>
      <c r="D979" s="7">
        <f ca="1">IF(ROW()=2,125,IF(ROW()=3,67,IF(ROW()=4,13,RANDBETWEEN(2,COUNT(Name!$A:$A) + 1))))</f>
        <v>178</v>
      </c>
      <c r="E979" s="7" t="str">
        <f ca="1">VLOOKUP($D979,Name!$A:$B,2,FALSE) &amp; " " &amp; IF(ROW()=2,"de Orléans e Bragança",VLOOKUP(IF(ROW()=2,0,RANDBETWEEN(2,COUNT('Last name'!$A:$A) + 1)),'Last name'!$A:$B,2,FALSE) &amp; " " &amp; VLOOKUP(RANDBETWEEN(2,COUNT('Last name'!$A:$A) + 1),'Last name'!$A:$B,2,FALSE))</f>
        <v>Isys Frasão Barbosa</v>
      </c>
      <c r="F979" s="7">
        <v>2</v>
      </c>
      <c r="G979" s="7" cm="1">
        <f t="array" aca="1" ref="G979" ca="1">INDEX(States!$B:$B,RANDBETWEEN(2,COUNTA(States!$B:$B)),1)</f>
        <v>9</v>
      </c>
      <c r="H979" s="7" t="str">
        <f ca="1">VLOOKUP($D979,Name!$A:$C,3,FALSE)</f>
        <v>F</v>
      </c>
      <c r="I979" s="7">
        <f t="shared" ca="1" si="77"/>
        <v>4</v>
      </c>
      <c r="J979" s="7" t="str">
        <f ca="1">VLOOKUP($I979,Race!$A:$B,2,FALSE)</f>
        <v>Pardo</v>
      </c>
      <c r="K979" s="8">
        <f ca="1" xml:space="preserve">
IF($B979=2,
    TODAY()-16340,
    IF($P979=2,
        RANDBETWEEN(TODAY()-12418.5,TODAY()-6574.5),
        IF(OR($P979=3,$P979=4),
            RANDBETWEEN(TODAY()-16071,TODAY()-8766),
            IF(OR($P979=5,$P979=6,$P979=7),
                RANDBETWEEN(TODAY()-27393.75,TODAY()-12783.75),
                RANDBETWEEN(TODAY()-27393.75,TODAY()-10957.5)
            )
        )
    )
)</f>
        <v>19559</v>
      </c>
      <c r="L979" s="6">
        <f ca="1">IF(OR(ROW()=2,ROW()=3),7,IF(ROW()=4,4,RANDBETWEEN(4,COUNT(Education!$A:$A) + 1)))</f>
        <v>6</v>
      </c>
      <c r="M979" s="8" t="str">
        <f ca="1">VLOOKUP($L979,Education!$A:$B,2,FALSE)</f>
        <v>Mestrado</v>
      </c>
      <c r="N97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979" s="7" t="str">
        <f ca="1">VLOOKUP($N979,Department!$A:$B,2,FALSE)</f>
        <v>Administrativo</v>
      </c>
      <c r="P979" s="6">
        <f t="shared" ca="1" si="78"/>
        <v>8</v>
      </c>
      <c r="Q979" s="7" t="str">
        <f ca="1">VLOOKUP($P979,Role!$A:$B,2,FALSE)</f>
        <v>Analista</v>
      </c>
      <c r="R979" s="7">
        <f ca="1">IF($P979=8,RANDBETWEEN(2,COUNT(Level!$A:$A) + 1),"")</f>
        <v>4</v>
      </c>
      <c r="S979" s="7" t="str">
        <f ca="1">IF($R979&lt;&gt;"",VLOOKUP($R979,Level!$A:$B,2,FALSE),"")</f>
        <v>Senior</v>
      </c>
      <c r="T979" s="8">
        <f t="shared" ca="1" si="79"/>
        <v>42745</v>
      </c>
      <c r="U979" s="1">
        <f t="shared" ca="1" si="75"/>
        <v>3500</v>
      </c>
      <c r="V97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$A979    &amp;
", "   &amp;
$B979    &amp;
", "   &amp;
$C979    &amp;
", '"  &amp;
$E979    &amp;
"', '" &amp;
$H979    &amp;
"', "  &amp;
$I979 &amp;
", CAST('"  &amp;
TEXT($K979,"aaaa-mm-dd") &amp;
"' AS DATE), " &amp;
$L979 &amp;
", " &amp;
$N979 &amp;
", " &amp;
$P979 &amp;
", " &amp;
IF($R979="","NULL",$R979) &amp;
", " &amp;
$U979 &amp;
");"</f>
        <v>INSERT INTO acme.fact_employees (id_company_fk, id_employee_pk, flg_active, employee_name, id_gender_fk, id_race_fk, birthdate, id_education_fk, id_department_fk, id_role_fk, id_level_fk, salary) VALUES (2, 978, TRUE, 'Isys Frasão Barbosa', 'F', 4, CAST('1953-07-19' AS DATE), 6, 3, 8, 4, 3500);</v>
      </c>
    </row>
    <row r="980" spans="1:22" x14ac:dyDescent="0.2">
      <c r="A980" s="7">
        <v>2</v>
      </c>
      <c r="B980" s="5">
        <f t="shared" si="76"/>
        <v>979</v>
      </c>
      <c r="C980" s="6" t="b">
        <v>1</v>
      </c>
      <c r="D980" s="7">
        <f ca="1">IF(ROW()=2,125,IF(ROW()=3,67,IF(ROW()=4,13,RANDBETWEEN(2,COUNT(Name!$A:$A) + 1))))</f>
        <v>205</v>
      </c>
      <c r="E980" s="7" t="str">
        <f ca="1">VLOOKUP($D980,Name!$A:$B,2,FALSE) &amp; " " &amp; IF(ROW()=2,"de Orléans e Bragança",VLOOKUP(IF(ROW()=2,0,RANDBETWEEN(2,COUNT('Last name'!$A:$A) + 1)),'Last name'!$A:$B,2,FALSE) &amp; " " &amp; VLOOKUP(RANDBETWEEN(2,COUNT('Last name'!$A:$A) + 1),'Last name'!$A:$B,2,FALSE))</f>
        <v>Katarina Andrade Ribeiro</v>
      </c>
      <c r="F980" s="7">
        <v>2</v>
      </c>
      <c r="G980" s="7" cm="1">
        <f t="array" aca="1" ref="G980" ca="1">INDEX(States!$B:$B,RANDBETWEEN(2,COUNTA(States!$B:$B)),1)</f>
        <v>16</v>
      </c>
      <c r="H980" s="7" t="str">
        <f ca="1">VLOOKUP($D980,Name!$A:$C,3,FALSE)</f>
        <v>F</v>
      </c>
      <c r="I980" s="7">
        <f t="shared" ca="1" si="77"/>
        <v>3</v>
      </c>
      <c r="J980" s="7" t="str">
        <f ca="1">VLOOKUP($I980,Race!$A:$B,2,FALSE)</f>
        <v>Preto</v>
      </c>
      <c r="K980" s="8">
        <f ca="1" xml:space="preserve">
IF($B980=2,
    TODAY()-16340,
    IF($P980=2,
        RANDBETWEEN(TODAY()-12418.5,TODAY()-6574.5),
        IF(OR($P980=3,$P980=4),
            RANDBETWEEN(TODAY()-16071,TODAY()-8766),
            IF(OR($P980=5,$P980=6,$P980=7),
                RANDBETWEEN(TODAY()-27393.75,TODAY()-12783.75),
                RANDBETWEEN(TODAY()-27393.75,TODAY()-10957.5)
            )
        )
    )
)</f>
        <v>23286</v>
      </c>
      <c r="L980" s="6">
        <f ca="1">IF(OR(ROW()=2,ROW()=3),7,IF(ROW()=4,4,RANDBETWEEN(4,COUNT(Education!$A:$A) + 1)))</f>
        <v>6</v>
      </c>
      <c r="M980" s="8" t="str">
        <f ca="1">VLOOKUP($L980,Education!$A:$B,2,FALSE)</f>
        <v>Mestrado</v>
      </c>
      <c r="N98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980" s="7" t="str">
        <f ca="1">VLOOKUP($N980,Department!$A:$B,2,FALSE)</f>
        <v>Administrativo</v>
      </c>
      <c r="P980" s="6">
        <f t="shared" ca="1" si="78"/>
        <v>8</v>
      </c>
      <c r="Q980" s="7" t="str">
        <f ca="1">VLOOKUP($P980,Role!$A:$B,2,FALSE)</f>
        <v>Analista</v>
      </c>
      <c r="R980" s="7">
        <f ca="1">IF($P980=8,RANDBETWEEN(2,COUNT(Level!$A:$A) + 1),"")</f>
        <v>2</v>
      </c>
      <c r="S980" s="7" t="str">
        <f ca="1">IF($R980&lt;&gt;"",VLOOKUP($R980,Level!$A:$B,2,FALSE),"")</f>
        <v>Junior</v>
      </c>
      <c r="T980" s="8">
        <f t="shared" ca="1" si="79"/>
        <v>43677</v>
      </c>
      <c r="U980" s="1">
        <f t="shared" ca="1" si="75"/>
        <v>3500</v>
      </c>
      <c r="V98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$A980    &amp;
", "   &amp;
$B980    &amp;
", "   &amp;
$C980    &amp;
", '"  &amp;
$E980    &amp;
"', '" &amp;
$H980    &amp;
"', "  &amp;
$I980 &amp;
", CAST('"  &amp;
TEXT($K980,"aaaa-mm-dd") &amp;
"' AS DATE), " &amp;
$L980 &amp;
", " &amp;
$N980 &amp;
", " &amp;
$P980 &amp;
", " &amp;
IF($R980="","NULL",$R980) &amp;
", " &amp;
$U980 &amp;
");"</f>
        <v>INSERT INTO acme.fact_employees (id_company_fk, id_employee_pk, flg_active, employee_name, id_gender_fk, id_race_fk, birthdate, id_education_fk, id_department_fk, id_role_fk, id_level_fk, salary) VALUES (2, 979, TRUE, 'Katarina Andrade Ribeiro', 'F', 3, CAST('1963-10-02' AS DATE), 6, 3, 8, 2, 3500);</v>
      </c>
    </row>
    <row r="981" spans="1:22" x14ac:dyDescent="0.2">
      <c r="A981" s="7">
        <v>2</v>
      </c>
      <c r="B981" s="5">
        <f t="shared" si="76"/>
        <v>980</v>
      </c>
      <c r="C981" s="6" t="b">
        <v>1</v>
      </c>
      <c r="D981" s="7">
        <f ca="1">IF(ROW()=2,125,IF(ROW()=3,67,IF(ROW()=4,13,RANDBETWEEN(2,COUNT(Name!$A:$A) + 1))))</f>
        <v>56</v>
      </c>
      <c r="E981" s="7" t="str">
        <f ca="1">VLOOKUP($D981,Name!$A:$B,2,FALSE) &amp; " " &amp; IF(ROW()=2,"de Orléans e Bragança",VLOOKUP(IF(ROW()=2,0,RANDBETWEEN(2,COUNT('Last name'!$A:$A) + 1)),'Last name'!$A:$B,2,FALSE) &amp; " " &amp; VLOOKUP(RANDBETWEEN(2,COUNT('Last name'!$A:$A) + 1),'Last name'!$A:$B,2,FALSE))</f>
        <v>Artur Faro Frasão</v>
      </c>
      <c r="F981" s="7">
        <v>2</v>
      </c>
      <c r="G981" s="7" cm="1">
        <f t="array" aca="1" ref="G981" ca="1">INDEX(States!$B:$B,RANDBETWEEN(2,COUNTA(States!$B:$B)),1)</f>
        <v>14</v>
      </c>
      <c r="H981" s="7" t="str">
        <f ca="1">VLOOKUP($D981,Name!$A:$C,3,FALSE)</f>
        <v>M</v>
      </c>
      <c r="I981" s="7">
        <f t="shared" ca="1" si="77"/>
        <v>2</v>
      </c>
      <c r="J981" s="7" t="str">
        <f ca="1">VLOOKUP($I981,Race!$A:$B,2,FALSE)</f>
        <v>Branco</v>
      </c>
      <c r="K981" s="8">
        <f ca="1" xml:space="preserve">
IF($B981=2,
    TODAY()-16340,
    IF($P981=2,
        RANDBETWEEN(TODAY()-12418.5,TODAY()-6574.5),
        IF(OR($P981=3,$P981=4),
            RANDBETWEEN(TODAY()-16071,TODAY()-8766),
            IF(OR($P981=5,$P981=6,$P981=7),
                RANDBETWEEN(TODAY()-27393.75,TODAY()-12783.75),
                RANDBETWEEN(TODAY()-27393.75,TODAY()-10957.5)
            )
        )
    )
)</f>
        <v>28094</v>
      </c>
      <c r="L981" s="6">
        <f ca="1">IF(OR(ROW()=2,ROW()=3),7,IF(ROW()=4,4,RANDBETWEEN(4,COUNT(Education!$A:$A) + 1)))</f>
        <v>4</v>
      </c>
      <c r="M981" s="8" t="str">
        <f ca="1">VLOOKUP($L981,Education!$A:$B,2,FALSE)</f>
        <v>Superior</v>
      </c>
      <c r="N98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7</v>
      </c>
      <c r="O981" s="7" t="str">
        <f ca="1">VLOOKUP($N981,Department!$A:$B,2,FALSE)</f>
        <v>Operacional</v>
      </c>
      <c r="P981" s="6">
        <f t="shared" ca="1" si="78"/>
        <v>8</v>
      </c>
      <c r="Q981" s="7" t="str">
        <f ca="1">VLOOKUP($P981,Role!$A:$B,2,FALSE)</f>
        <v>Analista</v>
      </c>
      <c r="R981" s="7">
        <f ca="1">IF($P981=8,RANDBETWEEN(2,COUNT(Level!$A:$A) + 1),"")</f>
        <v>3</v>
      </c>
      <c r="S981" s="7" t="str">
        <f ca="1">IF($R981&lt;&gt;"",VLOOKUP($R981,Level!$A:$B,2,FALSE),"")</f>
        <v>Pleno</v>
      </c>
      <c r="T981" s="8">
        <f t="shared" ca="1" si="79"/>
        <v>39180</v>
      </c>
      <c r="U981" s="1">
        <f t="shared" ca="1" si="75"/>
        <v>2500</v>
      </c>
      <c r="V98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$A981    &amp;
", "   &amp;
$B981    &amp;
", "   &amp;
$C981    &amp;
", '"  &amp;
$E981    &amp;
"', '" &amp;
$H981    &amp;
"', "  &amp;
$I981 &amp;
", CAST('"  &amp;
TEXT($K981,"aaaa-mm-dd") &amp;
"' AS DATE), " &amp;
$L981 &amp;
", " &amp;
$N981 &amp;
", " &amp;
$P981 &amp;
", " &amp;
IF($R981="","NULL",$R981) &amp;
", " &amp;
$U981 &amp;
");"</f>
        <v>INSERT INTO acme.fact_employees (id_company_fk, id_employee_pk, flg_active, employee_name, id_gender_fk, id_race_fk, birthdate, id_education_fk, id_department_fk, id_role_fk, id_level_fk, salary) VALUES (2, 980, TRUE, 'Artur Faro Frasão', 'M', 2, CAST('1976-11-30' AS DATE), 4, 7, 8, 3, 2500);</v>
      </c>
    </row>
    <row r="982" spans="1:22" x14ac:dyDescent="0.2">
      <c r="A982" s="7">
        <v>2</v>
      </c>
      <c r="B982" s="5">
        <f t="shared" si="76"/>
        <v>981</v>
      </c>
      <c r="C982" s="6" t="b">
        <v>1</v>
      </c>
      <c r="D982" s="7">
        <f ca="1">IF(ROW()=2,125,IF(ROW()=3,67,IF(ROW()=4,13,RANDBETWEEN(2,COUNT(Name!$A:$A) + 1))))</f>
        <v>19</v>
      </c>
      <c r="E982" s="7" t="str">
        <f ca="1">VLOOKUP($D982,Name!$A:$B,2,FALSE) &amp; " " &amp; IF(ROW()=2,"de Orléans e Bragança",VLOOKUP(IF(ROW()=2,0,RANDBETWEEN(2,COUNT('Last name'!$A:$A) + 1)),'Last name'!$A:$B,2,FALSE) &amp; " " &amp; VLOOKUP(RANDBETWEEN(2,COUNT('Last name'!$A:$A) + 1),'Last name'!$A:$B,2,FALSE))</f>
        <v>Álvaro Camacho Lombardi</v>
      </c>
      <c r="F982" s="7">
        <v>2</v>
      </c>
      <c r="G982" s="7" cm="1">
        <f t="array" aca="1" ref="G982" ca="1">INDEX(States!$B:$B,RANDBETWEEN(2,COUNTA(States!$B:$B)),1)</f>
        <v>10</v>
      </c>
      <c r="H982" s="7" t="str">
        <f ca="1">VLOOKUP($D982,Name!$A:$C,3,FALSE)</f>
        <v>M</v>
      </c>
      <c r="I982" s="7">
        <f t="shared" ca="1" si="77"/>
        <v>2</v>
      </c>
      <c r="J982" s="7" t="str">
        <f ca="1">VLOOKUP($I982,Race!$A:$B,2,FALSE)</f>
        <v>Branco</v>
      </c>
      <c r="K982" s="8">
        <f ca="1" xml:space="preserve">
IF($B982=2,
    TODAY()-16340,
    IF($P982=2,
        RANDBETWEEN(TODAY()-12418.5,TODAY()-6574.5),
        IF(OR($P982=3,$P982=4),
            RANDBETWEEN(TODAY()-16071,TODAY()-8766),
            IF(OR($P982=5,$P982=6,$P982=7),
                RANDBETWEEN(TODAY()-27393.75,TODAY()-12783.75),
                RANDBETWEEN(TODAY()-27393.75,TODAY()-10957.5)
            )
        )
    )
)</f>
        <v>17958</v>
      </c>
      <c r="L982" s="6">
        <f ca="1">IF(OR(ROW()=2,ROW()=3),7,IF(ROW()=4,4,RANDBETWEEN(4,COUNT(Education!$A:$A) + 1)))</f>
        <v>4</v>
      </c>
      <c r="M982" s="8" t="str">
        <f ca="1">VLOOKUP($L982,Education!$A:$B,2,FALSE)</f>
        <v>Superior</v>
      </c>
      <c r="N98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982" s="7" t="str">
        <f ca="1">VLOOKUP($N982,Department!$A:$B,2,FALSE)</f>
        <v>Recursos Humanos</v>
      </c>
      <c r="P982" s="6">
        <f t="shared" ca="1" si="78"/>
        <v>8</v>
      </c>
      <c r="Q982" s="7" t="str">
        <f ca="1">VLOOKUP($P982,Role!$A:$B,2,FALSE)</f>
        <v>Analista</v>
      </c>
      <c r="R982" s="7">
        <f ca="1">IF($P982=8,RANDBETWEEN(2,COUNT(Level!$A:$A) + 1),"")</f>
        <v>2</v>
      </c>
      <c r="S982" s="7" t="str">
        <f ca="1">IF($R982&lt;&gt;"",VLOOKUP($R982,Level!$A:$B,2,FALSE),"")</f>
        <v>Junior</v>
      </c>
      <c r="T982" s="8">
        <f t="shared" ca="1" si="79"/>
        <v>43869</v>
      </c>
      <c r="U982" s="1">
        <f t="shared" ca="1" si="75"/>
        <v>2580</v>
      </c>
      <c r="V98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$A982    &amp;
", "   &amp;
$B982    &amp;
", "   &amp;
$C982    &amp;
", '"  &amp;
$E982    &amp;
"', '" &amp;
$H982    &amp;
"', "  &amp;
$I982 &amp;
", CAST('"  &amp;
TEXT($K982,"aaaa-mm-dd") &amp;
"' AS DATE), " &amp;
$L982 &amp;
", " &amp;
$N982 &amp;
", " &amp;
$P982 &amp;
", " &amp;
IF($R982="","NULL",$R982) &amp;
", " &amp;
$U982 &amp;
");"</f>
        <v>INSERT INTO acme.fact_employees (id_company_fk, id_employee_pk, flg_active, employee_name, id_gender_fk, id_race_fk, birthdate, id_education_fk, id_department_fk, id_role_fk, id_level_fk, salary) VALUES (2, 981, TRUE, 'Álvaro Camacho Lombardi', 'M', 2, CAST('1949-03-01' AS DATE), 4, 5, 8, 2, 2580);</v>
      </c>
    </row>
    <row r="983" spans="1:22" x14ac:dyDescent="0.2">
      <c r="A983" s="7">
        <v>2</v>
      </c>
      <c r="B983" s="5">
        <f t="shared" si="76"/>
        <v>982</v>
      </c>
      <c r="C983" s="6" t="b">
        <v>1</v>
      </c>
      <c r="D983" s="7">
        <f ca="1">IF(ROW()=2,125,IF(ROW()=3,67,IF(ROW()=4,13,RANDBETWEEN(2,COUNT(Name!$A:$A) + 1))))</f>
        <v>47</v>
      </c>
      <c r="E983" s="7" t="str">
        <f ca="1">VLOOKUP($D983,Name!$A:$B,2,FALSE) &amp; " " &amp; IF(ROW()=2,"de Orléans e Bragança",VLOOKUP(IF(ROW()=2,0,RANDBETWEEN(2,COUNT('Last name'!$A:$A) + 1)),'Last name'!$A:$B,2,FALSE) &amp; " " &amp; VLOOKUP(RANDBETWEEN(2,COUNT('Last name'!$A:$A) + 1),'Last name'!$A:$B,2,FALSE))</f>
        <v>Antonella Cardozo Caminha</v>
      </c>
      <c r="F983" s="7">
        <v>2</v>
      </c>
      <c r="G983" s="7" cm="1">
        <f t="array" aca="1" ref="G983" ca="1">INDEX(States!$B:$B,RANDBETWEEN(2,COUNTA(States!$B:$B)),1)</f>
        <v>17</v>
      </c>
      <c r="H983" s="7" t="str">
        <f ca="1">VLOOKUP($D983,Name!$A:$C,3,FALSE)</f>
        <v>F</v>
      </c>
      <c r="I983" s="7">
        <f t="shared" ca="1" si="77"/>
        <v>2</v>
      </c>
      <c r="J983" s="7" t="str">
        <f ca="1">VLOOKUP($I983,Race!$A:$B,2,FALSE)</f>
        <v>Branco</v>
      </c>
      <c r="K983" s="8">
        <f ca="1" xml:space="preserve">
IF($B983=2,
    TODAY()-16340,
    IF($P983=2,
        RANDBETWEEN(TODAY()-12418.5,TODAY()-6574.5),
        IF(OR($P983=3,$P983=4),
            RANDBETWEEN(TODAY()-16071,TODAY()-8766),
            IF(OR($P983=5,$P983=6,$P983=7),
                RANDBETWEEN(TODAY()-27393.75,TODAY()-12783.75),
                RANDBETWEEN(TODAY()-27393.75,TODAY()-10957.5)
            )
        )
    )
)</f>
        <v>20986</v>
      </c>
      <c r="L983" s="6">
        <f ca="1">IF(OR(ROW()=2,ROW()=3),7,IF(ROW()=4,4,RANDBETWEEN(4,COUNT(Education!$A:$A) + 1)))</f>
        <v>6</v>
      </c>
      <c r="M983" s="8" t="str">
        <f ca="1">VLOOKUP($L983,Education!$A:$B,2,FALSE)</f>
        <v>Mestrado</v>
      </c>
      <c r="N98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983" s="7" t="str">
        <f ca="1">VLOOKUP($N983,Department!$A:$B,2,FALSE)</f>
        <v>Financeiro</v>
      </c>
      <c r="P983" s="6">
        <f t="shared" ca="1" si="78"/>
        <v>8</v>
      </c>
      <c r="Q983" s="7" t="str">
        <f ca="1">VLOOKUP($P983,Role!$A:$B,2,FALSE)</f>
        <v>Analista</v>
      </c>
      <c r="R983" s="7">
        <f ca="1">IF($P983=8,RANDBETWEEN(2,COUNT(Level!$A:$A) + 1),"")</f>
        <v>3</v>
      </c>
      <c r="S983" s="7" t="str">
        <f ca="1">IF($R983&lt;&gt;"",VLOOKUP($R983,Level!$A:$B,2,FALSE),"")</f>
        <v>Pleno</v>
      </c>
      <c r="T983" s="8">
        <f t="shared" ca="1" si="79"/>
        <v>39990</v>
      </c>
      <c r="U983" s="1">
        <f t="shared" ca="1" si="75"/>
        <v>3500</v>
      </c>
      <c r="V98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$A983    &amp;
", "   &amp;
$B983    &amp;
", "   &amp;
$C983    &amp;
", '"  &amp;
$E983    &amp;
"', '" &amp;
$H983    &amp;
"', "  &amp;
$I983 &amp;
", CAST('"  &amp;
TEXT($K983,"aaaa-mm-dd") &amp;
"' AS DATE), " &amp;
$L983 &amp;
", " &amp;
$N983 &amp;
", " &amp;
$P983 &amp;
", " &amp;
IF($R983="","NULL",$R983) &amp;
", " &amp;
$U983 &amp;
");"</f>
        <v>INSERT INTO acme.fact_employees (id_company_fk, id_employee_pk, flg_active, employee_name, id_gender_fk, id_race_fk, birthdate, id_education_fk, id_department_fk, id_role_fk, id_level_fk, salary) VALUES (2, 982, TRUE, 'Antonella Cardozo Caminha', 'F', 2, CAST('1957-06-15' AS DATE), 6, 4, 8, 3, 3500);</v>
      </c>
    </row>
    <row r="984" spans="1:22" x14ac:dyDescent="0.2">
      <c r="A984" s="7">
        <v>2</v>
      </c>
      <c r="B984" s="5">
        <f t="shared" si="76"/>
        <v>983</v>
      </c>
      <c r="C984" s="6" t="b">
        <v>1</v>
      </c>
      <c r="D984" s="7">
        <f ca="1">IF(ROW()=2,125,IF(ROW()=3,67,IF(ROW()=4,13,RANDBETWEEN(2,COUNT(Name!$A:$A) + 1))))</f>
        <v>44</v>
      </c>
      <c r="E984" s="7" t="str">
        <f ca="1">VLOOKUP($D984,Name!$A:$B,2,FALSE) &amp; " " &amp; IF(ROW()=2,"de Orléans e Bragança",VLOOKUP(IF(ROW()=2,0,RANDBETWEEN(2,COUNT('Last name'!$A:$A) + 1)),'Last name'!$A:$B,2,FALSE) &amp; " " &amp; VLOOKUP(RANDBETWEEN(2,COUNT('Last name'!$A:$A) + 1),'Last name'!$A:$B,2,FALSE))</f>
        <v>Anne Caroline Ribeiro Paulista</v>
      </c>
      <c r="F984" s="7">
        <v>2</v>
      </c>
      <c r="G984" s="7" cm="1">
        <f t="array" aca="1" ref="G984" ca="1">INDEX(States!$B:$B,RANDBETWEEN(2,COUNTA(States!$B:$B)),1)</f>
        <v>10</v>
      </c>
      <c r="H984" s="7" t="str">
        <f ca="1">VLOOKUP($D984,Name!$A:$C,3,FALSE)</f>
        <v>F</v>
      </c>
      <c r="I984" s="7">
        <f t="shared" ca="1" si="77"/>
        <v>2</v>
      </c>
      <c r="J984" s="7" t="str">
        <f ca="1">VLOOKUP($I984,Race!$A:$B,2,FALSE)</f>
        <v>Branco</v>
      </c>
      <c r="K984" s="8">
        <f ca="1" xml:space="preserve">
IF($B984=2,
    TODAY()-16340,
    IF($P984=2,
        RANDBETWEEN(TODAY()-12418.5,TODAY()-6574.5),
        IF(OR($P984=3,$P984=4),
            RANDBETWEEN(TODAY()-16071,TODAY()-8766),
            IF(OR($P984=5,$P984=6,$P984=7),
                RANDBETWEEN(TODAY()-27393.75,TODAY()-12783.75),
                RANDBETWEEN(TODAY()-27393.75,TODAY()-10957.5)
            )
        )
    )
)</f>
        <v>23858</v>
      </c>
      <c r="L984" s="6">
        <f ca="1">IF(OR(ROW()=2,ROW()=3),7,IF(ROW()=4,4,RANDBETWEEN(4,COUNT(Education!$A:$A) + 1)))</f>
        <v>7</v>
      </c>
      <c r="M984" s="8" t="str">
        <f ca="1">VLOOKUP($L984,Education!$A:$B,2,FALSE)</f>
        <v>Doutorado</v>
      </c>
      <c r="N98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984" s="7" t="str">
        <f ca="1">VLOOKUP($N984,Department!$A:$B,2,FALSE)</f>
        <v>Contábil</v>
      </c>
      <c r="P984" s="6">
        <f t="shared" ca="1" si="78"/>
        <v>6</v>
      </c>
      <c r="Q984" s="7" t="str">
        <f ca="1">VLOOKUP($P984,Role!$A:$B,2,FALSE)</f>
        <v>Estagiário</v>
      </c>
      <c r="R984" s="7" t="str">
        <f ca="1">IF($P984=8,RANDBETWEEN(2,COUNT(Level!$A:$A) + 1),"")</f>
        <v/>
      </c>
      <c r="S984" s="7" t="str">
        <f ca="1">IF($R984&lt;&gt;"",VLOOKUP($R984,Level!$A:$B,2,FALSE),"")</f>
        <v/>
      </c>
      <c r="T984" s="8">
        <f t="shared" ca="1" si="79"/>
        <v>40385</v>
      </c>
      <c r="U984" s="1">
        <f t="shared" ca="1" si="75"/>
        <v>2705</v>
      </c>
      <c r="V98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$A984    &amp;
", "   &amp;
$B984    &amp;
", "   &amp;
$C984    &amp;
", '"  &amp;
$E984    &amp;
"', '" &amp;
$H984    &amp;
"', "  &amp;
$I984 &amp;
", CAST('"  &amp;
TEXT($K984,"aaaa-mm-dd") &amp;
"' AS DATE), " &amp;
$L984 &amp;
", " &amp;
$N984 &amp;
", " &amp;
$P984 &amp;
", " &amp;
IF($R984="","NULL",$R984) &amp;
", " &amp;
$U984 &amp;
");"</f>
        <v>INSERT INTO acme.fact_employees (id_company_fk, id_employee_pk, flg_active, employee_name, id_gender_fk, id_race_fk, birthdate, id_education_fk, id_department_fk, id_role_fk, id_level_fk, salary) VALUES (2, 983, TRUE, 'Anne Caroline Ribeiro Paulista', 'F', 2, CAST('1965-04-26' AS DATE), 7, 9, 6, NULL, 2705);</v>
      </c>
    </row>
    <row r="985" spans="1:22" x14ac:dyDescent="0.2">
      <c r="A985" s="7">
        <v>2</v>
      </c>
      <c r="B985" s="5">
        <f t="shared" si="76"/>
        <v>984</v>
      </c>
      <c r="C985" s="6" t="b">
        <v>1</v>
      </c>
      <c r="D985" s="7">
        <f ca="1">IF(ROW()=2,125,IF(ROW()=3,67,IF(ROW()=4,13,RANDBETWEEN(2,COUNT(Name!$A:$A) + 1))))</f>
        <v>107</v>
      </c>
      <c r="E985" s="7" t="str">
        <f ca="1">VLOOKUP($D985,Name!$A:$B,2,FALSE) &amp; " " &amp; IF(ROW()=2,"de Orléans e Bragança",VLOOKUP(IF(ROW()=2,0,RANDBETWEEN(2,COUNT('Last name'!$A:$A) + 1)),'Last name'!$A:$B,2,FALSE) &amp; " " &amp; VLOOKUP(RANDBETWEEN(2,COUNT('Last name'!$A:$A) + 1),'Last name'!$A:$B,2,FALSE))</f>
        <v>Davi Miguel Aguiar Pedrosa</v>
      </c>
      <c r="F985" s="7">
        <v>2</v>
      </c>
      <c r="G985" s="7" cm="1">
        <f t="array" aca="1" ref="G985" ca="1">INDEX(States!$B:$B,RANDBETWEEN(2,COUNTA(States!$B:$B)),1)</f>
        <v>12</v>
      </c>
      <c r="H985" s="7" t="str">
        <f ca="1">VLOOKUP($D985,Name!$A:$C,3,FALSE)</f>
        <v>M</v>
      </c>
      <c r="I985" s="7">
        <f t="shared" ca="1" si="77"/>
        <v>2</v>
      </c>
      <c r="J985" s="7" t="str">
        <f ca="1">VLOOKUP($I985,Race!$A:$B,2,FALSE)</f>
        <v>Branco</v>
      </c>
      <c r="K985" s="8">
        <f ca="1" xml:space="preserve">
IF($B985=2,
    TODAY()-16340,
    IF($P985=2,
        RANDBETWEEN(TODAY()-12418.5,TODAY()-6574.5),
        IF(OR($P985=3,$P985=4),
            RANDBETWEEN(TODAY()-16071,TODAY()-8766),
            IF(OR($P985=5,$P985=6,$P985=7),
                RANDBETWEEN(TODAY()-27393.75,TODAY()-12783.75),
                RANDBETWEEN(TODAY()-27393.75,TODAY()-10957.5)
            )
        )
    )
)</f>
        <v>19266</v>
      </c>
      <c r="L985" s="6">
        <f ca="1">IF(OR(ROW()=2,ROW()=3),7,IF(ROW()=4,4,RANDBETWEEN(4,COUNT(Education!$A:$A) + 1)))</f>
        <v>7</v>
      </c>
      <c r="M985" s="8" t="str">
        <f ca="1">VLOOKUP($L985,Education!$A:$B,2,FALSE)</f>
        <v>Doutorado</v>
      </c>
      <c r="N98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985" s="7" t="str">
        <f ca="1">VLOOKUP($N985,Department!$A:$B,2,FALSE)</f>
        <v>Vendas</v>
      </c>
      <c r="P985" s="6">
        <f t="shared" ca="1" si="78"/>
        <v>8</v>
      </c>
      <c r="Q985" s="7" t="str">
        <f ca="1">VLOOKUP($P985,Role!$A:$B,2,FALSE)</f>
        <v>Analista</v>
      </c>
      <c r="R985" s="7">
        <f ca="1">IF($P985=8,RANDBETWEEN(2,COUNT(Level!$A:$A) + 1),"")</f>
        <v>2</v>
      </c>
      <c r="S985" s="7" t="str">
        <f ca="1">IF($R985&lt;&gt;"",VLOOKUP($R985,Level!$A:$B,2,FALSE),"")</f>
        <v>Junior</v>
      </c>
      <c r="T985" s="8">
        <f t="shared" ca="1" si="79"/>
        <v>36332</v>
      </c>
      <c r="U985" s="1">
        <f t="shared" ca="1" si="75"/>
        <v>4110</v>
      </c>
      <c r="V98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$A985    &amp;
", "   &amp;
$B985    &amp;
", "   &amp;
$C985    &amp;
", '"  &amp;
$E985    &amp;
"', '" &amp;
$H985    &amp;
"', "  &amp;
$I985 &amp;
", CAST('"  &amp;
TEXT($K985,"aaaa-mm-dd") &amp;
"' AS DATE), " &amp;
$L985 &amp;
", " &amp;
$N985 &amp;
", " &amp;
$P985 &amp;
", " &amp;
IF($R985="","NULL",$R985) &amp;
", " &amp;
$U985 &amp;
");"</f>
        <v>INSERT INTO acme.fact_employees (id_company_fk, id_employee_pk, flg_active, employee_name, id_gender_fk, id_race_fk, birthdate, id_education_fk, id_department_fk, id_role_fk, id_level_fk, salary) VALUES (2, 984, TRUE, 'Davi Miguel Aguiar Pedrosa', 'M', 2, CAST('1952-09-29' AS DATE), 7, 13, 8, 2, 4110);</v>
      </c>
    </row>
    <row r="986" spans="1:22" x14ac:dyDescent="0.2">
      <c r="A986" s="7">
        <v>2</v>
      </c>
      <c r="B986" s="5">
        <f t="shared" si="76"/>
        <v>985</v>
      </c>
      <c r="C986" s="6" t="b">
        <v>1</v>
      </c>
      <c r="D986" s="7">
        <f ca="1">IF(ROW()=2,125,IF(ROW()=3,67,IF(ROW()=4,13,RANDBETWEEN(2,COUNT(Name!$A:$A) + 1))))</f>
        <v>128</v>
      </c>
      <c r="E986" s="7" t="str">
        <f ca="1">VLOOKUP($D986,Name!$A:$B,2,FALSE) &amp; " " &amp; IF(ROW()=2,"de Orléans e Bragança",VLOOKUP(IF(ROW()=2,0,RANDBETWEEN(2,COUNT('Last name'!$A:$A) + 1)),'Last name'!$A:$B,2,FALSE) &amp; " " &amp; VLOOKUP(RANDBETWEEN(2,COUNT('Last name'!$A:$A) + 1),'Last name'!$A:$B,2,FALSE))</f>
        <v>Erick Galli Noronha</v>
      </c>
      <c r="F986" s="7">
        <v>2</v>
      </c>
      <c r="G986" s="7" cm="1">
        <f t="array" aca="1" ref="G986" ca="1">INDEX(States!$B:$B,RANDBETWEEN(2,COUNTA(States!$B:$B)),1)</f>
        <v>10</v>
      </c>
      <c r="H986" s="7" t="str">
        <f ca="1">VLOOKUP($D986,Name!$A:$C,3,FALSE)</f>
        <v>M</v>
      </c>
      <c r="I986" s="7">
        <f t="shared" ca="1" si="77"/>
        <v>2</v>
      </c>
      <c r="J986" s="7" t="str">
        <f ca="1">VLOOKUP($I986,Race!$A:$B,2,FALSE)</f>
        <v>Branco</v>
      </c>
      <c r="K986" s="8">
        <f ca="1" xml:space="preserve">
IF($B986=2,
    TODAY()-16340,
    IF($P986=2,
        RANDBETWEEN(TODAY()-12418.5,TODAY()-6574.5),
        IF(OR($P986=3,$P986=4),
            RANDBETWEEN(TODAY()-16071,TODAY()-8766),
            IF(OR($P986=5,$P986=6,$P986=7),
                RANDBETWEEN(TODAY()-27393.75,TODAY()-12783.75),
                RANDBETWEEN(TODAY()-27393.75,TODAY()-10957.5)
            )
        )
    )
)</f>
        <v>30446</v>
      </c>
      <c r="L986" s="6">
        <f ca="1">IF(OR(ROW()=2,ROW()=3),7,IF(ROW()=4,4,RANDBETWEEN(4,COUNT(Education!$A:$A) + 1)))</f>
        <v>4</v>
      </c>
      <c r="M986" s="8" t="str">
        <f ca="1">VLOOKUP($L986,Education!$A:$B,2,FALSE)</f>
        <v>Superior</v>
      </c>
      <c r="N98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986" s="7" t="str">
        <f ca="1">VLOOKUP($N986,Department!$A:$B,2,FALSE)</f>
        <v>Recursos Humanos</v>
      </c>
      <c r="P986" s="6">
        <f t="shared" ca="1" si="78"/>
        <v>6</v>
      </c>
      <c r="Q986" s="7" t="str">
        <f ca="1">VLOOKUP($P986,Role!$A:$B,2,FALSE)</f>
        <v>Estagiário</v>
      </c>
      <c r="R986" s="7" t="str">
        <f ca="1">IF($P986=8,RANDBETWEEN(2,COUNT(Level!$A:$A) + 1),"")</f>
        <v/>
      </c>
      <c r="S986" s="7" t="str">
        <f ca="1">IF($R986&lt;&gt;"",VLOOKUP($R986,Level!$A:$B,2,FALSE),"")</f>
        <v/>
      </c>
      <c r="T986" s="8">
        <f t="shared" ca="1" si="79"/>
        <v>42792</v>
      </c>
      <c r="U986" s="1">
        <f t="shared" ca="1" si="75"/>
        <v>1285</v>
      </c>
      <c r="V98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$A986    &amp;
", "   &amp;
$B986    &amp;
", "   &amp;
$C986    &amp;
", '"  &amp;
$E986    &amp;
"', '" &amp;
$H986    &amp;
"', "  &amp;
$I986 &amp;
", CAST('"  &amp;
TEXT($K986,"aaaa-mm-dd") &amp;
"' AS DATE), " &amp;
$L986 &amp;
", " &amp;
$N986 &amp;
", " &amp;
$P986 &amp;
", " &amp;
IF($R986="","NULL",$R986) &amp;
", " &amp;
$U986 &amp;
");"</f>
        <v>INSERT INTO acme.fact_employees (id_company_fk, id_employee_pk, flg_active, employee_name, id_gender_fk, id_race_fk, birthdate, id_education_fk, id_department_fk, id_role_fk, id_level_fk, salary) VALUES (2, 985, TRUE, 'Erick Galli Noronha', 'M', 2, CAST('1983-05-10' AS DATE), 4, 5, 6, NULL, 1285);</v>
      </c>
    </row>
    <row r="987" spans="1:22" x14ac:dyDescent="0.2">
      <c r="A987" s="7">
        <v>2</v>
      </c>
      <c r="B987" s="5">
        <f t="shared" si="76"/>
        <v>986</v>
      </c>
      <c r="C987" s="6" t="b">
        <v>1</v>
      </c>
      <c r="D987" s="7">
        <f ca="1">IF(ROW()=2,125,IF(ROW()=3,67,IF(ROW()=4,13,RANDBETWEEN(2,COUNT(Name!$A:$A) + 1))))</f>
        <v>203</v>
      </c>
      <c r="E987" s="7" t="str">
        <f ca="1">VLOOKUP($D987,Name!$A:$B,2,FALSE) &amp; " " &amp; IF(ROW()=2,"de Orléans e Bragança",VLOOKUP(IF(ROW()=2,0,RANDBETWEEN(2,COUNT('Last name'!$A:$A) + 1)),'Last name'!$A:$B,2,FALSE) &amp; " " &amp; VLOOKUP(RANDBETWEEN(2,COUNT('Last name'!$A:$A) + 1),'Last name'!$A:$B,2,FALSE))</f>
        <v>Kamilla Moretti Cândido</v>
      </c>
      <c r="F987" s="7">
        <v>2</v>
      </c>
      <c r="G987" s="7" cm="1">
        <f t="array" aca="1" ref="G987" ca="1">INDEX(States!$B:$B,RANDBETWEEN(2,COUNTA(States!$B:$B)),1)</f>
        <v>21</v>
      </c>
      <c r="H987" s="7" t="str">
        <f ca="1">VLOOKUP($D987,Name!$A:$C,3,FALSE)</f>
        <v>F</v>
      </c>
      <c r="I987" s="7">
        <f t="shared" ca="1" si="77"/>
        <v>3</v>
      </c>
      <c r="J987" s="7" t="str">
        <f ca="1">VLOOKUP($I987,Race!$A:$B,2,FALSE)</f>
        <v>Preto</v>
      </c>
      <c r="K987" s="8">
        <f ca="1" xml:space="preserve">
IF($B987=2,
    TODAY()-16340,
    IF($P987=2,
        RANDBETWEEN(TODAY()-12418.5,TODAY()-6574.5),
        IF(OR($P987=3,$P987=4),
            RANDBETWEEN(TODAY()-16071,TODAY()-8766),
            IF(OR($P987=5,$P987=6,$P987=7),
                RANDBETWEEN(TODAY()-27393.75,TODAY()-12783.75),
                RANDBETWEEN(TODAY()-27393.75,TODAY()-10957.5)
            )
        )
    )
)</f>
        <v>32330</v>
      </c>
      <c r="L987" s="6">
        <f ca="1">IF(OR(ROW()=2,ROW()=3),7,IF(ROW()=4,4,RANDBETWEEN(4,COUNT(Education!$A:$A) + 1)))</f>
        <v>6</v>
      </c>
      <c r="M987" s="8" t="str">
        <f ca="1">VLOOKUP($L987,Education!$A:$B,2,FALSE)</f>
        <v>Mestrado</v>
      </c>
      <c r="N98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987" s="7" t="str">
        <f ca="1">VLOOKUP($N987,Department!$A:$B,2,FALSE)</f>
        <v>Vendas</v>
      </c>
      <c r="P987" s="6">
        <f t="shared" ca="1" si="78"/>
        <v>8</v>
      </c>
      <c r="Q987" s="7" t="str">
        <f ca="1">VLOOKUP($P987,Role!$A:$B,2,FALSE)</f>
        <v>Analista</v>
      </c>
      <c r="R987" s="7">
        <f ca="1">IF($P987=8,RANDBETWEEN(2,COUNT(Level!$A:$A) + 1),"")</f>
        <v>3</v>
      </c>
      <c r="S987" s="7" t="str">
        <f ca="1">IF($R987&lt;&gt;"",VLOOKUP($R987,Level!$A:$B,2,FALSE),"")</f>
        <v>Pleno</v>
      </c>
      <c r="T987" s="8">
        <f t="shared" ca="1" si="79"/>
        <v>42201</v>
      </c>
      <c r="U987" s="1">
        <f t="shared" ca="1" si="75"/>
        <v>3610</v>
      </c>
      <c r="V98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$A987    &amp;
", "   &amp;
$B987    &amp;
", "   &amp;
$C987    &amp;
", '"  &amp;
$E987    &amp;
"', '" &amp;
$H987    &amp;
"', "  &amp;
$I987 &amp;
", CAST('"  &amp;
TEXT($K987,"aaaa-mm-dd") &amp;
"' AS DATE), " &amp;
$L987 &amp;
", " &amp;
$N987 &amp;
", " &amp;
$P987 &amp;
", " &amp;
IF($R987="","NULL",$R987) &amp;
", " &amp;
$U987 &amp;
");"</f>
        <v>INSERT INTO acme.fact_employees (id_company_fk, id_employee_pk, flg_active, employee_name, id_gender_fk, id_race_fk, birthdate, id_education_fk, id_department_fk, id_role_fk, id_level_fk, salary) VALUES (2, 986, TRUE, 'Kamilla Moretti Cândido', 'F', 3, CAST('1988-07-06' AS DATE), 6, 13, 8, 3, 3610);</v>
      </c>
    </row>
    <row r="988" spans="1:22" x14ac:dyDescent="0.2">
      <c r="A988" s="7">
        <v>2</v>
      </c>
      <c r="B988" s="5">
        <f t="shared" si="76"/>
        <v>987</v>
      </c>
      <c r="C988" s="6" t="b">
        <v>1</v>
      </c>
      <c r="D988" s="7">
        <f ca="1">IF(ROW()=2,125,IF(ROW()=3,67,IF(ROW()=4,13,RANDBETWEEN(2,COUNT(Name!$A:$A) + 1))))</f>
        <v>92</v>
      </c>
      <c r="E988" s="7" t="str">
        <f ca="1">VLOOKUP($D988,Name!$A:$B,2,FALSE) &amp; " " &amp; IF(ROW()=2,"de Orléans e Bragança",VLOOKUP(IF(ROW()=2,0,RANDBETWEEN(2,COUNT('Last name'!$A:$A) + 1)),'Last name'!$A:$B,2,FALSE) &amp; " " &amp; VLOOKUP(RANDBETWEEN(2,COUNT('Last name'!$A:$A) + 1),'Last name'!$A:$B,2,FALSE))</f>
        <v>Clarice Malafaia Albuquerque</v>
      </c>
      <c r="F988" s="7">
        <v>2</v>
      </c>
      <c r="G988" s="7" cm="1">
        <f t="array" aca="1" ref="G988" ca="1">INDEX(States!$B:$B,RANDBETWEEN(2,COUNTA(States!$B:$B)),1)</f>
        <v>12</v>
      </c>
      <c r="H988" s="7" t="str">
        <f ca="1">VLOOKUP($D988,Name!$A:$C,3,FALSE)</f>
        <v>F</v>
      </c>
      <c r="I988" s="7">
        <f t="shared" ca="1" si="77"/>
        <v>5</v>
      </c>
      <c r="J988" s="7" t="str">
        <f ca="1">VLOOKUP($I988,Race!$A:$B,2,FALSE)</f>
        <v>Amarelo</v>
      </c>
      <c r="K988" s="8">
        <f ca="1" xml:space="preserve">
IF($B988=2,
    TODAY()-16340,
    IF($P988=2,
        RANDBETWEEN(TODAY()-12418.5,TODAY()-6574.5),
        IF(OR($P988=3,$P988=4),
            RANDBETWEEN(TODAY()-16071,TODAY()-8766),
            IF(OR($P988=5,$P988=6,$P988=7),
                RANDBETWEEN(TODAY()-27393.75,TODAY()-12783.75),
                RANDBETWEEN(TODAY()-27393.75,TODAY()-10957.5)
            )
        )
    )
)</f>
        <v>24268</v>
      </c>
      <c r="L988" s="6">
        <f ca="1">IF(OR(ROW()=2,ROW()=3),7,IF(ROW()=4,4,RANDBETWEEN(4,COUNT(Education!$A:$A) + 1)))</f>
        <v>5</v>
      </c>
      <c r="M988" s="8" t="str">
        <f ca="1">VLOOKUP($L988,Education!$A:$B,2,FALSE)</f>
        <v>Pós-graduação</v>
      </c>
      <c r="N98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988" s="7" t="str">
        <f ca="1">VLOOKUP($N988,Department!$A:$B,2,FALSE)</f>
        <v>Tecnologia da Informação</v>
      </c>
      <c r="P988" s="6">
        <f t="shared" ca="1" si="78"/>
        <v>6</v>
      </c>
      <c r="Q988" s="7" t="str">
        <f ca="1">VLOOKUP($P988,Role!$A:$B,2,FALSE)</f>
        <v>Estagiário</v>
      </c>
      <c r="R988" s="7" t="str">
        <f ca="1">IF($P988=8,RANDBETWEEN(2,COUNT(Level!$A:$A) + 1),"")</f>
        <v/>
      </c>
      <c r="S988" s="7" t="str">
        <f ca="1">IF($R988&lt;&gt;"",VLOOKUP($R988,Level!$A:$B,2,FALSE),"")</f>
        <v/>
      </c>
      <c r="T988" s="8">
        <f t="shared" ca="1" si="79"/>
        <v>38521</v>
      </c>
      <c r="U988" s="1">
        <f t="shared" ca="1" si="75"/>
        <v>1825</v>
      </c>
      <c r="V98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$A988    &amp;
", "   &amp;
$B988    &amp;
", "   &amp;
$C988    &amp;
", '"  &amp;
$E988    &amp;
"', '" &amp;
$H988    &amp;
"', "  &amp;
$I988 &amp;
", CAST('"  &amp;
TEXT($K988,"aaaa-mm-dd") &amp;
"' AS DATE), " &amp;
$L988 &amp;
", " &amp;
$N988 &amp;
", " &amp;
$P988 &amp;
", " &amp;
IF($R988="","NULL",$R988) &amp;
", " &amp;
$U988 &amp;
");"</f>
        <v>INSERT INTO acme.fact_employees (id_company_fk, id_employee_pk, flg_active, employee_name, id_gender_fk, id_race_fk, birthdate, id_education_fk, id_department_fk, id_role_fk, id_level_fk, salary) VALUES (2, 987, TRUE, 'Clarice Malafaia Albuquerque', 'F', 5, CAST('1966-06-10' AS DATE), 5, 11, 6, NULL, 1825);</v>
      </c>
    </row>
    <row r="989" spans="1:22" x14ac:dyDescent="0.2">
      <c r="A989" s="7">
        <v>2</v>
      </c>
      <c r="B989" s="5">
        <f t="shared" si="76"/>
        <v>988</v>
      </c>
      <c r="C989" s="6" t="b">
        <v>1</v>
      </c>
      <c r="D989" s="7">
        <f ca="1">IF(ROW()=2,125,IF(ROW()=3,67,IF(ROW()=4,13,RANDBETWEEN(2,COUNT(Name!$A:$A) + 1))))</f>
        <v>78</v>
      </c>
      <c r="E989" s="7" t="str">
        <f ca="1">VLOOKUP($D989,Name!$A:$B,2,FALSE) &amp; " " &amp; IF(ROW()=2,"de Orléans e Bragança",VLOOKUP(IF(ROW()=2,0,RANDBETWEEN(2,COUNT('Last name'!$A:$A) + 1)),'Last name'!$A:$B,2,FALSE) &amp; " " &amp; VLOOKUP(RANDBETWEEN(2,COUNT('Last name'!$A:$A) + 1),'Last name'!$A:$B,2,FALSE))</f>
        <v>Caio Alvarenga Garcia</v>
      </c>
      <c r="F989" s="7">
        <v>2</v>
      </c>
      <c r="G989" s="7" cm="1">
        <f t="array" aca="1" ref="G989" ca="1">INDEX(States!$B:$B,RANDBETWEEN(2,COUNTA(States!$B:$B)),1)</f>
        <v>21</v>
      </c>
      <c r="H989" s="7" t="str">
        <f ca="1">VLOOKUP($D989,Name!$A:$C,3,FALSE)</f>
        <v>M</v>
      </c>
      <c r="I989" s="7">
        <f t="shared" ca="1" si="77"/>
        <v>2</v>
      </c>
      <c r="J989" s="7" t="str">
        <f ca="1">VLOOKUP($I989,Race!$A:$B,2,FALSE)</f>
        <v>Branco</v>
      </c>
      <c r="K989" s="8">
        <f ca="1" xml:space="preserve">
IF($B989=2,
    TODAY()-16340,
    IF($P989=2,
        RANDBETWEEN(TODAY()-12418.5,TODAY()-6574.5),
        IF(OR($P989=3,$P989=4),
            RANDBETWEEN(TODAY()-16071,TODAY()-8766),
            IF(OR($P989=5,$P989=6,$P989=7),
                RANDBETWEEN(TODAY()-27393.75,TODAY()-12783.75),
                RANDBETWEEN(TODAY()-27393.75,TODAY()-10957.5)
            )
        )
    )
)</f>
        <v>32406</v>
      </c>
      <c r="L989" s="6">
        <f ca="1">IF(OR(ROW()=2,ROW()=3),7,IF(ROW()=4,4,RANDBETWEEN(4,COUNT(Education!$A:$A) + 1)))</f>
        <v>6</v>
      </c>
      <c r="M989" s="8" t="str">
        <f ca="1">VLOOKUP($L989,Education!$A:$B,2,FALSE)</f>
        <v>Mestrado</v>
      </c>
      <c r="N98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989" s="7" t="str">
        <f ca="1">VLOOKUP($N989,Department!$A:$B,2,FALSE)</f>
        <v>Auditoria</v>
      </c>
      <c r="P989" s="6">
        <f t="shared" ca="1" si="78"/>
        <v>8</v>
      </c>
      <c r="Q989" s="7" t="str">
        <f ca="1">VLOOKUP($P989,Role!$A:$B,2,FALSE)</f>
        <v>Analista</v>
      </c>
      <c r="R989" s="7">
        <f ca="1">IF($P989=8,RANDBETWEEN(2,COUNT(Level!$A:$A) + 1),"")</f>
        <v>2</v>
      </c>
      <c r="S989" s="7" t="str">
        <f ca="1">IF($R989&lt;&gt;"",VLOOKUP($R989,Level!$A:$B,2,FALSE),"")</f>
        <v>Junior</v>
      </c>
      <c r="T989" s="8">
        <f t="shared" ca="1" si="79"/>
        <v>41340</v>
      </c>
      <c r="U989" s="1">
        <f t="shared" ca="1" si="75"/>
        <v>3500</v>
      </c>
      <c r="V98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$A989    &amp;
", "   &amp;
$B989    &amp;
", "   &amp;
$C989    &amp;
", '"  &amp;
$E989    &amp;
"', '" &amp;
$H989    &amp;
"', "  &amp;
$I989 &amp;
", CAST('"  &amp;
TEXT($K989,"aaaa-mm-dd") &amp;
"' AS DATE), " &amp;
$L989 &amp;
", " &amp;
$N989 &amp;
", " &amp;
$P989 &amp;
", " &amp;
IF($R989="","NULL",$R989) &amp;
", " &amp;
$U989 &amp;
");"</f>
        <v>INSERT INTO acme.fact_employees (id_company_fk, id_employee_pk, flg_active, employee_name, id_gender_fk, id_race_fk, birthdate, id_education_fk, id_department_fk, id_role_fk, id_level_fk, salary) VALUES (2, 988, TRUE, 'Caio Alvarenga Garcia', 'M', 2, CAST('1988-09-20' AS DATE), 6, 10, 8, 2, 3500);</v>
      </c>
    </row>
    <row r="990" spans="1:22" x14ac:dyDescent="0.2">
      <c r="A990" s="7">
        <v>2</v>
      </c>
      <c r="B990" s="5">
        <f t="shared" si="76"/>
        <v>989</v>
      </c>
      <c r="C990" s="6" t="b">
        <v>1</v>
      </c>
      <c r="D990" s="7">
        <f ca="1">IF(ROW()=2,125,IF(ROW()=3,67,IF(ROW()=4,13,RANDBETWEEN(2,COUNT(Name!$A:$A) + 1))))</f>
        <v>113</v>
      </c>
      <c r="E990" s="7" t="str">
        <f ca="1">VLOOKUP($D990,Name!$A:$B,2,FALSE) &amp; " " &amp; IF(ROW()=2,"de Orléans e Bragança",VLOOKUP(IF(ROW()=2,0,RANDBETWEEN(2,COUNT('Last name'!$A:$A) + 1)),'Last name'!$A:$B,2,FALSE) &amp; " " &amp; VLOOKUP(RANDBETWEEN(2,COUNT('Last name'!$A:$A) + 1),'Last name'!$A:$B,2,FALSE))</f>
        <v>Eduarda Souza Abranches</v>
      </c>
      <c r="F990" s="7">
        <v>2</v>
      </c>
      <c r="G990" s="7" cm="1">
        <f t="array" aca="1" ref="G990" ca="1">INDEX(States!$B:$B,RANDBETWEEN(2,COUNTA(States!$B:$B)),1)</f>
        <v>17</v>
      </c>
      <c r="H990" s="7" t="str">
        <f ca="1">VLOOKUP($D990,Name!$A:$C,3,FALSE)</f>
        <v>F</v>
      </c>
      <c r="I990" s="7">
        <f t="shared" ca="1" si="77"/>
        <v>4</v>
      </c>
      <c r="J990" s="7" t="str">
        <f ca="1">VLOOKUP($I990,Race!$A:$B,2,FALSE)</f>
        <v>Pardo</v>
      </c>
      <c r="K990" s="8">
        <f ca="1" xml:space="preserve">
IF($B990=2,
    TODAY()-16340,
    IF($P990=2,
        RANDBETWEEN(TODAY()-12418.5,TODAY()-6574.5),
        IF(OR($P990=3,$P990=4),
            RANDBETWEEN(TODAY()-16071,TODAY()-8766),
            IF(OR($P990=5,$P990=6,$P990=7),
                RANDBETWEEN(TODAY()-27393.75,TODAY()-12783.75),
                RANDBETWEEN(TODAY()-27393.75,TODAY()-10957.5)
            )
        )
    )
)</f>
        <v>26087</v>
      </c>
      <c r="L990" s="6">
        <f ca="1">IF(OR(ROW()=2,ROW()=3),7,IF(ROW()=4,4,RANDBETWEEN(4,COUNT(Education!$A:$A) + 1)))</f>
        <v>4</v>
      </c>
      <c r="M990" s="8" t="str">
        <f ca="1">VLOOKUP($L990,Education!$A:$B,2,FALSE)</f>
        <v>Superior</v>
      </c>
      <c r="N99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990" s="7" t="str">
        <f ca="1">VLOOKUP($N990,Department!$A:$B,2,FALSE)</f>
        <v>Contábil</v>
      </c>
      <c r="P990" s="6">
        <f t="shared" ca="1" si="78"/>
        <v>8</v>
      </c>
      <c r="Q990" s="7" t="str">
        <f ca="1">VLOOKUP($P990,Role!$A:$B,2,FALSE)</f>
        <v>Analista</v>
      </c>
      <c r="R990" s="7">
        <f ca="1">IF($P990=8,RANDBETWEEN(2,COUNT(Level!$A:$A) + 1),"")</f>
        <v>2</v>
      </c>
      <c r="S990" s="7" t="str">
        <f ca="1">IF($R990&lt;&gt;"",VLOOKUP($R990,Level!$A:$B,2,FALSE),"")</f>
        <v>Junior</v>
      </c>
      <c r="T990" s="8">
        <f t="shared" ca="1" si="79"/>
        <v>36882</v>
      </c>
      <c r="U990" s="1">
        <f t="shared" ca="1" si="75"/>
        <v>2500</v>
      </c>
      <c r="V99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$A990    &amp;
", "   &amp;
$B990    &amp;
", "   &amp;
$C990    &amp;
", '"  &amp;
$E990    &amp;
"', '" &amp;
$H990    &amp;
"', "  &amp;
$I990 &amp;
", CAST('"  &amp;
TEXT($K990,"aaaa-mm-dd") &amp;
"' AS DATE), " &amp;
$L990 &amp;
", " &amp;
$N990 &amp;
", " &amp;
$P990 &amp;
", " &amp;
IF($R990="","NULL",$R990) &amp;
", " &amp;
$U990 &amp;
");"</f>
        <v>INSERT INTO acme.fact_employees (id_company_fk, id_employee_pk, flg_active, employee_name, id_gender_fk, id_race_fk, birthdate, id_education_fk, id_department_fk, id_role_fk, id_level_fk, salary) VALUES (2, 989, TRUE, 'Eduarda Souza Abranches', 'F', 4, CAST('1971-06-03' AS DATE), 4, 9, 8, 2, 2500);</v>
      </c>
    </row>
    <row r="991" spans="1:22" x14ac:dyDescent="0.2">
      <c r="A991" s="7">
        <v>2</v>
      </c>
      <c r="B991" s="5">
        <f t="shared" si="76"/>
        <v>990</v>
      </c>
      <c r="C991" s="6" t="b">
        <v>1</v>
      </c>
      <c r="D991" s="7">
        <f ca="1">IF(ROW()=2,125,IF(ROW()=3,67,IF(ROW()=4,13,RANDBETWEEN(2,COUNT(Name!$A:$A) + 1))))</f>
        <v>282</v>
      </c>
      <c r="E991" s="7" t="str">
        <f ca="1">VLOOKUP($D991,Name!$A:$B,2,FALSE)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Martin Café Salvador</v>
      </c>
      <c r="F991" s="7">
        <v>2</v>
      </c>
      <c r="G991" s="7" cm="1">
        <f t="array" aca="1" ref="G991" ca="1">INDEX(States!$B:$B,RANDBETWEEN(2,COUNTA(States!$B:$B)),1)</f>
        <v>12</v>
      </c>
      <c r="H991" s="7" t="str">
        <f ca="1">VLOOKUP($D991,Name!$A:$C,3,FALSE)</f>
        <v>M</v>
      </c>
      <c r="I991" s="7">
        <f t="shared" ca="1" si="77"/>
        <v>2</v>
      </c>
      <c r="J991" s="7" t="str">
        <f ca="1">VLOOKUP($I991,Race!$A:$B,2,FALSE)</f>
        <v>Branco</v>
      </c>
      <c r="K991" s="8">
        <f ca="1" xml:space="preserve">
IF($B991=2,
    TODAY()-16340,
    IF($P991=2,
        RANDBETWEEN(TODAY()-12418.5,TODAY()-6574.5),
        IF(OR($P991=3,$P991=4),
            RANDBETWEEN(TODAY()-16071,TODAY()-8766),
            IF(OR($P991=5,$P991=6,$P991=7),
                RANDBETWEEN(TODAY()-27393.75,TODAY()-12783.75),
                RANDBETWEEN(TODAY()-27393.75,TODAY()-10957.5)
            )
        )
    )
)</f>
        <v>22104</v>
      </c>
      <c r="L991" s="6">
        <f ca="1">IF(OR(ROW()=2,ROW()=3),7,IF(ROW()=4,4,RANDBETWEEN(4,COUNT(Education!$A:$A) + 1)))</f>
        <v>4</v>
      </c>
      <c r="M991" s="8" t="str">
        <f ca="1">VLOOKUP($L991,Education!$A:$B,2,FALSE)</f>
        <v>Superior</v>
      </c>
      <c r="N99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7</v>
      </c>
      <c r="O991" s="7" t="str">
        <f ca="1">VLOOKUP($N991,Department!$A:$B,2,FALSE)</f>
        <v>Operacional</v>
      </c>
      <c r="P991" s="6">
        <f t="shared" ca="1" si="78"/>
        <v>8</v>
      </c>
      <c r="Q991" s="7" t="str">
        <f ca="1">VLOOKUP($P991,Role!$A:$B,2,FALSE)</f>
        <v>Analista</v>
      </c>
      <c r="R991" s="7">
        <f ca="1">IF($P991=8,RANDBETWEEN(2,COUNT(Level!$A:$A) + 1),"")</f>
        <v>4</v>
      </c>
      <c r="S991" s="7" t="str">
        <f ca="1">IF($R991&lt;&gt;"",VLOOKUP($R991,Level!$A:$B,2,FALSE),"")</f>
        <v>Senior</v>
      </c>
      <c r="T991" s="8">
        <f t="shared" ca="1" si="79"/>
        <v>43769</v>
      </c>
      <c r="U991" s="1">
        <f t="shared" ca="1" si="75"/>
        <v>2500</v>
      </c>
      <c r="V99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$A991    &amp;
", "   &amp;
$B991    &amp;
", "   &amp;
$C991    &amp;
", '"  &amp;
$E991    &amp;
"', '" &amp;
$H991    &amp;
"', "  &amp;
$I991 &amp;
", CAST('"  &amp;
TEXT($K991,"aaaa-mm-dd") &amp;
"' AS DATE), " &amp;
$L991 &amp;
", " &amp;
$N991 &amp;
", " &amp;
$P991 &amp;
", " &amp;
IF($R991="","NULL",$R991) &amp;
", " &amp;
$U991 &amp;
");"</f>
        <v>INSERT INTO acme.fact_employees (id_company_fk, id_employee_pk, flg_active, employee_name, id_gender_fk, id_race_fk, birthdate, id_education_fk, id_department_fk, id_role_fk, id_level_fk, salary) VALUES (2, 990, TRUE, 'Martin Café Salvador', 'M', 2, CAST('1960-07-07' AS DATE), 4, 7, 8, 4, 2500);</v>
      </c>
    </row>
    <row r="992" spans="1:22" x14ac:dyDescent="0.2">
      <c r="A992" s="7">
        <v>2</v>
      </c>
      <c r="B992" s="5">
        <f t="shared" si="76"/>
        <v>991</v>
      </c>
      <c r="C992" s="6" t="b">
        <v>1</v>
      </c>
      <c r="D992" s="7">
        <f ca="1">IF(ROW()=2,125,IF(ROW()=3,67,IF(ROW()=4,13,RANDBETWEEN(2,COUNT(Name!$A:$A) + 1))))</f>
        <v>349</v>
      </c>
      <c r="E992" s="7" t="str">
        <f ca="1">VLOOKUP($D992,Name!$A:$B,2,FALSE) &amp; " " &amp; IF(ROW()=2,"de Orléans e Bragança",VLOOKUP(IF(ROW()=2,0,RANDBETWEEN(2,COUNT('Last name'!$A:$A) + 1)),'Last name'!$A:$B,2,FALSE) &amp; " " &amp; VLOOKUP(RANDBETWEEN(2,COUNT('Last name'!$A:$A) + 1),'Last name'!$A:$B,2,FALSE))</f>
        <v>Vicent Caruso Bragança</v>
      </c>
      <c r="F992" s="7">
        <v>2</v>
      </c>
      <c r="G992" s="7" cm="1">
        <f t="array" aca="1" ref="G992" ca="1">INDEX(States!$B:$B,RANDBETWEEN(2,COUNTA(States!$B:$B)),1)</f>
        <v>7</v>
      </c>
      <c r="H992" s="7" t="str">
        <f ca="1">VLOOKUP($D992,Name!$A:$C,3,FALSE)</f>
        <v>M</v>
      </c>
      <c r="I992" s="7">
        <f t="shared" ca="1" si="77"/>
        <v>2</v>
      </c>
      <c r="J992" s="7" t="str">
        <f ca="1">VLOOKUP($I992,Race!$A:$B,2,FALSE)</f>
        <v>Branco</v>
      </c>
      <c r="K992" s="8">
        <f ca="1" xml:space="preserve">
IF($B992=2,
    TODAY()-16340,
    IF($P992=2,
        RANDBETWEEN(TODAY()-12418.5,TODAY()-6574.5),
        IF(OR($P992=3,$P992=4),
            RANDBETWEEN(TODAY()-16071,TODAY()-8766),
            IF(OR($P992=5,$P992=6,$P992=7),
                RANDBETWEEN(TODAY()-27393.75,TODAY()-12783.75),
                RANDBETWEEN(TODAY()-27393.75,TODAY()-10957.5)
            )
        )
    )
)</f>
        <v>33470</v>
      </c>
      <c r="L992" s="6">
        <f ca="1">IF(OR(ROW()=2,ROW()=3),7,IF(ROW()=4,4,RANDBETWEEN(4,COUNT(Education!$A:$A) + 1)))</f>
        <v>5</v>
      </c>
      <c r="M992" s="8" t="str">
        <f ca="1">VLOOKUP($L992,Education!$A:$B,2,FALSE)</f>
        <v>Pós-graduação</v>
      </c>
      <c r="N99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992" s="7" t="str">
        <f ca="1">VLOOKUP($N992,Department!$A:$B,2,FALSE)</f>
        <v>Vendas</v>
      </c>
      <c r="P992" s="6">
        <f t="shared" ca="1" si="78"/>
        <v>8</v>
      </c>
      <c r="Q992" s="7" t="str">
        <f ca="1">VLOOKUP($P992,Role!$A:$B,2,FALSE)</f>
        <v>Analista</v>
      </c>
      <c r="R992" s="7">
        <f ca="1">IF($P992=8,RANDBETWEEN(2,COUNT(Level!$A:$A) + 1),"")</f>
        <v>3</v>
      </c>
      <c r="S992" s="7" t="str">
        <f ca="1">IF($R992&lt;&gt;"",VLOOKUP($R992,Level!$A:$B,2,FALSE),"")</f>
        <v>Pleno</v>
      </c>
      <c r="T992" s="8">
        <f t="shared" ca="1" si="79"/>
        <v>38205</v>
      </c>
      <c r="U992" s="1">
        <f t="shared" ca="1" si="75"/>
        <v>3110</v>
      </c>
      <c r="V99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$A992    &amp;
", "   &amp;
$B992    &amp;
", "   &amp;
$C992    &amp;
", '"  &amp;
$E992    &amp;
"', '" &amp;
$H992    &amp;
"', "  &amp;
$I992 &amp;
", CAST('"  &amp;
TEXT($K992,"aaaa-mm-dd") &amp;
"' AS DATE), " &amp;
$L992 &amp;
", " &amp;
$N992 &amp;
", " &amp;
$P992 &amp;
", " &amp;
IF($R992="","NULL",$R992) &amp;
", " &amp;
$U992 &amp;
");"</f>
        <v>INSERT INTO acme.fact_employees (id_company_fk, id_employee_pk, flg_active, employee_name, id_gender_fk, id_race_fk, birthdate, id_education_fk, id_department_fk, id_role_fk, id_level_fk, salary) VALUES (2, 991, TRUE, 'Vicent Caruso Bragança', 'M', 2, CAST('1991-08-20' AS DATE), 5, 13, 8, 3, 3110);</v>
      </c>
    </row>
    <row r="993" spans="1:22" x14ac:dyDescent="0.2">
      <c r="A993" s="7">
        <v>2</v>
      </c>
      <c r="B993" s="5">
        <f t="shared" si="76"/>
        <v>992</v>
      </c>
      <c r="C993" s="6" t="b">
        <v>1</v>
      </c>
      <c r="D993" s="7">
        <f ca="1">IF(ROW()=2,125,IF(ROW()=3,67,IF(ROW()=4,13,RANDBETWEEN(2,COUNT(Name!$A:$A) + 1))))</f>
        <v>345</v>
      </c>
      <c r="E993" s="7" t="str">
        <f ca="1">VLOOKUP($D993,Name!$A:$B,2,FALSE) &amp; " " &amp; IF(ROW()=2,"de Orléans e Bragança",VLOOKUP(IF(ROW()=2,0,RANDBETWEEN(2,COUNT('Last name'!$A:$A) + 1)),'Last name'!$A:$B,2,FALSE) &amp; " " &amp; VLOOKUP(RANDBETWEEN(2,COUNT('Last name'!$A:$A) + 1),'Last name'!$A:$B,2,FALSE))</f>
        <v>Vagner Oliveira Miranda</v>
      </c>
      <c r="F993" s="7">
        <v>2</v>
      </c>
      <c r="G993" s="7" cm="1">
        <f t="array" aca="1" ref="G993" ca="1">INDEX(States!$B:$B,RANDBETWEEN(2,COUNTA(States!$B:$B)),1)</f>
        <v>12</v>
      </c>
      <c r="H993" s="7" t="str">
        <f ca="1">VLOOKUP($D993,Name!$A:$C,3,FALSE)</f>
        <v>M</v>
      </c>
      <c r="I993" s="7">
        <f t="shared" ca="1" si="77"/>
        <v>2</v>
      </c>
      <c r="J993" s="7" t="str">
        <f ca="1">VLOOKUP($I993,Race!$A:$B,2,FALSE)</f>
        <v>Branco</v>
      </c>
      <c r="K993" s="8">
        <f ca="1" xml:space="preserve">
IF($B993=2,
    TODAY()-16340,
    IF($P993=2,
        RANDBETWEEN(TODAY()-12418.5,TODAY()-6574.5),
        IF(OR($P993=3,$P993=4),
            RANDBETWEEN(TODAY()-16071,TODAY()-8766),
            IF(OR($P993=5,$P993=6,$P993=7),
                RANDBETWEEN(TODAY()-27393.75,TODAY()-12783.75),
                RANDBETWEEN(TODAY()-27393.75,TODAY()-10957.5)
            )
        )
    )
)</f>
        <v>19682</v>
      </c>
      <c r="L993" s="6">
        <f ca="1">IF(OR(ROW()=2,ROW()=3),7,IF(ROW()=4,4,RANDBETWEEN(4,COUNT(Education!$A:$A) + 1)))</f>
        <v>6</v>
      </c>
      <c r="M993" s="8" t="str">
        <f ca="1">VLOOKUP($L993,Education!$A:$B,2,FALSE)</f>
        <v>Mestrado</v>
      </c>
      <c r="N99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7</v>
      </c>
      <c r="O993" s="7" t="str">
        <f ca="1">VLOOKUP($N993,Department!$A:$B,2,FALSE)</f>
        <v>Operacional</v>
      </c>
      <c r="P993" s="6">
        <f t="shared" ca="1" si="78"/>
        <v>8</v>
      </c>
      <c r="Q993" s="7" t="str">
        <f ca="1">VLOOKUP($P993,Role!$A:$B,2,FALSE)</f>
        <v>Analista</v>
      </c>
      <c r="R993" s="7">
        <f ca="1">IF($P993=8,RANDBETWEEN(2,COUNT(Level!$A:$A) + 1),"")</f>
        <v>2</v>
      </c>
      <c r="S993" s="7" t="str">
        <f ca="1">IF($R993&lt;&gt;"",VLOOKUP($R993,Level!$A:$B,2,FALSE),"")</f>
        <v>Junior</v>
      </c>
      <c r="T993" s="8">
        <f t="shared" ca="1" si="79"/>
        <v>44027</v>
      </c>
      <c r="U993" s="1">
        <f t="shared" ca="1" si="75"/>
        <v>3500</v>
      </c>
      <c r="V99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$A993    &amp;
", "   &amp;
$B993    &amp;
", "   &amp;
$C993    &amp;
", '"  &amp;
$E993    &amp;
"', '" &amp;
$H993    &amp;
"', "  &amp;
$I993 &amp;
", CAST('"  &amp;
TEXT($K993,"aaaa-mm-dd") &amp;
"' AS DATE), " &amp;
$L993 &amp;
", " &amp;
$N993 &amp;
", " &amp;
$P993 &amp;
", " &amp;
IF($R993="","NULL",$R993) &amp;
", " &amp;
$U993 &amp;
");"</f>
        <v>INSERT INTO acme.fact_employees (id_company_fk, id_employee_pk, flg_active, employee_name, id_gender_fk, id_race_fk, birthdate, id_education_fk, id_department_fk, id_role_fk, id_level_fk, salary) VALUES (2, 992, TRUE, 'Vagner Oliveira Miranda', 'M', 2, CAST('1953-11-19' AS DATE), 6, 7, 8, 2, 3500);</v>
      </c>
    </row>
    <row r="994" spans="1:22" x14ac:dyDescent="0.2">
      <c r="A994" s="7">
        <v>2</v>
      </c>
      <c r="B994" s="5">
        <f t="shared" si="76"/>
        <v>993</v>
      </c>
      <c r="C994" s="6" t="b">
        <v>1</v>
      </c>
      <c r="D994" s="7">
        <f ca="1">IF(ROW()=2,125,IF(ROW()=3,67,IF(ROW()=4,13,RANDBETWEEN(2,COUNT(Name!$A:$A) + 1))))</f>
        <v>248</v>
      </c>
      <c r="E994" s="7" t="str">
        <f ca="1">VLOOKUP($D994,Name!$A:$B,2,FALSE)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Maitê Araújo Monti</v>
      </c>
      <c r="F994" s="7">
        <v>2</v>
      </c>
      <c r="G994" s="7" cm="1">
        <f t="array" aca="1" ref="G994" ca="1">INDEX(States!$B:$B,RANDBETWEEN(2,COUNTA(States!$B:$B)),1)</f>
        <v>3</v>
      </c>
      <c r="H994" s="7" t="str">
        <f ca="1">VLOOKUP($D994,Name!$A:$C,3,FALSE)</f>
        <v>F</v>
      </c>
      <c r="I994" s="7">
        <f t="shared" ca="1" si="77"/>
        <v>3</v>
      </c>
      <c r="J994" s="7" t="str">
        <f ca="1">VLOOKUP($I994,Race!$A:$B,2,FALSE)</f>
        <v>Preto</v>
      </c>
      <c r="K994" s="8">
        <f ca="1" xml:space="preserve">
IF($B994=2,
    TODAY()-16340,
    IF($P994=2,
        RANDBETWEEN(TODAY()-12418.5,TODAY()-6574.5),
        IF(OR($P994=3,$P994=4),
            RANDBETWEEN(TODAY()-16071,TODAY()-8766),
            IF(OR($P994=5,$P994=6,$P994=7),
                RANDBETWEEN(TODAY()-27393.75,TODAY()-12783.75),
                RANDBETWEEN(TODAY()-27393.75,TODAY()-10957.5)
            )
        )
    )
)</f>
        <v>20163</v>
      </c>
      <c r="L994" s="6">
        <f ca="1">IF(OR(ROW()=2,ROW()=3),7,IF(ROW()=4,4,RANDBETWEEN(4,COUNT(Education!$A:$A) + 1)))</f>
        <v>4</v>
      </c>
      <c r="M994" s="8" t="str">
        <f ca="1">VLOOKUP($L994,Education!$A:$B,2,FALSE)</f>
        <v>Superior</v>
      </c>
      <c r="N99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994" s="7" t="str">
        <f ca="1">VLOOKUP($N994,Department!$A:$B,2,FALSE)</f>
        <v>Financeiro</v>
      </c>
      <c r="P994" s="6">
        <f t="shared" ca="1" si="78"/>
        <v>9</v>
      </c>
      <c r="Q994" s="7" t="str">
        <f ca="1">VLOOKUP($P994,Role!$A:$B,2,FALSE)</f>
        <v>Especialista</v>
      </c>
      <c r="R994" s="7" t="str">
        <f ca="1">IF($P994=8,RANDBETWEEN(2,COUNT(Level!$A:$A) + 1),"")</f>
        <v/>
      </c>
      <c r="S994" s="7" t="str">
        <f ca="1">IF($R994&lt;&gt;"",VLOOKUP($R994,Level!$A:$B,2,FALSE),"")</f>
        <v/>
      </c>
      <c r="T994" s="8">
        <f t="shared" ca="1" si="79"/>
        <v>41095</v>
      </c>
      <c r="U994" s="1">
        <f t="shared" ca="1" si="75"/>
        <v>8500</v>
      </c>
      <c r="V99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$A994    &amp;
", "   &amp;
$B994    &amp;
", "   &amp;
$C994    &amp;
", '"  &amp;
$E994    &amp;
"', '" &amp;
$H994    &amp;
"', "  &amp;
$I994 &amp;
", CAST('"  &amp;
TEXT($K994,"aaaa-mm-dd") &amp;
"' AS DATE), " &amp;
$L994 &amp;
", " &amp;
$N994 &amp;
", " &amp;
$P994 &amp;
", " &amp;
IF($R994="","NULL",$R994) &amp;
", " &amp;
$U994 &amp;
");"</f>
        <v>INSERT INTO acme.fact_employees (id_company_fk, id_employee_pk, flg_active, employee_name, id_gender_fk, id_race_fk, birthdate, id_education_fk, id_department_fk, id_role_fk, id_level_fk, salary) VALUES (2, 993, TRUE, 'Maitê Araújo Monti', 'F', 3, CAST('1955-03-15' AS DATE), 4, 4, 9, NULL, 8500);</v>
      </c>
    </row>
    <row r="995" spans="1:22" x14ac:dyDescent="0.2">
      <c r="A995" s="7">
        <v>2</v>
      </c>
      <c r="B995" s="5">
        <f t="shared" si="76"/>
        <v>994</v>
      </c>
      <c r="C995" s="6" t="b">
        <v>1</v>
      </c>
      <c r="D995" s="7">
        <f ca="1">IF(ROW()=2,125,IF(ROW()=3,67,IF(ROW()=4,13,RANDBETWEEN(2,COUNT(Name!$A:$A) + 1))))</f>
        <v>153</v>
      </c>
      <c r="E995" s="7" t="str">
        <f ca="1">VLOOKUP($D995,Name!$A:$B,2,FALSE) &amp; " " &amp; IF(ROW()=2,"de Orléans e Bragança",VLOOKUP(IF(ROW()=2,0,RANDBETWEEN(2,COUNT('Last name'!$A:$A) + 1)),'Last name'!$A:$B,2,FALSE) &amp; " " &amp; VLOOKUP(RANDBETWEEN(2,COUNT('Last name'!$A:$A) + 1),'Last name'!$A:$B,2,FALSE))</f>
        <v>Glória Maria Bactista Alves</v>
      </c>
      <c r="F995" s="7">
        <v>2</v>
      </c>
      <c r="G995" s="7" cm="1">
        <f t="array" aca="1" ref="G995" ca="1">INDEX(States!$B:$B,RANDBETWEEN(2,COUNTA(States!$B:$B)),1)</f>
        <v>21</v>
      </c>
      <c r="H995" s="7" t="str">
        <f ca="1">VLOOKUP($D995,Name!$A:$C,3,FALSE)</f>
        <v>F</v>
      </c>
      <c r="I995" s="7">
        <f t="shared" ca="1" si="77"/>
        <v>2</v>
      </c>
      <c r="J995" s="7" t="str">
        <f ca="1">VLOOKUP($I995,Race!$A:$B,2,FALSE)</f>
        <v>Branco</v>
      </c>
      <c r="K995" s="8">
        <f ca="1" xml:space="preserve">
IF($B995=2,
    TODAY()-16340,
    IF($P995=2,
        RANDBETWEEN(TODAY()-12418.5,TODAY()-6574.5),
        IF(OR($P995=3,$P995=4),
            RANDBETWEEN(TODAY()-16071,TODAY()-8766),
            IF(OR($P995=5,$P995=6,$P995=7),
                RANDBETWEEN(TODAY()-27393.75,TODAY()-12783.75),
                RANDBETWEEN(TODAY()-27393.75,TODAY()-10957.5)
            )
        )
    )
)</f>
        <v>23142</v>
      </c>
      <c r="L995" s="6">
        <f ca="1">IF(OR(ROW()=2,ROW()=3),7,IF(ROW()=4,4,RANDBETWEEN(4,COUNT(Education!$A:$A) + 1)))</f>
        <v>4</v>
      </c>
      <c r="M995" s="8" t="str">
        <f ca="1">VLOOKUP($L995,Education!$A:$B,2,FALSE)</f>
        <v>Superior</v>
      </c>
      <c r="N99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995" s="7" t="str">
        <f ca="1">VLOOKUP($N995,Department!$A:$B,2,FALSE)</f>
        <v>Tecnologia da Informação</v>
      </c>
      <c r="P995" s="6">
        <f t="shared" ca="1" si="78"/>
        <v>8</v>
      </c>
      <c r="Q995" s="7" t="str">
        <f ca="1">VLOOKUP($P995,Role!$A:$B,2,FALSE)</f>
        <v>Analista</v>
      </c>
      <c r="R995" s="7">
        <f ca="1">IF($P995=8,RANDBETWEEN(2,COUNT(Level!$A:$A) + 1),"")</f>
        <v>4</v>
      </c>
      <c r="S995" s="7" t="str">
        <f ca="1">IF($R995&lt;&gt;"",VLOOKUP($R995,Level!$A:$B,2,FALSE),"")</f>
        <v>Senior</v>
      </c>
      <c r="T995" s="8">
        <f t="shared" ca="1" si="79"/>
        <v>44065</v>
      </c>
      <c r="U995" s="1">
        <f t="shared" ca="1" si="75"/>
        <v>2620</v>
      </c>
      <c r="V99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$A995    &amp;
", "   &amp;
$B995    &amp;
", "   &amp;
$C995    &amp;
", '"  &amp;
$E995    &amp;
"', '" &amp;
$H995    &amp;
"', "  &amp;
$I995 &amp;
", CAST('"  &amp;
TEXT($K995,"aaaa-mm-dd") &amp;
"' AS DATE), " &amp;
$L995 &amp;
", " &amp;
$N995 &amp;
", " &amp;
$P995 &amp;
", " &amp;
IF($R995="","NULL",$R995) &amp;
", " &amp;
$U995 &amp;
");"</f>
        <v>INSERT INTO acme.fact_employees (id_company_fk, id_employee_pk, flg_active, employee_name, id_gender_fk, id_race_fk, birthdate, id_education_fk, id_department_fk, id_role_fk, id_level_fk, salary) VALUES (2, 994, TRUE, 'Glória Maria Bactista Alves', 'F', 2, CAST('1963-05-11' AS DATE), 4, 11, 8, 4, 2620);</v>
      </c>
    </row>
    <row r="996" spans="1:22" x14ac:dyDescent="0.2">
      <c r="A996" s="7">
        <v>2</v>
      </c>
      <c r="B996" s="5">
        <f t="shared" si="76"/>
        <v>995</v>
      </c>
      <c r="C996" s="6" t="b">
        <v>1</v>
      </c>
      <c r="D996" s="7">
        <f ca="1">IF(ROW()=2,125,IF(ROW()=3,67,IF(ROW()=4,13,RANDBETWEEN(2,COUNT(Name!$A:$A) + 1))))</f>
        <v>114</v>
      </c>
      <c r="E996" s="7" t="str">
        <f ca="1">VLOOKUP($D996,Name!$A:$B,2,FALSE) &amp; " " &amp; IF(ROW()=2,"de Orléans e Bragança",VLOOKUP(IF(ROW()=2,0,RANDBETWEEN(2,COUNT('Last name'!$A:$A) + 1)),'Last name'!$A:$B,2,FALSE) &amp; " " &amp; VLOOKUP(RANDBETWEEN(2,COUNT('Last name'!$A:$A) + 1),'Last name'!$A:$B,2,FALSE))</f>
        <v>Eduardo Almeida Gallo</v>
      </c>
      <c r="F996" s="7">
        <v>2</v>
      </c>
      <c r="G996" s="7" cm="1">
        <f t="array" aca="1" ref="G996" ca="1">INDEX(States!$B:$B,RANDBETWEEN(2,COUNTA(States!$B:$B)),1)</f>
        <v>18</v>
      </c>
      <c r="H996" s="7" t="str">
        <f ca="1">VLOOKUP($D996,Name!$A:$C,3,FALSE)</f>
        <v>M</v>
      </c>
      <c r="I996" s="7">
        <f t="shared" ca="1" si="77"/>
        <v>2</v>
      </c>
      <c r="J996" s="7" t="str">
        <f ca="1">VLOOKUP($I996,Race!$A:$B,2,FALSE)</f>
        <v>Branco</v>
      </c>
      <c r="K996" s="8">
        <f ca="1" xml:space="preserve">
IF($B996=2,
    TODAY()-16340,
    IF($P996=2,
        RANDBETWEEN(TODAY()-12418.5,TODAY()-6574.5),
        IF(OR($P996=3,$P996=4),
            RANDBETWEEN(TODAY()-16071,TODAY()-8766),
            IF(OR($P996=5,$P996=6,$P996=7),
                RANDBETWEEN(TODAY()-27393.75,TODAY()-12783.75),
                RANDBETWEEN(TODAY()-27393.75,TODAY()-10957.5)
            )
        )
    )
)</f>
        <v>20848</v>
      </c>
      <c r="L996" s="6">
        <f ca="1">IF(OR(ROW()=2,ROW()=3),7,IF(ROW()=4,4,RANDBETWEEN(4,COUNT(Education!$A:$A) + 1)))</f>
        <v>7</v>
      </c>
      <c r="M996" s="8" t="str">
        <f ca="1">VLOOKUP($L996,Education!$A:$B,2,FALSE)</f>
        <v>Doutorado</v>
      </c>
      <c r="N99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996" s="7" t="str">
        <f ca="1">VLOOKUP($N996,Department!$A:$B,2,FALSE)</f>
        <v>Recursos Humanos</v>
      </c>
      <c r="P996" s="6">
        <f t="shared" ca="1" si="78"/>
        <v>8</v>
      </c>
      <c r="Q996" s="7" t="str">
        <f ca="1">VLOOKUP($P996,Role!$A:$B,2,FALSE)</f>
        <v>Analista</v>
      </c>
      <c r="R996" s="7">
        <f ca="1">IF($P996=8,RANDBETWEEN(2,COUNT(Level!$A:$A) + 1),"")</f>
        <v>2</v>
      </c>
      <c r="S996" s="7" t="str">
        <f ca="1">IF($R996&lt;&gt;"",VLOOKUP($R996,Level!$A:$B,2,FALSE),"")</f>
        <v>Junior</v>
      </c>
      <c r="T996" s="8">
        <f t="shared" ca="1" si="79"/>
        <v>36295</v>
      </c>
      <c r="U996" s="1">
        <f t="shared" ca="1" si="75"/>
        <v>4080</v>
      </c>
      <c r="V99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$A996    &amp;
", "   &amp;
$B996    &amp;
", "   &amp;
$C996    &amp;
", '"  &amp;
$E996    &amp;
"', '" &amp;
$H996    &amp;
"', "  &amp;
$I996 &amp;
", CAST('"  &amp;
TEXT($K996,"aaaa-mm-dd") &amp;
"' AS DATE), " &amp;
$L996 &amp;
", " &amp;
$N996 &amp;
", " &amp;
$P996 &amp;
", " &amp;
IF($R996="","NULL",$R996) &amp;
", " &amp;
$U996 &amp;
");"</f>
        <v>INSERT INTO acme.fact_employees (id_company_fk, id_employee_pk, flg_active, employee_name, id_gender_fk, id_race_fk, birthdate, id_education_fk, id_department_fk, id_role_fk, id_level_fk, salary) VALUES (2, 995, TRUE, 'Eduardo Almeida Gallo', 'M', 2, CAST('1957-01-28' AS DATE), 7, 5, 8, 2, 4080);</v>
      </c>
    </row>
    <row r="997" spans="1:22" x14ac:dyDescent="0.2">
      <c r="A997" s="7">
        <v>2</v>
      </c>
      <c r="B997" s="5">
        <f t="shared" si="76"/>
        <v>996</v>
      </c>
      <c r="C997" s="6" t="b">
        <v>1</v>
      </c>
      <c r="D997" s="7">
        <f ca="1">IF(ROW()=2,125,IF(ROW()=3,67,IF(ROW()=4,13,RANDBETWEEN(2,COUNT(Name!$A:$A) + 1))))</f>
        <v>190</v>
      </c>
      <c r="E997" s="7" t="str">
        <f ca="1">VLOOKUP($D997,Name!$A:$B,2,FALSE) &amp; " " &amp; IF(ROW()=2,"de Orléans e Bragança",VLOOKUP(IF(ROW()=2,0,RANDBETWEEN(2,COUNT('Last name'!$A:$A) + 1)),'Last name'!$A:$B,2,FALSE) &amp; " " &amp; VLOOKUP(RANDBETWEEN(2,COUNT('Last name'!$A:$A) + 1),'Last name'!$A:$B,2,FALSE))</f>
        <v>João Victor Rossi Reis</v>
      </c>
      <c r="F997" s="7">
        <v>2</v>
      </c>
      <c r="G997" s="7" cm="1">
        <f t="array" aca="1" ref="G997" ca="1">INDEX(States!$B:$B,RANDBETWEEN(2,COUNTA(States!$B:$B)),1)</f>
        <v>8</v>
      </c>
      <c r="H997" s="7" t="str">
        <f ca="1">VLOOKUP($D997,Name!$A:$C,3,FALSE)</f>
        <v>M</v>
      </c>
      <c r="I997" s="7">
        <f t="shared" ca="1" si="77"/>
        <v>2</v>
      </c>
      <c r="J997" s="7" t="str">
        <f ca="1">VLOOKUP($I997,Race!$A:$B,2,FALSE)</f>
        <v>Branco</v>
      </c>
      <c r="K997" s="8">
        <f ca="1" xml:space="preserve">
IF($B997=2,
    TODAY()-16340,
    IF($P997=2,
        RANDBETWEEN(TODAY()-12418.5,TODAY()-6574.5),
        IF(OR($P997=3,$P997=4),
            RANDBETWEEN(TODAY()-16071,TODAY()-8766),
            IF(OR($P997=5,$P997=6,$P997=7),
                RANDBETWEEN(TODAY()-27393.75,TODAY()-12783.75),
                RANDBETWEEN(TODAY()-27393.75,TODAY()-10957.5)
            )
        )
    )
)</f>
        <v>33867</v>
      </c>
      <c r="L997" s="6">
        <f ca="1">IF(OR(ROW()=2,ROW()=3),7,IF(ROW()=4,4,RANDBETWEEN(4,COUNT(Education!$A:$A) + 1)))</f>
        <v>6</v>
      </c>
      <c r="M997" s="8" t="str">
        <f ca="1">VLOOKUP($L997,Education!$A:$B,2,FALSE)</f>
        <v>Mestrado</v>
      </c>
      <c r="N99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6</v>
      </c>
      <c r="O997" s="7" t="str">
        <f ca="1">VLOOKUP($N997,Department!$A:$B,2,FALSE)</f>
        <v>Comercial</v>
      </c>
      <c r="P997" s="6">
        <f t="shared" ca="1" si="78"/>
        <v>8</v>
      </c>
      <c r="Q997" s="7" t="str">
        <f ca="1">VLOOKUP($P997,Role!$A:$B,2,FALSE)</f>
        <v>Analista</v>
      </c>
      <c r="R997" s="7">
        <f ca="1">IF($P997=8,RANDBETWEEN(2,COUNT(Level!$A:$A) + 1),"")</f>
        <v>2</v>
      </c>
      <c r="S997" s="7" t="str">
        <f ca="1">IF($R997&lt;&gt;"",VLOOKUP($R997,Level!$A:$B,2,FALSE),"")</f>
        <v>Junior</v>
      </c>
      <c r="T997" s="8">
        <f t="shared" ca="1" si="79"/>
        <v>36330</v>
      </c>
      <c r="U997" s="1">
        <f t="shared" ca="1" si="75"/>
        <v>3580</v>
      </c>
      <c r="V99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$A997    &amp;
", "   &amp;
$B997    &amp;
", "   &amp;
$C997    &amp;
", '"  &amp;
$E997    &amp;
"', '" &amp;
$H997    &amp;
"', "  &amp;
$I997 &amp;
", CAST('"  &amp;
TEXT($K997,"aaaa-mm-dd") &amp;
"' AS DATE), " &amp;
$L997 &amp;
", " &amp;
$N997 &amp;
", " &amp;
$P997 &amp;
", " &amp;
IF($R997="","NULL",$R997) &amp;
", " &amp;
$U997 &amp;
");"</f>
        <v>INSERT INTO acme.fact_employees (id_company_fk, id_employee_pk, flg_active, employee_name, id_gender_fk, id_race_fk, birthdate, id_education_fk, id_department_fk, id_role_fk, id_level_fk, salary) VALUES (2, 996, TRUE, 'João Victor Rossi Reis', 'M', 2, CAST('1992-09-20' AS DATE), 6, 6, 8, 2, 3580);</v>
      </c>
    </row>
    <row r="998" spans="1:22" x14ac:dyDescent="0.2">
      <c r="A998" s="7">
        <v>2</v>
      </c>
      <c r="B998" s="5">
        <f t="shared" si="76"/>
        <v>997</v>
      </c>
      <c r="C998" s="6" t="b">
        <v>1</v>
      </c>
      <c r="D998" s="7">
        <f ca="1">IF(ROW()=2,125,IF(ROW()=3,67,IF(ROW()=4,13,RANDBETWEEN(2,COUNT(Name!$A:$A) + 1))))</f>
        <v>359</v>
      </c>
      <c r="E998" s="7" t="str">
        <f ca="1">VLOOKUP($D998,Name!$A:$B,2,FALSE) &amp; " " &amp; IF(ROW()=2,"de Orléans e Bragança",VLOOKUP(IF(ROW()=2,0,RANDBETWEEN(2,COUNT('Last name'!$A:$A) + 1)),'Last name'!$A:$B,2,FALSE) &amp; " " &amp; VLOOKUP(RANDBETWEEN(2,COUNT('Last name'!$A:$A) + 1),'Last name'!$A:$B,2,FALSE))</f>
        <v>Wilian Azeredo Monti</v>
      </c>
      <c r="F998" s="7">
        <v>2</v>
      </c>
      <c r="G998" s="7" cm="1">
        <f t="array" aca="1" ref="G998" ca="1">INDEX(States!$B:$B,RANDBETWEEN(2,COUNTA(States!$B:$B)),1)</f>
        <v>12</v>
      </c>
      <c r="H998" s="7" t="str">
        <f ca="1">VLOOKUP($D998,Name!$A:$C,3,FALSE)</f>
        <v>M</v>
      </c>
      <c r="I998" s="7">
        <f t="shared" ca="1" si="77"/>
        <v>2</v>
      </c>
      <c r="J998" s="7" t="str">
        <f ca="1">VLOOKUP($I998,Race!$A:$B,2,FALSE)</f>
        <v>Branco</v>
      </c>
      <c r="K998" s="8">
        <f ca="1" xml:space="preserve">
IF($B998=2,
    TODAY()-16340,
    IF($P998=2,
        RANDBETWEEN(TODAY()-12418.5,TODAY()-6574.5),
        IF(OR($P998=3,$P998=4),
            RANDBETWEEN(TODAY()-16071,TODAY()-8766),
            IF(OR($P998=5,$P998=6,$P998=7),
                RANDBETWEEN(TODAY()-27393.75,TODAY()-12783.75),
                RANDBETWEEN(TODAY()-27393.75,TODAY()-10957.5)
            )
        )
    )
)</f>
        <v>26233</v>
      </c>
      <c r="L998" s="6">
        <f ca="1">IF(OR(ROW()=2,ROW()=3),7,IF(ROW()=4,4,RANDBETWEEN(4,COUNT(Education!$A:$A) + 1)))</f>
        <v>7</v>
      </c>
      <c r="M998" s="8" t="str">
        <f ca="1">VLOOKUP($L998,Education!$A:$B,2,FALSE)</f>
        <v>Doutorado</v>
      </c>
      <c r="N99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7</v>
      </c>
      <c r="O998" s="7" t="str">
        <f ca="1">VLOOKUP($N998,Department!$A:$B,2,FALSE)</f>
        <v>Operacional</v>
      </c>
      <c r="P998" s="6">
        <f t="shared" ca="1" si="78"/>
        <v>9</v>
      </c>
      <c r="Q998" s="7" t="str">
        <f ca="1">VLOOKUP($P998,Role!$A:$B,2,FALSE)</f>
        <v>Especialista</v>
      </c>
      <c r="R998" s="7" t="str">
        <f ca="1">IF($P998=8,RANDBETWEEN(2,COUNT(Level!$A:$A) + 1),"")</f>
        <v/>
      </c>
      <c r="S998" s="7" t="str">
        <f ca="1">IF($R998&lt;&gt;"",VLOOKUP($R998,Level!$A:$B,2,FALSE),"")</f>
        <v/>
      </c>
      <c r="T998" s="8">
        <f t="shared" ca="1" si="79"/>
        <v>36335</v>
      </c>
      <c r="U998" s="1">
        <f t="shared" ca="1" si="75"/>
        <v>10000</v>
      </c>
      <c r="V99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$A998    &amp;
", "   &amp;
$B998    &amp;
", "   &amp;
$C998    &amp;
", '"  &amp;
$E998    &amp;
"', '" &amp;
$H998    &amp;
"', "  &amp;
$I998 &amp;
", CAST('"  &amp;
TEXT($K998,"aaaa-mm-dd") &amp;
"' AS DATE), " &amp;
$L998 &amp;
", " &amp;
$N998 &amp;
", " &amp;
$P998 &amp;
", " &amp;
IF($R998="","NULL",$R998) &amp;
", " &amp;
$U998 &amp;
");"</f>
        <v>INSERT INTO acme.fact_employees (id_company_fk, id_employee_pk, flg_active, employee_name, id_gender_fk, id_race_fk, birthdate, id_education_fk, id_department_fk, id_role_fk, id_level_fk, salary) VALUES (2, 997, TRUE, 'Wilian Azeredo Monti', 'M', 2, CAST('1971-10-27' AS DATE), 7, 7, 9, NULL, 10000);</v>
      </c>
    </row>
    <row r="999" spans="1:22" x14ac:dyDescent="0.2">
      <c r="A999" s="7">
        <v>2</v>
      </c>
      <c r="B999" s="5">
        <f t="shared" si="76"/>
        <v>998</v>
      </c>
      <c r="C999" s="6" t="b">
        <v>1</v>
      </c>
      <c r="D999" s="7">
        <f ca="1">IF(ROW()=2,125,IF(ROW()=3,67,IF(ROW()=4,13,RANDBETWEEN(2,COUNT(Name!$A:$A) + 1))))</f>
        <v>173</v>
      </c>
      <c r="E999" s="7" t="str">
        <f ca="1">VLOOKUP($D999,Name!$A:$B,2,FALSE) &amp; " " &amp; IF(ROW()=2,"de Orléans e Bragança",VLOOKUP(IF(ROW()=2,0,RANDBETWEEN(2,COUNT('Last name'!$A:$A) + 1)),'Last name'!$A:$B,2,FALSE) &amp; " " &amp; VLOOKUP(RANDBETWEEN(2,COUNT('Last name'!$A:$A) + 1),'Last name'!$A:$B,2,FALSE))</f>
        <v>Isabelle Furtado Almeida</v>
      </c>
      <c r="F999" s="7">
        <v>2</v>
      </c>
      <c r="G999" s="7" cm="1">
        <f t="array" aca="1" ref="G999" ca="1">INDEX(States!$B:$B,RANDBETWEEN(2,COUNTA(States!$B:$B)),1)</f>
        <v>10</v>
      </c>
      <c r="H999" s="7" t="str">
        <f ca="1">VLOOKUP($D999,Name!$A:$C,3,FALSE)</f>
        <v>F</v>
      </c>
      <c r="I999" s="7">
        <f t="shared" ca="1" si="77"/>
        <v>2</v>
      </c>
      <c r="J999" s="7" t="str">
        <f ca="1">VLOOKUP($I999,Race!$A:$B,2,FALSE)</f>
        <v>Branco</v>
      </c>
      <c r="K999" s="8">
        <f ca="1" xml:space="preserve">
IF($B999=2,
    TODAY()-16340,
    IF($P999=2,
        RANDBETWEEN(TODAY()-12418.5,TODAY()-6574.5),
        IF(OR($P999=3,$P999=4),
            RANDBETWEEN(TODAY()-16071,TODAY()-8766),
            IF(OR($P999=5,$P999=6,$P999=7),
                RANDBETWEEN(TODAY()-27393.75,TODAY()-12783.75),
                RANDBETWEEN(TODAY()-27393.75,TODAY()-10957.5)
            )
        )
    )
)</f>
        <v>18551</v>
      </c>
      <c r="L999" s="6">
        <f ca="1">IF(OR(ROW()=2,ROW()=3),7,IF(ROW()=4,4,RANDBETWEEN(4,COUNT(Education!$A:$A) + 1)))</f>
        <v>7</v>
      </c>
      <c r="M999" s="8" t="str">
        <f ca="1">VLOOKUP($L999,Education!$A:$B,2,FALSE)</f>
        <v>Doutorado</v>
      </c>
      <c r="N99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999" s="7" t="str">
        <f ca="1">VLOOKUP($N999,Department!$A:$B,2,FALSE)</f>
        <v>Administrativo</v>
      </c>
      <c r="P999" s="6">
        <f t="shared" ca="1" si="78"/>
        <v>8</v>
      </c>
      <c r="Q999" s="7" t="str">
        <f ca="1">VLOOKUP($P999,Role!$A:$B,2,FALSE)</f>
        <v>Analista</v>
      </c>
      <c r="R999" s="7">
        <f ca="1">IF($P999=8,RANDBETWEEN(2,COUNT(Level!$A:$A) + 1),"")</f>
        <v>2</v>
      </c>
      <c r="S999" s="7" t="str">
        <f ca="1">IF($R999&lt;&gt;"",VLOOKUP($R999,Level!$A:$B,2,FALSE),"")</f>
        <v>Junior</v>
      </c>
      <c r="T999" s="8">
        <f t="shared" ca="1" si="79"/>
        <v>36307</v>
      </c>
      <c r="U999" s="1">
        <f t="shared" ca="1" si="75"/>
        <v>4000</v>
      </c>
      <c r="V99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$A999    &amp;
", "   &amp;
$B999    &amp;
", "   &amp;
$C999    &amp;
", '"  &amp;
$E999    &amp;
"', '" &amp;
$H999    &amp;
"', "  &amp;
$I999 &amp;
", CAST('"  &amp;
TEXT($K999,"aaaa-mm-dd") &amp;
"' AS DATE), " &amp;
$L999 &amp;
", " &amp;
$N999 &amp;
", " &amp;
$P999 &amp;
", " &amp;
IF($R999="","NULL",$R999) &amp;
", " &amp;
$U999 &amp;
");"</f>
        <v>INSERT INTO acme.fact_employees (id_company_fk, id_employee_pk, flg_active, employee_name, id_gender_fk, id_race_fk, birthdate, id_education_fk, id_department_fk, id_role_fk, id_level_fk, salary) VALUES (2, 998, TRUE, 'Isabelle Furtado Almeida', 'F', 2, CAST('1950-10-15' AS DATE), 7, 3, 8, 2, 4000);</v>
      </c>
    </row>
    <row r="1000" spans="1:22" x14ac:dyDescent="0.2">
      <c r="A1000" s="7">
        <v>2</v>
      </c>
      <c r="B1000" s="5">
        <f t="shared" si="76"/>
        <v>999</v>
      </c>
      <c r="C1000" s="6" t="b">
        <v>1</v>
      </c>
      <c r="D1000" s="7">
        <f ca="1">IF(ROW()=2,125,IF(ROW()=3,67,IF(ROW()=4,13,RANDBETWEEN(2,COUNT(Name!$A:$A) + 1))))</f>
        <v>55</v>
      </c>
      <c r="E1000" s="7" t="str">
        <f ca="1">VLOOKUP($D1000,Name!$A:$B,2,FALSE) &amp; " " &amp; IF(ROW()=2,"de Orléans e Bragança",VLOOKUP(IF(ROW()=2,0,RANDBETWEEN(2,COUNT('Last name'!$A:$A) + 1)),'Last name'!$A:$B,2,FALSE) &amp; " " &amp; VLOOKUP(RANDBETWEEN(2,COUNT('Last name'!$A:$A) + 1),'Last name'!$A:$B,2,FALSE))</f>
        <v>Arthur Miguel Siqueira Monteiro</v>
      </c>
      <c r="F1000" s="7">
        <v>2</v>
      </c>
      <c r="G1000" s="7" cm="1">
        <f t="array" aca="1" ref="G1000" ca="1">INDEX(States!$B:$B,RANDBETWEEN(2,COUNTA(States!$B:$B)),1)</f>
        <v>11</v>
      </c>
      <c r="H1000" s="7" t="str">
        <f ca="1">VLOOKUP($D1000,Name!$A:$C,3,FALSE)</f>
        <v>M</v>
      </c>
      <c r="I1000" s="7">
        <f t="shared" ca="1" si="77"/>
        <v>2</v>
      </c>
      <c r="J1000" s="7" t="str">
        <f ca="1">VLOOKUP($I1000,Race!$A:$B,2,FALSE)</f>
        <v>Branco</v>
      </c>
      <c r="K1000" s="8">
        <f ca="1" xml:space="preserve">
IF($B1000=2,
    TODAY()-16340,
    IF($P1000=2,
        RANDBETWEEN(TODAY()-12418.5,TODAY()-6574.5),
        IF(OR($P1000=3,$P1000=4),
            RANDBETWEEN(TODAY()-16071,TODAY()-8766),
            IF(OR($P1000=5,$P1000=6,$P1000=7),
                RANDBETWEEN(TODAY()-27393.75,TODAY()-12783.75),
                RANDBETWEEN(TODAY()-27393.75,TODAY()-10957.5)
            )
        )
    )
)</f>
        <v>20509</v>
      </c>
      <c r="L1000" s="6">
        <f ca="1">IF(OR(ROW()=2,ROW()=3),7,IF(ROW()=4,4,RANDBETWEEN(4,COUNT(Education!$A:$A) + 1)))</f>
        <v>7</v>
      </c>
      <c r="M1000" s="8" t="str">
        <f ca="1">VLOOKUP($L1000,Education!$A:$B,2,FALSE)</f>
        <v>Doutorado</v>
      </c>
      <c r="N100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6</v>
      </c>
      <c r="O1000" s="7" t="str">
        <f ca="1">VLOOKUP($N1000,Department!$A:$B,2,FALSE)</f>
        <v>Comercial</v>
      </c>
      <c r="P1000" s="6">
        <f t="shared" ca="1" si="78"/>
        <v>7</v>
      </c>
      <c r="Q1000" s="7" t="str">
        <f ca="1">VLOOKUP($P1000,Role!$A:$B,2,FALSE)</f>
        <v>Trainee</v>
      </c>
      <c r="R1000" s="7" t="str">
        <f ca="1">IF($P1000=8,RANDBETWEEN(2,COUNT(Level!$A:$A) + 1),"")</f>
        <v/>
      </c>
      <c r="S1000" s="7" t="str">
        <f ca="1">IF($R1000&lt;&gt;"",VLOOKUP($R1000,Level!$A:$B,2,FALSE),"")</f>
        <v/>
      </c>
      <c r="T1000" s="8">
        <f t="shared" ca="1" si="79"/>
        <v>44000</v>
      </c>
      <c r="U1000" s="1">
        <f t="shared" ca="1" si="75"/>
        <v>2885</v>
      </c>
      <c r="V100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$A1000    &amp;
", "   &amp;
$B1000    &amp;
", "   &amp;
$C1000    &amp;
", '"  &amp;
$E1000    &amp;
"', '" &amp;
$H1000    &amp;
"', "  &amp;
$I1000 &amp;
", CAST('"  &amp;
TEXT($K1000,"aaaa-mm-dd") &amp;
"' AS DATE), " &amp;
$L1000 &amp;
", " &amp;
$N1000 &amp;
", " &amp;
$P1000 &amp;
", " &amp;
IF($R1000="","NULL",$R1000) &amp;
", " &amp;
$U1000 &amp;
");"</f>
        <v>INSERT INTO acme.fact_employees (id_company_fk, id_employee_pk, flg_active, employee_name, id_gender_fk, id_race_fk, birthdate, id_education_fk, id_department_fk, id_role_fk, id_level_fk, salary) VALUES (2, 999, TRUE, 'Arthur Miguel Siqueira Monteiro', 'M', 2, CAST('1956-02-24' AS DATE), 7, 6, 7, NULL, 2885);</v>
      </c>
    </row>
    <row r="1001" spans="1:22" x14ac:dyDescent="0.2">
      <c r="A1001" s="7">
        <v>2</v>
      </c>
      <c r="B1001" s="5">
        <f t="shared" si="76"/>
        <v>1000</v>
      </c>
      <c r="C1001" s="6" t="b">
        <v>1</v>
      </c>
      <c r="D1001" s="7">
        <f ca="1">IF(ROW()=2,125,IF(ROW()=3,67,IF(ROW()=4,13,RANDBETWEEN(2,COUNT(Name!$A:$A) + 1))))</f>
        <v>103</v>
      </c>
      <c r="E1001" s="7" t="str">
        <f ca="1">VLOOKUP($D1001,Name!$A:$B,2,FALSE) &amp; " " &amp; IF(ROW()=2,"de Orléans e Bragança",VLOOKUP(IF(ROW()=2,0,RANDBETWEEN(2,COUNT('Last name'!$A:$A) + 1)),'Last name'!$A:$B,2,FALSE) &amp; " " &amp; VLOOKUP(RANDBETWEEN(2,COUNT('Last name'!$A:$A) + 1),'Last name'!$A:$B,2,FALSE))</f>
        <v>Davi Lucas Abranches Leite</v>
      </c>
      <c r="F1001" s="7">
        <v>2</v>
      </c>
      <c r="G1001" s="7" cm="1">
        <f t="array" aca="1" ref="G1001" ca="1">INDEX(States!$B:$B,RANDBETWEEN(2,COUNTA(States!$B:$B)),1)</f>
        <v>17</v>
      </c>
      <c r="H1001" s="7" t="str">
        <f ca="1">VLOOKUP($D1001,Name!$A:$C,3,FALSE)</f>
        <v>M</v>
      </c>
      <c r="I1001" s="7">
        <f t="shared" ca="1" si="77"/>
        <v>4</v>
      </c>
      <c r="J1001" s="7" t="str">
        <f ca="1">VLOOKUP($I1001,Race!$A:$B,2,FALSE)</f>
        <v>Pardo</v>
      </c>
      <c r="K1001" s="8">
        <f ca="1" xml:space="preserve">
IF($B1001=2,
    TODAY()-16340,
    IF($P1001=2,
        RANDBETWEEN(TODAY()-12418.5,TODAY()-6574.5),
        IF(OR($P1001=3,$P1001=4),
            RANDBETWEEN(TODAY()-16071,TODAY()-8766),
            IF(OR($P1001=5,$P1001=6,$P1001=7),
                RANDBETWEEN(TODAY()-27393.75,TODAY()-12783.75),
                RANDBETWEEN(TODAY()-27393.75,TODAY()-10957.5)
            )
        )
    )
)</f>
        <v>18926</v>
      </c>
      <c r="L1001" s="6">
        <f ca="1">IF(OR(ROW()=2,ROW()=3),7,IF(ROW()=4,4,RANDBETWEEN(4,COUNT(Education!$A:$A) + 1)))</f>
        <v>4</v>
      </c>
      <c r="M1001" s="8" t="str">
        <f ca="1">VLOOKUP($L1001,Education!$A:$B,2,FALSE)</f>
        <v>Superior</v>
      </c>
      <c r="N100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1001" s="7" t="str">
        <f ca="1">VLOOKUP($N1001,Department!$A:$B,2,FALSE)</f>
        <v>Comunicação &amp; Marketing</v>
      </c>
      <c r="P1001" s="6">
        <f t="shared" ca="1" si="78"/>
        <v>8</v>
      </c>
      <c r="Q1001" s="7" t="str">
        <f ca="1">VLOOKUP($P1001,Role!$A:$B,2,FALSE)</f>
        <v>Analista</v>
      </c>
      <c r="R1001" s="7">
        <f ca="1">IF($P1001=8,RANDBETWEEN(2,COUNT(Level!$A:$A) + 1),"")</f>
        <v>2</v>
      </c>
      <c r="S1001" s="7" t="str">
        <f ca="1">IF($R1001&lt;&gt;"",VLOOKUP($R1001,Level!$A:$B,2,FALSE),"")</f>
        <v>Junior</v>
      </c>
      <c r="T1001" s="8">
        <f t="shared" ca="1" si="79"/>
        <v>44537</v>
      </c>
      <c r="U1001" s="1">
        <f t="shared" ca="1" si="75"/>
        <v>2580</v>
      </c>
      <c r="V100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$A1001    &amp;
", "   &amp;
$B1001    &amp;
", "   &amp;
$C1001    &amp;
", '"  &amp;
$E1001    &amp;
"', '" &amp;
$H1001    &amp;
"', "  &amp;
$I1001 &amp;
", CAST('"  &amp;
TEXT($K1001,"aaaa-mm-dd") &amp;
"' AS DATE), " &amp;
$L1001 &amp;
", " &amp;
$N1001 &amp;
", " &amp;
$P1001 &amp;
", " &amp;
IF($R1001="","NULL",$R1001) &amp;
", " &amp;
$U1001 &amp;
");"</f>
        <v>INSERT INTO acme.fact_employees (id_company_fk, id_employee_pk, flg_active, employee_name, id_gender_fk, id_race_fk, birthdate, id_education_fk, id_department_fk, id_role_fk, id_level_fk, salary) VALUES (2, 1000, TRUE, 'Davi Lucas Abranches Leite', 'M', 4, CAST('1951-10-25' AS DATE), 4, 8, 8, 2, 2580);</v>
      </c>
    </row>
    <row r="1002" spans="1:22" x14ac:dyDescent="0.2">
      <c r="A1002" s="7">
        <v>2</v>
      </c>
      <c r="B1002" s="5">
        <f t="shared" si="76"/>
        <v>1001</v>
      </c>
      <c r="C1002" s="6" t="b">
        <v>1</v>
      </c>
      <c r="D1002" s="7">
        <f ca="1">IF(ROW()=2,125,IF(ROW()=3,67,IF(ROW()=4,13,RANDBETWEEN(2,COUNT(Name!$A:$A) + 1))))</f>
        <v>116</v>
      </c>
      <c r="E1002" s="7" t="str">
        <f ca="1">VLOOKUP($D1002,Name!$A:$B,2,FALSE) &amp; " " &amp; IF(ROW()=2,"de Orléans e Bragança",VLOOKUP(IF(ROW()=2,0,RANDBETWEEN(2,COUNT('Last name'!$A:$A) + 1)),'Last name'!$A:$B,2,FALSE) &amp; " " &amp; VLOOKUP(RANDBETWEEN(2,COUNT('Last name'!$A:$A) + 1),'Last name'!$A:$B,2,FALSE))</f>
        <v>Elisa Rocha Alvaregna</v>
      </c>
      <c r="F1002" s="7">
        <v>2</v>
      </c>
      <c r="G1002" s="7" cm="1">
        <f t="array" aca="1" ref="G1002" ca="1">INDEX(States!$B:$B,RANDBETWEEN(2,COUNTA(States!$B:$B)),1)</f>
        <v>7</v>
      </c>
      <c r="H1002" s="7" t="str">
        <f ca="1">VLOOKUP($D1002,Name!$A:$C,3,FALSE)</f>
        <v>F</v>
      </c>
      <c r="I1002" s="7">
        <f t="shared" ca="1" si="77"/>
        <v>2</v>
      </c>
      <c r="J1002" s="7" t="str">
        <f ca="1">VLOOKUP($I1002,Race!$A:$B,2,FALSE)</f>
        <v>Branco</v>
      </c>
      <c r="K1002" s="8">
        <f ca="1" xml:space="preserve">
IF($B1002=2,
    TODAY()-16340,
    IF($P1002=2,
        RANDBETWEEN(TODAY()-12418.5,TODAY()-6574.5),
        IF(OR($P1002=3,$P1002=4),
            RANDBETWEEN(TODAY()-16071,TODAY()-8766),
            IF(OR($P1002=5,$P1002=6,$P1002=7),
                RANDBETWEEN(TODAY()-27393.75,TODAY()-12783.75),
                RANDBETWEEN(TODAY()-27393.75,TODAY()-10957.5)
            )
        )
    )
)</f>
        <v>20423</v>
      </c>
      <c r="L1002" s="6">
        <f ca="1">IF(OR(ROW()=2,ROW()=3),7,IF(ROW()=4,4,RANDBETWEEN(4,COUNT(Education!$A:$A) + 1)))</f>
        <v>6</v>
      </c>
      <c r="M1002" s="8" t="str">
        <f ca="1">VLOOKUP($L1002,Education!$A:$B,2,FALSE)</f>
        <v>Mestrado</v>
      </c>
      <c r="N100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7</v>
      </c>
      <c r="O1002" s="7" t="str">
        <f ca="1">VLOOKUP($N1002,Department!$A:$B,2,FALSE)</f>
        <v>Operacional</v>
      </c>
      <c r="P1002" s="6">
        <f t="shared" ca="1" si="78"/>
        <v>8</v>
      </c>
      <c r="Q1002" s="7" t="str">
        <f ca="1">VLOOKUP($P1002,Role!$A:$B,2,FALSE)</f>
        <v>Analista</v>
      </c>
      <c r="R1002" s="7">
        <f ca="1">IF($P1002=8,RANDBETWEEN(2,COUNT(Level!$A:$A) + 1),"")</f>
        <v>4</v>
      </c>
      <c r="S1002" s="7" t="str">
        <f ca="1">IF($R1002&lt;&gt;"",VLOOKUP($R1002,Level!$A:$B,2,FALSE),"")</f>
        <v>Senior</v>
      </c>
      <c r="T1002" s="8">
        <f t="shared" ca="1" si="79"/>
        <v>37447</v>
      </c>
      <c r="U1002" s="1">
        <f t="shared" ca="1" si="75"/>
        <v>3500</v>
      </c>
      <c r="V100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$A1002    &amp;
", "   &amp;
$B1002    &amp;
", "   &amp;
$C1002    &amp;
", '"  &amp;
$E1002    &amp;
"', '" &amp;
$H1002    &amp;
"', "  &amp;
$I1002 &amp;
", CAST('"  &amp;
TEXT($K1002,"aaaa-mm-dd") &amp;
"' AS DATE), " &amp;
$L1002 &amp;
", " &amp;
$N1002 &amp;
", " &amp;
$P1002 &amp;
", " &amp;
IF($R1002="","NULL",$R1002) &amp;
", " &amp;
$U1002 &amp;
");"</f>
        <v>INSERT INTO acme.fact_employees (id_company_fk, id_employee_pk, flg_active, employee_name, id_gender_fk, id_race_fk, birthdate, id_education_fk, id_department_fk, id_role_fk, id_level_fk, salary) VALUES (2, 1001, TRUE, 'Elisa Rocha Alvaregna', 'F', 2, CAST('1955-11-30' AS DATE), 6, 7, 8, 4, 3500);</v>
      </c>
    </row>
    <row r="1003" spans="1:22" x14ac:dyDescent="0.2">
      <c r="A1003" s="7">
        <v>2</v>
      </c>
      <c r="B1003" s="5">
        <f t="shared" si="76"/>
        <v>1002</v>
      </c>
      <c r="C1003" s="6" t="b">
        <v>1</v>
      </c>
      <c r="D1003" s="7">
        <f ca="1">IF(ROW()=2,125,IF(ROW()=3,67,IF(ROW()=4,13,RANDBETWEEN(2,COUNT(Name!$A:$A) + 1))))</f>
        <v>34</v>
      </c>
      <c r="E1003" s="7" t="str">
        <f ca="1">VLOOKUP($D1003,Name!$A:$B,2,FALSE) &amp; " " &amp; IF(ROW()=2,"de Orléans e Bragança",VLOOKUP(IF(ROW()=2,0,RANDBETWEEN(2,COUNT('Last name'!$A:$A) + 1)),'Last name'!$A:$B,2,FALSE) &amp; " " &amp; VLOOKUP(RANDBETWEEN(2,COUNT('Last name'!$A:$A) + 1),'Last name'!$A:$B,2,FALSE))</f>
        <v>Ana Vitória Sá Furtado</v>
      </c>
      <c r="F1003" s="7">
        <v>2</v>
      </c>
      <c r="G1003" s="7" cm="1">
        <f t="array" aca="1" ref="G1003" ca="1">INDEX(States!$B:$B,RANDBETWEEN(2,COUNTA(States!$B:$B)),1)</f>
        <v>7</v>
      </c>
      <c r="H1003" s="7" t="str">
        <f ca="1">VLOOKUP($D1003,Name!$A:$C,3,FALSE)</f>
        <v>F</v>
      </c>
      <c r="I1003" s="7">
        <f t="shared" ca="1" si="77"/>
        <v>2</v>
      </c>
      <c r="J1003" s="7" t="str">
        <f ca="1">VLOOKUP($I1003,Race!$A:$B,2,FALSE)</f>
        <v>Branco</v>
      </c>
      <c r="K1003" s="8">
        <f ca="1" xml:space="preserve">
IF($B1003=2,
    TODAY()-16340,
    IF($P1003=2,
        RANDBETWEEN(TODAY()-12418.5,TODAY()-6574.5),
        IF(OR($P1003=3,$P1003=4),
            RANDBETWEEN(TODAY()-16071,TODAY()-8766),
            IF(OR($P1003=5,$P1003=6,$P1003=7),
                RANDBETWEEN(TODAY()-27393.75,TODAY()-12783.75),
                RANDBETWEEN(TODAY()-27393.75,TODAY()-10957.5)
            )
        )
    )
)</f>
        <v>21278</v>
      </c>
      <c r="L1003" s="6">
        <f ca="1">IF(OR(ROW()=2,ROW()=3),7,IF(ROW()=4,4,RANDBETWEEN(4,COUNT(Education!$A:$A) + 1)))</f>
        <v>6</v>
      </c>
      <c r="M1003" s="8" t="str">
        <f ca="1">VLOOKUP($L1003,Education!$A:$B,2,FALSE)</f>
        <v>Mestrado</v>
      </c>
      <c r="N100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1003" s="7" t="str">
        <f ca="1">VLOOKUP($N1003,Department!$A:$B,2,FALSE)</f>
        <v>Vendas</v>
      </c>
      <c r="P1003" s="6">
        <f t="shared" ca="1" si="78"/>
        <v>8</v>
      </c>
      <c r="Q1003" s="7" t="str">
        <f ca="1">VLOOKUP($P1003,Role!$A:$B,2,FALSE)</f>
        <v>Analista</v>
      </c>
      <c r="R1003" s="7">
        <f ca="1">IF($P1003=8,RANDBETWEEN(2,COUNT(Level!$A:$A) + 1),"")</f>
        <v>4</v>
      </c>
      <c r="S1003" s="7" t="str">
        <f ca="1">IF($R1003&lt;&gt;"",VLOOKUP($R1003,Level!$A:$B,2,FALSE),"")</f>
        <v>Senior</v>
      </c>
      <c r="T1003" s="8">
        <f t="shared" ca="1" si="79"/>
        <v>44419</v>
      </c>
      <c r="U1003" s="1">
        <f t="shared" ca="1" si="75"/>
        <v>3610</v>
      </c>
      <c r="V100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$A1003    &amp;
", "   &amp;
$B1003    &amp;
", "   &amp;
$C1003    &amp;
", '"  &amp;
$E1003    &amp;
"', '" &amp;
$H1003    &amp;
"', "  &amp;
$I1003 &amp;
", CAST('"  &amp;
TEXT($K1003,"aaaa-mm-dd") &amp;
"' AS DATE), " &amp;
$L1003 &amp;
", " &amp;
$N1003 &amp;
", " &amp;
$P1003 &amp;
", " &amp;
IF($R1003="","NULL",$R1003) &amp;
", " &amp;
$U1003 &amp;
");"</f>
        <v>INSERT INTO acme.fact_employees (id_company_fk, id_employee_pk, flg_active, employee_name, id_gender_fk, id_race_fk, birthdate, id_education_fk, id_department_fk, id_role_fk, id_level_fk, salary) VALUES (2, 1002, TRUE, 'Ana Vitória Sá Furtado', 'F', 2, CAST('1958-04-03' AS DATE), 6, 13, 8, 4, 3610);</v>
      </c>
    </row>
    <row r="1004" spans="1:22" x14ac:dyDescent="0.2">
      <c r="A1004" s="7">
        <v>2</v>
      </c>
      <c r="B1004" s="5">
        <f t="shared" si="76"/>
        <v>1003</v>
      </c>
      <c r="C1004" s="6" t="b">
        <v>1</v>
      </c>
      <c r="D1004" s="7">
        <f ca="1">IF(ROW()=2,125,IF(ROW()=3,67,IF(ROW()=4,13,RANDBETWEEN(2,COUNT(Name!$A:$A) + 1))))</f>
        <v>12</v>
      </c>
      <c r="E1004" s="7" t="str">
        <f ca="1">VLOOKUP($D1004,Name!$A:$B,2,FALSE) &amp; " " &amp; IF(ROW()=2,"de Orléans e Bragança",VLOOKUP(IF(ROW()=2,0,RANDBETWEEN(2,COUNT('Last name'!$A:$A) + 1)),'Last name'!$A:$B,2,FALSE) &amp; " " &amp; VLOOKUP(RANDBETWEEN(2,COUNT('Last name'!$A:$A) + 1),'Last name'!$A:$B,2,FALSE))</f>
        <v>Alexandre Martins Romano</v>
      </c>
      <c r="F1004" s="7">
        <v>2</v>
      </c>
      <c r="G1004" s="7" cm="1">
        <f t="array" aca="1" ref="G1004" ca="1">INDEX(States!$B:$B,RANDBETWEEN(2,COUNTA(States!$B:$B)),1)</f>
        <v>16</v>
      </c>
      <c r="H1004" s="7" t="str">
        <f ca="1">VLOOKUP($D1004,Name!$A:$C,3,FALSE)</f>
        <v>M</v>
      </c>
      <c r="I1004" s="7">
        <f t="shared" ca="1" si="77"/>
        <v>2</v>
      </c>
      <c r="J1004" s="7" t="str">
        <f ca="1">VLOOKUP($I1004,Race!$A:$B,2,FALSE)</f>
        <v>Branco</v>
      </c>
      <c r="K1004" s="8">
        <f ca="1" xml:space="preserve">
IF($B1004=2,
    TODAY()-16340,
    IF($P1004=2,
        RANDBETWEEN(TODAY()-12418.5,TODAY()-6574.5),
        IF(OR($P1004=3,$P1004=4),
            RANDBETWEEN(TODAY()-16071,TODAY()-8766),
            IF(OR($P1004=5,$P1004=6,$P1004=7),
                RANDBETWEEN(TODAY()-27393.75,TODAY()-12783.75),
                RANDBETWEEN(TODAY()-27393.75,TODAY()-10957.5)
            )
        )
    )
)</f>
        <v>19782</v>
      </c>
      <c r="L1004" s="6">
        <f ca="1">IF(OR(ROW()=2,ROW()=3),7,IF(ROW()=4,4,RANDBETWEEN(4,COUNT(Education!$A:$A) + 1)))</f>
        <v>4</v>
      </c>
      <c r="M1004" s="8" t="str">
        <f ca="1">VLOOKUP($L1004,Education!$A:$B,2,FALSE)</f>
        <v>Superior</v>
      </c>
      <c r="N100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1004" s="7" t="str">
        <f ca="1">VLOOKUP($N1004,Department!$A:$B,2,FALSE)</f>
        <v>Recursos Humanos</v>
      </c>
      <c r="P1004" s="6">
        <f t="shared" ca="1" si="78"/>
        <v>9</v>
      </c>
      <c r="Q1004" s="7" t="str">
        <f ca="1">VLOOKUP($P1004,Role!$A:$B,2,FALSE)</f>
        <v>Especialista</v>
      </c>
      <c r="R1004" s="7" t="str">
        <f ca="1">IF($P1004=8,RANDBETWEEN(2,COUNT(Level!$A:$A) + 1),"")</f>
        <v/>
      </c>
      <c r="S1004" s="7" t="str">
        <f ca="1">IF($R1004&lt;&gt;"",VLOOKUP($R1004,Level!$A:$B,2,FALSE),"")</f>
        <v/>
      </c>
      <c r="T1004" s="8">
        <f t="shared" ca="1" si="79"/>
        <v>42058</v>
      </c>
      <c r="U1004" s="1">
        <f t="shared" ca="1" si="75"/>
        <v>8580</v>
      </c>
      <c r="V100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$A1004    &amp;
", "   &amp;
$B1004    &amp;
", "   &amp;
$C1004    &amp;
", '"  &amp;
$E1004    &amp;
"', '" &amp;
$H1004    &amp;
"', "  &amp;
$I1004 &amp;
", CAST('"  &amp;
TEXT($K1004,"aaaa-mm-dd") &amp;
"' AS DATE), " &amp;
$L1004 &amp;
", " &amp;
$N1004 &amp;
", " &amp;
$P1004 &amp;
", " &amp;
IF($R1004="","NULL",$R1004) &amp;
", " &amp;
$U1004 &amp;
");"</f>
        <v>INSERT INTO acme.fact_employees (id_company_fk, id_employee_pk, flg_active, employee_name, id_gender_fk, id_race_fk, birthdate, id_education_fk, id_department_fk, id_role_fk, id_level_fk, salary) VALUES (2, 1003, TRUE, 'Alexandre Martins Romano', 'M', 2, CAST('1954-02-27' AS DATE), 4, 5, 9, NULL, 8580);</v>
      </c>
    </row>
    <row r="1005" spans="1:22" x14ac:dyDescent="0.2">
      <c r="A1005" s="7">
        <v>2</v>
      </c>
      <c r="B1005" s="5">
        <f t="shared" si="76"/>
        <v>1004</v>
      </c>
      <c r="C1005" s="6" t="b">
        <v>1</v>
      </c>
      <c r="D1005" s="7">
        <f ca="1">IF(ROW()=2,125,IF(ROW()=3,67,IF(ROW()=4,13,RANDBETWEEN(2,COUNT(Name!$A:$A) + 1))))</f>
        <v>124</v>
      </c>
      <c r="E1005" s="7" t="str">
        <f ca="1">VLOOKUP($D1005,Name!$A:$B,2,FALSE) &amp; " " &amp; IF(ROW()=2,"de Orléans e Bragança",VLOOKUP(IF(ROW()=2,0,RANDBETWEEN(2,COUNT('Last name'!$A:$A) + 1)),'Last name'!$A:$B,2,FALSE) &amp; " " &amp; VLOOKUP(RANDBETWEEN(2,COUNT('Last name'!$A:$A) + 1),'Last name'!$A:$B,2,FALSE))</f>
        <v>Enzo Longo Testa</v>
      </c>
      <c r="F1005" s="7">
        <v>2</v>
      </c>
      <c r="G1005" s="7" cm="1">
        <f t="array" aca="1" ref="G1005" ca="1">INDEX(States!$B:$B,RANDBETWEEN(2,COUNTA(States!$B:$B)),1)</f>
        <v>15</v>
      </c>
      <c r="H1005" s="7" t="str">
        <f ca="1">VLOOKUP($D1005,Name!$A:$C,3,FALSE)</f>
        <v>M</v>
      </c>
      <c r="I1005" s="7">
        <f t="shared" ca="1" si="77"/>
        <v>2</v>
      </c>
      <c r="J1005" s="7" t="str">
        <f ca="1">VLOOKUP($I1005,Race!$A:$B,2,FALSE)</f>
        <v>Branco</v>
      </c>
      <c r="K1005" s="8">
        <f ca="1" xml:space="preserve">
IF($B1005=2,
    TODAY()-16340,
    IF($P1005=2,
        RANDBETWEEN(TODAY()-12418.5,TODAY()-6574.5),
        IF(OR($P1005=3,$P1005=4),
            RANDBETWEEN(TODAY()-16071,TODAY()-8766),
            IF(OR($P1005=5,$P1005=6,$P1005=7),
                RANDBETWEEN(TODAY()-27393.75,TODAY()-12783.75),
                RANDBETWEEN(TODAY()-27393.75,TODAY()-10957.5)
            )
        )
    )
)</f>
        <v>27430</v>
      </c>
      <c r="L1005" s="6">
        <f ca="1">IF(OR(ROW()=2,ROW()=3),7,IF(ROW()=4,4,RANDBETWEEN(4,COUNT(Education!$A:$A) + 1)))</f>
        <v>5</v>
      </c>
      <c r="M1005" s="8" t="str">
        <f ca="1">VLOOKUP($L1005,Education!$A:$B,2,FALSE)</f>
        <v>Pós-graduação</v>
      </c>
      <c r="N100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1005" s="7" t="str">
        <f ca="1">VLOOKUP($N1005,Department!$A:$B,2,FALSE)</f>
        <v>Vendas</v>
      </c>
      <c r="P1005" s="6">
        <f t="shared" ca="1" si="78"/>
        <v>8</v>
      </c>
      <c r="Q1005" s="7" t="str">
        <f ca="1">VLOOKUP($P1005,Role!$A:$B,2,FALSE)</f>
        <v>Analista</v>
      </c>
      <c r="R1005" s="7">
        <f ca="1">IF($P1005=8,RANDBETWEEN(2,COUNT(Level!$A:$A) + 1),"")</f>
        <v>2</v>
      </c>
      <c r="S1005" s="7" t="str">
        <f ca="1">IF($R1005&lt;&gt;"",VLOOKUP($R1005,Level!$A:$B,2,FALSE),"")</f>
        <v>Junior</v>
      </c>
      <c r="T1005" s="8">
        <f t="shared" ca="1" si="79"/>
        <v>37575</v>
      </c>
      <c r="U1005" s="1">
        <f t="shared" ca="1" si="75"/>
        <v>3110</v>
      </c>
      <c r="V100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$A1005    &amp;
", "   &amp;
$B1005    &amp;
", "   &amp;
$C1005    &amp;
", '"  &amp;
$E1005    &amp;
"', '" &amp;
$H1005    &amp;
"', "  &amp;
$I1005 &amp;
", CAST('"  &amp;
TEXT($K1005,"aaaa-mm-dd") &amp;
"' AS DATE), " &amp;
$L1005 &amp;
", " &amp;
$N1005 &amp;
", " &amp;
$P1005 &amp;
", " &amp;
IF($R1005="","NULL",$R1005) &amp;
", " &amp;
$U1005 &amp;
");"</f>
        <v>INSERT INTO acme.fact_employees (id_company_fk, id_employee_pk, flg_active, employee_name, id_gender_fk, id_race_fk, birthdate, id_education_fk, id_department_fk, id_role_fk, id_level_fk, salary) VALUES (2, 1004, TRUE, 'Enzo Longo Testa', 'M', 2, CAST('1975-02-05' AS DATE), 5, 13, 8, 2, 3110);</v>
      </c>
    </row>
    <row r="1006" spans="1:22" x14ac:dyDescent="0.2">
      <c r="A1006" s="7">
        <v>2</v>
      </c>
      <c r="B1006" s="5">
        <f t="shared" si="76"/>
        <v>1005</v>
      </c>
      <c r="C1006" s="6" t="b">
        <v>1</v>
      </c>
      <c r="D1006" s="7">
        <f ca="1">IF(ROW()=2,125,IF(ROW()=3,67,IF(ROW()=4,13,RANDBETWEEN(2,COUNT(Name!$A:$A) + 1))))</f>
        <v>151</v>
      </c>
      <c r="E1006" s="7" t="str">
        <f ca="1">VLOOKUP($D1006,Name!$A:$B,2,FALSE) &amp; " " &amp; IF(ROW()=2,"de Orléans e Bragança",VLOOKUP(IF(ROW()=2,0,RANDBETWEEN(2,COUNT('Last name'!$A:$A) + 1)),'Last name'!$A:$B,2,FALSE) &amp; " " &amp; VLOOKUP(RANDBETWEEN(2,COUNT('Last name'!$A:$A) + 1),'Last name'!$A:$B,2,FALSE))</f>
        <v>Giovanna Padrão Zil</v>
      </c>
      <c r="F1006" s="7">
        <v>2</v>
      </c>
      <c r="G1006" s="7" cm="1">
        <f t="array" aca="1" ref="G1006" ca="1">INDEX(States!$B:$B,RANDBETWEEN(2,COUNTA(States!$B:$B)),1)</f>
        <v>20</v>
      </c>
      <c r="H1006" s="7" t="str">
        <f ca="1">VLOOKUP($D1006,Name!$A:$C,3,FALSE)</f>
        <v>F</v>
      </c>
      <c r="I1006" s="7">
        <f t="shared" ca="1" si="77"/>
        <v>2</v>
      </c>
      <c r="J1006" s="7" t="str">
        <f ca="1">VLOOKUP($I1006,Race!$A:$B,2,FALSE)</f>
        <v>Branco</v>
      </c>
      <c r="K1006" s="8">
        <f ca="1" xml:space="preserve">
IF($B1006=2,
    TODAY()-16340,
    IF($P1006=2,
        RANDBETWEEN(TODAY()-12418.5,TODAY()-6574.5),
        IF(OR($P1006=3,$P1006=4),
            RANDBETWEEN(TODAY()-16071,TODAY()-8766),
            IF(OR($P1006=5,$P1006=6,$P1006=7),
                RANDBETWEEN(TODAY()-27393.75,TODAY()-12783.75),
                RANDBETWEEN(TODAY()-27393.75,TODAY()-10957.5)
            )
        )
    )
)</f>
        <v>28490</v>
      </c>
      <c r="L1006" s="6">
        <f ca="1">IF(OR(ROW()=2,ROW()=3),7,IF(ROW()=4,4,RANDBETWEEN(4,COUNT(Education!$A:$A) + 1)))</f>
        <v>7</v>
      </c>
      <c r="M1006" s="8" t="str">
        <f ca="1">VLOOKUP($L1006,Education!$A:$B,2,FALSE)</f>
        <v>Doutorado</v>
      </c>
      <c r="N100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1006" s="7" t="str">
        <f ca="1">VLOOKUP($N1006,Department!$A:$B,2,FALSE)</f>
        <v>Vendas</v>
      </c>
      <c r="P1006" s="6">
        <f t="shared" ca="1" si="78"/>
        <v>7</v>
      </c>
      <c r="Q1006" s="7" t="str">
        <f ca="1">VLOOKUP($P1006,Role!$A:$B,2,FALSE)</f>
        <v>Trainee</v>
      </c>
      <c r="R1006" s="7" t="str">
        <f ca="1">IF($P1006=8,RANDBETWEEN(2,COUNT(Level!$A:$A) + 1),"")</f>
        <v/>
      </c>
      <c r="S1006" s="7" t="str">
        <f ca="1">IF($R1006&lt;&gt;"",VLOOKUP($R1006,Level!$A:$B,2,FALSE),"")</f>
        <v/>
      </c>
      <c r="T1006" s="8">
        <f t="shared" ca="1" si="79"/>
        <v>43074</v>
      </c>
      <c r="U1006" s="1">
        <f t="shared" ca="1" si="75"/>
        <v>2915</v>
      </c>
      <c r="V100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$A1006    &amp;
", "   &amp;
$B1006    &amp;
", "   &amp;
$C1006    &amp;
", '"  &amp;
$E1006    &amp;
"', '" &amp;
$H1006    &amp;
"', "  &amp;
$I1006 &amp;
", CAST('"  &amp;
TEXT($K1006,"aaaa-mm-dd") &amp;
"' AS DATE), " &amp;
$L1006 &amp;
", " &amp;
$N1006 &amp;
", " &amp;
$P1006 &amp;
", " &amp;
IF($R1006="","NULL",$R1006) &amp;
", " &amp;
$U1006 &amp;
");"</f>
        <v>INSERT INTO acme.fact_employees (id_company_fk, id_employee_pk, flg_active, employee_name, id_gender_fk, id_race_fk, birthdate, id_education_fk, id_department_fk, id_role_fk, id_level_fk, salary) VALUES (2, 1005, TRUE, 'Giovanna Padrão Zil', 'F', 2, CAST('1977-12-31' AS DATE), 7, 13, 7, NULL, 2915);</v>
      </c>
    </row>
    <row r="1007" spans="1:22" x14ac:dyDescent="0.2">
      <c r="A1007" s="7">
        <v>2</v>
      </c>
      <c r="B1007" s="5">
        <f t="shared" si="76"/>
        <v>1006</v>
      </c>
      <c r="C1007" s="6" t="b">
        <v>1</v>
      </c>
      <c r="D1007" s="7">
        <f ca="1">IF(ROW()=2,125,IF(ROW()=3,67,IF(ROW()=4,13,RANDBETWEEN(2,COUNT(Name!$A:$A) + 1))))</f>
        <v>270</v>
      </c>
      <c r="E1007" s="7" t="str">
        <f ca="1">VLOOKUP($D1007,Name!$A:$B,2,FALSE)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Maria Sophia Santos Leitão</v>
      </c>
      <c r="F1007" s="7">
        <v>2</v>
      </c>
      <c r="G1007" s="7" cm="1">
        <f t="array" aca="1" ref="G1007" ca="1">INDEX(States!$B:$B,RANDBETWEEN(2,COUNTA(States!$B:$B)),1)</f>
        <v>9</v>
      </c>
      <c r="H1007" s="7" t="str">
        <f ca="1">VLOOKUP($D1007,Name!$A:$C,3,FALSE)</f>
        <v>F</v>
      </c>
      <c r="I1007" s="7">
        <f t="shared" ca="1" si="77"/>
        <v>5</v>
      </c>
      <c r="J1007" s="7" t="str">
        <f ca="1">VLOOKUP($I1007,Race!$A:$B,2,FALSE)</f>
        <v>Amarelo</v>
      </c>
      <c r="K1007" s="8">
        <f ca="1" xml:space="preserve">
IF($B1007=2,
    TODAY()-16340,
    IF($P1007=2,
        RANDBETWEEN(TODAY()-12418.5,TODAY()-6574.5),
        IF(OR($P1007=3,$P1007=4),
            RANDBETWEEN(TODAY()-16071,TODAY()-8766),
            IF(OR($P1007=5,$P1007=6,$P1007=7),
                RANDBETWEEN(TODAY()-27393.75,TODAY()-12783.75),
                RANDBETWEEN(TODAY()-27393.75,TODAY()-10957.5)
            )
        )
    )
)</f>
        <v>32609</v>
      </c>
      <c r="L1007" s="6">
        <f ca="1">IF(OR(ROW()=2,ROW()=3),7,IF(ROW()=4,4,RANDBETWEEN(4,COUNT(Education!$A:$A) + 1)))</f>
        <v>6</v>
      </c>
      <c r="M1007" s="8" t="str">
        <f ca="1">VLOOKUP($L1007,Education!$A:$B,2,FALSE)</f>
        <v>Mestrado</v>
      </c>
      <c r="N100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1007" s="7" t="str">
        <f ca="1">VLOOKUP($N1007,Department!$A:$B,2,FALSE)</f>
        <v>Vendas</v>
      </c>
      <c r="P1007" s="6">
        <f t="shared" ca="1" si="78"/>
        <v>8</v>
      </c>
      <c r="Q1007" s="7" t="str">
        <f ca="1">VLOOKUP($P1007,Role!$A:$B,2,FALSE)</f>
        <v>Analista</v>
      </c>
      <c r="R1007" s="7">
        <f ca="1">IF($P1007=8,RANDBETWEEN(2,COUNT(Level!$A:$A) + 1),"")</f>
        <v>3</v>
      </c>
      <c r="S1007" s="7" t="str">
        <f ca="1">IF($R1007&lt;&gt;"",VLOOKUP($R1007,Level!$A:$B,2,FALSE),"")</f>
        <v>Pleno</v>
      </c>
      <c r="T1007" s="8">
        <f t="shared" ca="1" si="79"/>
        <v>39103</v>
      </c>
      <c r="U1007" s="1">
        <f t="shared" ca="1" si="75"/>
        <v>3610</v>
      </c>
      <c r="V100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$A1007    &amp;
", "   &amp;
$B1007    &amp;
", "   &amp;
$C1007    &amp;
", '"  &amp;
$E1007    &amp;
"', '" &amp;
$H1007    &amp;
"', "  &amp;
$I1007 &amp;
", CAST('"  &amp;
TEXT($K1007,"aaaa-mm-dd") &amp;
"' AS DATE), " &amp;
$L1007 &amp;
", " &amp;
$N1007 &amp;
", " &amp;
$P1007 &amp;
", " &amp;
IF($R1007="","NULL",$R1007) &amp;
", " &amp;
$U1007 &amp;
");"</f>
        <v>INSERT INTO acme.fact_employees (id_company_fk, id_employee_pk, flg_active, employee_name, id_gender_fk, id_race_fk, birthdate, id_education_fk, id_department_fk, id_role_fk, id_level_fk, salary) VALUES (2, 1006, TRUE, 'Maria Sophia Santos Leitão', 'F', 5, CAST('1989-04-11' AS DATE), 6, 13, 8, 3, 3610);</v>
      </c>
    </row>
    <row r="1008" spans="1:22" x14ac:dyDescent="0.2">
      <c r="A1008" s="7">
        <v>2</v>
      </c>
      <c r="B1008" s="5">
        <f t="shared" si="76"/>
        <v>1007</v>
      </c>
      <c r="C1008" s="6" t="b">
        <v>1</v>
      </c>
      <c r="D1008" s="7">
        <f ca="1">IF(ROW()=2,125,IF(ROW()=3,67,IF(ROW()=4,13,RANDBETWEEN(2,COUNT(Name!$A:$A) + 1))))</f>
        <v>22</v>
      </c>
      <c r="E1008" s="7" t="str">
        <f ca="1">VLOOKUP($D1008,Name!$A:$B,2,FALSE) &amp; " " &amp; IF(ROW()=2,"de Orléans e Bragança",VLOOKUP(IF(ROW()=2,0,RANDBETWEEN(2,COUNT('Last name'!$A:$A) + 1)),'Last name'!$A:$B,2,FALSE) &amp; " " &amp; VLOOKUP(RANDBETWEEN(2,COUNT('Last name'!$A:$A) + 1),'Last name'!$A:$B,2,FALSE))</f>
        <v>Ana Teixeira Costa</v>
      </c>
      <c r="F1008" s="7">
        <v>2</v>
      </c>
      <c r="G1008" s="7" cm="1">
        <f t="array" aca="1" ref="G1008" ca="1">INDEX(States!$B:$B,RANDBETWEEN(2,COUNTA(States!$B:$B)),1)</f>
        <v>14</v>
      </c>
      <c r="H1008" s="7" t="str">
        <f ca="1">VLOOKUP($D1008,Name!$A:$C,3,FALSE)</f>
        <v>F</v>
      </c>
      <c r="I1008" s="7">
        <f t="shared" ca="1" si="77"/>
        <v>3</v>
      </c>
      <c r="J1008" s="7" t="str">
        <f ca="1">VLOOKUP($I1008,Race!$A:$B,2,FALSE)</f>
        <v>Preto</v>
      </c>
      <c r="K1008" s="8">
        <f ca="1" xml:space="preserve">
IF($B1008=2,
    TODAY()-16340,
    IF($P1008=2,
        RANDBETWEEN(TODAY()-12418.5,TODAY()-6574.5),
        IF(OR($P1008=3,$P1008=4),
            RANDBETWEEN(TODAY()-16071,TODAY()-8766),
            IF(OR($P1008=5,$P1008=6,$P1008=7),
                RANDBETWEEN(TODAY()-27393.75,TODAY()-12783.75),
                RANDBETWEEN(TODAY()-27393.75,TODAY()-10957.5)
            )
        )
    )
)</f>
        <v>18220</v>
      </c>
      <c r="L1008" s="6">
        <f ca="1">IF(OR(ROW()=2,ROW()=3),7,IF(ROW()=4,4,RANDBETWEEN(4,COUNT(Education!$A:$A) + 1)))</f>
        <v>4</v>
      </c>
      <c r="M1008" s="8" t="str">
        <f ca="1">VLOOKUP($L1008,Education!$A:$B,2,FALSE)</f>
        <v>Superior</v>
      </c>
      <c r="N100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1008" s="7" t="str">
        <f ca="1">VLOOKUP($N1008,Department!$A:$B,2,FALSE)</f>
        <v>Tecnologia da Informação</v>
      </c>
      <c r="P1008" s="6">
        <f t="shared" ca="1" si="78"/>
        <v>6</v>
      </c>
      <c r="Q1008" s="7" t="str">
        <f ca="1">VLOOKUP($P1008,Role!$A:$B,2,FALSE)</f>
        <v>Estagiário</v>
      </c>
      <c r="R1008" s="7" t="str">
        <f ca="1">IF($P1008=8,RANDBETWEEN(2,COUNT(Level!$A:$A) + 1),"")</f>
        <v/>
      </c>
      <c r="S1008" s="7" t="str">
        <f ca="1">IF($R1008&lt;&gt;"",VLOOKUP($R1008,Level!$A:$B,2,FALSE),"")</f>
        <v/>
      </c>
      <c r="T1008" s="8">
        <f t="shared" ca="1" si="79"/>
        <v>37138</v>
      </c>
      <c r="U1008" s="1">
        <f t="shared" ca="1" si="75"/>
        <v>1325</v>
      </c>
      <c r="V100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$A1008    &amp;
", "   &amp;
$B1008    &amp;
", "   &amp;
$C1008    &amp;
", '"  &amp;
$E1008    &amp;
"', '" &amp;
$H1008    &amp;
"', "  &amp;
$I1008 &amp;
", CAST('"  &amp;
TEXT($K1008,"aaaa-mm-dd") &amp;
"' AS DATE), " &amp;
$L1008 &amp;
", " &amp;
$N1008 &amp;
", " &amp;
$P1008 &amp;
", " &amp;
IF($R1008="","NULL",$R1008) &amp;
", " &amp;
$U1008 &amp;
");"</f>
        <v>INSERT INTO acme.fact_employees (id_company_fk, id_employee_pk, flg_active, employee_name, id_gender_fk, id_race_fk, birthdate, id_education_fk, id_department_fk, id_role_fk, id_level_fk, salary) VALUES (2, 1007, TRUE, 'Ana Teixeira Costa', 'F', 3, CAST('1949-11-18' AS DATE), 4, 11, 6, NULL, 1325);</v>
      </c>
    </row>
    <row r="1009" spans="1:22" x14ac:dyDescent="0.2">
      <c r="A1009" s="7">
        <v>2</v>
      </c>
      <c r="B1009" s="5">
        <f t="shared" si="76"/>
        <v>1008</v>
      </c>
      <c r="C1009" s="6" t="b">
        <v>1</v>
      </c>
      <c r="D1009" s="7">
        <f ca="1">IF(ROW()=2,125,IF(ROW()=3,67,IF(ROW()=4,13,RANDBETWEEN(2,COUNT(Name!$A:$A) + 1))))</f>
        <v>92</v>
      </c>
      <c r="E1009" s="7" t="str">
        <f ca="1">VLOOKUP($D1009,Name!$A:$B,2,FALSE) &amp; " " &amp; IF(ROW()=2,"de Orléans e Bragança",VLOOKUP(IF(ROW()=2,0,RANDBETWEEN(2,COUNT('Last name'!$A:$A) + 1)),'Last name'!$A:$B,2,FALSE) &amp; " " &amp; VLOOKUP(RANDBETWEEN(2,COUNT('Last name'!$A:$A) + 1),'Last name'!$A:$B,2,FALSE))</f>
        <v>Clarice Leone Marino</v>
      </c>
      <c r="F1009" s="7">
        <v>2</v>
      </c>
      <c r="G1009" s="7" cm="1">
        <f t="array" aca="1" ref="G1009" ca="1">INDEX(States!$B:$B,RANDBETWEEN(2,COUNTA(States!$B:$B)),1)</f>
        <v>2</v>
      </c>
      <c r="H1009" s="7" t="str">
        <f ca="1">VLOOKUP($D1009,Name!$A:$C,3,FALSE)</f>
        <v>F</v>
      </c>
      <c r="I1009" s="7">
        <f t="shared" ca="1" si="77"/>
        <v>2</v>
      </c>
      <c r="J1009" s="7" t="str">
        <f ca="1">VLOOKUP($I1009,Race!$A:$B,2,FALSE)</f>
        <v>Branco</v>
      </c>
      <c r="K1009" s="8">
        <f ca="1" xml:space="preserve">
IF($B1009=2,
    TODAY()-16340,
    IF($P1009=2,
        RANDBETWEEN(TODAY()-12418.5,TODAY()-6574.5),
        IF(OR($P1009=3,$P1009=4),
            RANDBETWEEN(TODAY()-16071,TODAY()-8766),
            IF(OR($P1009=5,$P1009=6,$P1009=7),
                RANDBETWEEN(TODAY()-27393.75,TODAY()-12783.75),
                RANDBETWEEN(TODAY()-27393.75,TODAY()-10957.5)
            )
        )
    )
)</f>
        <v>28028</v>
      </c>
      <c r="L1009" s="6">
        <f ca="1">IF(OR(ROW()=2,ROW()=3),7,IF(ROW()=4,4,RANDBETWEEN(4,COUNT(Education!$A:$A) + 1)))</f>
        <v>7</v>
      </c>
      <c r="M1009" s="8" t="str">
        <f ca="1">VLOOKUP($L1009,Education!$A:$B,2,FALSE)</f>
        <v>Doutorado</v>
      </c>
      <c r="N100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1009" s="7" t="str">
        <f ca="1">VLOOKUP($N1009,Department!$A:$B,2,FALSE)</f>
        <v>Financeiro</v>
      </c>
      <c r="P1009" s="6">
        <f t="shared" ca="1" si="78"/>
        <v>8</v>
      </c>
      <c r="Q1009" s="7" t="str">
        <f ca="1">VLOOKUP($P1009,Role!$A:$B,2,FALSE)</f>
        <v>Analista</v>
      </c>
      <c r="R1009" s="7">
        <f ca="1">IF($P1009=8,RANDBETWEEN(2,COUNT(Level!$A:$A) + 1),"")</f>
        <v>2</v>
      </c>
      <c r="S1009" s="7" t="str">
        <f ca="1">IF($R1009&lt;&gt;"",VLOOKUP($R1009,Level!$A:$B,2,FALSE),"")</f>
        <v>Junior</v>
      </c>
      <c r="T1009" s="8">
        <f t="shared" ca="1" si="79"/>
        <v>36252</v>
      </c>
      <c r="U1009" s="1">
        <f t="shared" ca="1" si="75"/>
        <v>4000</v>
      </c>
      <c r="V100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$A1009    &amp;
", "   &amp;
$B1009    &amp;
", "   &amp;
$C1009    &amp;
", '"  &amp;
$E1009    &amp;
"', '" &amp;
$H1009    &amp;
"', "  &amp;
$I1009 &amp;
", CAST('"  &amp;
TEXT($K1009,"aaaa-mm-dd") &amp;
"' AS DATE), " &amp;
$L1009 &amp;
", " &amp;
$N1009 &amp;
", " &amp;
$P1009 &amp;
", " &amp;
IF($R1009="","NULL",$R1009) &amp;
", " &amp;
$U1009 &amp;
");"</f>
        <v>INSERT INTO acme.fact_employees (id_company_fk, id_employee_pk, flg_active, employee_name, id_gender_fk, id_race_fk, birthdate, id_education_fk, id_department_fk, id_role_fk, id_level_fk, salary) VALUES (2, 1008, TRUE, 'Clarice Leone Marino', 'F', 2, CAST('1976-09-25' AS DATE), 7, 4, 8, 2, 4000);</v>
      </c>
    </row>
    <row r="1010" spans="1:22" x14ac:dyDescent="0.2">
      <c r="A1010" s="7">
        <v>2</v>
      </c>
      <c r="B1010" s="5">
        <f t="shared" si="76"/>
        <v>1009</v>
      </c>
      <c r="C1010" s="6" t="b">
        <v>1</v>
      </c>
      <c r="D1010" s="7">
        <f ca="1">IF(ROW()=2,125,IF(ROW()=3,67,IF(ROW()=4,13,RANDBETWEEN(2,COUNT(Name!$A:$A) + 1))))</f>
        <v>190</v>
      </c>
      <c r="E1010" s="7" t="str">
        <f ca="1">VLOOKUP($D1010,Name!$A:$B,2,FALSE) &amp; " " &amp; IF(ROW()=2,"de Orléans e Bragança",VLOOKUP(IF(ROW()=2,0,RANDBETWEEN(2,COUNT('Last name'!$A:$A) + 1)),'Last name'!$A:$B,2,FALSE) &amp; " " &amp; VLOOKUP(RANDBETWEEN(2,COUNT('Last name'!$A:$A) + 1),'Last name'!$A:$B,2,FALSE))</f>
        <v>João Victor Medeiros Gallo</v>
      </c>
      <c r="F1010" s="7">
        <v>2</v>
      </c>
      <c r="G1010" s="7" cm="1">
        <f t="array" aca="1" ref="G1010" ca="1">INDEX(States!$B:$B,RANDBETWEEN(2,COUNTA(States!$B:$B)),1)</f>
        <v>9</v>
      </c>
      <c r="H1010" s="7" t="str">
        <f ca="1">VLOOKUP($D1010,Name!$A:$C,3,FALSE)</f>
        <v>M</v>
      </c>
      <c r="I1010" s="7">
        <f t="shared" ca="1" si="77"/>
        <v>2</v>
      </c>
      <c r="J1010" s="7" t="str">
        <f ca="1">VLOOKUP($I1010,Race!$A:$B,2,FALSE)</f>
        <v>Branco</v>
      </c>
      <c r="K1010" s="8">
        <f ca="1" xml:space="preserve">
IF($B1010=2,
    TODAY()-16340,
    IF($P1010=2,
        RANDBETWEEN(TODAY()-12418.5,TODAY()-6574.5),
        IF(OR($P1010=3,$P1010=4),
            RANDBETWEEN(TODAY()-16071,TODAY()-8766),
            IF(OR($P1010=5,$P1010=6,$P1010=7),
                RANDBETWEEN(TODAY()-27393.75,TODAY()-12783.75),
                RANDBETWEEN(TODAY()-27393.75,TODAY()-10957.5)
            )
        )
    )
)</f>
        <v>23423</v>
      </c>
      <c r="L1010" s="6">
        <f ca="1">IF(OR(ROW()=2,ROW()=3),7,IF(ROW()=4,4,RANDBETWEEN(4,COUNT(Education!$A:$A) + 1)))</f>
        <v>5</v>
      </c>
      <c r="M1010" s="8" t="str">
        <f ca="1">VLOOKUP($L1010,Education!$A:$B,2,FALSE)</f>
        <v>Pós-graduação</v>
      </c>
      <c r="N101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1010" s="7" t="str">
        <f ca="1">VLOOKUP($N1010,Department!$A:$B,2,FALSE)</f>
        <v>Vendas</v>
      </c>
      <c r="P1010" s="6">
        <f t="shared" ca="1" si="78"/>
        <v>6</v>
      </c>
      <c r="Q1010" s="7" t="str">
        <f ca="1">VLOOKUP($P1010,Role!$A:$B,2,FALSE)</f>
        <v>Estagiário</v>
      </c>
      <c r="R1010" s="7" t="str">
        <f ca="1">IF($P1010=8,RANDBETWEEN(2,COUNT(Level!$A:$A) + 1),"")</f>
        <v/>
      </c>
      <c r="S1010" s="7" t="str">
        <f ca="1">IF($R1010&lt;&gt;"",VLOOKUP($R1010,Level!$A:$B,2,FALSE),"")</f>
        <v/>
      </c>
      <c r="T1010" s="8">
        <f t="shared" ca="1" si="79"/>
        <v>38022</v>
      </c>
      <c r="U1010" s="1">
        <f t="shared" ca="1" si="75"/>
        <v>1815</v>
      </c>
      <c r="V101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$A1010    &amp;
", "   &amp;
$B1010    &amp;
", "   &amp;
$C1010    &amp;
", '"  &amp;
$E1010    &amp;
"', '" &amp;
$H1010    &amp;
"', "  &amp;
$I1010 &amp;
", CAST('"  &amp;
TEXT($K1010,"aaaa-mm-dd") &amp;
"' AS DATE), " &amp;
$L1010 &amp;
", " &amp;
$N1010 &amp;
", " &amp;
$P1010 &amp;
", " &amp;
IF($R1010="","NULL",$R1010) &amp;
", " &amp;
$U1010 &amp;
");"</f>
        <v>INSERT INTO acme.fact_employees (id_company_fk, id_employee_pk, flg_active, employee_name, id_gender_fk, id_race_fk, birthdate, id_education_fk, id_department_fk, id_role_fk, id_level_fk, salary) VALUES (2, 1009, TRUE, 'João Victor Medeiros Gallo', 'M', 2, CAST('1964-02-16' AS DATE), 5, 13, 6, NULL, 1815);</v>
      </c>
    </row>
    <row r="1011" spans="1:22" x14ac:dyDescent="0.2">
      <c r="A1011" s="7">
        <v>2</v>
      </c>
      <c r="B1011" s="5">
        <f t="shared" si="76"/>
        <v>1010</v>
      </c>
      <c r="C1011" s="6" t="b">
        <v>1</v>
      </c>
      <c r="D1011" s="7">
        <f ca="1">IF(ROW()=2,125,IF(ROW()=3,67,IF(ROW()=4,13,RANDBETWEEN(2,COUNT(Name!$A:$A) + 1))))</f>
        <v>188</v>
      </c>
      <c r="E1011" s="7" t="str">
        <f ca="1">VLOOKUP($D1011,Name!$A:$B,2,FALSE) &amp; " " &amp; IF(ROW()=2,"de Orléans e Bragança",VLOOKUP(IF(ROW()=2,0,RANDBETWEEN(2,COUNT('Last name'!$A:$A) + 1)),'Last name'!$A:$B,2,FALSE) &amp; " " &amp; VLOOKUP(RANDBETWEEN(2,COUNT('Last name'!$A:$A) + 1),'Last name'!$A:$B,2,FALSE))</f>
        <v>João Paulo Poeta Cardozo</v>
      </c>
      <c r="F1011" s="7">
        <v>2</v>
      </c>
      <c r="G1011" s="7" cm="1">
        <f t="array" aca="1" ref="G1011" ca="1">INDEX(States!$B:$B,RANDBETWEEN(2,COUNTA(States!$B:$B)),1)</f>
        <v>2</v>
      </c>
      <c r="H1011" s="7" t="str">
        <f ca="1">VLOOKUP($D1011,Name!$A:$C,3,FALSE)</f>
        <v>M</v>
      </c>
      <c r="I1011" s="7">
        <f t="shared" ca="1" si="77"/>
        <v>2</v>
      </c>
      <c r="J1011" s="7" t="str">
        <f ca="1">VLOOKUP($I1011,Race!$A:$B,2,FALSE)</f>
        <v>Branco</v>
      </c>
      <c r="K1011" s="8">
        <f ca="1" xml:space="preserve">
IF($B1011=2,
    TODAY()-16340,
    IF($P1011=2,
        RANDBETWEEN(TODAY()-12418.5,TODAY()-6574.5),
        IF(OR($P1011=3,$P1011=4),
            RANDBETWEEN(TODAY()-16071,TODAY()-8766),
            IF(OR($P1011=5,$P1011=6,$P1011=7),
                RANDBETWEEN(TODAY()-27393.75,TODAY()-12783.75),
                RANDBETWEEN(TODAY()-27393.75,TODAY()-10957.5)
            )
        )
    )
)</f>
        <v>32144</v>
      </c>
      <c r="L1011" s="6">
        <f ca="1">IF(OR(ROW()=2,ROW()=3),7,IF(ROW()=4,4,RANDBETWEEN(4,COUNT(Education!$A:$A) + 1)))</f>
        <v>4</v>
      </c>
      <c r="M1011" s="8" t="str">
        <f ca="1">VLOOKUP($L1011,Education!$A:$B,2,FALSE)</f>
        <v>Superior</v>
      </c>
      <c r="N101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6</v>
      </c>
      <c r="O1011" s="7" t="str">
        <f ca="1">VLOOKUP($N1011,Department!$A:$B,2,FALSE)</f>
        <v>Comercial</v>
      </c>
      <c r="P1011" s="6">
        <f t="shared" ca="1" si="78"/>
        <v>8</v>
      </c>
      <c r="Q1011" s="7" t="str">
        <f ca="1">VLOOKUP($P1011,Role!$A:$B,2,FALSE)</f>
        <v>Analista</v>
      </c>
      <c r="R1011" s="7">
        <f ca="1">IF($P1011=8,RANDBETWEEN(2,COUNT(Level!$A:$A) + 1),"")</f>
        <v>3</v>
      </c>
      <c r="S1011" s="7" t="str">
        <f ca="1">IF($R1011&lt;&gt;"",VLOOKUP($R1011,Level!$A:$B,2,FALSE),"")</f>
        <v>Pleno</v>
      </c>
      <c r="T1011" s="8">
        <f t="shared" ca="1" si="79"/>
        <v>40576</v>
      </c>
      <c r="U1011" s="1">
        <f t="shared" ca="1" si="75"/>
        <v>2580</v>
      </c>
      <c r="V101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$A1011    &amp;
", "   &amp;
$B1011    &amp;
", "   &amp;
$C1011    &amp;
", '"  &amp;
$E1011    &amp;
"', '" &amp;
$H1011    &amp;
"', "  &amp;
$I1011 &amp;
", CAST('"  &amp;
TEXT($K1011,"aaaa-mm-dd") &amp;
"' AS DATE), " &amp;
$L1011 &amp;
", " &amp;
$N1011 &amp;
", " &amp;
$P1011 &amp;
", " &amp;
IF($R1011="","NULL",$R1011) &amp;
", " &amp;
$U1011 &amp;
");"</f>
        <v>INSERT INTO acme.fact_employees (id_company_fk, id_employee_pk, flg_active, employee_name, id_gender_fk, id_race_fk, birthdate, id_education_fk, id_department_fk, id_role_fk, id_level_fk, salary) VALUES (2, 1010, TRUE, 'João Paulo Poeta Cardozo', 'M', 2, CAST('1988-01-02' AS DATE), 4, 6, 8, 3, 2580);</v>
      </c>
    </row>
    <row r="1012" spans="1:22" x14ac:dyDescent="0.2">
      <c r="A1012" s="7">
        <v>2</v>
      </c>
      <c r="B1012" s="5">
        <f t="shared" si="76"/>
        <v>1011</v>
      </c>
      <c r="C1012" s="6" t="b">
        <v>1</v>
      </c>
      <c r="D1012" s="7">
        <f ca="1">IF(ROW()=2,125,IF(ROW()=3,67,IF(ROW()=4,13,RANDBETWEEN(2,COUNT(Name!$A:$A) + 1))))</f>
        <v>283</v>
      </c>
      <c r="E1012" s="7" t="str">
        <f ca="1">VLOOKUP($D1012,Name!$A:$B,2,FALSE)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Mateus Andrade Alcantara</v>
      </c>
      <c r="F1012" s="7">
        <v>2</v>
      </c>
      <c r="G1012" s="7" cm="1">
        <f t="array" aca="1" ref="G1012" ca="1">INDEX(States!$B:$B,RANDBETWEEN(2,COUNTA(States!$B:$B)),1)</f>
        <v>19</v>
      </c>
      <c r="H1012" s="7" t="str">
        <f ca="1">VLOOKUP($D1012,Name!$A:$C,3,FALSE)</f>
        <v>M</v>
      </c>
      <c r="I1012" s="7">
        <f t="shared" ca="1" si="77"/>
        <v>4</v>
      </c>
      <c r="J1012" s="7" t="str">
        <f ca="1">VLOOKUP($I1012,Race!$A:$B,2,FALSE)</f>
        <v>Pardo</v>
      </c>
      <c r="K1012" s="8">
        <f ca="1" xml:space="preserve">
IF($B1012=2,
    TODAY()-16340,
    IF($P1012=2,
        RANDBETWEEN(TODAY()-12418.5,TODAY()-6574.5),
        IF(OR($P1012=3,$P1012=4),
            RANDBETWEEN(TODAY()-16071,TODAY()-8766),
            IF(OR($P1012=5,$P1012=6,$P1012=7),
                RANDBETWEEN(TODAY()-27393.75,TODAY()-12783.75),
                RANDBETWEEN(TODAY()-27393.75,TODAY()-10957.5)
            )
        )
    )
)</f>
        <v>24065</v>
      </c>
      <c r="L1012" s="6">
        <f ca="1">IF(OR(ROW()=2,ROW()=3),7,IF(ROW()=4,4,RANDBETWEEN(4,COUNT(Education!$A:$A) + 1)))</f>
        <v>4</v>
      </c>
      <c r="M1012" s="8" t="str">
        <f ca="1">VLOOKUP($L1012,Education!$A:$B,2,FALSE)</f>
        <v>Superior</v>
      </c>
      <c r="N101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1012" s="7" t="str">
        <f ca="1">VLOOKUP($N1012,Department!$A:$B,2,FALSE)</f>
        <v>Contábil</v>
      </c>
      <c r="P1012" s="6">
        <f t="shared" ca="1" si="78"/>
        <v>7</v>
      </c>
      <c r="Q1012" s="7" t="str">
        <f ca="1">VLOOKUP($P1012,Role!$A:$B,2,FALSE)</f>
        <v>Trainee</v>
      </c>
      <c r="R1012" s="7" t="str">
        <f ca="1">IF($P1012=8,RANDBETWEEN(2,COUNT(Level!$A:$A) + 1),"")</f>
        <v/>
      </c>
      <c r="S1012" s="7" t="str">
        <f ca="1">IF($R1012&lt;&gt;"",VLOOKUP($R1012,Level!$A:$B,2,FALSE),"")</f>
        <v/>
      </c>
      <c r="T1012" s="8">
        <f t="shared" ca="1" si="79"/>
        <v>37217</v>
      </c>
      <c r="U1012" s="1">
        <f t="shared" ca="1" si="75"/>
        <v>1305</v>
      </c>
      <c r="V101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$A1012    &amp;
", "   &amp;
$B1012    &amp;
", "   &amp;
$C1012    &amp;
", '"  &amp;
$E1012    &amp;
"', '" &amp;
$H1012    &amp;
"', "  &amp;
$I1012 &amp;
", CAST('"  &amp;
TEXT($K1012,"aaaa-mm-dd") &amp;
"' AS DATE), " &amp;
$L1012 &amp;
", " &amp;
$N1012 &amp;
", " &amp;
$P1012 &amp;
", " &amp;
IF($R1012="","NULL",$R1012) &amp;
", " &amp;
$U1012 &amp;
");"</f>
        <v>INSERT INTO acme.fact_employees (id_company_fk, id_employee_pk, flg_active, employee_name, id_gender_fk, id_race_fk, birthdate, id_education_fk, id_department_fk, id_role_fk, id_level_fk, salary) VALUES (2, 1011, TRUE, 'Mateus Andrade Alcantara', 'M', 4, CAST('1965-11-19' AS DATE), 4, 9, 7, NULL, 1305);</v>
      </c>
    </row>
    <row r="1013" spans="1:22" x14ac:dyDescent="0.2">
      <c r="A1013" s="7">
        <v>2</v>
      </c>
      <c r="B1013" s="5">
        <f t="shared" si="76"/>
        <v>1012</v>
      </c>
      <c r="C1013" s="6" t="b">
        <v>1</v>
      </c>
      <c r="D1013" s="7">
        <f ca="1">IF(ROW()=2,125,IF(ROW()=3,67,IF(ROW()=4,13,RANDBETWEEN(2,COUNT(Name!$A:$A) + 1))))</f>
        <v>236</v>
      </c>
      <c r="E1013" s="7" t="str">
        <f ca="1">VLOOKUP($D1013,Name!$A:$B,2,FALSE) &amp; " " &amp; IF(ROW()=2,"de Orléans e Bragança",VLOOKUP(IF(ROW()=2,0,RANDBETWEEN(2,COUNT('Last name'!$A:$A) + 1)),'Last name'!$A:$B,2,FALSE) &amp; " " &amp; VLOOKUP(RANDBETWEEN(2,COUNT('Last name'!$A:$A) + 1),'Last name'!$A:$B,2,FALSE))</f>
        <v>Lucas Gabriel Medeiros Russo</v>
      </c>
      <c r="F1013" s="7">
        <v>2</v>
      </c>
      <c r="G1013" s="7" cm="1">
        <f t="array" aca="1" ref="G1013" ca="1">INDEX(States!$B:$B,RANDBETWEEN(2,COUNTA(States!$B:$B)),1)</f>
        <v>16</v>
      </c>
      <c r="H1013" s="7" t="str">
        <f ca="1">VLOOKUP($D1013,Name!$A:$C,3,FALSE)</f>
        <v>M</v>
      </c>
      <c r="I1013" s="7">
        <f t="shared" ca="1" si="77"/>
        <v>2</v>
      </c>
      <c r="J1013" s="7" t="str">
        <f ca="1">VLOOKUP($I1013,Race!$A:$B,2,FALSE)</f>
        <v>Branco</v>
      </c>
      <c r="K1013" s="8">
        <f ca="1" xml:space="preserve">
IF($B1013=2,
    TODAY()-16340,
    IF($P1013=2,
        RANDBETWEEN(TODAY()-12418.5,TODAY()-6574.5),
        IF(OR($P1013=3,$P1013=4),
            RANDBETWEEN(TODAY()-16071,TODAY()-8766),
            IF(OR($P1013=5,$P1013=6,$P1013=7),
                RANDBETWEEN(TODAY()-27393.75,TODAY()-12783.75),
                RANDBETWEEN(TODAY()-27393.75,TODAY()-10957.5)
            )
        )
    )
)</f>
        <v>29889</v>
      </c>
      <c r="L1013" s="6">
        <f ca="1">IF(OR(ROW()=2,ROW()=3),7,IF(ROW()=4,4,RANDBETWEEN(4,COUNT(Education!$A:$A) + 1)))</f>
        <v>6</v>
      </c>
      <c r="M1013" s="8" t="str">
        <f ca="1">VLOOKUP($L1013,Education!$A:$B,2,FALSE)</f>
        <v>Mestrado</v>
      </c>
      <c r="N101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1013" s="7" t="str">
        <f ca="1">VLOOKUP($N1013,Department!$A:$B,2,FALSE)</f>
        <v>Contábil</v>
      </c>
      <c r="P1013" s="6">
        <f t="shared" ca="1" si="78"/>
        <v>8</v>
      </c>
      <c r="Q1013" s="7" t="str">
        <f ca="1">VLOOKUP($P1013,Role!$A:$B,2,FALSE)</f>
        <v>Analista</v>
      </c>
      <c r="R1013" s="7">
        <f ca="1">IF($P1013=8,RANDBETWEEN(2,COUNT(Level!$A:$A) + 1),"")</f>
        <v>2</v>
      </c>
      <c r="S1013" s="7" t="str">
        <f ca="1">IF($R1013&lt;&gt;"",VLOOKUP($R1013,Level!$A:$B,2,FALSE),"")</f>
        <v>Junior</v>
      </c>
      <c r="T1013" s="8">
        <f t="shared" ca="1" si="79"/>
        <v>38420</v>
      </c>
      <c r="U1013" s="1">
        <f t="shared" ca="1" si="75"/>
        <v>3500</v>
      </c>
      <c r="V101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$A1013    &amp;
", "   &amp;
$B1013    &amp;
", "   &amp;
$C1013    &amp;
", '"  &amp;
$E1013    &amp;
"', '" &amp;
$H1013    &amp;
"', "  &amp;
$I1013 &amp;
", CAST('"  &amp;
TEXT($K1013,"aaaa-mm-dd") &amp;
"' AS DATE), " &amp;
$L1013 &amp;
", " &amp;
$N1013 &amp;
", " &amp;
$P1013 &amp;
", " &amp;
IF($R1013="","NULL",$R1013) &amp;
", " &amp;
$U1013 &amp;
");"</f>
        <v>INSERT INTO acme.fact_employees (id_company_fk, id_employee_pk, flg_active, employee_name, id_gender_fk, id_race_fk, birthdate, id_education_fk, id_department_fk, id_role_fk, id_level_fk, salary) VALUES (2, 1012, TRUE, 'Lucas Gabriel Medeiros Russo', 'M', 2, CAST('1981-10-30' AS DATE), 6, 9, 8, 2, 3500);</v>
      </c>
    </row>
    <row r="1014" spans="1:22" x14ac:dyDescent="0.2">
      <c r="A1014" s="7">
        <v>2</v>
      </c>
      <c r="B1014" s="5">
        <f t="shared" si="76"/>
        <v>1013</v>
      </c>
      <c r="C1014" s="6" t="b">
        <v>1</v>
      </c>
      <c r="D1014" s="7">
        <f ca="1">IF(ROW()=2,125,IF(ROW()=3,67,IF(ROW()=4,13,RANDBETWEEN(2,COUNT(Name!$A:$A) + 1))))</f>
        <v>309</v>
      </c>
      <c r="E1014" s="7" t="str">
        <f ca="1">VLOOKUP($D1014,Name!$A:$B,2,FALSE) &amp; " " &amp; IF(ROW()=2,"de Orléans e Bragança",VLOOKUP(IF(ROW()=2,0,RANDBETWEEN(2,COUNT('Last name'!$A:$A) + 1)),'Last name'!$A:$B,2,FALSE) &amp; " " &amp; VLOOKUP(RANDBETWEEN(2,COUNT('Last name'!$A:$A) + 1),'Last name'!$A:$B,2,FALSE))</f>
        <v>Otávio Alvarenga Camargo</v>
      </c>
      <c r="F1014" s="7">
        <v>2</v>
      </c>
      <c r="G1014" s="7" cm="1">
        <f t="array" aca="1" ref="G1014" ca="1">INDEX(States!$B:$B,RANDBETWEEN(2,COUNTA(States!$B:$B)),1)</f>
        <v>14</v>
      </c>
      <c r="H1014" s="7" t="str">
        <f ca="1">VLOOKUP($D1014,Name!$A:$C,3,FALSE)</f>
        <v>M</v>
      </c>
      <c r="I1014" s="7">
        <f t="shared" ca="1" si="77"/>
        <v>2</v>
      </c>
      <c r="J1014" s="7" t="str">
        <f ca="1">VLOOKUP($I1014,Race!$A:$B,2,FALSE)</f>
        <v>Branco</v>
      </c>
      <c r="K1014" s="8">
        <f ca="1" xml:space="preserve">
IF($B1014=2,
    TODAY()-16340,
    IF($P1014=2,
        RANDBETWEEN(TODAY()-12418.5,TODAY()-6574.5),
        IF(OR($P1014=3,$P1014=4),
            RANDBETWEEN(TODAY()-16071,TODAY()-8766),
            IF(OR($P1014=5,$P1014=6,$P1014=7),
                RANDBETWEEN(TODAY()-27393.75,TODAY()-12783.75),
                RANDBETWEEN(TODAY()-27393.75,TODAY()-10957.5)
            )
        )
    )
)</f>
        <v>21168</v>
      </c>
      <c r="L1014" s="6">
        <f ca="1">IF(OR(ROW()=2,ROW()=3),7,IF(ROW()=4,4,RANDBETWEEN(4,COUNT(Education!$A:$A) + 1)))</f>
        <v>4</v>
      </c>
      <c r="M1014" s="8" t="str">
        <f ca="1">VLOOKUP($L1014,Education!$A:$B,2,FALSE)</f>
        <v>Superior</v>
      </c>
      <c r="N101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7</v>
      </c>
      <c r="O1014" s="7" t="str">
        <f ca="1">VLOOKUP($N1014,Department!$A:$B,2,FALSE)</f>
        <v>Operacional</v>
      </c>
      <c r="P1014" s="6">
        <f t="shared" ca="1" si="78"/>
        <v>9</v>
      </c>
      <c r="Q1014" s="7" t="str">
        <f ca="1">VLOOKUP($P1014,Role!$A:$B,2,FALSE)</f>
        <v>Especialista</v>
      </c>
      <c r="R1014" s="7" t="str">
        <f ca="1">IF($P1014=8,RANDBETWEEN(2,COUNT(Level!$A:$A) + 1),"")</f>
        <v/>
      </c>
      <c r="S1014" s="7" t="str">
        <f ca="1">IF($R1014&lt;&gt;"",VLOOKUP($R1014,Level!$A:$B,2,FALSE),"")</f>
        <v/>
      </c>
      <c r="T1014" s="8">
        <f t="shared" ca="1" si="79"/>
        <v>43937</v>
      </c>
      <c r="U1014" s="1">
        <f t="shared" ca="1" si="75"/>
        <v>8500</v>
      </c>
      <c r="V101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$A1014    &amp;
", "   &amp;
$B1014    &amp;
", "   &amp;
$C1014    &amp;
", '"  &amp;
$E1014    &amp;
"', '" &amp;
$H1014    &amp;
"', "  &amp;
$I1014 &amp;
", CAST('"  &amp;
TEXT($K1014,"aaaa-mm-dd") &amp;
"' AS DATE), " &amp;
$L1014 &amp;
", " &amp;
$N1014 &amp;
", " &amp;
$P1014 &amp;
", " &amp;
IF($R1014="","NULL",$R1014) &amp;
", " &amp;
$U1014 &amp;
");"</f>
        <v>INSERT INTO acme.fact_employees (id_company_fk, id_employee_pk, flg_active, employee_name, id_gender_fk, id_race_fk, birthdate, id_education_fk, id_department_fk, id_role_fk, id_level_fk, salary) VALUES (2, 1013, TRUE, 'Otávio Alvarenga Camargo', 'M', 2, CAST('1957-12-14' AS DATE), 4, 7, 9, NULL, 8500);</v>
      </c>
    </row>
    <row r="1015" spans="1:22" x14ac:dyDescent="0.2">
      <c r="A1015" s="7">
        <v>2</v>
      </c>
      <c r="B1015" s="5">
        <f t="shared" si="76"/>
        <v>1014</v>
      </c>
      <c r="C1015" s="6" t="b">
        <v>1</v>
      </c>
      <c r="D1015" s="7">
        <f ca="1">IF(ROW()=2,125,IF(ROW()=3,67,IF(ROW()=4,13,RANDBETWEEN(2,COUNT(Name!$A:$A) + 1))))</f>
        <v>136</v>
      </c>
      <c r="E1015" s="7" t="str">
        <f ca="1">VLOOKUP($D1015,Name!$A:$B,2,FALSE) &amp; " " &amp; IF(ROW()=2,"de Orléans e Bragança",VLOOKUP(IF(ROW()=2,0,RANDBETWEEN(2,COUNT('Last name'!$A:$A) + 1)),'Last name'!$A:$B,2,FALSE) &amp; " " &amp; VLOOKUP(RANDBETWEEN(2,COUNT('Last name'!$A:$A) + 1),'Last name'!$A:$B,2,FALSE))</f>
        <v>Fernando Mariano Rangel Caminha</v>
      </c>
      <c r="F1015" s="7">
        <v>2</v>
      </c>
      <c r="G1015" s="7" cm="1">
        <f t="array" aca="1" ref="G1015" ca="1">INDEX(States!$B:$B,RANDBETWEEN(2,COUNTA(States!$B:$B)),1)</f>
        <v>17</v>
      </c>
      <c r="H1015" s="7" t="str">
        <f ca="1">VLOOKUP($D1015,Name!$A:$C,3,FALSE)</f>
        <v>M</v>
      </c>
      <c r="I1015" s="7">
        <f t="shared" ca="1" si="77"/>
        <v>3</v>
      </c>
      <c r="J1015" s="7" t="str">
        <f ca="1">VLOOKUP($I1015,Race!$A:$B,2,FALSE)</f>
        <v>Preto</v>
      </c>
      <c r="K1015" s="8">
        <f ca="1" xml:space="preserve">
IF($B1015=2,
    TODAY()-16340,
    IF($P1015=2,
        RANDBETWEEN(TODAY()-12418.5,TODAY()-6574.5),
        IF(OR($P1015=3,$P1015=4),
            RANDBETWEEN(TODAY()-16071,TODAY()-8766),
            IF(OR($P1015=5,$P1015=6,$P1015=7),
                RANDBETWEEN(TODAY()-27393.75,TODAY()-12783.75),
                RANDBETWEEN(TODAY()-27393.75,TODAY()-10957.5)
            )
        )
    )
)</f>
        <v>18703</v>
      </c>
      <c r="L1015" s="6">
        <f ca="1">IF(OR(ROW()=2,ROW()=3),7,IF(ROW()=4,4,RANDBETWEEN(4,COUNT(Education!$A:$A) + 1)))</f>
        <v>7</v>
      </c>
      <c r="M1015" s="8" t="str">
        <f ca="1">VLOOKUP($L1015,Education!$A:$B,2,FALSE)</f>
        <v>Doutorado</v>
      </c>
      <c r="N101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1015" s="7" t="str">
        <f ca="1">VLOOKUP($N1015,Department!$A:$B,2,FALSE)</f>
        <v>Financeiro</v>
      </c>
      <c r="P1015" s="6">
        <f t="shared" ca="1" si="78"/>
        <v>8</v>
      </c>
      <c r="Q1015" s="7" t="str">
        <f ca="1">VLOOKUP($P1015,Role!$A:$B,2,FALSE)</f>
        <v>Analista</v>
      </c>
      <c r="R1015" s="7">
        <f ca="1">IF($P1015=8,RANDBETWEEN(2,COUNT(Level!$A:$A) + 1),"")</f>
        <v>3</v>
      </c>
      <c r="S1015" s="7" t="str">
        <f ca="1">IF($R1015&lt;&gt;"",VLOOKUP($R1015,Level!$A:$B,2,FALSE),"")</f>
        <v>Pleno</v>
      </c>
      <c r="T1015" s="8">
        <f t="shared" ca="1" si="79"/>
        <v>39774</v>
      </c>
      <c r="U1015" s="1">
        <f t="shared" ca="1" si="75"/>
        <v>4000</v>
      </c>
      <c r="V101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$A1015    &amp;
", "   &amp;
$B1015    &amp;
", "   &amp;
$C1015    &amp;
", '"  &amp;
$E1015    &amp;
"', '" &amp;
$H1015    &amp;
"', "  &amp;
$I1015 &amp;
", CAST('"  &amp;
TEXT($K1015,"aaaa-mm-dd") &amp;
"' AS DATE), " &amp;
$L1015 &amp;
", " &amp;
$N1015 &amp;
", " &amp;
$P1015 &amp;
", " &amp;
IF($R1015="","NULL",$R1015) &amp;
", " &amp;
$U1015 &amp;
");"</f>
        <v>INSERT INTO acme.fact_employees (id_company_fk, id_employee_pk, flg_active, employee_name, id_gender_fk, id_race_fk, birthdate, id_education_fk, id_department_fk, id_role_fk, id_level_fk, salary) VALUES (2, 1014, TRUE, 'Fernando Mariano Rangel Caminha', 'M', 3, CAST('1951-03-16' AS DATE), 7, 4, 8, 3, 4000);</v>
      </c>
    </row>
    <row r="1016" spans="1:22" x14ac:dyDescent="0.2">
      <c r="A1016" s="7">
        <v>2</v>
      </c>
      <c r="B1016" s="5">
        <f t="shared" si="76"/>
        <v>1015</v>
      </c>
      <c r="C1016" s="6" t="b">
        <v>1</v>
      </c>
      <c r="D1016" s="7">
        <f ca="1">IF(ROW()=2,125,IF(ROW()=3,67,IF(ROW()=4,13,RANDBETWEEN(2,COUNT(Name!$A:$A) + 1))))</f>
        <v>163</v>
      </c>
      <c r="E1016" s="7" t="str">
        <f ca="1">VLOOKUP($D1016,Name!$A:$B,2,FALSE) &amp; " " &amp; IF(ROW()=2,"de Orléans e Bragança",VLOOKUP(IF(ROW()=2,0,RANDBETWEEN(2,COUNT('Last name'!$A:$A) + 1)),'Last name'!$A:$B,2,FALSE) &amp; " " &amp; VLOOKUP(RANDBETWEEN(2,COUNT('Last name'!$A:$A) + 1),'Last name'!$A:$B,2,FALSE))</f>
        <v>Henrico Madureira sobrenome</v>
      </c>
      <c r="F1016" s="7">
        <v>2</v>
      </c>
      <c r="G1016" s="7" cm="1">
        <f t="array" aca="1" ref="G1016" ca="1">INDEX(States!$B:$B,RANDBETWEEN(2,COUNTA(States!$B:$B)),1)</f>
        <v>10</v>
      </c>
      <c r="H1016" s="7" t="str">
        <f ca="1">VLOOKUP($D1016,Name!$A:$C,3,FALSE)</f>
        <v>M</v>
      </c>
      <c r="I1016" s="7">
        <f t="shared" ca="1" si="77"/>
        <v>2</v>
      </c>
      <c r="J1016" s="7" t="str">
        <f ca="1">VLOOKUP($I1016,Race!$A:$B,2,FALSE)</f>
        <v>Branco</v>
      </c>
      <c r="K1016" s="8">
        <f ca="1" xml:space="preserve">
IF($B1016=2,
    TODAY()-16340,
    IF($P1016=2,
        RANDBETWEEN(TODAY()-12418.5,TODAY()-6574.5),
        IF(OR($P1016=3,$P1016=4),
            RANDBETWEEN(TODAY()-16071,TODAY()-8766),
            IF(OR($P1016=5,$P1016=6,$P1016=7),
                RANDBETWEEN(TODAY()-27393.75,TODAY()-12783.75),
                RANDBETWEEN(TODAY()-27393.75,TODAY()-10957.5)
            )
        )
    )
)</f>
        <v>24501</v>
      </c>
      <c r="L1016" s="6">
        <f ca="1">IF(OR(ROW()=2,ROW()=3),7,IF(ROW()=4,4,RANDBETWEEN(4,COUNT(Education!$A:$A) + 1)))</f>
        <v>6</v>
      </c>
      <c r="M1016" s="8" t="str">
        <f ca="1">VLOOKUP($L1016,Education!$A:$B,2,FALSE)</f>
        <v>Mestrado</v>
      </c>
      <c r="N101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1016" s="7" t="str">
        <f ca="1">VLOOKUP($N1016,Department!$A:$B,2,FALSE)</f>
        <v>Financeiro</v>
      </c>
      <c r="P1016" s="6">
        <f t="shared" ca="1" si="78"/>
        <v>9</v>
      </c>
      <c r="Q1016" s="7" t="str">
        <f ca="1">VLOOKUP($P1016,Role!$A:$B,2,FALSE)</f>
        <v>Especialista</v>
      </c>
      <c r="R1016" s="7" t="str">
        <f ca="1">IF($P1016=8,RANDBETWEEN(2,COUNT(Level!$A:$A) + 1),"")</f>
        <v/>
      </c>
      <c r="S1016" s="7" t="str">
        <f ca="1">IF($R1016&lt;&gt;"",VLOOKUP($R1016,Level!$A:$B,2,FALSE),"")</f>
        <v/>
      </c>
      <c r="T1016" s="8">
        <f t="shared" ca="1" si="79"/>
        <v>43898</v>
      </c>
      <c r="U1016" s="1">
        <f t="shared" ca="1" si="75"/>
        <v>9500</v>
      </c>
      <c r="V101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$A1016    &amp;
", "   &amp;
$B1016    &amp;
", "   &amp;
$C1016    &amp;
", '"  &amp;
$E1016    &amp;
"', '" &amp;
$H1016    &amp;
"', "  &amp;
$I1016 &amp;
", CAST('"  &amp;
TEXT($K1016,"aaaa-mm-dd") &amp;
"' AS DATE), " &amp;
$L1016 &amp;
", " &amp;
$N1016 &amp;
", " &amp;
$P1016 &amp;
", " &amp;
IF($R1016="","NULL",$R1016) &amp;
", " &amp;
$U1016 &amp;
");"</f>
        <v>INSERT INTO acme.fact_employees (id_company_fk, id_employee_pk, flg_active, employee_name, id_gender_fk, id_race_fk, birthdate, id_education_fk, id_department_fk, id_role_fk, id_level_fk, salary) VALUES (2, 1015, TRUE, 'Henrico Madureira sobrenome', 'M', 2, CAST('1967-01-29' AS DATE), 6, 4, 9, NULL, 9500);</v>
      </c>
    </row>
    <row r="1017" spans="1:22" x14ac:dyDescent="0.2">
      <c r="A1017" s="7">
        <v>2</v>
      </c>
      <c r="B1017" s="5">
        <f t="shared" si="76"/>
        <v>1016</v>
      </c>
      <c r="C1017" s="6" t="b">
        <v>1</v>
      </c>
      <c r="D1017" s="7">
        <f ca="1">IF(ROW()=2,125,IF(ROW()=3,67,IF(ROW()=4,13,RANDBETWEEN(2,COUNT(Name!$A:$A) + 1))))</f>
        <v>198</v>
      </c>
      <c r="E1017" s="7" t="str">
        <f ca="1">VLOOKUP($D1017,Name!$A:$B,2,FALSE) &amp; " " &amp; IF(ROW()=2,"de Orléans e Bragança",VLOOKUP(IF(ROW()=2,0,RANDBETWEEN(2,COUNT('Last name'!$A:$A) + 1)),'Last name'!$A:$B,2,FALSE) &amp; " " &amp; VLOOKUP(RANDBETWEEN(2,COUNT('Last name'!$A:$A) + 1),'Last name'!$A:$B,2,FALSE))</f>
        <v>Júlia Padrão Brito</v>
      </c>
      <c r="F1017" s="7">
        <v>2</v>
      </c>
      <c r="G1017" s="7" cm="1">
        <f t="array" aca="1" ref="G1017" ca="1">INDEX(States!$B:$B,RANDBETWEEN(2,COUNTA(States!$B:$B)),1)</f>
        <v>4</v>
      </c>
      <c r="H1017" s="7" t="str">
        <f ca="1">VLOOKUP($D1017,Name!$A:$C,3,FALSE)</f>
        <v>F</v>
      </c>
      <c r="I1017" s="7">
        <f t="shared" ca="1" si="77"/>
        <v>2</v>
      </c>
      <c r="J1017" s="7" t="str">
        <f ca="1">VLOOKUP($I1017,Race!$A:$B,2,FALSE)</f>
        <v>Branco</v>
      </c>
      <c r="K1017" s="8">
        <f ca="1" xml:space="preserve">
IF($B1017=2,
    TODAY()-16340,
    IF($P1017=2,
        RANDBETWEEN(TODAY()-12418.5,TODAY()-6574.5),
        IF(OR($P1017=3,$P1017=4),
            RANDBETWEEN(TODAY()-16071,TODAY()-8766),
            IF(OR($P1017=5,$P1017=6,$P1017=7),
                RANDBETWEEN(TODAY()-27393.75,TODAY()-12783.75),
                RANDBETWEEN(TODAY()-27393.75,TODAY()-10957.5)
            )
        )
    )
)</f>
        <v>30722</v>
      </c>
      <c r="L1017" s="6">
        <f ca="1">IF(OR(ROW()=2,ROW()=3),7,IF(ROW()=4,4,RANDBETWEEN(4,COUNT(Education!$A:$A) + 1)))</f>
        <v>6</v>
      </c>
      <c r="M1017" s="8" t="str">
        <f ca="1">VLOOKUP($L1017,Education!$A:$B,2,FALSE)</f>
        <v>Mestrado</v>
      </c>
      <c r="N101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1017" s="7" t="str">
        <f ca="1">VLOOKUP($N1017,Department!$A:$B,2,FALSE)</f>
        <v>Administrativo</v>
      </c>
      <c r="P1017" s="6">
        <f t="shared" ca="1" si="78"/>
        <v>8</v>
      </c>
      <c r="Q1017" s="7" t="str">
        <f ca="1">VLOOKUP($P1017,Role!$A:$B,2,FALSE)</f>
        <v>Analista</v>
      </c>
      <c r="R1017" s="7">
        <f ca="1">IF($P1017=8,RANDBETWEEN(2,COUNT(Level!$A:$A) + 1),"")</f>
        <v>2</v>
      </c>
      <c r="S1017" s="7" t="str">
        <f ca="1">IF($R1017&lt;&gt;"",VLOOKUP($R1017,Level!$A:$B,2,FALSE),"")</f>
        <v>Junior</v>
      </c>
      <c r="T1017" s="8">
        <f t="shared" ca="1" si="79"/>
        <v>36866</v>
      </c>
      <c r="U1017" s="1">
        <f t="shared" ca="1" si="75"/>
        <v>3500</v>
      </c>
      <c r="V101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$A1017    &amp;
", "   &amp;
$B1017    &amp;
", "   &amp;
$C1017    &amp;
", '"  &amp;
$E1017    &amp;
"', '" &amp;
$H1017    &amp;
"', "  &amp;
$I1017 &amp;
", CAST('"  &amp;
TEXT($K1017,"aaaa-mm-dd") &amp;
"' AS DATE), " &amp;
$L1017 &amp;
", " &amp;
$N1017 &amp;
", " &amp;
$P1017 &amp;
", " &amp;
IF($R1017="","NULL",$R1017) &amp;
", " &amp;
$U1017 &amp;
");"</f>
        <v>INSERT INTO acme.fact_employees (id_company_fk, id_employee_pk, flg_active, employee_name, id_gender_fk, id_race_fk, birthdate, id_education_fk, id_department_fk, id_role_fk, id_level_fk, salary) VALUES (2, 1016, TRUE, 'Júlia Padrão Brito', 'F', 2, CAST('1984-02-10' AS DATE), 6, 3, 8, 2, 3500);</v>
      </c>
    </row>
    <row r="1018" spans="1:22" x14ac:dyDescent="0.2">
      <c r="A1018" s="7">
        <v>2</v>
      </c>
      <c r="B1018" s="5">
        <f t="shared" si="76"/>
        <v>1017</v>
      </c>
      <c r="C1018" s="6" t="b">
        <v>1</v>
      </c>
      <c r="D1018" s="7">
        <f ca="1">IF(ROW()=2,125,IF(ROW()=3,67,IF(ROW()=4,13,RANDBETWEEN(2,COUNT(Name!$A:$A) + 1))))</f>
        <v>341</v>
      </c>
      <c r="E1018" s="7" t="str">
        <f ca="1">VLOOKUP($D1018,Name!$A:$B,2,FALSE) &amp; " " &amp; IF(ROW()=2,"de Orléans e Bragança",VLOOKUP(IF(ROW()=2,0,RANDBETWEEN(2,COUNT('Last name'!$A:$A) + 1)),'Last name'!$A:$B,2,FALSE) &amp; " " &amp; VLOOKUP(RANDBETWEEN(2,COUNT('Last name'!$A:$A) + 1),'Last name'!$A:$B,2,FALSE))</f>
        <v>Thomas Santos Cardoso</v>
      </c>
      <c r="F1018" s="7">
        <v>2</v>
      </c>
      <c r="G1018" s="7" cm="1">
        <f t="array" aca="1" ref="G1018" ca="1">INDEX(States!$B:$B,RANDBETWEEN(2,COUNTA(States!$B:$B)),1)</f>
        <v>21</v>
      </c>
      <c r="H1018" s="7" t="str">
        <f ca="1">VLOOKUP($D1018,Name!$A:$C,3,FALSE)</f>
        <v>M</v>
      </c>
      <c r="I1018" s="7">
        <f t="shared" ca="1" si="77"/>
        <v>2</v>
      </c>
      <c r="J1018" s="7" t="str">
        <f ca="1">VLOOKUP($I1018,Race!$A:$B,2,FALSE)</f>
        <v>Branco</v>
      </c>
      <c r="K1018" s="8">
        <f ca="1" xml:space="preserve">
IF($B1018=2,
    TODAY()-16340,
    IF($P1018=2,
        RANDBETWEEN(TODAY()-12418.5,TODAY()-6574.5),
        IF(OR($P1018=3,$P1018=4),
            RANDBETWEEN(TODAY()-16071,TODAY()-8766),
            IF(OR($P1018=5,$P1018=6,$P1018=7),
                RANDBETWEEN(TODAY()-27393.75,TODAY()-12783.75),
                RANDBETWEEN(TODAY()-27393.75,TODAY()-10957.5)
            )
        )
    )
)</f>
        <v>27598</v>
      </c>
      <c r="L1018" s="6">
        <f ca="1">IF(OR(ROW()=2,ROW()=3),7,IF(ROW()=4,4,RANDBETWEEN(4,COUNT(Education!$A:$A) + 1)))</f>
        <v>7</v>
      </c>
      <c r="M1018" s="8" t="str">
        <f ca="1">VLOOKUP($L1018,Education!$A:$B,2,FALSE)</f>
        <v>Doutorado</v>
      </c>
      <c r="N101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1018" s="7" t="str">
        <f ca="1">VLOOKUP($N1018,Department!$A:$B,2,FALSE)</f>
        <v>Administrativo</v>
      </c>
      <c r="P1018" s="6">
        <f t="shared" ca="1" si="78"/>
        <v>9</v>
      </c>
      <c r="Q1018" s="7" t="str">
        <f ca="1">VLOOKUP($P1018,Role!$A:$B,2,FALSE)</f>
        <v>Especialista</v>
      </c>
      <c r="R1018" s="7" t="str">
        <f ca="1">IF($P1018=8,RANDBETWEEN(2,COUNT(Level!$A:$A) + 1),"")</f>
        <v/>
      </c>
      <c r="S1018" s="7" t="str">
        <f ca="1">IF($R1018&lt;&gt;"",VLOOKUP($R1018,Level!$A:$B,2,FALSE),"")</f>
        <v/>
      </c>
      <c r="T1018" s="8">
        <f t="shared" ca="1" si="79"/>
        <v>40536</v>
      </c>
      <c r="U1018" s="1">
        <f t="shared" ca="1" si="75"/>
        <v>10000</v>
      </c>
      <c r="V101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$A1018    &amp;
", "   &amp;
$B1018    &amp;
", "   &amp;
$C1018    &amp;
", '"  &amp;
$E1018    &amp;
"', '" &amp;
$H1018    &amp;
"', "  &amp;
$I1018 &amp;
", CAST('"  &amp;
TEXT($K1018,"aaaa-mm-dd") &amp;
"' AS DATE), " &amp;
$L1018 &amp;
", " &amp;
$N1018 &amp;
", " &amp;
$P1018 &amp;
", " &amp;
IF($R1018="","NULL",$R1018) &amp;
", " &amp;
$U1018 &amp;
");"</f>
        <v>INSERT INTO acme.fact_employees (id_company_fk, id_employee_pk, flg_active, employee_name, id_gender_fk, id_race_fk, birthdate, id_education_fk, id_department_fk, id_role_fk, id_level_fk, salary) VALUES (2, 1017, TRUE, 'Thomas Santos Cardoso', 'M', 2, CAST('1975-07-23' AS DATE), 7, 3, 9, NULL, 10000);</v>
      </c>
    </row>
    <row r="1019" spans="1:22" x14ac:dyDescent="0.2">
      <c r="A1019" s="7">
        <v>2</v>
      </c>
      <c r="B1019" s="5">
        <f t="shared" si="76"/>
        <v>1018</v>
      </c>
      <c r="C1019" s="6" t="b">
        <v>1</v>
      </c>
      <c r="D1019" s="7">
        <f ca="1">IF(ROW()=2,125,IF(ROW()=3,67,IF(ROW()=4,13,RANDBETWEEN(2,COUNT(Name!$A:$A) + 1))))</f>
        <v>150</v>
      </c>
      <c r="E1019" s="7" t="str">
        <f ca="1">VLOOKUP($D1019,Name!$A:$B,2,FALSE) &amp; " " &amp; IF(ROW()=2,"de Orléans e Bragança",VLOOKUP(IF(ROW()=2,0,RANDBETWEEN(2,COUNT('Last name'!$A:$A) + 1)),'Last name'!$A:$B,2,FALSE) &amp; " " &amp; VLOOKUP(RANDBETWEEN(2,COUNT('Last name'!$A:$A) + 1),'Last name'!$A:$B,2,FALSE))</f>
        <v>Giovana Aguiar Barros</v>
      </c>
      <c r="F1019" s="7">
        <v>2</v>
      </c>
      <c r="G1019" s="7" cm="1">
        <f t="array" aca="1" ref="G1019" ca="1">INDEX(States!$B:$B,RANDBETWEEN(2,COUNTA(States!$B:$B)),1)</f>
        <v>2</v>
      </c>
      <c r="H1019" s="7" t="str">
        <f ca="1">VLOOKUP($D1019,Name!$A:$C,3,FALSE)</f>
        <v>F</v>
      </c>
      <c r="I1019" s="7">
        <f t="shared" ca="1" si="77"/>
        <v>2</v>
      </c>
      <c r="J1019" s="7" t="str">
        <f ca="1">VLOOKUP($I1019,Race!$A:$B,2,FALSE)</f>
        <v>Branco</v>
      </c>
      <c r="K1019" s="8">
        <f ca="1" xml:space="preserve">
IF($B1019=2,
    TODAY()-16340,
    IF($P1019=2,
        RANDBETWEEN(TODAY()-12418.5,TODAY()-6574.5),
        IF(OR($P1019=3,$P1019=4),
            RANDBETWEEN(TODAY()-16071,TODAY()-8766),
            IF(OR($P1019=5,$P1019=6,$P1019=7),
                RANDBETWEEN(TODAY()-27393.75,TODAY()-12783.75),
                RANDBETWEEN(TODAY()-27393.75,TODAY()-10957.5)
            )
        )
    )
)</f>
        <v>30353</v>
      </c>
      <c r="L1019" s="6">
        <f ca="1">IF(OR(ROW()=2,ROW()=3),7,IF(ROW()=4,4,RANDBETWEEN(4,COUNT(Education!$A:$A) + 1)))</f>
        <v>6</v>
      </c>
      <c r="M1019" s="8" t="str">
        <f ca="1">VLOOKUP($L1019,Education!$A:$B,2,FALSE)</f>
        <v>Mestrado</v>
      </c>
      <c r="N101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1019" s="7" t="str">
        <f ca="1">VLOOKUP($N1019,Department!$A:$B,2,FALSE)</f>
        <v>Recursos Humanos</v>
      </c>
      <c r="P1019" s="6">
        <f t="shared" ca="1" si="78"/>
        <v>8</v>
      </c>
      <c r="Q1019" s="7" t="str">
        <f ca="1">VLOOKUP($P1019,Role!$A:$B,2,FALSE)</f>
        <v>Analista</v>
      </c>
      <c r="R1019" s="7">
        <f ca="1">IF($P1019=8,RANDBETWEEN(2,COUNT(Level!$A:$A) + 1),"")</f>
        <v>2</v>
      </c>
      <c r="S1019" s="7" t="str">
        <f ca="1">IF($R1019&lt;&gt;"",VLOOKUP($R1019,Level!$A:$B,2,FALSE),"")</f>
        <v>Junior</v>
      </c>
      <c r="T1019" s="8">
        <f t="shared" ca="1" si="79"/>
        <v>39763</v>
      </c>
      <c r="U1019" s="1">
        <f t="shared" ca="1" si="75"/>
        <v>3580</v>
      </c>
      <c r="V101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$A1019    &amp;
", "   &amp;
$B1019    &amp;
", "   &amp;
$C1019    &amp;
", '"  &amp;
$E1019    &amp;
"', '" &amp;
$H1019    &amp;
"', "  &amp;
$I1019 &amp;
", CAST('"  &amp;
TEXT($K1019,"aaaa-mm-dd") &amp;
"' AS DATE), " &amp;
$L1019 &amp;
", " &amp;
$N1019 &amp;
", " &amp;
$P1019 &amp;
", " &amp;
IF($R1019="","NULL",$R1019) &amp;
", " &amp;
$U1019 &amp;
");"</f>
        <v>INSERT INTO acme.fact_employees (id_company_fk, id_employee_pk, flg_active, employee_name, id_gender_fk, id_race_fk, birthdate, id_education_fk, id_department_fk, id_role_fk, id_level_fk, salary) VALUES (2, 1018, TRUE, 'Giovana Aguiar Barros', 'F', 2, CAST('1983-02-06' AS DATE), 6, 5, 8, 2, 3580);</v>
      </c>
    </row>
    <row r="1020" spans="1:22" x14ac:dyDescent="0.2">
      <c r="A1020" s="7">
        <v>2</v>
      </c>
      <c r="B1020" s="5">
        <f t="shared" si="76"/>
        <v>1019</v>
      </c>
      <c r="C1020" s="6" t="b">
        <v>1</v>
      </c>
      <c r="D1020" s="7">
        <f ca="1">IF(ROW()=2,125,IF(ROW()=3,67,IF(ROW()=4,13,RANDBETWEEN(2,COUNT(Name!$A:$A) + 1))))</f>
        <v>271</v>
      </c>
      <c r="E1020" s="7" t="str">
        <f ca="1">VLOOKUP($D1020,Name!$A:$B,2,FALSE)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Maria Valentina Ribeiro Azeredo</v>
      </c>
      <c r="F1020" s="7">
        <v>2</v>
      </c>
      <c r="G1020" s="7" cm="1">
        <f t="array" aca="1" ref="G1020" ca="1">INDEX(States!$B:$B,RANDBETWEEN(2,COUNTA(States!$B:$B)),1)</f>
        <v>21</v>
      </c>
      <c r="H1020" s="7" t="str">
        <f ca="1">VLOOKUP($D1020,Name!$A:$C,3,FALSE)</f>
        <v>F</v>
      </c>
      <c r="I1020" s="7">
        <f t="shared" ca="1" si="77"/>
        <v>2</v>
      </c>
      <c r="J1020" s="7" t="str">
        <f ca="1">VLOOKUP($I1020,Race!$A:$B,2,FALSE)</f>
        <v>Branco</v>
      </c>
      <c r="K1020" s="8">
        <f ca="1" xml:space="preserve">
IF($B1020=2,
    TODAY()-16340,
    IF($P1020=2,
        RANDBETWEEN(TODAY()-12418.5,TODAY()-6574.5),
        IF(OR($P1020=3,$P1020=4),
            RANDBETWEEN(TODAY()-16071,TODAY()-8766),
            IF(OR($P1020=5,$P1020=6,$P1020=7),
                RANDBETWEEN(TODAY()-27393.75,TODAY()-12783.75),
                RANDBETWEEN(TODAY()-27393.75,TODAY()-10957.5)
            )
        )
    )
)</f>
        <v>22727</v>
      </c>
      <c r="L1020" s="6">
        <f ca="1">IF(OR(ROW()=2,ROW()=3),7,IF(ROW()=4,4,RANDBETWEEN(4,COUNT(Education!$A:$A) + 1)))</f>
        <v>5</v>
      </c>
      <c r="M1020" s="8" t="str">
        <f ca="1">VLOOKUP($L1020,Education!$A:$B,2,FALSE)</f>
        <v>Pós-graduação</v>
      </c>
      <c r="N102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12</v>
      </c>
      <c r="O1020" s="7" t="str">
        <f ca="1">VLOOKUP($N1020,Department!$A:$B,2,FALSE)</f>
        <v>Jurídico</v>
      </c>
      <c r="P1020" s="6">
        <f t="shared" ca="1" si="78"/>
        <v>6</v>
      </c>
      <c r="Q1020" s="7" t="str">
        <f ca="1">VLOOKUP($P1020,Role!$A:$B,2,FALSE)</f>
        <v>Estagiário</v>
      </c>
      <c r="R1020" s="7" t="str">
        <f ca="1">IF($P1020=8,RANDBETWEEN(2,COUNT(Level!$A:$A) + 1),"")</f>
        <v/>
      </c>
      <c r="S1020" s="7" t="str">
        <f ca="1">IF($R1020&lt;&gt;"",VLOOKUP($R1020,Level!$A:$B,2,FALSE),"")</f>
        <v/>
      </c>
      <c r="T1020" s="8">
        <f t="shared" ca="1" si="79"/>
        <v>42050</v>
      </c>
      <c r="U1020" s="1">
        <f t="shared" ca="1" si="75"/>
        <v>1805</v>
      </c>
      <c r="V102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$A1020    &amp;
", "   &amp;
$B1020    &amp;
", "   &amp;
$C1020    &amp;
", '"  &amp;
$E1020    &amp;
"', '" &amp;
$H1020    &amp;
"', "  &amp;
$I1020 &amp;
", CAST('"  &amp;
TEXT($K1020,"aaaa-mm-dd") &amp;
"' AS DATE), " &amp;
$L1020 &amp;
", " &amp;
$N1020 &amp;
", " &amp;
$P1020 &amp;
", " &amp;
IF($R1020="","NULL",$R1020) &amp;
", " &amp;
$U1020 &amp;
");"</f>
        <v>INSERT INTO acme.fact_employees (id_company_fk, id_employee_pk, flg_active, employee_name, id_gender_fk, id_race_fk, birthdate, id_education_fk, id_department_fk, id_role_fk, id_level_fk, salary) VALUES (2, 1019, TRUE, 'Maria Valentina Ribeiro Azeredo', 'F', 2, CAST('1962-03-22' AS DATE), 5, 12, 6, NULL, 1805);</v>
      </c>
    </row>
    <row r="1021" spans="1:22" x14ac:dyDescent="0.2">
      <c r="A1021" s="7">
        <v>2</v>
      </c>
      <c r="B1021" s="5">
        <f t="shared" si="76"/>
        <v>1020</v>
      </c>
      <c r="C1021" s="6" t="b">
        <v>1</v>
      </c>
      <c r="D1021" s="7">
        <f ca="1">IF(ROW()=2,125,IF(ROW()=3,67,IF(ROW()=4,13,RANDBETWEEN(2,COUNT(Name!$A:$A) + 1))))</f>
        <v>134</v>
      </c>
      <c r="E1021" s="7" t="str">
        <f ca="1">VLOOKUP($D1021,Name!$A:$B,2,FALSE) &amp; " " &amp; IF(ROW()=2,"de Orléans e Bragança",VLOOKUP(IF(ROW()=2,0,RANDBETWEEN(2,COUNT('Last name'!$A:$A) + 1)),'Last name'!$A:$B,2,FALSE) &amp; " " &amp; VLOOKUP(RANDBETWEEN(2,COUNT('Last name'!$A:$A) + 1),'Last name'!$A:$B,2,FALSE))</f>
        <v>Fernanda Albuquerque Pedrosa</v>
      </c>
      <c r="F1021" s="7">
        <v>2</v>
      </c>
      <c r="G1021" s="7" cm="1">
        <f t="array" aca="1" ref="G1021" ca="1">INDEX(States!$B:$B,RANDBETWEEN(2,COUNTA(States!$B:$B)),1)</f>
        <v>8</v>
      </c>
      <c r="H1021" s="7" t="str">
        <f ca="1">VLOOKUP($D1021,Name!$A:$C,3,FALSE)</f>
        <v>F</v>
      </c>
      <c r="I1021" s="7">
        <f t="shared" ca="1" si="77"/>
        <v>2</v>
      </c>
      <c r="J1021" s="7" t="str">
        <f ca="1">VLOOKUP($I1021,Race!$A:$B,2,FALSE)</f>
        <v>Branco</v>
      </c>
      <c r="K1021" s="8">
        <f ca="1" xml:space="preserve">
IF($B1021=2,
    TODAY()-16340,
    IF($P1021=2,
        RANDBETWEEN(TODAY()-12418.5,TODAY()-6574.5),
        IF(OR($P1021=3,$P1021=4),
            RANDBETWEEN(TODAY()-16071,TODAY()-8766),
            IF(OR($P1021=5,$P1021=6,$P1021=7),
                RANDBETWEEN(TODAY()-27393.75,TODAY()-12783.75),
                RANDBETWEEN(TODAY()-27393.75,TODAY()-10957.5)
            )
        )
    )
)</f>
        <v>33467</v>
      </c>
      <c r="L1021" s="6">
        <f ca="1">IF(OR(ROW()=2,ROW()=3),7,IF(ROW()=4,4,RANDBETWEEN(4,COUNT(Education!$A:$A) + 1)))</f>
        <v>4</v>
      </c>
      <c r="M1021" s="8" t="str">
        <f ca="1">VLOOKUP($L1021,Education!$A:$B,2,FALSE)</f>
        <v>Superior</v>
      </c>
      <c r="N102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1021" s="7" t="str">
        <f ca="1">VLOOKUP($N1021,Department!$A:$B,2,FALSE)</f>
        <v>Recursos Humanos</v>
      </c>
      <c r="P1021" s="6">
        <f t="shared" ca="1" si="78"/>
        <v>8</v>
      </c>
      <c r="Q1021" s="7" t="str">
        <f ca="1">VLOOKUP($P1021,Role!$A:$B,2,FALSE)</f>
        <v>Analista</v>
      </c>
      <c r="R1021" s="7">
        <f ca="1">IF($P1021=8,RANDBETWEEN(2,COUNT(Level!$A:$A) + 1),"")</f>
        <v>4</v>
      </c>
      <c r="S1021" s="7" t="str">
        <f ca="1">IF($R1021&lt;&gt;"",VLOOKUP($R1021,Level!$A:$B,2,FALSE),"")</f>
        <v>Senior</v>
      </c>
      <c r="T1021" s="8">
        <f t="shared" ca="1" si="79"/>
        <v>38629</v>
      </c>
      <c r="U1021" s="1">
        <f t="shared" ca="1" si="75"/>
        <v>2580</v>
      </c>
      <c r="V102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$A1021    &amp;
", "   &amp;
$B1021    &amp;
", "   &amp;
$C1021    &amp;
", '"  &amp;
$E1021    &amp;
"', '" &amp;
$H1021    &amp;
"', "  &amp;
$I1021 &amp;
", CAST('"  &amp;
TEXT($K1021,"aaaa-mm-dd") &amp;
"' AS DATE), " &amp;
$L1021 &amp;
", " &amp;
$N1021 &amp;
", " &amp;
$P1021 &amp;
", " &amp;
IF($R1021="","NULL",$R1021) &amp;
", " &amp;
$U1021 &amp;
");"</f>
        <v>INSERT INTO acme.fact_employees (id_company_fk, id_employee_pk, flg_active, employee_name, id_gender_fk, id_race_fk, birthdate, id_education_fk, id_department_fk, id_role_fk, id_level_fk, salary) VALUES (2, 1020, TRUE, 'Fernanda Albuquerque Pedrosa', 'F', 2, CAST('1991-08-17' AS DATE), 4, 5, 8, 4, 2580);</v>
      </c>
    </row>
    <row r="1022" spans="1:22" x14ac:dyDescent="0.2">
      <c r="A1022" s="7">
        <v>2</v>
      </c>
      <c r="B1022" s="5">
        <f t="shared" si="76"/>
        <v>1021</v>
      </c>
      <c r="C1022" s="6" t="b">
        <v>1</v>
      </c>
      <c r="D1022" s="7">
        <f ca="1">IF(ROW()=2,125,IF(ROW()=3,67,IF(ROW()=4,13,RANDBETWEEN(2,COUNT(Name!$A:$A) + 1))))</f>
        <v>76</v>
      </c>
      <c r="E1022" s="7" t="str">
        <f ca="1">VLOOKUP($D1022,Name!$A:$B,2,FALSE) &amp; " " &amp; IF(ROW()=2,"de Orléans e Bragança",VLOOKUP(IF(ROW()=2,0,RANDBETWEEN(2,COUNT('Last name'!$A:$A) + 1)),'Last name'!$A:$B,2,FALSE) &amp; " " &amp; VLOOKUP(RANDBETWEEN(2,COUNT('Last name'!$A:$A) + 1),'Last name'!$A:$B,2,FALSE))</f>
        <v>Byanca Barbosa Negrão</v>
      </c>
      <c r="F1022" s="7">
        <v>2</v>
      </c>
      <c r="G1022" s="7" cm="1">
        <f t="array" aca="1" ref="G1022" ca="1">INDEX(States!$B:$B,RANDBETWEEN(2,COUNTA(States!$B:$B)),1)</f>
        <v>18</v>
      </c>
      <c r="H1022" s="7" t="str">
        <f ca="1">VLOOKUP($D1022,Name!$A:$C,3,FALSE)</f>
        <v>F</v>
      </c>
      <c r="I1022" s="7">
        <f t="shared" ca="1" si="77"/>
        <v>3</v>
      </c>
      <c r="J1022" s="7" t="str">
        <f ca="1">VLOOKUP($I1022,Race!$A:$B,2,FALSE)</f>
        <v>Preto</v>
      </c>
      <c r="K1022" s="8">
        <f ca="1" xml:space="preserve">
IF($B1022=2,
    TODAY()-16340,
    IF($P1022=2,
        RANDBETWEEN(TODAY()-12418.5,TODAY()-6574.5),
        IF(OR($P1022=3,$P1022=4),
            RANDBETWEEN(TODAY()-16071,TODAY()-8766),
            IF(OR($P1022=5,$P1022=6,$P1022=7),
                RANDBETWEEN(TODAY()-27393.75,TODAY()-12783.75),
                RANDBETWEEN(TODAY()-27393.75,TODAY()-10957.5)
            )
        )
    )
)</f>
        <v>30290</v>
      </c>
      <c r="L1022" s="6">
        <f ca="1">IF(OR(ROW()=2,ROW()=3),7,IF(ROW()=4,4,RANDBETWEEN(4,COUNT(Education!$A:$A) + 1)))</f>
        <v>6</v>
      </c>
      <c r="M1022" s="8" t="str">
        <f ca="1">VLOOKUP($L1022,Education!$A:$B,2,FALSE)</f>
        <v>Mestrado</v>
      </c>
      <c r="N102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1022" s="7" t="str">
        <f ca="1">VLOOKUP($N1022,Department!$A:$B,2,FALSE)</f>
        <v>Recursos Humanos</v>
      </c>
      <c r="P1022" s="6">
        <f t="shared" ca="1" si="78"/>
        <v>9</v>
      </c>
      <c r="Q1022" s="7" t="str">
        <f ca="1">VLOOKUP($P1022,Role!$A:$B,2,FALSE)</f>
        <v>Especialista</v>
      </c>
      <c r="R1022" s="7" t="str">
        <f ca="1">IF($P1022=8,RANDBETWEEN(2,COUNT(Level!$A:$A) + 1),"")</f>
        <v/>
      </c>
      <c r="S1022" s="7" t="str">
        <f ca="1">IF($R1022&lt;&gt;"",VLOOKUP($R1022,Level!$A:$B,2,FALSE),"")</f>
        <v/>
      </c>
      <c r="T1022" s="8">
        <f t="shared" ca="1" si="79"/>
        <v>38942</v>
      </c>
      <c r="U1022" s="1">
        <f t="shared" ca="1" si="75"/>
        <v>9580</v>
      </c>
      <c r="V102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$A1022    &amp;
", "   &amp;
$B1022    &amp;
", "   &amp;
$C1022    &amp;
", '"  &amp;
$E1022    &amp;
"', '" &amp;
$H1022    &amp;
"', "  &amp;
$I1022 &amp;
", CAST('"  &amp;
TEXT($K1022,"aaaa-mm-dd") &amp;
"' AS DATE), " &amp;
$L1022 &amp;
", " &amp;
$N1022 &amp;
", " &amp;
$P1022 &amp;
", " &amp;
IF($R1022="","NULL",$R1022) &amp;
", " &amp;
$U1022 &amp;
");"</f>
        <v>INSERT INTO acme.fact_employees (id_company_fk, id_employee_pk, flg_active, employee_name, id_gender_fk, id_race_fk, birthdate, id_education_fk, id_department_fk, id_role_fk, id_level_fk, salary) VALUES (2, 1021, TRUE, 'Byanca Barbosa Negrão', 'F', 3, CAST('1982-12-05' AS DATE), 6, 5, 9, NULL, 9580);</v>
      </c>
    </row>
    <row r="1023" spans="1:22" x14ac:dyDescent="0.2">
      <c r="A1023" s="7">
        <v>2</v>
      </c>
      <c r="B1023" s="5">
        <f t="shared" si="76"/>
        <v>1022</v>
      </c>
      <c r="C1023" s="6" t="b">
        <v>1</v>
      </c>
      <c r="D1023" s="7">
        <f ca="1">IF(ROW()=2,125,IF(ROW()=3,67,IF(ROW()=4,13,RANDBETWEEN(2,COUNT(Name!$A:$A) + 1))))</f>
        <v>352</v>
      </c>
      <c r="E1023" s="7" t="str">
        <f ca="1">VLOOKUP($D1023,Name!$A:$B,2,FALSE) &amp; " " &amp; IF(ROW()=2,"de Orléans e Bragança",VLOOKUP(IF(ROW()=2,0,RANDBETWEEN(2,COUNT('Last name'!$A:$A) + 1)),'Last name'!$A:$B,2,FALSE) &amp; " " &amp; VLOOKUP(RANDBETWEEN(2,COUNT('Last name'!$A:$A) + 1),'Last name'!$A:$B,2,FALSE))</f>
        <v>Victor Hugo Trindade Vaz</v>
      </c>
      <c r="F1023" s="7">
        <v>2</v>
      </c>
      <c r="G1023" s="7" cm="1">
        <f t="array" aca="1" ref="G1023" ca="1">INDEX(States!$B:$B,RANDBETWEEN(2,COUNTA(States!$B:$B)),1)</f>
        <v>8</v>
      </c>
      <c r="H1023" s="7" t="str">
        <f ca="1">VLOOKUP($D1023,Name!$A:$C,3,FALSE)</f>
        <v>M</v>
      </c>
      <c r="I1023" s="7">
        <f t="shared" ca="1" si="77"/>
        <v>4</v>
      </c>
      <c r="J1023" s="7" t="str">
        <f ca="1">VLOOKUP($I1023,Race!$A:$B,2,FALSE)</f>
        <v>Pardo</v>
      </c>
      <c r="K1023" s="8">
        <f ca="1" xml:space="preserve">
IF($B1023=2,
    TODAY()-16340,
    IF($P1023=2,
        RANDBETWEEN(TODAY()-12418.5,TODAY()-6574.5),
        IF(OR($P1023=3,$P1023=4),
            RANDBETWEEN(TODAY()-16071,TODAY()-8766),
            IF(OR($P1023=5,$P1023=6,$P1023=7),
                RANDBETWEEN(TODAY()-27393.75,TODAY()-12783.75),
                RANDBETWEEN(TODAY()-27393.75,TODAY()-10957.5)
            )
        )
    )
)</f>
        <v>29148</v>
      </c>
      <c r="L1023" s="6">
        <f ca="1">IF(OR(ROW()=2,ROW()=3),7,IF(ROW()=4,4,RANDBETWEEN(4,COUNT(Education!$A:$A) + 1)))</f>
        <v>4</v>
      </c>
      <c r="M1023" s="8" t="str">
        <f ca="1">VLOOKUP($L1023,Education!$A:$B,2,FALSE)</f>
        <v>Superior</v>
      </c>
      <c r="N102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1023" s="7" t="str">
        <f ca="1">VLOOKUP($N1023,Department!$A:$B,2,FALSE)</f>
        <v>Comunicação &amp; Marketing</v>
      </c>
      <c r="P1023" s="6">
        <f t="shared" ca="1" si="78"/>
        <v>8</v>
      </c>
      <c r="Q1023" s="7" t="str">
        <f ca="1">VLOOKUP($P1023,Role!$A:$B,2,FALSE)</f>
        <v>Analista</v>
      </c>
      <c r="R1023" s="7">
        <f ca="1">IF($P1023=8,RANDBETWEEN(2,COUNT(Level!$A:$A) + 1),"")</f>
        <v>4</v>
      </c>
      <c r="S1023" s="7" t="str">
        <f ca="1">IF($R1023&lt;&gt;"",VLOOKUP($R1023,Level!$A:$B,2,FALSE),"")</f>
        <v>Senior</v>
      </c>
      <c r="T1023" s="8">
        <f t="shared" ca="1" si="79"/>
        <v>38289</v>
      </c>
      <c r="U1023" s="1">
        <f t="shared" ca="1" si="75"/>
        <v>2580</v>
      </c>
      <c r="V102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$A1023    &amp;
", "   &amp;
$B1023    &amp;
", "   &amp;
$C1023    &amp;
", '"  &amp;
$E1023    &amp;
"', '" &amp;
$H1023    &amp;
"', "  &amp;
$I1023 &amp;
", CAST('"  &amp;
TEXT($K1023,"aaaa-mm-dd") &amp;
"' AS DATE), " &amp;
$L1023 &amp;
", " &amp;
$N1023 &amp;
", " &amp;
$P1023 &amp;
", " &amp;
IF($R1023="","NULL",$R1023) &amp;
", " &amp;
$U1023 &amp;
");"</f>
        <v>INSERT INTO acme.fact_employees (id_company_fk, id_employee_pk, flg_active, employee_name, id_gender_fk, id_race_fk, birthdate, id_education_fk, id_department_fk, id_role_fk, id_level_fk, salary) VALUES (2, 1022, TRUE, 'Victor Hugo Trindade Vaz', 'M', 4, CAST('1979-10-20' AS DATE), 4, 8, 8, 4, 2580);</v>
      </c>
    </row>
    <row r="1024" spans="1:22" x14ac:dyDescent="0.2">
      <c r="A1024" s="7">
        <v>2</v>
      </c>
      <c r="B1024" s="5">
        <f t="shared" si="76"/>
        <v>1023</v>
      </c>
      <c r="C1024" s="6" t="b">
        <v>1</v>
      </c>
      <c r="D1024" s="7">
        <f ca="1">IF(ROW()=2,125,IF(ROW()=3,67,IF(ROW()=4,13,RANDBETWEEN(2,COUNT(Name!$A:$A) + 1))))</f>
        <v>51</v>
      </c>
      <c r="E1024" s="7" t="str">
        <f ca="1">VLOOKUP($D1024,Name!$A:$B,2,FALSE) &amp; " " &amp; IF(ROW()=2,"de Orléans e Bragança",VLOOKUP(IF(ROW()=2,0,RANDBETWEEN(2,COUNT('Last name'!$A:$A) + 1)),'Last name'!$A:$B,2,FALSE) &amp; " " &amp; VLOOKUP(RANDBETWEEN(2,COUNT('Last name'!$A:$A) + 1),'Last name'!$A:$B,2,FALSE))</f>
        <v>Ariela Rangel Morato</v>
      </c>
      <c r="F1024" s="7">
        <v>2</v>
      </c>
      <c r="G1024" s="7" cm="1">
        <f t="array" aca="1" ref="G1024" ca="1">INDEX(States!$B:$B,RANDBETWEEN(2,COUNTA(States!$B:$B)),1)</f>
        <v>10</v>
      </c>
      <c r="H1024" s="7" t="str">
        <f ca="1">VLOOKUP($D1024,Name!$A:$C,3,FALSE)</f>
        <v>F</v>
      </c>
      <c r="I1024" s="7">
        <f t="shared" ca="1" si="77"/>
        <v>2</v>
      </c>
      <c r="J1024" s="7" t="str">
        <f ca="1">VLOOKUP($I1024,Race!$A:$B,2,FALSE)</f>
        <v>Branco</v>
      </c>
      <c r="K1024" s="8">
        <f ca="1" xml:space="preserve">
IF($B1024=2,
    TODAY()-16340,
    IF($P1024=2,
        RANDBETWEEN(TODAY()-12418.5,TODAY()-6574.5),
        IF(OR($P1024=3,$P1024=4),
            RANDBETWEEN(TODAY()-16071,TODAY()-8766),
            IF(OR($P1024=5,$P1024=6,$P1024=7),
                RANDBETWEEN(TODAY()-27393.75,TODAY()-12783.75),
                RANDBETWEEN(TODAY()-27393.75,TODAY()-10957.5)
            )
        )
    )
)</f>
        <v>29523</v>
      </c>
      <c r="L1024" s="6">
        <f ca="1">IF(OR(ROW()=2,ROW()=3),7,IF(ROW()=4,4,RANDBETWEEN(4,COUNT(Education!$A:$A) + 1)))</f>
        <v>6</v>
      </c>
      <c r="M1024" s="8" t="str">
        <f ca="1">VLOOKUP($L1024,Education!$A:$B,2,FALSE)</f>
        <v>Mestrado</v>
      </c>
      <c r="N102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7</v>
      </c>
      <c r="O1024" s="7" t="str">
        <f ca="1">VLOOKUP($N1024,Department!$A:$B,2,FALSE)</f>
        <v>Operacional</v>
      </c>
      <c r="P1024" s="6">
        <f t="shared" ca="1" si="78"/>
        <v>8</v>
      </c>
      <c r="Q1024" s="7" t="str">
        <f ca="1">VLOOKUP($P1024,Role!$A:$B,2,FALSE)</f>
        <v>Analista</v>
      </c>
      <c r="R1024" s="7">
        <f ca="1">IF($P1024=8,RANDBETWEEN(2,COUNT(Level!$A:$A) + 1),"")</f>
        <v>3</v>
      </c>
      <c r="S1024" s="7" t="str">
        <f ca="1">IF($R1024&lt;&gt;"",VLOOKUP($R1024,Level!$A:$B,2,FALSE),"")</f>
        <v>Pleno</v>
      </c>
      <c r="T1024" s="8">
        <f t="shared" ca="1" si="79"/>
        <v>40208</v>
      </c>
      <c r="U1024" s="1">
        <f t="shared" ca="1" si="75"/>
        <v>3500</v>
      </c>
      <c r="V102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$A1024    &amp;
", "   &amp;
$B1024    &amp;
", "   &amp;
$C1024    &amp;
", '"  &amp;
$E1024    &amp;
"', '" &amp;
$H1024    &amp;
"', "  &amp;
$I1024 &amp;
", CAST('"  &amp;
TEXT($K1024,"aaaa-mm-dd") &amp;
"' AS DATE), " &amp;
$L1024 &amp;
", " &amp;
$N1024 &amp;
", " &amp;
$P1024 &amp;
", " &amp;
IF($R1024="","NULL",$R1024) &amp;
", " &amp;
$U1024 &amp;
");"</f>
        <v>INSERT INTO acme.fact_employees (id_company_fk, id_employee_pk, flg_active, employee_name, id_gender_fk, id_race_fk, birthdate, id_education_fk, id_department_fk, id_role_fk, id_level_fk, salary) VALUES (2, 1023, TRUE, 'Ariela Rangel Morato', 'F', 2, CAST('1980-10-29' AS DATE), 6, 7, 8, 3, 3500);</v>
      </c>
    </row>
    <row r="1025" spans="1:22" x14ac:dyDescent="0.2">
      <c r="A1025" s="7">
        <v>2</v>
      </c>
      <c r="B1025" s="5">
        <f t="shared" si="76"/>
        <v>1024</v>
      </c>
      <c r="C1025" s="6" t="b">
        <v>1</v>
      </c>
      <c r="D1025" s="7">
        <f ca="1">IF(ROW()=2,125,IF(ROW()=3,67,IF(ROW()=4,13,RANDBETWEEN(2,COUNT(Name!$A:$A) + 1))))</f>
        <v>68</v>
      </c>
      <c r="E1025" s="7" t="str">
        <f ca="1">VLOOKUP($D1025,Name!$A:$B,2,FALSE) &amp; " " &amp; IF(ROW()=2,"de Orléans e Bragança",VLOOKUP(IF(ROW()=2,0,RANDBETWEEN(2,COUNT('Last name'!$A:$A) + 1)),'Last name'!$A:$B,2,FALSE) &amp; " " &amp; VLOOKUP(RANDBETWEEN(2,COUNT('Last name'!$A:$A) + 1),'Last name'!$A:$B,2,FALSE))</f>
        <v>Bernardo Barbosa Machado</v>
      </c>
      <c r="F1025" s="7">
        <v>2</v>
      </c>
      <c r="G1025" s="7" cm="1">
        <f t="array" aca="1" ref="G1025" ca="1">INDEX(States!$B:$B,RANDBETWEEN(2,COUNTA(States!$B:$B)),1)</f>
        <v>16</v>
      </c>
      <c r="H1025" s="7" t="str">
        <f ca="1">VLOOKUP($D1025,Name!$A:$C,3,FALSE)</f>
        <v>M</v>
      </c>
      <c r="I1025" s="7">
        <f t="shared" ca="1" si="77"/>
        <v>2</v>
      </c>
      <c r="J1025" s="7" t="str">
        <f ca="1">VLOOKUP($I1025,Race!$A:$B,2,FALSE)</f>
        <v>Branco</v>
      </c>
      <c r="K1025" s="8">
        <f ca="1" xml:space="preserve">
IF($B1025=2,
    TODAY()-16340,
    IF($P1025=2,
        RANDBETWEEN(TODAY()-12418.5,TODAY()-6574.5),
        IF(OR($P1025=3,$P1025=4),
            RANDBETWEEN(TODAY()-16071,TODAY()-8766),
            IF(OR($P1025=5,$P1025=6,$P1025=7),
                RANDBETWEEN(TODAY()-27393.75,TODAY()-12783.75),
                RANDBETWEEN(TODAY()-27393.75,TODAY()-10957.5)
            )
        )
    )
)</f>
        <v>19673</v>
      </c>
      <c r="L1025" s="6">
        <f ca="1">IF(OR(ROW()=2,ROW()=3),7,IF(ROW()=4,4,RANDBETWEEN(4,COUNT(Education!$A:$A) + 1)))</f>
        <v>4</v>
      </c>
      <c r="M1025" s="8" t="str">
        <f ca="1">VLOOKUP($L1025,Education!$A:$B,2,FALSE)</f>
        <v>Superior</v>
      </c>
      <c r="N102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1025" s="7" t="str">
        <f ca="1">VLOOKUP($N1025,Department!$A:$B,2,FALSE)</f>
        <v>Vendas</v>
      </c>
      <c r="P1025" s="6">
        <f t="shared" ca="1" si="78"/>
        <v>8</v>
      </c>
      <c r="Q1025" s="7" t="str">
        <f ca="1">VLOOKUP($P1025,Role!$A:$B,2,FALSE)</f>
        <v>Analista</v>
      </c>
      <c r="R1025" s="7">
        <f ca="1">IF($P1025=8,RANDBETWEEN(2,COUNT(Level!$A:$A) + 1),"")</f>
        <v>4</v>
      </c>
      <c r="S1025" s="7" t="str">
        <f ca="1">IF($R1025&lt;&gt;"",VLOOKUP($R1025,Level!$A:$B,2,FALSE),"")</f>
        <v>Senior</v>
      </c>
      <c r="T1025" s="8">
        <f t="shared" ca="1" si="79"/>
        <v>37670</v>
      </c>
      <c r="U1025" s="1">
        <f t="shared" ca="1" si="75"/>
        <v>2610</v>
      </c>
      <c r="V102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$A1025    &amp;
", "   &amp;
$B1025    &amp;
", "   &amp;
$C1025    &amp;
", '"  &amp;
$E1025    &amp;
"', '" &amp;
$H1025    &amp;
"', "  &amp;
$I1025 &amp;
", CAST('"  &amp;
TEXT($K1025,"aaaa-mm-dd") &amp;
"' AS DATE), " &amp;
$L1025 &amp;
", " &amp;
$N1025 &amp;
", " &amp;
$P1025 &amp;
", " &amp;
IF($R1025="","NULL",$R1025) &amp;
", " &amp;
$U1025 &amp;
");"</f>
        <v>INSERT INTO acme.fact_employees (id_company_fk, id_employee_pk, flg_active, employee_name, id_gender_fk, id_race_fk, birthdate, id_education_fk, id_department_fk, id_role_fk, id_level_fk, salary) VALUES (2, 1024, TRUE, 'Bernardo Barbosa Machado', 'M', 2, CAST('1953-11-10' AS DATE), 4, 13, 8, 4, 2610);</v>
      </c>
    </row>
    <row r="1026" spans="1:22" x14ac:dyDescent="0.2">
      <c r="A1026" s="7">
        <v>2</v>
      </c>
      <c r="B1026" s="5">
        <f t="shared" si="76"/>
        <v>1025</v>
      </c>
      <c r="C1026" s="6" t="b">
        <v>1</v>
      </c>
      <c r="D1026" s="7">
        <f ca="1">IF(ROW()=2,125,IF(ROW()=3,67,IF(ROW()=4,13,RANDBETWEEN(2,COUNT(Name!$A:$A) + 1))))</f>
        <v>153</v>
      </c>
      <c r="E1026" s="7" t="str">
        <f ca="1">VLOOKUP($D1026,Name!$A:$B,2,FALSE) &amp; " " &amp; IF(ROW()=2,"de Orléans e Bragança",VLOOKUP(IF(ROW()=2,0,RANDBETWEEN(2,COUNT('Last name'!$A:$A) + 1)),'Last name'!$A:$B,2,FALSE) &amp; " " &amp; VLOOKUP(RANDBETWEEN(2,COUNT('Last name'!$A:$A) + 1),'Last name'!$A:$B,2,FALSE))</f>
        <v>Glória Maria Romano Garcia</v>
      </c>
      <c r="F1026" s="7">
        <v>2</v>
      </c>
      <c r="G1026" s="7" cm="1">
        <f t="array" aca="1" ref="G1026" ca="1">INDEX(States!$B:$B,RANDBETWEEN(2,COUNTA(States!$B:$B)),1)</f>
        <v>11</v>
      </c>
      <c r="H1026" s="7" t="str">
        <f ca="1">VLOOKUP($D1026,Name!$A:$C,3,FALSE)</f>
        <v>F</v>
      </c>
      <c r="I1026" s="7">
        <f t="shared" ca="1" si="77"/>
        <v>5</v>
      </c>
      <c r="J1026" s="7" t="str">
        <f ca="1">VLOOKUP($I1026,Race!$A:$B,2,FALSE)</f>
        <v>Amarelo</v>
      </c>
      <c r="K1026" s="8">
        <f ca="1" xml:space="preserve">
IF($B1026=2,
    TODAY()-16340,
    IF($P1026=2,
        RANDBETWEEN(TODAY()-12418.5,TODAY()-6574.5),
        IF(OR($P1026=3,$P1026=4),
            RANDBETWEEN(TODAY()-16071,TODAY()-8766),
            IF(OR($P1026=5,$P1026=6,$P1026=7),
                RANDBETWEEN(TODAY()-27393.75,TODAY()-12783.75),
                RANDBETWEEN(TODAY()-27393.75,TODAY()-10957.5)
            )
        )
    )
)</f>
        <v>24578</v>
      </c>
      <c r="L1026" s="6">
        <f ca="1">IF(OR(ROW()=2,ROW()=3),7,IF(ROW()=4,4,RANDBETWEEN(4,COUNT(Education!$A:$A) + 1)))</f>
        <v>5</v>
      </c>
      <c r="M1026" s="8" t="str">
        <f ca="1">VLOOKUP($L1026,Education!$A:$B,2,FALSE)</f>
        <v>Pós-graduação</v>
      </c>
      <c r="N102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1026" s="7" t="str">
        <f ca="1">VLOOKUP($N1026,Department!$A:$B,2,FALSE)</f>
        <v>Contábil</v>
      </c>
      <c r="P1026" s="6">
        <f t="shared" ca="1" si="78"/>
        <v>9</v>
      </c>
      <c r="Q1026" s="7" t="str">
        <f ca="1">VLOOKUP($P1026,Role!$A:$B,2,FALSE)</f>
        <v>Especialista</v>
      </c>
      <c r="R1026" s="7" t="str">
        <f ca="1">IF($P1026=8,RANDBETWEEN(2,COUNT(Level!$A:$A) + 1),"")</f>
        <v/>
      </c>
      <c r="S1026" s="7" t="str">
        <f ca="1">IF($R1026&lt;&gt;"",VLOOKUP($R1026,Level!$A:$B,2,FALSE),"")</f>
        <v/>
      </c>
      <c r="T1026" s="8">
        <f t="shared" ca="1" si="79"/>
        <v>39760</v>
      </c>
      <c r="U1026" s="1">
        <f t="shared" ref="U1026:U1089" ca="1" si="80" xml:space="preserve">
IF($P1026=2 + N("Presidente"),
  27000,
  IF($P1026=3 + N("Vice-presidente"),
    23000,
    IF(OR($P1026=5, $P1026=10, $P1026=9) + N("Secretária bilíngue ou coordenador ou especialista"),
      8000,
      IF($P1026=4 + N("Diretor"),
        15000,
        IF($P1026=11 + N("Gerente"),
          12000,
          IF($P1026=6 + N("Estagiário"),
            705,
            IF($P1026=7 + N("Trainee"),
              805,
              IF($P1026=8 + N("Analista"),
                2000,
                605
              )
            )
          )
        )
      )
    )
  )
)
+
N("O trecho abaixo acrescenta no salário $500 por cada formação concluída")
+
IF($L1026=4,
  500,
  IF($L1026=5,
    1000,
    IF($L1026=6,
      1500,
      IF($L1026=7,
        2000,
        0
      )
    )
  )
)
+
N("Adicional no salário por área")
+
IF($N1026=11 + N("Tecnologia da Informação"),
  120,
  IF($N1026=13 + N("Vendas"),
    110,
    IF($N1026=12 + N("Jurídico"),
      100,
      IF(OR($N1026=5, $N1026=6, $N1026=8) + N("Recursos humanos ou comercial ou comunicação e marketing"),
        80,
        0
      )
    )
  )
)
+
N("Adicionando pegadinha")
+
IF(AND($N1026=13, $L1026=6, $P1026=8, $R1026=3) + N("Se for de vendas, com mestrado, analista sênior"),
  IF($I1026=2,
    100,
    0
  )
  +
  IF($H1026="M",
    200,
    0
  ),
  0
)</f>
        <v>9000</v>
      </c>
      <c r="V102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$A1026    &amp;
", "   &amp;
$B1026    &amp;
", "   &amp;
$C1026    &amp;
", '"  &amp;
$E1026    &amp;
"', '" &amp;
$H1026    &amp;
"', "  &amp;
$I1026 &amp;
", CAST('"  &amp;
TEXT($K1026,"aaaa-mm-dd") &amp;
"' AS DATE), " &amp;
$L1026 &amp;
", " &amp;
$N1026 &amp;
", " &amp;
$P1026 &amp;
", " &amp;
IF($R1026="","NULL",$R1026) &amp;
", " &amp;
$U1026 &amp;
");"</f>
        <v>INSERT INTO acme.fact_employees (id_company_fk, id_employee_pk, flg_active, employee_name, id_gender_fk, id_race_fk, birthdate, id_education_fk, id_department_fk, id_role_fk, id_level_fk, salary) VALUES (2, 1025, TRUE, 'Glória Maria Romano Garcia', 'F', 5, CAST('1967-04-16' AS DATE), 5, 9, 9, NULL, 9000);</v>
      </c>
    </row>
    <row r="1027" spans="1:22" x14ac:dyDescent="0.2">
      <c r="A1027" s="7">
        <v>2</v>
      </c>
      <c r="B1027" s="5">
        <f t="shared" ref="B1027:B1090" si="81">ROW() - 1</f>
        <v>1026</v>
      </c>
      <c r="C1027" s="6" t="b">
        <v>1</v>
      </c>
      <c r="D1027" s="7">
        <f ca="1">IF(ROW()=2,125,IF(ROW()=3,67,IF(ROW()=4,13,RANDBETWEEN(2,COUNT(Name!$A:$A) + 1))))</f>
        <v>315</v>
      </c>
      <c r="E1027" s="7" t="str">
        <f ca="1">VLOOKUP($D1027,Name!$A:$B,2,FALSE) &amp; " " &amp; IF(ROW()=2,"de Orléans e Bragança",VLOOKUP(IF(ROW()=2,0,RANDBETWEEN(2,COUNT('Last name'!$A:$A) + 1)),'Last name'!$A:$B,2,FALSE) &amp; " " &amp; VLOOKUP(RANDBETWEEN(2,COUNT('Last name'!$A:$A) + 1),'Last name'!$A:$B,2,FALSE))</f>
        <v>Pedro Lucas Borges Auth</v>
      </c>
      <c r="F1027" s="7">
        <v>2</v>
      </c>
      <c r="G1027" s="7" cm="1">
        <f t="array" aca="1" ref="G1027" ca="1">INDEX(States!$B:$B,RANDBETWEEN(2,COUNTA(States!$B:$B)),1)</f>
        <v>8</v>
      </c>
      <c r="H1027" s="7" t="str">
        <f ca="1">VLOOKUP($D1027,Name!$A:$C,3,FALSE)</f>
        <v>M</v>
      </c>
      <c r="I1027" s="7">
        <f t="shared" ref="I1027:I1090" ca="1" si="82" xml:space="preserve">
IF(AND($P1027&gt;=2,$P1027&lt;=5),
  2,
  IF(MOD(ROW(),383)=0,
    6 + N("Vermelho(a)"),
    IF(MOD(ROW(),19)=0,
      5 + N("Amarelho()"),
      IF(MOD(ROW(),11)=0,
        4,
        IF(MOD(ROW(),7)=0,
          3,
          2
        )
      )
    )
  )
)</f>
        <v>2</v>
      </c>
      <c r="J1027" s="7" t="str">
        <f ca="1">VLOOKUP($I1027,Race!$A:$B,2,FALSE)</f>
        <v>Branco</v>
      </c>
      <c r="K1027" s="8">
        <f ca="1" xml:space="preserve">
IF($B1027=2,
    TODAY()-16340,
    IF($P1027=2,
        RANDBETWEEN(TODAY()-12418.5,TODAY()-6574.5),
        IF(OR($P1027=3,$P1027=4),
            RANDBETWEEN(TODAY()-16071,TODAY()-8766),
            IF(OR($P1027=5,$P1027=6,$P1027=7),
                RANDBETWEEN(TODAY()-27393.75,TODAY()-12783.75),
                RANDBETWEEN(TODAY()-27393.75,TODAY()-10957.5)
            )
        )
    )
)</f>
        <v>22229</v>
      </c>
      <c r="L1027" s="6">
        <f ca="1">IF(OR(ROW()=2,ROW()=3),7,IF(ROW()=4,4,RANDBETWEEN(4,COUNT(Education!$A:$A) + 1)))</f>
        <v>5</v>
      </c>
      <c r="M1027" s="8" t="str">
        <f ca="1">VLOOKUP($L1027,Education!$A:$B,2,FALSE)</f>
        <v>Pós-graduação</v>
      </c>
      <c r="N102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1027" s="7" t="str">
        <f ca="1">VLOOKUP($N1027,Department!$A:$B,2,FALSE)</f>
        <v>Administrativo</v>
      </c>
      <c r="P1027" s="6">
        <f t="shared" ref="P1027:P1090" ca="1" si="83" xml:space="preserve">
IF(ROW()=2,
  2,
  IF(ROW()=3,
    3,
    IF(ROW()=4,
      5,
      IF(AND(ROW() &gt;= 5, ROW()&lt;=15),
        4,
        IF(AND(ROW() &gt;= 16, ROW() &lt;= 26),
          11,
          IF(AND(ROW() &gt;= 27, ROW() &lt;= 37),
            10,
            IF(MOD(ROW(),2),
              8,
              RANDBETWEEN(6,9)
            )
          )
        )
      )
    )
  )
)</f>
        <v>8</v>
      </c>
      <c r="Q1027" s="7" t="str">
        <f ca="1">VLOOKUP($P1027,Role!$A:$B,2,FALSE)</f>
        <v>Analista</v>
      </c>
      <c r="R1027" s="7">
        <f ca="1">IF($P1027=8,RANDBETWEEN(2,COUNT(Level!$A:$A) + 1),"")</f>
        <v>4</v>
      </c>
      <c r="S1027" s="7" t="str">
        <f ca="1">IF($R1027&lt;&gt;"",VLOOKUP($R1027,Level!$A:$B,2,FALSE),"")</f>
        <v>Senior</v>
      </c>
      <c r="T1027" s="8">
        <f t="shared" ref="T1027:T1090" ca="1" si="84">IF(OR($P1027=2,$P1027=3,$P1027=4,$P1027=5,$P1027=11), 36161, IF(((TODAY() - $K1027) / 365) &lt; 19, TODAY(), RANDBETWEEN(36161,TODAY())))</f>
        <v>36474</v>
      </c>
      <c r="U1027" s="1">
        <f t="shared" ca="1" si="80"/>
        <v>3000</v>
      </c>
      <c r="V102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$A1027    &amp;
", "   &amp;
$B1027    &amp;
", "   &amp;
$C1027    &amp;
", '"  &amp;
$E1027    &amp;
"', '" &amp;
$H1027    &amp;
"', "  &amp;
$I1027 &amp;
", CAST('"  &amp;
TEXT($K1027,"aaaa-mm-dd") &amp;
"' AS DATE), " &amp;
$L1027 &amp;
", " &amp;
$N1027 &amp;
", " &amp;
$P1027 &amp;
", " &amp;
IF($R1027="","NULL",$R1027) &amp;
", " &amp;
$U1027 &amp;
");"</f>
        <v>INSERT INTO acme.fact_employees (id_company_fk, id_employee_pk, flg_active, employee_name, id_gender_fk, id_race_fk, birthdate, id_education_fk, id_department_fk, id_role_fk, id_level_fk, salary) VALUES (2, 1026, TRUE, 'Pedro Lucas Borges Auth', 'M', 2, CAST('1960-11-09' AS DATE), 5, 3, 8, 4, 3000);</v>
      </c>
    </row>
    <row r="1028" spans="1:22" x14ac:dyDescent="0.2">
      <c r="A1028" s="7">
        <v>2</v>
      </c>
      <c r="B1028" s="5">
        <f t="shared" si="81"/>
        <v>1027</v>
      </c>
      <c r="C1028" s="6" t="b">
        <v>1</v>
      </c>
      <c r="D1028" s="7">
        <f ca="1">IF(ROW()=2,125,IF(ROW()=3,67,IF(ROW()=4,13,RANDBETWEEN(2,COUNT(Name!$A:$A) + 1))))</f>
        <v>112</v>
      </c>
      <c r="E1028" s="7" t="str">
        <f ca="1">VLOOKUP($D1028,Name!$A:$B,2,FALSE) &amp; " " &amp; IF(ROW()=2,"de Orléans e Bragança",VLOOKUP(IF(ROW()=2,0,RANDBETWEEN(2,COUNT('Last name'!$A:$A) + 1)),'Last name'!$A:$B,2,FALSE) &amp; " " &amp; VLOOKUP(RANDBETWEEN(2,COUNT('Last name'!$A:$A) + 1),'Last name'!$A:$B,2,FALSE))</f>
        <v>Dulce Ferreira Frasão</v>
      </c>
      <c r="F1028" s="7">
        <v>2</v>
      </c>
      <c r="G1028" s="7" cm="1">
        <f t="array" aca="1" ref="G1028" ca="1">INDEX(States!$B:$B,RANDBETWEEN(2,COUNTA(States!$B:$B)),1)</f>
        <v>2</v>
      </c>
      <c r="H1028" s="7" t="str">
        <f ca="1">VLOOKUP($D1028,Name!$A:$C,3,FALSE)</f>
        <v>F</v>
      </c>
      <c r="I1028" s="7">
        <f t="shared" ca="1" si="82"/>
        <v>2</v>
      </c>
      <c r="J1028" s="7" t="str">
        <f ca="1">VLOOKUP($I1028,Race!$A:$B,2,FALSE)</f>
        <v>Branco</v>
      </c>
      <c r="K1028" s="8">
        <f ca="1" xml:space="preserve">
IF($B1028=2,
    TODAY()-16340,
    IF($P1028=2,
        RANDBETWEEN(TODAY()-12418.5,TODAY()-6574.5),
        IF(OR($P1028=3,$P1028=4),
            RANDBETWEEN(TODAY()-16071,TODAY()-8766),
            IF(OR($P1028=5,$P1028=6,$P1028=7),
                RANDBETWEEN(TODAY()-27393.75,TODAY()-12783.75),
                RANDBETWEEN(TODAY()-27393.75,TODAY()-10957.5)
            )
        )
    )
)</f>
        <v>24863</v>
      </c>
      <c r="L1028" s="6">
        <f ca="1">IF(OR(ROW()=2,ROW()=3),7,IF(ROW()=4,4,RANDBETWEEN(4,COUNT(Education!$A:$A) + 1)))</f>
        <v>6</v>
      </c>
      <c r="M1028" s="8" t="str">
        <f ca="1">VLOOKUP($L1028,Education!$A:$B,2,FALSE)</f>
        <v>Mestrado</v>
      </c>
      <c r="N102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1028" s="7" t="str">
        <f ca="1">VLOOKUP($N1028,Department!$A:$B,2,FALSE)</f>
        <v>Comunicação &amp; Marketing</v>
      </c>
      <c r="P1028" s="6">
        <f t="shared" ca="1" si="83"/>
        <v>7</v>
      </c>
      <c r="Q1028" s="7" t="str">
        <f ca="1">VLOOKUP($P1028,Role!$A:$B,2,FALSE)</f>
        <v>Trainee</v>
      </c>
      <c r="R1028" s="7" t="str">
        <f ca="1">IF($P1028=8,RANDBETWEEN(2,COUNT(Level!$A:$A) + 1),"")</f>
        <v/>
      </c>
      <c r="S1028" s="7" t="str">
        <f ca="1">IF($R1028&lt;&gt;"",VLOOKUP($R1028,Level!$A:$B,2,FALSE),"")</f>
        <v/>
      </c>
      <c r="T1028" s="8">
        <f t="shared" ca="1" si="84"/>
        <v>36230</v>
      </c>
      <c r="U1028" s="1">
        <f t="shared" ca="1" si="80"/>
        <v>2385</v>
      </c>
      <c r="V102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$A1028    &amp;
", "   &amp;
$B1028    &amp;
", "   &amp;
$C1028    &amp;
", '"  &amp;
$E1028    &amp;
"', '" &amp;
$H1028    &amp;
"', "  &amp;
$I1028 &amp;
", CAST('"  &amp;
TEXT($K1028,"aaaa-mm-dd") &amp;
"' AS DATE), " &amp;
$L1028 &amp;
", " &amp;
$N1028 &amp;
", " &amp;
$P1028 &amp;
", " &amp;
IF($R1028="","NULL",$R1028) &amp;
", " &amp;
$U1028 &amp;
");"</f>
        <v>INSERT INTO acme.fact_employees (id_company_fk, id_employee_pk, flg_active, employee_name, id_gender_fk, id_race_fk, birthdate, id_education_fk, id_department_fk, id_role_fk, id_level_fk, salary) VALUES (2, 1027, TRUE, 'Dulce Ferreira Frasão', 'F', 2, CAST('1968-01-26' AS DATE), 6, 8, 7, NULL, 2385);</v>
      </c>
    </row>
    <row r="1029" spans="1:22" x14ac:dyDescent="0.2">
      <c r="A1029" s="7">
        <v>2</v>
      </c>
      <c r="B1029" s="5">
        <f t="shared" si="81"/>
        <v>1028</v>
      </c>
      <c r="C1029" s="6" t="b">
        <v>1</v>
      </c>
      <c r="D1029" s="7">
        <f ca="1">IF(ROW()=2,125,IF(ROW()=3,67,IF(ROW()=4,13,RANDBETWEEN(2,COUNT(Name!$A:$A) + 1))))</f>
        <v>142</v>
      </c>
      <c r="E1029" s="7" t="str">
        <f ca="1">VLOOKUP($D1029,Name!$A:$B,2,FALSE) &amp; " " &amp; IF(ROW()=2,"de Orléans e Bragança",VLOOKUP(IF(ROW()=2,0,RANDBETWEEN(2,COUNT('Last name'!$A:$A) + 1)),'Last name'!$A:$B,2,FALSE) &amp; " " &amp; VLOOKUP(RANDBETWEEN(2,COUNT('Last name'!$A:$A) + 1),'Last name'!$A:$B,2,FALSE))</f>
        <v>Francisca Auth Martinelli</v>
      </c>
      <c r="F1029" s="7">
        <v>2</v>
      </c>
      <c r="G1029" s="7" cm="1">
        <f t="array" aca="1" ref="G1029" ca="1">INDEX(States!$B:$B,RANDBETWEEN(2,COUNTA(States!$B:$B)),1)</f>
        <v>2</v>
      </c>
      <c r="H1029" s="7" t="str">
        <f ca="1">VLOOKUP($D1029,Name!$A:$C,3,FALSE)</f>
        <v>F</v>
      </c>
      <c r="I1029" s="7">
        <f t="shared" ca="1" si="82"/>
        <v>3</v>
      </c>
      <c r="J1029" s="7" t="str">
        <f ca="1">VLOOKUP($I1029,Race!$A:$B,2,FALSE)</f>
        <v>Preto</v>
      </c>
      <c r="K1029" s="8">
        <f ca="1" xml:space="preserve">
IF($B1029=2,
    TODAY()-16340,
    IF($P1029=2,
        RANDBETWEEN(TODAY()-12418.5,TODAY()-6574.5),
        IF(OR($P1029=3,$P1029=4),
            RANDBETWEEN(TODAY()-16071,TODAY()-8766),
            IF(OR($P1029=5,$P1029=6,$P1029=7),
                RANDBETWEEN(TODAY()-27393.75,TODAY()-12783.75),
                RANDBETWEEN(TODAY()-27393.75,TODAY()-10957.5)
            )
        )
    )
)</f>
        <v>28696</v>
      </c>
      <c r="L1029" s="6">
        <f ca="1">IF(OR(ROW()=2,ROW()=3),7,IF(ROW()=4,4,RANDBETWEEN(4,COUNT(Education!$A:$A) + 1)))</f>
        <v>7</v>
      </c>
      <c r="M1029" s="8" t="str">
        <f ca="1">VLOOKUP($L1029,Education!$A:$B,2,FALSE)</f>
        <v>Doutorado</v>
      </c>
      <c r="N102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1029" s="7" t="str">
        <f ca="1">VLOOKUP($N1029,Department!$A:$B,2,FALSE)</f>
        <v>Auditoria</v>
      </c>
      <c r="P1029" s="6">
        <f t="shared" ca="1" si="83"/>
        <v>8</v>
      </c>
      <c r="Q1029" s="7" t="str">
        <f ca="1">VLOOKUP($P1029,Role!$A:$B,2,FALSE)</f>
        <v>Analista</v>
      </c>
      <c r="R1029" s="7">
        <f ca="1">IF($P1029=8,RANDBETWEEN(2,COUNT(Level!$A:$A) + 1),"")</f>
        <v>3</v>
      </c>
      <c r="S1029" s="7" t="str">
        <f ca="1">IF($R1029&lt;&gt;"",VLOOKUP($R1029,Level!$A:$B,2,FALSE),"")</f>
        <v>Pleno</v>
      </c>
      <c r="T1029" s="8">
        <f t="shared" ca="1" si="84"/>
        <v>40584</v>
      </c>
      <c r="U1029" s="1">
        <f t="shared" ca="1" si="80"/>
        <v>4000</v>
      </c>
      <c r="V102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$A1029    &amp;
", "   &amp;
$B1029    &amp;
", "   &amp;
$C1029    &amp;
", '"  &amp;
$E1029    &amp;
"', '" &amp;
$H1029    &amp;
"', "  &amp;
$I1029 &amp;
", CAST('"  &amp;
TEXT($K1029,"aaaa-mm-dd") &amp;
"' AS DATE), " &amp;
$L1029 &amp;
", " &amp;
$N1029 &amp;
", " &amp;
$P1029 &amp;
", " &amp;
IF($R1029="","NULL",$R1029) &amp;
", " &amp;
$U1029 &amp;
");"</f>
        <v>INSERT INTO acme.fact_employees (id_company_fk, id_employee_pk, flg_active, employee_name, id_gender_fk, id_race_fk, birthdate, id_education_fk, id_department_fk, id_role_fk, id_level_fk, salary) VALUES (2, 1028, TRUE, 'Francisca Auth Martinelli', 'F', 3, CAST('1978-07-25' AS DATE), 7, 10, 8, 3, 4000);</v>
      </c>
    </row>
    <row r="1030" spans="1:22" x14ac:dyDescent="0.2">
      <c r="A1030" s="7">
        <v>2</v>
      </c>
      <c r="B1030" s="5">
        <f t="shared" si="81"/>
        <v>1029</v>
      </c>
      <c r="C1030" s="6" t="b">
        <v>1</v>
      </c>
      <c r="D1030" s="7">
        <f ca="1">IF(ROW()=2,125,IF(ROW()=3,67,IF(ROW()=4,13,RANDBETWEEN(2,COUNT(Name!$A:$A) + 1))))</f>
        <v>202</v>
      </c>
      <c r="E1030" s="7" t="str">
        <f ca="1">VLOOKUP($D1030,Name!$A:$B,2,FALSE) &amp; " " &amp; IF(ROW()=2,"de Orléans e Bragança",VLOOKUP(IF(ROW()=2,0,RANDBETWEEN(2,COUNT('Last name'!$A:$A) + 1)),'Last name'!$A:$B,2,FALSE) &amp; " " &amp; VLOOKUP(RANDBETWEEN(2,COUNT('Last name'!$A:$A) + 1),'Last name'!$A:$B,2,FALSE))</f>
        <v>Kaique Braga Nascimento</v>
      </c>
      <c r="F1030" s="7">
        <v>2</v>
      </c>
      <c r="G1030" s="7" cm="1">
        <f t="array" aca="1" ref="G1030" ca="1">INDEX(States!$B:$B,RANDBETWEEN(2,COUNTA(States!$B:$B)),1)</f>
        <v>15</v>
      </c>
      <c r="H1030" s="7" t="str">
        <f ca="1">VLOOKUP($D1030,Name!$A:$C,3,FALSE)</f>
        <v>M</v>
      </c>
      <c r="I1030" s="7">
        <f t="shared" ca="1" si="82"/>
        <v>2</v>
      </c>
      <c r="J1030" s="7" t="str">
        <f ca="1">VLOOKUP($I1030,Race!$A:$B,2,FALSE)</f>
        <v>Branco</v>
      </c>
      <c r="K1030" s="8">
        <f ca="1" xml:space="preserve">
IF($B1030=2,
    TODAY()-16340,
    IF($P1030=2,
        RANDBETWEEN(TODAY()-12418.5,TODAY()-6574.5),
        IF(OR($P1030=3,$P1030=4),
            RANDBETWEEN(TODAY()-16071,TODAY()-8766),
            IF(OR($P1030=5,$P1030=6,$P1030=7),
                RANDBETWEEN(TODAY()-27393.75,TODAY()-12783.75),
                RANDBETWEEN(TODAY()-27393.75,TODAY()-10957.5)
            )
        )
    )
)</f>
        <v>30973</v>
      </c>
      <c r="L1030" s="6">
        <f ca="1">IF(OR(ROW()=2,ROW()=3),7,IF(ROW()=4,4,RANDBETWEEN(4,COUNT(Education!$A:$A) + 1)))</f>
        <v>4</v>
      </c>
      <c r="M1030" s="8" t="str">
        <f ca="1">VLOOKUP($L1030,Education!$A:$B,2,FALSE)</f>
        <v>Superior</v>
      </c>
      <c r="N103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12</v>
      </c>
      <c r="O1030" s="7" t="str">
        <f ca="1">VLOOKUP($N1030,Department!$A:$B,2,FALSE)</f>
        <v>Jurídico</v>
      </c>
      <c r="P1030" s="6">
        <f t="shared" ca="1" si="83"/>
        <v>7</v>
      </c>
      <c r="Q1030" s="7" t="str">
        <f ca="1">VLOOKUP($P1030,Role!$A:$B,2,FALSE)</f>
        <v>Trainee</v>
      </c>
      <c r="R1030" s="7" t="str">
        <f ca="1">IF($P1030=8,RANDBETWEEN(2,COUNT(Level!$A:$A) + 1),"")</f>
        <v/>
      </c>
      <c r="S1030" s="7" t="str">
        <f ca="1">IF($R1030&lt;&gt;"",VLOOKUP($R1030,Level!$A:$B,2,FALSE),"")</f>
        <v/>
      </c>
      <c r="T1030" s="8">
        <f t="shared" ca="1" si="84"/>
        <v>41008</v>
      </c>
      <c r="U1030" s="1">
        <f t="shared" ca="1" si="80"/>
        <v>1405</v>
      </c>
      <c r="V103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$A1030    &amp;
", "   &amp;
$B1030    &amp;
", "   &amp;
$C1030    &amp;
", '"  &amp;
$E1030    &amp;
"', '" &amp;
$H1030    &amp;
"', "  &amp;
$I1030 &amp;
", CAST('"  &amp;
TEXT($K1030,"aaaa-mm-dd") &amp;
"' AS DATE), " &amp;
$L1030 &amp;
", " &amp;
$N1030 &amp;
", " &amp;
$P1030 &amp;
", " &amp;
IF($R1030="","NULL",$R1030) &amp;
", " &amp;
$U1030 &amp;
");"</f>
        <v>INSERT INTO acme.fact_employees (id_company_fk, id_employee_pk, flg_active, employee_name, id_gender_fk, id_race_fk, birthdate, id_education_fk, id_department_fk, id_role_fk, id_level_fk, salary) VALUES (2, 1029, TRUE, 'Kaique Braga Nascimento', 'M', 2, CAST('1984-10-18' AS DATE), 4, 12, 7, NULL, 1405);</v>
      </c>
    </row>
    <row r="1031" spans="1:22" x14ac:dyDescent="0.2">
      <c r="A1031" s="7">
        <v>2</v>
      </c>
      <c r="B1031" s="5">
        <f t="shared" si="81"/>
        <v>1030</v>
      </c>
      <c r="C1031" s="6" t="b">
        <v>1</v>
      </c>
      <c r="D1031" s="7">
        <f ca="1">IF(ROW()=2,125,IF(ROW()=3,67,IF(ROW()=4,13,RANDBETWEEN(2,COUNT(Name!$A:$A) + 1))))</f>
        <v>72</v>
      </c>
      <c r="E1031" s="7" t="str">
        <f ca="1">VLOOKUP($D1031,Name!$A:$B,2,FALSE) &amp; " " &amp; IF(ROW()=2,"de Orléans e Bragança",VLOOKUP(IF(ROW()=2,0,RANDBETWEEN(2,COUNT('Last name'!$A:$A) + 1)),'Last name'!$A:$B,2,FALSE) &amp; " " &amp; VLOOKUP(RANDBETWEEN(2,COUNT('Last name'!$A:$A) + 1),'Last name'!$A:$B,2,FALSE))</f>
        <v>Breno Marques Alvim</v>
      </c>
      <c r="F1031" s="7">
        <v>2</v>
      </c>
      <c r="G1031" s="7" cm="1">
        <f t="array" aca="1" ref="G1031" ca="1">INDEX(States!$B:$B,RANDBETWEEN(2,COUNTA(States!$B:$B)),1)</f>
        <v>19</v>
      </c>
      <c r="H1031" s="7" t="str">
        <f ca="1">VLOOKUP($D1031,Name!$A:$C,3,FALSE)</f>
        <v>M</v>
      </c>
      <c r="I1031" s="7">
        <f t="shared" ca="1" si="82"/>
        <v>2</v>
      </c>
      <c r="J1031" s="7" t="str">
        <f ca="1">VLOOKUP($I1031,Race!$A:$B,2,FALSE)</f>
        <v>Branco</v>
      </c>
      <c r="K1031" s="8">
        <f ca="1" xml:space="preserve">
IF($B1031=2,
    TODAY()-16340,
    IF($P1031=2,
        RANDBETWEEN(TODAY()-12418.5,TODAY()-6574.5),
        IF(OR($P1031=3,$P1031=4),
            RANDBETWEEN(TODAY()-16071,TODAY()-8766),
            IF(OR($P1031=5,$P1031=6,$P1031=7),
                RANDBETWEEN(TODAY()-27393.75,TODAY()-12783.75),
                RANDBETWEEN(TODAY()-27393.75,TODAY()-10957.5)
            )
        )
    )
)</f>
        <v>28330</v>
      </c>
      <c r="L1031" s="6">
        <f ca="1">IF(OR(ROW()=2,ROW()=3),7,IF(ROW()=4,4,RANDBETWEEN(4,COUNT(Education!$A:$A) + 1)))</f>
        <v>6</v>
      </c>
      <c r="M1031" s="8" t="str">
        <f ca="1">VLOOKUP($L1031,Education!$A:$B,2,FALSE)</f>
        <v>Mestrado</v>
      </c>
      <c r="N103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1031" s="7" t="str">
        <f ca="1">VLOOKUP($N1031,Department!$A:$B,2,FALSE)</f>
        <v>Vendas</v>
      </c>
      <c r="P1031" s="6">
        <f t="shared" ca="1" si="83"/>
        <v>8</v>
      </c>
      <c r="Q1031" s="7" t="str">
        <f ca="1">VLOOKUP($P1031,Role!$A:$B,2,FALSE)</f>
        <v>Analista</v>
      </c>
      <c r="R1031" s="7">
        <f ca="1">IF($P1031=8,RANDBETWEEN(2,COUNT(Level!$A:$A) + 1),"")</f>
        <v>4</v>
      </c>
      <c r="S1031" s="7" t="str">
        <f ca="1">IF($R1031&lt;&gt;"",VLOOKUP($R1031,Level!$A:$B,2,FALSE),"")</f>
        <v>Senior</v>
      </c>
      <c r="T1031" s="8">
        <f t="shared" ca="1" si="84"/>
        <v>42750</v>
      </c>
      <c r="U1031" s="1">
        <f t="shared" ca="1" si="80"/>
        <v>3610</v>
      </c>
      <c r="V103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$A1031    &amp;
", "   &amp;
$B1031    &amp;
", "   &amp;
$C1031    &amp;
", '"  &amp;
$E1031    &amp;
"', '" &amp;
$H1031    &amp;
"', "  &amp;
$I1031 &amp;
", CAST('"  &amp;
TEXT($K1031,"aaaa-mm-dd") &amp;
"' AS DATE), " &amp;
$L1031 &amp;
", " &amp;
$N1031 &amp;
", " &amp;
$P1031 &amp;
", " &amp;
IF($R1031="","NULL",$R1031) &amp;
", " &amp;
$U1031 &amp;
");"</f>
        <v>INSERT INTO acme.fact_employees (id_company_fk, id_employee_pk, flg_active, employee_name, id_gender_fk, id_race_fk, birthdate, id_education_fk, id_department_fk, id_role_fk, id_level_fk, salary) VALUES (2, 1030, TRUE, 'Breno Marques Alvim', 'M', 2, CAST('1977-07-24' AS DATE), 6, 13, 8, 4, 3610);</v>
      </c>
    </row>
    <row r="1032" spans="1:22" x14ac:dyDescent="0.2">
      <c r="A1032" s="7">
        <v>2</v>
      </c>
      <c r="B1032" s="5">
        <f t="shared" si="81"/>
        <v>1031</v>
      </c>
      <c r="C1032" s="6" t="b">
        <v>1</v>
      </c>
      <c r="D1032" s="7">
        <f ca="1">IF(ROW()=2,125,IF(ROW()=3,67,IF(ROW()=4,13,RANDBETWEEN(2,COUNT(Name!$A:$A) + 1))))</f>
        <v>176</v>
      </c>
      <c r="E1032" s="7" t="str">
        <f ca="1">VLOOKUP($D1032,Name!$A:$B,2,FALSE) &amp; " " &amp; IF(ROW()=2,"de Orléans e Bragança",VLOOKUP(IF(ROW()=2,0,RANDBETWEEN(2,COUNT('Last name'!$A:$A) + 1)),'Last name'!$A:$B,2,FALSE) &amp; " " &amp; VLOOKUP(RANDBETWEEN(2,COUNT('Last name'!$A:$A) + 1),'Last name'!$A:$B,2,FALSE))</f>
        <v>Isadora Simões Carvalho</v>
      </c>
      <c r="F1032" s="7">
        <v>2</v>
      </c>
      <c r="G1032" s="7" cm="1">
        <f t="array" aca="1" ref="G1032" ca="1">INDEX(States!$B:$B,RANDBETWEEN(2,COUNTA(States!$B:$B)),1)</f>
        <v>3</v>
      </c>
      <c r="H1032" s="7" t="str">
        <f ca="1">VLOOKUP($D1032,Name!$A:$C,3,FALSE)</f>
        <v>F</v>
      </c>
      <c r="I1032" s="7">
        <f t="shared" ca="1" si="82"/>
        <v>2</v>
      </c>
      <c r="J1032" s="7" t="str">
        <f ca="1">VLOOKUP($I1032,Race!$A:$B,2,FALSE)</f>
        <v>Branco</v>
      </c>
      <c r="K1032" s="8">
        <f ca="1" xml:space="preserve">
IF($B1032=2,
    TODAY()-16340,
    IF($P1032=2,
        RANDBETWEEN(TODAY()-12418.5,TODAY()-6574.5),
        IF(OR($P1032=3,$P1032=4),
            RANDBETWEEN(TODAY()-16071,TODAY()-8766),
            IF(OR($P1032=5,$P1032=6,$P1032=7),
                RANDBETWEEN(TODAY()-27393.75,TODAY()-12783.75),
                RANDBETWEEN(TODAY()-27393.75,TODAY()-10957.5)
            )
        )
    )
)</f>
        <v>27613</v>
      </c>
      <c r="L1032" s="6">
        <f ca="1">IF(OR(ROW()=2,ROW()=3),7,IF(ROW()=4,4,RANDBETWEEN(4,COUNT(Education!$A:$A) + 1)))</f>
        <v>5</v>
      </c>
      <c r="M1032" s="8" t="str">
        <f ca="1">VLOOKUP($L1032,Education!$A:$B,2,FALSE)</f>
        <v>Pós-graduação</v>
      </c>
      <c r="N103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1032" s="7" t="str">
        <f ca="1">VLOOKUP($N1032,Department!$A:$B,2,FALSE)</f>
        <v>Financeiro</v>
      </c>
      <c r="P1032" s="6">
        <f t="shared" ca="1" si="83"/>
        <v>7</v>
      </c>
      <c r="Q1032" s="7" t="str">
        <f ca="1">VLOOKUP($P1032,Role!$A:$B,2,FALSE)</f>
        <v>Trainee</v>
      </c>
      <c r="R1032" s="7" t="str">
        <f ca="1">IF($P1032=8,RANDBETWEEN(2,COUNT(Level!$A:$A) + 1),"")</f>
        <v/>
      </c>
      <c r="S1032" s="7" t="str">
        <f ca="1">IF($R1032&lt;&gt;"",VLOOKUP($R1032,Level!$A:$B,2,FALSE),"")</f>
        <v/>
      </c>
      <c r="T1032" s="8">
        <f t="shared" ca="1" si="84"/>
        <v>37323</v>
      </c>
      <c r="U1032" s="1">
        <f t="shared" ca="1" si="80"/>
        <v>1805</v>
      </c>
      <c r="V103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$A1032    &amp;
", "   &amp;
$B1032    &amp;
", "   &amp;
$C1032    &amp;
", '"  &amp;
$E1032    &amp;
"', '" &amp;
$H1032    &amp;
"', "  &amp;
$I1032 &amp;
", CAST('"  &amp;
TEXT($K1032,"aaaa-mm-dd") &amp;
"' AS DATE), " &amp;
$L1032 &amp;
", " &amp;
$N1032 &amp;
", " &amp;
$P1032 &amp;
", " &amp;
IF($R1032="","NULL",$R1032) &amp;
", " &amp;
$U1032 &amp;
");"</f>
        <v>INSERT INTO acme.fact_employees (id_company_fk, id_employee_pk, flg_active, employee_name, id_gender_fk, id_race_fk, birthdate, id_education_fk, id_department_fk, id_role_fk, id_level_fk, salary) VALUES (2, 1031, TRUE, 'Isadora Simões Carvalho', 'F', 2, CAST('1975-08-07' AS DATE), 5, 4, 7, NULL, 1805);</v>
      </c>
    </row>
    <row r="1033" spans="1:22" x14ac:dyDescent="0.2">
      <c r="A1033" s="7">
        <v>2</v>
      </c>
      <c r="B1033" s="5">
        <f t="shared" si="81"/>
        <v>1032</v>
      </c>
      <c r="C1033" s="6" t="b">
        <v>1</v>
      </c>
      <c r="D1033" s="7">
        <f ca="1">IF(ROW()=2,125,IF(ROW()=3,67,IF(ROW()=4,13,RANDBETWEEN(2,COUNT(Name!$A:$A) + 1))))</f>
        <v>244</v>
      </c>
      <c r="E1033" s="7" t="str">
        <f ca="1">VLOOKUP($D1033,Name!$A:$B,2,FALSE) &amp; " " &amp; IF(ROW()=2,"de Orléans e Bragança",VLOOKUP(IF(ROW()=2,0,RANDBETWEEN(2,COUNT('Last name'!$A:$A) + 1)),'Last name'!$A:$B,2,FALSE) &amp; " " &amp; VLOOKUP(RANDBETWEEN(2,COUNT('Last name'!$A:$A) + 1),'Last name'!$A:$B,2,FALSE))</f>
        <v>Luiz Otávio Pimenta Cabral</v>
      </c>
      <c r="F1033" s="7">
        <v>2</v>
      </c>
      <c r="G1033" s="7" cm="1">
        <f t="array" aca="1" ref="G1033" ca="1">INDEX(States!$B:$B,RANDBETWEEN(2,COUNTA(States!$B:$B)),1)</f>
        <v>18</v>
      </c>
      <c r="H1033" s="7" t="str">
        <f ca="1">VLOOKUP($D1033,Name!$A:$C,3,FALSE)</f>
        <v>M</v>
      </c>
      <c r="I1033" s="7">
        <f t="shared" ca="1" si="82"/>
        <v>2</v>
      </c>
      <c r="J1033" s="7" t="str">
        <f ca="1">VLOOKUP($I1033,Race!$A:$B,2,FALSE)</f>
        <v>Branco</v>
      </c>
      <c r="K1033" s="8">
        <f ca="1" xml:space="preserve">
IF($B1033=2,
    TODAY()-16340,
    IF($P1033=2,
        RANDBETWEEN(TODAY()-12418.5,TODAY()-6574.5),
        IF(OR($P1033=3,$P1033=4),
            RANDBETWEEN(TODAY()-16071,TODAY()-8766),
            IF(OR($P1033=5,$P1033=6,$P1033=7),
                RANDBETWEEN(TODAY()-27393.75,TODAY()-12783.75),
                RANDBETWEEN(TODAY()-27393.75,TODAY()-10957.5)
            )
        )
    )
)</f>
        <v>18515</v>
      </c>
      <c r="L1033" s="6">
        <f ca="1">IF(OR(ROW()=2,ROW()=3),7,IF(ROW()=4,4,RANDBETWEEN(4,COUNT(Education!$A:$A) + 1)))</f>
        <v>6</v>
      </c>
      <c r="M1033" s="8" t="str">
        <f ca="1">VLOOKUP($L1033,Education!$A:$B,2,FALSE)</f>
        <v>Mestrado</v>
      </c>
      <c r="N103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6</v>
      </c>
      <c r="O1033" s="7" t="str">
        <f ca="1">VLOOKUP($N1033,Department!$A:$B,2,FALSE)</f>
        <v>Comercial</v>
      </c>
      <c r="P1033" s="6">
        <f t="shared" ca="1" si="83"/>
        <v>8</v>
      </c>
      <c r="Q1033" s="7" t="str">
        <f ca="1">VLOOKUP($P1033,Role!$A:$B,2,FALSE)</f>
        <v>Analista</v>
      </c>
      <c r="R1033" s="7">
        <f ca="1">IF($P1033=8,RANDBETWEEN(2,COUNT(Level!$A:$A) + 1),"")</f>
        <v>3</v>
      </c>
      <c r="S1033" s="7" t="str">
        <f ca="1">IF($R1033&lt;&gt;"",VLOOKUP($R1033,Level!$A:$B,2,FALSE),"")</f>
        <v>Pleno</v>
      </c>
      <c r="T1033" s="8">
        <f t="shared" ca="1" si="84"/>
        <v>40377</v>
      </c>
      <c r="U1033" s="1">
        <f t="shared" ca="1" si="80"/>
        <v>3580</v>
      </c>
      <c r="V103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$A1033    &amp;
", "   &amp;
$B1033    &amp;
", "   &amp;
$C1033    &amp;
", '"  &amp;
$E1033    &amp;
"', '" &amp;
$H1033    &amp;
"', "  &amp;
$I1033 &amp;
", CAST('"  &amp;
TEXT($K1033,"aaaa-mm-dd") &amp;
"' AS DATE), " &amp;
$L1033 &amp;
", " &amp;
$N1033 &amp;
", " &amp;
$P1033 &amp;
", " &amp;
IF($R1033="","NULL",$R1033) &amp;
", " &amp;
$U1033 &amp;
");"</f>
        <v>INSERT INTO acme.fact_employees (id_company_fk, id_employee_pk, flg_active, employee_name, id_gender_fk, id_race_fk, birthdate, id_education_fk, id_department_fk, id_role_fk, id_level_fk, salary) VALUES (2, 1032, TRUE, 'Luiz Otávio Pimenta Cabral', 'M', 2, CAST('1950-09-09' AS DATE), 6, 6, 8, 3, 3580);</v>
      </c>
    </row>
    <row r="1034" spans="1:22" x14ac:dyDescent="0.2">
      <c r="A1034" s="7">
        <v>2</v>
      </c>
      <c r="B1034" s="5">
        <f t="shared" si="81"/>
        <v>1033</v>
      </c>
      <c r="C1034" s="6" t="b">
        <v>1</v>
      </c>
      <c r="D1034" s="7">
        <f ca="1">IF(ROW()=2,125,IF(ROW()=3,67,IF(ROW()=4,13,RANDBETWEEN(2,COUNT(Name!$A:$A) + 1))))</f>
        <v>129</v>
      </c>
      <c r="E1034" s="7" t="str">
        <f ca="1">VLOOKUP($D1034,Name!$A:$B,2,FALSE) &amp; " " &amp; IF(ROW()=2,"de Orléans e Bragança",VLOOKUP(IF(ROW()=2,0,RANDBETWEEN(2,COUNT('Last name'!$A:$A) + 1)),'Last name'!$A:$B,2,FALSE) &amp; " " &amp; VLOOKUP(RANDBETWEEN(2,COUNT('Last name'!$A:$A) + 1),'Last name'!$A:$B,2,FALSE))</f>
        <v>Eslovênia Barros Barroso</v>
      </c>
      <c r="F1034" s="7">
        <v>2</v>
      </c>
      <c r="G1034" s="7" cm="1">
        <f t="array" aca="1" ref="G1034" ca="1">INDEX(States!$B:$B,RANDBETWEEN(2,COUNTA(States!$B:$B)),1)</f>
        <v>18</v>
      </c>
      <c r="H1034" s="7" t="str">
        <f ca="1">VLOOKUP($D1034,Name!$A:$C,3,FALSE)</f>
        <v>F</v>
      </c>
      <c r="I1034" s="7">
        <f t="shared" ca="1" si="82"/>
        <v>4</v>
      </c>
      <c r="J1034" s="7" t="str">
        <f ca="1">VLOOKUP($I1034,Race!$A:$B,2,FALSE)</f>
        <v>Pardo</v>
      </c>
      <c r="K1034" s="8">
        <f ca="1" xml:space="preserve">
IF($B1034=2,
    TODAY()-16340,
    IF($P1034=2,
        RANDBETWEEN(TODAY()-12418.5,TODAY()-6574.5),
        IF(OR($P1034=3,$P1034=4),
            RANDBETWEEN(TODAY()-16071,TODAY()-8766),
            IF(OR($P1034=5,$P1034=6,$P1034=7),
                RANDBETWEEN(TODAY()-27393.75,TODAY()-12783.75),
                RANDBETWEEN(TODAY()-27393.75,TODAY()-10957.5)
            )
        )
    )
)</f>
        <v>28087</v>
      </c>
      <c r="L1034" s="6">
        <f ca="1">IF(OR(ROW()=2,ROW()=3),7,IF(ROW()=4,4,RANDBETWEEN(4,COUNT(Education!$A:$A) + 1)))</f>
        <v>4</v>
      </c>
      <c r="M1034" s="8" t="str">
        <f ca="1">VLOOKUP($L1034,Education!$A:$B,2,FALSE)</f>
        <v>Superior</v>
      </c>
      <c r="N103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7</v>
      </c>
      <c r="O1034" s="7" t="str">
        <f ca="1">VLOOKUP($N1034,Department!$A:$B,2,FALSE)</f>
        <v>Operacional</v>
      </c>
      <c r="P1034" s="6">
        <f t="shared" ca="1" si="83"/>
        <v>9</v>
      </c>
      <c r="Q1034" s="7" t="str">
        <f ca="1">VLOOKUP($P1034,Role!$A:$B,2,FALSE)</f>
        <v>Especialista</v>
      </c>
      <c r="R1034" s="7" t="str">
        <f ca="1">IF($P1034=8,RANDBETWEEN(2,COUNT(Level!$A:$A) + 1),"")</f>
        <v/>
      </c>
      <c r="S1034" s="7" t="str">
        <f ca="1">IF($R1034&lt;&gt;"",VLOOKUP($R1034,Level!$A:$B,2,FALSE),"")</f>
        <v/>
      </c>
      <c r="T1034" s="8">
        <f t="shared" ca="1" si="84"/>
        <v>41324</v>
      </c>
      <c r="U1034" s="1">
        <f t="shared" ca="1" si="80"/>
        <v>8500</v>
      </c>
      <c r="V103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$A1034    &amp;
", "   &amp;
$B1034    &amp;
", "   &amp;
$C1034    &amp;
", '"  &amp;
$E1034    &amp;
"', '" &amp;
$H1034    &amp;
"', "  &amp;
$I1034 &amp;
", CAST('"  &amp;
TEXT($K1034,"aaaa-mm-dd") &amp;
"' AS DATE), " &amp;
$L1034 &amp;
", " &amp;
$N1034 &amp;
", " &amp;
$P1034 &amp;
", " &amp;
IF($R1034="","NULL",$R1034) &amp;
", " &amp;
$U1034 &amp;
");"</f>
        <v>INSERT INTO acme.fact_employees (id_company_fk, id_employee_pk, flg_active, employee_name, id_gender_fk, id_race_fk, birthdate, id_education_fk, id_department_fk, id_role_fk, id_level_fk, salary) VALUES (2, 1033, TRUE, 'Eslovênia Barros Barroso', 'F', 4, CAST('1976-11-23' AS DATE), 4, 7, 9, NULL, 8500);</v>
      </c>
    </row>
    <row r="1035" spans="1:22" x14ac:dyDescent="0.2">
      <c r="A1035" s="7">
        <v>2</v>
      </c>
      <c r="B1035" s="5">
        <f t="shared" si="81"/>
        <v>1034</v>
      </c>
      <c r="C1035" s="6" t="b">
        <v>1</v>
      </c>
      <c r="D1035" s="7">
        <f ca="1">IF(ROW()=2,125,IF(ROW()=3,67,IF(ROW()=4,13,RANDBETWEEN(2,COUNT(Name!$A:$A) + 1))))</f>
        <v>44</v>
      </c>
      <c r="E1035" s="7" t="str">
        <f ca="1">VLOOKUP($D1035,Name!$A:$B,2,FALSE) &amp; " " &amp; IF(ROW()=2,"de Orléans e Bragança",VLOOKUP(IF(ROW()=2,0,RANDBETWEEN(2,COUNT('Last name'!$A:$A) + 1)),'Last name'!$A:$B,2,FALSE) &amp; " " &amp; VLOOKUP(RANDBETWEEN(2,COUNT('Last name'!$A:$A) + 1),'Last name'!$A:$B,2,FALSE))</f>
        <v>Anne Caroline Giordano Carneiro</v>
      </c>
      <c r="F1035" s="7">
        <v>2</v>
      </c>
      <c r="G1035" s="7" cm="1">
        <f t="array" aca="1" ref="G1035" ca="1">INDEX(States!$B:$B,RANDBETWEEN(2,COUNTA(States!$B:$B)),1)</f>
        <v>12</v>
      </c>
      <c r="H1035" s="7" t="str">
        <f ca="1">VLOOKUP($D1035,Name!$A:$C,3,FALSE)</f>
        <v>F</v>
      </c>
      <c r="I1035" s="7">
        <f t="shared" ca="1" si="82"/>
        <v>2</v>
      </c>
      <c r="J1035" s="7" t="str">
        <f ca="1">VLOOKUP($I1035,Race!$A:$B,2,FALSE)</f>
        <v>Branco</v>
      </c>
      <c r="K1035" s="8">
        <f ca="1" xml:space="preserve">
IF($B1035=2,
    TODAY()-16340,
    IF($P1035=2,
        RANDBETWEEN(TODAY()-12418.5,TODAY()-6574.5),
        IF(OR($P1035=3,$P1035=4),
            RANDBETWEEN(TODAY()-16071,TODAY()-8766),
            IF(OR($P1035=5,$P1035=6,$P1035=7),
                RANDBETWEEN(TODAY()-27393.75,TODAY()-12783.75),
                RANDBETWEEN(TODAY()-27393.75,TODAY()-10957.5)
            )
        )
    )
)</f>
        <v>25312</v>
      </c>
      <c r="L1035" s="6">
        <f ca="1">IF(OR(ROW()=2,ROW()=3),7,IF(ROW()=4,4,RANDBETWEEN(4,COUNT(Education!$A:$A) + 1)))</f>
        <v>5</v>
      </c>
      <c r="M1035" s="8" t="str">
        <f ca="1">VLOOKUP($L1035,Education!$A:$B,2,FALSE)</f>
        <v>Pós-graduação</v>
      </c>
      <c r="N103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1035" s="7" t="str">
        <f ca="1">VLOOKUP($N1035,Department!$A:$B,2,FALSE)</f>
        <v>Tecnologia da Informação</v>
      </c>
      <c r="P1035" s="6">
        <f t="shared" ca="1" si="83"/>
        <v>8</v>
      </c>
      <c r="Q1035" s="7" t="str">
        <f ca="1">VLOOKUP($P1035,Role!$A:$B,2,FALSE)</f>
        <v>Analista</v>
      </c>
      <c r="R1035" s="7">
        <f ca="1">IF($P1035=8,RANDBETWEEN(2,COUNT(Level!$A:$A) + 1),"")</f>
        <v>3</v>
      </c>
      <c r="S1035" s="7" t="str">
        <f ca="1">IF($R1035&lt;&gt;"",VLOOKUP($R1035,Level!$A:$B,2,FALSE),"")</f>
        <v>Pleno</v>
      </c>
      <c r="T1035" s="8">
        <f t="shared" ca="1" si="84"/>
        <v>44568</v>
      </c>
      <c r="U1035" s="1">
        <f t="shared" ca="1" si="80"/>
        <v>3120</v>
      </c>
      <c r="V103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$A1035    &amp;
", "   &amp;
$B1035    &amp;
", "   &amp;
$C1035    &amp;
", '"  &amp;
$E1035    &amp;
"', '" &amp;
$H1035    &amp;
"', "  &amp;
$I1035 &amp;
", CAST('"  &amp;
TEXT($K1035,"aaaa-mm-dd") &amp;
"' AS DATE), " &amp;
$L1035 &amp;
", " &amp;
$N1035 &amp;
", " &amp;
$P1035 &amp;
", " &amp;
IF($R1035="","NULL",$R1035) &amp;
", " &amp;
$U1035 &amp;
");"</f>
        <v>INSERT INTO acme.fact_employees (id_company_fk, id_employee_pk, flg_active, employee_name, id_gender_fk, id_race_fk, birthdate, id_education_fk, id_department_fk, id_role_fk, id_level_fk, salary) VALUES (2, 1034, TRUE, 'Anne Caroline Giordano Carneiro', 'F', 2, CAST('1969-04-19' AS DATE), 5, 11, 8, 3, 3120);</v>
      </c>
    </row>
    <row r="1036" spans="1:22" x14ac:dyDescent="0.2">
      <c r="A1036" s="7">
        <v>2</v>
      </c>
      <c r="B1036" s="5">
        <f t="shared" si="81"/>
        <v>1035</v>
      </c>
      <c r="C1036" s="6" t="b">
        <v>1</v>
      </c>
      <c r="D1036" s="7">
        <f ca="1">IF(ROW()=2,125,IF(ROW()=3,67,IF(ROW()=4,13,RANDBETWEEN(2,COUNT(Name!$A:$A) + 1))))</f>
        <v>322</v>
      </c>
      <c r="E1036" s="7" t="str">
        <f ca="1">VLOOKUP($D1036,Name!$A:$B,2,FALSE) &amp; " " &amp; IF(ROW()=2,"de Orléans e Bragança",VLOOKUP(IF(ROW()=2,0,RANDBETWEEN(2,COUNT('Last name'!$A:$A) + 1)),'Last name'!$A:$B,2,FALSE) &amp; " " &amp; VLOOKUP(RANDBETWEEN(2,COUNT('Last name'!$A:$A) + 1),'Last name'!$A:$B,2,FALSE))</f>
        <v>Rafaela Melo Rodrigues</v>
      </c>
      <c r="F1036" s="7">
        <v>2</v>
      </c>
      <c r="G1036" s="7" cm="1">
        <f t="array" aca="1" ref="G1036" ca="1">INDEX(States!$B:$B,RANDBETWEEN(2,COUNTA(States!$B:$B)),1)</f>
        <v>12</v>
      </c>
      <c r="H1036" s="7" t="str">
        <f ca="1">VLOOKUP($D1036,Name!$A:$C,3,FALSE)</f>
        <v>F</v>
      </c>
      <c r="I1036" s="7">
        <f t="shared" ca="1" si="82"/>
        <v>3</v>
      </c>
      <c r="J1036" s="7" t="str">
        <f ca="1">VLOOKUP($I1036,Race!$A:$B,2,FALSE)</f>
        <v>Preto</v>
      </c>
      <c r="K1036" s="8">
        <f ca="1" xml:space="preserve">
IF($B1036=2,
    TODAY()-16340,
    IF($P1036=2,
        RANDBETWEEN(TODAY()-12418.5,TODAY()-6574.5),
        IF(OR($P1036=3,$P1036=4),
            RANDBETWEEN(TODAY()-16071,TODAY()-8766),
            IF(OR($P1036=5,$P1036=6,$P1036=7),
                RANDBETWEEN(TODAY()-27393.75,TODAY()-12783.75),
                RANDBETWEEN(TODAY()-27393.75,TODAY()-10957.5)
            )
        )
    )
)</f>
        <v>31574</v>
      </c>
      <c r="L1036" s="6">
        <f ca="1">IF(OR(ROW()=2,ROW()=3),7,IF(ROW()=4,4,RANDBETWEEN(4,COUNT(Education!$A:$A) + 1)))</f>
        <v>5</v>
      </c>
      <c r="M1036" s="8" t="str">
        <f ca="1">VLOOKUP($L1036,Education!$A:$B,2,FALSE)</f>
        <v>Pós-graduação</v>
      </c>
      <c r="N103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1036" s="7" t="str">
        <f ca="1">VLOOKUP($N1036,Department!$A:$B,2,FALSE)</f>
        <v>Recursos Humanos</v>
      </c>
      <c r="P1036" s="6">
        <f t="shared" ca="1" si="83"/>
        <v>6</v>
      </c>
      <c r="Q1036" s="7" t="str">
        <f ca="1">VLOOKUP($P1036,Role!$A:$B,2,FALSE)</f>
        <v>Estagiário</v>
      </c>
      <c r="R1036" s="7" t="str">
        <f ca="1">IF($P1036=8,RANDBETWEEN(2,COUNT(Level!$A:$A) + 1),"")</f>
        <v/>
      </c>
      <c r="S1036" s="7" t="str">
        <f ca="1">IF($R1036&lt;&gt;"",VLOOKUP($R1036,Level!$A:$B,2,FALSE),"")</f>
        <v/>
      </c>
      <c r="T1036" s="8">
        <f t="shared" ca="1" si="84"/>
        <v>36724</v>
      </c>
      <c r="U1036" s="1">
        <f t="shared" ca="1" si="80"/>
        <v>1785</v>
      </c>
      <c r="V103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$A1036    &amp;
", "   &amp;
$B1036    &amp;
", "   &amp;
$C1036    &amp;
", '"  &amp;
$E1036    &amp;
"', '" &amp;
$H1036    &amp;
"', "  &amp;
$I1036 &amp;
", CAST('"  &amp;
TEXT($K1036,"aaaa-mm-dd") &amp;
"' AS DATE), " &amp;
$L1036 &amp;
", " &amp;
$N1036 &amp;
", " &amp;
$P1036 &amp;
", " &amp;
IF($R1036="","NULL",$R1036) &amp;
", " &amp;
$U1036 &amp;
");"</f>
        <v>INSERT INTO acme.fact_employees (id_company_fk, id_employee_pk, flg_active, employee_name, id_gender_fk, id_race_fk, birthdate, id_education_fk, id_department_fk, id_role_fk, id_level_fk, salary) VALUES (2, 1035, TRUE, 'Rafaela Melo Rodrigues', 'F', 3, CAST('1986-06-11' AS DATE), 5, 5, 6, NULL, 1785);</v>
      </c>
    </row>
    <row r="1037" spans="1:22" x14ac:dyDescent="0.2">
      <c r="A1037" s="7">
        <v>2</v>
      </c>
      <c r="B1037" s="5">
        <f t="shared" si="81"/>
        <v>1036</v>
      </c>
      <c r="C1037" s="6" t="b">
        <v>1</v>
      </c>
      <c r="D1037" s="7">
        <f ca="1">IF(ROW()=2,125,IF(ROW()=3,67,IF(ROW()=4,13,RANDBETWEEN(2,COUNT(Name!$A:$A) + 1))))</f>
        <v>361</v>
      </c>
      <c r="E1037" s="7" t="str">
        <f ca="1">VLOOKUP($D1037,Name!$A:$B,2,FALSE) &amp; " " &amp; IF(ROW()=2,"de Orléans e Bragança",VLOOKUP(IF(ROW()=2,0,RANDBETWEEN(2,COUNT('Last name'!$A:$A) + 1)),'Last name'!$A:$B,2,FALSE) &amp; " " &amp; VLOOKUP(RANDBETWEEN(2,COUNT('Last name'!$A:$A) + 1),'Last name'!$A:$B,2,FALSE))</f>
        <v>Yasmin Machado Mariani</v>
      </c>
      <c r="F1037" s="7">
        <v>2</v>
      </c>
      <c r="G1037" s="7" cm="1">
        <f t="array" aca="1" ref="G1037" ca="1">INDEX(States!$B:$B,RANDBETWEEN(2,COUNTA(States!$B:$B)),1)</f>
        <v>6</v>
      </c>
      <c r="H1037" s="7" t="str">
        <f ca="1">VLOOKUP($D1037,Name!$A:$C,3,FALSE)</f>
        <v>F</v>
      </c>
      <c r="I1037" s="7">
        <f t="shared" ca="1" si="82"/>
        <v>2</v>
      </c>
      <c r="J1037" s="7" t="str">
        <f ca="1">VLOOKUP($I1037,Race!$A:$B,2,FALSE)</f>
        <v>Branco</v>
      </c>
      <c r="K1037" s="8">
        <f ca="1" xml:space="preserve">
IF($B1037=2,
    TODAY()-16340,
    IF($P1037=2,
        RANDBETWEEN(TODAY()-12418.5,TODAY()-6574.5),
        IF(OR($P1037=3,$P1037=4),
            RANDBETWEEN(TODAY()-16071,TODAY()-8766),
            IF(OR($P1037=5,$P1037=6,$P1037=7),
                RANDBETWEEN(TODAY()-27393.75,TODAY()-12783.75),
                RANDBETWEEN(TODAY()-27393.75,TODAY()-10957.5)
            )
        )
    )
)</f>
        <v>30540</v>
      </c>
      <c r="L1037" s="6">
        <f ca="1">IF(OR(ROW()=2,ROW()=3),7,IF(ROW()=4,4,RANDBETWEEN(4,COUNT(Education!$A:$A) + 1)))</f>
        <v>4</v>
      </c>
      <c r="M1037" s="8" t="str">
        <f ca="1">VLOOKUP($L1037,Education!$A:$B,2,FALSE)</f>
        <v>Superior</v>
      </c>
      <c r="N103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1037" s="7" t="str">
        <f ca="1">VLOOKUP($N1037,Department!$A:$B,2,FALSE)</f>
        <v>Tecnologia da Informação</v>
      </c>
      <c r="P1037" s="6">
        <f t="shared" ca="1" si="83"/>
        <v>8</v>
      </c>
      <c r="Q1037" s="7" t="str">
        <f ca="1">VLOOKUP($P1037,Role!$A:$B,2,FALSE)</f>
        <v>Analista</v>
      </c>
      <c r="R1037" s="7">
        <f ca="1">IF($P1037=8,RANDBETWEEN(2,COUNT(Level!$A:$A) + 1),"")</f>
        <v>4</v>
      </c>
      <c r="S1037" s="7" t="str">
        <f ca="1">IF($R1037&lt;&gt;"",VLOOKUP($R1037,Level!$A:$B,2,FALSE),"")</f>
        <v>Senior</v>
      </c>
      <c r="T1037" s="8">
        <f t="shared" ca="1" si="84"/>
        <v>39136</v>
      </c>
      <c r="U1037" s="1">
        <f t="shared" ca="1" si="80"/>
        <v>2620</v>
      </c>
      <c r="V103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$A1037    &amp;
", "   &amp;
$B1037    &amp;
", "   &amp;
$C1037    &amp;
", '"  &amp;
$E1037    &amp;
"', '" &amp;
$H1037    &amp;
"', "  &amp;
$I1037 &amp;
", CAST('"  &amp;
TEXT($K1037,"aaaa-mm-dd") &amp;
"' AS DATE), " &amp;
$L1037 &amp;
", " &amp;
$N1037 &amp;
", " &amp;
$P1037 &amp;
", " &amp;
IF($R1037="","NULL",$R1037) &amp;
", " &amp;
$U1037 &amp;
");"</f>
        <v>INSERT INTO acme.fact_employees (id_company_fk, id_employee_pk, flg_active, employee_name, id_gender_fk, id_race_fk, birthdate, id_education_fk, id_department_fk, id_role_fk, id_level_fk, salary) VALUES (2, 1036, TRUE, 'Yasmin Machado Mariani', 'F', 2, CAST('1983-08-12' AS DATE), 4, 11, 8, 4, 2620);</v>
      </c>
    </row>
    <row r="1038" spans="1:22" x14ac:dyDescent="0.2">
      <c r="A1038" s="7">
        <v>2</v>
      </c>
      <c r="B1038" s="5">
        <f t="shared" si="81"/>
        <v>1037</v>
      </c>
      <c r="C1038" s="6" t="b">
        <v>1</v>
      </c>
      <c r="D1038" s="7">
        <f ca="1">IF(ROW()=2,125,IF(ROW()=3,67,IF(ROW()=4,13,RANDBETWEEN(2,COUNT(Name!$A:$A) + 1))))</f>
        <v>210</v>
      </c>
      <c r="E1038" s="7" t="str">
        <f ca="1">VLOOKUP($D1038,Name!$A:$B,2,FALSE) &amp; " " &amp; IF(ROW()=2,"de Orléans e Bragança",VLOOKUP(IF(ROW()=2,0,RANDBETWEEN(2,COUNT('Last name'!$A:$A) + 1)),'Last name'!$A:$B,2,FALSE) &amp; " " &amp; VLOOKUP(RANDBETWEEN(2,COUNT('Last name'!$A:$A) + 1),'Last name'!$A:$B,2,FALSE))</f>
        <v>Kelvin Alencar Monteiro</v>
      </c>
      <c r="F1038" s="7">
        <v>2</v>
      </c>
      <c r="G1038" s="7" cm="1">
        <f t="array" aca="1" ref="G1038" ca="1">INDEX(States!$B:$B,RANDBETWEEN(2,COUNTA(States!$B:$B)),1)</f>
        <v>10</v>
      </c>
      <c r="H1038" s="7" t="str">
        <f ca="1">VLOOKUP($D1038,Name!$A:$C,3,FALSE)</f>
        <v>M</v>
      </c>
      <c r="I1038" s="7">
        <f t="shared" ca="1" si="82"/>
        <v>2</v>
      </c>
      <c r="J1038" s="7" t="str">
        <f ca="1">VLOOKUP($I1038,Race!$A:$B,2,FALSE)</f>
        <v>Branco</v>
      </c>
      <c r="K1038" s="8">
        <f ca="1" xml:space="preserve">
IF($B1038=2,
    TODAY()-16340,
    IF($P1038=2,
        RANDBETWEEN(TODAY()-12418.5,TODAY()-6574.5),
        IF(OR($P1038=3,$P1038=4),
            RANDBETWEEN(TODAY()-16071,TODAY()-8766),
            IF(OR($P1038=5,$P1038=6,$P1038=7),
                RANDBETWEEN(TODAY()-27393.75,TODAY()-12783.75),
                RANDBETWEEN(TODAY()-27393.75,TODAY()-10957.5)
            )
        )
    )
)</f>
        <v>23874</v>
      </c>
      <c r="L1038" s="6">
        <f ca="1">IF(OR(ROW()=2,ROW()=3),7,IF(ROW()=4,4,RANDBETWEEN(4,COUNT(Education!$A:$A) + 1)))</f>
        <v>5</v>
      </c>
      <c r="M1038" s="8" t="str">
        <f ca="1">VLOOKUP($L1038,Education!$A:$B,2,FALSE)</f>
        <v>Pós-graduação</v>
      </c>
      <c r="N103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7</v>
      </c>
      <c r="O1038" s="7" t="str">
        <f ca="1">VLOOKUP($N1038,Department!$A:$B,2,FALSE)</f>
        <v>Operacional</v>
      </c>
      <c r="P1038" s="6">
        <f t="shared" ca="1" si="83"/>
        <v>8</v>
      </c>
      <c r="Q1038" s="7" t="str">
        <f ca="1">VLOOKUP($P1038,Role!$A:$B,2,FALSE)</f>
        <v>Analista</v>
      </c>
      <c r="R1038" s="7">
        <f ca="1">IF($P1038=8,RANDBETWEEN(2,COUNT(Level!$A:$A) + 1),"")</f>
        <v>2</v>
      </c>
      <c r="S1038" s="7" t="str">
        <f ca="1">IF($R1038&lt;&gt;"",VLOOKUP($R1038,Level!$A:$B,2,FALSE),"")</f>
        <v>Junior</v>
      </c>
      <c r="T1038" s="8">
        <f t="shared" ca="1" si="84"/>
        <v>42196</v>
      </c>
      <c r="U1038" s="1">
        <f t="shared" ca="1" si="80"/>
        <v>3000</v>
      </c>
      <c r="V103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$A1038    &amp;
", "   &amp;
$B1038    &amp;
", "   &amp;
$C1038    &amp;
", '"  &amp;
$E1038    &amp;
"', '" &amp;
$H1038    &amp;
"', "  &amp;
$I1038 &amp;
", CAST('"  &amp;
TEXT($K1038,"aaaa-mm-dd") &amp;
"' AS DATE), " &amp;
$L1038 &amp;
", " &amp;
$N1038 &amp;
", " &amp;
$P1038 &amp;
", " &amp;
IF($R1038="","NULL",$R1038) &amp;
", " &amp;
$U1038 &amp;
");"</f>
        <v>INSERT INTO acme.fact_employees (id_company_fk, id_employee_pk, flg_active, employee_name, id_gender_fk, id_race_fk, birthdate, id_education_fk, id_department_fk, id_role_fk, id_level_fk, salary) VALUES (2, 1037, TRUE, 'Kelvin Alencar Monteiro', 'M', 2, CAST('1965-05-12' AS DATE), 5, 7, 8, 2, 3000);</v>
      </c>
    </row>
    <row r="1039" spans="1:22" x14ac:dyDescent="0.2">
      <c r="A1039" s="7">
        <v>2</v>
      </c>
      <c r="B1039" s="5">
        <f t="shared" si="81"/>
        <v>1038</v>
      </c>
      <c r="C1039" s="6" t="b">
        <v>1</v>
      </c>
      <c r="D1039" s="7">
        <f ca="1">IF(ROW()=2,125,IF(ROW()=3,67,IF(ROW()=4,13,RANDBETWEEN(2,COUNT(Name!$A:$A) + 1))))</f>
        <v>57</v>
      </c>
      <c r="E1039" s="7" t="str">
        <f ca="1">VLOOKUP($D1039,Name!$A:$B,2,FALSE) &amp; " " &amp; IF(ROW()=2,"de Orléans e Bragança",VLOOKUP(IF(ROW()=2,0,RANDBETWEEN(2,COUNT('Last name'!$A:$A) + 1)),'Last name'!$A:$B,2,FALSE) &amp; " " &amp; VLOOKUP(RANDBETWEEN(2,COUNT('Last name'!$A:$A) + 1),'Last name'!$A:$B,2,FALSE))</f>
        <v>Augusta Carvalho Ferrão</v>
      </c>
      <c r="F1039" s="7">
        <v>2</v>
      </c>
      <c r="G1039" s="7" cm="1">
        <f t="array" aca="1" ref="G1039" ca="1">INDEX(States!$B:$B,RANDBETWEEN(2,COUNTA(States!$B:$B)),1)</f>
        <v>20</v>
      </c>
      <c r="H1039" s="7" t="str">
        <f ca="1">VLOOKUP($D1039,Name!$A:$C,3,FALSE)</f>
        <v>F</v>
      </c>
      <c r="I1039" s="7">
        <f t="shared" ca="1" si="82"/>
        <v>2</v>
      </c>
      <c r="J1039" s="7" t="str">
        <f ca="1">VLOOKUP($I1039,Race!$A:$B,2,FALSE)</f>
        <v>Branco</v>
      </c>
      <c r="K1039" s="8">
        <f ca="1" xml:space="preserve">
IF($B1039=2,
    TODAY()-16340,
    IF($P1039=2,
        RANDBETWEEN(TODAY()-12418.5,TODAY()-6574.5),
        IF(OR($P1039=3,$P1039=4),
            RANDBETWEEN(TODAY()-16071,TODAY()-8766),
            IF(OR($P1039=5,$P1039=6,$P1039=7),
                RANDBETWEEN(TODAY()-27393.75,TODAY()-12783.75),
                RANDBETWEEN(TODAY()-27393.75,TODAY()-10957.5)
            )
        )
    )
)</f>
        <v>29570</v>
      </c>
      <c r="L1039" s="6">
        <f ca="1">IF(OR(ROW()=2,ROW()=3),7,IF(ROW()=4,4,RANDBETWEEN(4,COUNT(Education!$A:$A) + 1)))</f>
        <v>4</v>
      </c>
      <c r="M1039" s="8" t="str">
        <f ca="1">VLOOKUP($L1039,Education!$A:$B,2,FALSE)</f>
        <v>Superior</v>
      </c>
      <c r="N103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1039" s="7" t="str">
        <f ca="1">VLOOKUP($N1039,Department!$A:$B,2,FALSE)</f>
        <v>Comunicação &amp; Marketing</v>
      </c>
      <c r="P1039" s="6">
        <f t="shared" ca="1" si="83"/>
        <v>8</v>
      </c>
      <c r="Q1039" s="7" t="str">
        <f ca="1">VLOOKUP($P1039,Role!$A:$B,2,FALSE)</f>
        <v>Analista</v>
      </c>
      <c r="R1039" s="7">
        <f ca="1">IF($P1039=8,RANDBETWEEN(2,COUNT(Level!$A:$A) + 1),"")</f>
        <v>3</v>
      </c>
      <c r="S1039" s="7" t="str">
        <f ca="1">IF($R1039&lt;&gt;"",VLOOKUP($R1039,Level!$A:$B,2,FALSE),"")</f>
        <v>Pleno</v>
      </c>
      <c r="T1039" s="8">
        <f t="shared" ca="1" si="84"/>
        <v>37914</v>
      </c>
      <c r="U1039" s="1">
        <f t="shared" ca="1" si="80"/>
        <v>2580</v>
      </c>
      <c r="V103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$A1039    &amp;
", "   &amp;
$B1039    &amp;
", "   &amp;
$C1039    &amp;
", '"  &amp;
$E1039    &amp;
"', '" &amp;
$H1039    &amp;
"', "  &amp;
$I1039 &amp;
", CAST('"  &amp;
TEXT($K1039,"aaaa-mm-dd") &amp;
"' AS DATE), " &amp;
$L1039 &amp;
", " &amp;
$N1039 &amp;
", " &amp;
$P1039 &amp;
", " &amp;
IF($R1039="","NULL",$R1039) &amp;
", " &amp;
$U1039 &amp;
");"</f>
        <v>INSERT INTO acme.fact_employees (id_company_fk, id_employee_pk, flg_active, employee_name, id_gender_fk, id_race_fk, birthdate, id_education_fk, id_department_fk, id_role_fk, id_level_fk, salary) VALUES (2, 1038, TRUE, 'Augusta Carvalho Ferrão', 'F', 2, CAST('1980-12-15' AS DATE), 4, 8, 8, 3, 2580);</v>
      </c>
    </row>
    <row r="1040" spans="1:22" x14ac:dyDescent="0.2">
      <c r="A1040" s="7">
        <v>2</v>
      </c>
      <c r="B1040" s="5">
        <f t="shared" si="81"/>
        <v>1039</v>
      </c>
      <c r="C1040" s="6" t="b">
        <v>1</v>
      </c>
      <c r="D1040" s="7">
        <f ca="1">IF(ROW()=2,125,IF(ROW()=3,67,IF(ROW()=4,13,RANDBETWEEN(2,COUNT(Name!$A:$A) + 1))))</f>
        <v>349</v>
      </c>
      <c r="E1040" s="7" t="str">
        <f ca="1">VLOOKUP($D1040,Name!$A:$B,2,FALSE) &amp; " " &amp; IF(ROW()=2,"de Orléans e Bragança",VLOOKUP(IF(ROW()=2,0,RANDBETWEEN(2,COUNT('Last name'!$A:$A) + 1)),'Last name'!$A:$B,2,FALSE) &amp; " " &amp; VLOOKUP(RANDBETWEEN(2,COUNT('Last name'!$A:$A) + 1),'Last name'!$A:$B,2,FALSE))</f>
        <v>Vicent Barroso Ricci</v>
      </c>
      <c r="F1040" s="7">
        <v>2</v>
      </c>
      <c r="G1040" s="7" cm="1">
        <f t="array" aca="1" ref="G1040" ca="1">INDEX(States!$B:$B,RANDBETWEEN(2,COUNTA(States!$B:$B)),1)</f>
        <v>8</v>
      </c>
      <c r="H1040" s="7" t="str">
        <f ca="1">VLOOKUP($D1040,Name!$A:$C,3,FALSE)</f>
        <v>M</v>
      </c>
      <c r="I1040" s="7">
        <f t="shared" ca="1" si="82"/>
        <v>2</v>
      </c>
      <c r="J1040" s="7" t="str">
        <f ca="1">VLOOKUP($I1040,Race!$A:$B,2,FALSE)</f>
        <v>Branco</v>
      </c>
      <c r="K1040" s="8">
        <f ca="1" xml:space="preserve">
IF($B1040=2,
    TODAY()-16340,
    IF($P1040=2,
        RANDBETWEEN(TODAY()-12418.5,TODAY()-6574.5),
        IF(OR($P1040=3,$P1040=4),
            RANDBETWEEN(TODAY()-16071,TODAY()-8766),
            IF(OR($P1040=5,$P1040=6,$P1040=7),
                RANDBETWEEN(TODAY()-27393.75,TODAY()-12783.75),
                RANDBETWEEN(TODAY()-27393.75,TODAY()-10957.5)
            )
        )
    )
)</f>
        <v>25687</v>
      </c>
      <c r="L1040" s="6">
        <f ca="1">IF(OR(ROW()=2,ROW()=3),7,IF(ROW()=4,4,RANDBETWEEN(4,COUNT(Education!$A:$A) + 1)))</f>
        <v>7</v>
      </c>
      <c r="M1040" s="8" t="str">
        <f ca="1">VLOOKUP($L1040,Education!$A:$B,2,FALSE)</f>
        <v>Doutorado</v>
      </c>
      <c r="N104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12</v>
      </c>
      <c r="O1040" s="7" t="str">
        <f ca="1">VLOOKUP($N1040,Department!$A:$B,2,FALSE)</f>
        <v>Jurídico</v>
      </c>
      <c r="P1040" s="6">
        <f t="shared" ca="1" si="83"/>
        <v>7</v>
      </c>
      <c r="Q1040" s="7" t="str">
        <f ca="1">VLOOKUP($P1040,Role!$A:$B,2,FALSE)</f>
        <v>Trainee</v>
      </c>
      <c r="R1040" s="7" t="str">
        <f ca="1">IF($P1040=8,RANDBETWEEN(2,COUNT(Level!$A:$A) + 1),"")</f>
        <v/>
      </c>
      <c r="S1040" s="7" t="str">
        <f ca="1">IF($R1040&lt;&gt;"",VLOOKUP($R1040,Level!$A:$B,2,FALSE),"")</f>
        <v/>
      </c>
      <c r="T1040" s="8">
        <f t="shared" ca="1" si="84"/>
        <v>44178</v>
      </c>
      <c r="U1040" s="1">
        <f t="shared" ca="1" si="80"/>
        <v>2905</v>
      </c>
      <c r="V104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$A1040    &amp;
", "   &amp;
$B1040    &amp;
", "   &amp;
$C1040    &amp;
", '"  &amp;
$E1040    &amp;
"', '" &amp;
$H1040    &amp;
"', "  &amp;
$I1040 &amp;
", CAST('"  &amp;
TEXT($K1040,"aaaa-mm-dd") &amp;
"' AS DATE), " &amp;
$L1040 &amp;
", " &amp;
$N1040 &amp;
", " &amp;
$P1040 &amp;
", " &amp;
IF($R1040="","NULL",$R1040) &amp;
", " &amp;
$U1040 &amp;
");"</f>
        <v>INSERT INTO acme.fact_employees (id_company_fk, id_employee_pk, flg_active, employee_name, id_gender_fk, id_race_fk, birthdate, id_education_fk, id_department_fk, id_role_fk, id_level_fk, salary) VALUES (2, 1039, TRUE, 'Vicent Barroso Ricci', 'M', 2, CAST('1970-04-29' AS DATE), 7, 12, 7, NULL, 2905);</v>
      </c>
    </row>
    <row r="1041" spans="1:22" x14ac:dyDescent="0.2">
      <c r="A1041" s="7">
        <v>2</v>
      </c>
      <c r="B1041" s="5">
        <f t="shared" si="81"/>
        <v>1040</v>
      </c>
      <c r="C1041" s="6" t="b">
        <v>1</v>
      </c>
      <c r="D1041" s="7">
        <f ca="1">IF(ROW()=2,125,IF(ROW()=3,67,IF(ROW()=4,13,RANDBETWEEN(2,COUNT(Name!$A:$A) + 1))))</f>
        <v>133</v>
      </c>
      <c r="E1041" s="7" t="str">
        <f ca="1">VLOOKUP($D1041,Name!$A:$B,2,FALSE) &amp; " " &amp; IF(ROW()=2,"de Orléans e Bragança",VLOOKUP(IF(ROW()=2,0,RANDBETWEEN(2,COUNT('Last name'!$A:$A) + 1)),'Last name'!$A:$B,2,FALSE) &amp; " " &amp; VLOOKUP(RANDBETWEEN(2,COUNT('Last name'!$A:$A) + 1),'Last name'!$A:$B,2,FALSE))</f>
        <v>Fellipe Fontana Tavarez</v>
      </c>
      <c r="F1041" s="7">
        <v>2</v>
      </c>
      <c r="G1041" s="7" cm="1">
        <f t="array" aca="1" ref="G1041" ca="1">INDEX(States!$B:$B,RANDBETWEEN(2,COUNTA(States!$B:$B)),1)</f>
        <v>6</v>
      </c>
      <c r="H1041" s="7" t="str">
        <f ca="1">VLOOKUP($D1041,Name!$A:$C,3,FALSE)</f>
        <v>M</v>
      </c>
      <c r="I1041" s="7">
        <f t="shared" ca="1" si="82"/>
        <v>2</v>
      </c>
      <c r="J1041" s="7" t="str">
        <f ca="1">VLOOKUP($I1041,Race!$A:$B,2,FALSE)</f>
        <v>Branco</v>
      </c>
      <c r="K1041" s="8">
        <f ca="1" xml:space="preserve">
IF($B1041=2,
    TODAY()-16340,
    IF($P1041=2,
        RANDBETWEEN(TODAY()-12418.5,TODAY()-6574.5),
        IF(OR($P1041=3,$P1041=4),
            RANDBETWEEN(TODAY()-16071,TODAY()-8766),
            IF(OR($P1041=5,$P1041=6,$P1041=7),
                RANDBETWEEN(TODAY()-27393.75,TODAY()-12783.75),
                RANDBETWEEN(TODAY()-27393.75,TODAY()-10957.5)
            )
        )
    )
)</f>
        <v>20539</v>
      </c>
      <c r="L1041" s="6">
        <f ca="1">IF(OR(ROW()=2,ROW()=3),7,IF(ROW()=4,4,RANDBETWEEN(4,COUNT(Education!$A:$A) + 1)))</f>
        <v>5</v>
      </c>
      <c r="M1041" s="8" t="str">
        <f ca="1">VLOOKUP($L1041,Education!$A:$B,2,FALSE)</f>
        <v>Pós-graduação</v>
      </c>
      <c r="N104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1041" s="7" t="str">
        <f ca="1">VLOOKUP($N1041,Department!$A:$B,2,FALSE)</f>
        <v>Recursos Humanos</v>
      </c>
      <c r="P1041" s="6">
        <f t="shared" ca="1" si="83"/>
        <v>8</v>
      </c>
      <c r="Q1041" s="7" t="str">
        <f ca="1">VLOOKUP($P1041,Role!$A:$B,2,FALSE)</f>
        <v>Analista</v>
      </c>
      <c r="R1041" s="7">
        <f ca="1">IF($P1041=8,RANDBETWEEN(2,COUNT(Level!$A:$A) + 1),"")</f>
        <v>2</v>
      </c>
      <c r="S1041" s="7" t="str">
        <f ca="1">IF($R1041&lt;&gt;"",VLOOKUP($R1041,Level!$A:$B,2,FALSE),"")</f>
        <v>Junior</v>
      </c>
      <c r="T1041" s="8">
        <f t="shared" ca="1" si="84"/>
        <v>38736</v>
      </c>
      <c r="U1041" s="1">
        <f t="shared" ca="1" si="80"/>
        <v>3080</v>
      </c>
      <c r="V104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$A1041    &amp;
", "   &amp;
$B1041    &amp;
", "   &amp;
$C1041    &amp;
", '"  &amp;
$E1041    &amp;
"', '" &amp;
$H1041    &amp;
"', "  &amp;
$I1041 &amp;
", CAST('"  &amp;
TEXT($K1041,"aaaa-mm-dd") &amp;
"' AS DATE), " &amp;
$L1041 &amp;
", " &amp;
$N1041 &amp;
", " &amp;
$P1041 &amp;
", " &amp;
IF($R1041="","NULL",$R1041) &amp;
", " &amp;
$U1041 &amp;
");"</f>
        <v>INSERT INTO acme.fact_employees (id_company_fk, id_employee_pk, flg_active, employee_name, id_gender_fk, id_race_fk, birthdate, id_education_fk, id_department_fk, id_role_fk, id_level_fk, salary) VALUES (2, 1040, TRUE, 'Fellipe Fontana Tavarez', 'M', 2, CAST('1956-03-25' AS DATE), 5, 5, 8, 2, 3080);</v>
      </c>
    </row>
    <row r="1042" spans="1:22" x14ac:dyDescent="0.2">
      <c r="A1042" s="7">
        <v>2</v>
      </c>
      <c r="B1042" s="5">
        <f t="shared" si="81"/>
        <v>1041</v>
      </c>
      <c r="C1042" s="6" t="b">
        <v>1</v>
      </c>
      <c r="D1042" s="7">
        <f ca="1">IF(ROW()=2,125,IF(ROW()=3,67,IF(ROW()=4,13,RANDBETWEEN(2,COUNT(Name!$A:$A) + 1))))</f>
        <v>194</v>
      </c>
      <c r="E1042" s="7" t="str">
        <f ca="1">VLOOKUP($D1042,Name!$A:$B,2,FALSE) &amp; " " &amp; IF(ROW()=2,"de Orléans e Bragança",VLOOKUP(IF(ROW()=2,0,RANDBETWEEN(2,COUNT('Last name'!$A:$A) + 1)),'Last name'!$A:$B,2,FALSE) &amp; " " &amp; VLOOKUP(RANDBETWEEN(2,COUNT('Last name'!$A:$A) + 1),'Last name'!$A:$B,2,FALSE))</f>
        <v>José Rinaldi Campos</v>
      </c>
      <c r="F1042" s="7">
        <v>2</v>
      </c>
      <c r="G1042" s="7" cm="1">
        <f t="array" aca="1" ref="G1042" ca="1">INDEX(States!$B:$B,RANDBETWEEN(2,COUNTA(States!$B:$B)),1)</f>
        <v>18</v>
      </c>
      <c r="H1042" s="7" t="str">
        <f ca="1">VLOOKUP($D1042,Name!$A:$C,3,FALSE)</f>
        <v>M</v>
      </c>
      <c r="I1042" s="7">
        <f t="shared" ca="1" si="82"/>
        <v>2</v>
      </c>
      <c r="J1042" s="7" t="str">
        <f ca="1">VLOOKUP($I1042,Race!$A:$B,2,FALSE)</f>
        <v>Branco</v>
      </c>
      <c r="K1042" s="8">
        <f ca="1" xml:space="preserve">
IF($B1042=2,
    TODAY()-16340,
    IF($P1042=2,
        RANDBETWEEN(TODAY()-12418.5,TODAY()-6574.5),
        IF(OR($P1042=3,$P1042=4),
            RANDBETWEEN(TODAY()-16071,TODAY()-8766),
            IF(OR($P1042=5,$P1042=6,$P1042=7),
                RANDBETWEEN(TODAY()-27393.75,TODAY()-12783.75),
                RANDBETWEEN(TODAY()-27393.75,TODAY()-10957.5)
            )
        )
    )
)</f>
        <v>18456</v>
      </c>
      <c r="L1042" s="6">
        <f ca="1">IF(OR(ROW()=2,ROW()=3),7,IF(ROW()=4,4,RANDBETWEEN(4,COUNT(Education!$A:$A) + 1)))</f>
        <v>5</v>
      </c>
      <c r="M1042" s="8" t="str">
        <f ca="1">VLOOKUP($L1042,Education!$A:$B,2,FALSE)</f>
        <v>Pós-graduação</v>
      </c>
      <c r="N104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7</v>
      </c>
      <c r="O1042" s="7" t="str">
        <f ca="1">VLOOKUP($N1042,Department!$A:$B,2,FALSE)</f>
        <v>Operacional</v>
      </c>
      <c r="P1042" s="6">
        <f t="shared" ca="1" si="83"/>
        <v>7</v>
      </c>
      <c r="Q1042" s="7" t="str">
        <f ca="1">VLOOKUP($P1042,Role!$A:$B,2,FALSE)</f>
        <v>Trainee</v>
      </c>
      <c r="R1042" s="7" t="str">
        <f ca="1">IF($P1042=8,RANDBETWEEN(2,COUNT(Level!$A:$A) + 1),"")</f>
        <v/>
      </c>
      <c r="S1042" s="7" t="str">
        <f ca="1">IF($R1042&lt;&gt;"",VLOOKUP($R1042,Level!$A:$B,2,FALSE),"")</f>
        <v/>
      </c>
      <c r="T1042" s="8">
        <f t="shared" ca="1" si="84"/>
        <v>39439</v>
      </c>
      <c r="U1042" s="1">
        <f t="shared" ca="1" si="80"/>
        <v>1805</v>
      </c>
      <c r="V104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$A1042    &amp;
", "   &amp;
$B1042    &amp;
", "   &amp;
$C1042    &amp;
", '"  &amp;
$E1042    &amp;
"', '" &amp;
$H1042    &amp;
"', "  &amp;
$I1042 &amp;
", CAST('"  &amp;
TEXT($K1042,"aaaa-mm-dd") &amp;
"' AS DATE), " &amp;
$L1042 &amp;
", " &amp;
$N1042 &amp;
", " &amp;
$P1042 &amp;
", " &amp;
IF($R1042="","NULL",$R1042) &amp;
", " &amp;
$U1042 &amp;
");"</f>
        <v>INSERT INTO acme.fact_employees (id_company_fk, id_employee_pk, flg_active, employee_name, id_gender_fk, id_race_fk, birthdate, id_education_fk, id_department_fk, id_role_fk, id_level_fk, salary) VALUES (2, 1041, TRUE, 'José Rinaldi Campos', 'M', 2, CAST('1950-07-12' AS DATE), 5, 7, 7, NULL, 1805);</v>
      </c>
    </row>
    <row r="1043" spans="1:22" x14ac:dyDescent="0.2">
      <c r="A1043" s="7">
        <v>2</v>
      </c>
      <c r="B1043" s="5">
        <f t="shared" si="81"/>
        <v>1042</v>
      </c>
      <c r="C1043" s="6" t="b">
        <v>1</v>
      </c>
      <c r="D1043" s="7">
        <f ca="1">IF(ROW()=2,125,IF(ROW()=3,67,IF(ROW()=4,13,RANDBETWEEN(2,COUNT(Name!$A:$A) + 1))))</f>
        <v>101</v>
      </c>
      <c r="E1043" s="7" t="str">
        <f ca="1">VLOOKUP($D1043,Name!$A:$B,2,FALSE) &amp; " " &amp; IF(ROW()=2,"de Orléans e Bragança",VLOOKUP(IF(ROW()=2,0,RANDBETWEEN(2,COUNT('Last name'!$A:$A) + 1)),'Last name'!$A:$B,2,FALSE) &amp; " " &amp; VLOOKUP(RANDBETWEEN(2,COUNT('Last name'!$A:$A) + 1),'Last name'!$A:$B,2,FALSE))</f>
        <v>Danylo Asvilla Luz</v>
      </c>
      <c r="F1043" s="7">
        <v>2</v>
      </c>
      <c r="G1043" s="7" cm="1">
        <f t="array" aca="1" ref="G1043" ca="1">INDEX(States!$B:$B,RANDBETWEEN(2,COUNTA(States!$B:$B)),1)</f>
        <v>2</v>
      </c>
      <c r="H1043" s="7" t="str">
        <f ca="1">VLOOKUP($D1043,Name!$A:$C,3,FALSE)</f>
        <v>M</v>
      </c>
      <c r="I1043" s="7">
        <f t="shared" ca="1" si="82"/>
        <v>3</v>
      </c>
      <c r="J1043" s="7" t="str">
        <f ca="1">VLOOKUP($I1043,Race!$A:$B,2,FALSE)</f>
        <v>Preto</v>
      </c>
      <c r="K1043" s="8">
        <f ca="1" xml:space="preserve">
IF($B1043=2,
    TODAY()-16340,
    IF($P1043=2,
        RANDBETWEEN(TODAY()-12418.5,TODAY()-6574.5),
        IF(OR($P1043=3,$P1043=4),
            RANDBETWEEN(TODAY()-16071,TODAY()-8766),
            IF(OR($P1043=5,$P1043=6,$P1043=7),
                RANDBETWEEN(TODAY()-27393.75,TODAY()-12783.75),
                RANDBETWEEN(TODAY()-27393.75,TODAY()-10957.5)
            )
        )
    )
)</f>
        <v>24808</v>
      </c>
      <c r="L1043" s="6">
        <f ca="1">IF(OR(ROW()=2,ROW()=3),7,IF(ROW()=4,4,RANDBETWEEN(4,COUNT(Education!$A:$A) + 1)))</f>
        <v>6</v>
      </c>
      <c r="M1043" s="8" t="str">
        <f ca="1">VLOOKUP($L1043,Education!$A:$B,2,FALSE)</f>
        <v>Mestrado</v>
      </c>
      <c r="N104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7</v>
      </c>
      <c r="O1043" s="7" t="str">
        <f ca="1">VLOOKUP($N1043,Department!$A:$B,2,FALSE)</f>
        <v>Operacional</v>
      </c>
      <c r="P1043" s="6">
        <f t="shared" ca="1" si="83"/>
        <v>8</v>
      </c>
      <c r="Q1043" s="7" t="str">
        <f ca="1">VLOOKUP($P1043,Role!$A:$B,2,FALSE)</f>
        <v>Analista</v>
      </c>
      <c r="R1043" s="7">
        <f ca="1">IF($P1043=8,RANDBETWEEN(2,COUNT(Level!$A:$A) + 1),"")</f>
        <v>3</v>
      </c>
      <c r="S1043" s="7" t="str">
        <f ca="1">IF($R1043&lt;&gt;"",VLOOKUP($R1043,Level!$A:$B,2,FALSE),"")</f>
        <v>Pleno</v>
      </c>
      <c r="T1043" s="8">
        <f t="shared" ca="1" si="84"/>
        <v>38598</v>
      </c>
      <c r="U1043" s="1">
        <f t="shared" ca="1" si="80"/>
        <v>3500</v>
      </c>
      <c r="V104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$A1043    &amp;
", "   &amp;
$B1043    &amp;
", "   &amp;
$C1043    &amp;
", '"  &amp;
$E1043    &amp;
"', '" &amp;
$H1043    &amp;
"', "  &amp;
$I1043 &amp;
", CAST('"  &amp;
TEXT($K1043,"aaaa-mm-dd") &amp;
"' AS DATE), " &amp;
$L1043 &amp;
", " &amp;
$N1043 &amp;
", " &amp;
$P1043 &amp;
", " &amp;
IF($R1043="","NULL",$R1043) &amp;
", " &amp;
$U1043 &amp;
");"</f>
        <v>INSERT INTO acme.fact_employees (id_company_fk, id_employee_pk, flg_active, employee_name, id_gender_fk, id_race_fk, birthdate, id_education_fk, id_department_fk, id_role_fk, id_level_fk, salary) VALUES (2, 1042, TRUE, 'Danylo Asvilla Luz', 'M', 3, CAST('1967-12-02' AS DATE), 6, 7, 8, 3, 3500);</v>
      </c>
    </row>
    <row r="1044" spans="1:22" x14ac:dyDescent="0.2">
      <c r="A1044" s="7">
        <v>2</v>
      </c>
      <c r="B1044" s="5">
        <f t="shared" si="81"/>
        <v>1043</v>
      </c>
      <c r="C1044" s="6" t="b">
        <v>1</v>
      </c>
      <c r="D1044" s="7">
        <f ca="1">IF(ROW()=2,125,IF(ROW()=3,67,IF(ROW()=4,13,RANDBETWEEN(2,COUNT(Name!$A:$A) + 1))))</f>
        <v>85</v>
      </c>
      <c r="E1044" s="7" t="str">
        <f ca="1">VLOOKUP($D1044,Name!$A:$B,2,FALSE) &amp; " " &amp; IF(ROW()=2,"de Orléans e Bragança",VLOOKUP(IF(ROW()=2,0,RANDBETWEEN(2,COUNT('Last name'!$A:$A) + 1)),'Last name'!$A:$B,2,FALSE) &amp; " " &amp; VLOOKUP(RANDBETWEEN(2,COUNT('Last name'!$A:$A) + 1),'Last name'!$A:$B,2,FALSE))</f>
        <v>Catarina Evangelista Sacramento</v>
      </c>
      <c r="F1044" s="7">
        <v>2</v>
      </c>
      <c r="G1044" s="7" cm="1">
        <f t="array" aca="1" ref="G1044" ca="1">INDEX(States!$B:$B,RANDBETWEEN(2,COUNTA(States!$B:$B)),1)</f>
        <v>14</v>
      </c>
      <c r="H1044" s="7" t="str">
        <f ca="1">VLOOKUP($D1044,Name!$A:$C,3,FALSE)</f>
        <v>F</v>
      </c>
      <c r="I1044" s="7">
        <f t="shared" ca="1" si="82"/>
        <v>2</v>
      </c>
      <c r="J1044" s="7" t="str">
        <f ca="1">VLOOKUP($I1044,Race!$A:$B,2,FALSE)</f>
        <v>Branco</v>
      </c>
      <c r="K1044" s="8">
        <f ca="1" xml:space="preserve">
IF($B1044=2,
    TODAY()-16340,
    IF($P1044=2,
        RANDBETWEEN(TODAY()-12418.5,TODAY()-6574.5),
        IF(OR($P1044=3,$P1044=4),
            RANDBETWEEN(TODAY()-16071,TODAY()-8766),
            IF(OR($P1044=5,$P1044=6,$P1044=7),
                RANDBETWEEN(TODAY()-27393.75,TODAY()-12783.75),
                RANDBETWEEN(TODAY()-27393.75,TODAY()-10957.5)
            )
        )
    )
)</f>
        <v>25031</v>
      </c>
      <c r="L1044" s="6">
        <f ca="1">IF(OR(ROW()=2,ROW()=3),7,IF(ROW()=4,4,RANDBETWEEN(4,COUNT(Education!$A:$A) + 1)))</f>
        <v>4</v>
      </c>
      <c r="M1044" s="8" t="str">
        <f ca="1">VLOOKUP($L1044,Education!$A:$B,2,FALSE)</f>
        <v>Superior</v>
      </c>
      <c r="N104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1044" s="7" t="str">
        <f ca="1">VLOOKUP($N1044,Department!$A:$B,2,FALSE)</f>
        <v>Comunicação &amp; Marketing</v>
      </c>
      <c r="P1044" s="6">
        <f t="shared" ca="1" si="83"/>
        <v>6</v>
      </c>
      <c r="Q1044" s="7" t="str">
        <f ca="1">VLOOKUP($P1044,Role!$A:$B,2,FALSE)</f>
        <v>Estagiário</v>
      </c>
      <c r="R1044" s="7" t="str">
        <f ca="1">IF($P1044=8,RANDBETWEEN(2,COUNT(Level!$A:$A) + 1),"")</f>
        <v/>
      </c>
      <c r="S1044" s="7" t="str">
        <f ca="1">IF($R1044&lt;&gt;"",VLOOKUP($R1044,Level!$A:$B,2,FALSE),"")</f>
        <v/>
      </c>
      <c r="T1044" s="8">
        <f t="shared" ca="1" si="84"/>
        <v>42360</v>
      </c>
      <c r="U1044" s="1">
        <f t="shared" ca="1" si="80"/>
        <v>1285</v>
      </c>
      <c r="V104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$A1044    &amp;
", "   &amp;
$B1044    &amp;
", "   &amp;
$C1044    &amp;
", '"  &amp;
$E1044    &amp;
"', '" &amp;
$H1044    &amp;
"', "  &amp;
$I1044 &amp;
", CAST('"  &amp;
TEXT($K1044,"aaaa-mm-dd") &amp;
"' AS DATE), " &amp;
$L1044 &amp;
", " &amp;
$N1044 &amp;
", " &amp;
$P1044 &amp;
", " &amp;
IF($R1044="","NULL",$R1044) &amp;
", " &amp;
$U1044 &amp;
");"</f>
        <v>INSERT INTO acme.fact_employees (id_company_fk, id_employee_pk, flg_active, employee_name, id_gender_fk, id_race_fk, birthdate, id_education_fk, id_department_fk, id_role_fk, id_level_fk, salary) VALUES (2, 1043, TRUE, 'Catarina Evangelista Sacramento', 'F', 2, CAST('1968-07-12' AS DATE), 4, 8, 6, NULL, 1285);</v>
      </c>
    </row>
    <row r="1045" spans="1:22" x14ac:dyDescent="0.2">
      <c r="A1045" s="7">
        <v>2</v>
      </c>
      <c r="B1045" s="5">
        <f t="shared" si="81"/>
        <v>1044</v>
      </c>
      <c r="C1045" s="6" t="b">
        <v>1</v>
      </c>
      <c r="D1045" s="7">
        <f ca="1">IF(ROW()=2,125,IF(ROW()=3,67,IF(ROW()=4,13,RANDBETWEEN(2,COUNT(Name!$A:$A) + 1))))</f>
        <v>329</v>
      </c>
      <c r="E1045" s="7" t="str">
        <f ca="1">VLOOKUP($D1045,Name!$A:$B,2,FALSE) &amp; " " &amp; IF(ROW()=2,"de Orléans e Bragança",VLOOKUP(IF(ROW()=2,0,RANDBETWEEN(2,COUNT('Last name'!$A:$A) + 1)),'Last name'!$A:$B,2,FALSE) &amp; " " &amp; VLOOKUP(RANDBETWEEN(2,COUNT('Last name'!$A:$A) + 1),'Last name'!$A:$B,2,FALSE))</f>
        <v>Rodrigo Cândido Cunha</v>
      </c>
      <c r="F1045" s="7">
        <v>2</v>
      </c>
      <c r="G1045" s="7" cm="1">
        <f t="array" aca="1" ref="G1045" ca="1">INDEX(States!$B:$B,RANDBETWEEN(2,COUNTA(States!$B:$B)),1)</f>
        <v>6</v>
      </c>
      <c r="H1045" s="7" t="str">
        <f ca="1">VLOOKUP($D1045,Name!$A:$C,3,FALSE)</f>
        <v>M</v>
      </c>
      <c r="I1045" s="7">
        <f t="shared" ca="1" si="82"/>
        <v>5</v>
      </c>
      <c r="J1045" s="7" t="str">
        <f ca="1">VLOOKUP($I1045,Race!$A:$B,2,FALSE)</f>
        <v>Amarelo</v>
      </c>
      <c r="K1045" s="8">
        <f ca="1" xml:space="preserve">
IF($B1045=2,
    TODAY()-16340,
    IF($P1045=2,
        RANDBETWEEN(TODAY()-12418.5,TODAY()-6574.5),
        IF(OR($P1045=3,$P1045=4),
            RANDBETWEEN(TODAY()-16071,TODAY()-8766),
            IF(OR($P1045=5,$P1045=6,$P1045=7),
                RANDBETWEEN(TODAY()-27393.75,TODAY()-12783.75),
                RANDBETWEEN(TODAY()-27393.75,TODAY()-10957.5)
            )
        )
    )
)</f>
        <v>26803</v>
      </c>
      <c r="L1045" s="6">
        <f ca="1">IF(OR(ROW()=2,ROW()=3),7,IF(ROW()=4,4,RANDBETWEEN(4,COUNT(Education!$A:$A) + 1)))</f>
        <v>5</v>
      </c>
      <c r="M1045" s="8" t="str">
        <f ca="1">VLOOKUP($L1045,Education!$A:$B,2,FALSE)</f>
        <v>Pós-graduação</v>
      </c>
      <c r="N104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1045" s="7" t="str">
        <f ca="1">VLOOKUP($N1045,Department!$A:$B,2,FALSE)</f>
        <v>Auditoria</v>
      </c>
      <c r="P1045" s="6">
        <f t="shared" ca="1" si="83"/>
        <v>8</v>
      </c>
      <c r="Q1045" s="7" t="str">
        <f ca="1">VLOOKUP($P1045,Role!$A:$B,2,FALSE)</f>
        <v>Analista</v>
      </c>
      <c r="R1045" s="7">
        <f ca="1">IF($P1045=8,RANDBETWEEN(2,COUNT(Level!$A:$A) + 1),"")</f>
        <v>4</v>
      </c>
      <c r="S1045" s="7" t="str">
        <f ca="1">IF($R1045&lt;&gt;"",VLOOKUP($R1045,Level!$A:$B,2,FALSE),"")</f>
        <v>Senior</v>
      </c>
      <c r="T1045" s="8">
        <f t="shared" ca="1" si="84"/>
        <v>37027</v>
      </c>
      <c r="U1045" s="1">
        <f t="shared" ca="1" si="80"/>
        <v>3000</v>
      </c>
      <c r="V104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$A1045    &amp;
", "   &amp;
$B1045    &amp;
", "   &amp;
$C1045    &amp;
", '"  &amp;
$E1045    &amp;
"', '" &amp;
$H1045    &amp;
"', "  &amp;
$I1045 &amp;
", CAST('"  &amp;
TEXT($K1045,"aaaa-mm-dd") &amp;
"' AS DATE), " &amp;
$L1045 &amp;
", " &amp;
$N1045 &amp;
", " &amp;
$P1045 &amp;
", " &amp;
IF($R1045="","NULL",$R1045) &amp;
", " &amp;
$U1045 &amp;
");"</f>
        <v>INSERT INTO acme.fact_employees (id_company_fk, id_employee_pk, flg_active, employee_name, id_gender_fk, id_race_fk, birthdate, id_education_fk, id_department_fk, id_role_fk, id_level_fk, salary) VALUES (2, 1044, TRUE, 'Rodrigo Cândido Cunha', 'M', 5, CAST('1973-05-19' AS DATE), 5, 10, 8, 4, 3000);</v>
      </c>
    </row>
    <row r="1046" spans="1:22" x14ac:dyDescent="0.2">
      <c r="A1046" s="7">
        <v>2</v>
      </c>
      <c r="B1046" s="5">
        <f t="shared" si="81"/>
        <v>1045</v>
      </c>
      <c r="C1046" s="6" t="b">
        <v>1</v>
      </c>
      <c r="D1046" s="7">
        <f ca="1">IF(ROW()=2,125,IF(ROW()=3,67,IF(ROW()=4,13,RANDBETWEEN(2,COUNT(Name!$A:$A) + 1))))</f>
        <v>5</v>
      </c>
      <c r="E1046" s="7" t="str">
        <f ca="1">VLOOKUP($D1046,Name!$A:$B,2,FALSE) &amp; " " &amp; IF(ROW()=2,"de Orléans e Bragança",VLOOKUP(IF(ROW()=2,0,RANDBETWEEN(2,COUNT('Last name'!$A:$A) + 1)),'Last name'!$A:$B,2,FALSE) &amp; " " &amp; VLOOKUP(RANDBETWEEN(2,COUNT('Last name'!$A:$A) + 1),'Last name'!$A:$B,2,FALSE))</f>
        <v>Adélia Giordano Leone</v>
      </c>
      <c r="F1046" s="7">
        <v>2</v>
      </c>
      <c r="G1046" s="7" cm="1">
        <f t="array" aca="1" ref="G1046" ca="1">INDEX(States!$B:$B,RANDBETWEEN(2,COUNTA(States!$B:$B)),1)</f>
        <v>5</v>
      </c>
      <c r="H1046" s="7" t="str">
        <f ca="1">VLOOKUP($D1046,Name!$A:$C,3,FALSE)</f>
        <v>F</v>
      </c>
      <c r="I1046" s="7">
        <f t="shared" ca="1" si="82"/>
        <v>2</v>
      </c>
      <c r="J1046" s="7" t="str">
        <f ca="1">VLOOKUP($I1046,Race!$A:$B,2,FALSE)</f>
        <v>Branco</v>
      </c>
      <c r="K1046" s="8">
        <f ca="1" xml:space="preserve">
IF($B1046=2,
    TODAY()-16340,
    IF($P1046=2,
        RANDBETWEEN(TODAY()-12418.5,TODAY()-6574.5),
        IF(OR($P1046=3,$P1046=4),
            RANDBETWEEN(TODAY()-16071,TODAY()-8766),
            IF(OR($P1046=5,$P1046=6,$P1046=7),
                RANDBETWEEN(TODAY()-27393.75,TODAY()-12783.75),
                RANDBETWEEN(TODAY()-27393.75,TODAY()-10957.5)
            )
        )
    )
)</f>
        <v>28877</v>
      </c>
      <c r="L1046" s="6">
        <f ca="1">IF(OR(ROW()=2,ROW()=3),7,IF(ROW()=4,4,RANDBETWEEN(4,COUNT(Education!$A:$A) + 1)))</f>
        <v>7</v>
      </c>
      <c r="M1046" s="8" t="str">
        <f ca="1">VLOOKUP($L1046,Education!$A:$B,2,FALSE)</f>
        <v>Doutorado</v>
      </c>
      <c r="N104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12</v>
      </c>
      <c r="O1046" s="7" t="str">
        <f ca="1">VLOOKUP($N1046,Department!$A:$B,2,FALSE)</f>
        <v>Jurídico</v>
      </c>
      <c r="P1046" s="6">
        <f t="shared" ca="1" si="83"/>
        <v>6</v>
      </c>
      <c r="Q1046" s="7" t="str">
        <f ca="1">VLOOKUP($P1046,Role!$A:$B,2,FALSE)</f>
        <v>Estagiário</v>
      </c>
      <c r="R1046" s="7" t="str">
        <f ca="1">IF($P1046=8,RANDBETWEEN(2,COUNT(Level!$A:$A) + 1),"")</f>
        <v/>
      </c>
      <c r="S1046" s="7" t="str">
        <f ca="1">IF($R1046&lt;&gt;"",VLOOKUP($R1046,Level!$A:$B,2,FALSE),"")</f>
        <v/>
      </c>
      <c r="T1046" s="8">
        <f t="shared" ca="1" si="84"/>
        <v>41988</v>
      </c>
      <c r="U1046" s="1">
        <f t="shared" ca="1" si="80"/>
        <v>2805</v>
      </c>
      <c r="V104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$A1046    &amp;
", "   &amp;
$B1046    &amp;
", "   &amp;
$C1046    &amp;
", '"  &amp;
$E1046    &amp;
"', '" &amp;
$H1046    &amp;
"', "  &amp;
$I1046 &amp;
", CAST('"  &amp;
TEXT($K1046,"aaaa-mm-dd") &amp;
"' AS DATE), " &amp;
$L1046 &amp;
", " &amp;
$N1046 &amp;
", " &amp;
$P1046 &amp;
", " &amp;
IF($R1046="","NULL",$R1046) &amp;
", " &amp;
$U1046 &amp;
");"</f>
        <v>INSERT INTO acme.fact_employees (id_company_fk, id_employee_pk, flg_active, employee_name, id_gender_fk, id_race_fk, birthdate, id_education_fk, id_department_fk, id_role_fk, id_level_fk, salary) VALUES (2, 1045, TRUE, 'Adélia Giordano Leone', 'F', 2, CAST('1979-01-22' AS DATE), 7, 12, 6, NULL, 2805);</v>
      </c>
    </row>
    <row r="1047" spans="1:22" x14ac:dyDescent="0.2">
      <c r="A1047" s="7">
        <v>2</v>
      </c>
      <c r="B1047" s="5">
        <f t="shared" si="81"/>
        <v>1046</v>
      </c>
      <c r="C1047" s="6" t="b">
        <v>1</v>
      </c>
      <c r="D1047" s="7">
        <f ca="1">IF(ROW()=2,125,IF(ROW()=3,67,IF(ROW()=4,13,RANDBETWEEN(2,COUNT(Name!$A:$A) + 1))))</f>
        <v>91</v>
      </c>
      <c r="E1047" s="7" t="str">
        <f ca="1">VLOOKUP($D1047,Name!$A:$B,2,FALSE) &amp; " " &amp; IF(ROW()=2,"de Orléans e Bragança",VLOOKUP(IF(ROW()=2,0,RANDBETWEEN(2,COUNT('Last name'!$A:$A) + 1)),'Last name'!$A:$B,2,FALSE) &amp; " " &amp; VLOOKUP(RANDBETWEEN(2,COUNT('Last name'!$A:$A) + 1),'Last name'!$A:$B,2,FALSE))</f>
        <v>Clara Lima Pellegrini</v>
      </c>
      <c r="F1047" s="7">
        <v>2</v>
      </c>
      <c r="G1047" s="7" cm="1">
        <f t="array" aca="1" ref="G1047" ca="1">INDEX(States!$B:$B,RANDBETWEEN(2,COUNTA(States!$B:$B)),1)</f>
        <v>7</v>
      </c>
      <c r="H1047" s="7" t="str">
        <f ca="1">VLOOKUP($D1047,Name!$A:$C,3,FALSE)</f>
        <v>F</v>
      </c>
      <c r="I1047" s="7">
        <f t="shared" ca="1" si="82"/>
        <v>2</v>
      </c>
      <c r="J1047" s="7" t="str">
        <f ca="1">VLOOKUP($I1047,Race!$A:$B,2,FALSE)</f>
        <v>Branco</v>
      </c>
      <c r="K1047" s="8">
        <f ca="1" xml:space="preserve">
IF($B1047=2,
    TODAY()-16340,
    IF($P1047=2,
        RANDBETWEEN(TODAY()-12418.5,TODAY()-6574.5),
        IF(OR($P1047=3,$P1047=4),
            RANDBETWEEN(TODAY()-16071,TODAY()-8766),
            IF(OR($P1047=5,$P1047=6,$P1047=7),
                RANDBETWEEN(TODAY()-27393.75,TODAY()-12783.75),
                RANDBETWEEN(TODAY()-27393.75,TODAY()-10957.5)
            )
        )
    )
)</f>
        <v>31481</v>
      </c>
      <c r="L1047" s="6">
        <f ca="1">IF(OR(ROW()=2,ROW()=3),7,IF(ROW()=4,4,RANDBETWEEN(4,COUNT(Education!$A:$A) + 1)))</f>
        <v>6</v>
      </c>
      <c r="M1047" s="8" t="str">
        <f ca="1">VLOOKUP($L1047,Education!$A:$B,2,FALSE)</f>
        <v>Mestrado</v>
      </c>
      <c r="N104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1047" s="7" t="str">
        <f ca="1">VLOOKUP($N1047,Department!$A:$B,2,FALSE)</f>
        <v>Financeiro</v>
      </c>
      <c r="P1047" s="6">
        <f t="shared" ca="1" si="83"/>
        <v>8</v>
      </c>
      <c r="Q1047" s="7" t="str">
        <f ca="1">VLOOKUP($P1047,Role!$A:$B,2,FALSE)</f>
        <v>Analista</v>
      </c>
      <c r="R1047" s="7">
        <f ca="1">IF($P1047=8,RANDBETWEEN(2,COUNT(Level!$A:$A) + 1),"")</f>
        <v>4</v>
      </c>
      <c r="S1047" s="7" t="str">
        <f ca="1">IF($R1047&lt;&gt;"",VLOOKUP($R1047,Level!$A:$B,2,FALSE),"")</f>
        <v>Senior</v>
      </c>
      <c r="T1047" s="8">
        <f t="shared" ca="1" si="84"/>
        <v>36436</v>
      </c>
      <c r="U1047" s="1">
        <f t="shared" ca="1" si="80"/>
        <v>3500</v>
      </c>
      <c r="V104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$A1047    &amp;
", "   &amp;
$B1047    &amp;
", "   &amp;
$C1047    &amp;
", '"  &amp;
$E1047    &amp;
"', '" &amp;
$H1047    &amp;
"', "  &amp;
$I1047 &amp;
", CAST('"  &amp;
TEXT($K1047,"aaaa-mm-dd") &amp;
"' AS DATE), " &amp;
$L1047 &amp;
", " &amp;
$N1047 &amp;
", " &amp;
$P1047 &amp;
", " &amp;
IF($R1047="","NULL",$R1047) &amp;
", " &amp;
$U1047 &amp;
");"</f>
        <v>INSERT INTO acme.fact_employees (id_company_fk, id_employee_pk, flg_active, employee_name, id_gender_fk, id_race_fk, birthdate, id_education_fk, id_department_fk, id_role_fk, id_level_fk, salary) VALUES (2, 1046, TRUE, 'Clara Lima Pellegrini', 'F', 2, CAST('1986-03-10' AS DATE), 6, 4, 8, 4, 3500);</v>
      </c>
    </row>
    <row r="1048" spans="1:22" x14ac:dyDescent="0.2">
      <c r="A1048" s="7">
        <v>2</v>
      </c>
      <c r="B1048" s="5">
        <f t="shared" si="81"/>
        <v>1047</v>
      </c>
      <c r="C1048" s="6" t="b">
        <v>1</v>
      </c>
      <c r="D1048" s="7">
        <f ca="1">IF(ROW()=2,125,IF(ROW()=3,67,IF(ROW()=4,13,RANDBETWEEN(2,COUNT(Name!$A:$A) + 1))))</f>
        <v>310</v>
      </c>
      <c r="E1048" s="7" t="str">
        <f ca="1">VLOOKUP($D1048,Name!$A:$B,2,FALSE) &amp; " " &amp; IF(ROW()=2,"de Orléans e Bragança",VLOOKUP(IF(ROW()=2,0,RANDBETWEEN(2,COUNT('Last name'!$A:$A) + 1)),'Last name'!$A:$B,2,FALSE) &amp; " " &amp; VLOOKUP(RANDBETWEEN(2,COUNT('Last name'!$A:$A) + 1),'Last name'!$A:$B,2,FALSE))</f>
        <v>Pablo Pinheiro Testa</v>
      </c>
      <c r="F1048" s="7">
        <v>2</v>
      </c>
      <c r="G1048" s="7" cm="1">
        <f t="array" aca="1" ref="G1048" ca="1">INDEX(States!$B:$B,RANDBETWEEN(2,COUNTA(States!$B:$B)),1)</f>
        <v>16</v>
      </c>
      <c r="H1048" s="7" t="str">
        <f ca="1">VLOOKUP($D1048,Name!$A:$C,3,FALSE)</f>
        <v>M</v>
      </c>
      <c r="I1048" s="7">
        <f t="shared" ca="1" si="82"/>
        <v>2</v>
      </c>
      <c r="J1048" s="7" t="str">
        <f ca="1">VLOOKUP($I1048,Race!$A:$B,2,FALSE)</f>
        <v>Branco</v>
      </c>
      <c r="K1048" s="8">
        <f ca="1" xml:space="preserve">
IF($B1048=2,
    TODAY()-16340,
    IF($P1048=2,
        RANDBETWEEN(TODAY()-12418.5,TODAY()-6574.5),
        IF(OR($P1048=3,$P1048=4),
            RANDBETWEEN(TODAY()-16071,TODAY()-8766),
            IF(OR($P1048=5,$P1048=6,$P1048=7),
                RANDBETWEEN(TODAY()-27393.75,TODAY()-12783.75),
                RANDBETWEEN(TODAY()-27393.75,TODAY()-10957.5)
            )
        )
    )
)</f>
        <v>24073</v>
      </c>
      <c r="L1048" s="6">
        <f ca="1">IF(OR(ROW()=2,ROW()=3),7,IF(ROW()=4,4,RANDBETWEEN(4,COUNT(Education!$A:$A) + 1)))</f>
        <v>5</v>
      </c>
      <c r="M1048" s="8" t="str">
        <f ca="1">VLOOKUP($L1048,Education!$A:$B,2,FALSE)</f>
        <v>Pós-graduação</v>
      </c>
      <c r="N104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1048" s="7" t="str">
        <f ca="1">VLOOKUP($N1048,Department!$A:$B,2,FALSE)</f>
        <v>Vendas</v>
      </c>
      <c r="P1048" s="6">
        <f t="shared" ca="1" si="83"/>
        <v>7</v>
      </c>
      <c r="Q1048" s="7" t="str">
        <f ca="1">VLOOKUP($P1048,Role!$A:$B,2,FALSE)</f>
        <v>Trainee</v>
      </c>
      <c r="R1048" s="7" t="str">
        <f ca="1">IF($P1048=8,RANDBETWEEN(2,COUNT(Level!$A:$A) + 1),"")</f>
        <v/>
      </c>
      <c r="S1048" s="7" t="str">
        <f ca="1">IF($R1048&lt;&gt;"",VLOOKUP($R1048,Level!$A:$B,2,FALSE),"")</f>
        <v/>
      </c>
      <c r="T1048" s="8">
        <f t="shared" ca="1" si="84"/>
        <v>44881</v>
      </c>
      <c r="U1048" s="1">
        <f t="shared" ca="1" si="80"/>
        <v>1915</v>
      </c>
      <c r="V104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$A1048    &amp;
", "   &amp;
$B1048    &amp;
", "   &amp;
$C1048    &amp;
", '"  &amp;
$E1048    &amp;
"', '" &amp;
$H1048    &amp;
"', "  &amp;
$I1048 &amp;
", CAST('"  &amp;
TEXT($K1048,"aaaa-mm-dd") &amp;
"' AS DATE), " &amp;
$L1048 &amp;
", " &amp;
$N1048 &amp;
", " &amp;
$P1048 &amp;
", " &amp;
IF($R1048="","NULL",$R1048) &amp;
", " &amp;
$U1048 &amp;
");"</f>
        <v>INSERT INTO acme.fact_employees (id_company_fk, id_employee_pk, flg_active, employee_name, id_gender_fk, id_race_fk, birthdate, id_education_fk, id_department_fk, id_role_fk, id_level_fk, salary) VALUES (2, 1047, TRUE, 'Pablo Pinheiro Testa', 'M', 2, CAST('1965-11-27' AS DATE), 5, 13, 7, NULL, 1915);</v>
      </c>
    </row>
    <row r="1049" spans="1:22" x14ac:dyDescent="0.2">
      <c r="A1049" s="7">
        <v>2</v>
      </c>
      <c r="B1049" s="5">
        <f t="shared" si="81"/>
        <v>1048</v>
      </c>
      <c r="C1049" s="6" t="b">
        <v>1</v>
      </c>
      <c r="D1049" s="7">
        <f ca="1">IF(ROW()=2,125,IF(ROW()=3,67,IF(ROW()=4,13,RANDBETWEEN(2,COUNT(Name!$A:$A) + 1))))</f>
        <v>324</v>
      </c>
      <c r="E1049" s="7" t="str">
        <f ca="1">VLOOKUP($D1049,Name!$A:$B,2,FALSE) &amp; " " &amp; IF(ROW()=2,"de Orléans e Bragança",VLOOKUP(IF(ROW()=2,0,RANDBETWEEN(2,COUNT('Last name'!$A:$A) + 1)),'Last name'!$A:$B,2,FALSE) &amp; " " &amp; VLOOKUP(RANDBETWEEN(2,COUNT('Last name'!$A:$A) + 1),'Last name'!$A:$B,2,FALSE))</f>
        <v>Raquel Teixeira Moraes</v>
      </c>
      <c r="F1049" s="7">
        <v>2</v>
      </c>
      <c r="G1049" s="7" cm="1">
        <f t="array" aca="1" ref="G1049" ca="1">INDEX(States!$B:$B,RANDBETWEEN(2,COUNTA(States!$B:$B)),1)</f>
        <v>16</v>
      </c>
      <c r="H1049" s="7" t="str">
        <f ca="1">VLOOKUP($D1049,Name!$A:$C,3,FALSE)</f>
        <v>F</v>
      </c>
      <c r="I1049" s="7">
        <f t="shared" ca="1" si="82"/>
        <v>2</v>
      </c>
      <c r="J1049" s="7" t="str">
        <f ca="1">VLOOKUP($I1049,Race!$A:$B,2,FALSE)</f>
        <v>Branco</v>
      </c>
      <c r="K1049" s="8">
        <f ca="1" xml:space="preserve">
IF($B1049=2,
    TODAY()-16340,
    IF($P1049=2,
        RANDBETWEEN(TODAY()-12418.5,TODAY()-6574.5),
        IF(OR($P1049=3,$P1049=4),
            RANDBETWEEN(TODAY()-16071,TODAY()-8766),
            IF(OR($P1049=5,$P1049=6,$P1049=7),
                RANDBETWEEN(TODAY()-27393.75,TODAY()-12783.75),
                RANDBETWEEN(TODAY()-27393.75,TODAY()-10957.5)
            )
        )
    )
)</f>
        <v>20935</v>
      </c>
      <c r="L1049" s="6">
        <f ca="1">IF(OR(ROW()=2,ROW()=3),7,IF(ROW()=4,4,RANDBETWEEN(4,COUNT(Education!$A:$A) + 1)))</f>
        <v>5</v>
      </c>
      <c r="M1049" s="8" t="str">
        <f ca="1">VLOOKUP($L1049,Education!$A:$B,2,FALSE)</f>
        <v>Pós-graduação</v>
      </c>
      <c r="N104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1049" s="7" t="str">
        <f ca="1">VLOOKUP($N1049,Department!$A:$B,2,FALSE)</f>
        <v>Recursos Humanos</v>
      </c>
      <c r="P1049" s="6">
        <f t="shared" ca="1" si="83"/>
        <v>8</v>
      </c>
      <c r="Q1049" s="7" t="str">
        <f ca="1">VLOOKUP($P1049,Role!$A:$B,2,FALSE)</f>
        <v>Analista</v>
      </c>
      <c r="R1049" s="7">
        <f ca="1">IF($P1049=8,RANDBETWEEN(2,COUNT(Level!$A:$A) + 1),"")</f>
        <v>3</v>
      </c>
      <c r="S1049" s="7" t="str">
        <f ca="1">IF($R1049&lt;&gt;"",VLOOKUP($R1049,Level!$A:$B,2,FALSE),"")</f>
        <v>Pleno</v>
      </c>
      <c r="T1049" s="8">
        <f t="shared" ca="1" si="84"/>
        <v>37889</v>
      </c>
      <c r="U1049" s="1">
        <f t="shared" ca="1" si="80"/>
        <v>3080</v>
      </c>
      <c r="V104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$A1049    &amp;
", "   &amp;
$B1049    &amp;
", "   &amp;
$C1049    &amp;
", '"  &amp;
$E1049    &amp;
"', '" &amp;
$H1049    &amp;
"', "  &amp;
$I1049 &amp;
", CAST('"  &amp;
TEXT($K1049,"aaaa-mm-dd") &amp;
"' AS DATE), " &amp;
$L1049 &amp;
", " &amp;
$N1049 &amp;
", " &amp;
$P1049 &amp;
", " &amp;
IF($R1049="","NULL",$R1049) &amp;
", " &amp;
$U1049 &amp;
");"</f>
        <v>INSERT INTO acme.fact_employees (id_company_fk, id_employee_pk, flg_active, employee_name, id_gender_fk, id_race_fk, birthdate, id_education_fk, id_department_fk, id_role_fk, id_level_fk, salary) VALUES (2, 1048, TRUE, 'Raquel Teixeira Moraes', 'F', 2, CAST('1957-04-25' AS DATE), 5, 5, 8, 3, 3080);</v>
      </c>
    </row>
    <row r="1050" spans="1:22" x14ac:dyDescent="0.2">
      <c r="A1050" s="7">
        <v>2</v>
      </c>
      <c r="B1050" s="5">
        <f t="shared" si="81"/>
        <v>1049</v>
      </c>
      <c r="C1050" s="6" t="b">
        <v>1</v>
      </c>
      <c r="D1050" s="7">
        <f ca="1">IF(ROW()=2,125,IF(ROW()=3,67,IF(ROW()=4,13,RANDBETWEEN(2,COUNT(Name!$A:$A) + 1))))</f>
        <v>169</v>
      </c>
      <c r="E1050" s="7" t="str">
        <f ca="1">VLOOKUP($D1050,Name!$A:$B,2,FALSE) &amp; " " &amp; IF(ROW()=2,"de Orléans e Bragança",VLOOKUP(IF(ROW()=2,0,RANDBETWEEN(2,COUNT('Last name'!$A:$A) + 1)),'Last name'!$A:$B,2,FALSE) &amp; " " &amp; VLOOKUP(RANDBETWEEN(2,COUNT('Last name'!$A:$A) + 1),'Last name'!$A:$B,2,FALSE))</f>
        <v>Isa Miranda Rangel</v>
      </c>
      <c r="F1050" s="7">
        <v>2</v>
      </c>
      <c r="G1050" s="7" cm="1">
        <f t="array" aca="1" ref="G1050" ca="1">INDEX(States!$B:$B,RANDBETWEEN(2,COUNTA(States!$B:$B)),1)</f>
        <v>4</v>
      </c>
      <c r="H1050" s="7" t="str">
        <f ca="1">VLOOKUP($D1050,Name!$A:$C,3,FALSE)</f>
        <v>F</v>
      </c>
      <c r="I1050" s="7">
        <f t="shared" ca="1" si="82"/>
        <v>3</v>
      </c>
      <c r="J1050" s="7" t="str">
        <f ca="1">VLOOKUP($I1050,Race!$A:$B,2,FALSE)</f>
        <v>Preto</v>
      </c>
      <c r="K1050" s="8">
        <f ca="1" xml:space="preserve">
IF($B1050=2,
    TODAY()-16340,
    IF($P1050=2,
        RANDBETWEEN(TODAY()-12418.5,TODAY()-6574.5),
        IF(OR($P1050=3,$P1050=4),
            RANDBETWEEN(TODAY()-16071,TODAY()-8766),
            IF(OR($P1050=5,$P1050=6,$P1050=7),
                RANDBETWEEN(TODAY()-27393.75,TODAY()-12783.75),
                RANDBETWEEN(TODAY()-27393.75,TODAY()-10957.5)
            )
        )
    )
)</f>
        <v>22218</v>
      </c>
      <c r="L1050" s="6">
        <f ca="1">IF(OR(ROW()=2,ROW()=3),7,IF(ROW()=4,4,RANDBETWEEN(4,COUNT(Education!$A:$A) + 1)))</f>
        <v>6</v>
      </c>
      <c r="M1050" s="8" t="str">
        <f ca="1">VLOOKUP($L1050,Education!$A:$B,2,FALSE)</f>
        <v>Mestrado</v>
      </c>
      <c r="N105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12</v>
      </c>
      <c r="O1050" s="7" t="str">
        <f ca="1">VLOOKUP($N1050,Department!$A:$B,2,FALSE)</f>
        <v>Jurídico</v>
      </c>
      <c r="P1050" s="6">
        <f t="shared" ca="1" si="83"/>
        <v>9</v>
      </c>
      <c r="Q1050" s="7" t="str">
        <f ca="1">VLOOKUP($P1050,Role!$A:$B,2,FALSE)</f>
        <v>Especialista</v>
      </c>
      <c r="R1050" s="7" t="str">
        <f ca="1">IF($P1050=8,RANDBETWEEN(2,COUNT(Level!$A:$A) + 1),"")</f>
        <v/>
      </c>
      <c r="S1050" s="7" t="str">
        <f ca="1">IF($R1050&lt;&gt;"",VLOOKUP($R1050,Level!$A:$B,2,FALSE),"")</f>
        <v/>
      </c>
      <c r="T1050" s="8">
        <f t="shared" ca="1" si="84"/>
        <v>40318</v>
      </c>
      <c r="U1050" s="1">
        <f t="shared" ca="1" si="80"/>
        <v>9600</v>
      </c>
      <c r="V105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$A1050    &amp;
", "   &amp;
$B1050    &amp;
", "   &amp;
$C1050    &amp;
", '"  &amp;
$E1050    &amp;
"', '" &amp;
$H1050    &amp;
"', "  &amp;
$I1050 &amp;
", CAST('"  &amp;
TEXT($K1050,"aaaa-mm-dd") &amp;
"' AS DATE), " &amp;
$L1050 &amp;
", " &amp;
$N1050 &amp;
", " &amp;
$P1050 &amp;
", " &amp;
IF($R1050="","NULL",$R1050) &amp;
", " &amp;
$U1050 &amp;
");"</f>
        <v>INSERT INTO acme.fact_employees (id_company_fk, id_employee_pk, flg_active, employee_name, id_gender_fk, id_race_fk, birthdate, id_education_fk, id_department_fk, id_role_fk, id_level_fk, salary) VALUES (2, 1049, TRUE, 'Isa Miranda Rangel', 'F', 3, CAST('1960-10-29' AS DATE), 6, 12, 9, NULL, 9600);</v>
      </c>
    </row>
    <row r="1051" spans="1:22" x14ac:dyDescent="0.2">
      <c r="A1051" s="7">
        <v>2</v>
      </c>
      <c r="B1051" s="5">
        <f t="shared" si="81"/>
        <v>1050</v>
      </c>
      <c r="C1051" s="6" t="b">
        <v>1</v>
      </c>
      <c r="D1051" s="7">
        <f ca="1">IF(ROW()=2,125,IF(ROW()=3,67,IF(ROW()=4,13,RANDBETWEEN(2,COUNT(Name!$A:$A) + 1))))</f>
        <v>213</v>
      </c>
      <c r="E1051" s="7" t="str">
        <f ca="1">VLOOKUP($D1051,Name!$A:$B,2,FALSE) &amp; " " &amp; IF(ROW()=2,"de Orléans e Bragança",VLOOKUP(IF(ROW()=2,0,RANDBETWEEN(2,COUNT('Last name'!$A:$A) + 1)),'Last name'!$A:$B,2,FALSE) &amp; " " &amp; VLOOKUP(RANDBETWEEN(2,COUNT('Last name'!$A:$A) + 1),'Last name'!$A:$B,2,FALSE))</f>
        <v>Laís Andrioli Reis</v>
      </c>
      <c r="F1051" s="7">
        <v>2</v>
      </c>
      <c r="G1051" s="7" cm="1">
        <f t="array" aca="1" ref="G1051" ca="1">INDEX(States!$B:$B,RANDBETWEEN(2,COUNTA(States!$B:$B)),1)</f>
        <v>14</v>
      </c>
      <c r="H1051" s="7" t="str">
        <f ca="1">VLOOKUP($D1051,Name!$A:$C,3,FALSE)</f>
        <v>F</v>
      </c>
      <c r="I1051" s="7">
        <f t="shared" ca="1" si="82"/>
        <v>2</v>
      </c>
      <c r="J1051" s="7" t="str">
        <f ca="1">VLOOKUP($I1051,Race!$A:$B,2,FALSE)</f>
        <v>Branco</v>
      </c>
      <c r="K1051" s="8">
        <f ca="1" xml:space="preserve">
IF($B1051=2,
    TODAY()-16340,
    IF($P1051=2,
        RANDBETWEEN(TODAY()-12418.5,TODAY()-6574.5),
        IF(OR($P1051=3,$P1051=4),
            RANDBETWEEN(TODAY()-16071,TODAY()-8766),
            IF(OR($P1051=5,$P1051=6,$P1051=7),
                RANDBETWEEN(TODAY()-27393.75,TODAY()-12783.75),
                RANDBETWEEN(TODAY()-27393.75,TODAY()-10957.5)
            )
        )
    )
)</f>
        <v>21378</v>
      </c>
      <c r="L1051" s="6">
        <f ca="1">IF(OR(ROW()=2,ROW()=3),7,IF(ROW()=4,4,RANDBETWEEN(4,COUNT(Education!$A:$A) + 1)))</f>
        <v>7</v>
      </c>
      <c r="M1051" s="8" t="str">
        <f ca="1">VLOOKUP($L1051,Education!$A:$B,2,FALSE)</f>
        <v>Doutorado</v>
      </c>
      <c r="N105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1051" s="7" t="str">
        <f ca="1">VLOOKUP($N1051,Department!$A:$B,2,FALSE)</f>
        <v>Vendas</v>
      </c>
      <c r="P1051" s="6">
        <f t="shared" ca="1" si="83"/>
        <v>8</v>
      </c>
      <c r="Q1051" s="7" t="str">
        <f ca="1">VLOOKUP($P1051,Role!$A:$B,2,FALSE)</f>
        <v>Analista</v>
      </c>
      <c r="R1051" s="7">
        <f ca="1">IF($P1051=8,RANDBETWEEN(2,COUNT(Level!$A:$A) + 1),"")</f>
        <v>2</v>
      </c>
      <c r="S1051" s="7" t="str">
        <f ca="1">IF($R1051&lt;&gt;"",VLOOKUP($R1051,Level!$A:$B,2,FALSE),"")</f>
        <v>Junior</v>
      </c>
      <c r="T1051" s="8">
        <f t="shared" ca="1" si="84"/>
        <v>42097</v>
      </c>
      <c r="U1051" s="1">
        <f t="shared" ca="1" si="80"/>
        <v>4110</v>
      </c>
      <c r="V105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$A1051    &amp;
", "   &amp;
$B1051    &amp;
", "   &amp;
$C1051    &amp;
", '"  &amp;
$E1051    &amp;
"', '" &amp;
$H1051    &amp;
"', "  &amp;
$I1051 &amp;
", CAST('"  &amp;
TEXT($K1051,"aaaa-mm-dd") &amp;
"' AS DATE), " &amp;
$L1051 &amp;
", " &amp;
$N1051 &amp;
", " &amp;
$P1051 &amp;
", " &amp;
IF($R1051="","NULL",$R1051) &amp;
", " &amp;
$U1051 &amp;
");"</f>
        <v>INSERT INTO acme.fact_employees (id_company_fk, id_employee_pk, flg_active, employee_name, id_gender_fk, id_race_fk, birthdate, id_education_fk, id_department_fk, id_role_fk, id_level_fk, salary) VALUES (2, 1050, TRUE, 'Laís Andrioli Reis', 'F', 2, CAST('1958-07-12' AS DATE), 7, 13, 8, 2, 4110);</v>
      </c>
    </row>
    <row r="1052" spans="1:22" x14ac:dyDescent="0.2">
      <c r="A1052" s="7">
        <v>2</v>
      </c>
      <c r="B1052" s="5">
        <f t="shared" si="81"/>
        <v>1051</v>
      </c>
      <c r="C1052" s="6" t="b">
        <v>1</v>
      </c>
      <c r="D1052" s="7">
        <f ca="1">IF(ROW()=2,125,IF(ROW()=3,67,IF(ROW()=4,13,RANDBETWEEN(2,COUNT(Name!$A:$A) + 1))))</f>
        <v>254</v>
      </c>
      <c r="E1052" s="7" t="str">
        <f ca="1">VLOOKUP($D1052,Name!$A:$B,2,FALSE)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Maria Teixeira Lopes</v>
      </c>
      <c r="F1052" s="7">
        <v>2</v>
      </c>
      <c r="G1052" s="7" cm="1">
        <f t="array" aca="1" ref="G1052" ca="1">INDEX(States!$B:$B,RANDBETWEEN(2,COUNTA(States!$B:$B)),1)</f>
        <v>21</v>
      </c>
      <c r="H1052" s="7" t="str">
        <f ca="1">VLOOKUP($D1052,Name!$A:$C,3,FALSE)</f>
        <v>F</v>
      </c>
      <c r="I1052" s="7">
        <f t="shared" ca="1" si="82"/>
        <v>2</v>
      </c>
      <c r="J1052" s="7" t="str">
        <f ca="1">VLOOKUP($I1052,Race!$A:$B,2,FALSE)</f>
        <v>Branco</v>
      </c>
      <c r="K1052" s="8">
        <f ca="1" xml:space="preserve">
IF($B1052=2,
    TODAY()-16340,
    IF($P1052=2,
        RANDBETWEEN(TODAY()-12418.5,TODAY()-6574.5),
        IF(OR($P1052=3,$P1052=4),
            RANDBETWEEN(TODAY()-16071,TODAY()-8766),
            IF(OR($P1052=5,$P1052=6,$P1052=7),
                RANDBETWEEN(TODAY()-27393.75,TODAY()-12783.75),
                RANDBETWEEN(TODAY()-27393.75,TODAY()-10957.5)
            )
        )
    )
)</f>
        <v>29681</v>
      </c>
      <c r="L1052" s="6">
        <f ca="1">IF(OR(ROW()=2,ROW()=3),7,IF(ROW()=4,4,RANDBETWEEN(4,COUNT(Education!$A:$A) + 1)))</f>
        <v>6</v>
      </c>
      <c r="M1052" s="8" t="str">
        <f ca="1">VLOOKUP($L1052,Education!$A:$B,2,FALSE)</f>
        <v>Mestrado</v>
      </c>
      <c r="N105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12</v>
      </c>
      <c r="O1052" s="7" t="str">
        <f ca="1">VLOOKUP($N1052,Department!$A:$B,2,FALSE)</f>
        <v>Jurídico</v>
      </c>
      <c r="P1052" s="6">
        <f t="shared" ca="1" si="83"/>
        <v>8</v>
      </c>
      <c r="Q1052" s="7" t="str">
        <f ca="1">VLOOKUP($P1052,Role!$A:$B,2,FALSE)</f>
        <v>Analista</v>
      </c>
      <c r="R1052" s="7">
        <f ca="1">IF($P1052=8,RANDBETWEEN(2,COUNT(Level!$A:$A) + 1),"")</f>
        <v>3</v>
      </c>
      <c r="S1052" s="7" t="str">
        <f ca="1">IF($R1052&lt;&gt;"",VLOOKUP($R1052,Level!$A:$B,2,FALSE),"")</f>
        <v>Pleno</v>
      </c>
      <c r="T1052" s="8">
        <f t="shared" ca="1" si="84"/>
        <v>44737</v>
      </c>
      <c r="U1052" s="1">
        <f t="shared" ca="1" si="80"/>
        <v>3600</v>
      </c>
      <c r="V105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$A1052    &amp;
", "   &amp;
$B1052    &amp;
", "   &amp;
$C1052    &amp;
", '"  &amp;
$E1052    &amp;
"', '" &amp;
$H1052    &amp;
"', "  &amp;
$I1052 &amp;
", CAST('"  &amp;
TEXT($K1052,"aaaa-mm-dd") &amp;
"' AS DATE), " &amp;
$L1052 &amp;
", " &amp;
$N1052 &amp;
", " &amp;
$P1052 &amp;
", " &amp;
IF($R1052="","NULL",$R1052) &amp;
", " &amp;
$U1052 &amp;
");"</f>
        <v>INSERT INTO acme.fact_employees (id_company_fk, id_employee_pk, flg_active, employee_name, id_gender_fk, id_race_fk, birthdate, id_education_fk, id_department_fk, id_role_fk, id_level_fk, salary) VALUES (2, 1051, TRUE, 'Maria Teixeira Lopes', 'F', 2, CAST('1981-04-05' AS DATE), 6, 12, 8, 3, 3600);</v>
      </c>
    </row>
    <row r="1053" spans="1:22" x14ac:dyDescent="0.2">
      <c r="A1053" s="7">
        <v>2</v>
      </c>
      <c r="B1053" s="5">
        <f t="shared" si="81"/>
        <v>1052</v>
      </c>
      <c r="C1053" s="6" t="b">
        <v>1</v>
      </c>
      <c r="D1053" s="7">
        <f ca="1">IF(ROW()=2,125,IF(ROW()=3,67,IF(ROW()=4,13,RANDBETWEEN(2,COUNT(Name!$A:$A) + 1))))</f>
        <v>309</v>
      </c>
      <c r="E1053" s="7" t="str">
        <f ca="1">VLOOKUP($D1053,Name!$A:$B,2,FALSE) &amp; " " &amp; IF(ROW()=2,"de Orléans e Bragança",VLOOKUP(IF(ROW()=2,0,RANDBETWEEN(2,COUNT('Last name'!$A:$A) + 1)),'Last name'!$A:$B,2,FALSE) &amp; " " &amp; VLOOKUP(RANDBETWEEN(2,COUNT('Last name'!$A:$A) + 1),'Last name'!$A:$B,2,FALSE))</f>
        <v>Otávio Farina Andrade</v>
      </c>
      <c r="F1053" s="7">
        <v>2</v>
      </c>
      <c r="G1053" s="7" cm="1">
        <f t="array" aca="1" ref="G1053" ca="1">INDEX(States!$B:$B,RANDBETWEEN(2,COUNTA(States!$B:$B)),1)</f>
        <v>17</v>
      </c>
      <c r="H1053" s="7" t="str">
        <f ca="1">VLOOKUP($D1053,Name!$A:$C,3,FALSE)</f>
        <v>M</v>
      </c>
      <c r="I1053" s="7">
        <f t="shared" ca="1" si="82"/>
        <v>2</v>
      </c>
      <c r="J1053" s="7" t="str">
        <f ca="1">VLOOKUP($I1053,Race!$A:$B,2,FALSE)</f>
        <v>Branco</v>
      </c>
      <c r="K1053" s="8">
        <f ca="1" xml:space="preserve">
IF($B1053=2,
    TODAY()-16340,
    IF($P1053=2,
        RANDBETWEEN(TODAY()-12418.5,TODAY()-6574.5),
        IF(OR($P1053=3,$P1053=4),
            RANDBETWEEN(TODAY()-16071,TODAY()-8766),
            IF(OR($P1053=5,$P1053=6,$P1053=7),
                RANDBETWEEN(TODAY()-27393.75,TODAY()-12783.75),
                RANDBETWEEN(TODAY()-27393.75,TODAY()-10957.5)
            )
        )
    )
)</f>
        <v>24214</v>
      </c>
      <c r="L1053" s="6">
        <f ca="1">IF(OR(ROW()=2,ROW()=3),7,IF(ROW()=4,4,RANDBETWEEN(4,COUNT(Education!$A:$A) + 1)))</f>
        <v>6</v>
      </c>
      <c r="M1053" s="8" t="str">
        <f ca="1">VLOOKUP($L1053,Education!$A:$B,2,FALSE)</f>
        <v>Mestrado</v>
      </c>
      <c r="N105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1053" s="7" t="str">
        <f ca="1">VLOOKUP($N1053,Department!$A:$B,2,FALSE)</f>
        <v>Contábil</v>
      </c>
      <c r="P1053" s="6">
        <f t="shared" ca="1" si="83"/>
        <v>8</v>
      </c>
      <c r="Q1053" s="7" t="str">
        <f ca="1">VLOOKUP($P1053,Role!$A:$B,2,FALSE)</f>
        <v>Analista</v>
      </c>
      <c r="R1053" s="7">
        <f ca="1">IF($P1053=8,RANDBETWEEN(2,COUNT(Level!$A:$A) + 1),"")</f>
        <v>4</v>
      </c>
      <c r="S1053" s="7" t="str">
        <f ca="1">IF($R1053&lt;&gt;"",VLOOKUP($R1053,Level!$A:$B,2,FALSE),"")</f>
        <v>Senior</v>
      </c>
      <c r="T1053" s="8">
        <f t="shared" ca="1" si="84"/>
        <v>41706</v>
      </c>
      <c r="U1053" s="1">
        <f t="shared" ca="1" si="80"/>
        <v>3500</v>
      </c>
      <c r="V105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$A1053    &amp;
", "   &amp;
$B1053    &amp;
", "   &amp;
$C1053    &amp;
", '"  &amp;
$E1053    &amp;
"', '" &amp;
$H1053    &amp;
"', "  &amp;
$I1053 &amp;
", CAST('"  &amp;
TEXT($K1053,"aaaa-mm-dd") &amp;
"' AS DATE), " &amp;
$L1053 &amp;
", " &amp;
$N1053 &amp;
", " &amp;
$P1053 &amp;
", " &amp;
IF($R1053="","NULL",$R1053) &amp;
", " &amp;
$U1053 &amp;
");"</f>
        <v>INSERT INTO acme.fact_employees (id_company_fk, id_employee_pk, flg_active, employee_name, id_gender_fk, id_race_fk, birthdate, id_education_fk, id_department_fk, id_role_fk, id_level_fk, salary) VALUES (2, 1052, TRUE, 'Otávio Farina Andrade', 'M', 2, CAST('1966-04-17' AS DATE), 6, 9, 8, 4, 3500);</v>
      </c>
    </row>
    <row r="1054" spans="1:22" x14ac:dyDescent="0.2">
      <c r="A1054" s="7">
        <v>2</v>
      </c>
      <c r="B1054" s="5">
        <f t="shared" si="81"/>
        <v>1053</v>
      </c>
      <c r="C1054" s="6" t="b">
        <v>1</v>
      </c>
      <c r="D1054" s="7">
        <f ca="1">IF(ROW()=2,125,IF(ROW()=3,67,IF(ROW()=4,13,RANDBETWEEN(2,COUNT(Name!$A:$A) + 1))))</f>
        <v>22</v>
      </c>
      <c r="E1054" s="7" t="str">
        <f ca="1">VLOOKUP($D1054,Name!$A:$B,2,FALSE) &amp; " " &amp; IF(ROW()=2,"de Orléans e Bragança",VLOOKUP(IF(ROW()=2,0,RANDBETWEEN(2,COUNT('Last name'!$A:$A) + 1)),'Last name'!$A:$B,2,FALSE) &amp; " " &amp; VLOOKUP(RANDBETWEEN(2,COUNT('Last name'!$A:$A) + 1),'Last name'!$A:$B,2,FALSE))</f>
        <v>Ana Martins Teixeira</v>
      </c>
      <c r="F1054" s="7">
        <v>2</v>
      </c>
      <c r="G1054" s="7" cm="1">
        <f t="array" aca="1" ref="G1054" ca="1">INDEX(States!$B:$B,RANDBETWEEN(2,COUNTA(States!$B:$B)),1)</f>
        <v>20</v>
      </c>
      <c r="H1054" s="7" t="str">
        <f ca="1">VLOOKUP($D1054,Name!$A:$C,3,FALSE)</f>
        <v>F</v>
      </c>
      <c r="I1054" s="7">
        <f t="shared" ca="1" si="82"/>
        <v>2</v>
      </c>
      <c r="J1054" s="7" t="str">
        <f ca="1">VLOOKUP($I1054,Race!$A:$B,2,FALSE)</f>
        <v>Branco</v>
      </c>
      <c r="K1054" s="8">
        <f ca="1" xml:space="preserve">
IF($B1054=2,
    TODAY()-16340,
    IF($P1054=2,
        RANDBETWEEN(TODAY()-12418.5,TODAY()-6574.5),
        IF(OR($P1054=3,$P1054=4),
            RANDBETWEEN(TODAY()-16071,TODAY()-8766),
            IF(OR($P1054=5,$P1054=6,$P1054=7),
                RANDBETWEEN(TODAY()-27393.75,TODAY()-12783.75),
                RANDBETWEEN(TODAY()-27393.75,TODAY()-10957.5)
            )
        )
    )
)</f>
        <v>17808</v>
      </c>
      <c r="L1054" s="6">
        <f ca="1">IF(OR(ROW()=2,ROW()=3),7,IF(ROW()=4,4,RANDBETWEEN(4,COUNT(Education!$A:$A) + 1)))</f>
        <v>7</v>
      </c>
      <c r="M1054" s="8" t="str">
        <f ca="1">VLOOKUP($L1054,Education!$A:$B,2,FALSE)</f>
        <v>Doutorado</v>
      </c>
      <c r="N105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1054" s="7" t="str">
        <f ca="1">VLOOKUP($N1054,Department!$A:$B,2,FALSE)</f>
        <v>Auditoria</v>
      </c>
      <c r="P1054" s="6">
        <f t="shared" ca="1" si="83"/>
        <v>8</v>
      </c>
      <c r="Q1054" s="7" t="str">
        <f ca="1">VLOOKUP($P1054,Role!$A:$B,2,FALSE)</f>
        <v>Analista</v>
      </c>
      <c r="R1054" s="7">
        <f ca="1">IF($P1054=8,RANDBETWEEN(2,COUNT(Level!$A:$A) + 1),"")</f>
        <v>3</v>
      </c>
      <c r="S1054" s="7" t="str">
        <f ca="1">IF($R1054&lt;&gt;"",VLOOKUP($R1054,Level!$A:$B,2,FALSE),"")</f>
        <v>Pleno</v>
      </c>
      <c r="T1054" s="8">
        <f t="shared" ca="1" si="84"/>
        <v>42791</v>
      </c>
      <c r="U1054" s="1">
        <f t="shared" ca="1" si="80"/>
        <v>4000</v>
      </c>
      <c r="V105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$A1054    &amp;
", "   &amp;
$B1054    &amp;
", "   &amp;
$C1054    &amp;
", '"  &amp;
$E1054    &amp;
"', '" &amp;
$H1054    &amp;
"', "  &amp;
$I1054 &amp;
", CAST('"  &amp;
TEXT($K1054,"aaaa-mm-dd") &amp;
"' AS DATE), " &amp;
$L1054 &amp;
", " &amp;
$N1054 &amp;
", " &amp;
$P1054 &amp;
", " &amp;
IF($R1054="","NULL",$R1054) &amp;
", " &amp;
$U1054 &amp;
");"</f>
        <v>INSERT INTO acme.fact_employees (id_company_fk, id_employee_pk, flg_active, employee_name, id_gender_fk, id_race_fk, birthdate, id_education_fk, id_department_fk, id_role_fk, id_level_fk, salary) VALUES (2, 1053, TRUE, 'Ana Martins Teixeira', 'F', 2, CAST('1948-10-02' AS DATE), 7, 10, 8, 3, 4000);</v>
      </c>
    </row>
    <row r="1055" spans="1:22" x14ac:dyDescent="0.2">
      <c r="A1055" s="7">
        <v>2</v>
      </c>
      <c r="B1055" s="5">
        <f t="shared" si="81"/>
        <v>1054</v>
      </c>
      <c r="C1055" s="6" t="b">
        <v>1</v>
      </c>
      <c r="D1055" s="7">
        <f ca="1">IF(ROW()=2,125,IF(ROW()=3,67,IF(ROW()=4,13,RANDBETWEEN(2,COUNT(Name!$A:$A) + 1))))</f>
        <v>171</v>
      </c>
      <c r="E1055" s="7" t="str">
        <f ca="1">VLOOKUP($D1055,Name!$A:$B,2,FALSE) &amp; " " &amp; IF(ROW()=2,"de Orléans e Bragança",VLOOKUP(IF(ROW()=2,0,RANDBETWEEN(2,COUNT('Last name'!$A:$A) + 1)),'Last name'!$A:$B,2,FALSE) &amp; " " &amp; VLOOKUP(RANDBETWEEN(2,COUNT('Last name'!$A:$A) + 1),'Last name'!$A:$B,2,FALSE))</f>
        <v>Isabel Farina Leite</v>
      </c>
      <c r="F1055" s="7">
        <v>2</v>
      </c>
      <c r="G1055" s="7" cm="1">
        <f t="array" aca="1" ref="G1055" ca="1">INDEX(States!$B:$B,RANDBETWEEN(2,COUNTA(States!$B:$B)),1)</f>
        <v>19</v>
      </c>
      <c r="H1055" s="7" t="str">
        <f ca="1">VLOOKUP($D1055,Name!$A:$C,3,FALSE)</f>
        <v>F</v>
      </c>
      <c r="I1055" s="7">
        <f t="shared" ca="1" si="82"/>
        <v>2</v>
      </c>
      <c r="J1055" s="7" t="str">
        <f ca="1">VLOOKUP($I1055,Race!$A:$B,2,FALSE)</f>
        <v>Branco</v>
      </c>
      <c r="K1055" s="8">
        <f ca="1" xml:space="preserve">
IF($B1055=2,
    TODAY()-16340,
    IF($P1055=2,
        RANDBETWEEN(TODAY()-12418.5,TODAY()-6574.5),
        IF(OR($P1055=3,$P1055=4),
            RANDBETWEEN(TODAY()-16071,TODAY()-8766),
            IF(OR($P1055=5,$P1055=6,$P1055=7),
                RANDBETWEEN(TODAY()-27393.75,TODAY()-12783.75),
                RANDBETWEEN(TODAY()-27393.75,TODAY()-10957.5)
            )
        )
    )
)</f>
        <v>22810</v>
      </c>
      <c r="L1055" s="6">
        <f ca="1">IF(OR(ROW()=2,ROW()=3),7,IF(ROW()=4,4,RANDBETWEEN(4,COUNT(Education!$A:$A) + 1)))</f>
        <v>5</v>
      </c>
      <c r="M1055" s="8" t="str">
        <f ca="1">VLOOKUP($L1055,Education!$A:$B,2,FALSE)</f>
        <v>Pós-graduação</v>
      </c>
      <c r="N105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1055" s="7" t="str">
        <f ca="1">VLOOKUP($N1055,Department!$A:$B,2,FALSE)</f>
        <v>Vendas</v>
      </c>
      <c r="P1055" s="6">
        <f t="shared" ca="1" si="83"/>
        <v>8</v>
      </c>
      <c r="Q1055" s="7" t="str">
        <f ca="1">VLOOKUP($P1055,Role!$A:$B,2,FALSE)</f>
        <v>Analista</v>
      </c>
      <c r="R1055" s="7">
        <f ca="1">IF($P1055=8,RANDBETWEEN(2,COUNT(Level!$A:$A) + 1),"")</f>
        <v>3</v>
      </c>
      <c r="S1055" s="7" t="str">
        <f ca="1">IF($R1055&lt;&gt;"",VLOOKUP($R1055,Level!$A:$B,2,FALSE),"")</f>
        <v>Pleno</v>
      </c>
      <c r="T1055" s="8">
        <f t="shared" ca="1" si="84"/>
        <v>39894</v>
      </c>
      <c r="U1055" s="1">
        <f t="shared" ca="1" si="80"/>
        <v>3110</v>
      </c>
      <c r="V105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$A1055    &amp;
", "   &amp;
$B1055    &amp;
", "   &amp;
$C1055    &amp;
", '"  &amp;
$E1055    &amp;
"', '" &amp;
$H1055    &amp;
"', "  &amp;
$I1055 &amp;
", CAST('"  &amp;
TEXT($K1055,"aaaa-mm-dd") &amp;
"' AS DATE), " &amp;
$L1055 &amp;
", " &amp;
$N1055 &amp;
", " &amp;
$P1055 &amp;
", " &amp;
IF($R1055="","NULL",$R1055) &amp;
", " &amp;
$U1055 &amp;
");"</f>
        <v>INSERT INTO acme.fact_employees (id_company_fk, id_employee_pk, flg_active, employee_name, id_gender_fk, id_race_fk, birthdate, id_education_fk, id_department_fk, id_role_fk, id_level_fk, salary) VALUES (2, 1054, TRUE, 'Isabel Farina Leite', 'F', 2, CAST('1962-06-13' AS DATE), 5, 13, 8, 3, 3110);</v>
      </c>
    </row>
    <row r="1056" spans="1:22" x14ac:dyDescent="0.2">
      <c r="A1056" s="7">
        <v>2</v>
      </c>
      <c r="B1056" s="5">
        <f t="shared" si="81"/>
        <v>1055</v>
      </c>
      <c r="C1056" s="6" t="b">
        <v>1</v>
      </c>
      <c r="D1056" s="7">
        <f ca="1">IF(ROW()=2,125,IF(ROW()=3,67,IF(ROW()=4,13,RANDBETWEEN(2,COUNT(Name!$A:$A) + 1))))</f>
        <v>189</v>
      </c>
      <c r="E1056" s="7" t="str">
        <f ca="1">VLOOKUP($D1056,Name!$A:$B,2,FALSE) &amp; " " &amp; IF(ROW()=2,"de Orléans e Bragança",VLOOKUP(IF(ROW()=2,0,RANDBETWEEN(2,COUNT('Last name'!$A:$A) + 1)),'Last name'!$A:$B,2,FALSE) &amp; " " &amp; VLOOKUP(RANDBETWEEN(2,COUNT('Last name'!$A:$A) + 1),'Last name'!$A:$B,2,FALSE))</f>
        <v>João Pedro Badu sobrenome</v>
      </c>
      <c r="F1056" s="7">
        <v>2</v>
      </c>
      <c r="G1056" s="7" cm="1">
        <f t="array" aca="1" ref="G1056" ca="1">INDEX(States!$B:$B,RANDBETWEEN(2,COUNTA(States!$B:$B)),1)</f>
        <v>15</v>
      </c>
      <c r="H1056" s="7" t="str">
        <f ca="1">VLOOKUP($D1056,Name!$A:$C,3,FALSE)</f>
        <v>M</v>
      </c>
      <c r="I1056" s="7">
        <f t="shared" ca="1" si="82"/>
        <v>4</v>
      </c>
      <c r="J1056" s="7" t="str">
        <f ca="1">VLOOKUP($I1056,Race!$A:$B,2,FALSE)</f>
        <v>Pardo</v>
      </c>
      <c r="K1056" s="8">
        <f ca="1" xml:space="preserve">
IF($B1056=2,
    TODAY()-16340,
    IF($P1056=2,
        RANDBETWEEN(TODAY()-12418.5,TODAY()-6574.5),
        IF(OR($P1056=3,$P1056=4),
            RANDBETWEEN(TODAY()-16071,TODAY()-8766),
            IF(OR($P1056=5,$P1056=6,$P1056=7),
                RANDBETWEEN(TODAY()-27393.75,TODAY()-12783.75),
                RANDBETWEEN(TODAY()-27393.75,TODAY()-10957.5)
            )
        )
    )
)</f>
        <v>26156</v>
      </c>
      <c r="L1056" s="6">
        <f ca="1">IF(OR(ROW()=2,ROW()=3),7,IF(ROW()=4,4,RANDBETWEEN(4,COUNT(Education!$A:$A) + 1)))</f>
        <v>5</v>
      </c>
      <c r="M1056" s="8" t="str">
        <f ca="1">VLOOKUP($L1056,Education!$A:$B,2,FALSE)</f>
        <v>Pós-graduação</v>
      </c>
      <c r="N105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1056" s="7" t="str">
        <f ca="1">VLOOKUP($N1056,Department!$A:$B,2,FALSE)</f>
        <v>Auditoria</v>
      </c>
      <c r="P1056" s="6">
        <f t="shared" ca="1" si="83"/>
        <v>6</v>
      </c>
      <c r="Q1056" s="7" t="str">
        <f ca="1">VLOOKUP($P1056,Role!$A:$B,2,FALSE)</f>
        <v>Estagiário</v>
      </c>
      <c r="R1056" s="7" t="str">
        <f ca="1">IF($P1056=8,RANDBETWEEN(2,COUNT(Level!$A:$A) + 1),"")</f>
        <v/>
      </c>
      <c r="S1056" s="7" t="str">
        <f ca="1">IF($R1056&lt;&gt;"",VLOOKUP($R1056,Level!$A:$B,2,FALSE),"")</f>
        <v/>
      </c>
      <c r="T1056" s="8">
        <f t="shared" ca="1" si="84"/>
        <v>43191</v>
      </c>
      <c r="U1056" s="1">
        <f t="shared" ca="1" si="80"/>
        <v>1705</v>
      </c>
      <c r="V105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$A1056    &amp;
", "   &amp;
$B1056    &amp;
", "   &amp;
$C1056    &amp;
", '"  &amp;
$E1056    &amp;
"', '" &amp;
$H1056    &amp;
"', "  &amp;
$I1056 &amp;
", CAST('"  &amp;
TEXT($K1056,"aaaa-mm-dd") &amp;
"' AS DATE), " &amp;
$L1056 &amp;
", " &amp;
$N1056 &amp;
", " &amp;
$P1056 &amp;
", " &amp;
IF($R1056="","NULL",$R1056) &amp;
", " &amp;
$U1056 &amp;
");"</f>
        <v>INSERT INTO acme.fact_employees (id_company_fk, id_employee_pk, flg_active, employee_name, id_gender_fk, id_race_fk, birthdate, id_education_fk, id_department_fk, id_role_fk, id_level_fk, salary) VALUES (2, 1055, TRUE, 'João Pedro Badu sobrenome', 'M', 4, CAST('1971-08-11' AS DATE), 5, 10, 6, NULL, 1705);</v>
      </c>
    </row>
    <row r="1057" spans="1:22" x14ac:dyDescent="0.2">
      <c r="A1057" s="7">
        <v>2</v>
      </c>
      <c r="B1057" s="5">
        <f t="shared" si="81"/>
        <v>1056</v>
      </c>
      <c r="C1057" s="6" t="b">
        <v>1</v>
      </c>
      <c r="D1057" s="7">
        <f ca="1">IF(ROW()=2,125,IF(ROW()=3,67,IF(ROW()=4,13,RANDBETWEEN(2,COUNT(Name!$A:$A) + 1))))</f>
        <v>354</v>
      </c>
      <c r="E1057" s="7" t="str">
        <f ca="1">VLOOKUP($D1057,Name!$A:$B,2,FALSE) &amp; " " &amp; IF(ROW()=2,"de Orléans e Bragança",VLOOKUP(IF(ROW()=2,0,RANDBETWEEN(2,COUNT('Last name'!$A:$A) + 1)),'Last name'!$A:$B,2,FALSE) &amp; " " &amp; VLOOKUP(RANDBETWEEN(2,COUNT('Last name'!$A:$A) + 1),'Last name'!$A:$B,2,FALSE))</f>
        <v>Vinicios Negreiros Asvilla</v>
      </c>
      <c r="F1057" s="7">
        <v>2</v>
      </c>
      <c r="G1057" s="7" cm="1">
        <f t="array" aca="1" ref="G1057" ca="1">INDEX(States!$B:$B,RANDBETWEEN(2,COUNTA(States!$B:$B)),1)</f>
        <v>11</v>
      </c>
      <c r="H1057" s="7" t="str">
        <f ca="1">VLOOKUP($D1057,Name!$A:$C,3,FALSE)</f>
        <v>M</v>
      </c>
      <c r="I1057" s="7">
        <f t="shared" ca="1" si="82"/>
        <v>3</v>
      </c>
      <c r="J1057" s="7" t="str">
        <f ca="1">VLOOKUP($I1057,Race!$A:$B,2,FALSE)</f>
        <v>Preto</v>
      </c>
      <c r="K1057" s="8">
        <f ca="1" xml:space="preserve">
IF($B1057=2,
    TODAY()-16340,
    IF($P1057=2,
        RANDBETWEEN(TODAY()-12418.5,TODAY()-6574.5),
        IF(OR($P1057=3,$P1057=4),
            RANDBETWEEN(TODAY()-16071,TODAY()-8766),
            IF(OR($P1057=5,$P1057=6,$P1057=7),
                RANDBETWEEN(TODAY()-27393.75,TODAY()-12783.75),
                RANDBETWEEN(TODAY()-27393.75,TODAY()-10957.5)
            )
        )
    )
)</f>
        <v>28770</v>
      </c>
      <c r="L1057" s="6">
        <f ca="1">IF(OR(ROW()=2,ROW()=3),7,IF(ROW()=4,4,RANDBETWEEN(4,COUNT(Education!$A:$A) + 1)))</f>
        <v>7</v>
      </c>
      <c r="M1057" s="8" t="str">
        <f ca="1">VLOOKUP($L1057,Education!$A:$B,2,FALSE)</f>
        <v>Doutorado</v>
      </c>
      <c r="N105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1057" s="7" t="str">
        <f ca="1">VLOOKUP($N1057,Department!$A:$B,2,FALSE)</f>
        <v>Financeiro</v>
      </c>
      <c r="P1057" s="6">
        <f t="shared" ca="1" si="83"/>
        <v>8</v>
      </c>
      <c r="Q1057" s="7" t="str">
        <f ca="1">VLOOKUP($P1057,Role!$A:$B,2,FALSE)</f>
        <v>Analista</v>
      </c>
      <c r="R1057" s="7">
        <f ca="1">IF($P1057=8,RANDBETWEEN(2,COUNT(Level!$A:$A) + 1),"")</f>
        <v>2</v>
      </c>
      <c r="S1057" s="7" t="str">
        <f ca="1">IF($R1057&lt;&gt;"",VLOOKUP($R1057,Level!$A:$B,2,FALSE),"")</f>
        <v>Junior</v>
      </c>
      <c r="T1057" s="8">
        <f t="shared" ca="1" si="84"/>
        <v>39132</v>
      </c>
      <c r="U1057" s="1">
        <f t="shared" ca="1" si="80"/>
        <v>4000</v>
      </c>
      <c r="V105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$A1057    &amp;
", "   &amp;
$B1057    &amp;
", "   &amp;
$C1057    &amp;
", '"  &amp;
$E1057    &amp;
"', '" &amp;
$H1057    &amp;
"', "  &amp;
$I1057 &amp;
", CAST('"  &amp;
TEXT($K1057,"aaaa-mm-dd") &amp;
"' AS DATE), " &amp;
$L1057 &amp;
", " &amp;
$N1057 &amp;
", " &amp;
$P1057 &amp;
", " &amp;
IF($R1057="","NULL",$R1057) &amp;
", " &amp;
$U1057 &amp;
");"</f>
        <v>INSERT INTO acme.fact_employees (id_company_fk, id_employee_pk, flg_active, employee_name, id_gender_fk, id_race_fk, birthdate, id_education_fk, id_department_fk, id_role_fk, id_level_fk, salary) VALUES (2, 1056, TRUE, 'Vinicios Negreiros Asvilla', 'M', 3, CAST('1978-10-07' AS DATE), 7, 4, 8, 2, 4000);</v>
      </c>
    </row>
    <row r="1058" spans="1:22" x14ac:dyDescent="0.2">
      <c r="A1058" s="7">
        <v>2</v>
      </c>
      <c r="B1058" s="5">
        <f t="shared" si="81"/>
        <v>1057</v>
      </c>
      <c r="C1058" s="6" t="b">
        <v>1</v>
      </c>
      <c r="D1058" s="7">
        <f ca="1">IF(ROW()=2,125,IF(ROW()=3,67,IF(ROW()=4,13,RANDBETWEEN(2,COUNT(Name!$A:$A) + 1))))</f>
        <v>236</v>
      </c>
      <c r="E1058" s="7" t="str">
        <f ca="1">VLOOKUP($D1058,Name!$A:$B,2,FALSE) &amp; " " &amp; IF(ROW()=2,"de Orléans e Bragança",VLOOKUP(IF(ROW()=2,0,RANDBETWEEN(2,COUNT('Last name'!$A:$A) + 1)),'Last name'!$A:$B,2,FALSE) &amp; " " &amp; VLOOKUP(RANDBETWEEN(2,COUNT('Last name'!$A:$A) + 1),'Last name'!$A:$B,2,FALSE))</f>
        <v>Lucas Gabriel Aleluia Galli</v>
      </c>
      <c r="F1058" s="7">
        <v>2</v>
      </c>
      <c r="G1058" s="7" cm="1">
        <f t="array" aca="1" ref="G1058" ca="1">INDEX(States!$B:$B,RANDBETWEEN(2,COUNTA(States!$B:$B)),1)</f>
        <v>19</v>
      </c>
      <c r="H1058" s="7" t="str">
        <f ca="1">VLOOKUP($D1058,Name!$A:$C,3,FALSE)</f>
        <v>M</v>
      </c>
      <c r="I1058" s="7">
        <f t="shared" ca="1" si="82"/>
        <v>2</v>
      </c>
      <c r="J1058" s="7" t="str">
        <f ca="1">VLOOKUP($I1058,Race!$A:$B,2,FALSE)</f>
        <v>Branco</v>
      </c>
      <c r="K1058" s="8">
        <f ca="1" xml:space="preserve">
IF($B1058=2,
    TODAY()-16340,
    IF($P1058=2,
        RANDBETWEEN(TODAY()-12418.5,TODAY()-6574.5),
        IF(OR($P1058=3,$P1058=4),
            RANDBETWEEN(TODAY()-16071,TODAY()-8766),
            IF(OR($P1058=5,$P1058=6,$P1058=7),
                RANDBETWEEN(TODAY()-27393.75,TODAY()-12783.75),
                RANDBETWEEN(TODAY()-27393.75,TODAY()-10957.5)
            )
        )
    )
)</f>
        <v>18412</v>
      </c>
      <c r="L1058" s="6">
        <f ca="1">IF(OR(ROW()=2,ROW()=3),7,IF(ROW()=4,4,RANDBETWEEN(4,COUNT(Education!$A:$A) + 1)))</f>
        <v>5</v>
      </c>
      <c r="M1058" s="8" t="str">
        <f ca="1">VLOOKUP($L1058,Education!$A:$B,2,FALSE)</f>
        <v>Pós-graduação</v>
      </c>
      <c r="N105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1058" s="7" t="str">
        <f ca="1">VLOOKUP($N1058,Department!$A:$B,2,FALSE)</f>
        <v>Vendas</v>
      </c>
      <c r="P1058" s="6">
        <f t="shared" ca="1" si="83"/>
        <v>6</v>
      </c>
      <c r="Q1058" s="7" t="str">
        <f ca="1">VLOOKUP($P1058,Role!$A:$B,2,FALSE)</f>
        <v>Estagiário</v>
      </c>
      <c r="R1058" s="7" t="str">
        <f ca="1">IF($P1058=8,RANDBETWEEN(2,COUNT(Level!$A:$A) + 1),"")</f>
        <v/>
      </c>
      <c r="S1058" s="7" t="str">
        <f ca="1">IF($R1058&lt;&gt;"",VLOOKUP($R1058,Level!$A:$B,2,FALSE),"")</f>
        <v/>
      </c>
      <c r="T1058" s="8">
        <f t="shared" ca="1" si="84"/>
        <v>37035</v>
      </c>
      <c r="U1058" s="1">
        <f t="shared" ca="1" si="80"/>
        <v>1815</v>
      </c>
      <c r="V105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$A1058    &amp;
", "   &amp;
$B1058    &amp;
", "   &amp;
$C1058    &amp;
", '"  &amp;
$E1058    &amp;
"', '" &amp;
$H1058    &amp;
"', "  &amp;
$I1058 &amp;
", CAST('"  &amp;
TEXT($K1058,"aaaa-mm-dd") &amp;
"' AS DATE), " &amp;
$L1058 &amp;
", " &amp;
$N1058 &amp;
", " &amp;
$P1058 &amp;
", " &amp;
IF($R1058="","NULL",$R1058) &amp;
", " &amp;
$U1058 &amp;
");"</f>
        <v>INSERT INTO acme.fact_employees (id_company_fk, id_employee_pk, flg_active, employee_name, id_gender_fk, id_race_fk, birthdate, id_education_fk, id_department_fk, id_role_fk, id_level_fk, salary) VALUES (2, 1057, TRUE, 'Lucas Gabriel Aleluia Galli', 'M', 2, CAST('1950-05-29' AS DATE), 5, 13, 6, NULL, 1815);</v>
      </c>
    </row>
    <row r="1059" spans="1:22" x14ac:dyDescent="0.2">
      <c r="A1059" s="7">
        <v>2</v>
      </c>
      <c r="B1059" s="5">
        <f t="shared" si="81"/>
        <v>1058</v>
      </c>
      <c r="C1059" s="6" t="b">
        <v>1</v>
      </c>
      <c r="D1059" s="7">
        <f ca="1">IF(ROW()=2,125,IF(ROW()=3,67,IF(ROW()=4,13,RANDBETWEEN(2,COUNT(Name!$A:$A) + 1))))</f>
        <v>22</v>
      </c>
      <c r="E1059" s="7" t="str">
        <f ca="1">VLOOKUP($D1059,Name!$A:$B,2,FALSE) &amp; " " &amp; IF(ROW()=2,"de Orléans e Bragança",VLOOKUP(IF(ROW()=2,0,RANDBETWEEN(2,COUNT('Last name'!$A:$A) + 1)),'Last name'!$A:$B,2,FALSE) &amp; " " &amp; VLOOKUP(RANDBETWEEN(2,COUNT('Last name'!$A:$A) + 1),'Last name'!$A:$B,2,FALSE))</f>
        <v>Ana Albuquerque Pimentel</v>
      </c>
      <c r="F1059" s="7">
        <v>2</v>
      </c>
      <c r="G1059" s="7" cm="1">
        <f t="array" aca="1" ref="G1059" ca="1">INDEX(States!$B:$B,RANDBETWEEN(2,COUNTA(States!$B:$B)),1)</f>
        <v>6</v>
      </c>
      <c r="H1059" s="7" t="str">
        <f ca="1">VLOOKUP($D1059,Name!$A:$C,3,FALSE)</f>
        <v>F</v>
      </c>
      <c r="I1059" s="7">
        <f t="shared" ca="1" si="82"/>
        <v>2</v>
      </c>
      <c r="J1059" s="7" t="str">
        <f ca="1">VLOOKUP($I1059,Race!$A:$B,2,FALSE)</f>
        <v>Branco</v>
      </c>
      <c r="K1059" s="8">
        <f ca="1" xml:space="preserve">
IF($B1059=2,
    TODAY()-16340,
    IF($P1059=2,
        RANDBETWEEN(TODAY()-12418.5,TODAY()-6574.5),
        IF(OR($P1059=3,$P1059=4),
            RANDBETWEEN(TODAY()-16071,TODAY()-8766),
            IF(OR($P1059=5,$P1059=6,$P1059=7),
                RANDBETWEEN(TODAY()-27393.75,TODAY()-12783.75),
                RANDBETWEEN(TODAY()-27393.75,TODAY()-10957.5)
            )
        )
    )
)</f>
        <v>31022</v>
      </c>
      <c r="L1059" s="6">
        <f ca="1">IF(OR(ROW()=2,ROW()=3),7,IF(ROW()=4,4,RANDBETWEEN(4,COUNT(Education!$A:$A) + 1)))</f>
        <v>6</v>
      </c>
      <c r="M1059" s="8" t="str">
        <f ca="1">VLOOKUP($L1059,Education!$A:$B,2,FALSE)</f>
        <v>Mestrado</v>
      </c>
      <c r="N105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7</v>
      </c>
      <c r="O1059" s="7" t="str">
        <f ca="1">VLOOKUP($N1059,Department!$A:$B,2,FALSE)</f>
        <v>Operacional</v>
      </c>
      <c r="P1059" s="6">
        <f t="shared" ca="1" si="83"/>
        <v>8</v>
      </c>
      <c r="Q1059" s="7" t="str">
        <f ca="1">VLOOKUP($P1059,Role!$A:$B,2,FALSE)</f>
        <v>Analista</v>
      </c>
      <c r="R1059" s="7">
        <f ca="1">IF($P1059=8,RANDBETWEEN(2,COUNT(Level!$A:$A) + 1),"")</f>
        <v>3</v>
      </c>
      <c r="S1059" s="7" t="str">
        <f ca="1">IF($R1059&lt;&gt;"",VLOOKUP($R1059,Level!$A:$B,2,FALSE),"")</f>
        <v>Pleno</v>
      </c>
      <c r="T1059" s="8">
        <f t="shared" ca="1" si="84"/>
        <v>40390</v>
      </c>
      <c r="U1059" s="1">
        <f t="shared" ca="1" si="80"/>
        <v>3500</v>
      </c>
      <c r="V105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$A1059    &amp;
", "   &amp;
$B1059    &amp;
", "   &amp;
$C1059    &amp;
", '"  &amp;
$E1059    &amp;
"', '" &amp;
$H1059    &amp;
"', "  &amp;
$I1059 &amp;
", CAST('"  &amp;
TEXT($K1059,"aaaa-mm-dd") &amp;
"' AS DATE), " &amp;
$L1059 &amp;
", " &amp;
$N1059 &amp;
", " &amp;
$P1059 &amp;
", " &amp;
IF($R1059="","NULL",$R1059) &amp;
", " &amp;
$U1059 &amp;
");"</f>
        <v>INSERT INTO acme.fact_employees (id_company_fk, id_employee_pk, flg_active, employee_name, id_gender_fk, id_race_fk, birthdate, id_education_fk, id_department_fk, id_role_fk, id_level_fk, salary) VALUES (2, 1058, TRUE, 'Ana Albuquerque Pimentel', 'F', 2, CAST('1984-12-06' AS DATE), 6, 7, 8, 3, 3500);</v>
      </c>
    </row>
    <row r="1060" spans="1:22" x14ac:dyDescent="0.2">
      <c r="A1060" s="7">
        <v>2</v>
      </c>
      <c r="B1060" s="5">
        <f t="shared" si="81"/>
        <v>1059</v>
      </c>
      <c r="C1060" s="6" t="b">
        <v>1</v>
      </c>
      <c r="D1060" s="7">
        <f ca="1">IF(ROW()=2,125,IF(ROW()=3,67,IF(ROW()=4,13,RANDBETWEEN(2,COUNT(Name!$A:$A) + 1))))</f>
        <v>104</v>
      </c>
      <c r="E1060" s="7" t="str">
        <f ca="1">VLOOKUP($D1060,Name!$A:$B,2,FALSE) &amp; " " &amp; IF(ROW()=2,"de Orléans e Bragança",VLOOKUP(IF(ROW()=2,0,RANDBETWEEN(2,COUNT('Last name'!$A:$A) + 1)),'Last name'!$A:$B,2,FALSE) &amp; " " &amp; VLOOKUP(RANDBETWEEN(2,COUNT('Last name'!$A:$A) + 1),'Last name'!$A:$B,2,FALSE))</f>
        <v>Davi Lucca Garcia Nascimento</v>
      </c>
      <c r="F1060" s="7">
        <v>2</v>
      </c>
      <c r="G1060" s="7" cm="1">
        <f t="array" aca="1" ref="G1060" ca="1">INDEX(States!$B:$B,RANDBETWEEN(2,COUNTA(States!$B:$B)),1)</f>
        <v>19</v>
      </c>
      <c r="H1060" s="7" t="str">
        <f ca="1">VLOOKUP($D1060,Name!$A:$C,3,FALSE)</f>
        <v>M</v>
      </c>
      <c r="I1060" s="7">
        <f t="shared" ca="1" si="82"/>
        <v>2</v>
      </c>
      <c r="J1060" s="7" t="str">
        <f ca="1">VLOOKUP($I1060,Race!$A:$B,2,FALSE)</f>
        <v>Branco</v>
      </c>
      <c r="K1060" s="8">
        <f ca="1" xml:space="preserve">
IF($B1060=2,
    TODAY()-16340,
    IF($P1060=2,
        RANDBETWEEN(TODAY()-12418.5,TODAY()-6574.5),
        IF(OR($P1060=3,$P1060=4),
            RANDBETWEEN(TODAY()-16071,TODAY()-8766),
            IF(OR($P1060=5,$P1060=6,$P1060=7),
                RANDBETWEEN(TODAY()-27393.75,TODAY()-12783.75),
                RANDBETWEEN(TODAY()-27393.75,TODAY()-10957.5)
            )
        )
    )
)</f>
        <v>26310</v>
      </c>
      <c r="L1060" s="6">
        <f ca="1">IF(OR(ROW()=2,ROW()=3),7,IF(ROW()=4,4,RANDBETWEEN(4,COUNT(Education!$A:$A) + 1)))</f>
        <v>7</v>
      </c>
      <c r="M1060" s="8" t="str">
        <f ca="1">VLOOKUP($L1060,Education!$A:$B,2,FALSE)</f>
        <v>Doutorado</v>
      </c>
      <c r="N106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1060" s="7" t="str">
        <f ca="1">VLOOKUP($N1060,Department!$A:$B,2,FALSE)</f>
        <v>Financeiro</v>
      </c>
      <c r="P1060" s="6">
        <f t="shared" ca="1" si="83"/>
        <v>9</v>
      </c>
      <c r="Q1060" s="7" t="str">
        <f ca="1">VLOOKUP($P1060,Role!$A:$B,2,FALSE)</f>
        <v>Especialista</v>
      </c>
      <c r="R1060" s="7" t="str">
        <f ca="1">IF($P1060=8,RANDBETWEEN(2,COUNT(Level!$A:$A) + 1),"")</f>
        <v/>
      </c>
      <c r="S1060" s="7" t="str">
        <f ca="1">IF($R1060&lt;&gt;"",VLOOKUP($R1060,Level!$A:$B,2,FALSE),"")</f>
        <v/>
      </c>
      <c r="T1060" s="8">
        <f t="shared" ca="1" si="84"/>
        <v>44139</v>
      </c>
      <c r="U1060" s="1">
        <f t="shared" ca="1" si="80"/>
        <v>10000</v>
      </c>
      <c r="V106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$A1060    &amp;
", "   &amp;
$B1060    &amp;
", "   &amp;
$C1060    &amp;
", '"  &amp;
$E1060    &amp;
"', '" &amp;
$H1060    &amp;
"', "  &amp;
$I1060 &amp;
", CAST('"  &amp;
TEXT($K1060,"aaaa-mm-dd") &amp;
"' AS DATE), " &amp;
$L1060 &amp;
", " &amp;
$N1060 &amp;
", " &amp;
$P1060 &amp;
", " &amp;
IF($R1060="","NULL",$R1060) &amp;
", " &amp;
$U1060 &amp;
");"</f>
        <v>INSERT INTO acme.fact_employees (id_company_fk, id_employee_pk, flg_active, employee_name, id_gender_fk, id_race_fk, birthdate, id_education_fk, id_department_fk, id_role_fk, id_level_fk, salary) VALUES (2, 1059, TRUE, 'Davi Lucca Garcia Nascimento', 'M', 2, CAST('1972-01-12' AS DATE), 7, 4, 9, NULL, 10000);</v>
      </c>
    </row>
    <row r="1061" spans="1:22" x14ac:dyDescent="0.2">
      <c r="A1061" s="7">
        <v>2</v>
      </c>
      <c r="B1061" s="5">
        <f t="shared" si="81"/>
        <v>1060</v>
      </c>
      <c r="C1061" s="6" t="b">
        <v>1</v>
      </c>
      <c r="D1061" s="7">
        <f ca="1">IF(ROW()=2,125,IF(ROW()=3,67,IF(ROW()=4,13,RANDBETWEEN(2,COUNT(Name!$A:$A) + 1))))</f>
        <v>351</v>
      </c>
      <c r="E1061" s="7" t="str">
        <f ca="1">VLOOKUP($D1061,Name!$A:$B,2,FALSE) &amp; " " &amp; IF(ROW()=2,"de Orléans e Bragança",VLOOKUP(IF(ROW()=2,0,RANDBETWEEN(2,COUNT('Last name'!$A:$A) + 1)),'Last name'!$A:$B,2,FALSE) &amp; " " &amp; VLOOKUP(RANDBETWEEN(2,COUNT('Last name'!$A:$A) + 1),'Last name'!$A:$B,2,FALSE))</f>
        <v>Victor Coelho Faro</v>
      </c>
      <c r="F1061" s="7">
        <v>2</v>
      </c>
      <c r="G1061" s="7" cm="1">
        <f t="array" aca="1" ref="G1061" ca="1">INDEX(States!$B:$B,RANDBETWEEN(2,COUNTA(States!$B:$B)),1)</f>
        <v>20</v>
      </c>
      <c r="H1061" s="7" t="str">
        <f ca="1">VLOOKUP($D1061,Name!$A:$C,3,FALSE)</f>
        <v>M</v>
      </c>
      <c r="I1061" s="7">
        <f t="shared" ca="1" si="82"/>
        <v>2</v>
      </c>
      <c r="J1061" s="7" t="str">
        <f ca="1">VLOOKUP($I1061,Race!$A:$B,2,FALSE)</f>
        <v>Branco</v>
      </c>
      <c r="K1061" s="8">
        <f ca="1" xml:space="preserve">
IF($B1061=2,
    TODAY()-16340,
    IF($P1061=2,
        RANDBETWEEN(TODAY()-12418.5,TODAY()-6574.5),
        IF(OR($P1061=3,$P1061=4),
            RANDBETWEEN(TODAY()-16071,TODAY()-8766),
            IF(OR($P1061=5,$P1061=6,$P1061=7),
                RANDBETWEEN(TODAY()-27393.75,TODAY()-12783.75),
                RANDBETWEEN(TODAY()-27393.75,TODAY()-10957.5)
            )
        )
    )
)</f>
        <v>27890</v>
      </c>
      <c r="L1061" s="6">
        <f ca="1">IF(OR(ROW()=2,ROW()=3),7,IF(ROW()=4,4,RANDBETWEEN(4,COUNT(Education!$A:$A) + 1)))</f>
        <v>6</v>
      </c>
      <c r="M1061" s="8" t="str">
        <f ca="1">VLOOKUP($L1061,Education!$A:$B,2,FALSE)</f>
        <v>Mestrado</v>
      </c>
      <c r="N106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1061" s="7" t="str">
        <f ca="1">VLOOKUP($N1061,Department!$A:$B,2,FALSE)</f>
        <v>Financeiro</v>
      </c>
      <c r="P1061" s="6">
        <f t="shared" ca="1" si="83"/>
        <v>8</v>
      </c>
      <c r="Q1061" s="7" t="str">
        <f ca="1">VLOOKUP($P1061,Role!$A:$B,2,FALSE)</f>
        <v>Analista</v>
      </c>
      <c r="R1061" s="7">
        <f ca="1">IF($P1061=8,RANDBETWEEN(2,COUNT(Level!$A:$A) + 1),"")</f>
        <v>2</v>
      </c>
      <c r="S1061" s="7" t="str">
        <f ca="1">IF($R1061&lt;&gt;"",VLOOKUP($R1061,Level!$A:$B,2,FALSE),"")</f>
        <v>Junior</v>
      </c>
      <c r="T1061" s="8">
        <f t="shared" ca="1" si="84"/>
        <v>38342</v>
      </c>
      <c r="U1061" s="1">
        <f t="shared" ca="1" si="80"/>
        <v>3500</v>
      </c>
      <c r="V106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$A1061    &amp;
", "   &amp;
$B1061    &amp;
", "   &amp;
$C1061    &amp;
", '"  &amp;
$E1061    &amp;
"', '" &amp;
$H1061    &amp;
"', "  &amp;
$I1061 &amp;
", CAST('"  &amp;
TEXT($K1061,"aaaa-mm-dd") &amp;
"' AS DATE), " &amp;
$L1061 &amp;
", " &amp;
$N1061 &amp;
", " &amp;
$P1061 &amp;
", " &amp;
IF($R1061="","NULL",$R1061) &amp;
", " &amp;
$U1061 &amp;
");"</f>
        <v>INSERT INTO acme.fact_employees (id_company_fk, id_employee_pk, flg_active, employee_name, id_gender_fk, id_race_fk, birthdate, id_education_fk, id_department_fk, id_role_fk, id_level_fk, salary) VALUES (2, 1060, TRUE, 'Victor Coelho Faro', 'M', 2, CAST('1976-05-10' AS DATE), 6, 4, 8, 2, 3500);</v>
      </c>
    </row>
    <row r="1062" spans="1:22" x14ac:dyDescent="0.2">
      <c r="A1062" s="7">
        <v>2</v>
      </c>
      <c r="B1062" s="5">
        <f t="shared" si="81"/>
        <v>1061</v>
      </c>
      <c r="C1062" s="6" t="b">
        <v>1</v>
      </c>
      <c r="D1062" s="7">
        <f ca="1">IF(ROW()=2,125,IF(ROW()=3,67,IF(ROW()=4,13,RANDBETWEEN(2,COUNT(Name!$A:$A) + 1))))</f>
        <v>131</v>
      </c>
      <c r="E1062" s="7" t="str">
        <f ca="1">VLOOKUP($D1062,Name!$A:$B,2,FALSE) &amp; " " &amp; IF(ROW()=2,"de Orléans e Bragança",VLOOKUP(IF(ROW()=2,0,RANDBETWEEN(2,COUNT('Last name'!$A:$A) + 1)),'Last name'!$A:$B,2,FALSE) &amp; " " &amp; VLOOKUP(RANDBETWEEN(2,COUNT('Last name'!$A:$A) + 1),'Last name'!$A:$B,2,FALSE))</f>
        <v>Eva Badu Teixeira</v>
      </c>
      <c r="F1062" s="7">
        <v>2</v>
      </c>
      <c r="G1062" s="7" cm="1">
        <f t="array" aca="1" ref="G1062" ca="1">INDEX(States!$B:$B,RANDBETWEEN(2,COUNTA(States!$B:$B)),1)</f>
        <v>11</v>
      </c>
      <c r="H1062" s="7" t="str">
        <f ca="1">VLOOKUP($D1062,Name!$A:$C,3,FALSE)</f>
        <v>F</v>
      </c>
      <c r="I1062" s="7">
        <f t="shared" ca="1" si="82"/>
        <v>2</v>
      </c>
      <c r="J1062" s="7" t="str">
        <f ca="1">VLOOKUP($I1062,Race!$A:$B,2,FALSE)</f>
        <v>Branco</v>
      </c>
      <c r="K1062" s="8">
        <f ca="1" xml:space="preserve">
IF($B1062=2,
    TODAY()-16340,
    IF($P1062=2,
        RANDBETWEEN(TODAY()-12418.5,TODAY()-6574.5),
        IF(OR($P1062=3,$P1062=4),
            RANDBETWEEN(TODAY()-16071,TODAY()-8766),
            IF(OR($P1062=5,$P1062=6,$P1062=7),
                RANDBETWEEN(TODAY()-27393.75,TODAY()-12783.75),
                RANDBETWEEN(TODAY()-27393.75,TODAY()-10957.5)
            )
        )
    )
)</f>
        <v>19409</v>
      </c>
      <c r="L1062" s="6">
        <f ca="1">IF(OR(ROW()=2,ROW()=3),7,IF(ROW()=4,4,RANDBETWEEN(4,COUNT(Education!$A:$A) + 1)))</f>
        <v>4</v>
      </c>
      <c r="M1062" s="8" t="str">
        <f ca="1">VLOOKUP($L1062,Education!$A:$B,2,FALSE)</f>
        <v>Superior</v>
      </c>
      <c r="N106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1062" s="7" t="str">
        <f ca="1">VLOOKUP($N1062,Department!$A:$B,2,FALSE)</f>
        <v>Recursos Humanos</v>
      </c>
      <c r="P1062" s="6">
        <f t="shared" ca="1" si="83"/>
        <v>9</v>
      </c>
      <c r="Q1062" s="7" t="str">
        <f ca="1">VLOOKUP($P1062,Role!$A:$B,2,FALSE)</f>
        <v>Especialista</v>
      </c>
      <c r="R1062" s="7" t="str">
        <f ca="1">IF($P1062=8,RANDBETWEEN(2,COUNT(Level!$A:$A) + 1),"")</f>
        <v/>
      </c>
      <c r="S1062" s="7" t="str">
        <f ca="1">IF($R1062&lt;&gt;"",VLOOKUP($R1062,Level!$A:$B,2,FALSE),"")</f>
        <v/>
      </c>
      <c r="T1062" s="8">
        <f t="shared" ca="1" si="84"/>
        <v>38253</v>
      </c>
      <c r="U1062" s="1">
        <f t="shared" ca="1" si="80"/>
        <v>8580</v>
      </c>
      <c r="V106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$A1062    &amp;
", "   &amp;
$B1062    &amp;
", "   &amp;
$C1062    &amp;
", '"  &amp;
$E1062    &amp;
"', '" &amp;
$H1062    &amp;
"', "  &amp;
$I1062 &amp;
", CAST('"  &amp;
TEXT($K1062,"aaaa-mm-dd") &amp;
"' AS DATE), " &amp;
$L1062 &amp;
", " &amp;
$N1062 &amp;
", " &amp;
$P1062 &amp;
", " &amp;
IF($R1062="","NULL",$R1062) &amp;
", " &amp;
$U1062 &amp;
");"</f>
        <v>INSERT INTO acme.fact_employees (id_company_fk, id_employee_pk, flg_active, employee_name, id_gender_fk, id_race_fk, birthdate, id_education_fk, id_department_fk, id_role_fk, id_level_fk, salary) VALUES (2, 1061, TRUE, 'Eva Badu Teixeira', 'F', 2, CAST('1953-02-19' AS DATE), 4, 5, 9, NULL, 8580);</v>
      </c>
    </row>
    <row r="1063" spans="1:22" x14ac:dyDescent="0.2">
      <c r="A1063" s="7">
        <v>2</v>
      </c>
      <c r="B1063" s="5">
        <f t="shared" si="81"/>
        <v>1062</v>
      </c>
      <c r="C1063" s="6" t="b">
        <v>1</v>
      </c>
      <c r="D1063" s="7">
        <f ca="1">IF(ROW()=2,125,IF(ROW()=3,67,IF(ROW()=4,13,RANDBETWEEN(2,COUNT(Name!$A:$A) + 1))))</f>
        <v>246</v>
      </c>
      <c r="E1063" s="7" t="str">
        <f ca="1">VLOOKUP($D1063,Name!$A:$B,2,FALSE) &amp; " " &amp; IF(ROW()=2,"de Orléans e Bragança",VLOOKUP(IF(ROW()=2,0,RANDBETWEEN(2,COUNT('Last name'!$A:$A) + 1)),'Last name'!$A:$B,2,FALSE) &amp; " " &amp; VLOOKUP(RANDBETWEEN(2,COUNT('Last name'!$A:$A) + 1),'Last name'!$A:$B,2,FALSE))</f>
        <v>Luna Marques Souza</v>
      </c>
      <c r="F1063" s="7">
        <v>2</v>
      </c>
      <c r="G1063" s="7" cm="1">
        <f t="array" aca="1" ref="G1063" ca="1">INDEX(States!$B:$B,RANDBETWEEN(2,COUNTA(States!$B:$B)),1)</f>
        <v>4</v>
      </c>
      <c r="H1063" s="7" t="str">
        <f ca="1">VLOOKUP($D1063,Name!$A:$C,3,FALSE)</f>
        <v>F</v>
      </c>
      <c r="I1063" s="7">
        <f t="shared" ca="1" si="82"/>
        <v>2</v>
      </c>
      <c r="J1063" s="7" t="str">
        <f ca="1">VLOOKUP($I1063,Race!$A:$B,2,FALSE)</f>
        <v>Branco</v>
      </c>
      <c r="K1063" s="8">
        <f ca="1" xml:space="preserve">
IF($B1063=2,
    TODAY()-16340,
    IF($P1063=2,
        RANDBETWEEN(TODAY()-12418.5,TODAY()-6574.5),
        IF(OR($P1063=3,$P1063=4),
            RANDBETWEEN(TODAY()-16071,TODAY()-8766),
            IF(OR($P1063=5,$P1063=6,$P1063=7),
                RANDBETWEEN(TODAY()-27393.75,TODAY()-12783.75),
                RANDBETWEEN(TODAY()-27393.75,TODAY()-10957.5)
            )
        )
    )
)</f>
        <v>26005</v>
      </c>
      <c r="L1063" s="6">
        <f ca="1">IF(OR(ROW()=2,ROW()=3),7,IF(ROW()=4,4,RANDBETWEEN(4,COUNT(Education!$A:$A) + 1)))</f>
        <v>5</v>
      </c>
      <c r="M1063" s="8" t="str">
        <f ca="1">VLOOKUP($L1063,Education!$A:$B,2,FALSE)</f>
        <v>Pós-graduação</v>
      </c>
      <c r="N106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7</v>
      </c>
      <c r="O1063" s="7" t="str">
        <f ca="1">VLOOKUP($N1063,Department!$A:$B,2,FALSE)</f>
        <v>Operacional</v>
      </c>
      <c r="P1063" s="6">
        <f t="shared" ca="1" si="83"/>
        <v>8</v>
      </c>
      <c r="Q1063" s="7" t="str">
        <f ca="1">VLOOKUP($P1063,Role!$A:$B,2,FALSE)</f>
        <v>Analista</v>
      </c>
      <c r="R1063" s="7">
        <f ca="1">IF($P1063=8,RANDBETWEEN(2,COUNT(Level!$A:$A) + 1),"")</f>
        <v>3</v>
      </c>
      <c r="S1063" s="7" t="str">
        <f ca="1">IF($R1063&lt;&gt;"",VLOOKUP($R1063,Level!$A:$B,2,FALSE),"")</f>
        <v>Pleno</v>
      </c>
      <c r="T1063" s="8">
        <f t="shared" ca="1" si="84"/>
        <v>37935</v>
      </c>
      <c r="U1063" s="1">
        <f t="shared" ca="1" si="80"/>
        <v>3000</v>
      </c>
      <c r="V106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$A1063    &amp;
", "   &amp;
$B1063    &amp;
", "   &amp;
$C1063    &amp;
", '"  &amp;
$E1063    &amp;
"', '" &amp;
$H1063    &amp;
"', "  &amp;
$I1063 &amp;
", CAST('"  &amp;
TEXT($K1063,"aaaa-mm-dd") &amp;
"' AS DATE), " &amp;
$L1063 &amp;
", " &amp;
$N1063 &amp;
", " &amp;
$P1063 &amp;
", " &amp;
IF($R1063="","NULL",$R1063) &amp;
", " &amp;
$U1063 &amp;
");"</f>
        <v>INSERT INTO acme.fact_employees (id_company_fk, id_employee_pk, flg_active, employee_name, id_gender_fk, id_race_fk, birthdate, id_education_fk, id_department_fk, id_role_fk, id_level_fk, salary) VALUES (2, 1062, TRUE, 'Luna Marques Souza', 'F', 2, CAST('1971-03-13' AS DATE), 5, 7, 8, 3, 3000);</v>
      </c>
    </row>
    <row r="1064" spans="1:22" x14ac:dyDescent="0.2">
      <c r="A1064" s="7">
        <v>2</v>
      </c>
      <c r="B1064" s="5">
        <f t="shared" si="81"/>
        <v>1063</v>
      </c>
      <c r="C1064" s="6" t="b">
        <v>1</v>
      </c>
      <c r="D1064" s="7">
        <f ca="1">IF(ROW()=2,125,IF(ROW()=3,67,IF(ROW()=4,13,RANDBETWEEN(2,COUNT(Name!$A:$A) + 1))))</f>
        <v>27</v>
      </c>
      <c r="E1064" s="7" t="str">
        <f ca="1">VLOOKUP($D1064,Name!$A:$B,2,FALSE) &amp; " " &amp; IF(ROW()=2,"de Orléans e Bragança",VLOOKUP(IF(ROW()=2,0,RANDBETWEEN(2,COUNT('Last name'!$A:$A) + 1)),'Last name'!$A:$B,2,FALSE) &amp; " " &amp; VLOOKUP(RANDBETWEEN(2,COUNT('Last name'!$A:$A) + 1),'Last name'!$A:$B,2,FALSE))</f>
        <v>Ana Clara Cabral Camargo</v>
      </c>
      <c r="F1064" s="7">
        <v>2</v>
      </c>
      <c r="G1064" s="7" cm="1">
        <f t="array" aca="1" ref="G1064" ca="1">INDEX(States!$B:$B,RANDBETWEEN(2,COUNTA(States!$B:$B)),1)</f>
        <v>6</v>
      </c>
      <c r="H1064" s="7" t="str">
        <f ca="1">VLOOKUP($D1064,Name!$A:$C,3,FALSE)</f>
        <v>F</v>
      </c>
      <c r="I1064" s="7">
        <f t="shared" ca="1" si="82"/>
        <v>5</v>
      </c>
      <c r="J1064" s="7" t="str">
        <f ca="1">VLOOKUP($I1064,Race!$A:$B,2,FALSE)</f>
        <v>Amarelo</v>
      </c>
      <c r="K1064" s="8">
        <f ca="1" xml:space="preserve">
IF($B1064=2,
    TODAY()-16340,
    IF($P1064=2,
        RANDBETWEEN(TODAY()-12418.5,TODAY()-6574.5),
        IF(OR($P1064=3,$P1064=4),
            RANDBETWEEN(TODAY()-16071,TODAY()-8766),
            IF(OR($P1064=5,$P1064=6,$P1064=7),
                RANDBETWEEN(TODAY()-27393.75,TODAY()-12783.75),
                RANDBETWEEN(TODAY()-27393.75,TODAY()-10957.5)
            )
        )
    )
)</f>
        <v>18394</v>
      </c>
      <c r="L1064" s="6">
        <f ca="1">IF(OR(ROW()=2,ROW()=3),7,IF(ROW()=4,4,RANDBETWEEN(4,COUNT(Education!$A:$A) + 1)))</f>
        <v>5</v>
      </c>
      <c r="M1064" s="8" t="str">
        <f ca="1">VLOOKUP($L1064,Education!$A:$B,2,FALSE)</f>
        <v>Pós-graduação</v>
      </c>
      <c r="N106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1064" s="7" t="str">
        <f ca="1">VLOOKUP($N1064,Department!$A:$B,2,FALSE)</f>
        <v>Tecnologia da Informação</v>
      </c>
      <c r="P1064" s="6">
        <f t="shared" ca="1" si="83"/>
        <v>7</v>
      </c>
      <c r="Q1064" s="7" t="str">
        <f ca="1">VLOOKUP($P1064,Role!$A:$B,2,FALSE)</f>
        <v>Trainee</v>
      </c>
      <c r="R1064" s="7" t="str">
        <f ca="1">IF($P1064=8,RANDBETWEEN(2,COUNT(Level!$A:$A) + 1),"")</f>
        <v/>
      </c>
      <c r="S1064" s="7" t="str">
        <f ca="1">IF($R1064&lt;&gt;"",VLOOKUP($R1064,Level!$A:$B,2,FALSE),"")</f>
        <v/>
      </c>
      <c r="T1064" s="8">
        <f t="shared" ca="1" si="84"/>
        <v>42545</v>
      </c>
      <c r="U1064" s="1">
        <f t="shared" ca="1" si="80"/>
        <v>1925</v>
      </c>
      <c r="V106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$A1064    &amp;
", "   &amp;
$B1064    &amp;
", "   &amp;
$C1064    &amp;
", '"  &amp;
$E1064    &amp;
"', '" &amp;
$H1064    &amp;
"', "  &amp;
$I1064 &amp;
", CAST('"  &amp;
TEXT($K1064,"aaaa-mm-dd") &amp;
"' AS DATE), " &amp;
$L1064 &amp;
", " &amp;
$N1064 &amp;
", " &amp;
$P1064 &amp;
", " &amp;
IF($R1064="","NULL",$R1064) &amp;
", " &amp;
$U1064 &amp;
");"</f>
        <v>INSERT INTO acme.fact_employees (id_company_fk, id_employee_pk, flg_active, employee_name, id_gender_fk, id_race_fk, birthdate, id_education_fk, id_department_fk, id_role_fk, id_level_fk, salary) VALUES (2, 1063, TRUE, 'Ana Clara Cabral Camargo', 'F', 5, CAST('1950-05-11' AS DATE), 5, 11, 7, NULL, 1925);</v>
      </c>
    </row>
    <row r="1065" spans="1:22" x14ac:dyDescent="0.2">
      <c r="A1065" s="7">
        <v>2</v>
      </c>
      <c r="B1065" s="5">
        <f t="shared" si="81"/>
        <v>1064</v>
      </c>
      <c r="C1065" s="6" t="b">
        <v>1</v>
      </c>
      <c r="D1065" s="7">
        <f ca="1">IF(ROW()=2,125,IF(ROW()=3,67,IF(ROW()=4,13,RANDBETWEEN(2,COUNT(Name!$A:$A) + 1))))</f>
        <v>198</v>
      </c>
      <c r="E1065" s="7" t="str">
        <f ca="1">VLOOKUP($D1065,Name!$A:$B,2,FALSE) &amp; " " &amp; IF(ROW()=2,"de Orléans e Bragança",VLOOKUP(IF(ROW()=2,0,RANDBETWEEN(2,COUNT('Last name'!$A:$A) + 1)),'Last name'!$A:$B,2,FALSE) &amp; " " &amp; VLOOKUP(RANDBETWEEN(2,COUNT('Last name'!$A:$A) + 1),'Last name'!$A:$B,2,FALSE))</f>
        <v>Júlia Ferrão Santana</v>
      </c>
      <c r="F1065" s="7">
        <v>2</v>
      </c>
      <c r="G1065" s="7" cm="1">
        <f t="array" aca="1" ref="G1065" ca="1">INDEX(States!$B:$B,RANDBETWEEN(2,COUNTA(States!$B:$B)),1)</f>
        <v>18</v>
      </c>
      <c r="H1065" s="7" t="str">
        <f ca="1">VLOOKUP($D1065,Name!$A:$C,3,FALSE)</f>
        <v>F</v>
      </c>
      <c r="I1065" s="7">
        <f t="shared" ca="1" si="82"/>
        <v>2</v>
      </c>
      <c r="J1065" s="7" t="str">
        <f ca="1">VLOOKUP($I1065,Race!$A:$B,2,FALSE)</f>
        <v>Branco</v>
      </c>
      <c r="K1065" s="8">
        <f ca="1" xml:space="preserve">
IF($B1065=2,
    TODAY()-16340,
    IF($P1065=2,
        RANDBETWEEN(TODAY()-12418.5,TODAY()-6574.5),
        IF(OR($P1065=3,$P1065=4),
            RANDBETWEEN(TODAY()-16071,TODAY()-8766),
            IF(OR($P1065=5,$P1065=6,$P1065=7),
                RANDBETWEEN(TODAY()-27393.75,TODAY()-12783.75),
                RANDBETWEEN(TODAY()-27393.75,TODAY()-10957.5)
            )
        )
    )
)</f>
        <v>18482</v>
      </c>
      <c r="L1065" s="6">
        <f ca="1">IF(OR(ROW()=2,ROW()=3),7,IF(ROW()=4,4,RANDBETWEEN(4,COUNT(Education!$A:$A) + 1)))</f>
        <v>4</v>
      </c>
      <c r="M1065" s="8" t="str">
        <f ca="1">VLOOKUP($L1065,Education!$A:$B,2,FALSE)</f>
        <v>Superior</v>
      </c>
      <c r="N106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1065" s="7" t="str">
        <f ca="1">VLOOKUP($N1065,Department!$A:$B,2,FALSE)</f>
        <v>Administrativo</v>
      </c>
      <c r="P1065" s="6">
        <f t="shared" ca="1" si="83"/>
        <v>8</v>
      </c>
      <c r="Q1065" s="7" t="str">
        <f ca="1">VLOOKUP($P1065,Role!$A:$B,2,FALSE)</f>
        <v>Analista</v>
      </c>
      <c r="R1065" s="7">
        <f ca="1">IF($P1065=8,RANDBETWEEN(2,COUNT(Level!$A:$A) + 1),"")</f>
        <v>2</v>
      </c>
      <c r="S1065" s="7" t="str">
        <f ca="1">IF($R1065&lt;&gt;"",VLOOKUP($R1065,Level!$A:$B,2,FALSE),"")</f>
        <v>Junior</v>
      </c>
      <c r="T1065" s="8">
        <f t="shared" ca="1" si="84"/>
        <v>42280</v>
      </c>
      <c r="U1065" s="1">
        <f t="shared" ca="1" si="80"/>
        <v>2500</v>
      </c>
      <c r="V106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$A1065    &amp;
", "   &amp;
$B1065    &amp;
", "   &amp;
$C1065    &amp;
", '"  &amp;
$E1065    &amp;
"', '" &amp;
$H1065    &amp;
"', "  &amp;
$I1065 &amp;
", CAST('"  &amp;
TEXT($K1065,"aaaa-mm-dd") &amp;
"' AS DATE), " &amp;
$L1065 &amp;
", " &amp;
$N1065 &amp;
", " &amp;
$P1065 &amp;
", " &amp;
IF($R1065="","NULL",$R1065) &amp;
", " &amp;
$U1065 &amp;
");"</f>
        <v>INSERT INTO acme.fact_employees (id_company_fk, id_employee_pk, flg_active, employee_name, id_gender_fk, id_race_fk, birthdate, id_education_fk, id_department_fk, id_role_fk, id_level_fk, salary) VALUES (2, 1064, TRUE, 'Júlia Ferrão Santana', 'F', 2, CAST('1950-08-07' AS DATE), 4, 3, 8, 2, 2500);</v>
      </c>
    </row>
    <row r="1066" spans="1:22" x14ac:dyDescent="0.2">
      <c r="A1066" s="7">
        <v>2</v>
      </c>
      <c r="B1066" s="5">
        <f t="shared" si="81"/>
        <v>1065</v>
      </c>
      <c r="C1066" s="6" t="b">
        <v>1</v>
      </c>
      <c r="D1066" s="7">
        <f ca="1">IF(ROW()=2,125,IF(ROW()=3,67,IF(ROW()=4,13,RANDBETWEEN(2,COUNT(Name!$A:$A) + 1))))</f>
        <v>7</v>
      </c>
      <c r="E1066" s="7" t="str">
        <f ca="1">VLOOKUP($D1066,Name!$A:$B,2,FALSE) &amp; " " &amp; IF(ROW()=2,"de Orléans e Bragança",VLOOKUP(IF(ROW()=2,0,RANDBETWEEN(2,COUNT('Last name'!$A:$A) + 1)),'Last name'!$A:$B,2,FALSE) &amp; " " &amp; VLOOKUP(RANDBETWEEN(2,COUNT('Last name'!$A:$A) + 1),'Last name'!$A:$B,2,FALSE))</f>
        <v>Ágata Cardozo Evangelista</v>
      </c>
      <c r="F1066" s="7">
        <v>2</v>
      </c>
      <c r="G1066" s="7" cm="1">
        <f t="array" aca="1" ref="G1066" ca="1">INDEX(States!$B:$B,RANDBETWEEN(2,COUNTA(States!$B:$B)),1)</f>
        <v>17</v>
      </c>
      <c r="H1066" s="7" t="str">
        <f ca="1">VLOOKUP($D1066,Name!$A:$C,3,FALSE)</f>
        <v>F</v>
      </c>
      <c r="I1066" s="7">
        <f t="shared" ca="1" si="82"/>
        <v>2</v>
      </c>
      <c r="J1066" s="7" t="str">
        <f ca="1">VLOOKUP($I1066,Race!$A:$B,2,FALSE)</f>
        <v>Branco</v>
      </c>
      <c r="K1066" s="8">
        <f ca="1" xml:space="preserve">
IF($B1066=2,
    TODAY()-16340,
    IF($P1066=2,
        RANDBETWEEN(TODAY()-12418.5,TODAY()-6574.5),
        IF(OR($P1066=3,$P1066=4),
            RANDBETWEEN(TODAY()-16071,TODAY()-8766),
            IF(OR($P1066=5,$P1066=6,$P1066=7),
                RANDBETWEEN(TODAY()-27393.75,TODAY()-12783.75),
                RANDBETWEEN(TODAY()-27393.75,TODAY()-10957.5)
            )
        )
    )
)</f>
        <v>31372</v>
      </c>
      <c r="L1066" s="6">
        <f ca="1">IF(OR(ROW()=2,ROW()=3),7,IF(ROW()=4,4,RANDBETWEEN(4,COUNT(Education!$A:$A) + 1)))</f>
        <v>6</v>
      </c>
      <c r="M1066" s="8" t="str">
        <f ca="1">VLOOKUP($L1066,Education!$A:$B,2,FALSE)</f>
        <v>Mestrado</v>
      </c>
      <c r="N106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6</v>
      </c>
      <c r="O1066" s="7" t="str">
        <f ca="1">VLOOKUP($N1066,Department!$A:$B,2,FALSE)</f>
        <v>Comercial</v>
      </c>
      <c r="P1066" s="6">
        <f t="shared" ca="1" si="83"/>
        <v>9</v>
      </c>
      <c r="Q1066" s="7" t="str">
        <f ca="1">VLOOKUP($P1066,Role!$A:$B,2,FALSE)</f>
        <v>Especialista</v>
      </c>
      <c r="R1066" s="7" t="str">
        <f ca="1">IF($P1066=8,RANDBETWEEN(2,COUNT(Level!$A:$A) + 1),"")</f>
        <v/>
      </c>
      <c r="S1066" s="7" t="str">
        <f ca="1">IF($R1066&lt;&gt;"",VLOOKUP($R1066,Level!$A:$B,2,FALSE),"")</f>
        <v/>
      </c>
      <c r="T1066" s="8">
        <f t="shared" ca="1" si="84"/>
        <v>41209</v>
      </c>
      <c r="U1066" s="1">
        <f t="shared" ca="1" si="80"/>
        <v>9580</v>
      </c>
      <c r="V106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$A1066    &amp;
", "   &amp;
$B1066    &amp;
", "   &amp;
$C1066    &amp;
", '"  &amp;
$E1066    &amp;
"', '" &amp;
$H1066    &amp;
"', "  &amp;
$I1066 &amp;
", CAST('"  &amp;
TEXT($K1066,"aaaa-mm-dd") &amp;
"' AS DATE), " &amp;
$L1066 &amp;
", " &amp;
$N1066 &amp;
", " &amp;
$P1066 &amp;
", " &amp;
IF($R1066="","NULL",$R1066) &amp;
", " &amp;
$U1066 &amp;
");"</f>
        <v>INSERT INTO acme.fact_employees (id_company_fk, id_employee_pk, flg_active, employee_name, id_gender_fk, id_race_fk, birthdate, id_education_fk, id_department_fk, id_role_fk, id_level_fk, salary) VALUES (2, 1065, TRUE, 'Ágata Cardozo Evangelista', 'F', 2, CAST('1985-11-21' AS DATE), 6, 6, 9, NULL, 9580);</v>
      </c>
    </row>
    <row r="1067" spans="1:22" x14ac:dyDescent="0.2">
      <c r="A1067" s="7">
        <v>2</v>
      </c>
      <c r="B1067" s="5">
        <f t="shared" si="81"/>
        <v>1066</v>
      </c>
      <c r="C1067" s="6" t="b">
        <v>1</v>
      </c>
      <c r="D1067" s="7">
        <f ca="1">IF(ROW()=2,125,IF(ROW()=3,67,IF(ROW()=4,13,RANDBETWEEN(2,COUNT(Name!$A:$A) + 1))))</f>
        <v>53</v>
      </c>
      <c r="E1067" s="7" t="str">
        <f ca="1">VLOOKUP($D1067,Name!$A:$B,2,FALSE) &amp; " " &amp; IF(ROW()=2,"de Orléans e Bragança",VLOOKUP(IF(ROW()=2,0,RANDBETWEEN(2,COUNT('Last name'!$A:$A) + 1)),'Last name'!$A:$B,2,FALSE) &amp; " " &amp; VLOOKUP(RANDBETWEEN(2,COUNT('Last name'!$A:$A) + 1),'Last name'!$A:$B,2,FALSE))</f>
        <v>Arthur Gabriel Serra Mariani</v>
      </c>
      <c r="F1067" s="7">
        <v>2</v>
      </c>
      <c r="G1067" s="7" cm="1">
        <f t="array" aca="1" ref="G1067" ca="1">INDEX(States!$B:$B,RANDBETWEEN(2,COUNTA(States!$B:$B)),1)</f>
        <v>10</v>
      </c>
      <c r="H1067" s="7" t="str">
        <f ca="1">VLOOKUP($D1067,Name!$A:$C,3,FALSE)</f>
        <v>M</v>
      </c>
      <c r="I1067" s="7">
        <f t="shared" ca="1" si="82"/>
        <v>4</v>
      </c>
      <c r="J1067" s="7" t="str">
        <f ca="1">VLOOKUP($I1067,Race!$A:$B,2,FALSE)</f>
        <v>Pardo</v>
      </c>
      <c r="K1067" s="8">
        <f ca="1" xml:space="preserve">
IF($B1067=2,
    TODAY()-16340,
    IF($P1067=2,
        RANDBETWEEN(TODAY()-12418.5,TODAY()-6574.5),
        IF(OR($P1067=3,$P1067=4),
            RANDBETWEEN(TODAY()-16071,TODAY()-8766),
            IF(OR($P1067=5,$P1067=6,$P1067=7),
                RANDBETWEEN(TODAY()-27393.75,TODAY()-12783.75),
                RANDBETWEEN(TODAY()-27393.75,TODAY()-10957.5)
            )
        )
    )
)</f>
        <v>27903</v>
      </c>
      <c r="L1067" s="6">
        <f ca="1">IF(OR(ROW()=2,ROW()=3),7,IF(ROW()=4,4,RANDBETWEEN(4,COUNT(Education!$A:$A) + 1)))</f>
        <v>7</v>
      </c>
      <c r="M1067" s="8" t="str">
        <f ca="1">VLOOKUP($L1067,Education!$A:$B,2,FALSE)</f>
        <v>Doutorado</v>
      </c>
      <c r="N106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7</v>
      </c>
      <c r="O1067" s="7" t="str">
        <f ca="1">VLOOKUP($N1067,Department!$A:$B,2,FALSE)</f>
        <v>Operacional</v>
      </c>
      <c r="P1067" s="6">
        <f t="shared" ca="1" si="83"/>
        <v>8</v>
      </c>
      <c r="Q1067" s="7" t="str">
        <f ca="1">VLOOKUP($P1067,Role!$A:$B,2,FALSE)</f>
        <v>Analista</v>
      </c>
      <c r="R1067" s="7">
        <f ca="1">IF($P1067=8,RANDBETWEEN(2,COUNT(Level!$A:$A) + 1),"")</f>
        <v>2</v>
      </c>
      <c r="S1067" s="7" t="str">
        <f ca="1">IF($R1067&lt;&gt;"",VLOOKUP($R1067,Level!$A:$B,2,FALSE),"")</f>
        <v>Junior</v>
      </c>
      <c r="T1067" s="8">
        <f t="shared" ca="1" si="84"/>
        <v>36359</v>
      </c>
      <c r="U1067" s="1">
        <f t="shared" ca="1" si="80"/>
        <v>4000</v>
      </c>
      <c r="V106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$A1067    &amp;
", "   &amp;
$B1067    &amp;
", "   &amp;
$C1067    &amp;
", '"  &amp;
$E1067    &amp;
"', '" &amp;
$H1067    &amp;
"', "  &amp;
$I1067 &amp;
", CAST('"  &amp;
TEXT($K1067,"aaaa-mm-dd") &amp;
"' AS DATE), " &amp;
$L1067 &amp;
", " &amp;
$N1067 &amp;
", " &amp;
$P1067 &amp;
", " &amp;
IF($R1067="","NULL",$R1067) &amp;
", " &amp;
$U1067 &amp;
");"</f>
        <v>INSERT INTO acme.fact_employees (id_company_fk, id_employee_pk, flg_active, employee_name, id_gender_fk, id_race_fk, birthdate, id_education_fk, id_department_fk, id_role_fk, id_level_fk, salary) VALUES (2, 1066, TRUE, 'Arthur Gabriel Serra Mariani', 'M', 4, CAST('1976-05-23' AS DATE), 7, 7, 8, 2, 4000);</v>
      </c>
    </row>
    <row r="1068" spans="1:22" x14ac:dyDescent="0.2">
      <c r="A1068" s="7">
        <v>2</v>
      </c>
      <c r="B1068" s="5">
        <f t="shared" si="81"/>
        <v>1067</v>
      </c>
      <c r="C1068" s="6" t="b">
        <v>1</v>
      </c>
      <c r="D1068" s="7">
        <f ca="1">IF(ROW()=2,125,IF(ROW()=3,67,IF(ROW()=4,13,RANDBETWEEN(2,COUNT(Name!$A:$A) + 1))))</f>
        <v>44</v>
      </c>
      <c r="E1068" s="7" t="str">
        <f ca="1">VLOOKUP($D1068,Name!$A:$B,2,FALSE) &amp; " " &amp; IF(ROW()=2,"de Orléans e Bragança",VLOOKUP(IF(ROW()=2,0,RANDBETWEEN(2,COUNT('Last name'!$A:$A) + 1)),'Last name'!$A:$B,2,FALSE) &amp; " " &amp; VLOOKUP(RANDBETWEEN(2,COUNT('Last name'!$A:$A) + 1),'Last name'!$A:$B,2,FALSE))</f>
        <v>Anne Caroline Borba Alencar</v>
      </c>
      <c r="F1068" s="7">
        <v>2</v>
      </c>
      <c r="G1068" s="7" cm="1">
        <f t="array" aca="1" ref="G1068" ca="1">INDEX(States!$B:$B,RANDBETWEEN(2,COUNTA(States!$B:$B)),1)</f>
        <v>13</v>
      </c>
      <c r="H1068" s="7" t="str">
        <f ca="1">VLOOKUP($D1068,Name!$A:$C,3,FALSE)</f>
        <v>F</v>
      </c>
      <c r="I1068" s="7">
        <f t="shared" ca="1" si="82"/>
        <v>2</v>
      </c>
      <c r="J1068" s="7" t="str">
        <f ca="1">VLOOKUP($I1068,Race!$A:$B,2,FALSE)</f>
        <v>Branco</v>
      </c>
      <c r="K1068" s="8">
        <f ca="1" xml:space="preserve">
IF($B1068=2,
    TODAY()-16340,
    IF($P1068=2,
        RANDBETWEEN(TODAY()-12418.5,TODAY()-6574.5),
        IF(OR($P1068=3,$P1068=4),
            RANDBETWEEN(TODAY()-16071,TODAY()-8766),
            IF(OR($P1068=5,$P1068=6,$P1068=7),
                RANDBETWEEN(TODAY()-27393.75,TODAY()-12783.75),
                RANDBETWEEN(TODAY()-27393.75,TODAY()-10957.5)
            )
        )
    )
)</f>
        <v>23321</v>
      </c>
      <c r="L1068" s="6">
        <f ca="1">IF(OR(ROW()=2,ROW()=3),7,IF(ROW()=4,4,RANDBETWEEN(4,COUNT(Education!$A:$A) + 1)))</f>
        <v>5</v>
      </c>
      <c r="M1068" s="8" t="str">
        <f ca="1">VLOOKUP($L1068,Education!$A:$B,2,FALSE)</f>
        <v>Pós-graduação</v>
      </c>
      <c r="N106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1068" s="7" t="str">
        <f ca="1">VLOOKUP($N1068,Department!$A:$B,2,FALSE)</f>
        <v>Financeiro</v>
      </c>
      <c r="P1068" s="6">
        <f t="shared" ca="1" si="83"/>
        <v>7</v>
      </c>
      <c r="Q1068" s="7" t="str">
        <f ca="1">VLOOKUP($P1068,Role!$A:$B,2,FALSE)</f>
        <v>Trainee</v>
      </c>
      <c r="R1068" s="7" t="str">
        <f ca="1">IF($P1068=8,RANDBETWEEN(2,COUNT(Level!$A:$A) + 1),"")</f>
        <v/>
      </c>
      <c r="S1068" s="7" t="str">
        <f ca="1">IF($R1068&lt;&gt;"",VLOOKUP($R1068,Level!$A:$B,2,FALSE),"")</f>
        <v/>
      </c>
      <c r="T1068" s="8">
        <f t="shared" ca="1" si="84"/>
        <v>43101</v>
      </c>
      <c r="U1068" s="1">
        <f t="shared" ca="1" si="80"/>
        <v>1805</v>
      </c>
      <c r="V106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$A1068    &amp;
", "   &amp;
$B1068    &amp;
", "   &amp;
$C1068    &amp;
", '"  &amp;
$E1068    &amp;
"', '" &amp;
$H1068    &amp;
"', "  &amp;
$I1068 &amp;
", CAST('"  &amp;
TEXT($K1068,"aaaa-mm-dd") &amp;
"' AS DATE), " &amp;
$L1068 &amp;
", " &amp;
$N1068 &amp;
", " &amp;
$P1068 &amp;
", " &amp;
IF($R1068="","NULL",$R1068) &amp;
", " &amp;
$U1068 &amp;
");"</f>
        <v>INSERT INTO acme.fact_employees (id_company_fk, id_employee_pk, flg_active, employee_name, id_gender_fk, id_race_fk, birthdate, id_education_fk, id_department_fk, id_role_fk, id_level_fk, salary) VALUES (2, 1067, TRUE, 'Anne Caroline Borba Alencar', 'F', 2, CAST('1963-11-06' AS DATE), 5, 4, 7, NULL, 1805);</v>
      </c>
    </row>
    <row r="1069" spans="1:22" x14ac:dyDescent="0.2">
      <c r="A1069" s="7">
        <v>2</v>
      </c>
      <c r="B1069" s="5">
        <f t="shared" si="81"/>
        <v>1068</v>
      </c>
      <c r="C1069" s="6" t="b">
        <v>1</v>
      </c>
      <c r="D1069" s="7">
        <f ca="1">IF(ROW()=2,125,IF(ROW()=3,67,IF(ROW()=4,13,RANDBETWEEN(2,COUNT(Name!$A:$A) + 1))))</f>
        <v>180</v>
      </c>
      <c r="E1069" s="7" t="str">
        <f ca="1">VLOOKUP($D1069,Name!$A:$B,2,FALSE) &amp; " " &amp; IF(ROW()=2,"de Orléans e Bragança",VLOOKUP(IF(ROW()=2,0,RANDBETWEEN(2,COUNT('Last name'!$A:$A) + 1)),'Last name'!$A:$B,2,FALSE) &amp; " " &amp; VLOOKUP(RANDBETWEEN(2,COUNT('Last name'!$A:$A) + 1),'Last name'!$A:$B,2,FALSE))</f>
        <v>Joanah dos Santos Moreira</v>
      </c>
      <c r="F1069" s="7">
        <v>2</v>
      </c>
      <c r="G1069" s="7" cm="1">
        <f t="array" aca="1" ref="G1069" ca="1">INDEX(States!$B:$B,RANDBETWEEN(2,COUNTA(States!$B:$B)),1)</f>
        <v>18</v>
      </c>
      <c r="H1069" s="7" t="str">
        <f ca="1">VLOOKUP($D1069,Name!$A:$C,3,FALSE)</f>
        <v>F</v>
      </c>
      <c r="I1069" s="7">
        <f t="shared" ca="1" si="82"/>
        <v>2</v>
      </c>
      <c r="J1069" s="7" t="str">
        <f ca="1">VLOOKUP($I1069,Race!$A:$B,2,FALSE)</f>
        <v>Branco</v>
      </c>
      <c r="K1069" s="8">
        <f ca="1" xml:space="preserve">
IF($B1069=2,
    TODAY()-16340,
    IF($P1069=2,
        RANDBETWEEN(TODAY()-12418.5,TODAY()-6574.5),
        IF(OR($P1069=3,$P1069=4),
            RANDBETWEEN(TODAY()-16071,TODAY()-8766),
            IF(OR($P1069=5,$P1069=6,$P1069=7),
                RANDBETWEEN(TODAY()-27393.75,TODAY()-12783.75),
                RANDBETWEEN(TODAY()-27393.75,TODAY()-10957.5)
            )
        )
    )
)</f>
        <v>21977</v>
      </c>
      <c r="L1069" s="6">
        <f ca="1">IF(OR(ROW()=2,ROW()=3),7,IF(ROW()=4,4,RANDBETWEEN(4,COUNT(Education!$A:$A) + 1)))</f>
        <v>5</v>
      </c>
      <c r="M1069" s="8" t="str">
        <f ca="1">VLOOKUP($L1069,Education!$A:$B,2,FALSE)</f>
        <v>Pós-graduação</v>
      </c>
      <c r="N106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7</v>
      </c>
      <c r="O1069" s="7" t="str">
        <f ca="1">VLOOKUP($N1069,Department!$A:$B,2,FALSE)</f>
        <v>Operacional</v>
      </c>
      <c r="P1069" s="6">
        <f t="shared" ca="1" si="83"/>
        <v>8</v>
      </c>
      <c r="Q1069" s="7" t="str">
        <f ca="1">VLOOKUP($P1069,Role!$A:$B,2,FALSE)</f>
        <v>Analista</v>
      </c>
      <c r="R1069" s="7">
        <f ca="1">IF($P1069=8,RANDBETWEEN(2,COUNT(Level!$A:$A) + 1),"")</f>
        <v>3</v>
      </c>
      <c r="S1069" s="7" t="str">
        <f ca="1">IF($R1069&lt;&gt;"",VLOOKUP($R1069,Level!$A:$B,2,FALSE),"")</f>
        <v>Pleno</v>
      </c>
      <c r="T1069" s="8">
        <f t="shared" ca="1" si="84"/>
        <v>37302</v>
      </c>
      <c r="U1069" s="1">
        <f t="shared" ca="1" si="80"/>
        <v>3000</v>
      </c>
      <c r="V106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$A1069    &amp;
", "   &amp;
$B1069    &amp;
", "   &amp;
$C1069    &amp;
", '"  &amp;
$E1069    &amp;
"', '" &amp;
$H1069    &amp;
"', "  &amp;
$I1069 &amp;
", CAST('"  &amp;
TEXT($K1069,"aaaa-mm-dd") &amp;
"' AS DATE), " &amp;
$L1069 &amp;
", " &amp;
$N1069 &amp;
", " &amp;
$P1069 &amp;
", " &amp;
IF($R1069="","NULL",$R1069) &amp;
", " &amp;
$U1069 &amp;
");"</f>
        <v>INSERT INTO acme.fact_employees (id_company_fk, id_employee_pk, flg_active, employee_name, id_gender_fk, id_race_fk, birthdate, id_education_fk, id_department_fk, id_role_fk, id_level_fk, salary) VALUES (2, 1068, TRUE, 'Joanah dos Santos Moreira', 'F', 2, CAST('1960-03-02' AS DATE), 5, 7, 8, 3, 3000);</v>
      </c>
    </row>
    <row r="1070" spans="1:22" x14ac:dyDescent="0.2">
      <c r="A1070" s="7">
        <v>2</v>
      </c>
      <c r="B1070" s="5">
        <f t="shared" si="81"/>
        <v>1069</v>
      </c>
      <c r="C1070" s="6" t="b">
        <v>1</v>
      </c>
      <c r="D1070" s="7">
        <f ca="1">IF(ROW()=2,125,IF(ROW()=3,67,IF(ROW()=4,13,RANDBETWEEN(2,COUNT(Name!$A:$A) + 1))))</f>
        <v>33</v>
      </c>
      <c r="E1070" s="7" t="str">
        <f ca="1">VLOOKUP($D1070,Name!$A:$B,2,FALSE) &amp; " " &amp; IF(ROW()=2,"de Orléans e Bragança",VLOOKUP(IF(ROW()=2,0,RANDBETWEEN(2,COUNT('Last name'!$A:$A) + 1)),'Last name'!$A:$B,2,FALSE) &amp; " " &amp; VLOOKUP(RANDBETWEEN(2,COUNT('Last name'!$A:$A) + 1),'Last name'!$A:$B,2,FALSE))</f>
        <v>Ana Sophia Medeiros Tavares</v>
      </c>
      <c r="F1070" s="7">
        <v>2</v>
      </c>
      <c r="G1070" s="7" cm="1">
        <f t="array" aca="1" ref="G1070" ca="1">INDEX(States!$B:$B,RANDBETWEEN(2,COUNTA(States!$B:$B)),1)</f>
        <v>7</v>
      </c>
      <c r="H1070" s="7" t="str">
        <f ca="1">VLOOKUP($D1070,Name!$A:$C,3,FALSE)</f>
        <v>F</v>
      </c>
      <c r="I1070" s="7">
        <f t="shared" ca="1" si="82"/>
        <v>2</v>
      </c>
      <c r="J1070" s="7" t="str">
        <f ca="1">VLOOKUP($I1070,Race!$A:$B,2,FALSE)</f>
        <v>Branco</v>
      </c>
      <c r="K1070" s="8">
        <f ca="1" xml:space="preserve">
IF($B1070=2,
    TODAY()-16340,
    IF($P1070=2,
        RANDBETWEEN(TODAY()-12418.5,TODAY()-6574.5),
        IF(OR($P1070=3,$P1070=4),
            RANDBETWEEN(TODAY()-16071,TODAY()-8766),
            IF(OR($P1070=5,$P1070=6,$P1070=7),
                RANDBETWEEN(TODAY()-27393.75,TODAY()-12783.75),
                RANDBETWEEN(TODAY()-27393.75,TODAY()-10957.5)
            )
        )
    )
)</f>
        <v>23582</v>
      </c>
      <c r="L1070" s="6">
        <f ca="1">IF(OR(ROW()=2,ROW()=3),7,IF(ROW()=4,4,RANDBETWEEN(4,COUNT(Education!$A:$A) + 1)))</f>
        <v>4</v>
      </c>
      <c r="M1070" s="8" t="str">
        <f ca="1">VLOOKUP($L1070,Education!$A:$B,2,FALSE)</f>
        <v>Superior</v>
      </c>
      <c r="N107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1070" s="7" t="str">
        <f ca="1">VLOOKUP($N1070,Department!$A:$B,2,FALSE)</f>
        <v>Administrativo</v>
      </c>
      <c r="P1070" s="6">
        <f t="shared" ca="1" si="83"/>
        <v>7</v>
      </c>
      <c r="Q1070" s="7" t="str">
        <f ca="1">VLOOKUP($P1070,Role!$A:$B,2,FALSE)</f>
        <v>Trainee</v>
      </c>
      <c r="R1070" s="7" t="str">
        <f ca="1">IF($P1070=8,RANDBETWEEN(2,COUNT(Level!$A:$A) + 1),"")</f>
        <v/>
      </c>
      <c r="S1070" s="7" t="str">
        <f ca="1">IF($R1070&lt;&gt;"",VLOOKUP($R1070,Level!$A:$B,2,FALSE),"")</f>
        <v/>
      </c>
      <c r="T1070" s="8">
        <f t="shared" ca="1" si="84"/>
        <v>38382</v>
      </c>
      <c r="U1070" s="1">
        <f t="shared" ca="1" si="80"/>
        <v>1305</v>
      </c>
      <c r="V107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$A1070    &amp;
", "   &amp;
$B1070    &amp;
", "   &amp;
$C1070    &amp;
", '"  &amp;
$E1070    &amp;
"', '" &amp;
$H1070    &amp;
"', "  &amp;
$I1070 &amp;
", CAST('"  &amp;
TEXT($K1070,"aaaa-mm-dd") &amp;
"' AS DATE), " &amp;
$L1070 &amp;
", " &amp;
$N1070 &amp;
", " &amp;
$P1070 &amp;
", " &amp;
IF($R1070="","NULL",$R1070) &amp;
", " &amp;
$U1070 &amp;
");"</f>
        <v>INSERT INTO acme.fact_employees (id_company_fk, id_employee_pk, flg_active, employee_name, id_gender_fk, id_race_fk, birthdate, id_education_fk, id_department_fk, id_role_fk, id_level_fk, salary) VALUES (2, 1069, TRUE, 'Ana Sophia Medeiros Tavares', 'F', 2, CAST('1964-07-24' AS DATE), 4, 3, 7, NULL, 1305);</v>
      </c>
    </row>
    <row r="1071" spans="1:22" x14ac:dyDescent="0.2">
      <c r="A1071" s="7">
        <v>2</v>
      </c>
      <c r="B1071" s="5">
        <f t="shared" si="81"/>
        <v>1070</v>
      </c>
      <c r="C1071" s="6" t="b">
        <v>1</v>
      </c>
      <c r="D1071" s="7">
        <f ca="1">IF(ROW()=2,125,IF(ROW()=3,67,IF(ROW()=4,13,RANDBETWEEN(2,COUNT(Name!$A:$A) + 1))))</f>
        <v>248</v>
      </c>
      <c r="E1071" s="7" t="str">
        <f ca="1">VLOOKUP($D1071,Name!$A:$B,2,FALSE)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Maitê Araújo Mello</v>
      </c>
      <c r="F1071" s="7">
        <v>2</v>
      </c>
      <c r="G1071" s="7" cm="1">
        <f t="array" aca="1" ref="G1071" ca="1">INDEX(States!$B:$B,RANDBETWEEN(2,COUNTA(States!$B:$B)),1)</f>
        <v>5</v>
      </c>
      <c r="H1071" s="7" t="str">
        <f ca="1">VLOOKUP($D1071,Name!$A:$C,3,FALSE)</f>
        <v>F</v>
      </c>
      <c r="I1071" s="7">
        <f t="shared" ca="1" si="82"/>
        <v>3</v>
      </c>
      <c r="J1071" s="7" t="str">
        <f ca="1">VLOOKUP($I1071,Race!$A:$B,2,FALSE)</f>
        <v>Preto</v>
      </c>
      <c r="K1071" s="8">
        <f ca="1" xml:space="preserve">
IF($B1071=2,
    TODAY()-16340,
    IF($P1071=2,
        RANDBETWEEN(TODAY()-12418.5,TODAY()-6574.5),
        IF(OR($P1071=3,$P1071=4),
            RANDBETWEEN(TODAY()-16071,TODAY()-8766),
            IF(OR($P1071=5,$P1071=6,$P1071=7),
                RANDBETWEEN(TODAY()-27393.75,TODAY()-12783.75),
                RANDBETWEEN(TODAY()-27393.75,TODAY()-10957.5)
            )
        )
    )
)</f>
        <v>32395</v>
      </c>
      <c r="L1071" s="6">
        <f ca="1">IF(OR(ROW()=2,ROW()=3),7,IF(ROW()=4,4,RANDBETWEEN(4,COUNT(Education!$A:$A) + 1)))</f>
        <v>7</v>
      </c>
      <c r="M1071" s="8" t="str">
        <f ca="1">VLOOKUP($L1071,Education!$A:$B,2,FALSE)</f>
        <v>Doutorado</v>
      </c>
      <c r="N107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7</v>
      </c>
      <c r="O1071" s="7" t="str">
        <f ca="1">VLOOKUP($N1071,Department!$A:$B,2,FALSE)</f>
        <v>Operacional</v>
      </c>
      <c r="P1071" s="6">
        <f t="shared" ca="1" si="83"/>
        <v>8</v>
      </c>
      <c r="Q1071" s="7" t="str">
        <f ca="1">VLOOKUP($P1071,Role!$A:$B,2,FALSE)</f>
        <v>Analista</v>
      </c>
      <c r="R1071" s="7">
        <f ca="1">IF($P1071=8,RANDBETWEEN(2,COUNT(Level!$A:$A) + 1),"")</f>
        <v>3</v>
      </c>
      <c r="S1071" s="7" t="str">
        <f ca="1">IF($R1071&lt;&gt;"",VLOOKUP($R1071,Level!$A:$B,2,FALSE),"")</f>
        <v>Pleno</v>
      </c>
      <c r="T1071" s="8">
        <f t="shared" ca="1" si="84"/>
        <v>36866</v>
      </c>
      <c r="U1071" s="1">
        <f t="shared" ca="1" si="80"/>
        <v>4000</v>
      </c>
      <c r="V107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$A1071    &amp;
", "   &amp;
$B1071    &amp;
", "   &amp;
$C1071    &amp;
", '"  &amp;
$E1071    &amp;
"', '" &amp;
$H1071    &amp;
"', "  &amp;
$I1071 &amp;
", CAST('"  &amp;
TEXT($K1071,"aaaa-mm-dd") &amp;
"' AS DATE), " &amp;
$L1071 &amp;
", " &amp;
$N1071 &amp;
", " &amp;
$P1071 &amp;
", " &amp;
IF($R1071="","NULL",$R1071) &amp;
", " &amp;
$U1071 &amp;
");"</f>
        <v>INSERT INTO acme.fact_employees (id_company_fk, id_employee_pk, flg_active, employee_name, id_gender_fk, id_race_fk, birthdate, id_education_fk, id_department_fk, id_role_fk, id_level_fk, salary) VALUES (2, 1070, TRUE, 'Maitê Araújo Mello', 'F', 3, CAST('1988-09-09' AS DATE), 7, 7, 8, 3, 4000);</v>
      </c>
    </row>
    <row r="1072" spans="1:22" x14ac:dyDescent="0.2">
      <c r="A1072" s="7">
        <v>2</v>
      </c>
      <c r="B1072" s="5">
        <f t="shared" si="81"/>
        <v>1071</v>
      </c>
      <c r="C1072" s="6" t="b">
        <v>1</v>
      </c>
      <c r="D1072" s="7">
        <f ca="1">IF(ROW()=2,125,IF(ROW()=3,67,IF(ROW()=4,13,RANDBETWEEN(2,COUNT(Name!$A:$A) + 1))))</f>
        <v>310</v>
      </c>
      <c r="E1072" s="7" t="str">
        <f ca="1">VLOOKUP($D1072,Name!$A:$B,2,FALSE) &amp; " " &amp; IF(ROW()=2,"de Orléans e Bragança",VLOOKUP(IF(ROW()=2,0,RANDBETWEEN(2,COUNT('Last name'!$A:$A) + 1)),'Last name'!$A:$B,2,FALSE) &amp; " " &amp; VLOOKUP(RANDBETWEEN(2,COUNT('Last name'!$A:$A) + 1),'Last name'!$A:$B,2,FALSE))</f>
        <v>Pablo Faria Duarte</v>
      </c>
      <c r="F1072" s="7">
        <v>2</v>
      </c>
      <c r="G1072" s="7" cm="1">
        <f t="array" aca="1" ref="G1072" ca="1">INDEX(States!$B:$B,RANDBETWEEN(2,COUNTA(States!$B:$B)),1)</f>
        <v>7</v>
      </c>
      <c r="H1072" s="7" t="str">
        <f ca="1">VLOOKUP($D1072,Name!$A:$C,3,FALSE)</f>
        <v>M</v>
      </c>
      <c r="I1072" s="7">
        <f t="shared" ca="1" si="82"/>
        <v>2</v>
      </c>
      <c r="J1072" s="7" t="str">
        <f ca="1">VLOOKUP($I1072,Race!$A:$B,2,FALSE)</f>
        <v>Branco</v>
      </c>
      <c r="K1072" s="8">
        <f ca="1" xml:space="preserve">
IF($B1072=2,
    TODAY()-16340,
    IF($P1072=2,
        RANDBETWEEN(TODAY()-12418.5,TODAY()-6574.5),
        IF(OR($P1072=3,$P1072=4),
            RANDBETWEEN(TODAY()-16071,TODAY()-8766),
            IF(OR($P1072=5,$P1072=6,$P1072=7),
                RANDBETWEEN(TODAY()-27393.75,TODAY()-12783.75),
                RANDBETWEEN(TODAY()-27393.75,TODAY()-10957.5)
            )
        )
    )
)</f>
        <v>28569</v>
      </c>
      <c r="L1072" s="6">
        <f ca="1">IF(OR(ROW()=2,ROW()=3),7,IF(ROW()=4,4,RANDBETWEEN(4,COUNT(Education!$A:$A) + 1)))</f>
        <v>4</v>
      </c>
      <c r="M1072" s="8" t="str">
        <f ca="1">VLOOKUP($L1072,Education!$A:$B,2,FALSE)</f>
        <v>Superior</v>
      </c>
      <c r="N107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1072" s="7" t="str">
        <f ca="1">VLOOKUP($N1072,Department!$A:$B,2,FALSE)</f>
        <v>Contábil</v>
      </c>
      <c r="P1072" s="6">
        <f t="shared" ca="1" si="83"/>
        <v>9</v>
      </c>
      <c r="Q1072" s="7" t="str">
        <f ca="1">VLOOKUP($P1072,Role!$A:$B,2,FALSE)</f>
        <v>Especialista</v>
      </c>
      <c r="R1072" s="7" t="str">
        <f ca="1">IF($P1072=8,RANDBETWEEN(2,COUNT(Level!$A:$A) + 1),"")</f>
        <v/>
      </c>
      <c r="S1072" s="7" t="str">
        <f ca="1">IF($R1072&lt;&gt;"",VLOOKUP($R1072,Level!$A:$B,2,FALSE),"")</f>
        <v/>
      </c>
      <c r="T1072" s="8">
        <f t="shared" ca="1" si="84"/>
        <v>39911</v>
      </c>
      <c r="U1072" s="1">
        <f t="shared" ca="1" si="80"/>
        <v>8500</v>
      </c>
      <c r="V107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$A1072    &amp;
", "   &amp;
$B1072    &amp;
", "   &amp;
$C1072    &amp;
", '"  &amp;
$E1072    &amp;
"', '" &amp;
$H1072    &amp;
"', "  &amp;
$I1072 &amp;
", CAST('"  &amp;
TEXT($K1072,"aaaa-mm-dd") &amp;
"' AS DATE), " &amp;
$L1072 &amp;
", " &amp;
$N1072 &amp;
", " &amp;
$P1072 &amp;
", " &amp;
IF($R1072="","NULL",$R1072) &amp;
", " &amp;
$U1072 &amp;
");"</f>
        <v>INSERT INTO acme.fact_employees (id_company_fk, id_employee_pk, flg_active, employee_name, id_gender_fk, id_race_fk, birthdate, id_education_fk, id_department_fk, id_role_fk, id_level_fk, salary) VALUES (2, 1071, TRUE, 'Pablo Faria Duarte', 'M', 2, CAST('1978-03-20' AS DATE), 4, 9, 9, NULL, 8500);</v>
      </c>
    </row>
    <row r="1073" spans="1:22" x14ac:dyDescent="0.2">
      <c r="A1073" s="7">
        <v>2</v>
      </c>
      <c r="B1073" s="5">
        <f t="shared" si="81"/>
        <v>1072</v>
      </c>
      <c r="C1073" s="6" t="b">
        <v>1</v>
      </c>
      <c r="D1073" s="7">
        <f ca="1">IF(ROW()=2,125,IF(ROW()=3,67,IF(ROW()=4,13,RANDBETWEEN(2,COUNT(Name!$A:$A) + 1))))</f>
        <v>46</v>
      </c>
      <c r="E1073" s="7" t="str">
        <f ca="1">VLOOKUP($D1073,Name!$A:$B,2,FALSE) &amp; " " &amp; IF(ROW()=2,"de Orléans e Bragança",VLOOKUP(IF(ROW()=2,0,RANDBETWEEN(2,COUNT('Last name'!$A:$A) + 1)),'Last name'!$A:$B,2,FALSE) &amp; " " &amp; VLOOKUP(RANDBETWEEN(2,COUNT('Last name'!$A:$A) + 1),'Last name'!$A:$B,2,FALSE))</f>
        <v>Anthony Gabriel Café Gallo</v>
      </c>
      <c r="F1073" s="7">
        <v>2</v>
      </c>
      <c r="G1073" s="7" cm="1">
        <f t="array" aca="1" ref="G1073" ca="1">INDEX(States!$B:$B,RANDBETWEEN(2,COUNTA(States!$B:$B)),1)</f>
        <v>12</v>
      </c>
      <c r="H1073" s="7" t="str">
        <f ca="1">VLOOKUP($D1073,Name!$A:$C,3,FALSE)</f>
        <v>M</v>
      </c>
      <c r="I1073" s="7">
        <f t="shared" ca="1" si="82"/>
        <v>2</v>
      </c>
      <c r="J1073" s="7" t="str">
        <f ca="1">VLOOKUP($I1073,Race!$A:$B,2,FALSE)</f>
        <v>Branco</v>
      </c>
      <c r="K1073" s="8">
        <f ca="1" xml:space="preserve">
IF($B1073=2,
    TODAY()-16340,
    IF($P1073=2,
        RANDBETWEEN(TODAY()-12418.5,TODAY()-6574.5),
        IF(OR($P1073=3,$P1073=4),
            RANDBETWEEN(TODAY()-16071,TODAY()-8766),
            IF(OR($P1073=5,$P1073=6,$P1073=7),
                RANDBETWEEN(TODAY()-27393.75,TODAY()-12783.75),
                RANDBETWEEN(TODAY()-27393.75,TODAY()-10957.5)
            )
        )
    )
)</f>
        <v>23004</v>
      </c>
      <c r="L1073" s="6">
        <f ca="1">IF(OR(ROW()=2,ROW()=3),7,IF(ROW()=4,4,RANDBETWEEN(4,COUNT(Education!$A:$A) + 1)))</f>
        <v>6</v>
      </c>
      <c r="M1073" s="8" t="str">
        <f ca="1">VLOOKUP($L1073,Education!$A:$B,2,FALSE)</f>
        <v>Mestrado</v>
      </c>
      <c r="N107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1073" s="7" t="str">
        <f ca="1">VLOOKUP($N1073,Department!$A:$B,2,FALSE)</f>
        <v>Administrativo</v>
      </c>
      <c r="P1073" s="6">
        <f t="shared" ca="1" si="83"/>
        <v>8</v>
      </c>
      <c r="Q1073" s="7" t="str">
        <f ca="1">VLOOKUP($P1073,Role!$A:$B,2,FALSE)</f>
        <v>Analista</v>
      </c>
      <c r="R1073" s="7">
        <f ca="1">IF($P1073=8,RANDBETWEEN(2,COUNT(Level!$A:$A) + 1),"")</f>
        <v>2</v>
      </c>
      <c r="S1073" s="7" t="str">
        <f ca="1">IF($R1073&lt;&gt;"",VLOOKUP($R1073,Level!$A:$B,2,FALSE),"")</f>
        <v>Junior</v>
      </c>
      <c r="T1073" s="8">
        <f t="shared" ca="1" si="84"/>
        <v>42729</v>
      </c>
      <c r="U1073" s="1">
        <f t="shared" ca="1" si="80"/>
        <v>3500</v>
      </c>
      <c r="V107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$A1073    &amp;
", "   &amp;
$B1073    &amp;
", "   &amp;
$C1073    &amp;
", '"  &amp;
$E1073    &amp;
"', '" &amp;
$H1073    &amp;
"', "  &amp;
$I1073 &amp;
", CAST('"  &amp;
TEXT($K1073,"aaaa-mm-dd") &amp;
"' AS DATE), " &amp;
$L1073 &amp;
", " &amp;
$N1073 &amp;
", " &amp;
$P1073 &amp;
", " &amp;
IF($R1073="","NULL",$R1073) &amp;
", " &amp;
$U1073 &amp;
");"</f>
        <v>INSERT INTO acme.fact_employees (id_company_fk, id_employee_pk, flg_active, employee_name, id_gender_fk, id_race_fk, birthdate, id_education_fk, id_department_fk, id_role_fk, id_level_fk, salary) VALUES (2, 1072, TRUE, 'Anthony Gabriel Café Gallo', 'M', 2, CAST('1962-12-24' AS DATE), 6, 3, 8, 2, 3500);</v>
      </c>
    </row>
    <row r="1074" spans="1:22" x14ac:dyDescent="0.2">
      <c r="A1074" s="7">
        <v>2</v>
      </c>
      <c r="B1074" s="5">
        <f t="shared" si="81"/>
        <v>1073</v>
      </c>
      <c r="C1074" s="6" t="b">
        <v>1</v>
      </c>
      <c r="D1074" s="7">
        <f ca="1">IF(ROW()=2,125,IF(ROW()=3,67,IF(ROW()=4,13,RANDBETWEEN(2,COUNT(Name!$A:$A) + 1))))</f>
        <v>331</v>
      </c>
      <c r="E1074" s="7" t="str">
        <f ca="1">VLOOKUP($D1074,Name!$A:$B,2,FALSE) &amp; " " &amp; IF(ROW()=2,"de Orléans e Bragança",VLOOKUP(IF(ROW()=2,0,RANDBETWEEN(2,COUNT('Last name'!$A:$A) + 1)),'Last name'!$A:$B,2,FALSE) &amp; " " &amp; VLOOKUP(RANDBETWEEN(2,COUNT('Last name'!$A:$A) + 1),'Last name'!$A:$B,2,FALSE))</f>
        <v>Ryan Borges Trindade</v>
      </c>
      <c r="F1074" s="7">
        <v>2</v>
      </c>
      <c r="G1074" s="7" cm="1">
        <f t="array" aca="1" ref="G1074" ca="1">INDEX(States!$B:$B,RANDBETWEEN(2,COUNTA(States!$B:$B)),1)</f>
        <v>8</v>
      </c>
      <c r="H1074" s="7" t="str">
        <f ca="1">VLOOKUP($D1074,Name!$A:$C,3,FALSE)</f>
        <v>M</v>
      </c>
      <c r="I1074" s="7">
        <f t="shared" ca="1" si="82"/>
        <v>2</v>
      </c>
      <c r="J1074" s="7" t="str">
        <f ca="1">VLOOKUP($I1074,Race!$A:$B,2,FALSE)</f>
        <v>Branco</v>
      </c>
      <c r="K1074" s="8">
        <f ca="1" xml:space="preserve">
IF($B1074=2,
    TODAY()-16340,
    IF($P1074=2,
        RANDBETWEEN(TODAY()-12418.5,TODAY()-6574.5),
        IF(OR($P1074=3,$P1074=4),
            RANDBETWEEN(TODAY()-16071,TODAY()-8766),
            IF(OR($P1074=5,$P1074=6,$P1074=7),
                RANDBETWEEN(TODAY()-27393.75,TODAY()-12783.75),
                RANDBETWEEN(TODAY()-27393.75,TODAY()-10957.5)
            )
        )
    )
)</f>
        <v>20757</v>
      </c>
      <c r="L1074" s="6">
        <f ca="1">IF(OR(ROW()=2,ROW()=3),7,IF(ROW()=4,4,RANDBETWEEN(4,COUNT(Education!$A:$A) + 1)))</f>
        <v>6</v>
      </c>
      <c r="M1074" s="8" t="str">
        <f ca="1">VLOOKUP($L1074,Education!$A:$B,2,FALSE)</f>
        <v>Mestrado</v>
      </c>
      <c r="N107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1074" s="7" t="str">
        <f ca="1">VLOOKUP($N1074,Department!$A:$B,2,FALSE)</f>
        <v>Auditoria</v>
      </c>
      <c r="P1074" s="6">
        <f t="shared" ca="1" si="83"/>
        <v>8</v>
      </c>
      <c r="Q1074" s="7" t="str">
        <f ca="1">VLOOKUP($P1074,Role!$A:$B,2,FALSE)</f>
        <v>Analista</v>
      </c>
      <c r="R1074" s="7">
        <f ca="1">IF($P1074=8,RANDBETWEEN(2,COUNT(Level!$A:$A) + 1),"")</f>
        <v>2</v>
      </c>
      <c r="S1074" s="7" t="str">
        <f ca="1">IF($R1074&lt;&gt;"",VLOOKUP($R1074,Level!$A:$B,2,FALSE),"")</f>
        <v>Junior</v>
      </c>
      <c r="T1074" s="8">
        <f t="shared" ca="1" si="84"/>
        <v>43550</v>
      </c>
      <c r="U1074" s="1">
        <f t="shared" ca="1" si="80"/>
        <v>3500</v>
      </c>
      <c r="V107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$A1074    &amp;
", "   &amp;
$B1074    &amp;
", "   &amp;
$C1074    &amp;
", '"  &amp;
$E1074    &amp;
"', '" &amp;
$H1074    &amp;
"', "  &amp;
$I1074 &amp;
", CAST('"  &amp;
TEXT($K1074,"aaaa-mm-dd") &amp;
"' AS DATE), " &amp;
$L1074 &amp;
", " &amp;
$N1074 &amp;
", " &amp;
$P1074 &amp;
", " &amp;
IF($R1074="","NULL",$R1074) &amp;
", " &amp;
$U1074 &amp;
");"</f>
        <v>INSERT INTO acme.fact_employees (id_company_fk, id_employee_pk, flg_active, employee_name, id_gender_fk, id_race_fk, birthdate, id_education_fk, id_department_fk, id_role_fk, id_level_fk, salary) VALUES (2, 1073, TRUE, 'Ryan Borges Trindade', 'M', 2, CAST('1956-10-29' AS DATE), 6, 10, 8, 2, 3500);</v>
      </c>
    </row>
    <row r="1075" spans="1:22" x14ac:dyDescent="0.2">
      <c r="A1075" s="7">
        <v>2</v>
      </c>
      <c r="B1075" s="5">
        <f t="shared" si="81"/>
        <v>1074</v>
      </c>
      <c r="C1075" s="6" t="b">
        <v>1</v>
      </c>
      <c r="D1075" s="7">
        <f ca="1">IF(ROW()=2,125,IF(ROW()=3,67,IF(ROW()=4,13,RANDBETWEEN(2,COUNT(Name!$A:$A) + 1))))</f>
        <v>186</v>
      </c>
      <c r="E1075" s="7" t="str">
        <f ca="1">VLOOKUP($D1075,Name!$A:$B,2,FALSE) &amp; " " &amp; IF(ROW()=2,"de Orléans e Bragança",VLOOKUP(IF(ROW()=2,0,RANDBETWEEN(2,COUNT('Last name'!$A:$A) + 1)),'Last name'!$A:$B,2,FALSE) &amp; " " &amp; VLOOKUP(RANDBETWEEN(2,COUNT('Last name'!$A:$A) + 1),'Last name'!$A:$B,2,FALSE))</f>
        <v>João Luccas Soares Azeredo</v>
      </c>
      <c r="F1075" s="7">
        <v>2</v>
      </c>
      <c r="G1075" s="7" cm="1">
        <f t="array" aca="1" ref="G1075" ca="1">INDEX(States!$B:$B,RANDBETWEEN(2,COUNTA(States!$B:$B)),1)</f>
        <v>19</v>
      </c>
      <c r="H1075" s="7" t="str">
        <f ca="1">VLOOKUP($D1075,Name!$A:$C,3,FALSE)</f>
        <v>M</v>
      </c>
      <c r="I1075" s="7">
        <f t="shared" ca="1" si="82"/>
        <v>2</v>
      </c>
      <c r="J1075" s="7" t="str">
        <f ca="1">VLOOKUP($I1075,Race!$A:$B,2,FALSE)</f>
        <v>Branco</v>
      </c>
      <c r="K1075" s="8">
        <f ca="1" xml:space="preserve">
IF($B1075=2,
    TODAY()-16340,
    IF($P1075=2,
        RANDBETWEEN(TODAY()-12418.5,TODAY()-6574.5),
        IF(OR($P1075=3,$P1075=4),
            RANDBETWEEN(TODAY()-16071,TODAY()-8766),
            IF(OR($P1075=5,$P1075=6,$P1075=7),
                RANDBETWEEN(TODAY()-27393.75,TODAY()-12783.75),
                RANDBETWEEN(TODAY()-27393.75,TODAY()-10957.5)
            )
        )
    )
)</f>
        <v>25825</v>
      </c>
      <c r="L1075" s="6">
        <f ca="1">IF(OR(ROW()=2,ROW()=3),7,IF(ROW()=4,4,RANDBETWEEN(4,COUNT(Education!$A:$A) + 1)))</f>
        <v>6</v>
      </c>
      <c r="M1075" s="8" t="str">
        <f ca="1">VLOOKUP($L1075,Education!$A:$B,2,FALSE)</f>
        <v>Mestrado</v>
      </c>
      <c r="N107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1075" s="7" t="str">
        <f ca="1">VLOOKUP($N1075,Department!$A:$B,2,FALSE)</f>
        <v>Financeiro</v>
      </c>
      <c r="P1075" s="6">
        <f t="shared" ca="1" si="83"/>
        <v>8</v>
      </c>
      <c r="Q1075" s="7" t="str">
        <f ca="1">VLOOKUP($P1075,Role!$A:$B,2,FALSE)</f>
        <v>Analista</v>
      </c>
      <c r="R1075" s="7">
        <f ca="1">IF($P1075=8,RANDBETWEEN(2,COUNT(Level!$A:$A) + 1),"")</f>
        <v>4</v>
      </c>
      <c r="S1075" s="7" t="str">
        <f ca="1">IF($R1075&lt;&gt;"",VLOOKUP($R1075,Level!$A:$B,2,FALSE),"")</f>
        <v>Senior</v>
      </c>
      <c r="T1075" s="8">
        <f t="shared" ca="1" si="84"/>
        <v>36336</v>
      </c>
      <c r="U1075" s="1">
        <f t="shared" ca="1" si="80"/>
        <v>3500</v>
      </c>
      <c r="V107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$A1075    &amp;
", "   &amp;
$B1075    &amp;
", "   &amp;
$C1075    &amp;
", '"  &amp;
$E1075    &amp;
"', '" &amp;
$H1075    &amp;
"', "  &amp;
$I1075 &amp;
", CAST('"  &amp;
TEXT($K1075,"aaaa-mm-dd") &amp;
"' AS DATE), " &amp;
$L1075 &amp;
", " &amp;
$N1075 &amp;
", " &amp;
$P1075 &amp;
", " &amp;
IF($R1075="","NULL",$R1075) &amp;
", " &amp;
$U1075 &amp;
");"</f>
        <v>INSERT INTO acme.fact_employees (id_company_fk, id_employee_pk, flg_active, employee_name, id_gender_fk, id_race_fk, birthdate, id_education_fk, id_department_fk, id_role_fk, id_level_fk, salary) VALUES (2, 1074, TRUE, 'João Luccas Soares Azeredo', 'M', 2, CAST('1970-09-14' AS DATE), 6, 4, 8, 4, 3500);</v>
      </c>
    </row>
    <row r="1076" spans="1:22" x14ac:dyDescent="0.2">
      <c r="A1076" s="7">
        <v>2</v>
      </c>
      <c r="B1076" s="5">
        <f t="shared" si="81"/>
        <v>1075</v>
      </c>
      <c r="C1076" s="6" t="b">
        <v>1</v>
      </c>
      <c r="D1076" s="7">
        <f ca="1">IF(ROW()=2,125,IF(ROW()=3,67,IF(ROW()=4,13,RANDBETWEEN(2,COUNT(Name!$A:$A) + 1))))</f>
        <v>301</v>
      </c>
      <c r="E1076" s="7" t="str">
        <f ca="1">VLOOKUP($D1076,Name!$A:$B,2,FALSE) &amp; " " &amp; IF(ROW()=2,"de Orléans e Bragança",VLOOKUP(IF(ROW()=2,0,RANDBETWEEN(2,COUNT('Last name'!$A:$A) + 1)),'Last name'!$A:$B,2,FALSE) &amp; " " &amp; VLOOKUP(RANDBETWEEN(2,COUNT('Last name'!$A:$A) + 1),'Last name'!$A:$B,2,FALSE))</f>
        <v>Natanael Pinheiro Freitas</v>
      </c>
      <c r="F1076" s="7">
        <v>2</v>
      </c>
      <c r="G1076" s="7" cm="1">
        <f t="array" aca="1" ref="G1076" ca="1">INDEX(States!$B:$B,RANDBETWEEN(2,COUNTA(States!$B:$B)),1)</f>
        <v>14</v>
      </c>
      <c r="H1076" s="7" t="str">
        <f ca="1">VLOOKUP($D1076,Name!$A:$C,3,FALSE)</f>
        <v>M</v>
      </c>
      <c r="I1076" s="7">
        <f t="shared" ca="1" si="82"/>
        <v>2</v>
      </c>
      <c r="J1076" s="7" t="str">
        <f ca="1">VLOOKUP($I1076,Race!$A:$B,2,FALSE)</f>
        <v>Branco</v>
      </c>
      <c r="K1076" s="8">
        <f ca="1" xml:space="preserve">
IF($B1076=2,
    TODAY()-16340,
    IF($P1076=2,
        RANDBETWEEN(TODAY()-12418.5,TODAY()-6574.5),
        IF(OR($P1076=3,$P1076=4),
            RANDBETWEEN(TODAY()-16071,TODAY()-8766),
            IF(OR($P1076=5,$P1076=6,$P1076=7),
                RANDBETWEEN(TODAY()-27393.75,TODAY()-12783.75),
                RANDBETWEEN(TODAY()-27393.75,TODAY()-10957.5)
            )
        )
    )
)</f>
        <v>27062</v>
      </c>
      <c r="L1076" s="6">
        <f ca="1">IF(OR(ROW()=2,ROW()=3),7,IF(ROW()=4,4,RANDBETWEEN(4,COUNT(Education!$A:$A) + 1)))</f>
        <v>5</v>
      </c>
      <c r="M1076" s="8" t="str">
        <f ca="1">VLOOKUP($L1076,Education!$A:$B,2,FALSE)</f>
        <v>Pós-graduação</v>
      </c>
      <c r="N107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1076" s="7" t="str">
        <f ca="1">VLOOKUP($N1076,Department!$A:$B,2,FALSE)</f>
        <v>Comunicação &amp; Marketing</v>
      </c>
      <c r="P1076" s="6">
        <f t="shared" ca="1" si="83"/>
        <v>8</v>
      </c>
      <c r="Q1076" s="7" t="str">
        <f ca="1">VLOOKUP($P1076,Role!$A:$B,2,FALSE)</f>
        <v>Analista</v>
      </c>
      <c r="R1076" s="7">
        <f ca="1">IF($P1076=8,RANDBETWEEN(2,COUNT(Level!$A:$A) + 1),"")</f>
        <v>3</v>
      </c>
      <c r="S1076" s="7" t="str">
        <f ca="1">IF($R1076&lt;&gt;"",VLOOKUP($R1076,Level!$A:$B,2,FALSE),"")</f>
        <v>Pleno</v>
      </c>
      <c r="T1076" s="8">
        <f t="shared" ca="1" si="84"/>
        <v>36616</v>
      </c>
      <c r="U1076" s="1">
        <f t="shared" ca="1" si="80"/>
        <v>3080</v>
      </c>
      <c r="V107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$A1076    &amp;
", "   &amp;
$B1076    &amp;
", "   &amp;
$C1076    &amp;
", '"  &amp;
$E1076    &amp;
"', '" &amp;
$H1076    &amp;
"', "  &amp;
$I1076 &amp;
", CAST('"  &amp;
TEXT($K1076,"aaaa-mm-dd") &amp;
"' AS DATE), " &amp;
$L1076 &amp;
", " &amp;
$N1076 &amp;
", " &amp;
$P1076 &amp;
", " &amp;
IF($R1076="","NULL",$R1076) &amp;
", " &amp;
$U1076 &amp;
");"</f>
        <v>INSERT INTO acme.fact_employees (id_company_fk, id_employee_pk, flg_active, employee_name, id_gender_fk, id_race_fk, birthdate, id_education_fk, id_department_fk, id_role_fk, id_level_fk, salary) VALUES (2, 1075, TRUE, 'Natanael Pinheiro Freitas', 'M', 2, CAST('1974-02-02' AS DATE), 5, 8, 8, 3, 3080);</v>
      </c>
    </row>
    <row r="1077" spans="1:22" x14ac:dyDescent="0.2">
      <c r="A1077" s="7">
        <v>2</v>
      </c>
      <c r="B1077" s="5">
        <f t="shared" si="81"/>
        <v>1076</v>
      </c>
      <c r="C1077" s="6" t="b">
        <v>1</v>
      </c>
      <c r="D1077" s="7">
        <f ca="1">IF(ROW()=2,125,IF(ROW()=3,67,IF(ROW()=4,13,RANDBETWEEN(2,COUNT(Name!$A:$A) + 1))))</f>
        <v>349</v>
      </c>
      <c r="E1077" s="7" t="str">
        <f ca="1">VLOOKUP($D1077,Name!$A:$B,2,FALSE) &amp; " " &amp; IF(ROW()=2,"de Orléans e Bragança",VLOOKUP(IF(ROW()=2,0,RANDBETWEEN(2,COUNT('Last name'!$A:$A) + 1)),'Last name'!$A:$B,2,FALSE) &amp; " " &amp; VLOOKUP(RANDBETWEEN(2,COUNT('Last name'!$A:$A) + 1),'Last name'!$A:$B,2,FALSE))</f>
        <v>Vicent Ricci Rangel</v>
      </c>
      <c r="F1077" s="7">
        <v>2</v>
      </c>
      <c r="G1077" s="7" cm="1">
        <f t="array" aca="1" ref="G1077" ca="1">INDEX(States!$B:$B,RANDBETWEEN(2,COUNTA(States!$B:$B)),1)</f>
        <v>20</v>
      </c>
      <c r="H1077" s="7" t="str">
        <f ca="1">VLOOKUP($D1077,Name!$A:$C,3,FALSE)</f>
        <v>M</v>
      </c>
      <c r="I1077" s="7">
        <f t="shared" ca="1" si="82"/>
        <v>2</v>
      </c>
      <c r="J1077" s="7" t="str">
        <f ca="1">VLOOKUP($I1077,Race!$A:$B,2,FALSE)</f>
        <v>Branco</v>
      </c>
      <c r="K1077" s="8">
        <f ca="1" xml:space="preserve">
IF($B1077=2,
    TODAY()-16340,
    IF($P1077=2,
        RANDBETWEEN(TODAY()-12418.5,TODAY()-6574.5),
        IF(OR($P1077=3,$P1077=4),
            RANDBETWEEN(TODAY()-16071,TODAY()-8766),
            IF(OR($P1077=5,$P1077=6,$P1077=7),
                RANDBETWEEN(TODAY()-27393.75,TODAY()-12783.75),
                RANDBETWEEN(TODAY()-27393.75,TODAY()-10957.5)
            )
        )
    )
)</f>
        <v>29227</v>
      </c>
      <c r="L1077" s="6">
        <f ca="1">IF(OR(ROW()=2,ROW()=3),7,IF(ROW()=4,4,RANDBETWEEN(4,COUNT(Education!$A:$A) + 1)))</f>
        <v>6</v>
      </c>
      <c r="M1077" s="8" t="str">
        <f ca="1">VLOOKUP($L1077,Education!$A:$B,2,FALSE)</f>
        <v>Mestrado</v>
      </c>
      <c r="N107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1077" s="7" t="str">
        <f ca="1">VLOOKUP($N1077,Department!$A:$B,2,FALSE)</f>
        <v>Contábil</v>
      </c>
      <c r="P1077" s="6">
        <f t="shared" ca="1" si="83"/>
        <v>8</v>
      </c>
      <c r="Q1077" s="7" t="str">
        <f ca="1">VLOOKUP($P1077,Role!$A:$B,2,FALSE)</f>
        <v>Analista</v>
      </c>
      <c r="R1077" s="7">
        <f ca="1">IF($P1077=8,RANDBETWEEN(2,COUNT(Level!$A:$A) + 1),"")</f>
        <v>3</v>
      </c>
      <c r="S1077" s="7" t="str">
        <f ca="1">IF($R1077&lt;&gt;"",VLOOKUP($R1077,Level!$A:$B,2,FALSE),"")</f>
        <v>Pleno</v>
      </c>
      <c r="T1077" s="8">
        <f t="shared" ca="1" si="84"/>
        <v>39597</v>
      </c>
      <c r="U1077" s="1">
        <f t="shared" ca="1" si="80"/>
        <v>3500</v>
      </c>
      <c r="V107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$A1077    &amp;
", "   &amp;
$B1077    &amp;
", "   &amp;
$C1077    &amp;
", '"  &amp;
$E1077    &amp;
"', '" &amp;
$H1077    &amp;
"', "  &amp;
$I1077 &amp;
", CAST('"  &amp;
TEXT($K1077,"aaaa-mm-dd") &amp;
"' AS DATE), " &amp;
$L1077 &amp;
", " &amp;
$N1077 &amp;
", " &amp;
$P1077 &amp;
", " &amp;
IF($R1077="","NULL",$R1077) &amp;
", " &amp;
$U1077 &amp;
");"</f>
        <v>INSERT INTO acme.fact_employees (id_company_fk, id_employee_pk, flg_active, employee_name, id_gender_fk, id_race_fk, birthdate, id_education_fk, id_department_fk, id_role_fk, id_level_fk, salary) VALUES (2, 1076, TRUE, 'Vicent Ricci Rangel', 'M', 2, CAST('1980-01-07' AS DATE), 6, 9, 8, 3, 3500);</v>
      </c>
    </row>
    <row r="1078" spans="1:22" x14ac:dyDescent="0.2">
      <c r="A1078" s="7">
        <v>2</v>
      </c>
      <c r="B1078" s="5">
        <f t="shared" si="81"/>
        <v>1077</v>
      </c>
      <c r="C1078" s="6" t="b">
        <v>1</v>
      </c>
      <c r="D1078" s="7">
        <f ca="1">IF(ROW()=2,125,IF(ROW()=3,67,IF(ROW()=4,13,RANDBETWEEN(2,COUNT(Name!$A:$A) + 1))))</f>
        <v>51</v>
      </c>
      <c r="E1078" s="7" t="str">
        <f ca="1">VLOOKUP($D1078,Name!$A:$B,2,FALSE) &amp; " " &amp; IF(ROW()=2,"de Orléans e Bragança",VLOOKUP(IF(ROW()=2,0,RANDBETWEEN(2,COUNT('Last name'!$A:$A) + 1)),'Last name'!$A:$B,2,FALSE) &amp; " " &amp; VLOOKUP(RANDBETWEEN(2,COUNT('Last name'!$A:$A) + 1),'Last name'!$A:$B,2,FALSE))</f>
        <v>Ariela Bicalho Zil</v>
      </c>
      <c r="F1078" s="7">
        <v>2</v>
      </c>
      <c r="G1078" s="7" cm="1">
        <f t="array" aca="1" ref="G1078" ca="1">INDEX(States!$B:$B,RANDBETWEEN(2,COUNTA(States!$B:$B)),1)</f>
        <v>18</v>
      </c>
      <c r="H1078" s="7" t="str">
        <f ca="1">VLOOKUP($D1078,Name!$A:$C,3,FALSE)</f>
        <v>F</v>
      </c>
      <c r="I1078" s="7">
        <f t="shared" ca="1" si="82"/>
        <v>4</v>
      </c>
      <c r="J1078" s="7" t="str">
        <f ca="1">VLOOKUP($I1078,Race!$A:$B,2,FALSE)</f>
        <v>Pardo</v>
      </c>
      <c r="K1078" s="8">
        <f ca="1" xml:space="preserve">
IF($B1078=2,
    TODAY()-16340,
    IF($P1078=2,
        RANDBETWEEN(TODAY()-12418.5,TODAY()-6574.5),
        IF(OR($P1078=3,$P1078=4),
            RANDBETWEEN(TODAY()-16071,TODAY()-8766),
            IF(OR($P1078=5,$P1078=6,$P1078=7),
                RANDBETWEEN(TODAY()-27393.75,TODAY()-12783.75),
                RANDBETWEEN(TODAY()-27393.75,TODAY()-10957.5)
            )
        )
    )
)</f>
        <v>25460</v>
      </c>
      <c r="L1078" s="6">
        <f ca="1">IF(OR(ROW()=2,ROW()=3),7,IF(ROW()=4,4,RANDBETWEEN(4,COUNT(Education!$A:$A) + 1)))</f>
        <v>7</v>
      </c>
      <c r="M1078" s="8" t="str">
        <f ca="1">VLOOKUP($L1078,Education!$A:$B,2,FALSE)</f>
        <v>Doutorado</v>
      </c>
      <c r="N107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1078" s="7" t="str">
        <f ca="1">VLOOKUP($N1078,Department!$A:$B,2,FALSE)</f>
        <v>Auditoria</v>
      </c>
      <c r="P1078" s="6">
        <f t="shared" ca="1" si="83"/>
        <v>6</v>
      </c>
      <c r="Q1078" s="7" t="str">
        <f ca="1">VLOOKUP($P1078,Role!$A:$B,2,FALSE)</f>
        <v>Estagiário</v>
      </c>
      <c r="R1078" s="7" t="str">
        <f ca="1">IF($P1078=8,RANDBETWEEN(2,COUNT(Level!$A:$A) + 1),"")</f>
        <v/>
      </c>
      <c r="S1078" s="7" t="str">
        <f ca="1">IF($R1078&lt;&gt;"",VLOOKUP($R1078,Level!$A:$B,2,FALSE),"")</f>
        <v/>
      </c>
      <c r="T1078" s="8">
        <f t="shared" ca="1" si="84"/>
        <v>41247</v>
      </c>
      <c r="U1078" s="1">
        <f t="shared" ca="1" si="80"/>
        <v>2705</v>
      </c>
      <c r="V107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$A1078    &amp;
", "   &amp;
$B1078    &amp;
", "   &amp;
$C1078    &amp;
", '"  &amp;
$E1078    &amp;
"', '" &amp;
$H1078    &amp;
"', "  &amp;
$I1078 &amp;
", CAST('"  &amp;
TEXT($K1078,"aaaa-mm-dd") &amp;
"' AS DATE), " &amp;
$L1078 &amp;
", " &amp;
$N1078 &amp;
", " &amp;
$P1078 &amp;
", " &amp;
IF($R1078="","NULL",$R1078) &amp;
", " &amp;
$U1078 &amp;
");"</f>
        <v>INSERT INTO acme.fact_employees (id_company_fk, id_employee_pk, flg_active, employee_name, id_gender_fk, id_race_fk, birthdate, id_education_fk, id_department_fk, id_role_fk, id_level_fk, salary) VALUES (2, 1077, TRUE, 'Ariela Bicalho Zil', 'F', 4, CAST('1969-09-14' AS DATE), 7, 10, 6, NULL, 2705);</v>
      </c>
    </row>
    <row r="1079" spans="1:22" x14ac:dyDescent="0.2">
      <c r="A1079" s="7">
        <v>2</v>
      </c>
      <c r="B1079" s="5">
        <f t="shared" si="81"/>
        <v>1078</v>
      </c>
      <c r="C1079" s="6" t="b">
        <v>1</v>
      </c>
      <c r="D1079" s="7">
        <f ca="1">IF(ROW()=2,125,IF(ROW()=3,67,IF(ROW()=4,13,RANDBETWEEN(2,COUNT(Name!$A:$A) + 1))))</f>
        <v>55</v>
      </c>
      <c r="E1079" s="7" t="str">
        <f ca="1">VLOOKUP($D1079,Name!$A:$B,2,FALSE) &amp; " " &amp; IF(ROW()=2,"de Orléans e Bragança",VLOOKUP(IF(ROW()=2,0,RANDBETWEEN(2,COUNT('Last name'!$A:$A) + 1)),'Last name'!$A:$B,2,FALSE) &amp; " " &amp; VLOOKUP(RANDBETWEEN(2,COUNT('Last name'!$A:$A) + 1),'Last name'!$A:$B,2,FALSE))</f>
        <v>Arthur Miguel Bandeira Paulista</v>
      </c>
      <c r="F1079" s="7">
        <v>2</v>
      </c>
      <c r="G1079" s="7" cm="1">
        <f t="array" aca="1" ref="G1079" ca="1">INDEX(States!$B:$B,RANDBETWEEN(2,COUNTA(States!$B:$B)),1)</f>
        <v>5</v>
      </c>
      <c r="H1079" s="7" t="str">
        <f ca="1">VLOOKUP($D1079,Name!$A:$C,3,FALSE)</f>
        <v>M</v>
      </c>
      <c r="I1079" s="7">
        <f t="shared" ca="1" si="82"/>
        <v>2</v>
      </c>
      <c r="J1079" s="7" t="str">
        <f ca="1">VLOOKUP($I1079,Race!$A:$B,2,FALSE)</f>
        <v>Branco</v>
      </c>
      <c r="K1079" s="8">
        <f ca="1" xml:space="preserve">
IF($B1079=2,
    TODAY()-16340,
    IF($P1079=2,
        RANDBETWEEN(TODAY()-12418.5,TODAY()-6574.5),
        IF(OR($P1079=3,$P1079=4),
            RANDBETWEEN(TODAY()-16071,TODAY()-8766),
            IF(OR($P1079=5,$P1079=6,$P1079=7),
                RANDBETWEEN(TODAY()-27393.75,TODAY()-12783.75),
                RANDBETWEEN(TODAY()-27393.75,TODAY()-10957.5)
            )
        )
    )
)</f>
        <v>29482</v>
      </c>
      <c r="L1079" s="6">
        <f ca="1">IF(OR(ROW()=2,ROW()=3),7,IF(ROW()=4,4,RANDBETWEEN(4,COUNT(Education!$A:$A) + 1)))</f>
        <v>7</v>
      </c>
      <c r="M1079" s="8" t="str">
        <f ca="1">VLOOKUP($L1079,Education!$A:$B,2,FALSE)</f>
        <v>Doutorado</v>
      </c>
      <c r="N107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1079" s="7" t="str">
        <f ca="1">VLOOKUP($N1079,Department!$A:$B,2,FALSE)</f>
        <v>Vendas</v>
      </c>
      <c r="P1079" s="6">
        <f t="shared" ca="1" si="83"/>
        <v>8</v>
      </c>
      <c r="Q1079" s="7" t="str">
        <f ca="1">VLOOKUP($P1079,Role!$A:$B,2,FALSE)</f>
        <v>Analista</v>
      </c>
      <c r="R1079" s="7">
        <f ca="1">IF($P1079=8,RANDBETWEEN(2,COUNT(Level!$A:$A) + 1),"")</f>
        <v>2</v>
      </c>
      <c r="S1079" s="7" t="str">
        <f ca="1">IF($R1079&lt;&gt;"",VLOOKUP($R1079,Level!$A:$B,2,FALSE),"")</f>
        <v>Junior</v>
      </c>
      <c r="T1079" s="8">
        <f t="shared" ca="1" si="84"/>
        <v>38540</v>
      </c>
      <c r="U1079" s="1">
        <f t="shared" ca="1" si="80"/>
        <v>4110</v>
      </c>
      <c r="V107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$A1079    &amp;
", "   &amp;
$B1079    &amp;
", "   &amp;
$C1079    &amp;
", '"  &amp;
$E1079    &amp;
"', '" &amp;
$H1079    &amp;
"', "  &amp;
$I1079 &amp;
", CAST('"  &amp;
TEXT($K1079,"aaaa-mm-dd") &amp;
"' AS DATE), " &amp;
$L1079 &amp;
", " &amp;
$N1079 &amp;
", " &amp;
$P1079 &amp;
", " &amp;
IF($R1079="","NULL",$R1079) &amp;
", " &amp;
$U1079 &amp;
");"</f>
        <v>INSERT INTO acme.fact_employees (id_company_fk, id_employee_pk, flg_active, employee_name, id_gender_fk, id_race_fk, birthdate, id_education_fk, id_department_fk, id_role_fk, id_level_fk, salary) VALUES (2, 1078, TRUE, 'Arthur Miguel Bandeira Paulista', 'M', 2, CAST('1980-09-18' AS DATE), 7, 13, 8, 2, 4110);</v>
      </c>
    </row>
    <row r="1080" spans="1:22" x14ac:dyDescent="0.2">
      <c r="A1080" s="7">
        <v>2</v>
      </c>
      <c r="B1080" s="5">
        <f t="shared" si="81"/>
        <v>1079</v>
      </c>
      <c r="C1080" s="6" t="b">
        <v>1</v>
      </c>
      <c r="D1080" s="7">
        <f ca="1">IF(ROW()=2,125,IF(ROW()=3,67,IF(ROW()=4,13,RANDBETWEEN(2,COUNT(Name!$A:$A) + 1))))</f>
        <v>150</v>
      </c>
      <c r="E1080" s="7" t="str">
        <f ca="1">VLOOKUP($D1080,Name!$A:$B,2,FALSE) &amp; " " &amp; IF(ROW()=2,"de Orléans e Bragança",VLOOKUP(IF(ROW()=2,0,RANDBETWEEN(2,COUNT('Last name'!$A:$A) + 1)),'Last name'!$A:$B,2,FALSE) &amp; " " &amp; VLOOKUP(RANDBETWEEN(2,COUNT('Last name'!$A:$A) + 1),'Last name'!$A:$B,2,FALSE))</f>
        <v>Giovana Saragoça Dias</v>
      </c>
      <c r="F1080" s="7">
        <v>2</v>
      </c>
      <c r="G1080" s="7" cm="1">
        <f t="array" aca="1" ref="G1080" ca="1">INDEX(States!$B:$B,RANDBETWEEN(2,COUNTA(States!$B:$B)),1)</f>
        <v>6</v>
      </c>
      <c r="H1080" s="7" t="str">
        <f ca="1">VLOOKUP($D1080,Name!$A:$C,3,FALSE)</f>
        <v>F</v>
      </c>
      <c r="I1080" s="7">
        <f t="shared" ca="1" si="82"/>
        <v>2</v>
      </c>
      <c r="J1080" s="7" t="str">
        <f ca="1">VLOOKUP($I1080,Race!$A:$B,2,FALSE)</f>
        <v>Branco</v>
      </c>
      <c r="K1080" s="8">
        <f ca="1" xml:space="preserve">
IF($B1080=2,
    TODAY()-16340,
    IF($P1080=2,
        RANDBETWEEN(TODAY()-12418.5,TODAY()-6574.5),
        IF(OR($P1080=3,$P1080=4),
            RANDBETWEEN(TODAY()-16071,TODAY()-8766),
            IF(OR($P1080=5,$P1080=6,$P1080=7),
                RANDBETWEEN(TODAY()-27393.75,TODAY()-12783.75),
                RANDBETWEEN(TODAY()-27393.75,TODAY()-10957.5)
            )
        )
    )
)</f>
        <v>18282</v>
      </c>
      <c r="L1080" s="6">
        <f ca="1">IF(OR(ROW()=2,ROW()=3),7,IF(ROW()=4,4,RANDBETWEEN(4,COUNT(Education!$A:$A) + 1)))</f>
        <v>5</v>
      </c>
      <c r="M1080" s="8" t="str">
        <f ca="1">VLOOKUP($L1080,Education!$A:$B,2,FALSE)</f>
        <v>Pós-graduação</v>
      </c>
      <c r="N108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1080" s="7" t="str">
        <f ca="1">VLOOKUP($N1080,Department!$A:$B,2,FALSE)</f>
        <v>Tecnologia da Informação</v>
      </c>
      <c r="P1080" s="6">
        <f t="shared" ca="1" si="83"/>
        <v>6</v>
      </c>
      <c r="Q1080" s="7" t="str">
        <f ca="1">VLOOKUP($P1080,Role!$A:$B,2,FALSE)</f>
        <v>Estagiário</v>
      </c>
      <c r="R1080" s="7" t="str">
        <f ca="1">IF($P1080=8,RANDBETWEEN(2,COUNT(Level!$A:$A) + 1),"")</f>
        <v/>
      </c>
      <c r="S1080" s="7" t="str">
        <f ca="1">IF($R1080&lt;&gt;"",VLOOKUP($R1080,Level!$A:$B,2,FALSE),"")</f>
        <v/>
      </c>
      <c r="T1080" s="8">
        <f t="shared" ca="1" si="84"/>
        <v>40964</v>
      </c>
      <c r="U1080" s="1">
        <f t="shared" ca="1" si="80"/>
        <v>1825</v>
      </c>
      <c r="V108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$A1080    &amp;
", "   &amp;
$B1080    &amp;
", "   &amp;
$C1080    &amp;
", '"  &amp;
$E1080    &amp;
"', '" &amp;
$H1080    &amp;
"', "  &amp;
$I1080 &amp;
", CAST('"  &amp;
TEXT($K1080,"aaaa-mm-dd") &amp;
"' AS DATE), " &amp;
$L1080 &amp;
", " &amp;
$N1080 &amp;
", " &amp;
$P1080 &amp;
", " &amp;
IF($R1080="","NULL",$R1080) &amp;
", " &amp;
$U1080 &amp;
");"</f>
        <v>INSERT INTO acme.fact_employees (id_company_fk, id_employee_pk, flg_active, employee_name, id_gender_fk, id_race_fk, birthdate, id_education_fk, id_department_fk, id_role_fk, id_level_fk, salary) VALUES (2, 1079, TRUE, 'Giovana Saragoça Dias', 'F', 2, CAST('1950-01-19' AS DATE), 5, 11, 6, NULL, 1825);</v>
      </c>
    </row>
    <row r="1081" spans="1:22" x14ac:dyDescent="0.2">
      <c r="A1081" s="7">
        <v>2</v>
      </c>
      <c r="B1081" s="5">
        <f t="shared" si="81"/>
        <v>1080</v>
      </c>
      <c r="C1081" s="6" t="b">
        <v>1</v>
      </c>
      <c r="D1081" s="7">
        <f ca="1">IF(ROW()=2,125,IF(ROW()=3,67,IF(ROW()=4,13,RANDBETWEEN(2,COUNT(Name!$A:$A) + 1))))</f>
        <v>95</v>
      </c>
      <c r="E1081" s="7" t="str">
        <f ca="1">VLOOKUP($D1081,Name!$A:$B,2,FALSE) &amp; " " &amp; IF(ROW()=2,"de Orléans e Bragança",VLOOKUP(IF(ROW()=2,0,RANDBETWEEN(2,COUNT('Last name'!$A:$A) + 1)),'Last name'!$A:$B,2,FALSE) &amp; " " &amp; VLOOKUP(RANDBETWEEN(2,COUNT('Last name'!$A:$A) + 1),'Last name'!$A:$B,2,FALSE))</f>
        <v>Claudio Borba Braga</v>
      </c>
      <c r="F1081" s="7">
        <v>2</v>
      </c>
      <c r="G1081" s="7" cm="1">
        <f t="array" aca="1" ref="G1081" ca="1">INDEX(States!$B:$B,RANDBETWEEN(2,COUNTA(States!$B:$B)),1)</f>
        <v>8</v>
      </c>
      <c r="H1081" s="7" t="str">
        <f ca="1">VLOOKUP($D1081,Name!$A:$C,3,FALSE)</f>
        <v>M</v>
      </c>
      <c r="I1081" s="7">
        <f t="shared" ca="1" si="82"/>
        <v>2</v>
      </c>
      <c r="J1081" s="7" t="str">
        <f ca="1">VLOOKUP($I1081,Race!$A:$B,2,FALSE)</f>
        <v>Branco</v>
      </c>
      <c r="K1081" s="8">
        <f ca="1" xml:space="preserve">
IF($B1081=2,
    TODAY()-16340,
    IF($P1081=2,
        RANDBETWEEN(TODAY()-12418.5,TODAY()-6574.5),
        IF(OR($P1081=3,$P1081=4),
            RANDBETWEEN(TODAY()-16071,TODAY()-8766),
            IF(OR($P1081=5,$P1081=6,$P1081=7),
                RANDBETWEEN(TODAY()-27393.75,TODAY()-12783.75),
                RANDBETWEEN(TODAY()-27393.75,TODAY()-10957.5)
            )
        )
    )
)</f>
        <v>30606</v>
      </c>
      <c r="L1081" s="6">
        <f ca="1">IF(OR(ROW()=2,ROW()=3),7,IF(ROW()=4,4,RANDBETWEEN(4,COUNT(Education!$A:$A) + 1)))</f>
        <v>6</v>
      </c>
      <c r="M1081" s="8" t="str">
        <f ca="1">VLOOKUP($L1081,Education!$A:$B,2,FALSE)</f>
        <v>Mestrado</v>
      </c>
      <c r="N108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1081" s="7" t="str">
        <f ca="1">VLOOKUP($N1081,Department!$A:$B,2,FALSE)</f>
        <v>Auditoria</v>
      </c>
      <c r="P1081" s="6">
        <f t="shared" ca="1" si="83"/>
        <v>8</v>
      </c>
      <c r="Q1081" s="7" t="str">
        <f ca="1">VLOOKUP($P1081,Role!$A:$B,2,FALSE)</f>
        <v>Analista</v>
      </c>
      <c r="R1081" s="7">
        <f ca="1">IF($P1081=8,RANDBETWEEN(2,COUNT(Level!$A:$A) + 1),"")</f>
        <v>4</v>
      </c>
      <c r="S1081" s="7" t="str">
        <f ca="1">IF($R1081&lt;&gt;"",VLOOKUP($R1081,Level!$A:$B,2,FALSE),"")</f>
        <v>Senior</v>
      </c>
      <c r="T1081" s="8">
        <f t="shared" ca="1" si="84"/>
        <v>39729</v>
      </c>
      <c r="U1081" s="1">
        <f t="shared" ca="1" si="80"/>
        <v>3500</v>
      </c>
      <c r="V108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$A1081    &amp;
", "   &amp;
$B1081    &amp;
", "   &amp;
$C1081    &amp;
", '"  &amp;
$E1081    &amp;
"', '" &amp;
$H1081    &amp;
"', "  &amp;
$I1081 &amp;
", CAST('"  &amp;
TEXT($K1081,"aaaa-mm-dd") &amp;
"' AS DATE), " &amp;
$L1081 &amp;
", " &amp;
$N1081 &amp;
", " &amp;
$P1081 &amp;
", " &amp;
IF($R1081="","NULL",$R1081) &amp;
", " &amp;
$U1081 &amp;
");"</f>
        <v>INSERT INTO acme.fact_employees (id_company_fk, id_employee_pk, flg_active, employee_name, id_gender_fk, id_race_fk, birthdate, id_education_fk, id_department_fk, id_role_fk, id_level_fk, salary) VALUES (2, 1080, TRUE, 'Claudio Borba Braga', 'M', 2, CAST('1983-10-17' AS DATE), 6, 10, 8, 4, 3500);</v>
      </c>
    </row>
    <row r="1082" spans="1:22" x14ac:dyDescent="0.2">
      <c r="A1082" s="7">
        <v>2</v>
      </c>
      <c r="B1082" s="5">
        <f t="shared" si="81"/>
        <v>1081</v>
      </c>
      <c r="C1082" s="6" t="b">
        <v>1</v>
      </c>
      <c r="D1082" s="7">
        <f ca="1">IF(ROW()=2,125,IF(ROW()=3,67,IF(ROW()=4,13,RANDBETWEEN(2,COUNT(Name!$A:$A) + 1))))</f>
        <v>170</v>
      </c>
      <c r="E1082" s="7" t="str">
        <f ca="1">VLOOKUP($D1082,Name!$A:$B,2,FALSE) &amp; " " &amp; IF(ROW()=2,"de Orléans e Bragança",VLOOKUP(IF(ROW()=2,0,RANDBETWEEN(2,COUNT('Last name'!$A:$A) + 1)),'Last name'!$A:$B,2,FALSE) &amp; " " &amp; VLOOKUP(RANDBETWEEN(2,COUNT('Last name'!$A:$A) + 1),'Last name'!$A:$B,2,FALSE))</f>
        <v>Isaac de Oliveira Vaz</v>
      </c>
      <c r="F1082" s="7">
        <v>2</v>
      </c>
      <c r="G1082" s="7" cm="1">
        <f t="array" aca="1" ref="G1082" ca="1">INDEX(States!$B:$B,RANDBETWEEN(2,COUNTA(States!$B:$B)),1)</f>
        <v>6</v>
      </c>
      <c r="H1082" s="7" t="str">
        <f ca="1">VLOOKUP($D1082,Name!$A:$C,3,FALSE)</f>
        <v>M</v>
      </c>
      <c r="I1082" s="7">
        <f t="shared" ca="1" si="82"/>
        <v>2</v>
      </c>
      <c r="J1082" s="7" t="str">
        <f ca="1">VLOOKUP($I1082,Race!$A:$B,2,FALSE)</f>
        <v>Branco</v>
      </c>
      <c r="K1082" s="8">
        <f ca="1" xml:space="preserve">
IF($B1082=2,
    TODAY()-16340,
    IF($P1082=2,
        RANDBETWEEN(TODAY()-12418.5,TODAY()-6574.5),
        IF(OR($P1082=3,$P1082=4),
            RANDBETWEEN(TODAY()-16071,TODAY()-8766),
            IF(OR($P1082=5,$P1082=6,$P1082=7),
                RANDBETWEEN(TODAY()-27393.75,TODAY()-12783.75),
                RANDBETWEEN(TODAY()-27393.75,TODAY()-10957.5)
            )
        )
    )
)</f>
        <v>26879</v>
      </c>
      <c r="L1082" s="6">
        <f ca="1">IF(OR(ROW()=2,ROW()=3),7,IF(ROW()=4,4,RANDBETWEEN(4,COUNT(Education!$A:$A) + 1)))</f>
        <v>5</v>
      </c>
      <c r="M1082" s="8" t="str">
        <f ca="1">VLOOKUP($L1082,Education!$A:$B,2,FALSE)</f>
        <v>Pós-graduação</v>
      </c>
      <c r="N108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6</v>
      </c>
      <c r="O1082" s="7" t="str">
        <f ca="1">VLOOKUP($N1082,Department!$A:$B,2,FALSE)</f>
        <v>Comercial</v>
      </c>
      <c r="P1082" s="6">
        <f t="shared" ca="1" si="83"/>
        <v>8</v>
      </c>
      <c r="Q1082" s="7" t="str">
        <f ca="1">VLOOKUP($P1082,Role!$A:$B,2,FALSE)</f>
        <v>Analista</v>
      </c>
      <c r="R1082" s="7">
        <f ca="1">IF($P1082=8,RANDBETWEEN(2,COUNT(Level!$A:$A) + 1),"")</f>
        <v>2</v>
      </c>
      <c r="S1082" s="7" t="str">
        <f ca="1">IF($R1082&lt;&gt;"",VLOOKUP($R1082,Level!$A:$B,2,FALSE),"")</f>
        <v>Junior</v>
      </c>
      <c r="T1082" s="8">
        <f t="shared" ca="1" si="84"/>
        <v>41331</v>
      </c>
      <c r="U1082" s="1">
        <f t="shared" ca="1" si="80"/>
        <v>3080</v>
      </c>
      <c r="V108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$A1082    &amp;
", "   &amp;
$B1082    &amp;
", "   &amp;
$C1082    &amp;
", '"  &amp;
$E1082    &amp;
"', '" &amp;
$H1082    &amp;
"', "  &amp;
$I1082 &amp;
", CAST('"  &amp;
TEXT($K1082,"aaaa-mm-dd") &amp;
"' AS DATE), " &amp;
$L1082 &amp;
", " &amp;
$N1082 &amp;
", " &amp;
$P1082 &amp;
", " &amp;
IF($R1082="","NULL",$R1082) &amp;
", " &amp;
$U1082 &amp;
");"</f>
        <v>INSERT INTO acme.fact_employees (id_company_fk, id_employee_pk, flg_active, employee_name, id_gender_fk, id_race_fk, birthdate, id_education_fk, id_department_fk, id_role_fk, id_level_fk, salary) VALUES (2, 1081, TRUE, 'Isaac de Oliveira Vaz', 'M', 2, CAST('1973-08-03' AS DATE), 5, 6, 8, 2, 3080);</v>
      </c>
    </row>
    <row r="1083" spans="1:22" x14ac:dyDescent="0.2">
      <c r="A1083" s="7">
        <v>2</v>
      </c>
      <c r="B1083" s="5">
        <f t="shared" si="81"/>
        <v>1082</v>
      </c>
      <c r="C1083" s="6" t="b">
        <v>1</v>
      </c>
      <c r="D1083" s="7">
        <f ca="1">IF(ROW()=2,125,IF(ROW()=3,67,IF(ROW()=4,13,RANDBETWEEN(2,COUNT(Name!$A:$A) + 1))))</f>
        <v>65</v>
      </c>
      <c r="E1083" s="7" t="str">
        <f ca="1">VLOOKUP($D1083,Name!$A:$B,2,FALSE) &amp; " " &amp; IF(ROW()=2,"de Orléans e Bragança",VLOOKUP(IF(ROW()=2,0,RANDBETWEEN(2,COUNT('Last name'!$A:$A) + 1)),'Last name'!$A:$B,2,FALSE) &amp; " " &amp; VLOOKUP(RANDBETWEEN(2,COUNT('Last name'!$A:$A) + 1),'Last name'!$A:$B,2,FALSE))</f>
        <v>Benício Lombardi Almeida</v>
      </c>
      <c r="F1083" s="7">
        <v>2</v>
      </c>
      <c r="G1083" s="7" cm="1">
        <f t="array" aca="1" ref="G1083" ca="1">INDEX(States!$B:$B,RANDBETWEEN(2,COUNTA(States!$B:$B)),1)</f>
        <v>16</v>
      </c>
      <c r="H1083" s="7" t="str">
        <f ca="1">VLOOKUP($D1083,Name!$A:$C,3,FALSE)</f>
        <v>M</v>
      </c>
      <c r="I1083" s="7">
        <f t="shared" ca="1" si="82"/>
        <v>5</v>
      </c>
      <c r="J1083" s="7" t="str">
        <f ca="1">VLOOKUP($I1083,Race!$A:$B,2,FALSE)</f>
        <v>Amarelo</v>
      </c>
      <c r="K1083" s="8">
        <f ca="1" xml:space="preserve">
IF($B1083=2,
    TODAY()-16340,
    IF($P1083=2,
        RANDBETWEEN(TODAY()-12418.5,TODAY()-6574.5),
        IF(OR($P1083=3,$P1083=4),
            RANDBETWEEN(TODAY()-16071,TODAY()-8766),
            IF(OR($P1083=5,$P1083=6,$P1083=7),
                RANDBETWEEN(TODAY()-27393.75,TODAY()-12783.75),
                RANDBETWEEN(TODAY()-27393.75,TODAY()-10957.5)
            )
        )
    )
)</f>
        <v>31790</v>
      </c>
      <c r="L1083" s="6">
        <f ca="1">IF(OR(ROW()=2,ROW()=3),7,IF(ROW()=4,4,RANDBETWEEN(4,COUNT(Education!$A:$A) + 1)))</f>
        <v>7</v>
      </c>
      <c r="M1083" s="8" t="str">
        <f ca="1">VLOOKUP($L1083,Education!$A:$B,2,FALSE)</f>
        <v>Doutorado</v>
      </c>
      <c r="N108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6</v>
      </c>
      <c r="O1083" s="7" t="str">
        <f ca="1">VLOOKUP($N1083,Department!$A:$B,2,FALSE)</f>
        <v>Comercial</v>
      </c>
      <c r="P1083" s="6">
        <f t="shared" ca="1" si="83"/>
        <v>8</v>
      </c>
      <c r="Q1083" s="7" t="str">
        <f ca="1">VLOOKUP($P1083,Role!$A:$B,2,FALSE)</f>
        <v>Analista</v>
      </c>
      <c r="R1083" s="7">
        <f ca="1">IF($P1083=8,RANDBETWEEN(2,COUNT(Level!$A:$A) + 1),"")</f>
        <v>4</v>
      </c>
      <c r="S1083" s="7" t="str">
        <f ca="1">IF($R1083&lt;&gt;"",VLOOKUP($R1083,Level!$A:$B,2,FALSE),"")</f>
        <v>Senior</v>
      </c>
      <c r="T1083" s="8">
        <f t="shared" ca="1" si="84"/>
        <v>39832</v>
      </c>
      <c r="U1083" s="1">
        <f t="shared" ca="1" si="80"/>
        <v>4080</v>
      </c>
      <c r="V108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$A1083    &amp;
", "   &amp;
$B1083    &amp;
", "   &amp;
$C1083    &amp;
", '"  &amp;
$E1083    &amp;
"', '" &amp;
$H1083    &amp;
"', "  &amp;
$I1083 &amp;
", CAST('"  &amp;
TEXT($K1083,"aaaa-mm-dd") &amp;
"' AS DATE), " &amp;
$L1083 &amp;
", " &amp;
$N1083 &amp;
", " &amp;
$P1083 &amp;
", " &amp;
IF($R1083="","NULL",$R1083) &amp;
", " &amp;
$U1083 &amp;
");"</f>
        <v>INSERT INTO acme.fact_employees (id_company_fk, id_employee_pk, flg_active, employee_name, id_gender_fk, id_race_fk, birthdate, id_education_fk, id_department_fk, id_role_fk, id_level_fk, salary) VALUES (2, 1082, TRUE, 'Benício Lombardi Almeida', 'M', 5, CAST('1987-01-13' AS DATE), 7, 6, 8, 4, 4080);</v>
      </c>
    </row>
    <row r="1084" spans="1:22" x14ac:dyDescent="0.2">
      <c r="A1084" s="7">
        <v>2</v>
      </c>
      <c r="B1084" s="5">
        <f t="shared" si="81"/>
        <v>1083</v>
      </c>
      <c r="C1084" s="6" t="b">
        <v>1</v>
      </c>
      <c r="D1084" s="7">
        <f ca="1">IF(ROW()=2,125,IF(ROW()=3,67,IF(ROW()=4,13,RANDBETWEEN(2,COUNT(Name!$A:$A) + 1))))</f>
        <v>293</v>
      </c>
      <c r="E1084" s="7" t="str">
        <f ca="1">VLOOKUP($D1084,Name!$A:$B,2,FALSE) &amp; " " &amp; IF(ROW()=2,"de Orléans e Bragança",VLOOKUP(IF(ROW()=2,0,RANDBETWEEN(2,COUNT('Last name'!$A:$A) + 1)),'Last name'!$A:$B,2,FALSE) &amp; " " &amp; VLOOKUP(RANDBETWEEN(2,COUNT('Last name'!$A:$A) + 1),'Last name'!$A:$B,2,FALSE))</f>
        <v>Miguel Henrique Bandeira Russo</v>
      </c>
      <c r="F1084" s="7">
        <v>2</v>
      </c>
      <c r="G1084" s="7" cm="1">
        <f t="array" aca="1" ref="G1084" ca="1">INDEX(States!$B:$B,RANDBETWEEN(2,COUNTA(States!$B:$B)),1)</f>
        <v>16</v>
      </c>
      <c r="H1084" s="7" t="str">
        <f ca="1">VLOOKUP($D1084,Name!$A:$C,3,FALSE)</f>
        <v>M</v>
      </c>
      <c r="I1084" s="7">
        <f t="shared" ca="1" si="82"/>
        <v>2</v>
      </c>
      <c r="J1084" s="7" t="str">
        <f ca="1">VLOOKUP($I1084,Race!$A:$B,2,FALSE)</f>
        <v>Branco</v>
      </c>
      <c r="K1084" s="8">
        <f ca="1" xml:space="preserve">
IF($B1084=2,
    TODAY()-16340,
    IF($P1084=2,
        RANDBETWEEN(TODAY()-12418.5,TODAY()-6574.5),
        IF(OR($P1084=3,$P1084=4),
            RANDBETWEEN(TODAY()-16071,TODAY()-8766),
            IF(OR($P1084=5,$P1084=6,$P1084=7),
                RANDBETWEEN(TODAY()-27393.75,TODAY()-12783.75),
                RANDBETWEEN(TODAY()-27393.75,TODAY()-10957.5)
            )
        )
    )
)</f>
        <v>30176</v>
      </c>
      <c r="L1084" s="6">
        <f ca="1">IF(OR(ROW()=2,ROW()=3),7,IF(ROW()=4,4,RANDBETWEEN(4,COUNT(Education!$A:$A) + 1)))</f>
        <v>4</v>
      </c>
      <c r="M1084" s="8" t="str">
        <f ca="1">VLOOKUP($L1084,Education!$A:$B,2,FALSE)</f>
        <v>Superior</v>
      </c>
      <c r="N108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1084" s="7" t="str">
        <f ca="1">VLOOKUP($N1084,Department!$A:$B,2,FALSE)</f>
        <v>Contábil</v>
      </c>
      <c r="P1084" s="6">
        <f t="shared" ca="1" si="83"/>
        <v>6</v>
      </c>
      <c r="Q1084" s="7" t="str">
        <f ca="1">VLOOKUP($P1084,Role!$A:$B,2,FALSE)</f>
        <v>Estagiário</v>
      </c>
      <c r="R1084" s="7" t="str">
        <f ca="1">IF($P1084=8,RANDBETWEEN(2,COUNT(Level!$A:$A) + 1),"")</f>
        <v/>
      </c>
      <c r="S1084" s="7" t="str">
        <f ca="1">IF($R1084&lt;&gt;"",VLOOKUP($R1084,Level!$A:$B,2,FALSE),"")</f>
        <v/>
      </c>
      <c r="T1084" s="8">
        <f t="shared" ca="1" si="84"/>
        <v>39203</v>
      </c>
      <c r="U1084" s="1">
        <f t="shared" ca="1" si="80"/>
        <v>1205</v>
      </c>
      <c r="V108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$A1084    &amp;
", "   &amp;
$B1084    &amp;
", "   &amp;
$C1084    &amp;
", '"  &amp;
$E1084    &amp;
"', '" &amp;
$H1084    &amp;
"', "  &amp;
$I1084 &amp;
", CAST('"  &amp;
TEXT($K1084,"aaaa-mm-dd") &amp;
"' AS DATE), " &amp;
$L1084 &amp;
", " &amp;
$N1084 &amp;
", " &amp;
$P1084 &amp;
", " &amp;
IF($R1084="","NULL",$R1084) &amp;
", " &amp;
$U1084 &amp;
");"</f>
        <v>INSERT INTO acme.fact_employees (id_company_fk, id_employee_pk, flg_active, employee_name, id_gender_fk, id_race_fk, birthdate, id_education_fk, id_department_fk, id_role_fk, id_level_fk, salary) VALUES (2, 1083, TRUE, 'Miguel Henrique Bandeira Russo', 'M', 2, CAST('1982-08-13' AS DATE), 4, 9, 6, NULL, 1205);</v>
      </c>
    </row>
    <row r="1085" spans="1:22" x14ac:dyDescent="0.2">
      <c r="A1085" s="7">
        <v>2</v>
      </c>
      <c r="B1085" s="5">
        <f t="shared" si="81"/>
        <v>1084</v>
      </c>
      <c r="C1085" s="6" t="b">
        <v>1</v>
      </c>
      <c r="D1085" s="7">
        <f ca="1">IF(ROW()=2,125,IF(ROW()=3,67,IF(ROW()=4,13,RANDBETWEEN(2,COUNT(Name!$A:$A) + 1))))</f>
        <v>169</v>
      </c>
      <c r="E1085" s="7" t="str">
        <f ca="1">VLOOKUP($D1085,Name!$A:$B,2,FALSE) &amp; " " &amp; IF(ROW()=2,"de Orléans e Bragança",VLOOKUP(IF(ROW()=2,0,RANDBETWEEN(2,COUNT('Last name'!$A:$A) + 1)),'Last name'!$A:$B,2,FALSE) &amp; " " &amp; VLOOKUP(RANDBETWEEN(2,COUNT('Last name'!$A:$A) + 1),'Last name'!$A:$B,2,FALSE))</f>
        <v>Isa Gomes Evangelista</v>
      </c>
      <c r="F1085" s="7">
        <v>2</v>
      </c>
      <c r="G1085" s="7" cm="1">
        <f t="array" aca="1" ref="G1085" ca="1">INDEX(States!$B:$B,RANDBETWEEN(2,COUNTA(States!$B:$B)),1)</f>
        <v>12</v>
      </c>
      <c r="H1085" s="7" t="str">
        <f ca="1">VLOOKUP($D1085,Name!$A:$C,3,FALSE)</f>
        <v>F</v>
      </c>
      <c r="I1085" s="7">
        <f t="shared" ca="1" si="82"/>
        <v>3</v>
      </c>
      <c r="J1085" s="7" t="str">
        <f ca="1">VLOOKUP($I1085,Race!$A:$B,2,FALSE)</f>
        <v>Preto</v>
      </c>
      <c r="K1085" s="8">
        <f ca="1" xml:space="preserve">
IF($B1085=2,
    TODAY()-16340,
    IF($P1085=2,
        RANDBETWEEN(TODAY()-12418.5,TODAY()-6574.5),
        IF(OR($P1085=3,$P1085=4),
            RANDBETWEEN(TODAY()-16071,TODAY()-8766),
            IF(OR($P1085=5,$P1085=6,$P1085=7),
                RANDBETWEEN(TODAY()-27393.75,TODAY()-12783.75),
                RANDBETWEEN(TODAY()-27393.75,TODAY()-10957.5)
            )
        )
    )
)</f>
        <v>29857</v>
      </c>
      <c r="L1085" s="6">
        <f ca="1">IF(OR(ROW()=2,ROW()=3),7,IF(ROW()=4,4,RANDBETWEEN(4,COUNT(Education!$A:$A) + 1)))</f>
        <v>6</v>
      </c>
      <c r="M1085" s="8" t="str">
        <f ca="1">VLOOKUP($L1085,Education!$A:$B,2,FALSE)</f>
        <v>Mestrado</v>
      </c>
      <c r="N108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1085" s="7" t="str">
        <f ca="1">VLOOKUP($N1085,Department!$A:$B,2,FALSE)</f>
        <v>Tecnologia da Informação</v>
      </c>
      <c r="P1085" s="6">
        <f t="shared" ca="1" si="83"/>
        <v>8</v>
      </c>
      <c r="Q1085" s="7" t="str">
        <f ca="1">VLOOKUP($P1085,Role!$A:$B,2,FALSE)</f>
        <v>Analista</v>
      </c>
      <c r="R1085" s="7">
        <f ca="1">IF($P1085=8,RANDBETWEEN(2,COUNT(Level!$A:$A) + 1),"")</f>
        <v>4</v>
      </c>
      <c r="S1085" s="7" t="str">
        <f ca="1">IF($R1085&lt;&gt;"",VLOOKUP($R1085,Level!$A:$B,2,FALSE),"")</f>
        <v>Senior</v>
      </c>
      <c r="T1085" s="8">
        <f t="shared" ca="1" si="84"/>
        <v>41578</v>
      </c>
      <c r="U1085" s="1">
        <f t="shared" ca="1" si="80"/>
        <v>3620</v>
      </c>
      <c r="V108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$A1085    &amp;
", "   &amp;
$B1085    &amp;
", "   &amp;
$C1085    &amp;
", '"  &amp;
$E1085    &amp;
"', '" &amp;
$H1085    &amp;
"', "  &amp;
$I1085 &amp;
", CAST('"  &amp;
TEXT($K1085,"aaaa-mm-dd") &amp;
"' AS DATE), " &amp;
$L1085 &amp;
", " &amp;
$N1085 &amp;
", " &amp;
$P1085 &amp;
", " &amp;
IF($R1085="","NULL",$R1085) &amp;
", " &amp;
$U1085 &amp;
");"</f>
        <v>INSERT INTO acme.fact_employees (id_company_fk, id_employee_pk, flg_active, employee_name, id_gender_fk, id_race_fk, birthdate, id_education_fk, id_department_fk, id_role_fk, id_level_fk, salary) VALUES (2, 1084, TRUE, 'Isa Gomes Evangelista', 'F', 3, CAST('1981-09-28' AS DATE), 6, 11, 8, 4, 3620);</v>
      </c>
    </row>
    <row r="1086" spans="1:22" x14ac:dyDescent="0.2">
      <c r="A1086" s="7">
        <v>2</v>
      </c>
      <c r="B1086" s="5">
        <f t="shared" si="81"/>
        <v>1085</v>
      </c>
      <c r="C1086" s="6" t="b">
        <v>1</v>
      </c>
      <c r="D1086" s="7">
        <f ca="1">IF(ROW()=2,125,IF(ROW()=3,67,IF(ROW()=4,13,RANDBETWEEN(2,COUNT(Name!$A:$A) + 1))))</f>
        <v>95</v>
      </c>
      <c r="E1086" s="7" t="str">
        <f ca="1">VLOOKUP($D1086,Name!$A:$B,2,FALSE) &amp; " " &amp; IF(ROW()=2,"de Orléans e Bragança",VLOOKUP(IF(ROW()=2,0,RANDBETWEEN(2,COUNT('Last name'!$A:$A) + 1)),'Last name'!$A:$B,2,FALSE) &amp; " " &amp; VLOOKUP(RANDBETWEEN(2,COUNT('Last name'!$A:$A) + 1),'Last name'!$A:$B,2,FALSE))</f>
        <v>Claudio Colombo Alvaregna</v>
      </c>
      <c r="F1086" s="7">
        <v>2</v>
      </c>
      <c r="G1086" s="7" cm="1">
        <f t="array" aca="1" ref="G1086" ca="1">INDEX(States!$B:$B,RANDBETWEEN(2,COUNTA(States!$B:$B)),1)</f>
        <v>14</v>
      </c>
      <c r="H1086" s="7" t="str">
        <f ca="1">VLOOKUP($D1086,Name!$A:$C,3,FALSE)</f>
        <v>M</v>
      </c>
      <c r="I1086" s="7">
        <f t="shared" ca="1" si="82"/>
        <v>2</v>
      </c>
      <c r="J1086" s="7" t="str">
        <f ca="1">VLOOKUP($I1086,Race!$A:$B,2,FALSE)</f>
        <v>Branco</v>
      </c>
      <c r="K1086" s="8">
        <f ca="1" xml:space="preserve">
IF($B1086=2,
    TODAY()-16340,
    IF($P1086=2,
        RANDBETWEEN(TODAY()-12418.5,TODAY()-6574.5),
        IF(OR($P1086=3,$P1086=4),
            RANDBETWEEN(TODAY()-16071,TODAY()-8766),
            IF(OR($P1086=5,$P1086=6,$P1086=7),
                RANDBETWEEN(TODAY()-27393.75,TODAY()-12783.75),
                RANDBETWEEN(TODAY()-27393.75,TODAY()-10957.5)
            )
        )
    )
)</f>
        <v>18028</v>
      </c>
      <c r="L1086" s="6">
        <f ca="1">IF(OR(ROW()=2,ROW()=3),7,IF(ROW()=4,4,RANDBETWEEN(4,COUNT(Education!$A:$A) + 1)))</f>
        <v>6</v>
      </c>
      <c r="M1086" s="8" t="str">
        <f ca="1">VLOOKUP($L1086,Education!$A:$B,2,FALSE)</f>
        <v>Mestrado</v>
      </c>
      <c r="N108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1086" s="7" t="str">
        <f ca="1">VLOOKUP($N1086,Department!$A:$B,2,FALSE)</f>
        <v>Administrativo</v>
      </c>
      <c r="P1086" s="6">
        <f t="shared" ca="1" si="83"/>
        <v>6</v>
      </c>
      <c r="Q1086" s="7" t="str">
        <f ca="1">VLOOKUP($P1086,Role!$A:$B,2,FALSE)</f>
        <v>Estagiário</v>
      </c>
      <c r="R1086" s="7" t="str">
        <f ca="1">IF($P1086=8,RANDBETWEEN(2,COUNT(Level!$A:$A) + 1),"")</f>
        <v/>
      </c>
      <c r="S1086" s="7" t="str">
        <f ca="1">IF($R1086&lt;&gt;"",VLOOKUP($R1086,Level!$A:$B,2,FALSE),"")</f>
        <v/>
      </c>
      <c r="T1086" s="8">
        <f t="shared" ca="1" si="84"/>
        <v>42146</v>
      </c>
      <c r="U1086" s="1">
        <f t="shared" ca="1" si="80"/>
        <v>2205</v>
      </c>
      <c r="V108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$A1086    &amp;
", "   &amp;
$B1086    &amp;
", "   &amp;
$C1086    &amp;
", '"  &amp;
$E1086    &amp;
"', '" &amp;
$H1086    &amp;
"', "  &amp;
$I1086 &amp;
", CAST('"  &amp;
TEXT($K1086,"aaaa-mm-dd") &amp;
"' AS DATE), " &amp;
$L1086 &amp;
", " &amp;
$N1086 &amp;
", " &amp;
$P1086 &amp;
", " &amp;
IF($R1086="","NULL",$R1086) &amp;
", " &amp;
$U1086 &amp;
");"</f>
        <v>INSERT INTO acme.fact_employees (id_company_fk, id_employee_pk, flg_active, employee_name, id_gender_fk, id_race_fk, birthdate, id_education_fk, id_department_fk, id_role_fk, id_level_fk, salary) VALUES (2, 1085, TRUE, 'Claudio Colombo Alvaregna', 'M', 2, CAST('1949-05-10' AS DATE), 6, 3, 6, NULL, 2205);</v>
      </c>
    </row>
    <row r="1087" spans="1:22" x14ac:dyDescent="0.2">
      <c r="A1087" s="7">
        <v>2</v>
      </c>
      <c r="B1087" s="5">
        <f t="shared" si="81"/>
        <v>1086</v>
      </c>
      <c r="C1087" s="6" t="b">
        <v>1</v>
      </c>
      <c r="D1087" s="7">
        <f ca="1">IF(ROW()=2,125,IF(ROW()=3,67,IF(ROW()=4,13,RANDBETWEEN(2,COUNT(Name!$A:$A) + 1))))</f>
        <v>328</v>
      </c>
      <c r="E1087" s="7" t="str">
        <f ca="1">VLOOKUP($D1087,Name!$A:$B,2,FALSE) &amp; " " &amp; IF(ROW()=2,"de Orléans e Bragança",VLOOKUP(IF(ROW()=2,0,RANDBETWEEN(2,COUNT('Last name'!$A:$A) + 1)),'Last name'!$A:$B,2,FALSE) &amp; " " &amp; VLOOKUP(RANDBETWEEN(2,COUNT('Last name'!$A:$A) + 1),'Last name'!$A:$B,2,FALSE))</f>
        <v>Renato Fernandes Aleluia</v>
      </c>
      <c r="F1087" s="7">
        <v>2</v>
      </c>
      <c r="G1087" s="7" cm="1">
        <f t="array" aca="1" ref="G1087" ca="1">INDEX(States!$B:$B,RANDBETWEEN(2,COUNTA(States!$B:$B)),1)</f>
        <v>7</v>
      </c>
      <c r="H1087" s="7" t="str">
        <f ca="1">VLOOKUP($D1087,Name!$A:$C,3,FALSE)</f>
        <v>M</v>
      </c>
      <c r="I1087" s="7">
        <f t="shared" ca="1" si="82"/>
        <v>2</v>
      </c>
      <c r="J1087" s="7" t="str">
        <f ca="1">VLOOKUP($I1087,Race!$A:$B,2,FALSE)</f>
        <v>Branco</v>
      </c>
      <c r="K1087" s="8">
        <f ca="1" xml:space="preserve">
IF($B1087=2,
    TODAY()-16340,
    IF($P1087=2,
        RANDBETWEEN(TODAY()-12418.5,TODAY()-6574.5),
        IF(OR($P1087=3,$P1087=4),
            RANDBETWEEN(TODAY()-16071,TODAY()-8766),
            IF(OR($P1087=5,$P1087=6,$P1087=7),
                RANDBETWEEN(TODAY()-27393.75,TODAY()-12783.75),
                RANDBETWEEN(TODAY()-27393.75,TODAY()-10957.5)
            )
        )
    )
)</f>
        <v>23981</v>
      </c>
      <c r="L1087" s="6">
        <f ca="1">IF(OR(ROW()=2,ROW()=3),7,IF(ROW()=4,4,RANDBETWEEN(4,COUNT(Education!$A:$A) + 1)))</f>
        <v>7</v>
      </c>
      <c r="M1087" s="8" t="str">
        <f ca="1">VLOOKUP($L1087,Education!$A:$B,2,FALSE)</f>
        <v>Doutorado</v>
      </c>
      <c r="N108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1087" s="7" t="str">
        <f ca="1">VLOOKUP($N1087,Department!$A:$B,2,FALSE)</f>
        <v>Tecnologia da Informação</v>
      </c>
      <c r="P1087" s="6">
        <f t="shared" ca="1" si="83"/>
        <v>8</v>
      </c>
      <c r="Q1087" s="7" t="str">
        <f ca="1">VLOOKUP($P1087,Role!$A:$B,2,FALSE)</f>
        <v>Analista</v>
      </c>
      <c r="R1087" s="7">
        <f ca="1">IF($P1087=8,RANDBETWEEN(2,COUNT(Level!$A:$A) + 1),"")</f>
        <v>2</v>
      </c>
      <c r="S1087" s="7" t="str">
        <f ca="1">IF($R1087&lt;&gt;"",VLOOKUP($R1087,Level!$A:$B,2,FALSE),"")</f>
        <v>Junior</v>
      </c>
      <c r="T1087" s="8">
        <f t="shared" ca="1" si="84"/>
        <v>41137</v>
      </c>
      <c r="U1087" s="1">
        <f t="shared" ca="1" si="80"/>
        <v>4120</v>
      </c>
      <c r="V108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$A1087    &amp;
", "   &amp;
$B1087    &amp;
", "   &amp;
$C1087    &amp;
", '"  &amp;
$E1087    &amp;
"', '" &amp;
$H1087    &amp;
"', "  &amp;
$I1087 &amp;
", CAST('"  &amp;
TEXT($K1087,"aaaa-mm-dd") &amp;
"' AS DATE), " &amp;
$L1087 &amp;
", " &amp;
$N1087 &amp;
", " &amp;
$P1087 &amp;
", " &amp;
IF($R1087="","NULL",$R1087) &amp;
", " &amp;
$U1087 &amp;
");"</f>
        <v>INSERT INTO acme.fact_employees (id_company_fk, id_employee_pk, flg_active, employee_name, id_gender_fk, id_race_fk, birthdate, id_education_fk, id_department_fk, id_role_fk, id_level_fk, salary) VALUES (2, 1086, TRUE, 'Renato Fernandes Aleluia', 'M', 2, CAST('1965-08-27' AS DATE), 7, 11, 8, 2, 4120);</v>
      </c>
    </row>
    <row r="1088" spans="1:22" x14ac:dyDescent="0.2">
      <c r="A1088" s="7">
        <v>2</v>
      </c>
      <c r="B1088" s="5">
        <f t="shared" si="81"/>
        <v>1087</v>
      </c>
      <c r="C1088" s="6" t="b">
        <v>1</v>
      </c>
      <c r="D1088" s="7">
        <f ca="1">IF(ROW()=2,125,IF(ROW()=3,67,IF(ROW()=4,13,RANDBETWEEN(2,COUNT(Name!$A:$A) + 1))))</f>
        <v>15</v>
      </c>
      <c r="E1088" s="7" t="str">
        <f ca="1">VLOOKUP($D1088,Name!$A:$B,2,FALSE) &amp; " " &amp; IF(ROW()=2,"de Orléans e Bragança",VLOOKUP(IF(ROW()=2,0,RANDBETWEEN(2,COUNT('Last name'!$A:$A) + 1)),'Last name'!$A:$B,2,FALSE) &amp; " " &amp; VLOOKUP(RANDBETWEEN(2,COUNT('Last name'!$A:$A) + 1),'Last name'!$A:$B,2,FALSE))</f>
        <v>Alícia Martini Martins</v>
      </c>
      <c r="F1088" s="7">
        <v>2</v>
      </c>
      <c r="G1088" s="7" cm="1">
        <f t="array" aca="1" ref="G1088" ca="1">INDEX(States!$B:$B,RANDBETWEEN(2,COUNTA(States!$B:$B)),1)</f>
        <v>13</v>
      </c>
      <c r="H1088" s="7" t="str">
        <f ca="1">VLOOKUP($D1088,Name!$A:$C,3,FALSE)</f>
        <v>F</v>
      </c>
      <c r="I1088" s="7">
        <f t="shared" ca="1" si="82"/>
        <v>2</v>
      </c>
      <c r="J1088" s="7" t="str">
        <f ca="1">VLOOKUP($I1088,Race!$A:$B,2,FALSE)</f>
        <v>Branco</v>
      </c>
      <c r="K1088" s="8">
        <f ca="1" xml:space="preserve">
IF($B1088=2,
    TODAY()-16340,
    IF($P1088=2,
        RANDBETWEEN(TODAY()-12418.5,TODAY()-6574.5),
        IF(OR($P1088=3,$P1088=4),
            RANDBETWEEN(TODAY()-16071,TODAY()-8766),
            IF(OR($P1088=5,$P1088=6,$P1088=7),
                RANDBETWEEN(TODAY()-27393.75,TODAY()-12783.75),
                RANDBETWEEN(TODAY()-27393.75,TODAY()-10957.5)
            )
        )
    )
)</f>
        <v>22118</v>
      </c>
      <c r="L1088" s="6">
        <f ca="1">IF(OR(ROW()=2,ROW()=3),7,IF(ROW()=4,4,RANDBETWEEN(4,COUNT(Education!$A:$A) + 1)))</f>
        <v>6</v>
      </c>
      <c r="M1088" s="8" t="str">
        <f ca="1">VLOOKUP($L1088,Education!$A:$B,2,FALSE)</f>
        <v>Mestrado</v>
      </c>
      <c r="N108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1088" s="7" t="str">
        <f ca="1">VLOOKUP($N1088,Department!$A:$B,2,FALSE)</f>
        <v>Comunicação &amp; Marketing</v>
      </c>
      <c r="P1088" s="6">
        <f t="shared" ca="1" si="83"/>
        <v>7</v>
      </c>
      <c r="Q1088" s="7" t="str">
        <f ca="1">VLOOKUP($P1088,Role!$A:$B,2,FALSE)</f>
        <v>Trainee</v>
      </c>
      <c r="R1088" s="7" t="str">
        <f ca="1">IF($P1088=8,RANDBETWEEN(2,COUNT(Level!$A:$A) + 1),"")</f>
        <v/>
      </c>
      <c r="S1088" s="7" t="str">
        <f ca="1">IF($R1088&lt;&gt;"",VLOOKUP($R1088,Level!$A:$B,2,FALSE),"")</f>
        <v/>
      </c>
      <c r="T1088" s="8">
        <f t="shared" ca="1" si="84"/>
        <v>40118</v>
      </c>
      <c r="U1088" s="1">
        <f t="shared" ca="1" si="80"/>
        <v>2385</v>
      </c>
      <c r="V108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$A1088    &amp;
", "   &amp;
$B1088    &amp;
", "   &amp;
$C1088    &amp;
", '"  &amp;
$E1088    &amp;
"', '" &amp;
$H1088    &amp;
"', "  &amp;
$I1088 &amp;
", CAST('"  &amp;
TEXT($K1088,"aaaa-mm-dd") &amp;
"' AS DATE), " &amp;
$L1088 &amp;
", " &amp;
$N1088 &amp;
", " &amp;
$P1088 &amp;
", " &amp;
IF($R1088="","NULL",$R1088) &amp;
", " &amp;
$U1088 &amp;
");"</f>
        <v>INSERT INTO acme.fact_employees (id_company_fk, id_employee_pk, flg_active, employee_name, id_gender_fk, id_race_fk, birthdate, id_education_fk, id_department_fk, id_role_fk, id_level_fk, salary) VALUES (2, 1087, TRUE, 'Alícia Martini Martins', 'F', 2, CAST('1960-07-21' AS DATE), 6, 8, 7, NULL, 2385);</v>
      </c>
    </row>
    <row r="1089" spans="1:22" x14ac:dyDescent="0.2">
      <c r="A1089" s="7">
        <v>2</v>
      </c>
      <c r="B1089" s="5">
        <f t="shared" si="81"/>
        <v>1088</v>
      </c>
      <c r="C1089" s="6" t="b">
        <v>1</v>
      </c>
      <c r="D1089" s="7">
        <f ca="1">IF(ROW()=2,125,IF(ROW()=3,67,IF(ROW()=4,13,RANDBETWEEN(2,COUNT(Name!$A:$A) + 1))))</f>
        <v>334</v>
      </c>
      <c r="E1089" s="7" t="str">
        <f ca="1">VLOOKUP($D1089,Name!$A:$B,2,FALSE) &amp; " " &amp; IF(ROW()=2,"de Orléans e Bragança",VLOOKUP(IF(ROW()=2,0,RANDBETWEEN(2,COUNT('Last name'!$A:$A) + 1)),'Last name'!$A:$B,2,FALSE) &amp; " " &amp; VLOOKUP(RANDBETWEEN(2,COUNT('Last name'!$A:$A) + 1),'Last name'!$A:$B,2,FALSE))</f>
        <v>Sarah Amor Rizzo</v>
      </c>
      <c r="F1089" s="7">
        <v>2</v>
      </c>
      <c r="G1089" s="7" cm="1">
        <f t="array" aca="1" ref="G1089" ca="1">INDEX(States!$B:$B,RANDBETWEEN(2,COUNTA(States!$B:$B)),1)</f>
        <v>2</v>
      </c>
      <c r="H1089" s="7" t="str">
        <f ca="1">VLOOKUP($D1089,Name!$A:$C,3,FALSE)</f>
        <v>F</v>
      </c>
      <c r="I1089" s="7">
        <f t="shared" ca="1" si="82"/>
        <v>4</v>
      </c>
      <c r="J1089" s="7" t="str">
        <f ca="1">VLOOKUP($I1089,Race!$A:$B,2,FALSE)</f>
        <v>Pardo</v>
      </c>
      <c r="K1089" s="8">
        <f ca="1" xml:space="preserve">
IF($B1089=2,
    TODAY()-16340,
    IF($P1089=2,
        RANDBETWEEN(TODAY()-12418.5,TODAY()-6574.5),
        IF(OR($P1089=3,$P1089=4),
            RANDBETWEEN(TODAY()-16071,TODAY()-8766),
            IF(OR($P1089=5,$P1089=6,$P1089=7),
                RANDBETWEEN(TODAY()-27393.75,TODAY()-12783.75),
                RANDBETWEEN(TODAY()-27393.75,TODAY()-10957.5)
            )
        )
    )
)</f>
        <v>20917</v>
      </c>
      <c r="L1089" s="6">
        <f ca="1">IF(OR(ROW()=2,ROW()=3),7,IF(ROW()=4,4,RANDBETWEEN(4,COUNT(Education!$A:$A) + 1)))</f>
        <v>5</v>
      </c>
      <c r="M1089" s="8" t="str">
        <f ca="1">VLOOKUP($L1089,Education!$A:$B,2,FALSE)</f>
        <v>Pós-graduação</v>
      </c>
      <c r="N108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1089" s="7" t="str">
        <f ca="1">VLOOKUP($N1089,Department!$A:$B,2,FALSE)</f>
        <v>Comunicação &amp; Marketing</v>
      </c>
      <c r="P1089" s="6">
        <f t="shared" ca="1" si="83"/>
        <v>8</v>
      </c>
      <c r="Q1089" s="7" t="str">
        <f ca="1">VLOOKUP($P1089,Role!$A:$B,2,FALSE)</f>
        <v>Analista</v>
      </c>
      <c r="R1089" s="7">
        <f ca="1">IF($P1089=8,RANDBETWEEN(2,COUNT(Level!$A:$A) + 1),"")</f>
        <v>3</v>
      </c>
      <c r="S1089" s="7" t="str">
        <f ca="1">IF($R1089&lt;&gt;"",VLOOKUP($R1089,Level!$A:$B,2,FALSE),"")</f>
        <v>Pleno</v>
      </c>
      <c r="T1089" s="8">
        <f t="shared" ca="1" si="84"/>
        <v>36251</v>
      </c>
      <c r="U1089" s="1">
        <f t="shared" ca="1" si="80"/>
        <v>3080</v>
      </c>
      <c r="V108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$A1089    &amp;
", "   &amp;
$B1089    &amp;
", "   &amp;
$C1089    &amp;
", '"  &amp;
$E1089    &amp;
"', '" &amp;
$H1089    &amp;
"', "  &amp;
$I1089 &amp;
", CAST('"  &amp;
TEXT($K1089,"aaaa-mm-dd") &amp;
"' AS DATE), " &amp;
$L1089 &amp;
", " &amp;
$N1089 &amp;
", " &amp;
$P1089 &amp;
", " &amp;
IF($R1089="","NULL",$R1089) &amp;
", " &amp;
$U1089 &amp;
");"</f>
        <v>INSERT INTO acme.fact_employees (id_company_fk, id_employee_pk, flg_active, employee_name, id_gender_fk, id_race_fk, birthdate, id_education_fk, id_department_fk, id_role_fk, id_level_fk, salary) VALUES (2, 1088, TRUE, 'Sarah Amor Rizzo', 'F', 4, CAST('1957-04-07' AS DATE), 5, 8, 8, 3, 3080);</v>
      </c>
    </row>
    <row r="1090" spans="1:22" x14ac:dyDescent="0.2">
      <c r="A1090" s="7">
        <v>2</v>
      </c>
      <c r="B1090" s="5">
        <f t="shared" si="81"/>
        <v>1089</v>
      </c>
      <c r="C1090" s="6" t="b">
        <v>1</v>
      </c>
      <c r="D1090" s="7">
        <f ca="1">IF(ROW()=2,125,IF(ROW()=3,67,IF(ROW()=4,13,RANDBETWEEN(2,COUNT(Name!$A:$A) + 1))))</f>
        <v>136</v>
      </c>
      <c r="E1090" s="7" t="str">
        <f ca="1">VLOOKUP($D1090,Name!$A:$B,2,FALSE) &amp; " " &amp; IF(ROW()=2,"de Orléans e Bragança",VLOOKUP(IF(ROW()=2,0,RANDBETWEEN(2,COUNT('Last name'!$A:$A) + 1)),'Last name'!$A:$B,2,FALSE) &amp; " " &amp; VLOOKUP(RANDBETWEEN(2,COUNT('Last name'!$A:$A) + 1),'Last name'!$A:$B,2,FALSE))</f>
        <v>Fernando Mariano Battaglia Serra</v>
      </c>
      <c r="F1090" s="7">
        <v>2</v>
      </c>
      <c r="G1090" s="7" cm="1">
        <f t="array" aca="1" ref="G1090" ca="1">INDEX(States!$B:$B,RANDBETWEEN(2,COUNTA(States!$B:$B)),1)</f>
        <v>17</v>
      </c>
      <c r="H1090" s="7" t="str">
        <f ca="1">VLOOKUP($D1090,Name!$A:$C,3,FALSE)</f>
        <v>M</v>
      </c>
      <c r="I1090" s="7">
        <f t="shared" ca="1" si="82"/>
        <v>2</v>
      </c>
      <c r="J1090" s="7" t="str">
        <f ca="1">VLOOKUP($I1090,Race!$A:$B,2,FALSE)</f>
        <v>Branco</v>
      </c>
      <c r="K1090" s="8">
        <f ca="1" xml:space="preserve">
IF($B1090=2,
    TODAY()-16340,
    IF($P1090=2,
        RANDBETWEEN(TODAY()-12418.5,TODAY()-6574.5),
        IF(OR($P1090=3,$P1090=4),
            RANDBETWEEN(TODAY()-16071,TODAY()-8766),
            IF(OR($P1090=5,$P1090=6,$P1090=7),
                RANDBETWEEN(TODAY()-27393.75,TODAY()-12783.75),
                RANDBETWEEN(TODAY()-27393.75,TODAY()-10957.5)
            )
        )
    )
)</f>
        <v>27663</v>
      </c>
      <c r="L1090" s="6">
        <f ca="1">IF(OR(ROW()=2,ROW()=3),7,IF(ROW()=4,4,RANDBETWEEN(4,COUNT(Education!$A:$A) + 1)))</f>
        <v>4</v>
      </c>
      <c r="M1090" s="8" t="str">
        <f ca="1">VLOOKUP($L1090,Education!$A:$B,2,FALSE)</f>
        <v>Superior</v>
      </c>
      <c r="N109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1090" s="7" t="str">
        <f ca="1">VLOOKUP($N1090,Department!$A:$B,2,FALSE)</f>
        <v>Administrativo</v>
      </c>
      <c r="P1090" s="6">
        <f t="shared" ca="1" si="83"/>
        <v>7</v>
      </c>
      <c r="Q1090" s="7" t="str">
        <f ca="1">VLOOKUP($P1090,Role!$A:$B,2,FALSE)</f>
        <v>Trainee</v>
      </c>
      <c r="R1090" s="7" t="str">
        <f ca="1">IF($P1090=8,RANDBETWEEN(2,COUNT(Level!$A:$A) + 1),"")</f>
        <v/>
      </c>
      <c r="S1090" s="7" t="str">
        <f ca="1">IF($R1090&lt;&gt;"",VLOOKUP($R1090,Level!$A:$B,2,FALSE),"")</f>
        <v/>
      </c>
      <c r="T1090" s="8">
        <f t="shared" ca="1" si="84"/>
        <v>38294</v>
      </c>
      <c r="U1090" s="1">
        <f t="shared" ref="U1090:U1153" ca="1" si="85" xml:space="preserve">
IF($P1090=2 + N("Presidente"),
  27000,
  IF($P1090=3 + N("Vice-presidente"),
    23000,
    IF(OR($P1090=5, $P1090=10, $P1090=9) + N("Secretária bilíngue ou coordenador ou especialista"),
      8000,
      IF($P1090=4 + N("Diretor"),
        15000,
        IF($P1090=11 + N("Gerente"),
          12000,
          IF($P1090=6 + N("Estagiário"),
            705,
            IF($P1090=7 + N("Trainee"),
              805,
              IF($P1090=8 + N("Analista"),
                2000,
                605
              )
            )
          )
        )
      )
    )
  )
)
+
N("O trecho abaixo acrescenta no salário $500 por cada formação concluída")
+
IF($L1090=4,
  500,
  IF($L1090=5,
    1000,
    IF($L1090=6,
      1500,
      IF($L1090=7,
        2000,
        0
      )
    )
  )
)
+
N("Adicional no salário por área")
+
IF($N1090=11 + N("Tecnologia da Informação"),
  120,
  IF($N1090=13 + N("Vendas"),
    110,
    IF($N1090=12 + N("Jurídico"),
      100,
      IF(OR($N1090=5, $N1090=6, $N1090=8) + N("Recursos humanos ou comercial ou comunicação e marketing"),
        80,
        0
      )
    )
  )
)
+
N("Adicionando pegadinha")
+
IF(AND($N1090=13, $L1090=6, $P1090=8, $R1090=3) + N("Se for de vendas, com mestrado, analista sênior"),
  IF($I1090=2,
    100,
    0
  )
  +
  IF($H1090="M",
    200,
    0
  ),
  0
)</f>
        <v>1305</v>
      </c>
      <c r="V109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$A1090    &amp;
", "   &amp;
$B1090    &amp;
", "   &amp;
$C1090    &amp;
", '"  &amp;
$E1090    &amp;
"', '" &amp;
$H1090    &amp;
"', "  &amp;
$I1090 &amp;
", CAST('"  &amp;
TEXT($K1090,"aaaa-mm-dd") &amp;
"' AS DATE), " &amp;
$L1090 &amp;
", " &amp;
$N1090 &amp;
", " &amp;
$P1090 &amp;
", " &amp;
IF($R1090="","NULL",$R1090) &amp;
", " &amp;
$U1090 &amp;
");"</f>
        <v>INSERT INTO acme.fact_employees (id_company_fk, id_employee_pk, flg_active, employee_name, id_gender_fk, id_race_fk, birthdate, id_education_fk, id_department_fk, id_role_fk, id_level_fk, salary) VALUES (2, 1089, TRUE, 'Fernando Mariano Battaglia Serra', 'M', 2, CAST('1975-09-26' AS DATE), 4, 3, 7, NULL, 1305);</v>
      </c>
    </row>
    <row r="1091" spans="1:22" x14ac:dyDescent="0.2">
      <c r="A1091" s="7">
        <v>2</v>
      </c>
      <c r="B1091" s="5">
        <f t="shared" ref="B1091:B1154" si="86">ROW() - 1</f>
        <v>1090</v>
      </c>
      <c r="C1091" s="6" t="b">
        <v>1</v>
      </c>
      <c r="D1091" s="7">
        <f ca="1">IF(ROW()=2,125,IF(ROW()=3,67,IF(ROW()=4,13,RANDBETWEEN(2,COUNT(Name!$A:$A) + 1))))</f>
        <v>186</v>
      </c>
      <c r="E1091" s="7" t="str">
        <f ca="1">VLOOKUP($D1091,Name!$A:$B,2,FALSE) &amp; " " &amp; IF(ROW()=2,"de Orléans e Bragança",VLOOKUP(IF(ROW()=2,0,RANDBETWEEN(2,COUNT('Last name'!$A:$A) + 1)),'Last name'!$A:$B,2,FALSE) &amp; " " &amp; VLOOKUP(RANDBETWEEN(2,COUNT('Last name'!$A:$A) + 1),'Last name'!$A:$B,2,FALSE))</f>
        <v>João Luccas Rinaldi Faria</v>
      </c>
      <c r="F1091" s="7">
        <v>2</v>
      </c>
      <c r="G1091" s="7" cm="1">
        <f t="array" aca="1" ref="G1091" ca="1">INDEX(States!$B:$B,RANDBETWEEN(2,COUNTA(States!$B:$B)),1)</f>
        <v>10</v>
      </c>
      <c r="H1091" s="7" t="str">
        <f ca="1">VLOOKUP($D1091,Name!$A:$C,3,FALSE)</f>
        <v>M</v>
      </c>
      <c r="I1091" s="7">
        <f t="shared" ref="I1091:I1154" ca="1" si="87" xml:space="preserve">
IF(AND($P1091&gt;=2,$P1091&lt;=5),
  2,
  IF(MOD(ROW(),383)=0,
    6 + N("Vermelho(a)"),
    IF(MOD(ROW(),19)=0,
      5 + N("Amarelho()"),
      IF(MOD(ROW(),11)=0,
        4,
        IF(MOD(ROW(),7)=0,
          3,
          2
        )
      )
    )
  )
)</f>
        <v>2</v>
      </c>
      <c r="J1091" s="7" t="str">
        <f ca="1">VLOOKUP($I1091,Race!$A:$B,2,FALSE)</f>
        <v>Branco</v>
      </c>
      <c r="K1091" s="8">
        <f ca="1" xml:space="preserve">
IF($B1091=2,
    TODAY()-16340,
    IF($P1091=2,
        RANDBETWEEN(TODAY()-12418.5,TODAY()-6574.5),
        IF(OR($P1091=3,$P1091=4),
            RANDBETWEEN(TODAY()-16071,TODAY()-8766),
            IF(OR($P1091=5,$P1091=6,$P1091=7),
                RANDBETWEEN(TODAY()-27393.75,TODAY()-12783.75),
                RANDBETWEEN(TODAY()-27393.75,TODAY()-10957.5)
            )
        )
    )
)</f>
        <v>22025</v>
      </c>
      <c r="L1091" s="6">
        <f ca="1">IF(OR(ROW()=2,ROW()=3),7,IF(ROW()=4,4,RANDBETWEEN(4,COUNT(Education!$A:$A) + 1)))</f>
        <v>7</v>
      </c>
      <c r="M1091" s="8" t="str">
        <f ca="1">VLOOKUP($L1091,Education!$A:$B,2,FALSE)</f>
        <v>Doutorado</v>
      </c>
      <c r="N109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6</v>
      </c>
      <c r="O1091" s="7" t="str">
        <f ca="1">VLOOKUP($N1091,Department!$A:$B,2,FALSE)</f>
        <v>Comercial</v>
      </c>
      <c r="P1091" s="6">
        <f t="shared" ref="P1091:P1154" ca="1" si="88" xml:space="preserve">
IF(ROW()=2,
  2,
  IF(ROW()=3,
    3,
    IF(ROW()=4,
      5,
      IF(AND(ROW() &gt;= 5, ROW()&lt;=15),
        4,
        IF(AND(ROW() &gt;= 16, ROW() &lt;= 26),
          11,
          IF(AND(ROW() &gt;= 27, ROW() &lt;= 37),
            10,
            IF(MOD(ROW(),2),
              8,
              RANDBETWEEN(6,9)
            )
          )
        )
      )
    )
  )
)</f>
        <v>8</v>
      </c>
      <c r="Q1091" s="7" t="str">
        <f ca="1">VLOOKUP($P1091,Role!$A:$B,2,FALSE)</f>
        <v>Analista</v>
      </c>
      <c r="R1091" s="7">
        <f ca="1">IF($P1091=8,RANDBETWEEN(2,COUNT(Level!$A:$A) + 1),"")</f>
        <v>3</v>
      </c>
      <c r="S1091" s="7" t="str">
        <f ca="1">IF($R1091&lt;&gt;"",VLOOKUP($R1091,Level!$A:$B,2,FALSE),"")</f>
        <v>Pleno</v>
      </c>
      <c r="T1091" s="8">
        <f t="shared" ref="T1091:T1154" ca="1" si="89">IF(OR($P1091=2,$P1091=3,$P1091=4,$P1091=5,$P1091=11), 36161, IF(((TODAY() - $K1091) / 365) &lt; 19, TODAY(), RANDBETWEEN(36161,TODAY())))</f>
        <v>40632</v>
      </c>
      <c r="U1091" s="1">
        <f t="shared" ca="1" si="85"/>
        <v>4080</v>
      </c>
      <c r="V109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$A1091    &amp;
", "   &amp;
$B1091    &amp;
", "   &amp;
$C1091    &amp;
", '"  &amp;
$E1091    &amp;
"', '" &amp;
$H1091    &amp;
"', "  &amp;
$I1091 &amp;
", CAST('"  &amp;
TEXT($K1091,"aaaa-mm-dd") &amp;
"' AS DATE), " &amp;
$L1091 &amp;
", " &amp;
$N1091 &amp;
", " &amp;
$P1091 &amp;
", " &amp;
IF($R1091="","NULL",$R1091) &amp;
", " &amp;
$U1091 &amp;
");"</f>
        <v>INSERT INTO acme.fact_employees (id_company_fk, id_employee_pk, flg_active, employee_name, id_gender_fk, id_race_fk, birthdate, id_education_fk, id_department_fk, id_role_fk, id_level_fk, salary) VALUES (2, 1090, TRUE, 'João Luccas Rinaldi Faria', 'M', 2, CAST('1960-04-19' AS DATE), 7, 6, 8, 3, 4080);</v>
      </c>
    </row>
    <row r="1092" spans="1:22" x14ac:dyDescent="0.2">
      <c r="A1092" s="7">
        <v>2</v>
      </c>
      <c r="B1092" s="5">
        <f t="shared" si="86"/>
        <v>1091</v>
      </c>
      <c r="C1092" s="6" t="b">
        <v>1</v>
      </c>
      <c r="D1092" s="7">
        <f ca="1">IF(ROW()=2,125,IF(ROW()=3,67,IF(ROW()=4,13,RANDBETWEEN(2,COUNT(Name!$A:$A) + 1))))</f>
        <v>125</v>
      </c>
      <c r="E1092" s="7" t="str">
        <f ca="1">VLOOKUP($D1092,Name!$A:$B,2,FALSE) &amp; " " &amp; IF(ROW()=2,"de Orléans e Bragança",VLOOKUP(IF(ROW()=2,0,RANDBETWEEN(2,COUNT('Last name'!$A:$A) + 1)),'Last name'!$A:$B,2,FALSE) &amp; " " &amp; VLOOKUP(RANDBETWEEN(2,COUNT('Last name'!$A:$A) + 1),'Last name'!$A:$B,2,FALSE))</f>
        <v>Enzo Gabriel Rizzo Asvilla</v>
      </c>
      <c r="F1092" s="7">
        <v>2</v>
      </c>
      <c r="G1092" s="7" cm="1">
        <f t="array" aca="1" ref="G1092" ca="1">INDEX(States!$B:$B,RANDBETWEEN(2,COUNTA(States!$B:$B)),1)</f>
        <v>2</v>
      </c>
      <c r="H1092" s="7" t="str">
        <f ca="1">VLOOKUP($D1092,Name!$A:$C,3,FALSE)</f>
        <v>M</v>
      </c>
      <c r="I1092" s="7">
        <f t="shared" ca="1" si="87"/>
        <v>3</v>
      </c>
      <c r="J1092" s="7" t="str">
        <f ca="1">VLOOKUP($I1092,Race!$A:$B,2,FALSE)</f>
        <v>Preto</v>
      </c>
      <c r="K1092" s="8">
        <f ca="1" xml:space="preserve">
IF($B1092=2,
    TODAY()-16340,
    IF($P1092=2,
        RANDBETWEEN(TODAY()-12418.5,TODAY()-6574.5),
        IF(OR($P1092=3,$P1092=4),
            RANDBETWEEN(TODAY()-16071,TODAY()-8766),
            IF(OR($P1092=5,$P1092=6,$P1092=7),
                RANDBETWEEN(TODAY()-27393.75,TODAY()-12783.75),
                RANDBETWEEN(TODAY()-27393.75,TODAY()-10957.5)
            )
        )
    )
)</f>
        <v>29589</v>
      </c>
      <c r="L1092" s="6">
        <f ca="1">IF(OR(ROW()=2,ROW()=3),7,IF(ROW()=4,4,RANDBETWEEN(4,COUNT(Education!$A:$A) + 1)))</f>
        <v>5</v>
      </c>
      <c r="M1092" s="8" t="str">
        <f ca="1">VLOOKUP($L1092,Education!$A:$B,2,FALSE)</f>
        <v>Pós-graduação</v>
      </c>
      <c r="N109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1092" s="7" t="str">
        <f ca="1">VLOOKUP($N1092,Department!$A:$B,2,FALSE)</f>
        <v>Contábil</v>
      </c>
      <c r="P1092" s="6">
        <f t="shared" ca="1" si="88"/>
        <v>9</v>
      </c>
      <c r="Q1092" s="7" t="str">
        <f ca="1">VLOOKUP($P1092,Role!$A:$B,2,FALSE)</f>
        <v>Especialista</v>
      </c>
      <c r="R1092" s="7" t="str">
        <f ca="1">IF($P1092=8,RANDBETWEEN(2,COUNT(Level!$A:$A) + 1),"")</f>
        <v/>
      </c>
      <c r="S1092" s="7" t="str">
        <f ca="1">IF($R1092&lt;&gt;"",VLOOKUP($R1092,Level!$A:$B,2,FALSE),"")</f>
        <v/>
      </c>
      <c r="T1092" s="8">
        <f t="shared" ca="1" si="89"/>
        <v>39652</v>
      </c>
      <c r="U1092" s="1">
        <f t="shared" ca="1" si="85"/>
        <v>9000</v>
      </c>
      <c r="V109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$A1092    &amp;
", "   &amp;
$B1092    &amp;
", "   &amp;
$C1092    &amp;
", '"  &amp;
$E1092    &amp;
"', '" &amp;
$H1092    &amp;
"', "  &amp;
$I1092 &amp;
", CAST('"  &amp;
TEXT($K1092,"aaaa-mm-dd") &amp;
"' AS DATE), " &amp;
$L1092 &amp;
", " &amp;
$N1092 &amp;
", " &amp;
$P1092 &amp;
", " &amp;
IF($R1092="","NULL",$R1092) &amp;
", " &amp;
$U1092 &amp;
");"</f>
        <v>INSERT INTO acme.fact_employees (id_company_fk, id_employee_pk, flg_active, employee_name, id_gender_fk, id_race_fk, birthdate, id_education_fk, id_department_fk, id_role_fk, id_level_fk, salary) VALUES (2, 1091, TRUE, 'Enzo Gabriel Rizzo Asvilla', 'M', 3, CAST('1981-01-03' AS DATE), 5, 9, 9, NULL, 9000);</v>
      </c>
    </row>
    <row r="1093" spans="1:22" x14ac:dyDescent="0.2">
      <c r="A1093" s="7">
        <v>2</v>
      </c>
      <c r="B1093" s="5">
        <f t="shared" si="86"/>
        <v>1092</v>
      </c>
      <c r="C1093" s="6" t="b">
        <v>1</v>
      </c>
      <c r="D1093" s="7">
        <f ca="1">IF(ROW()=2,125,IF(ROW()=3,67,IF(ROW()=4,13,RANDBETWEEN(2,COUNT(Name!$A:$A) + 1))))</f>
        <v>10</v>
      </c>
      <c r="E1093" s="7" t="str">
        <f ca="1">VLOOKUP($D1093,Name!$A:$B,2,FALSE) &amp; " " &amp; IF(ROW()=2,"de Orléans e Bragança",VLOOKUP(IF(ROW()=2,0,RANDBETWEEN(2,COUNT('Last name'!$A:$A) + 1)),'Last name'!$A:$B,2,FALSE) &amp; " " &amp; VLOOKUP(RANDBETWEEN(2,COUNT('Last name'!$A:$A) + 1),'Last name'!$A:$B,2,FALSE))</f>
        <v>Alessandra Cardoso Melo</v>
      </c>
      <c r="F1093" s="7">
        <v>2</v>
      </c>
      <c r="G1093" s="7" cm="1">
        <f t="array" aca="1" ref="G1093" ca="1">INDEX(States!$B:$B,RANDBETWEEN(2,COUNTA(States!$B:$B)),1)</f>
        <v>11</v>
      </c>
      <c r="H1093" s="7" t="str">
        <f ca="1">VLOOKUP($D1093,Name!$A:$C,3,FALSE)</f>
        <v>F</v>
      </c>
      <c r="I1093" s="7">
        <f t="shared" ca="1" si="87"/>
        <v>2</v>
      </c>
      <c r="J1093" s="7" t="str">
        <f ca="1">VLOOKUP($I1093,Race!$A:$B,2,FALSE)</f>
        <v>Branco</v>
      </c>
      <c r="K1093" s="8">
        <f ca="1" xml:space="preserve">
IF($B1093=2,
    TODAY()-16340,
    IF($P1093=2,
        RANDBETWEEN(TODAY()-12418.5,TODAY()-6574.5),
        IF(OR($P1093=3,$P1093=4),
            RANDBETWEEN(TODAY()-16071,TODAY()-8766),
            IF(OR($P1093=5,$P1093=6,$P1093=7),
                RANDBETWEEN(TODAY()-27393.75,TODAY()-12783.75),
                RANDBETWEEN(TODAY()-27393.75,TODAY()-10957.5)
            )
        )
    )
)</f>
        <v>33183</v>
      </c>
      <c r="L1093" s="6">
        <f ca="1">IF(OR(ROW()=2,ROW()=3),7,IF(ROW()=4,4,RANDBETWEEN(4,COUNT(Education!$A:$A) + 1)))</f>
        <v>7</v>
      </c>
      <c r="M1093" s="8" t="str">
        <f ca="1">VLOOKUP($L1093,Education!$A:$B,2,FALSE)</f>
        <v>Doutorado</v>
      </c>
      <c r="N109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1093" s="7" t="str">
        <f ca="1">VLOOKUP($N1093,Department!$A:$B,2,FALSE)</f>
        <v>Contábil</v>
      </c>
      <c r="P1093" s="6">
        <f t="shared" ca="1" si="88"/>
        <v>8</v>
      </c>
      <c r="Q1093" s="7" t="str">
        <f ca="1">VLOOKUP($P1093,Role!$A:$B,2,FALSE)</f>
        <v>Analista</v>
      </c>
      <c r="R1093" s="7">
        <f ca="1">IF($P1093=8,RANDBETWEEN(2,COUNT(Level!$A:$A) + 1),"")</f>
        <v>2</v>
      </c>
      <c r="S1093" s="7" t="str">
        <f ca="1">IF($R1093&lt;&gt;"",VLOOKUP($R1093,Level!$A:$B,2,FALSE),"")</f>
        <v>Junior</v>
      </c>
      <c r="T1093" s="8">
        <f t="shared" ca="1" si="89"/>
        <v>40795</v>
      </c>
      <c r="U1093" s="1">
        <f t="shared" ca="1" si="85"/>
        <v>4000</v>
      </c>
      <c r="V109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$A1093    &amp;
", "   &amp;
$B1093    &amp;
", "   &amp;
$C1093    &amp;
", '"  &amp;
$E1093    &amp;
"', '" &amp;
$H1093    &amp;
"', "  &amp;
$I1093 &amp;
", CAST('"  &amp;
TEXT($K1093,"aaaa-mm-dd") &amp;
"' AS DATE), " &amp;
$L1093 &amp;
", " &amp;
$N1093 &amp;
", " &amp;
$P1093 &amp;
", " &amp;
IF($R1093="","NULL",$R1093) &amp;
", " &amp;
$U1093 &amp;
");"</f>
        <v>INSERT INTO acme.fact_employees (id_company_fk, id_employee_pk, flg_active, employee_name, id_gender_fk, id_race_fk, birthdate, id_education_fk, id_department_fk, id_role_fk, id_level_fk, salary) VALUES (2, 1092, TRUE, 'Alessandra Cardoso Melo', 'F', 2, CAST('1990-11-06' AS DATE), 7, 9, 8, 2, 4000);</v>
      </c>
    </row>
    <row r="1094" spans="1:22" x14ac:dyDescent="0.2">
      <c r="A1094" s="7">
        <v>2</v>
      </c>
      <c r="B1094" s="5">
        <f t="shared" si="86"/>
        <v>1093</v>
      </c>
      <c r="C1094" s="6" t="b">
        <v>1</v>
      </c>
      <c r="D1094" s="7">
        <f ca="1">IF(ROW()=2,125,IF(ROW()=3,67,IF(ROW()=4,13,RANDBETWEEN(2,COUNT(Name!$A:$A) + 1))))</f>
        <v>328</v>
      </c>
      <c r="E1094" s="7" t="str">
        <f ca="1">VLOOKUP($D1094,Name!$A:$B,2,FALSE) &amp; " " &amp; IF(ROW()=2,"de Orléans e Bragança",VLOOKUP(IF(ROW()=2,0,RANDBETWEEN(2,COUNT('Last name'!$A:$A) + 1)),'Last name'!$A:$B,2,FALSE) &amp; " " &amp; VLOOKUP(RANDBETWEEN(2,COUNT('Last name'!$A:$A) + 1),'Last name'!$A:$B,2,FALSE))</f>
        <v>Renato Carvalho Russo</v>
      </c>
      <c r="F1094" s="7">
        <v>2</v>
      </c>
      <c r="G1094" s="7" cm="1">
        <f t="array" aca="1" ref="G1094" ca="1">INDEX(States!$B:$B,RANDBETWEEN(2,COUNTA(States!$B:$B)),1)</f>
        <v>15</v>
      </c>
      <c r="H1094" s="7" t="str">
        <f ca="1">VLOOKUP($D1094,Name!$A:$C,3,FALSE)</f>
        <v>M</v>
      </c>
      <c r="I1094" s="7">
        <f t="shared" ca="1" si="87"/>
        <v>2</v>
      </c>
      <c r="J1094" s="7" t="str">
        <f ca="1">VLOOKUP($I1094,Race!$A:$B,2,FALSE)</f>
        <v>Branco</v>
      </c>
      <c r="K1094" s="8">
        <f ca="1" xml:space="preserve">
IF($B1094=2,
    TODAY()-16340,
    IF($P1094=2,
        RANDBETWEEN(TODAY()-12418.5,TODAY()-6574.5),
        IF(OR($P1094=3,$P1094=4),
            RANDBETWEEN(TODAY()-16071,TODAY()-8766),
            IF(OR($P1094=5,$P1094=6,$P1094=7),
                RANDBETWEEN(TODAY()-27393.75,TODAY()-12783.75),
                RANDBETWEEN(TODAY()-27393.75,TODAY()-10957.5)
            )
        )
    )
)</f>
        <v>27439</v>
      </c>
      <c r="L1094" s="6">
        <f ca="1">IF(OR(ROW()=2,ROW()=3),7,IF(ROW()=4,4,RANDBETWEEN(4,COUNT(Education!$A:$A) + 1)))</f>
        <v>6</v>
      </c>
      <c r="M1094" s="8" t="str">
        <f ca="1">VLOOKUP($L1094,Education!$A:$B,2,FALSE)</f>
        <v>Mestrado</v>
      </c>
      <c r="N109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1094" s="7" t="str">
        <f ca="1">VLOOKUP($N1094,Department!$A:$B,2,FALSE)</f>
        <v>Auditoria</v>
      </c>
      <c r="P1094" s="6">
        <f t="shared" ca="1" si="88"/>
        <v>9</v>
      </c>
      <c r="Q1094" s="7" t="str">
        <f ca="1">VLOOKUP($P1094,Role!$A:$B,2,FALSE)</f>
        <v>Especialista</v>
      </c>
      <c r="R1094" s="7" t="str">
        <f ca="1">IF($P1094=8,RANDBETWEEN(2,COUNT(Level!$A:$A) + 1),"")</f>
        <v/>
      </c>
      <c r="S1094" s="7" t="str">
        <f ca="1">IF($R1094&lt;&gt;"",VLOOKUP($R1094,Level!$A:$B,2,FALSE),"")</f>
        <v/>
      </c>
      <c r="T1094" s="8">
        <f t="shared" ca="1" si="89"/>
        <v>41724</v>
      </c>
      <c r="U1094" s="1">
        <f t="shared" ca="1" si="85"/>
        <v>9500</v>
      </c>
      <c r="V109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$A1094    &amp;
", "   &amp;
$B1094    &amp;
", "   &amp;
$C1094    &amp;
", '"  &amp;
$E1094    &amp;
"', '" &amp;
$H1094    &amp;
"', "  &amp;
$I1094 &amp;
", CAST('"  &amp;
TEXT($K1094,"aaaa-mm-dd") &amp;
"' AS DATE), " &amp;
$L1094 &amp;
", " &amp;
$N1094 &amp;
", " &amp;
$P1094 &amp;
", " &amp;
IF($R1094="","NULL",$R1094) &amp;
", " &amp;
$U1094 &amp;
");"</f>
        <v>INSERT INTO acme.fact_employees (id_company_fk, id_employee_pk, flg_active, employee_name, id_gender_fk, id_race_fk, birthdate, id_education_fk, id_department_fk, id_role_fk, id_level_fk, salary) VALUES (2, 1093, TRUE, 'Renato Carvalho Russo', 'M', 2, CAST('1975-02-14' AS DATE), 6, 10, 9, NULL, 9500);</v>
      </c>
    </row>
    <row r="1095" spans="1:22" x14ac:dyDescent="0.2">
      <c r="A1095" s="7">
        <v>2</v>
      </c>
      <c r="B1095" s="5">
        <f t="shared" si="86"/>
        <v>1094</v>
      </c>
      <c r="C1095" s="6" t="b">
        <v>1</v>
      </c>
      <c r="D1095" s="7">
        <f ca="1">IF(ROW()=2,125,IF(ROW()=3,67,IF(ROW()=4,13,RANDBETWEEN(2,COUNT(Name!$A:$A) + 1))))</f>
        <v>21</v>
      </c>
      <c r="E1095" s="7" t="str">
        <f ca="1">VLOOKUP($D1095,Name!$A:$B,2,FALSE) &amp; " " &amp; IF(ROW()=2,"de Orléans e Bragança",VLOOKUP(IF(ROW()=2,0,RANDBETWEEN(2,COUNT('Last name'!$A:$A) + 1)),'Last name'!$A:$B,2,FALSE) &amp; " " &amp; VLOOKUP(RANDBETWEEN(2,COUNT('Last name'!$A:$A) + 1),'Last name'!$A:$B,2,FALSE))</f>
        <v>Ammanda sobrenome Sousa</v>
      </c>
      <c r="F1095" s="7">
        <v>2</v>
      </c>
      <c r="G1095" s="7" cm="1">
        <f t="array" aca="1" ref="G1095" ca="1">INDEX(States!$B:$B,RANDBETWEEN(2,COUNTA(States!$B:$B)),1)</f>
        <v>21</v>
      </c>
      <c r="H1095" s="7" t="str">
        <f ca="1">VLOOKUP($D1095,Name!$A:$C,3,FALSE)</f>
        <v>F</v>
      </c>
      <c r="I1095" s="7">
        <f t="shared" ca="1" si="87"/>
        <v>2</v>
      </c>
      <c r="J1095" s="7" t="str">
        <f ca="1">VLOOKUP($I1095,Race!$A:$B,2,FALSE)</f>
        <v>Branco</v>
      </c>
      <c r="K1095" s="8">
        <f ca="1" xml:space="preserve">
IF($B1095=2,
    TODAY()-16340,
    IF($P1095=2,
        RANDBETWEEN(TODAY()-12418.5,TODAY()-6574.5),
        IF(OR($P1095=3,$P1095=4),
            RANDBETWEEN(TODAY()-16071,TODAY()-8766),
            IF(OR($P1095=5,$P1095=6,$P1095=7),
                RANDBETWEEN(TODAY()-27393.75,TODAY()-12783.75),
                RANDBETWEEN(TODAY()-27393.75,TODAY()-10957.5)
            )
        )
    )
)</f>
        <v>30952</v>
      </c>
      <c r="L1095" s="6">
        <f ca="1">IF(OR(ROW()=2,ROW()=3),7,IF(ROW()=4,4,RANDBETWEEN(4,COUNT(Education!$A:$A) + 1)))</f>
        <v>4</v>
      </c>
      <c r="M1095" s="8" t="str">
        <f ca="1">VLOOKUP($L1095,Education!$A:$B,2,FALSE)</f>
        <v>Superior</v>
      </c>
      <c r="N109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1095" s="7" t="str">
        <f ca="1">VLOOKUP($N1095,Department!$A:$B,2,FALSE)</f>
        <v>Administrativo</v>
      </c>
      <c r="P1095" s="6">
        <f t="shared" ca="1" si="88"/>
        <v>8</v>
      </c>
      <c r="Q1095" s="7" t="str">
        <f ca="1">VLOOKUP($P1095,Role!$A:$B,2,FALSE)</f>
        <v>Analista</v>
      </c>
      <c r="R1095" s="7">
        <f ca="1">IF($P1095=8,RANDBETWEEN(2,COUNT(Level!$A:$A) + 1),"")</f>
        <v>2</v>
      </c>
      <c r="S1095" s="7" t="str">
        <f ca="1">IF($R1095&lt;&gt;"",VLOOKUP($R1095,Level!$A:$B,2,FALSE),"")</f>
        <v>Junior</v>
      </c>
      <c r="T1095" s="8">
        <f t="shared" ca="1" si="89"/>
        <v>42610</v>
      </c>
      <c r="U1095" s="1">
        <f t="shared" ca="1" si="85"/>
        <v>2500</v>
      </c>
      <c r="V109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$A1095    &amp;
", "   &amp;
$B1095    &amp;
", "   &amp;
$C1095    &amp;
", '"  &amp;
$E1095    &amp;
"', '" &amp;
$H1095    &amp;
"', "  &amp;
$I1095 &amp;
", CAST('"  &amp;
TEXT($K1095,"aaaa-mm-dd") &amp;
"' AS DATE), " &amp;
$L1095 &amp;
", " &amp;
$N1095 &amp;
", " &amp;
$P1095 &amp;
", " &amp;
IF($R1095="","NULL",$R1095) &amp;
", " &amp;
$U1095 &amp;
");"</f>
        <v>INSERT INTO acme.fact_employees (id_company_fk, id_employee_pk, flg_active, employee_name, id_gender_fk, id_race_fk, birthdate, id_education_fk, id_department_fk, id_role_fk, id_level_fk, salary) VALUES (2, 1094, TRUE, 'Ammanda sobrenome Sousa', 'F', 2, CAST('1984-09-27' AS DATE), 4, 3, 8, 2, 2500);</v>
      </c>
    </row>
    <row r="1096" spans="1:22" x14ac:dyDescent="0.2">
      <c r="A1096" s="7">
        <v>2</v>
      </c>
      <c r="B1096" s="5">
        <f t="shared" si="86"/>
        <v>1095</v>
      </c>
      <c r="C1096" s="6" t="b">
        <v>1</v>
      </c>
      <c r="D1096" s="7">
        <f ca="1">IF(ROW()=2,125,IF(ROW()=3,67,IF(ROW()=4,13,RANDBETWEEN(2,COUNT(Name!$A:$A) + 1))))</f>
        <v>303</v>
      </c>
      <c r="E1096" s="7" t="str">
        <f ca="1">VLOOKUP($D1096,Name!$A:$B,2,FALSE) &amp; " " &amp; IF(ROW()=2,"de Orléans e Bragança",VLOOKUP(IF(ROW()=2,0,RANDBETWEEN(2,COUNT('Last name'!$A:$A) + 1)),'Last name'!$A:$B,2,FALSE) &amp; " " &amp; VLOOKUP(RANDBETWEEN(2,COUNT('Last name'!$A:$A) + 1),'Last name'!$A:$B,2,FALSE))</f>
        <v>Nicolas Ferrara Sá</v>
      </c>
      <c r="F1096" s="7">
        <v>2</v>
      </c>
      <c r="G1096" s="7" cm="1">
        <f t="array" aca="1" ref="G1096" ca="1">INDEX(States!$B:$B,RANDBETWEEN(2,COUNTA(States!$B:$B)),1)</f>
        <v>5</v>
      </c>
      <c r="H1096" s="7" t="str">
        <f ca="1">VLOOKUP($D1096,Name!$A:$C,3,FALSE)</f>
        <v>M</v>
      </c>
      <c r="I1096" s="7">
        <f t="shared" ca="1" si="87"/>
        <v>2</v>
      </c>
      <c r="J1096" s="7" t="str">
        <f ca="1">VLOOKUP($I1096,Race!$A:$B,2,FALSE)</f>
        <v>Branco</v>
      </c>
      <c r="K1096" s="8">
        <f ca="1" xml:space="preserve">
IF($B1096=2,
    TODAY()-16340,
    IF($P1096=2,
        RANDBETWEEN(TODAY()-12418.5,TODAY()-6574.5),
        IF(OR($P1096=3,$P1096=4),
            RANDBETWEEN(TODAY()-16071,TODAY()-8766),
            IF(OR($P1096=5,$P1096=6,$P1096=7),
                RANDBETWEEN(TODAY()-27393.75,TODAY()-12783.75),
                RANDBETWEEN(TODAY()-27393.75,TODAY()-10957.5)
            )
        )
    )
)</f>
        <v>27103</v>
      </c>
      <c r="L1096" s="6">
        <f ca="1">IF(OR(ROW()=2,ROW()=3),7,IF(ROW()=4,4,RANDBETWEEN(4,COUNT(Education!$A:$A) + 1)))</f>
        <v>4</v>
      </c>
      <c r="M1096" s="8" t="str">
        <f ca="1">VLOOKUP($L1096,Education!$A:$B,2,FALSE)</f>
        <v>Superior</v>
      </c>
      <c r="N109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1096" s="7" t="str">
        <f ca="1">VLOOKUP($N1096,Department!$A:$B,2,FALSE)</f>
        <v>Financeiro</v>
      </c>
      <c r="P1096" s="6">
        <f t="shared" ca="1" si="88"/>
        <v>6</v>
      </c>
      <c r="Q1096" s="7" t="str">
        <f ca="1">VLOOKUP($P1096,Role!$A:$B,2,FALSE)</f>
        <v>Estagiário</v>
      </c>
      <c r="R1096" s="7" t="str">
        <f ca="1">IF($P1096=8,RANDBETWEEN(2,COUNT(Level!$A:$A) + 1),"")</f>
        <v/>
      </c>
      <c r="S1096" s="7" t="str">
        <f ca="1">IF($R1096&lt;&gt;"",VLOOKUP($R1096,Level!$A:$B,2,FALSE),"")</f>
        <v/>
      </c>
      <c r="T1096" s="8">
        <f t="shared" ca="1" si="89"/>
        <v>43668</v>
      </c>
      <c r="U1096" s="1">
        <f t="shared" ca="1" si="85"/>
        <v>1205</v>
      </c>
      <c r="V109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$A1096    &amp;
", "   &amp;
$B1096    &amp;
", "   &amp;
$C1096    &amp;
", '"  &amp;
$E1096    &amp;
"', '" &amp;
$H1096    &amp;
"', "  &amp;
$I1096 &amp;
", CAST('"  &amp;
TEXT($K1096,"aaaa-mm-dd") &amp;
"' AS DATE), " &amp;
$L1096 &amp;
", " &amp;
$N1096 &amp;
", " &amp;
$P1096 &amp;
", " &amp;
IF($R1096="","NULL",$R1096) &amp;
", " &amp;
$U1096 &amp;
");"</f>
        <v>INSERT INTO acme.fact_employees (id_company_fk, id_employee_pk, flg_active, employee_name, id_gender_fk, id_race_fk, birthdate, id_education_fk, id_department_fk, id_role_fk, id_level_fk, salary) VALUES (2, 1095, TRUE, 'Nicolas Ferrara Sá', 'M', 2, CAST('1974-03-15' AS DATE), 4, 4, 6, NULL, 1205);</v>
      </c>
    </row>
    <row r="1097" spans="1:22" x14ac:dyDescent="0.2">
      <c r="A1097" s="7">
        <v>2</v>
      </c>
      <c r="B1097" s="5">
        <f t="shared" si="86"/>
        <v>1096</v>
      </c>
      <c r="C1097" s="6" t="b">
        <v>1</v>
      </c>
      <c r="D1097" s="7">
        <f ca="1">IF(ROW()=2,125,IF(ROW()=3,67,IF(ROW()=4,13,RANDBETWEEN(2,COUNT(Name!$A:$A) + 1))))</f>
        <v>310</v>
      </c>
      <c r="E1097" s="7" t="str">
        <f ca="1">VLOOKUP($D1097,Name!$A:$B,2,FALSE) &amp; " " &amp; IF(ROW()=2,"de Orléans e Bragança",VLOOKUP(IF(ROW()=2,0,RANDBETWEEN(2,COUNT('Last name'!$A:$A) + 1)),'Last name'!$A:$B,2,FALSE) &amp; " " &amp; VLOOKUP(RANDBETWEEN(2,COUNT('Last name'!$A:$A) + 1),'Last name'!$A:$B,2,FALSE))</f>
        <v>Pablo Esteves Pedroso</v>
      </c>
      <c r="F1097" s="7">
        <v>2</v>
      </c>
      <c r="G1097" s="7" cm="1">
        <f t="array" aca="1" ref="G1097" ca="1">INDEX(States!$B:$B,RANDBETWEEN(2,COUNTA(States!$B:$B)),1)</f>
        <v>16</v>
      </c>
      <c r="H1097" s="7" t="str">
        <f ca="1">VLOOKUP($D1097,Name!$A:$C,3,FALSE)</f>
        <v>M</v>
      </c>
      <c r="I1097" s="7">
        <f t="shared" ca="1" si="87"/>
        <v>2</v>
      </c>
      <c r="J1097" s="7" t="str">
        <f ca="1">VLOOKUP($I1097,Race!$A:$B,2,FALSE)</f>
        <v>Branco</v>
      </c>
      <c r="K1097" s="8">
        <f ca="1" xml:space="preserve">
IF($B1097=2,
    TODAY()-16340,
    IF($P1097=2,
        RANDBETWEEN(TODAY()-12418.5,TODAY()-6574.5),
        IF(OR($P1097=3,$P1097=4),
            RANDBETWEEN(TODAY()-16071,TODAY()-8766),
            IF(OR($P1097=5,$P1097=6,$P1097=7),
                RANDBETWEEN(TODAY()-27393.75,TODAY()-12783.75),
                RANDBETWEEN(TODAY()-27393.75,TODAY()-10957.5)
            )
        )
    )
)</f>
        <v>33093</v>
      </c>
      <c r="L1097" s="6">
        <f ca="1">IF(OR(ROW()=2,ROW()=3),7,IF(ROW()=4,4,RANDBETWEEN(4,COUNT(Education!$A:$A) + 1)))</f>
        <v>5</v>
      </c>
      <c r="M1097" s="8" t="str">
        <f ca="1">VLOOKUP($L1097,Education!$A:$B,2,FALSE)</f>
        <v>Pós-graduação</v>
      </c>
      <c r="N109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6</v>
      </c>
      <c r="O1097" s="7" t="str">
        <f ca="1">VLOOKUP($N1097,Department!$A:$B,2,FALSE)</f>
        <v>Comercial</v>
      </c>
      <c r="P1097" s="6">
        <f t="shared" ca="1" si="88"/>
        <v>8</v>
      </c>
      <c r="Q1097" s="7" t="str">
        <f ca="1">VLOOKUP($P1097,Role!$A:$B,2,FALSE)</f>
        <v>Analista</v>
      </c>
      <c r="R1097" s="7">
        <f ca="1">IF($P1097=8,RANDBETWEEN(2,COUNT(Level!$A:$A) + 1),"")</f>
        <v>3</v>
      </c>
      <c r="S1097" s="7" t="str">
        <f ca="1">IF($R1097&lt;&gt;"",VLOOKUP($R1097,Level!$A:$B,2,FALSE),"")</f>
        <v>Pleno</v>
      </c>
      <c r="T1097" s="8">
        <f t="shared" ca="1" si="89"/>
        <v>41641</v>
      </c>
      <c r="U1097" s="1">
        <f t="shared" ca="1" si="85"/>
        <v>3080</v>
      </c>
      <c r="V109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$A1097    &amp;
", "   &amp;
$B1097    &amp;
", "   &amp;
$C1097    &amp;
", '"  &amp;
$E1097    &amp;
"', '" &amp;
$H1097    &amp;
"', "  &amp;
$I1097 &amp;
", CAST('"  &amp;
TEXT($K1097,"aaaa-mm-dd") &amp;
"' AS DATE), " &amp;
$L1097 &amp;
", " &amp;
$N1097 &amp;
", " &amp;
$P1097 &amp;
", " &amp;
IF($R1097="","NULL",$R1097) &amp;
", " &amp;
$U1097 &amp;
");"</f>
        <v>INSERT INTO acme.fact_employees (id_company_fk, id_employee_pk, flg_active, employee_name, id_gender_fk, id_race_fk, birthdate, id_education_fk, id_department_fk, id_role_fk, id_level_fk, salary) VALUES (2, 1096, TRUE, 'Pablo Esteves Pedroso', 'M', 2, CAST('1990-08-08' AS DATE), 5, 6, 8, 3, 3080);</v>
      </c>
    </row>
    <row r="1098" spans="1:22" x14ac:dyDescent="0.2">
      <c r="A1098" s="7">
        <v>2</v>
      </c>
      <c r="B1098" s="5">
        <f t="shared" si="86"/>
        <v>1097</v>
      </c>
      <c r="C1098" s="6" t="b">
        <v>1</v>
      </c>
      <c r="D1098" s="7">
        <f ca="1">IF(ROW()=2,125,IF(ROW()=3,67,IF(ROW()=4,13,RANDBETWEEN(2,COUNT(Name!$A:$A) + 1))))</f>
        <v>270</v>
      </c>
      <c r="E1098" s="7" t="str">
        <f ca="1">VLOOKUP($D1098,Name!$A:$B,2,FALSE)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Maria Sophia Bispo Farina</v>
      </c>
      <c r="F1098" s="7">
        <v>2</v>
      </c>
      <c r="G1098" s="7" cm="1">
        <f t="array" aca="1" ref="G1098" ca="1">INDEX(States!$B:$B,RANDBETWEEN(2,COUNTA(States!$B:$B)),1)</f>
        <v>12</v>
      </c>
      <c r="H1098" s="7" t="str">
        <f ca="1">VLOOKUP($D1098,Name!$A:$C,3,FALSE)</f>
        <v>F</v>
      </c>
      <c r="I1098" s="7">
        <f t="shared" ca="1" si="87"/>
        <v>2</v>
      </c>
      <c r="J1098" s="7" t="str">
        <f ca="1">VLOOKUP($I1098,Race!$A:$B,2,FALSE)</f>
        <v>Branco</v>
      </c>
      <c r="K1098" s="8">
        <f ca="1" xml:space="preserve">
IF($B1098=2,
    TODAY()-16340,
    IF($P1098=2,
        RANDBETWEEN(TODAY()-12418.5,TODAY()-6574.5),
        IF(OR($P1098=3,$P1098=4),
            RANDBETWEEN(TODAY()-16071,TODAY()-8766),
            IF(OR($P1098=5,$P1098=6,$P1098=7),
                RANDBETWEEN(TODAY()-27393.75,TODAY()-12783.75),
                RANDBETWEEN(TODAY()-27393.75,TODAY()-10957.5)
            )
        )
    )
)</f>
        <v>24671</v>
      </c>
      <c r="L1098" s="6">
        <f ca="1">IF(OR(ROW()=2,ROW()=3),7,IF(ROW()=4,4,RANDBETWEEN(4,COUNT(Education!$A:$A) + 1)))</f>
        <v>4</v>
      </c>
      <c r="M1098" s="8" t="str">
        <f ca="1">VLOOKUP($L1098,Education!$A:$B,2,FALSE)</f>
        <v>Superior</v>
      </c>
      <c r="N109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1098" s="7" t="str">
        <f ca="1">VLOOKUP($N1098,Department!$A:$B,2,FALSE)</f>
        <v>Vendas</v>
      </c>
      <c r="P1098" s="6">
        <f t="shared" ca="1" si="88"/>
        <v>9</v>
      </c>
      <c r="Q1098" s="7" t="str">
        <f ca="1">VLOOKUP($P1098,Role!$A:$B,2,FALSE)</f>
        <v>Especialista</v>
      </c>
      <c r="R1098" s="7" t="str">
        <f ca="1">IF($P1098=8,RANDBETWEEN(2,COUNT(Level!$A:$A) + 1),"")</f>
        <v/>
      </c>
      <c r="S1098" s="7" t="str">
        <f ca="1">IF($R1098&lt;&gt;"",VLOOKUP($R1098,Level!$A:$B,2,FALSE),"")</f>
        <v/>
      </c>
      <c r="T1098" s="8">
        <f t="shared" ca="1" si="89"/>
        <v>36654</v>
      </c>
      <c r="U1098" s="1">
        <f t="shared" ca="1" si="85"/>
        <v>8610</v>
      </c>
      <c r="V109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$A1098    &amp;
", "   &amp;
$B1098    &amp;
", "   &amp;
$C1098    &amp;
", '"  &amp;
$E1098    &amp;
"', '" &amp;
$H1098    &amp;
"', "  &amp;
$I1098 &amp;
", CAST('"  &amp;
TEXT($K1098,"aaaa-mm-dd") &amp;
"' AS DATE), " &amp;
$L1098 &amp;
", " &amp;
$N1098 &amp;
", " &amp;
$P1098 &amp;
", " &amp;
IF($R1098="","NULL",$R1098) &amp;
", " &amp;
$U1098 &amp;
");"</f>
        <v>INSERT INTO acme.fact_employees (id_company_fk, id_employee_pk, flg_active, employee_name, id_gender_fk, id_race_fk, birthdate, id_education_fk, id_department_fk, id_role_fk, id_level_fk, salary) VALUES (2, 1097, TRUE, 'Maria Sophia Bispo Farina', 'F', 2, CAST('1967-07-18' AS DATE), 4, 13, 9, NULL, 8610);</v>
      </c>
    </row>
    <row r="1099" spans="1:22" x14ac:dyDescent="0.2">
      <c r="A1099" s="7">
        <v>2</v>
      </c>
      <c r="B1099" s="5">
        <f t="shared" si="86"/>
        <v>1098</v>
      </c>
      <c r="C1099" s="6" t="b">
        <v>1</v>
      </c>
      <c r="D1099" s="7">
        <f ca="1">IF(ROW()=2,125,IF(ROW()=3,67,IF(ROW()=4,13,RANDBETWEEN(2,COUNT(Name!$A:$A) + 1))))</f>
        <v>245</v>
      </c>
      <c r="E1099" s="7" t="str">
        <f ca="1">VLOOKUP($D1099,Name!$A:$B,2,FALSE) &amp; " " &amp; IF(ROW()=2,"de Orléans e Bragança",VLOOKUP(IF(ROW()=2,0,RANDBETWEEN(2,COUNT('Last name'!$A:$A) + 1)),'Last name'!$A:$B,2,FALSE) &amp; " " &amp; VLOOKUP(RANDBETWEEN(2,COUNT('Last name'!$A:$A) + 1),'Last name'!$A:$B,2,FALSE))</f>
        <v>Luiza Romano Moreira</v>
      </c>
      <c r="F1099" s="7">
        <v>2</v>
      </c>
      <c r="G1099" s="7" cm="1">
        <f t="array" aca="1" ref="G1099" ca="1">INDEX(States!$B:$B,RANDBETWEEN(2,COUNTA(States!$B:$B)),1)</f>
        <v>6</v>
      </c>
      <c r="H1099" s="7" t="str">
        <f ca="1">VLOOKUP($D1099,Name!$A:$C,3,FALSE)</f>
        <v>F</v>
      </c>
      <c r="I1099" s="7">
        <f t="shared" ca="1" si="87"/>
        <v>3</v>
      </c>
      <c r="J1099" s="7" t="str">
        <f ca="1">VLOOKUP($I1099,Race!$A:$B,2,FALSE)</f>
        <v>Preto</v>
      </c>
      <c r="K1099" s="8">
        <f ca="1" xml:space="preserve">
IF($B1099=2,
    TODAY()-16340,
    IF($P1099=2,
        RANDBETWEEN(TODAY()-12418.5,TODAY()-6574.5),
        IF(OR($P1099=3,$P1099=4),
            RANDBETWEEN(TODAY()-16071,TODAY()-8766),
            IF(OR($P1099=5,$P1099=6,$P1099=7),
                RANDBETWEEN(TODAY()-27393.75,TODAY()-12783.75),
                RANDBETWEEN(TODAY()-27393.75,TODAY()-10957.5)
            )
        )
    )
)</f>
        <v>33685</v>
      </c>
      <c r="L1099" s="6">
        <f ca="1">IF(OR(ROW()=2,ROW()=3),7,IF(ROW()=4,4,RANDBETWEEN(4,COUNT(Education!$A:$A) + 1)))</f>
        <v>5</v>
      </c>
      <c r="M1099" s="8" t="str">
        <f ca="1">VLOOKUP($L1099,Education!$A:$B,2,FALSE)</f>
        <v>Pós-graduação</v>
      </c>
      <c r="N109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1099" s="7" t="str">
        <f ca="1">VLOOKUP($N1099,Department!$A:$B,2,FALSE)</f>
        <v>Financeiro</v>
      </c>
      <c r="P1099" s="6">
        <f t="shared" ca="1" si="88"/>
        <v>8</v>
      </c>
      <c r="Q1099" s="7" t="str">
        <f ca="1">VLOOKUP($P1099,Role!$A:$B,2,FALSE)</f>
        <v>Analista</v>
      </c>
      <c r="R1099" s="7">
        <f ca="1">IF($P1099=8,RANDBETWEEN(2,COUNT(Level!$A:$A) + 1),"")</f>
        <v>2</v>
      </c>
      <c r="S1099" s="7" t="str">
        <f ca="1">IF($R1099&lt;&gt;"",VLOOKUP($R1099,Level!$A:$B,2,FALSE),"")</f>
        <v>Junior</v>
      </c>
      <c r="T1099" s="8">
        <f t="shared" ca="1" si="89"/>
        <v>41290</v>
      </c>
      <c r="U1099" s="1">
        <f t="shared" ca="1" si="85"/>
        <v>3000</v>
      </c>
      <c r="V109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$A1099    &amp;
", "   &amp;
$B1099    &amp;
", "   &amp;
$C1099    &amp;
", '"  &amp;
$E1099    &amp;
"', '" &amp;
$H1099    &amp;
"', "  &amp;
$I1099 &amp;
", CAST('"  &amp;
TEXT($K1099,"aaaa-mm-dd") &amp;
"' AS DATE), " &amp;
$L1099 &amp;
", " &amp;
$N1099 &amp;
", " &amp;
$P1099 &amp;
", " &amp;
IF($R1099="","NULL",$R1099) &amp;
", " &amp;
$U1099 &amp;
");"</f>
        <v>INSERT INTO acme.fact_employees (id_company_fk, id_employee_pk, flg_active, employee_name, id_gender_fk, id_race_fk, birthdate, id_education_fk, id_department_fk, id_role_fk, id_level_fk, salary) VALUES (2, 1098, TRUE, 'Luiza Romano Moreira', 'F', 3, CAST('1992-03-22' AS DATE), 5, 4, 8, 2, 3000);</v>
      </c>
    </row>
    <row r="1100" spans="1:22" x14ac:dyDescent="0.2">
      <c r="A1100" s="7">
        <v>2</v>
      </c>
      <c r="B1100" s="5">
        <f t="shared" si="86"/>
        <v>1099</v>
      </c>
      <c r="C1100" s="6" t="b">
        <v>1</v>
      </c>
      <c r="D1100" s="7">
        <f ca="1">IF(ROW()=2,125,IF(ROW()=3,67,IF(ROW()=4,13,RANDBETWEEN(2,COUNT(Name!$A:$A) + 1))))</f>
        <v>112</v>
      </c>
      <c r="E1100" s="7" t="str">
        <f ca="1">VLOOKUP($D1100,Name!$A:$B,2,FALSE) &amp; " " &amp; IF(ROW()=2,"de Orléans e Bragança",VLOOKUP(IF(ROW()=2,0,RANDBETWEEN(2,COUNT('Last name'!$A:$A) + 1)),'Last name'!$A:$B,2,FALSE) &amp; " " &amp; VLOOKUP(RANDBETWEEN(2,COUNT('Last name'!$A:$A) + 1),'Last name'!$A:$B,2,FALSE))</f>
        <v>Dulce Romano Alvarenga</v>
      </c>
      <c r="F1100" s="7">
        <v>2</v>
      </c>
      <c r="G1100" s="7" cm="1">
        <f t="array" aca="1" ref="G1100" ca="1">INDEX(States!$B:$B,RANDBETWEEN(2,COUNTA(States!$B:$B)),1)</f>
        <v>12</v>
      </c>
      <c r="H1100" s="7" t="str">
        <f ca="1">VLOOKUP($D1100,Name!$A:$C,3,FALSE)</f>
        <v>F</v>
      </c>
      <c r="I1100" s="7">
        <f t="shared" ca="1" si="87"/>
        <v>4</v>
      </c>
      <c r="J1100" s="7" t="str">
        <f ca="1">VLOOKUP($I1100,Race!$A:$B,2,FALSE)</f>
        <v>Pardo</v>
      </c>
      <c r="K1100" s="8">
        <f ca="1" xml:space="preserve">
IF($B1100=2,
    TODAY()-16340,
    IF($P1100=2,
        RANDBETWEEN(TODAY()-12418.5,TODAY()-6574.5),
        IF(OR($P1100=3,$P1100=4),
            RANDBETWEEN(TODAY()-16071,TODAY()-8766),
            IF(OR($P1100=5,$P1100=6,$P1100=7),
                RANDBETWEEN(TODAY()-27393.75,TODAY()-12783.75),
                RANDBETWEEN(TODAY()-27393.75,TODAY()-10957.5)
            )
        )
    )
)</f>
        <v>25741</v>
      </c>
      <c r="L1100" s="6">
        <f ca="1">IF(OR(ROW()=2,ROW()=3),7,IF(ROW()=4,4,RANDBETWEEN(4,COUNT(Education!$A:$A) + 1)))</f>
        <v>5</v>
      </c>
      <c r="M1100" s="8" t="str">
        <f ca="1">VLOOKUP($L1100,Education!$A:$B,2,FALSE)</f>
        <v>Pós-graduação</v>
      </c>
      <c r="N110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1100" s="7" t="str">
        <f ca="1">VLOOKUP($N1100,Department!$A:$B,2,FALSE)</f>
        <v>Tecnologia da Informação</v>
      </c>
      <c r="P1100" s="6">
        <f t="shared" ca="1" si="88"/>
        <v>6</v>
      </c>
      <c r="Q1100" s="7" t="str">
        <f ca="1">VLOOKUP($P1100,Role!$A:$B,2,FALSE)</f>
        <v>Estagiário</v>
      </c>
      <c r="R1100" s="7" t="str">
        <f ca="1">IF($P1100=8,RANDBETWEEN(2,COUNT(Level!$A:$A) + 1),"")</f>
        <v/>
      </c>
      <c r="S1100" s="7" t="str">
        <f ca="1">IF($R1100&lt;&gt;"",VLOOKUP($R1100,Level!$A:$B,2,FALSE),"")</f>
        <v/>
      </c>
      <c r="T1100" s="8">
        <f t="shared" ca="1" si="89"/>
        <v>36987</v>
      </c>
      <c r="U1100" s="1">
        <f t="shared" ca="1" si="85"/>
        <v>1825</v>
      </c>
      <c r="V110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$A1100    &amp;
", "   &amp;
$B1100    &amp;
", "   &amp;
$C1100    &amp;
", '"  &amp;
$E1100    &amp;
"', '" &amp;
$H1100    &amp;
"', "  &amp;
$I1100 &amp;
", CAST('"  &amp;
TEXT($K1100,"aaaa-mm-dd") &amp;
"' AS DATE), " &amp;
$L1100 &amp;
", " &amp;
$N1100 &amp;
", " &amp;
$P1100 &amp;
", " &amp;
IF($R1100="","NULL",$R1100) &amp;
", " &amp;
$U1100 &amp;
");"</f>
        <v>INSERT INTO acme.fact_employees (id_company_fk, id_employee_pk, flg_active, employee_name, id_gender_fk, id_race_fk, birthdate, id_education_fk, id_department_fk, id_role_fk, id_level_fk, salary) VALUES (2, 1099, TRUE, 'Dulce Romano Alvarenga', 'F', 4, CAST('1970-06-22' AS DATE), 5, 11, 6, NULL, 1825);</v>
      </c>
    </row>
    <row r="1101" spans="1:22" x14ac:dyDescent="0.2">
      <c r="A1101" s="7">
        <v>2</v>
      </c>
      <c r="B1101" s="5">
        <f t="shared" si="86"/>
        <v>1100</v>
      </c>
      <c r="C1101" s="6" t="b">
        <v>1</v>
      </c>
      <c r="D1101" s="7">
        <f ca="1">IF(ROW()=2,125,IF(ROW()=3,67,IF(ROW()=4,13,RANDBETWEEN(2,COUNT(Name!$A:$A) + 1))))</f>
        <v>63</v>
      </c>
      <c r="E1101" s="7" t="str">
        <f ca="1">VLOOKUP($D1101,Name!$A:$B,2,FALSE) &amp; " " &amp; IF(ROW()=2,"de Orléans e Bragança",VLOOKUP(IF(ROW()=2,0,RANDBETWEEN(2,COUNT('Last name'!$A:$A) + 1)),'Last name'!$A:$B,2,FALSE) &amp; " " &amp; VLOOKUP(RANDBETWEEN(2,COUNT('Last name'!$A:$A) + 1),'Last name'!$A:$B,2,FALSE))</f>
        <v>Bartolomeo Esteves Aleluia</v>
      </c>
      <c r="F1101" s="7">
        <v>2</v>
      </c>
      <c r="G1101" s="7" cm="1">
        <f t="array" aca="1" ref="G1101" ca="1">INDEX(States!$B:$B,RANDBETWEEN(2,COUNTA(States!$B:$B)),1)</f>
        <v>21</v>
      </c>
      <c r="H1101" s="7" t="str">
        <f ca="1">VLOOKUP($D1101,Name!$A:$C,3,FALSE)</f>
        <v>M</v>
      </c>
      <c r="I1101" s="7">
        <f t="shared" ca="1" si="87"/>
        <v>2</v>
      </c>
      <c r="J1101" s="7" t="str">
        <f ca="1">VLOOKUP($I1101,Race!$A:$B,2,FALSE)</f>
        <v>Branco</v>
      </c>
      <c r="K1101" s="8">
        <f ca="1" xml:space="preserve">
IF($B1101=2,
    TODAY()-16340,
    IF($P1101=2,
        RANDBETWEEN(TODAY()-12418.5,TODAY()-6574.5),
        IF(OR($P1101=3,$P1101=4),
            RANDBETWEEN(TODAY()-16071,TODAY()-8766),
            IF(OR($P1101=5,$P1101=6,$P1101=7),
                RANDBETWEEN(TODAY()-27393.75,TODAY()-12783.75),
                RANDBETWEEN(TODAY()-27393.75,TODAY()-10957.5)
            )
        )
    )
)</f>
        <v>21344</v>
      </c>
      <c r="L1101" s="6">
        <f ca="1">IF(OR(ROW()=2,ROW()=3),7,IF(ROW()=4,4,RANDBETWEEN(4,COUNT(Education!$A:$A) + 1)))</f>
        <v>5</v>
      </c>
      <c r="M1101" s="8" t="str">
        <f ca="1">VLOOKUP($L1101,Education!$A:$B,2,FALSE)</f>
        <v>Pós-graduação</v>
      </c>
      <c r="N110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1101" s="7" t="str">
        <f ca="1">VLOOKUP($N1101,Department!$A:$B,2,FALSE)</f>
        <v>Recursos Humanos</v>
      </c>
      <c r="P1101" s="6">
        <f t="shared" ca="1" si="88"/>
        <v>8</v>
      </c>
      <c r="Q1101" s="7" t="str">
        <f ca="1">VLOOKUP($P1101,Role!$A:$B,2,FALSE)</f>
        <v>Analista</v>
      </c>
      <c r="R1101" s="7">
        <f ca="1">IF($P1101=8,RANDBETWEEN(2,COUNT(Level!$A:$A) + 1),"")</f>
        <v>4</v>
      </c>
      <c r="S1101" s="7" t="str">
        <f ca="1">IF($R1101&lt;&gt;"",VLOOKUP($R1101,Level!$A:$B,2,FALSE),"")</f>
        <v>Senior</v>
      </c>
      <c r="T1101" s="8">
        <f t="shared" ca="1" si="89"/>
        <v>44396</v>
      </c>
      <c r="U1101" s="1">
        <f t="shared" ca="1" si="85"/>
        <v>3080</v>
      </c>
      <c r="V110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$A1101    &amp;
", "   &amp;
$B1101    &amp;
", "   &amp;
$C1101    &amp;
", '"  &amp;
$E1101    &amp;
"', '" &amp;
$H1101    &amp;
"', "  &amp;
$I1101 &amp;
", CAST('"  &amp;
TEXT($K1101,"aaaa-mm-dd") &amp;
"' AS DATE), " &amp;
$L1101 &amp;
", " &amp;
$N1101 &amp;
", " &amp;
$P1101 &amp;
", " &amp;
IF($R1101="","NULL",$R1101) &amp;
", " &amp;
$U1101 &amp;
");"</f>
        <v>INSERT INTO acme.fact_employees (id_company_fk, id_employee_pk, flg_active, employee_name, id_gender_fk, id_race_fk, birthdate, id_education_fk, id_department_fk, id_role_fk, id_level_fk, salary) VALUES (2, 1100, TRUE, 'Bartolomeo Esteves Aleluia', 'M', 2, CAST('1958-06-08' AS DATE), 5, 5, 8, 4, 3080);</v>
      </c>
    </row>
    <row r="1102" spans="1:22" x14ac:dyDescent="0.2">
      <c r="A1102" s="7">
        <v>2</v>
      </c>
      <c r="B1102" s="5">
        <f t="shared" si="86"/>
        <v>1101</v>
      </c>
      <c r="C1102" s="6" t="b">
        <v>1</v>
      </c>
      <c r="D1102" s="7">
        <f ca="1">IF(ROW()=2,125,IF(ROW()=3,67,IF(ROW()=4,13,RANDBETWEEN(2,COUNT(Name!$A:$A) + 1))))</f>
        <v>300</v>
      </c>
      <c r="E1102" s="7" t="str">
        <f ca="1">VLOOKUP($D1102,Name!$A:$B,2,FALSE) &amp; " " &amp; IF(ROW()=2,"de Orléans e Bragança",VLOOKUP(IF(ROW()=2,0,RANDBETWEEN(2,COUNT('Last name'!$A:$A) + 1)),'Last name'!$A:$B,2,FALSE) &amp; " " &amp; VLOOKUP(RANDBETWEEN(2,COUNT('Last name'!$A:$A) + 1),'Last name'!$A:$B,2,FALSE))</f>
        <v>Nathália Ferreira Longo</v>
      </c>
      <c r="F1102" s="7">
        <v>2</v>
      </c>
      <c r="G1102" s="7" cm="1">
        <f t="array" aca="1" ref="G1102" ca="1">INDEX(States!$B:$B,RANDBETWEEN(2,COUNTA(States!$B:$B)),1)</f>
        <v>9</v>
      </c>
      <c r="H1102" s="7" t="str">
        <f ca="1">VLOOKUP($D1102,Name!$A:$C,3,FALSE)</f>
        <v>F</v>
      </c>
      <c r="I1102" s="7">
        <f t="shared" ca="1" si="87"/>
        <v>5</v>
      </c>
      <c r="J1102" s="7" t="str">
        <f ca="1">VLOOKUP($I1102,Race!$A:$B,2,FALSE)</f>
        <v>Amarelo</v>
      </c>
      <c r="K1102" s="8">
        <f ca="1" xml:space="preserve">
IF($B1102=2,
    TODAY()-16340,
    IF($P1102=2,
        RANDBETWEEN(TODAY()-12418.5,TODAY()-6574.5),
        IF(OR($P1102=3,$P1102=4),
            RANDBETWEEN(TODAY()-16071,TODAY()-8766),
            IF(OR($P1102=5,$P1102=6,$P1102=7),
                RANDBETWEEN(TODAY()-27393.75,TODAY()-12783.75),
                RANDBETWEEN(TODAY()-27393.75,TODAY()-10957.5)
            )
        )
    )
)</f>
        <v>20271</v>
      </c>
      <c r="L1102" s="6">
        <f ca="1">IF(OR(ROW()=2,ROW()=3),7,IF(ROW()=4,4,RANDBETWEEN(4,COUNT(Education!$A:$A) + 1)))</f>
        <v>4</v>
      </c>
      <c r="M1102" s="8" t="str">
        <f ca="1">VLOOKUP($L1102,Education!$A:$B,2,FALSE)</f>
        <v>Superior</v>
      </c>
      <c r="N110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1102" s="7" t="str">
        <f ca="1">VLOOKUP($N1102,Department!$A:$B,2,FALSE)</f>
        <v>Tecnologia da Informação</v>
      </c>
      <c r="P1102" s="6">
        <f t="shared" ca="1" si="88"/>
        <v>6</v>
      </c>
      <c r="Q1102" s="7" t="str">
        <f ca="1">VLOOKUP($P1102,Role!$A:$B,2,FALSE)</f>
        <v>Estagiário</v>
      </c>
      <c r="R1102" s="7" t="str">
        <f ca="1">IF($P1102=8,RANDBETWEEN(2,COUNT(Level!$A:$A) + 1),"")</f>
        <v/>
      </c>
      <c r="S1102" s="7" t="str">
        <f ca="1">IF($R1102&lt;&gt;"",VLOOKUP($R1102,Level!$A:$B,2,FALSE),"")</f>
        <v/>
      </c>
      <c r="T1102" s="8">
        <f t="shared" ca="1" si="89"/>
        <v>43403</v>
      </c>
      <c r="U1102" s="1">
        <f t="shared" ca="1" si="85"/>
        <v>1325</v>
      </c>
      <c r="V110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$A1102    &amp;
", "   &amp;
$B1102    &amp;
", "   &amp;
$C1102    &amp;
", '"  &amp;
$E1102    &amp;
"', '" &amp;
$H1102    &amp;
"', "  &amp;
$I1102 &amp;
", CAST('"  &amp;
TEXT($K1102,"aaaa-mm-dd") &amp;
"' AS DATE), " &amp;
$L1102 &amp;
", " &amp;
$N1102 &amp;
", " &amp;
$P1102 &amp;
", " &amp;
IF($R1102="","NULL",$R1102) &amp;
", " &amp;
$U1102 &amp;
");"</f>
        <v>INSERT INTO acme.fact_employees (id_company_fk, id_employee_pk, flg_active, employee_name, id_gender_fk, id_race_fk, birthdate, id_education_fk, id_department_fk, id_role_fk, id_level_fk, salary) VALUES (2, 1101, TRUE, 'Nathália Ferreira Longo', 'F', 5, CAST('1955-07-01' AS DATE), 4, 11, 6, NULL, 1325);</v>
      </c>
    </row>
    <row r="1103" spans="1:22" x14ac:dyDescent="0.2">
      <c r="A1103" s="7">
        <v>2</v>
      </c>
      <c r="B1103" s="5">
        <f t="shared" si="86"/>
        <v>1102</v>
      </c>
      <c r="C1103" s="6" t="b">
        <v>1</v>
      </c>
      <c r="D1103" s="7">
        <f ca="1">IF(ROW()=2,125,IF(ROW()=3,67,IF(ROW()=4,13,RANDBETWEEN(2,COUNT(Name!$A:$A) + 1))))</f>
        <v>276</v>
      </c>
      <c r="E1103" s="7" t="str">
        <f ca="1">VLOOKUP($D1103,Name!$A:$B,2,FALSE)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Mariane Melo Fernandes</v>
      </c>
      <c r="F1103" s="7">
        <v>2</v>
      </c>
      <c r="G1103" s="7" cm="1">
        <f t="array" aca="1" ref="G1103" ca="1">INDEX(States!$B:$B,RANDBETWEEN(2,COUNTA(States!$B:$B)),1)</f>
        <v>19</v>
      </c>
      <c r="H1103" s="7" t="str">
        <f ca="1">VLOOKUP($D1103,Name!$A:$C,3,FALSE)</f>
        <v>F</v>
      </c>
      <c r="I1103" s="7">
        <f t="shared" ca="1" si="87"/>
        <v>2</v>
      </c>
      <c r="J1103" s="7" t="str">
        <f ca="1">VLOOKUP($I1103,Race!$A:$B,2,FALSE)</f>
        <v>Branco</v>
      </c>
      <c r="K1103" s="8">
        <f ca="1" xml:space="preserve">
IF($B1103=2,
    TODAY()-16340,
    IF($P1103=2,
        RANDBETWEEN(TODAY()-12418.5,TODAY()-6574.5),
        IF(OR($P1103=3,$P1103=4),
            RANDBETWEEN(TODAY()-16071,TODAY()-8766),
            IF(OR($P1103=5,$P1103=6,$P1103=7),
                RANDBETWEEN(TODAY()-27393.75,TODAY()-12783.75),
                RANDBETWEEN(TODAY()-27393.75,TODAY()-10957.5)
            )
        )
    )
)</f>
        <v>20935</v>
      </c>
      <c r="L1103" s="6">
        <f ca="1">IF(OR(ROW()=2,ROW()=3),7,IF(ROW()=4,4,RANDBETWEEN(4,COUNT(Education!$A:$A) + 1)))</f>
        <v>5</v>
      </c>
      <c r="M1103" s="8" t="str">
        <f ca="1">VLOOKUP($L1103,Education!$A:$B,2,FALSE)</f>
        <v>Pós-graduação</v>
      </c>
      <c r="N110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1103" s="7" t="str">
        <f ca="1">VLOOKUP($N1103,Department!$A:$B,2,FALSE)</f>
        <v>Tecnologia da Informação</v>
      </c>
      <c r="P1103" s="6">
        <f t="shared" ca="1" si="88"/>
        <v>8</v>
      </c>
      <c r="Q1103" s="7" t="str">
        <f ca="1">VLOOKUP($P1103,Role!$A:$B,2,FALSE)</f>
        <v>Analista</v>
      </c>
      <c r="R1103" s="7">
        <f ca="1">IF($P1103=8,RANDBETWEEN(2,COUNT(Level!$A:$A) + 1),"")</f>
        <v>2</v>
      </c>
      <c r="S1103" s="7" t="str">
        <f ca="1">IF($R1103&lt;&gt;"",VLOOKUP($R1103,Level!$A:$B,2,FALSE),"")</f>
        <v>Junior</v>
      </c>
      <c r="T1103" s="8">
        <f t="shared" ca="1" si="89"/>
        <v>38360</v>
      </c>
      <c r="U1103" s="1">
        <f t="shared" ca="1" si="85"/>
        <v>3120</v>
      </c>
      <c r="V110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$A1103    &amp;
", "   &amp;
$B1103    &amp;
", "   &amp;
$C1103    &amp;
", '"  &amp;
$E1103    &amp;
"', '" &amp;
$H1103    &amp;
"', "  &amp;
$I1103 &amp;
", CAST('"  &amp;
TEXT($K1103,"aaaa-mm-dd") &amp;
"' AS DATE), " &amp;
$L1103 &amp;
", " &amp;
$N1103 &amp;
", " &amp;
$P1103 &amp;
", " &amp;
IF($R1103="","NULL",$R1103) &amp;
", " &amp;
$U1103 &amp;
");"</f>
        <v>INSERT INTO acme.fact_employees (id_company_fk, id_employee_pk, flg_active, employee_name, id_gender_fk, id_race_fk, birthdate, id_education_fk, id_department_fk, id_role_fk, id_level_fk, salary) VALUES (2, 1102, TRUE, 'Mariane Melo Fernandes', 'F', 2, CAST('1957-04-25' AS DATE), 5, 11, 8, 2, 3120);</v>
      </c>
    </row>
    <row r="1104" spans="1:22" x14ac:dyDescent="0.2">
      <c r="A1104" s="7">
        <v>2</v>
      </c>
      <c r="B1104" s="5">
        <f t="shared" si="86"/>
        <v>1103</v>
      </c>
      <c r="C1104" s="6" t="b">
        <v>1</v>
      </c>
      <c r="D1104" s="7">
        <f ca="1">IF(ROW()=2,125,IF(ROW()=3,67,IF(ROW()=4,13,RANDBETWEEN(2,COUNT(Name!$A:$A) + 1))))</f>
        <v>310</v>
      </c>
      <c r="E1104" s="7" t="str">
        <f ca="1">VLOOKUP($D1104,Name!$A:$B,2,FALSE) &amp; " " &amp; IF(ROW()=2,"de Orléans e Bragança",VLOOKUP(IF(ROW()=2,0,RANDBETWEEN(2,COUNT('Last name'!$A:$A) + 1)),'Last name'!$A:$B,2,FALSE) &amp; " " &amp; VLOOKUP(RANDBETWEEN(2,COUNT('Last name'!$A:$A) + 1),'Last name'!$A:$B,2,FALSE))</f>
        <v>Pablo Sacramento Santacruz</v>
      </c>
      <c r="F1104" s="7">
        <v>2</v>
      </c>
      <c r="G1104" s="7" cm="1">
        <f t="array" aca="1" ref="G1104" ca="1">INDEX(States!$B:$B,RANDBETWEEN(2,COUNTA(States!$B:$B)),1)</f>
        <v>15</v>
      </c>
      <c r="H1104" s="7" t="str">
        <f ca="1">VLOOKUP($D1104,Name!$A:$C,3,FALSE)</f>
        <v>M</v>
      </c>
      <c r="I1104" s="7">
        <f t="shared" ca="1" si="87"/>
        <v>2</v>
      </c>
      <c r="J1104" s="7" t="str">
        <f ca="1">VLOOKUP($I1104,Race!$A:$B,2,FALSE)</f>
        <v>Branco</v>
      </c>
      <c r="K1104" s="8">
        <f ca="1" xml:space="preserve">
IF($B1104=2,
    TODAY()-16340,
    IF($P1104=2,
        RANDBETWEEN(TODAY()-12418.5,TODAY()-6574.5),
        IF(OR($P1104=3,$P1104=4),
            RANDBETWEEN(TODAY()-16071,TODAY()-8766),
            IF(OR($P1104=5,$P1104=6,$P1104=7),
                RANDBETWEEN(TODAY()-27393.75,TODAY()-12783.75),
                RANDBETWEEN(TODAY()-27393.75,TODAY()-10957.5)
            )
        )
    )
)</f>
        <v>18323</v>
      </c>
      <c r="L1104" s="6">
        <f ca="1">IF(OR(ROW()=2,ROW()=3),7,IF(ROW()=4,4,RANDBETWEEN(4,COUNT(Education!$A:$A) + 1)))</f>
        <v>6</v>
      </c>
      <c r="M1104" s="8" t="str">
        <f ca="1">VLOOKUP($L1104,Education!$A:$B,2,FALSE)</f>
        <v>Mestrado</v>
      </c>
      <c r="N110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1104" s="7" t="str">
        <f ca="1">VLOOKUP($N1104,Department!$A:$B,2,FALSE)</f>
        <v>Tecnologia da Informação</v>
      </c>
      <c r="P1104" s="6">
        <f t="shared" ca="1" si="88"/>
        <v>7</v>
      </c>
      <c r="Q1104" s="7" t="str">
        <f ca="1">VLOOKUP($P1104,Role!$A:$B,2,FALSE)</f>
        <v>Trainee</v>
      </c>
      <c r="R1104" s="7" t="str">
        <f ca="1">IF($P1104=8,RANDBETWEEN(2,COUNT(Level!$A:$A) + 1),"")</f>
        <v/>
      </c>
      <c r="S1104" s="7" t="str">
        <f ca="1">IF($R1104&lt;&gt;"",VLOOKUP($R1104,Level!$A:$B,2,FALSE),"")</f>
        <v/>
      </c>
      <c r="T1104" s="8">
        <f t="shared" ca="1" si="89"/>
        <v>36534</v>
      </c>
      <c r="U1104" s="1">
        <f t="shared" ca="1" si="85"/>
        <v>2425</v>
      </c>
      <c r="V110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$A1104    &amp;
", "   &amp;
$B1104    &amp;
", "   &amp;
$C1104    &amp;
", '"  &amp;
$E1104    &amp;
"', '" &amp;
$H1104    &amp;
"', "  &amp;
$I1104 &amp;
", CAST('"  &amp;
TEXT($K1104,"aaaa-mm-dd") &amp;
"' AS DATE), " &amp;
$L1104 &amp;
", " &amp;
$N1104 &amp;
", " &amp;
$P1104 &amp;
", " &amp;
IF($R1104="","NULL",$R1104) &amp;
", " &amp;
$U1104 &amp;
");"</f>
        <v>INSERT INTO acme.fact_employees (id_company_fk, id_employee_pk, flg_active, employee_name, id_gender_fk, id_race_fk, birthdate, id_education_fk, id_department_fk, id_role_fk, id_level_fk, salary) VALUES (2, 1103, TRUE, 'Pablo Sacramento Santacruz', 'M', 2, CAST('1950-03-01' AS DATE), 6, 11, 7, NULL, 2425);</v>
      </c>
    </row>
    <row r="1105" spans="1:22" x14ac:dyDescent="0.2">
      <c r="A1105" s="7">
        <v>2</v>
      </c>
      <c r="B1105" s="5">
        <f t="shared" si="86"/>
        <v>1104</v>
      </c>
      <c r="C1105" s="6" t="b">
        <v>1</v>
      </c>
      <c r="D1105" s="7">
        <f ca="1">IF(ROW()=2,125,IF(ROW()=3,67,IF(ROW()=4,13,RANDBETWEEN(2,COUNT(Name!$A:$A) + 1))))</f>
        <v>138</v>
      </c>
      <c r="E1105" s="7" t="str">
        <f ca="1">VLOOKUP($D1105,Name!$A:$B,2,FALSE) &amp; " " &amp; IF(ROW()=2,"de Orléans e Bragança",VLOOKUP(IF(ROW()=2,0,RANDBETWEEN(2,COUNT('Last name'!$A:$A) + 1)),'Last name'!$A:$B,2,FALSE) &amp; " " &amp; VLOOKUP(RANDBETWEEN(2,COUNT('Last name'!$A:$A) + 1),'Last name'!$A:$B,2,FALSE))</f>
        <v>Filipe Testa Madureira</v>
      </c>
      <c r="F1105" s="7">
        <v>2</v>
      </c>
      <c r="G1105" s="7" cm="1">
        <f t="array" aca="1" ref="G1105" ca="1">INDEX(States!$B:$B,RANDBETWEEN(2,COUNTA(States!$B:$B)),1)</f>
        <v>7</v>
      </c>
      <c r="H1105" s="7" t="str">
        <f ca="1">VLOOKUP($D1105,Name!$A:$C,3,FALSE)</f>
        <v>M</v>
      </c>
      <c r="I1105" s="7">
        <f t="shared" ca="1" si="87"/>
        <v>2</v>
      </c>
      <c r="J1105" s="7" t="str">
        <f ca="1">VLOOKUP($I1105,Race!$A:$B,2,FALSE)</f>
        <v>Branco</v>
      </c>
      <c r="K1105" s="8">
        <f ca="1" xml:space="preserve">
IF($B1105=2,
    TODAY()-16340,
    IF($P1105=2,
        RANDBETWEEN(TODAY()-12418.5,TODAY()-6574.5),
        IF(OR($P1105=3,$P1105=4),
            RANDBETWEEN(TODAY()-16071,TODAY()-8766),
            IF(OR($P1105=5,$P1105=6,$P1105=7),
                RANDBETWEEN(TODAY()-27393.75,TODAY()-12783.75),
                RANDBETWEEN(TODAY()-27393.75,TODAY()-10957.5)
            )
        )
    )
)</f>
        <v>24649</v>
      </c>
      <c r="L1105" s="6">
        <f ca="1">IF(OR(ROW()=2,ROW()=3),7,IF(ROW()=4,4,RANDBETWEEN(4,COUNT(Education!$A:$A) + 1)))</f>
        <v>6</v>
      </c>
      <c r="M1105" s="8" t="str">
        <f ca="1">VLOOKUP($L1105,Education!$A:$B,2,FALSE)</f>
        <v>Mestrado</v>
      </c>
      <c r="N110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1105" s="7" t="str">
        <f ca="1">VLOOKUP($N1105,Department!$A:$B,2,FALSE)</f>
        <v>Administrativo</v>
      </c>
      <c r="P1105" s="6">
        <f t="shared" ca="1" si="88"/>
        <v>8</v>
      </c>
      <c r="Q1105" s="7" t="str">
        <f ca="1">VLOOKUP($P1105,Role!$A:$B,2,FALSE)</f>
        <v>Analista</v>
      </c>
      <c r="R1105" s="7">
        <f ca="1">IF($P1105=8,RANDBETWEEN(2,COUNT(Level!$A:$A) + 1),"")</f>
        <v>3</v>
      </c>
      <c r="S1105" s="7" t="str">
        <f ca="1">IF($R1105&lt;&gt;"",VLOOKUP($R1105,Level!$A:$B,2,FALSE),"")</f>
        <v>Pleno</v>
      </c>
      <c r="T1105" s="8">
        <f t="shared" ca="1" si="89"/>
        <v>43987</v>
      </c>
      <c r="U1105" s="1">
        <f t="shared" ca="1" si="85"/>
        <v>3500</v>
      </c>
      <c r="V110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$A1105    &amp;
", "   &amp;
$B1105    &amp;
", "   &amp;
$C1105    &amp;
", '"  &amp;
$E1105    &amp;
"', '" &amp;
$H1105    &amp;
"', "  &amp;
$I1105 &amp;
", CAST('"  &amp;
TEXT($K1105,"aaaa-mm-dd") &amp;
"' AS DATE), " &amp;
$L1105 &amp;
", " &amp;
$N1105 &amp;
", " &amp;
$P1105 &amp;
", " &amp;
IF($R1105="","NULL",$R1105) &amp;
", " &amp;
$U1105 &amp;
");"</f>
        <v>INSERT INTO acme.fact_employees (id_company_fk, id_employee_pk, flg_active, employee_name, id_gender_fk, id_race_fk, birthdate, id_education_fk, id_department_fk, id_role_fk, id_level_fk, salary) VALUES (2, 1104, TRUE, 'Filipe Testa Madureira', 'M', 2, CAST('1967-06-26' AS DATE), 6, 3, 8, 3, 3500);</v>
      </c>
    </row>
    <row r="1106" spans="1:22" x14ac:dyDescent="0.2">
      <c r="A1106" s="7">
        <v>2</v>
      </c>
      <c r="B1106" s="5">
        <f t="shared" si="86"/>
        <v>1105</v>
      </c>
      <c r="C1106" s="6" t="b">
        <v>1</v>
      </c>
      <c r="D1106" s="7">
        <f ca="1">IF(ROW()=2,125,IF(ROW()=3,67,IF(ROW()=4,13,RANDBETWEEN(2,COUNT(Name!$A:$A) + 1))))</f>
        <v>21</v>
      </c>
      <c r="E1106" s="7" t="str">
        <f ca="1">VLOOKUP($D1106,Name!$A:$B,2,FALSE) &amp; " " &amp; IF(ROW()=2,"de Orléans e Bragança",VLOOKUP(IF(ROW()=2,0,RANDBETWEEN(2,COUNT('Last name'!$A:$A) + 1)),'Last name'!$A:$B,2,FALSE) &amp; " " &amp; VLOOKUP(RANDBETWEEN(2,COUNT('Last name'!$A:$A) + 1),'Last name'!$A:$B,2,FALSE))</f>
        <v>Ammanda Faria Martins</v>
      </c>
      <c r="F1106" s="7">
        <v>2</v>
      </c>
      <c r="G1106" s="7" cm="1">
        <f t="array" aca="1" ref="G1106" ca="1">INDEX(States!$B:$B,RANDBETWEEN(2,COUNTA(States!$B:$B)),1)</f>
        <v>21</v>
      </c>
      <c r="H1106" s="7" t="str">
        <f ca="1">VLOOKUP($D1106,Name!$A:$C,3,FALSE)</f>
        <v>F</v>
      </c>
      <c r="I1106" s="7">
        <f t="shared" ca="1" si="87"/>
        <v>3</v>
      </c>
      <c r="J1106" s="7" t="str">
        <f ca="1">VLOOKUP($I1106,Race!$A:$B,2,FALSE)</f>
        <v>Preto</v>
      </c>
      <c r="K1106" s="8">
        <f ca="1" xml:space="preserve">
IF($B1106=2,
    TODAY()-16340,
    IF($P1106=2,
        RANDBETWEEN(TODAY()-12418.5,TODAY()-6574.5),
        IF(OR($P1106=3,$P1106=4),
            RANDBETWEEN(TODAY()-16071,TODAY()-8766),
            IF(OR($P1106=5,$P1106=6,$P1106=7),
                RANDBETWEEN(TODAY()-27393.75,TODAY()-12783.75),
                RANDBETWEEN(TODAY()-27393.75,TODAY()-10957.5)
            )
        )
    )
)</f>
        <v>26796</v>
      </c>
      <c r="L1106" s="6">
        <f ca="1">IF(OR(ROW()=2,ROW()=3),7,IF(ROW()=4,4,RANDBETWEEN(4,COUNT(Education!$A:$A) + 1)))</f>
        <v>6</v>
      </c>
      <c r="M1106" s="8" t="str">
        <f ca="1">VLOOKUP($L1106,Education!$A:$B,2,FALSE)</f>
        <v>Mestrado</v>
      </c>
      <c r="N110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1106" s="7" t="str">
        <f ca="1">VLOOKUP($N1106,Department!$A:$B,2,FALSE)</f>
        <v>Tecnologia da Informação</v>
      </c>
      <c r="P1106" s="6">
        <f t="shared" ca="1" si="88"/>
        <v>8</v>
      </c>
      <c r="Q1106" s="7" t="str">
        <f ca="1">VLOOKUP($P1106,Role!$A:$B,2,FALSE)</f>
        <v>Analista</v>
      </c>
      <c r="R1106" s="7">
        <f ca="1">IF($P1106=8,RANDBETWEEN(2,COUNT(Level!$A:$A) + 1),"")</f>
        <v>2</v>
      </c>
      <c r="S1106" s="7" t="str">
        <f ca="1">IF($R1106&lt;&gt;"",VLOOKUP($R1106,Level!$A:$B,2,FALSE),"")</f>
        <v>Junior</v>
      </c>
      <c r="T1106" s="8">
        <f t="shared" ca="1" si="89"/>
        <v>42881</v>
      </c>
      <c r="U1106" s="1">
        <f t="shared" ca="1" si="85"/>
        <v>3620</v>
      </c>
      <c r="V110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$A1106    &amp;
", "   &amp;
$B1106    &amp;
", "   &amp;
$C1106    &amp;
", '"  &amp;
$E1106    &amp;
"', '" &amp;
$H1106    &amp;
"', "  &amp;
$I1106 &amp;
", CAST('"  &amp;
TEXT($K1106,"aaaa-mm-dd") &amp;
"' AS DATE), " &amp;
$L1106 &amp;
", " &amp;
$N1106 &amp;
", " &amp;
$P1106 &amp;
", " &amp;
IF($R1106="","NULL",$R1106) &amp;
", " &amp;
$U1106 &amp;
");"</f>
        <v>INSERT INTO acme.fact_employees (id_company_fk, id_employee_pk, flg_active, employee_name, id_gender_fk, id_race_fk, birthdate, id_education_fk, id_department_fk, id_role_fk, id_level_fk, salary) VALUES (2, 1105, TRUE, 'Ammanda Faria Martins', 'F', 3, CAST('1973-05-12' AS DATE), 6, 11, 8, 2, 3620);</v>
      </c>
    </row>
    <row r="1107" spans="1:22" x14ac:dyDescent="0.2">
      <c r="A1107" s="7">
        <v>2</v>
      </c>
      <c r="B1107" s="5">
        <f t="shared" si="86"/>
        <v>1106</v>
      </c>
      <c r="C1107" s="6" t="b">
        <v>1</v>
      </c>
      <c r="D1107" s="7">
        <f ca="1">IF(ROW()=2,125,IF(ROW()=3,67,IF(ROW()=4,13,RANDBETWEEN(2,COUNT(Name!$A:$A) + 1))))</f>
        <v>336</v>
      </c>
      <c r="E1107" s="7" t="str">
        <f ca="1">VLOOKUP($D1107,Name!$A:$B,2,FALSE) &amp; " " &amp; IF(ROW()=2,"de Orléans e Bragança",VLOOKUP(IF(ROW()=2,0,RANDBETWEEN(2,COUNT('Last name'!$A:$A) + 1)),'Last name'!$A:$B,2,FALSE) &amp; " " &amp; VLOOKUP(RANDBETWEEN(2,COUNT('Last name'!$A:$A) + 1),'Last name'!$A:$B,2,FALSE))</f>
        <v>Sophie Bermudes Castro</v>
      </c>
      <c r="F1107" s="7">
        <v>2</v>
      </c>
      <c r="G1107" s="7" cm="1">
        <f t="array" aca="1" ref="G1107" ca="1">INDEX(States!$B:$B,RANDBETWEEN(2,COUNTA(States!$B:$B)),1)</f>
        <v>6</v>
      </c>
      <c r="H1107" s="7" t="str">
        <f ca="1">VLOOKUP($D1107,Name!$A:$C,3,FALSE)</f>
        <v>F</v>
      </c>
      <c r="I1107" s="7">
        <f t="shared" ca="1" si="87"/>
        <v>2</v>
      </c>
      <c r="J1107" s="7" t="str">
        <f ca="1">VLOOKUP($I1107,Race!$A:$B,2,FALSE)</f>
        <v>Branco</v>
      </c>
      <c r="K1107" s="8">
        <f ca="1" xml:space="preserve">
IF($B1107=2,
    TODAY()-16340,
    IF($P1107=2,
        RANDBETWEEN(TODAY()-12418.5,TODAY()-6574.5),
        IF(OR($P1107=3,$P1107=4),
            RANDBETWEEN(TODAY()-16071,TODAY()-8766),
            IF(OR($P1107=5,$P1107=6,$P1107=7),
                RANDBETWEEN(TODAY()-27393.75,TODAY()-12783.75),
                RANDBETWEEN(TODAY()-27393.75,TODAY()-10957.5)
            )
        )
    )
)</f>
        <v>24598</v>
      </c>
      <c r="L1107" s="6">
        <f ca="1">IF(OR(ROW()=2,ROW()=3),7,IF(ROW()=4,4,RANDBETWEEN(4,COUNT(Education!$A:$A) + 1)))</f>
        <v>6</v>
      </c>
      <c r="M1107" s="8" t="str">
        <f ca="1">VLOOKUP($L1107,Education!$A:$B,2,FALSE)</f>
        <v>Mestrado</v>
      </c>
      <c r="N110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1107" s="7" t="str">
        <f ca="1">VLOOKUP($N1107,Department!$A:$B,2,FALSE)</f>
        <v>Vendas</v>
      </c>
      <c r="P1107" s="6">
        <f t="shared" ca="1" si="88"/>
        <v>8</v>
      </c>
      <c r="Q1107" s="7" t="str">
        <f ca="1">VLOOKUP($P1107,Role!$A:$B,2,FALSE)</f>
        <v>Analista</v>
      </c>
      <c r="R1107" s="7">
        <f ca="1">IF($P1107=8,RANDBETWEEN(2,COUNT(Level!$A:$A) + 1),"")</f>
        <v>4</v>
      </c>
      <c r="S1107" s="7" t="str">
        <f ca="1">IF($R1107&lt;&gt;"",VLOOKUP($R1107,Level!$A:$B,2,FALSE),"")</f>
        <v>Senior</v>
      </c>
      <c r="T1107" s="8">
        <f t="shared" ca="1" si="89"/>
        <v>37924</v>
      </c>
      <c r="U1107" s="1">
        <f t="shared" ca="1" si="85"/>
        <v>3610</v>
      </c>
      <c r="V110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$A1107    &amp;
", "   &amp;
$B1107    &amp;
", "   &amp;
$C1107    &amp;
", '"  &amp;
$E1107    &amp;
"', '" &amp;
$H1107    &amp;
"', "  &amp;
$I1107 &amp;
", CAST('"  &amp;
TEXT($K1107,"aaaa-mm-dd") &amp;
"' AS DATE), " &amp;
$L1107 &amp;
", " &amp;
$N1107 &amp;
", " &amp;
$P1107 &amp;
", " &amp;
IF($R1107="","NULL",$R1107) &amp;
", " &amp;
$U1107 &amp;
");"</f>
        <v>INSERT INTO acme.fact_employees (id_company_fk, id_employee_pk, flg_active, employee_name, id_gender_fk, id_race_fk, birthdate, id_education_fk, id_department_fk, id_role_fk, id_level_fk, salary) VALUES (2, 1106, TRUE, 'Sophie Bermudes Castro', 'F', 2, CAST('1967-05-06' AS DATE), 6, 13, 8, 4, 3610);</v>
      </c>
    </row>
    <row r="1108" spans="1:22" x14ac:dyDescent="0.2">
      <c r="A1108" s="7">
        <v>2</v>
      </c>
      <c r="B1108" s="5">
        <f t="shared" si="86"/>
        <v>1107</v>
      </c>
      <c r="C1108" s="6" t="b">
        <v>1</v>
      </c>
      <c r="D1108" s="7">
        <f ca="1">IF(ROW()=2,125,IF(ROW()=3,67,IF(ROW()=4,13,RANDBETWEEN(2,COUNT(Name!$A:$A) + 1))))</f>
        <v>261</v>
      </c>
      <c r="E1108" s="7" t="str">
        <f ca="1">VLOOKUP($D1108,Name!$A:$B,2,FALSE)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Maria Flor Ferreira Bermudes</v>
      </c>
      <c r="F1108" s="7">
        <v>2</v>
      </c>
      <c r="G1108" s="7" cm="1">
        <f t="array" aca="1" ref="G1108" ca="1">INDEX(States!$B:$B,RANDBETWEEN(2,COUNTA(States!$B:$B)),1)</f>
        <v>20</v>
      </c>
      <c r="H1108" s="7" t="str">
        <f ca="1">VLOOKUP($D1108,Name!$A:$C,3,FALSE)</f>
        <v>F</v>
      </c>
      <c r="I1108" s="7">
        <f t="shared" ca="1" si="87"/>
        <v>2</v>
      </c>
      <c r="J1108" s="7" t="str">
        <f ca="1">VLOOKUP($I1108,Race!$A:$B,2,FALSE)</f>
        <v>Branco</v>
      </c>
      <c r="K1108" s="8">
        <f ca="1" xml:space="preserve">
IF($B1108=2,
    TODAY()-16340,
    IF($P1108=2,
        RANDBETWEEN(TODAY()-12418.5,TODAY()-6574.5),
        IF(OR($P1108=3,$P1108=4),
            RANDBETWEEN(TODAY()-16071,TODAY()-8766),
            IF(OR($P1108=5,$P1108=6,$P1108=7),
                RANDBETWEEN(TODAY()-27393.75,TODAY()-12783.75),
                RANDBETWEEN(TODAY()-27393.75,TODAY()-10957.5)
            )
        )
    )
)</f>
        <v>31088</v>
      </c>
      <c r="L1108" s="6">
        <f ca="1">IF(OR(ROW()=2,ROW()=3),7,IF(ROW()=4,4,RANDBETWEEN(4,COUNT(Education!$A:$A) + 1)))</f>
        <v>7</v>
      </c>
      <c r="M1108" s="8" t="str">
        <f ca="1">VLOOKUP($L1108,Education!$A:$B,2,FALSE)</f>
        <v>Doutorado</v>
      </c>
      <c r="N110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1108" s="7" t="str">
        <f ca="1">VLOOKUP($N1108,Department!$A:$B,2,FALSE)</f>
        <v>Auditoria</v>
      </c>
      <c r="P1108" s="6">
        <f t="shared" ca="1" si="88"/>
        <v>9</v>
      </c>
      <c r="Q1108" s="7" t="str">
        <f ca="1">VLOOKUP($P1108,Role!$A:$B,2,FALSE)</f>
        <v>Especialista</v>
      </c>
      <c r="R1108" s="7" t="str">
        <f ca="1">IF($P1108=8,RANDBETWEEN(2,COUNT(Level!$A:$A) + 1),"")</f>
        <v/>
      </c>
      <c r="S1108" s="7" t="str">
        <f ca="1">IF($R1108&lt;&gt;"",VLOOKUP($R1108,Level!$A:$B,2,FALSE),"")</f>
        <v/>
      </c>
      <c r="T1108" s="8">
        <f t="shared" ca="1" si="89"/>
        <v>36679</v>
      </c>
      <c r="U1108" s="1">
        <f t="shared" ca="1" si="85"/>
        <v>10000</v>
      </c>
      <c r="V110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$A1108    &amp;
", "   &amp;
$B1108    &amp;
", "   &amp;
$C1108    &amp;
", '"  &amp;
$E1108    &amp;
"', '" &amp;
$H1108    &amp;
"', "  &amp;
$I1108 &amp;
", CAST('"  &amp;
TEXT($K1108,"aaaa-mm-dd") &amp;
"' AS DATE), " &amp;
$L1108 &amp;
", " &amp;
$N1108 &amp;
", " &amp;
$P1108 &amp;
", " &amp;
IF($R1108="","NULL",$R1108) &amp;
", " &amp;
$U1108 &amp;
");"</f>
        <v>INSERT INTO acme.fact_employees (id_company_fk, id_employee_pk, flg_active, employee_name, id_gender_fk, id_race_fk, birthdate, id_education_fk, id_department_fk, id_role_fk, id_level_fk, salary) VALUES (2, 1107, TRUE, 'Maria Flor Ferreira Bermudes', 'F', 2, CAST('1985-02-10' AS DATE), 7, 10, 9, NULL, 10000);</v>
      </c>
    </row>
    <row r="1109" spans="1:22" x14ac:dyDescent="0.2">
      <c r="A1109" s="7">
        <v>2</v>
      </c>
      <c r="B1109" s="5">
        <f t="shared" si="86"/>
        <v>1108</v>
      </c>
      <c r="C1109" s="6" t="b">
        <v>1</v>
      </c>
      <c r="D1109" s="7">
        <f ca="1">IF(ROW()=2,125,IF(ROW()=3,67,IF(ROW()=4,13,RANDBETWEEN(2,COUNT(Name!$A:$A) + 1))))</f>
        <v>274</v>
      </c>
      <c r="E1109" s="7" t="str">
        <f ca="1">VLOOKUP($D1109,Name!$A:$B,2,FALSE)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Maryah Resende Duarte</v>
      </c>
      <c r="F1109" s="7">
        <v>2</v>
      </c>
      <c r="G1109" s="7" cm="1">
        <f t="array" aca="1" ref="G1109" ca="1">INDEX(States!$B:$B,RANDBETWEEN(2,COUNTA(States!$B:$B)),1)</f>
        <v>12</v>
      </c>
      <c r="H1109" s="7" t="str">
        <f ca="1">VLOOKUP($D1109,Name!$A:$C,3,FALSE)</f>
        <v>F</v>
      </c>
      <c r="I1109" s="7">
        <f t="shared" ca="1" si="87"/>
        <v>2</v>
      </c>
      <c r="J1109" s="7" t="str">
        <f ca="1">VLOOKUP($I1109,Race!$A:$B,2,FALSE)</f>
        <v>Branco</v>
      </c>
      <c r="K1109" s="8">
        <f ca="1" xml:space="preserve">
IF($B1109=2,
    TODAY()-16340,
    IF($P1109=2,
        RANDBETWEEN(TODAY()-12418.5,TODAY()-6574.5),
        IF(OR($P1109=3,$P1109=4),
            RANDBETWEEN(TODAY()-16071,TODAY()-8766),
            IF(OR($P1109=5,$P1109=6,$P1109=7),
                RANDBETWEEN(TODAY()-27393.75,TODAY()-12783.75),
                RANDBETWEEN(TODAY()-27393.75,TODAY()-10957.5)
            )
        )
    )
)</f>
        <v>21709</v>
      </c>
      <c r="L1109" s="6">
        <f ca="1">IF(OR(ROW()=2,ROW()=3),7,IF(ROW()=4,4,RANDBETWEEN(4,COUNT(Education!$A:$A) + 1)))</f>
        <v>5</v>
      </c>
      <c r="M1109" s="8" t="str">
        <f ca="1">VLOOKUP($L1109,Education!$A:$B,2,FALSE)</f>
        <v>Pós-graduação</v>
      </c>
      <c r="N110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1109" s="7" t="str">
        <f ca="1">VLOOKUP($N1109,Department!$A:$B,2,FALSE)</f>
        <v>Vendas</v>
      </c>
      <c r="P1109" s="6">
        <f t="shared" ca="1" si="88"/>
        <v>8</v>
      </c>
      <c r="Q1109" s="7" t="str">
        <f ca="1">VLOOKUP($P1109,Role!$A:$B,2,FALSE)</f>
        <v>Analista</v>
      </c>
      <c r="R1109" s="7">
        <f ca="1">IF($P1109=8,RANDBETWEEN(2,COUNT(Level!$A:$A) + 1),"")</f>
        <v>2</v>
      </c>
      <c r="S1109" s="7" t="str">
        <f ca="1">IF($R1109&lt;&gt;"",VLOOKUP($R1109,Level!$A:$B,2,FALSE),"")</f>
        <v>Junior</v>
      </c>
      <c r="T1109" s="8">
        <f t="shared" ca="1" si="89"/>
        <v>43787</v>
      </c>
      <c r="U1109" s="1">
        <f t="shared" ca="1" si="85"/>
        <v>3110</v>
      </c>
      <c r="V110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$A1109    &amp;
", "   &amp;
$B1109    &amp;
", "   &amp;
$C1109    &amp;
", '"  &amp;
$E1109    &amp;
"', '" &amp;
$H1109    &amp;
"', "  &amp;
$I1109 &amp;
", CAST('"  &amp;
TEXT($K1109,"aaaa-mm-dd") &amp;
"' AS DATE), " &amp;
$L1109 &amp;
", " &amp;
$N1109 &amp;
", " &amp;
$P1109 &amp;
", " &amp;
IF($R1109="","NULL",$R1109) &amp;
", " &amp;
$U1109 &amp;
");"</f>
        <v>INSERT INTO acme.fact_employees (id_company_fk, id_employee_pk, flg_active, employee_name, id_gender_fk, id_race_fk, birthdate, id_education_fk, id_department_fk, id_role_fk, id_level_fk, salary) VALUES (2, 1108, TRUE, 'Maryah Resende Duarte', 'F', 2, CAST('1959-06-08' AS DATE), 5, 13, 8, 2, 3110);</v>
      </c>
    </row>
    <row r="1110" spans="1:22" x14ac:dyDescent="0.2">
      <c r="A1110" s="7">
        <v>2</v>
      </c>
      <c r="B1110" s="5">
        <f t="shared" si="86"/>
        <v>1109</v>
      </c>
      <c r="C1110" s="6" t="b">
        <v>1</v>
      </c>
      <c r="D1110" s="7">
        <f ca="1">IF(ROW()=2,125,IF(ROW()=3,67,IF(ROW()=4,13,RANDBETWEEN(2,COUNT(Name!$A:$A) + 1))))</f>
        <v>332</v>
      </c>
      <c r="E1110" s="7" t="str">
        <f ca="1">VLOOKUP($D1110,Name!$A:$B,2,FALSE) &amp; " " &amp; IF(ROW()=2,"de Orléans e Bragança",VLOOKUP(IF(ROW()=2,0,RANDBETWEEN(2,COUNT('Last name'!$A:$A) + 1)),'Last name'!$A:$B,2,FALSE) &amp; " " &amp; VLOOKUP(RANDBETWEEN(2,COUNT('Last name'!$A:$A) + 1),'Last name'!$A:$B,2,FALSE))</f>
        <v>Sammuel Lopes Anunciação</v>
      </c>
      <c r="F1110" s="7">
        <v>2</v>
      </c>
      <c r="G1110" s="7" cm="1">
        <f t="array" aca="1" ref="G1110" ca="1">INDEX(States!$B:$B,RANDBETWEEN(2,COUNTA(States!$B:$B)),1)</f>
        <v>15</v>
      </c>
      <c r="H1110" s="7" t="str">
        <f ca="1">VLOOKUP($D1110,Name!$A:$C,3,FALSE)</f>
        <v>M</v>
      </c>
      <c r="I1110" s="7">
        <f t="shared" ca="1" si="87"/>
        <v>2</v>
      </c>
      <c r="J1110" s="7" t="str">
        <f ca="1">VLOOKUP($I1110,Race!$A:$B,2,FALSE)</f>
        <v>Branco</v>
      </c>
      <c r="K1110" s="8">
        <f ca="1" xml:space="preserve">
IF($B1110=2,
    TODAY()-16340,
    IF($P1110=2,
        RANDBETWEEN(TODAY()-12418.5,TODAY()-6574.5),
        IF(OR($P1110=3,$P1110=4),
            RANDBETWEEN(TODAY()-16071,TODAY()-8766),
            IF(OR($P1110=5,$P1110=6,$P1110=7),
                RANDBETWEEN(TODAY()-27393.75,TODAY()-12783.75),
                RANDBETWEEN(TODAY()-27393.75,TODAY()-10957.5)
            )
        )
    )
)</f>
        <v>24414</v>
      </c>
      <c r="L1110" s="6">
        <f ca="1">IF(OR(ROW()=2,ROW()=3),7,IF(ROW()=4,4,RANDBETWEEN(4,COUNT(Education!$A:$A) + 1)))</f>
        <v>7</v>
      </c>
      <c r="M1110" s="8" t="str">
        <f ca="1">VLOOKUP($L1110,Education!$A:$B,2,FALSE)</f>
        <v>Doutorado</v>
      </c>
      <c r="N111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1110" s="7" t="str">
        <f ca="1">VLOOKUP($N1110,Department!$A:$B,2,FALSE)</f>
        <v>Vendas</v>
      </c>
      <c r="P1110" s="6">
        <f t="shared" ca="1" si="88"/>
        <v>6</v>
      </c>
      <c r="Q1110" s="7" t="str">
        <f ca="1">VLOOKUP($P1110,Role!$A:$B,2,FALSE)</f>
        <v>Estagiário</v>
      </c>
      <c r="R1110" s="7" t="str">
        <f ca="1">IF($P1110=8,RANDBETWEEN(2,COUNT(Level!$A:$A) + 1),"")</f>
        <v/>
      </c>
      <c r="S1110" s="7" t="str">
        <f ca="1">IF($R1110&lt;&gt;"",VLOOKUP($R1110,Level!$A:$B,2,FALSE),"")</f>
        <v/>
      </c>
      <c r="T1110" s="8">
        <f t="shared" ca="1" si="89"/>
        <v>44055</v>
      </c>
      <c r="U1110" s="1">
        <f t="shared" ca="1" si="85"/>
        <v>2815</v>
      </c>
      <c r="V111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$A1110    &amp;
", "   &amp;
$B1110    &amp;
", "   &amp;
$C1110    &amp;
", '"  &amp;
$E1110    &amp;
"', '" &amp;
$H1110    &amp;
"', "  &amp;
$I1110 &amp;
", CAST('"  &amp;
TEXT($K1110,"aaaa-mm-dd") &amp;
"' AS DATE), " &amp;
$L1110 &amp;
", " &amp;
$N1110 &amp;
", " &amp;
$P1110 &amp;
", " &amp;
IF($R1110="","NULL",$R1110) &amp;
", " &amp;
$U1110 &amp;
");"</f>
        <v>INSERT INTO acme.fact_employees (id_company_fk, id_employee_pk, flg_active, employee_name, id_gender_fk, id_race_fk, birthdate, id_education_fk, id_department_fk, id_role_fk, id_level_fk, salary) VALUES (2, 1109, TRUE, 'Sammuel Lopes Anunciação', 'M', 2, CAST('1966-11-03' AS DATE), 7, 13, 6, NULL, 2815);</v>
      </c>
    </row>
    <row r="1111" spans="1:22" x14ac:dyDescent="0.2">
      <c r="A1111" s="7">
        <v>2</v>
      </c>
      <c r="B1111" s="5">
        <f t="shared" si="86"/>
        <v>1110</v>
      </c>
      <c r="C1111" s="6" t="b">
        <v>1</v>
      </c>
      <c r="D1111" s="7">
        <f ca="1">IF(ROW()=2,125,IF(ROW()=3,67,IF(ROW()=4,13,RANDBETWEEN(2,COUNT(Name!$A:$A) + 1))))</f>
        <v>179</v>
      </c>
      <c r="E1111" s="7" t="str">
        <f ca="1">VLOOKUP($D1111,Name!$A:$B,2,FALSE) &amp; " " &amp; IF(ROW()=2,"de Orléans e Bragança",VLOOKUP(IF(ROW()=2,0,RANDBETWEEN(2,COUNT('Last name'!$A:$A) + 1)),'Last name'!$A:$B,2,FALSE) &amp; " " &amp; VLOOKUP(RANDBETWEEN(2,COUNT('Last name'!$A:$A) + 1),'Last name'!$A:$B,2,FALSE))</f>
        <v>Joana Fontana Rizzo</v>
      </c>
      <c r="F1111" s="7">
        <v>2</v>
      </c>
      <c r="G1111" s="7" cm="1">
        <f t="array" aca="1" ref="G1111" ca="1">INDEX(States!$B:$B,RANDBETWEEN(2,COUNTA(States!$B:$B)),1)</f>
        <v>4</v>
      </c>
      <c r="H1111" s="7" t="str">
        <f ca="1">VLOOKUP($D1111,Name!$A:$C,3,FALSE)</f>
        <v>F</v>
      </c>
      <c r="I1111" s="7">
        <f t="shared" ca="1" si="87"/>
        <v>4</v>
      </c>
      <c r="J1111" s="7" t="str">
        <f ca="1">VLOOKUP($I1111,Race!$A:$B,2,FALSE)</f>
        <v>Pardo</v>
      </c>
      <c r="K1111" s="8">
        <f ca="1" xml:space="preserve">
IF($B1111=2,
    TODAY()-16340,
    IF($P1111=2,
        RANDBETWEEN(TODAY()-12418.5,TODAY()-6574.5),
        IF(OR($P1111=3,$P1111=4),
            RANDBETWEEN(TODAY()-16071,TODAY()-8766),
            IF(OR($P1111=5,$P1111=6,$P1111=7),
                RANDBETWEEN(TODAY()-27393.75,TODAY()-12783.75),
                RANDBETWEEN(TODAY()-27393.75,TODAY()-10957.5)
            )
        )
    )
)</f>
        <v>18031</v>
      </c>
      <c r="L1111" s="6">
        <f ca="1">IF(OR(ROW()=2,ROW()=3),7,IF(ROW()=4,4,RANDBETWEEN(4,COUNT(Education!$A:$A) + 1)))</f>
        <v>6</v>
      </c>
      <c r="M1111" s="8" t="str">
        <f ca="1">VLOOKUP($L1111,Education!$A:$B,2,FALSE)</f>
        <v>Mestrado</v>
      </c>
      <c r="N111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1111" s="7" t="str">
        <f ca="1">VLOOKUP($N1111,Department!$A:$B,2,FALSE)</f>
        <v>Recursos Humanos</v>
      </c>
      <c r="P1111" s="6">
        <f t="shared" ca="1" si="88"/>
        <v>8</v>
      </c>
      <c r="Q1111" s="7" t="str">
        <f ca="1">VLOOKUP($P1111,Role!$A:$B,2,FALSE)</f>
        <v>Analista</v>
      </c>
      <c r="R1111" s="7">
        <f ca="1">IF($P1111=8,RANDBETWEEN(2,COUNT(Level!$A:$A) + 1),"")</f>
        <v>2</v>
      </c>
      <c r="S1111" s="7" t="str">
        <f ca="1">IF($R1111&lt;&gt;"",VLOOKUP($R1111,Level!$A:$B,2,FALSE),"")</f>
        <v>Junior</v>
      </c>
      <c r="T1111" s="8">
        <f t="shared" ca="1" si="89"/>
        <v>36771</v>
      </c>
      <c r="U1111" s="1">
        <f t="shared" ca="1" si="85"/>
        <v>3580</v>
      </c>
      <c r="V111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$A1111    &amp;
", "   &amp;
$B1111    &amp;
", "   &amp;
$C1111    &amp;
", '"  &amp;
$E1111    &amp;
"', '" &amp;
$H1111    &amp;
"', "  &amp;
$I1111 &amp;
", CAST('"  &amp;
TEXT($K1111,"aaaa-mm-dd") &amp;
"' AS DATE), " &amp;
$L1111 &amp;
", " &amp;
$N1111 &amp;
", " &amp;
$P1111 &amp;
", " &amp;
IF($R1111="","NULL",$R1111) &amp;
", " &amp;
$U1111 &amp;
");"</f>
        <v>INSERT INTO acme.fact_employees (id_company_fk, id_employee_pk, flg_active, employee_name, id_gender_fk, id_race_fk, birthdate, id_education_fk, id_department_fk, id_role_fk, id_level_fk, salary) VALUES (2, 1110, TRUE, 'Joana Fontana Rizzo', 'F', 4, CAST('1949-05-13' AS DATE), 6, 5, 8, 2, 3580);</v>
      </c>
    </row>
    <row r="1112" spans="1:22" x14ac:dyDescent="0.2">
      <c r="A1112" s="7">
        <v>2</v>
      </c>
      <c r="B1112" s="5">
        <f t="shared" si="86"/>
        <v>1111</v>
      </c>
      <c r="C1112" s="6" t="b">
        <v>1</v>
      </c>
      <c r="D1112" s="7">
        <f ca="1">IF(ROW()=2,125,IF(ROW()=3,67,IF(ROW()=4,13,RANDBETWEEN(2,COUNT(Name!$A:$A) + 1))))</f>
        <v>272</v>
      </c>
      <c r="E1112" s="7" t="str">
        <f ca="1">VLOOKUP($D1112,Name!$A:$B,2,FALSE)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Maria Vitória Zil Pereira</v>
      </c>
      <c r="F1112" s="7">
        <v>2</v>
      </c>
      <c r="G1112" s="7" cm="1">
        <f t="array" aca="1" ref="G1112" ca="1">INDEX(States!$B:$B,RANDBETWEEN(2,COUNTA(States!$B:$B)),1)</f>
        <v>19</v>
      </c>
      <c r="H1112" s="7" t="str">
        <f ca="1">VLOOKUP($D1112,Name!$A:$C,3,FALSE)</f>
        <v>F</v>
      </c>
      <c r="I1112" s="7">
        <f t="shared" ca="1" si="87"/>
        <v>2</v>
      </c>
      <c r="J1112" s="7" t="str">
        <f ca="1">VLOOKUP($I1112,Race!$A:$B,2,FALSE)</f>
        <v>Branco</v>
      </c>
      <c r="K1112" s="8">
        <f ca="1" xml:space="preserve">
IF($B1112=2,
    TODAY()-16340,
    IF($P1112=2,
        RANDBETWEEN(TODAY()-12418.5,TODAY()-6574.5),
        IF(OR($P1112=3,$P1112=4),
            RANDBETWEEN(TODAY()-16071,TODAY()-8766),
            IF(OR($P1112=5,$P1112=6,$P1112=7),
                RANDBETWEEN(TODAY()-27393.75,TODAY()-12783.75),
                RANDBETWEEN(TODAY()-27393.75,TODAY()-10957.5)
            )
        )
    )
)</f>
        <v>29892</v>
      </c>
      <c r="L1112" s="6">
        <f ca="1">IF(OR(ROW()=2,ROW()=3),7,IF(ROW()=4,4,RANDBETWEEN(4,COUNT(Education!$A:$A) + 1)))</f>
        <v>5</v>
      </c>
      <c r="M1112" s="8" t="str">
        <f ca="1">VLOOKUP($L1112,Education!$A:$B,2,FALSE)</f>
        <v>Pós-graduação</v>
      </c>
      <c r="N111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1112" s="7" t="str">
        <f ca="1">VLOOKUP($N1112,Department!$A:$B,2,FALSE)</f>
        <v>Auditoria</v>
      </c>
      <c r="P1112" s="6">
        <f t="shared" ca="1" si="88"/>
        <v>8</v>
      </c>
      <c r="Q1112" s="7" t="str">
        <f ca="1">VLOOKUP($P1112,Role!$A:$B,2,FALSE)</f>
        <v>Analista</v>
      </c>
      <c r="R1112" s="7">
        <f ca="1">IF($P1112=8,RANDBETWEEN(2,COUNT(Level!$A:$A) + 1),"")</f>
        <v>2</v>
      </c>
      <c r="S1112" s="7" t="str">
        <f ca="1">IF($R1112&lt;&gt;"",VLOOKUP($R1112,Level!$A:$B,2,FALSE),"")</f>
        <v>Junior</v>
      </c>
      <c r="T1112" s="8">
        <f t="shared" ca="1" si="89"/>
        <v>40137</v>
      </c>
      <c r="U1112" s="1">
        <f t="shared" ca="1" si="85"/>
        <v>3000</v>
      </c>
      <c r="V111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$A1112    &amp;
", "   &amp;
$B1112    &amp;
", "   &amp;
$C1112    &amp;
", '"  &amp;
$E1112    &amp;
"', '" &amp;
$H1112    &amp;
"', "  &amp;
$I1112 &amp;
", CAST('"  &amp;
TEXT($K1112,"aaaa-mm-dd") &amp;
"' AS DATE), " &amp;
$L1112 &amp;
", " &amp;
$N1112 &amp;
", " &amp;
$P1112 &amp;
", " &amp;
IF($R1112="","NULL",$R1112) &amp;
", " &amp;
$U1112 &amp;
");"</f>
        <v>INSERT INTO acme.fact_employees (id_company_fk, id_employee_pk, flg_active, employee_name, id_gender_fk, id_race_fk, birthdate, id_education_fk, id_department_fk, id_role_fk, id_level_fk, salary) VALUES (2, 1111, TRUE, 'Maria Vitória Zil Pereira', 'F', 2, CAST('1981-11-02' AS DATE), 5, 10, 8, 2, 3000);</v>
      </c>
    </row>
    <row r="1113" spans="1:22" x14ac:dyDescent="0.2">
      <c r="A1113" s="7">
        <v>2</v>
      </c>
      <c r="B1113" s="5">
        <f t="shared" si="86"/>
        <v>1112</v>
      </c>
      <c r="C1113" s="6" t="b">
        <v>1</v>
      </c>
      <c r="D1113" s="7">
        <f ca="1">IF(ROW()=2,125,IF(ROW()=3,67,IF(ROW()=4,13,RANDBETWEEN(2,COUNT(Name!$A:$A) + 1))))</f>
        <v>294</v>
      </c>
      <c r="E1113" s="7" t="str">
        <f ca="1">VLOOKUP($D1113,Name!$A:$B,2,FALSE) &amp; " " &amp; IF(ROW()=2,"de Orléans e Bragança",VLOOKUP(IF(ROW()=2,0,RANDBETWEEN(2,COUNT('Last name'!$A:$A) + 1)),'Last name'!$A:$B,2,FALSE) &amp; " " &amp; VLOOKUP(RANDBETWEEN(2,COUNT('Last name'!$A:$A) + 1),'Last name'!$A:$B,2,FALSE))</f>
        <v>Miguelito Costatini Sacramento</v>
      </c>
      <c r="F1113" s="7">
        <v>2</v>
      </c>
      <c r="G1113" s="7" cm="1">
        <f t="array" aca="1" ref="G1113" ca="1">INDEX(States!$B:$B,RANDBETWEEN(2,COUNTA(States!$B:$B)),1)</f>
        <v>11</v>
      </c>
      <c r="H1113" s="7" t="str">
        <f ca="1">VLOOKUP($D1113,Name!$A:$C,3,FALSE)</f>
        <v>M</v>
      </c>
      <c r="I1113" s="7">
        <f t="shared" ca="1" si="87"/>
        <v>3</v>
      </c>
      <c r="J1113" s="7" t="str">
        <f ca="1">VLOOKUP($I1113,Race!$A:$B,2,FALSE)</f>
        <v>Preto</v>
      </c>
      <c r="K1113" s="8">
        <f ca="1" xml:space="preserve">
IF($B1113=2,
    TODAY()-16340,
    IF($P1113=2,
        RANDBETWEEN(TODAY()-12418.5,TODAY()-6574.5),
        IF(OR($P1113=3,$P1113=4),
            RANDBETWEEN(TODAY()-16071,TODAY()-8766),
            IF(OR($P1113=5,$P1113=6,$P1113=7),
                RANDBETWEEN(TODAY()-27393.75,TODAY()-12783.75),
                RANDBETWEEN(TODAY()-27393.75,TODAY()-10957.5)
            )
        )
    )
)</f>
        <v>19775</v>
      </c>
      <c r="L1113" s="6">
        <f ca="1">IF(OR(ROW()=2,ROW()=3),7,IF(ROW()=4,4,RANDBETWEEN(4,COUNT(Education!$A:$A) + 1)))</f>
        <v>5</v>
      </c>
      <c r="M1113" s="8" t="str">
        <f ca="1">VLOOKUP($L1113,Education!$A:$B,2,FALSE)</f>
        <v>Pós-graduação</v>
      </c>
      <c r="N111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1113" s="7" t="str">
        <f ca="1">VLOOKUP($N1113,Department!$A:$B,2,FALSE)</f>
        <v>Financeiro</v>
      </c>
      <c r="P1113" s="6">
        <f t="shared" ca="1" si="88"/>
        <v>8</v>
      </c>
      <c r="Q1113" s="7" t="str">
        <f ca="1">VLOOKUP($P1113,Role!$A:$B,2,FALSE)</f>
        <v>Analista</v>
      </c>
      <c r="R1113" s="7">
        <f ca="1">IF($P1113=8,RANDBETWEEN(2,COUNT(Level!$A:$A) + 1),"")</f>
        <v>3</v>
      </c>
      <c r="S1113" s="7" t="str">
        <f ca="1">IF($R1113&lt;&gt;"",VLOOKUP($R1113,Level!$A:$B,2,FALSE),"")</f>
        <v>Pleno</v>
      </c>
      <c r="T1113" s="8">
        <f t="shared" ca="1" si="89"/>
        <v>39889</v>
      </c>
      <c r="U1113" s="1">
        <f t="shared" ca="1" si="85"/>
        <v>3000</v>
      </c>
      <c r="V111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$A1113    &amp;
", "   &amp;
$B1113    &amp;
", "   &amp;
$C1113    &amp;
", '"  &amp;
$E1113    &amp;
"', '" &amp;
$H1113    &amp;
"', "  &amp;
$I1113 &amp;
", CAST('"  &amp;
TEXT($K1113,"aaaa-mm-dd") &amp;
"' AS DATE), " &amp;
$L1113 &amp;
", " &amp;
$N1113 &amp;
", " &amp;
$P1113 &amp;
", " &amp;
IF($R1113="","NULL",$R1113) &amp;
", " &amp;
$U1113 &amp;
");"</f>
        <v>INSERT INTO acme.fact_employees (id_company_fk, id_employee_pk, flg_active, employee_name, id_gender_fk, id_race_fk, birthdate, id_education_fk, id_department_fk, id_role_fk, id_level_fk, salary) VALUES (2, 1112, TRUE, 'Miguelito Costatini Sacramento', 'M', 3, CAST('1954-02-20' AS DATE), 5, 4, 8, 3, 3000);</v>
      </c>
    </row>
    <row r="1114" spans="1:22" x14ac:dyDescent="0.2">
      <c r="A1114" s="7">
        <v>2</v>
      </c>
      <c r="B1114" s="5">
        <f t="shared" si="86"/>
        <v>1113</v>
      </c>
      <c r="C1114" s="6" t="b">
        <v>1</v>
      </c>
      <c r="D1114" s="7">
        <f ca="1">IF(ROW()=2,125,IF(ROW()=3,67,IF(ROW()=4,13,RANDBETWEEN(2,COUNT(Name!$A:$A) + 1))))</f>
        <v>359</v>
      </c>
      <c r="E1114" s="7" t="str">
        <f ca="1">VLOOKUP($D1114,Name!$A:$B,2,FALSE) &amp; " " &amp; IF(ROW()=2,"de Orléans e Bragança",VLOOKUP(IF(ROW()=2,0,RANDBETWEEN(2,COUNT('Last name'!$A:$A) + 1)),'Last name'!$A:$B,2,FALSE) &amp; " " &amp; VLOOKUP(RANDBETWEEN(2,COUNT('Last name'!$A:$A) + 1),'Last name'!$A:$B,2,FALSE))</f>
        <v>Wilian Gomes Barroso</v>
      </c>
      <c r="F1114" s="7">
        <v>2</v>
      </c>
      <c r="G1114" s="7" cm="1">
        <f t="array" aca="1" ref="G1114" ca="1">INDEX(States!$B:$B,RANDBETWEEN(2,COUNTA(States!$B:$B)),1)</f>
        <v>8</v>
      </c>
      <c r="H1114" s="7" t="str">
        <f ca="1">VLOOKUP($D1114,Name!$A:$C,3,FALSE)</f>
        <v>M</v>
      </c>
      <c r="I1114" s="7">
        <f t="shared" ca="1" si="87"/>
        <v>2</v>
      </c>
      <c r="J1114" s="7" t="str">
        <f ca="1">VLOOKUP($I1114,Race!$A:$B,2,FALSE)</f>
        <v>Branco</v>
      </c>
      <c r="K1114" s="8">
        <f ca="1" xml:space="preserve">
IF($B1114=2,
    TODAY()-16340,
    IF($P1114=2,
        RANDBETWEEN(TODAY()-12418.5,TODAY()-6574.5),
        IF(OR($P1114=3,$P1114=4),
            RANDBETWEEN(TODAY()-16071,TODAY()-8766),
            IF(OR($P1114=5,$P1114=6,$P1114=7),
                RANDBETWEEN(TODAY()-27393.75,TODAY()-12783.75),
                RANDBETWEEN(TODAY()-27393.75,TODAY()-10957.5)
            )
        )
    )
)</f>
        <v>26418</v>
      </c>
      <c r="L1114" s="6">
        <f ca="1">IF(OR(ROW()=2,ROW()=3),7,IF(ROW()=4,4,RANDBETWEEN(4,COUNT(Education!$A:$A) + 1)))</f>
        <v>5</v>
      </c>
      <c r="M1114" s="8" t="str">
        <f ca="1">VLOOKUP($L1114,Education!$A:$B,2,FALSE)</f>
        <v>Pós-graduação</v>
      </c>
      <c r="N111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1114" s="7" t="str">
        <f ca="1">VLOOKUP($N1114,Department!$A:$B,2,FALSE)</f>
        <v>Tecnologia da Informação</v>
      </c>
      <c r="P1114" s="6">
        <f t="shared" ca="1" si="88"/>
        <v>9</v>
      </c>
      <c r="Q1114" s="7" t="str">
        <f ca="1">VLOOKUP($P1114,Role!$A:$B,2,FALSE)</f>
        <v>Especialista</v>
      </c>
      <c r="R1114" s="7" t="str">
        <f ca="1">IF($P1114=8,RANDBETWEEN(2,COUNT(Level!$A:$A) + 1),"")</f>
        <v/>
      </c>
      <c r="S1114" s="7" t="str">
        <f ca="1">IF($R1114&lt;&gt;"",VLOOKUP($R1114,Level!$A:$B,2,FALSE),"")</f>
        <v/>
      </c>
      <c r="T1114" s="8">
        <f t="shared" ca="1" si="89"/>
        <v>39597</v>
      </c>
      <c r="U1114" s="1">
        <f t="shared" ca="1" si="85"/>
        <v>9120</v>
      </c>
      <c r="V111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$A1114    &amp;
", "   &amp;
$B1114    &amp;
", "   &amp;
$C1114    &amp;
", '"  &amp;
$E1114    &amp;
"', '" &amp;
$H1114    &amp;
"', "  &amp;
$I1114 &amp;
", CAST('"  &amp;
TEXT($K1114,"aaaa-mm-dd") &amp;
"' AS DATE), " &amp;
$L1114 &amp;
", " &amp;
$N1114 &amp;
", " &amp;
$P1114 &amp;
", " &amp;
IF($R1114="","NULL",$R1114) &amp;
", " &amp;
$U1114 &amp;
");"</f>
        <v>INSERT INTO acme.fact_employees (id_company_fk, id_employee_pk, flg_active, employee_name, id_gender_fk, id_race_fk, birthdate, id_education_fk, id_department_fk, id_role_fk, id_level_fk, salary) VALUES (2, 1113, TRUE, 'Wilian Gomes Barroso', 'M', 2, CAST('1972-04-29' AS DATE), 5, 11, 9, NULL, 9120);</v>
      </c>
    </row>
    <row r="1115" spans="1:22" x14ac:dyDescent="0.2">
      <c r="A1115" s="7">
        <v>2</v>
      </c>
      <c r="B1115" s="5">
        <f t="shared" si="86"/>
        <v>1114</v>
      </c>
      <c r="C1115" s="6" t="b">
        <v>1</v>
      </c>
      <c r="D1115" s="7">
        <f ca="1">IF(ROW()=2,125,IF(ROW()=3,67,IF(ROW()=4,13,RANDBETWEEN(2,COUNT(Name!$A:$A) + 1))))</f>
        <v>124</v>
      </c>
      <c r="E1115" s="7" t="str">
        <f ca="1">VLOOKUP($D1115,Name!$A:$B,2,FALSE) &amp; " " &amp; IF(ROW()=2,"de Orléans e Bragança",VLOOKUP(IF(ROW()=2,0,RANDBETWEEN(2,COUNT('Last name'!$A:$A) + 1)),'Last name'!$A:$B,2,FALSE) &amp; " " &amp; VLOOKUP(RANDBETWEEN(2,COUNT('Last name'!$A:$A) + 1),'Last name'!$A:$B,2,FALSE))</f>
        <v>Enzo Leite Aragão</v>
      </c>
      <c r="F1115" s="7">
        <v>2</v>
      </c>
      <c r="G1115" s="7" cm="1">
        <f t="array" aca="1" ref="G1115" ca="1">INDEX(States!$B:$B,RANDBETWEEN(2,COUNTA(States!$B:$B)),1)</f>
        <v>16</v>
      </c>
      <c r="H1115" s="7" t="str">
        <f ca="1">VLOOKUP($D1115,Name!$A:$C,3,FALSE)</f>
        <v>M</v>
      </c>
      <c r="I1115" s="7">
        <f t="shared" ca="1" si="87"/>
        <v>2</v>
      </c>
      <c r="J1115" s="7" t="str">
        <f ca="1">VLOOKUP($I1115,Race!$A:$B,2,FALSE)</f>
        <v>Branco</v>
      </c>
      <c r="K1115" s="8">
        <f ca="1" xml:space="preserve">
IF($B1115=2,
    TODAY()-16340,
    IF($P1115=2,
        RANDBETWEEN(TODAY()-12418.5,TODAY()-6574.5),
        IF(OR($P1115=3,$P1115=4),
            RANDBETWEEN(TODAY()-16071,TODAY()-8766),
            IF(OR($P1115=5,$P1115=6,$P1115=7),
                RANDBETWEEN(TODAY()-27393.75,TODAY()-12783.75),
                RANDBETWEEN(TODAY()-27393.75,TODAY()-10957.5)
            )
        )
    )
)</f>
        <v>18582</v>
      </c>
      <c r="L1115" s="6">
        <f ca="1">IF(OR(ROW()=2,ROW()=3),7,IF(ROW()=4,4,RANDBETWEEN(4,COUNT(Education!$A:$A) + 1)))</f>
        <v>6</v>
      </c>
      <c r="M1115" s="8" t="str">
        <f ca="1">VLOOKUP($L1115,Education!$A:$B,2,FALSE)</f>
        <v>Mestrado</v>
      </c>
      <c r="N111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1115" s="7" t="str">
        <f ca="1">VLOOKUP($N1115,Department!$A:$B,2,FALSE)</f>
        <v>Auditoria</v>
      </c>
      <c r="P1115" s="6">
        <f t="shared" ca="1" si="88"/>
        <v>8</v>
      </c>
      <c r="Q1115" s="7" t="str">
        <f ca="1">VLOOKUP($P1115,Role!$A:$B,2,FALSE)</f>
        <v>Analista</v>
      </c>
      <c r="R1115" s="7">
        <f ca="1">IF($P1115=8,RANDBETWEEN(2,COUNT(Level!$A:$A) + 1),"")</f>
        <v>2</v>
      </c>
      <c r="S1115" s="7" t="str">
        <f ca="1">IF($R1115&lt;&gt;"",VLOOKUP($R1115,Level!$A:$B,2,FALSE),"")</f>
        <v>Junior</v>
      </c>
      <c r="T1115" s="8">
        <f t="shared" ca="1" si="89"/>
        <v>43989</v>
      </c>
      <c r="U1115" s="1">
        <f t="shared" ca="1" si="85"/>
        <v>3500</v>
      </c>
      <c r="V111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$A1115    &amp;
", "   &amp;
$B1115    &amp;
", "   &amp;
$C1115    &amp;
", '"  &amp;
$E1115    &amp;
"', '" &amp;
$H1115    &amp;
"', "  &amp;
$I1115 &amp;
", CAST('"  &amp;
TEXT($K1115,"aaaa-mm-dd") &amp;
"' AS DATE), " &amp;
$L1115 &amp;
", " &amp;
$N1115 &amp;
", " &amp;
$P1115 &amp;
", " &amp;
IF($R1115="","NULL",$R1115) &amp;
", " &amp;
$U1115 &amp;
");"</f>
        <v>INSERT INTO acme.fact_employees (id_company_fk, id_employee_pk, flg_active, employee_name, id_gender_fk, id_race_fk, birthdate, id_education_fk, id_department_fk, id_role_fk, id_level_fk, salary) VALUES (2, 1114, TRUE, 'Enzo Leite Aragão', 'M', 2, CAST('1950-11-15' AS DATE), 6, 10, 8, 2, 3500);</v>
      </c>
    </row>
    <row r="1116" spans="1:22" x14ac:dyDescent="0.2">
      <c r="A1116" s="7">
        <v>2</v>
      </c>
      <c r="B1116" s="5">
        <f t="shared" si="86"/>
        <v>1115</v>
      </c>
      <c r="C1116" s="6" t="b">
        <v>1</v>
      </c>
      <c r="D1116" s="7">
        <f ca="1">IF(ROW()=2,125,IF(ROW()=3,67,IF(ROW()=4,13,RANDBETWEEN(2,COUNT(Name!$A:$A) + 1))))</f>
        <v>193</v>
      </c>
      <c r="E1116" s="7" t="str">
        <f ca="1">VLOOKUP($D1116,Name!$A:$B,2,FALSE) &amp; " " &amp; IF(ROW()=2,"de Orléans e Bragança",VLOOKUP(IF(ROW()=2,0,RANDBETWEEN(2,COUNT('Last name'!$A:$A) + 1)),'Last name'!$A:$B,2,FALSE) &amp; " " &amp; VLOOKUP(RANDBETWEEN(2,COUNT('Last name'!$A:$A) + 1),'Last name'!$A:$B,2,FALSE))</f>
        <v>Jonathan Simões Longo</v>
      </c>
      <c r="F1116" s="7">
        <v>2</v>
      </c>
      <c r="G1116" s="7" cm="1">
        <f t="array" aca="1" ref="G1116" ca="1">INDEX(States!$B:$B,RANDBETWEEN(2,COUNTA(States!$B:$B)),1)</f>
        <v>10</v>
      </c>
      <c r="H1116" s="7" t="str">
        <f ca="1">VLOOKUP($D1116,Name!$A:$C,3,FALSE)</f>
        <v>M</v>
      </c>
      <c r="I1116" s="7">
        <f t="shared" ca="1" si="87"/>
        <v>2</v>
      </c>
      <c r="J1116" s="7" t="str">
        <f ca="1">VLOOKUP($I1116,Race!$A:$B,2,FALSE)</f>
        <v>Branco</v>
      </c>
      <c r="K1116" s="8">
        <f ca="1" xml:space="preserve">
IF($B1116=2,
    TODAY()-16340,
    IF($P1116=2,
        RANDBETWEEN(TODAY()-12418.5,TODAY()-6574.5),
        IF(OR($P1116=3,$P1116=4),
            RANDBETWEEN(TODAY()-16071,TODAY()-8766),
            IF(OR($P1116=5,$P1116=6,$P1116=7),
                RANDBETWEEN(TODAY()-27393.75,TODAY()-12783.75),
                RANDBETWEEN(TODAY()-27393.75,TODAY()-10957.5)
            )
        )
    )
)</f>
        <v>21264</v>
      </c>
      <c r="L1116" s="6">
        <f ca="1">IF(OR(ROW()=2,ROW()=3),7,IF(ROW()=4,4,RANDBETWEEN(4,COUNT(Education!$A:$A) + 1)))</f>
        <v>6</v>
      </c>
      <c r="M1116" s="8" t="str">
        <f ca="1">VLOOKUP($L1116,Education!$A:$B,2,FALSE)</f>
        <v>Mestrado</v>
      </c>
      <c r="N111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1116" s="7" t="str">
        <f ca="1">VLOOKUP($N1116,Department!$A:$B,2,FALSE)</f>
        <v>Auditoria</v>
      </c>
      <c r="P1116" s="6">
        <f t="shared" ca="1" si="88"/>
        <v>7</v>
      </c>
      <c r="Q1116" s="7" t="str">
        <f ca="1">VLOOKUP($P1116,Role!$A:$B,2,FALSE)</f>
        <v>Trainee</v>
      </c>
      <c r="R1116" s="7" t="str">
        <f ca="1">IF($P1116=8,RANDBETWEEN(2,COUNT(Level!$A:$A) + 1),"")</f>
        <v/>
      </c>
      <c r="S1116" s="7" t="str">
        <f ca="1">IF($R1116&lt;&gt;"",VLOOKUP($R1116,Level!$A:$B,2,FALSE),"")</f>
        <v/>
      </c>
      <c r="T1116" s="8">
        <f t="shared" ca="1" si="89"/>
        <v>41382</v>
      </c>
      <c r="U1116" s="1">
        <f t="shared" ca="1" si="85"/>
        <v>2305</v>
      </c>
      <c r="V111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$A1116    &amp;
", "   &amp;
$B1116    &amp;
", "   &amp;
$C1116    &amp;
", '"  &amp;
$E1116    &amp;
"', '" &amp;
$H1116    &amp;
"', "  &amp;
$I1116 &amp;
", CAST('"  &amp;
TEXT($K1116,"aaaa-mm-dd") &amp;
"' AS DATE), " &amp;
$L1116 &amp;
", " &amp;
$N1116 &amp;
", " &amp;
$P1116 &amp;
", " &amp;
IF($R1116="","NULL",$R1116) &amp;
", " &amp;
$U1116 &amp;
");"</f>
        <v>INSERT INTO acme.fact_employees (id_company_fk, id_employee_pk, flg_active, employee_name, id_gender_fk, id_race_fk, birthdate, id_education_fk, id_department_fk, id_role_fk, id_level_fk, salary) VALUES (2, 1115, TRUE, 'Jonathan Simões Longo', 'M', 2, CAST('1958-03-20' AS DATE), 6, 10, 7, NULL, 2305);</v>
      </c>
    </row>
    <row r="1117" spans="1:22" x14ac:dyDescent="0.2">
      <c r="A1117" s="7">
        <v>2</v>
      </c>
      <c r="B1117" s="5">
        <f t="shared" si="86"/>
        <v>1116</v>
      </c>
      <c r="C1117" s="6" t="b">
        <v>1</v>
      </c>
      <c r="D1117" s="7">
        <f ca="1">IF(ROW()=2,125,IF(ROW()=3,67,IF(ROW()=4,13,RANDBETWEEN(2,COUNT(Name!$A:$A) + 1))))</f>
        <v>233</v>
      </c>
      <c r="E1117" s="7" t="str">
        <f ca="1">VLOOKUP($D1117,Name!$A:$B,2,FALSE) &amp; " " &amp; IF(ROW()=2,"de Orléans e Bragança",VLOOKUP(IF(ROW()=2,0,RANDBETWEEN(2,COUNT('Last name'!$A:$A) + 1)),'Last name'!$A:$B,2,FALSE) &amp; " " &amp; VLOOKUP(RANDBETWEEN(2,COUNT('Last name'!$A:$A) + 1),'Last name'!$A:$B,2,FALSE))</f>
        <v>Luana Nascimento Aragão</v>
      </c>
      <c r="F1117" s="7">
        <v>2</v>
      </c>
      <c r="G1117" s="7" cm="1">
        <f t="array" aca="1" ref="G1117" ca="1">INDEX(States!$B:$B,RANDBETWEEN(2,COUNTA(States!$B:$B)),1)</f>
        <v>13</v>
      </c>
      <c r="H1117" s="7" t="str">
        <f ca="1">VLOOKUP($D1117,Name!$A:$C,3,FALSE)</f>
        <v>F</v>
      </c>
      <c r="I1117" s="7">
        <f t="shared" ca="1" si="87"/>
        <v>2</v>
      </c>
      <c r="J1117" s="7" t="str">
        <f ca="1">VLOOKUP($I1117,Race!$A:$B,2,FALSE)</f>
        <v>Branco</v>
      </c>
      <c r="K1117" s="8">
        <f ca="1" xml:space="preserve">
IF($B1117=2,
    TODAY()-16340,
    IF($P1117=2,
        RANDBETWEEN(TODAY()-12418.5,TODAY()-6574.5),
        IF(OR($P1117=3,$P1117=4),
            RANDBETWEEN(TODAY()-16071,TODAY()-8766),
            IF(OR($P1117=5,$P1117=6,$P1117=7),
                RANDBETWEEN(TODAY()-27393.75,TODAY()-12783.75),
                RANDBETWEEN(TODAY()-27393.75,TODAY()-10957.5)
            )
        )
    )
)</f>
        <v>27062</v>
      </c>
      <c r="L1117" s="6">
        <f ca="1">IF(OR(ROW()=2,ROW()=3),7,IF(ROW()=4,4,RANDBETWEEN(4,COUNT(Education!$A:$A) + 1)))</f>
        <v>7</v>
      </c>
      <c r="M1117" s="8" t="str">
        <f ca="1">VLOOKUP($L1117,Education!$A:$B,2,FALSE)</f>
        <v>Doutorado</v>
      </c>
      <c r="N111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1117" s="7" t="str">
        <f ca="1">VLOOKUP($N1117,Department!$A:$B,2,FALSE)</f>
        <v>Recursos Humanos</v>
      </c>
      <c r="P1117" s="6">
        <f t="shared" ca="1" si="88"/>
        <v>8</v>
      </c>
      <c r="Q1117" s="7" t="str">
        <f ca="1">VLOOKUP($P1117,Role!$A:$B,2,FALSE)</f>
        <v>Analista</v>
      </c>
      <c r="R1117" s="7">
        <f ca="1">IF($P1117=8,RANDBETWEEN(2,COUNT(Level!$A:$A) + 1),"")</f>
        <v>2</v>
      </c>
      <c r="S1117" s="7" t="str">
        <f ca="1">IF($R1117&lt;&gt;"",VLOOKUP($R1117,Level!$A:$B,2,FALSE),"")</f>
        <v>Junior</v>
      </c>
      <c r="T1117" s="8">
        <f t="shared" ca="1" si="89"/>
        <v>38537</v>
      </c>
      <c r="U1117" s="1">
        <f t="shared" ca="1" si="85"/>
        <v>4080</v>
      </c>
      <c r="V111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$A1117    &amp;
", "   &amp;
$B1117    &amp;
", "   &amp;
$C1117    &amp;
", '"  &amp;
$E1117    &amp;
"', '" &amp;
$H1117    &amp;
"', "  &amp;
$I1117 &amp;
", CAST('"  &amp;
TEXT($K1117,"aaaa-mm-dd") &amp;
"' AS DATE), " &amp;
$L1117 &amp;
", " &amp;
$N1117 &amp;
", " &amp;
$P1117 &amp;
", " &amp;
IF($R1117="","NULL",$R1117) &amp;
", " &amp;
$U1117 &amp;
");"</f>
        <v>INSERT INTO acme.fact_employees (id_company_fk, id_employee_pk, flg_active, employee_name, id_gender_fk, id_race_fk, birthdate, id_education_fk, id_department_fk, id_role_fk, id_level_fk, salary) VALUES (2, 1116, TRUE, 'Luana Nascimento Aragão', 'F', 2, CAST('1974-02-02' AS DATE), 7, 5, 8, 2, 4080);</v>
      </c>
    </row>
    <row r="1118" spans="1:22" x14ac:dyDescent="0.2">
      <c r="A1118" s="7">
        <v>2</v>
      </c>
      <c r="B1118" s="5">
        <f t="shared" si="86"/>
        <v>1117</v>
      </c>
      <c r="C1118" s="6" t="b">
        <v>1</v>
      </c>
      <c r="D1118" s="7">
        <f ca="1">IF(ROW()=2,125,IF(ROW()=3,67,IF(ROW()=4,13,RANDBETWEEN(2,COUNT(Name!$A:$A) + 1))))</f>
        <v>270</v>
      </c>
      <c r="E1118" s="7" t="str">
        <f ca="1">VLOOKUP($D1118,Name!$A:$B,2,FALSE)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Maria Sophia Café Frois</v>
      </c>
      <c r="F1118" s="7">
        <v>2</v>
      </c>
      <c r="G1118" s="7" cm="1">
        <f t="array" aca="1" ref="G1118" ca="1">INDEX(States!$B:$B,RANDBETWEEN(2,COUNTA(States!$B:$B)),1)</f>
        <v>18</v>
      </c>
      <c r="H1118" s="7" t="str">
        <f ca="1">VLOOKUP($D1118,Name!$A:$C,3,FALSE)</f>
        <v>F</v>
      </c>
      <c r="I1118" s="7">
        <f t="shared" ca="1" si="87"/>
        <v>2</v>
      </c>
      <c r="J1118" s="7" t="str">
        <f ca="1">VLOOKUP($I1118,Race!$A:$B,2,FALSE)</f>
        <v>Branco</v>
      </c>
      <c r="K1118" s="8">
        <f ca="1" xml:space="preserve">
IF($B1118=2,
    TODAY()-16340,
    IF($P1118=2,
        RANDBETWEEN(TODAY()-12418.5,TODAY()-6574.5),
        IF(OR($P1118=3,$P1118=4),
            RANDBETWEEN(TODAY()-16071,TODAY()-8766),
            IF(OR($P1118=5,$P1118=6,$P1118=7),
                RANDBETWEEN(TODAY()-27393.75,TODAY()-12783.75),
                RANDBETWEEN(TODAY()-27393.75,TODAY()-10957.5)
            )
        )
    )
)</f>
        <v>20560</v>
      </c>
      <c r="L1118" s="6">
        <f ca="1">IF(OR(ROW()=2,ROW()=3),7,IF(ROW()=4,4,RANDBETWEEN(4,COUNT(Education!$A:$A) + 1)))</f>
        <v>6</v>
      </c>
      <c r="M1118" s="8" t="str">
        <f ca="1">VLOOKUP($L1118,Education!$A:$B,2,FALSE)</f>
        <v>Mestrado</v>
      </c>
      <c r="N111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1118" s="7" t="str">
        <f ca="1">VLOOKUP($N1118,Department!$A:$B,2,FALSE)</f>
        <v>Tecnologia da Informação</v>
      </c>
      <c r="P1118" s="6">
        <f t="shared" ca="1" si="88"/>
        <v>9</v>
      </c>
      <c r="Q1118" s="7" t="str">
        <f ca="1">VLOOKUP($P1118,Role!$A:$B,2,FALSE)</f>
        <v>Especialista</v>
      </c>
      <c r="R1118" s="7" t="str">
        <f ca="1">IF($P1118=8,RANDBETWEEN(2,COUNT(Level!$A:$A) + 1),"")</f>
        <v/>
      </c>
      <c r="S1118" s="7" t="str">
        <f ca="1">IF($R1118&lt;&gt;"",VLOOKUP($R1118,Level!$A:$B,2,FALSE),"")</f>
        <v/>
      </c>
      <c r="T1118" s="8">
        <f t="shared" ca="1" si="89"/>
        <v>44682</v>
      </c>
      <c r="U1118" s="1">
        <f t="shared" ca="1" si="85"/>
        <v>9620</v>
      </c>
      <c r="V111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$A1118    &amp;
", "   &amp;
$B1118    &amp;
", "   &amp;
$C1118    &amp;
", '"  &amp;
$E1118    &amp;
"', '" &amp;
$H1118    &amp;
"', "  &amp;
$I1118 &amp;
", CAST('"  &amp;
TEXT($K1118,"aaaa-mm-dd") &amp;
"' AS DATE), " &amp;
$L1118 &amp;
", " &amp;
$N1118 &amp;
", " &amp;
$P1118 &amp;
", " &amp;
IF($R1118="","NULL",$R1118) &amp;
", " &amp;
$U1118 &amp;
");"</f>
        <v>INSERT INTO acme.fact_employees (id_company_fk, id_employee_pk, flg_active, employee_name, id_gender_fk, id_race_fk, birthdate, id_education_fk, id_department_fk, id_role_fk, id_level_fk, salary) VALUES (2, 1117, TRUE, 'Maria Sophia Café Frois', 'F', 2, CAST('1956-04-15' AS DATE), 6, 11, 9, NULL, 9620);</v>
      </c>
    </row>
    <row r="1119" spans="1:22" x14ac:dyDescent="0.2">
      <c r="A1119" s="7">
        <v>2</v>
      </c>
      <c r="B1119" s="5">
        <f t="shared" si="86"/>
        <v>1118</v>
      </c>
      <c r="C1119" s="6" t="b">
        <v>1</v>
      </c>
      <c r="D1119" s="7">
        <f ca="1">IF(ROW()=2,125,IF(ROW()=3,67,IF(ROW()=4,13,RANDBETWEEN(2,COUNT(Name!$A:$A) + 1))))</f>
        <v>276</v>
      </c>
      <c r="E1119" s="7" t="str">
        <f ca="1">VLOOKUP($D1119,Name!$A:$B,2,FALSE)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Mariane Melo Rossi</v>
      </c>
      <c r="F1119" s="7">
        <v>2</v>
      </c>
      <c r="G1119" s="7" cm="1">
        <f t="array" aca="1" ref="G1119" ca="1">INDEX(States!$B:$B,RANDBETWEEN(2,COUNTA(States!$B:$B)),1)</f>
        <v>17</v>
      </c>
      <c r="H1119" s="7" t="str">
        <f ca="1">VLOOKUP($D1119,Name!$A:$C,3,FALSE)</f>
        <v>F</v>
      </c>
      <c r="I1119" s="7">
        <f t="shared" ca="1" si="87"/>
        <v>2</v>
      </c>
      <c r="J1119" s="7" t="str">
        <f ca="1">VLOOKUP($I1119,Race!$A:$B,2,FALSE)</f>
        <v>Branco</v>
      </c>
      <c r="K1119" s="8">
        <f ca="1" xml:space="preserve">
IF($B1119=2,
    TODAY()-16340,
    IF($P1119=2,
        RANDBETWEEN(TODAY()-12418.5,TODAY()-6574.5),
        IF(OR($P1119=3,$P1119=4),
            RANDBETWEEN(TODAY()-16071,TODAY()-8766),
            IF(OR($P1119=5,$P1119=6,$P1119=7),
                RANDBETWEEN(TODAY()-27393.75,TODAY()-12783.75),
                RANDBETWEEN(TODAY()-27393.75,TODAY()-10957.5)
            )
        )
    )
)</f>
        <v>26092</v>
      </c>
      <c r="L1119" s="6">
        <f ca="1">IF(OR(ROW()=2,ROW()=3),7,IF(ROW()=4,4,RANDBETWEEN(4,COUNT(Education!$A:$A) + 1)))</f>
        <v>6</v>
      </c>
      <c r="M1119" s="8" t="str">
        <f ca="1">VLOOKUP($L1119,Education!$A:$B,2,FALSE)</f>
        <v>Mestrado</v>
      </c>
      <c r="N111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1119" s="7" t="str">
        <f ca="1">VLOOKUP($N1119,Department!$A:$B,2,FALSE)</f>
        <v>Tecnologia da Informação</v>
      </c>
      <c r="P1119" s="6">
        <f t="shared" ca="1" si="88"/>
        <v>8</v>
      </c>
      <c r="Q1119" s="7" t="str">
        <f ca="1">VLOOKUP($P1119,Role!$A:$B,2,FALSE)</f>
        <v>Analista</v>
      </c>
      <c r="R1119" s="7">
        <f ca="1">IF($P1119=8,RANDBETWEEN(2,COUNT(Level!$A:$A) + 1),"")</f>
        <v>4</v>
      </c>
      <c r="S1119" s="7" t="str">
        <f ca="1">IF($R1119&lt;&gt;"",VLOOKUP($R1119,Level!$A:$B,2,FALSE),"")</f>
        <v>Senior</v>
      </c>
      <c r="T1119" s="8">
        <f t="shared" ca="1" si="89"/>
        <v>44725</v>
      </c>
      <c r="U1119" s="1">
        <f t="shared" ca="1" si="85"/>
        <v>3620</v>
      </c>
      <c r="V111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$A1119    &amp;
", "   &amp;
$B1119    &amp;
", "   &amp;
$C1119    &amp;
", '"  &amp;
$E1119    &amp;
"', '" &amp;
$H1119    &amp;
"', "  &amp;
$I1119 &amp;
", CAST('"  &amp;
TEXT($K1119,"aaaa-mm-dd") &amp;
"' AS DATE), " &amp;
$L1119 &amp;
", " &amp;
$N1119 &amp;
", " &amp;
$P1119 &amp;
", " &amp;
IF($R1119="","NULL",$R1119) &amp;
", " &amp;
$U1119 &amp;
");"</f>
        <v>INSERT INTO acme.fact_employees (id_company_fk, id_employee_pk, flg_active, employee_name, id_gender_fk, id_race_fk, birthdate, id_education_fk, id_department_fk, id_role_fk, id_level_fk, salary) VALUES (2, 1118, TRUE, 'Mariane Melo Rossi', 'F', 2, CAST('1971-06-08' AS DATE), 6, 11, 8, 4, 3620);</v>
      </c>
    </row>
    <row r="1120" spans="1:22" x14ac:dyDescent="0.2">
      <c r="A1120" s="7">
        <v>2</v>
      </c>
      <c r="B1120" s="5">
        <f t="shared" si="86"/>
        <v>1119</v>
      </c>
      <c r="C1120" s="6" t="b">
        <v>1</v>
      </c>
      <c r="D1120" s="7">
        <f ca="1">IF(ROW()=2,125,IF(ROW()=3,67,IF(ROW()=4,13,RANDBETWEEN(2,COUNT(Name!$A:$A) + 1))))</f>
        <v>244</v>
      </c>
      <c r="E1120" s="7" t="str">
        <f ca="1">VLOOKUP($D1120,Name!$A:$B,2,FALSE) &amp; " " &amp; IF(ROW()=2,"de Orléans e Bragança",VLOOKUP(IF(ROW()=2,0,RANDBETWEEN(2,COUNT('Last name'!$A:$A) + 1)),'Last name'!$A:$B,2,FALSE) &amp; " " &amp; VLOOKUP(RANDBETWEEN(2,COUNT('Last name'!$A:$A) + 1),'Last name'!$A:$B,2,FALSE))</f>
        <v>Luiz Otávio Pimenta Souza</v>
      </c>
      <c r="F1120" s="7">
        <v>2</v>
      </c>
      <c r="G1120" s="7" cm="1">
        <f t="array" aca="1" ref="G1120" ca="1">INDEX(States!$B:$B,RANDBETWEEN(2,COUNTA(States!$B:$B)),1)</f>
        <v>17</v>
      </c>
      <c r="H1120" s="7" t="str">
        <f ca="1">VLOOKUP($D1120,Name!$A:$C,3,FALSE)</f>
        <v>M</v>
      </c>
      <c r="I1120" s="7">
        <f t="shared" ca="1" si="87"/>
        <v>3</v>
      </c>
      <c r="J1120" s="7" t="str">
        <f ca="1">VLOOKUP($I1120,Race!$A:$B,2,FALSE)</f>
        <v>Preto</v>
      </c>
      <c r="K1120" s="8">
        <f ca="1" xml:space="preserve">
IF($B1120=2,
    TODAY()-16340,
    IF($P1120=2,
        RANDBETWEEN(TODAY()-12418.5,TODAY()-6574.5),
        IF(OR($P1120=3,$P1120=4),
            RANDBETWEEN(TODAY()-16071,TODAY()-8766),
            IF(OR($P1120=5,$P1120=6,$P1120=7),
                RANDBETWEEN(TODAY()-27393.75,TODAY()-12783.75),
                RANDBETWEEN(TODAY()-27393.75,TODAY()-10957.5)
            )
        )
    )
)</f>
        <v>21873</v>
      </c>
      <c r="L1120" s="6">
        <f ca="1">IF(OR(ROW()=2,ROW()=3),7,IF(ROW()=4,4,RANDBETWEEN(4,COUNT(Education!$A:$A) + 1)))</f>
        <v>7</v>
      </c>
      <c r="M1120" s="8" t="str">
        <f ca="1">VLOOKUP($L1120,Education!$A:$B,2,FALSE)</f>
        <v>Doutorado</v>
      </c>
      <c r="N112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1120" s="7" t="str">
        <f ca="1">VLOOKUP($N1120,Department!$A:$B,2,FALSE)</f>
        <v>Tecnologia da Informação</v>
      </c>
      <c r="P1120" s="6">
        <f t="shared" ca="1" si="88"/>
        <v>7</v>
      </c>
      <c r="Q1120" s="7" t="str">
        <f ca="1">VLOOKUP($P1120,Role!$A:$B,2,FALSE)</f>
        <v>Trainee</v>
      </c>
      <c r="R1120" s="7" t="str">
        <f ca="1">IF($P1120=8,RANDBETWEEN(2,COUNT(Level!$A:$A) + 1),"")</f>
        <v/>
      </c>
      <c r="S1120" s="7" t="str">
        <f ca="1">IF($R1120&lt;&gt;"",VLOOKUP($R1120,Level!$A:$B,2,FALSE),"")</f>
        <v/>
      </c>
      <c r="T1120" s="8">
        <f t="shared" ca="1" si="89"/>
        <v>37060</v>
      </c>
      <c r="U1120" s="1">
        <f t="shared" ca="1" si="85"/>
        <v>2925</v>
      </c>
      <c r="V112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$A1120    &amp;
", "   &amp;
$B1120    &amp;
", "   &amp;
$C1120    &amp;
", '"  &amp;
$E1120    &amp;
"', '" &amp;
$H1120    &amp;
"', "  &amp;
$I1120 &amp;
", CAST('"  &amp;
TEXT($K1120,"aaaa-mm-dd") &amp;
"' AS DATE), " &amp;
$L1120 &amp;
", " &amp;
$N1120 &amp;
", " &amp;
$P1120 &amp;
", " &amp;
IF($R1120="","NULL",$R1120) &amp;
", " &amp;
$U1120 &amp;
");"</f>
        <v>INSERT INTO acme.fact_employees (id_company_fk, id_employee_pk, flg_active, employee_name, id_gender_fk, id_race_fk, birthdate, id_education_fk, id_department_fk, id_role_fk, id_level_fk, salary) VALUES (2, 1119, TRUE, 'Luiz Otávio Pimenta Souza', 'M', 3, CAST('1959-11-19' AS DATE), 7, 11, 7, NULL, 2925);</v>
      </c>
    </row>
    <row r="1121" spans="1:22" x14ac:dyDescent="0.2">
      <c r="A1121" s="7">
        <v>2</v>
      </c>
      <c r="B1121" s="5">
        <f t="shared" si="86"/>
        <v>1120</v>
      </c>
      <c r="C1121" s="6" t="b">
        <v>1</v>
      </c>
      <c r="D1121" s="7">
        <f ca="1">IF(ROW()=2,125,IF(ROW()=3,67,IF(ROW()=4,13,RANDBETWEEN(2,COUNT(Name!$A:$A) + 1))))</f>
        <v>356</v>
      </c>
      <c r="E1121" s="7" t="str">
        <f ca="1">VLOOKUP($D1121,Name!$A:$B,2,FALSE) &amp; " " &amp; IF(ROW()=2,"de Orléans e Bragança",VLOOKUP(IF(ROW()=2,0,RANDBETWEEN(2,COUNT('Last name'!$A:$A) + 1)),'Last name'!$A:$B,2,FALSE) &amp; " " &amp; VLOOKUP(RANDBETWEEN(2,COUNT('Last name'!$A:$A) + 1),'Last name'!$A:$B,2,FALSE))</f>
        <v>Vitor Chaves Negreiros</v>
      </c>
      <c r="F1121" s="7">
        <v>2</v>
      </c>
      <c r="G1121" s="7" cm="1">
        <f t="array" aca="1" ref="G1121" ca="1">INDEX(States!$B:$B,RANDBETWEEN(2,COUNTA(States!$B:$B)),1)</f>
        <v>8</v>
      </c>
      <c r="H1121" s="7" t="str">
        <f ca="1">VLOOKUP($D1121,Name!$A:$C,3,FALSE)</f>
        <v>M</v>
      </c>
      <c r="I1121" s="7">
        <f t="shared" ca="1" si="87"/>
        <v>5</v>
      </c>
      <c r="J1121" s="7" t="str">
        <f ca="1">VLOOKUP($I1121,Race!$A:$B,2,FALSE)</f>
        <v>Amarelo</v>
      </c>
      <c r="K1121" s="8">
        <f ca="1" xml:space="preserve">
IF($B1121=2,
    TODAY()-16340,
    IF($P1121=2,
        RANDBETWEEN(TODAY()-12418.5,TODAY()-6574.5),
        IF(OR($P1121=3,$P1121=4),
            RANDBETWEEN(TODAY()-16071,TODAY()-8766),
            IF(OR($P1121=5,$P1121=6,$P1121=7),
                RANDBETWEEN(TODAY()-27393.75,TODAY()-12783.75),
                RANDBETWEEN(TODAY()-27393.75,TODAY()-10957.5)
            )
        )
    )
)</f>
        <v>28969</v>
      </c>
      <c r="L1121" s="6">
        <f ca="1">IF(OR(ROW()=2,ROW()=3),7,IF(ROW()=4,4,RANDBETWEEN(4,COUNT(Education!$A:$A) + 1)))</f>
        <v>6</v>
      </c>
      <c r="M1121" s="8" t="str">
        <f ca="1">VLOOKUP($L1121,Education!$A:$B,2,FALSE)</f>
        <v>Mestrado</v>
      </c>
      <c r="N112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1121" s="7" t="str">
        <f ca="1">VLOOKUP($N1121,Department!$A:$B,2,FALSE)</f>
        <v>Vendas</v>
      </c>
      <c r="P1121" s="6">
        <f t="shared" ca="1" si="88"/>
        <v>8</v>
      </c>
      <c r="Q1121" s="7" t="str">
        <f ca="1">VLOOKUP($P1121,Role!$A:$B,2,FALSE)</f>
        <v>Analista</v>
      </c>
      <c r="R1121" s="7">
        <f ca="1">IF($P1121=8,RANDBETWEEN(2,COUNT(Level!$A:$A) + 1),"")</f>
        <v>2</v>
      </c>
      <c r="S1121" s="7" t="str">
        <f ca="1">IF($R1121&lt;&gt;"",VLOOKUP($R1121,Level!$A:$B,2,FALSE),"")</f>
        <v>Junior</v>
      </c>
      <c r="T1121" s="8">
        <f t="shared" ca="1" si="89"/>
        <v>39698</v>
      </c>
      <c r="U1121" s="1">
        <f t="shared" ca="1" si="85"/>
        <v>3610</v>
      </c>
      <c r="V112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$A1121    &amp;
", "   &amp;
$B1121    &amp;
", "   &amp;
$C1121    &amp;
", '"  &amp;
$E1121    &amp;
"', '" &amp;
$H1121    &amp;
"', "  &amp;
$I1121 &amp;
", CAST('"  &amp;
TEXT($K1121,"aaaa-mm-dd") &amp;
"' AS DATE), " &amp;
$L1121 &amp;
", " &amp;
$N1121 &amp;
", " &amp;
$P1121 &amp;
", " &amp;
IF($R1121="","NULL",$R1121) &amp;
", " &amp;
$U1121 &amp;
");"</f>
        <v>INSERT INTO acme.fact_employees (id_company_fk, id_employee_pk, flg_active, employee_name, id_gender_fk, id_race_fk, birthdate, id_education_fk, id_department_fk, id_role_fk, id_level_fk, salary) VALUES (2, 1120, TRUE, 'Vitor Chaves Negreiros', 'M', 5, CAST('1979-04-24' AS DATE), 6, 13, 8, 2, 3610);</v>
      </c>
    </row>
    <row r="1122" spans="1:22" x14ac:dyDescent="0.2">
      <c r="A1122" s="7">
        <v>2</v>
      </c>
      <c r="B1122" s="5">
        <f t="shared" si="86"/>
        <v>1121</v>
      </c>
      <c r="C1122" s="6" t="b">
        <v>1</v>
      </c>
      <c r="D1122" s="7">
        <f ca="1">IF(ROW()=2,125,IF(ROW()=3,67,IF(ROW()=4,13,RANDBETWEEN(2,COUNT(Name!$A:$A) + 1))))</f>
        <v>40</v>
      </c>
      <c r="E1122" s="7" t="str">
        <f ca="1">VLOOKUP($D1122,Name!$A:$B,2,FALSE) &amp; " " &amp; IF(ROW()=2,"de Orléans e Bragança",VLOOKUP(IF(ROW()=2,0,RANDBETWEEN(2,COUNT('Last name'!$A:$A) + 1)),'Last name'!$A:$B,2,FALSE) &amp; " " &amp; VLOOKUP(RANDBETWEEN(2,COUNT('Last name'!$A:$A) + 1),'Last name'!$A:$B,2,FALSE))</f>
        <v>Anita Mazza Almeida</v>
      </c>
      <c r="F1122" s="7">
        <v>2</v>
      </c>
      <c r="G1122" s="7" cm="1">
        <f t="array" aca="1" ref="G1122" ca="1">INDEX(States!$B:$B,RANDBETWEEN(2,COUNTA(States!$B:$B)),1)</f>
        <v>6</v>
      </c>
      <c r="H1122" s="7" t="str">
        <f ca="1">VLOOKUP($D1122,Name!$A:$C,3,FALSE)</f>
        <v>F</v>
      </c>
      <c r="I1122" s="7">
        <f t="shared" ca="1" si="87"/>
        <v>4</v>
      </c>
      <c r="J1122" s="7" t="str">
        <f ca="1">VLOOKUP($I1122,Race!$A:$B,2,FALSE)</f>
        <v>Pardo</v>
      </c>
      <c r="K1122" s="8">
        <f ca="1" xml:space="preserve">
IF($B1122=2,
    TODAY()-16340,
    IF($P1122=2,
        RANDBETWEEN(TODAY()-12418.5,TODAY()-6574.5),
        IF(OR($P1122=3,$P1122=4),
            RANDBETWEEN(TODAY()-16071,TODAY()-8766),
            IF(OR($P1122=5,$P1122=6,$P1122=7),
                RANDBETWEEN(TODAY()-27393.75,TODAY()-12783.75),
                RANDBETWEEN(TODAY()-27393.75,TODAY()-10957.5)
            )
        )
    )
)</f>
        <v>24925</v>
      </c>
      <c r="L1122" s="6">
        <f ca="1">IF(OR(ROW()=2,ROW()=3),7,IF(ROW()=4,4,RANDBETWEEN(4,COUNT(Education!$A:$A) + 1)))</f>
        <v>6</v>
      </c>
      <c r="M1122" s="8" t="str">
        <f ca="1">VLOOKUP($L1122,Education!$A:$B,2,FALSE)</f>
        <v>Mestrado</v>
      </c>
      <c r="N112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1122" s="7" t="str">
        <f ca="1">VLOOKUP($N1122,Department!$A:$B,2,FALSE)</f>
        <v>Vendas</v>
      </c>
      <c r="P1122" s="6">
        <f t="shared" ca="1" si="88"/>
        <v>6</v>
      </c>
      <c r="Q1122" s="7" t="str">
        <f ca="1">VLOOKUP($P1122,Role!$A:$B,2,FALSE)</f>
        <v>Estagiário</v>
      </c>
      <c r="R1122" s="7" t="str">
        <f ca="1">IF($P1122=8,RANDBETWEEN(2,COUNT(Level!$A:$A) + 1),"")</f>
        <v/>
      </c>
      <c r="S1122" s="7" t="str">
        <f ca="1">IF($R1122&lt;&gt;"",VLOOKUP($R1122,Level!$A:$B,2,FALSE),"")</f>
        <v/>
      </c>
      <c r="T1122" s="8">
        <f t="shared" ca="1" si="89"/>
        <v>40162</v>
      </c>
      <c r="U1122" s="1">
        <f t="shared" ca="1" si="85"/>
        <v>2315</v>
      </c>
      <c r="V112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$A1122    &amp;
", "   &amp;
$B1122    &amp;
", "   &amp;
$C1122    &amp;
", '"  &amp;
$E1122    &amp;
"', '" &amp;
$H1122    &amp;
"', "  &amp;
$I1122 &amp;
", CAST('"  &amp;
TEXT($K1122,"aaaa-mm-dd") &amp;
"' AS DATE), " &amp;
$L1122 &amp;
", " &amp;
$N1122 &amp;
", " &amp;
$P1122 &amp;
", " &amp;
IF($R1122="","NULL",$R1122) &amp;
", " &amp;
$U1122 &amp;
");"</f>
        <v>INSERT INTO acme.fact_employees (id_company_fk, id_employee_pk, flg_active, employee_name, id_gender_fk, id_race_fk, birthdate, id_education_fk, id_department_fk, id_role_fk, id_level_fk, salary) VALUES (2, 1121, TRUE, 'Anita Mazza Almeida', 'F', 4, CAST('1968-03-28' AS DATE), 6, 13, 6, NULL, 2315);</v>
      </c>
    </row>
    <row r="1123" spans="1:22" x14ac:dyDescent="0.2">
      <c r="A1123" s="7">
        <v>2</v>
      </c>
      <c r="B1123" s="5">
        <f t="shared" si="86"/>
        <v>1122</v>
      </c>
      <c r="C1123" s="6" t="b">
        <v>1</v>
      </c>
      <c r="D1123" s="7">
        <f ca="1">IF(ROW()=2,125,IF(ROW()=3,67,IF(ROW()=4,13,RANDBETWEEN(2,COUNT(Name!$A:$A) + 1))))</f>
        <v>186</v>
      </c>
      <c r="E1123" s="7" t="str">
        <f ca="1">VLOOKUP($D1123,Name!$A:$B,2,FALSE) &amp; " " &amp; IF(ROW()=2,"de Orléans e Bragança",VLOOKUP(IF(ROW()=2,0,RANDBETWEEN(2,COUNT('Last name'!$A:$A) + 1)),'Last name'!$A:$B,2,FALSE) &amp; " " &amp; VLOOKUP(RANDBETWEEN(2,COUNT('Last name'!$A:$A) + 1),'Last name'!$A:$B,2,FALSE))</f>
        <v>João Luccas Evangelista Medeiros</v>
      </c>
      <c r="F1123" s="7">
        <v>2</v>
      </c>
      <c r="G1123" s="7" cm="1">
        <f t="array" aca="1" ref="G1123" ca="1">INDEX(States!$B:$B,RANDBETWEEN(2,COUNTA(States!$B:$B)),1)</f>
        <v>4</v>
      </c>
      <c r="H1123" s="7" t="str">
        <f ca="1">VLOOKUP($D1123,Name!$A:$C,3,FALSE)</f>
        <v>M</v>
      </c>
      <c r="I1123" s="7">
        <f t="shared" ca="1" si="87"/>
        <v>2</v>
      </c>
      <c r="J1123" s="7" t="str">
        <f ca="1">VLOOKUP($I1123,Race!$A:$B,2,FALSE)</f>
        <v>Branco</v>
      </c>
      <c r="K1123" s="8">
        <f ca="1" xml:space="preserve">
IF($B1123=2,
    TODAY()-16340,
    IF($P1123=2,
        RANDBETWEEN(TODAY()-12418.5,TODAY()-6574.5),
        IF(OR($P1123=3,$P1123=4),
            RANDBETWEEN(TODAY()-16071,TODAY()-8766),
            IF(OR($P1123=5,$P1123=6,$P1123=7),
                RANDBETWEEN(TODAY()-27393.75,TODAY()-12783.75),
                RANDBETWEEN(TODAY()-27393.75,TODAY()-10957.5)
            )
        )
    )
)</f>
        <v>21824</v>
      </c>
      <c r="L1123" s="6">
        <f ca="1">IF(OR(ROW()=2,ROW()=3),7,IF(ROW()=4,4,RANDBETWEEN(4,COUNT(Education!$A:$A) + 1)))</f>
        <v>7</v>
      </c>
      <c r="M1123" s="8" t="str">
        <f ca="1">VLOOKUP($L1123,Education!$A:$B,2,FALSE)</f>
        <v>Doutorado</v>
      </c>
      <c r="N112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1123" s="7" t="str">
        <f ca="1">VLOOKUP($N1123,Department!$A:$B,2,FALSE)</f>
        <v>Administrativo</v>
      </c>
      <c r="P1123" s="6">
        <f t="shared" ca="1" si="88"/>
        <v>8</v>
      </c>
      <c r="Q1123" s="7" t="str">
        <f ca="1">VLOOKUP($P1123,Role!$A:$B,2,FALSE)</f>
        <v>Analista</v>
      </c>
      <c r="R1123" s="7">
        <f ca="1">IF($P1123=8,RANDBETWEEN(2,COUNT(Level!$A:$A) + 1),"")</f>
        <v>2</v>
      </c>
      <c r="S1123" s="7" t="str">
        <f ca="1">IF($R1123&lt;&gt;"",VLOOKUP($R1123,Level!$A:$B,2,FALSE),"")</f>
        <v>Junior</v>
      </c>
      <c r="T1123" s="8">
        <f t="shared" ca="1" si="89"/>
        <v>42832</v>
      </c>
      <c r="U1123" s="1">
        <f t="shared" ca="1" si="85"/>
        <v>4000</v>
      </c>
      <c r="V112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$A1123    &amp;
", "   &amp;
$B1123    &amp;
", "   &amp;
$C1123    &amp;
", '"  &amp;
$E1123    &amp;
"', '" &amp;
$H1123    &amp;
"', "  &amp;
$I1123 &amp;
", CAST('"  &amp;
TEXT($K1123,"aaaa-mm-dd") &amp;
"' AS DATE), " &amp;
$L1123 &amp;
", " &amp;
$N1123 &amp;
", " &amp;
$P1123 &amp;
", " &amp;
IF($R1123="","NULL",$R1123) &amp;
", " &amp;
$U1123 &amp;
");"</f>
        <v>INSERT INTO acme.fact_employees (id_company_fk, id_employee_pk, flg_active, employee_name, id_gender_fk, id_race_fk, birthdate, id_education_fk, id_department_fk, id_role_fk, id_level_fk, salary) VALUES (2, 1122, TRUE, 'João Luccas Evangelista Medeiros', 'M', 2, CAST('1959-10-01' AS DATE), 7, 3, 8, 2, 4000);</v>
      </c>
    </row>
    <row r="1124" spans="1:22" x14ac:dyDescent="0.2">
      <c r="A1124" s="7">
        <v>2</v>
      </c>
      <c r="B1124" s="5">
        <f t="shared" si="86"/>
        <v>1123</v>
      </c>
      <c r="C1124" s="6" t="b">
        <v>1</v>
      </c>
      <c r="D1124" s="7">
        <f ca="1">IF(ROW()=2,125,IF(ROW()=3,67,IF(ROW()=4,13,RANDBETWEEN(2,COUNT(Name!$A:$A) + 1))))</f>
        <v>321</v>
      </c>
      <c r="E1124" s="7" t="str">
        <f ca="1">VLOOKUP($D1124,Name!$A:$B,2,FALSE) &amp; " " &amp; IF(ROW()=2,"de Orléans e Bragança",VLOOKUP(IF(ROW()=2,0,RANDBETWEEN(2,COUNT('Last name'!$A:$A) + 1)),'Last name'!$A:$B,2,FALSE) &amp; " " &amp; VLOOKUP(RANDBETWEEN(2,COUNT('Last name'!$A:$A) + 1),'Last name'!$A:$B,2,FALSE))</f>
        <v>Rafael Gallo Bispo</v>
      </c>
      <c r="F1124" s="7">
        <v>2</v>
      </c>
      <c r="G1124" s="7" cm="1">
        <f t="array" aca="1" ref="G1124" ca="1">INDEX(States!$B:$B,RANDBETWEEN(2,COUNTA(States!$B:$B)),1)</f>
        <v>19</v>
      </c>
      <c r="H1124" s="7" t="str">
        <f ca="1">VLOOKUP($D1124,Name!$A:$C,3,FALSE)</f>
        <v>M</v>
      </c>
      <c r="I1124" s="7">
        <f t="shared" ca="1" si="87"/>
        <v>2</v>
      </c>
      <c r="J1124" s="7" t="str">
        <f ca="1">VLOOKUP($I1124,Race!$A:$B,2,FALSE)</f>
        <v>Branco</v>
      </c>
      <c r="K1124" s="8">
        <f ca="1" xml:space="preserve">
IF($B1124=2,
    TODAY()-16340,
    IF($P1124=2,
        RANDBETWEEN(TODAY()-12418.5,TODAY()-6574.5),
        IF(OR($P1124=3,$P1124=4),
            RANDBETWEEN(TODAY()-16071,TODAY()-8766),
            IF(OR($P1124=5,$P1124=6,$P1124=7),
                RANDBETWEEN(TODAY()-27393.75,TODAY()-12783.75),
                RANDBETWEEN(TODAY()-27393.75,TODAY()-10957.5)
            )
        )
    )
)</f>
        <v>27749</v>
      </c>
      <c r="L1124" s="6">
        <f ca="1">IF(OR(ROW()=2,ROW()=3),7,IF(ROW()=4,4,RANDBETWEEN(4,COUNT(Education!$A:$A) + 1)))</f>
        <v>4</v>
      </c>
      <c r="M1124" s="8" t="str">
        <f ca="1">VLOOKUP($L1124,Education!$A:$B,2,FALSE)</f>
        <v>Superior</v>
      </c>
      <c r="N112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1124" s="7" t="str">
        <f ca="1">VLOOKUP($N1124,Department!$A:$B,2,FALSE)</f>
        <v>Financeiro</v>
      </c>
      <c r="P1124" s="6">
        <f t="shared" ca="1" si="88"/>
        <v>8</v>
      </c>
      <c r="Q1124" s="7" t="str">
        <f ca="1">VLOOKUP($P1124,Role!$A:$B,2,FALSE)</f>
        <v>Analista</v>
      </c>
      <c r="R1124" s="7">
        <f ca="1">IF($P1124=8,RANDBETWEEN(2,COUNT(Level!$A:$A) + 1),"")</f>
        <v>4</v>
      </c>
      <c r="S1124" s="7" t="str">
        <f ca="1">IF($R1124&lt;&gt;"",VLOOKUP($R1124,Level!$A:$B,2,FALSE),"")</f>
        <v>Senior</v>
      </c>
      <c r="T1124" s="8">
        <f t="shared" ca="1" si="89"/>
        <v>41655</v>
      </c>
      <c r="U1124" s="1">
        <f t="shared" ca="1" si="85"/>
        <v>2500</v>
      </c>
      <c r="V112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$A1124    &amp;
", "   &amp;
$B1124    &amp;
", "   &amp;
$C1124    &amp;
", '"  &amp;
$E1124    &amp;
"', '" &amp;
$H1124    &amp;
"', "  &amp;
$I1124 &amp;
", CAST('"  &amp;
TEXT($K1124,"aaaa-mm-dd") &amp;
"' AS DATE), " &amp;
$L1124 &amp;
", " &amp;
$N1124 &amp;
", " &amp;
$P1124 &amp;
", " &amp;
IF($R1124="","NULL",$R1124) &amp;
", " &amp;
$U1124 &amp;
");"</f>
        <v>INSERT INTO acme.fact_employees (id_company_fk, id_employee_pk, flg_active, employee_name, id_gender_fk, id_race_fk, birthdate, id_education_fk, id_department_fk, id_role_fk, id_level_fk, salary) VALUES (2, 1123, TRUE, 'Rafael Gallo Bispo', 'M', 2, CAST('1975-12-21' AS DATE), 4, 4, 8, 4, 2500);</v>
      </c>
    </row>
    <row r="1125" spans="1:22" x14ac:dyDescent="0.2">
      <c r="A1125" s="7">
        <v>2</v>
      </c>
      <c r="B1125" s="5">
        <f t="shared" si="86"/>
        <v>1124</v>
      </c>
      <c r="C1125" s="6" t="b">
        <v>1</v>
      </c>
      <c r="D1125" s="7">
        <f ca="1">IF(ROW()=2,125,IF(ROW()=3,67,IF(ROW()=4,13,RANDBETWEEN(2,COUNT(Name!$A:$A) + 1))))</f>
        <v>112</v>
      </c>
      <c r="E1125" s="7" t="str">
        <f ca="1">VLOOKUP($D1125,Name!$A:$B,2,FALSE) &amp; " " &amp; IF(ROW()=2,"de Orléans e Bragança",VLOOKUP(IF(ROW()=2,0,RANDBETWEEN(2,COUNT('Last name'!$A:$A) + 1)),'Last name'!$A:$B,2,FALSE) &amp; " " &amp; VLOOKUP(RANDBETWEEN(2,COUNT('Last name'!$A:$A) + 1),'Last name'!$A:$B,2,FALSE))</f>
        <v>Dulce Furtado Cardoso</v>
      </c>
      <c r="F1125" s="7">
        <v>2</v>
      </c>
      <c r="G1125" s="7" cm="1">
        <f t="array" aca="1" ref="G1125" ca="1">INDEX(States!$B:$B,RANDBETWEEN(2,COUNTA(States!$B:$B)),1)</f>
        <v>4</v>
      </c>
      <c r="H1125" s="7" t="str">
        <f ca="1">VLOOKUP($D1125,Name!$A:$C,3,FALSE)</f>
        <v>F</v>
      </c>
      <c r="I1125" s="7">
        <f t="shared" ca="1" si="87"/>
        <v>2</v>
      </c>
      <c r="J1125" s="7" t="str">
        <f ca="1">VLOOKUP($I1125,Race!$A:$B,2,FALSE)</f>
        <v>Branco</v>
      </c>
      <c r="K1125" s="8">
        <f ca="1" xml:space="preserve">
IF($B1125=2,
    TODAY()-16340,
    IF($P1125=2,
        RANDBETWEEN(TODAY()-12418.5,TODAY()-6574.5),
        IF(OR($P1125=3,$P1125=4),
            RANDBETWEEN(TODAY()-16071,TODAY()-8766),
            IF(OR($P1125=5,$P1125=6,$P1125=7),
                RANDBETWEEN(TODAY()-27393.75,TODAY()-12783.75),
                RANDBETWEEN(TODAY()-27393.75,TODAY()-10957.5)
            )
        )
    )
)</f>
        <v>25342</v>
      </c>
      <c r="L1125" s="6">
        <f ca="1">IF(OR(ROW()=2,ROW()=3),7,IF(ROW()=4,4,RANDBETWEEN(4,COUNT(Education!$A:$A) + 1)))</f>
        <v>7</v>
      </c>
      <c r="M1125" s="8" t="str">
        <f ca="1">VLOOKUP($L1125,Education!$A:$B,2,FALSE)</f>
        <v>Doutorado</v>
      </c>
      <c r="N112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1125" s="7" t="str">
        <f ca="1">VLOOKUP($N1125,Department!$A:$B,2,FALSE)</f>
        <v>Auditoria</v>
      </c>
      <c r="P1125" s="6">
        <f t="shared" ca="1" si="88"/>
        <v>8</v>
      </c>
      <c r="Q1125" s="7" t="str">
        <f ca="1">VLOOKUP($P1125,Role!$A:$B,2,FALSE)</f>
        <v>Analista</v>
      </c>
      <c r="R1125" s="7">
        <f ca="1">IF($P1125=8,RANDBETWEEN(2,COUNT(Level!$A:$A) + 1),"")</f>
        <v>3</v>
      </c>
      <c r="S1125" s="7" t="str">
        <f ca="1">IF($R1125&lt;&gt;"",VLOOKUP($R1125,Level!$A:$B,2,FALSE),"")</f>
        <v>Pleno</v>
      </c>
      <c r="T1125" s="8">
        <f t="shared" ca="1" si="89"/>
        <v>39031</v>
      </c>
      <c r="U1125" s="1">
        <f t="shared" ca="1" si="85"/>
        <v>4000</v>
      </c>
      <c r="V112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$A1125    &amp;
", "   &amp;
$B1125    &amp;
", "   &amp;
$C1125    &amp;
", '"  &amp;
$E1125    &amp;
"', '" &amp;
$H1125    &amp;
"', "  &amp;
$I1125 &amp;
", CAST('"  &amp;
TEXT($K1125,"aaaa-mm-dd") &amp;
"' AS DATE), " &amp;
$L1125 &amp;
", " &amp;
$N1125 &amp;
", " &amp;
$P1125 &amp;
", " &amp;
IF($R1125="","NULL",$R1125) &amp;
", " &amp;
$U1125 &amp;
");"</f>
        <v>INSERT INTO acme.fact_employees (id_company_fk, id_employee_pk, flg_active, employee_name, id_gender_fk, id_race_fk, birthdate, id_education_fk, id_department_fk, id_role_fk, id_level_fk, salary) VALUES (2, 1124, TRUE, 'Dulce Furtado Cardoso', 'F', 2, CAST('1969-05-19' AS DATE), 7, 10, 8, 3, 4000);</v>
      </c>
    </row>
    <row r="1126" spans="1:22" x14ac:dyDescent="0.2">
      <c r="A1126" s="7">
        <v>2</v>
      </c>
      <c r="B1126" s="5">
        <f t="shared" si="86"/>
        <v>1125</v>
      </c>
      <c r="C1126" s="6" t="b">
        <v>1</v>
      </c>
      <c r="D1126" s="7">
        <f ca="1">IF(ROW()=2,125,IF(ROW()=3,67,IF(ROW()=4,13,RANDBETWEEN(2,COUNT(Name!$A:$A) + 1))))</f>
        <v>61</v>
      </c>
      <c r="E1126" s="7" t="str">
        <f ca="1">VLOOKUP($D1126,Name!$A:$B,2,FALSE) &amp; " " &amp; IF(ROW()=2,"de Orléans e Bragança",VLOOKUP(IF(ROW()=2,0,RANDBETWEEN(2,COUNT('Last name'!$A:$A) + 1)),'Last name'!$A:$B,2,FALSE) &amp; " " &amp; VLOOKUP(RANDBETWEEN(2,COUNT('Last name'!$A:$A) + 1),'Last name'!$A:$B,2,FALSE))</f>
        <v>Ayla Brasão Aguiar</v>
      </c>
      <c r="F1126" s="7">
        <v>2</v>
      </c>
      <c r="G1126" s="7" cm="1">
        <f t="array" aca="1" ref="G1126" ca="1">INDEX(States!$B:$B,RANDBETWEEN(2,COUNTA(States!$B:$B)),1)</f>
        <v>3</v>
      </c>
      <c r="H1126" s="7" t="str">
        <f ca="1">VLOOKUP($D1126,Name!$A:$C,3,FALSE)</f>
        <v>F</v>
      </c>
      <c r="I1126" s="7">
        <f t="shared" ca="1" si="87"/>
        <v>2</v>
      </c>
      <c r="J1126" s="7" t="str">
        <f ca="1">VLOOKUP($I1126,Race!$A:$B,2,FALSE)</f>
        <v>Branco</v>
      </c>
      <c r="K1126" s="8">
        <f ca="1" xml:space="preserve">
IF($B1126=2,
    TODAY()-16340,
    IF($P1126=2,
        RANDBETWEEN(TODAY()-12418.5,TODAY()-6574.5),
        IF(OR($P1126=3,$P1126=4),
            RANDBETWEEN(TODAY()-16071,TODAY()-8766),
            IF(OR($P1126=5,$P1126=6,$P1126=7),
                RANDBETWEEN(TODAY()-27393.75,TODAY()-12783.75),
                RANDBETWEEN(TODAY()-27393.75,TODAY()-10957.5)
            )
        )
    )
)</f>
        <v>21056</v>
      </c>
      <c r="L1126" s="6">
        <f ca="1">IF(OR(ROW()=2,ROW()=3),7,IF(ROW()=4,4,RANDBETWEEN(4,COUNT(Education!$A:$A) + 1)))</f>
        <v>5</v>
      </c>
      <c r="M1126" s="8" t="str">
        <f ca="1">VLOOKUP($L1126,Education!$A:$B,2,FALSE)</f>
        <v>Pós-graduação</v>
      </c>
      <c r="N112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1126" s="7" t="str">
        <f ca="1">VLOOKUP($N1126,Department!$A:$B,2,FALSE)</f>
        <v>Administrativo</v>
      </c>
      <c r="P1126" s="6">
        <f t="shared" ca="1" si="88"/>
        <v>7</v>
      </c>
      <c r="Q1126" s="7" t="str">
        <f ca="1">VLOOKUP($P1126,Role!$A:$B,2,FALSE)</f>
        <v>Trainee</v>
      </c>
      <c r="R1126" s="7" t="str">
        <f ca="1">IF($P1126=8,RANDBETWEEN(2,COUNT(Level!$A:$A) + 1),"")</f>
        <v/>
      </c>
      <c r="S1126" s="7" t="str">
        <f ca="1">IF($R1126&lt;&gt;"",VLOOKUP($R1126,Level!$A:$B,2,FALSE),"")</f>
        <v/>
      </c>
      <c r="T1126" s="8">
        <f t="shared" ca="1" si="89"/>
        <v>37330</v>
      </c>
      <c r="U1126" s="1">
        <f t="shared" ca="1" si="85"/>
        <v>1805</v>
      </c>
      <c r="V112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$A1126    &amp;
", "   &amp;
$B1126    &amp;
", "   &amp;
$C1126    &amp;
", '"  &amp;
$E1126    &amp;
"', '" &amp;
$H1126    &amp;
"', "  &amp;
$I1126 &amp;
", CAST('"  &amp;
TEXT($K1126,"aaaa-mm-dd") &amp;
"' AS DATE), " &amp;
$L1126 &amp;
", " &amp;
$N1126 &amp;
", " &amp;
$P1126 &amp;
", " &amp;
IF($R1126="","NULL",$R1126) &amp;
", " &amp;
$U1126 &amp;
");"</f>
        <v>INSERT INTO acme.fact_employees (id_company_fk, id_employee_pk, flg_active, employee_name, id_gender_fk, id_race_fk, birthdate, id_education_fk, id_department_fk, id_role_fk, id_level_fk, salary) VALUES (2, 1125, TRUE, 'Ayla Brasão Aguiar', 'F', 2, CAST('1957-08-24' AS DATE), 5, 3, 7, NULL, 1805);</v>
      </c>
    </row>
    <row r="1127" spans="1:22" x14ac:dyDescent="0.2">
      <c r="A1127" s="7">
        <v>2</v>
      </c>
      <c r="B1127" s="5">
        <f t="shared" si="86"/>
        <v>1126</v>
      </c>
      <c r="C1127" s="6" t="b">
        <v>1</v>
      </c>
      <c r="D1127" s="7">
        <f ca="1">IF(ROW()=2,125,IF(ROW()=3,67,IF(ROW()=4,13,RANDBETWEEN(2,COUNT(Name!$A:$A) + 1))))</f>
        <v>99</v>
      </c>
      <c r="E1127" s="7" t="str">
        <f ca="1">VLOOKUP($D1127,Name!$A:$B,2,FALSE) &amp; " " &amp; IF(ROW()=2,"de Orléans e Bragança",VLOOKUP(IF(ROW()=2,0,RANDBETWEEN(2,COUNT('Last name'!$A:$A) + 1)),'Last name'!$A:$B,2,FALSE) &amp; " " &amp; VLOOKUP(RANDBETWEEN(2,COUNT('Last name'!$A:$A) + 1),'Last name'!$A:$B,2,FALSE))</f>
        <v>Danilo Café Barroso</v>
      </c>
      <c r="F1127" s="7">
        <v>2</v>
      </c>
      <c r="G1127" s="7" cm="1">
        <f t="array" aca="1" ref="G1127" ca="1">INDEX(States!$B:$B,RANDBETWEEN(2,COUNTA(States!$B:$B)),1)</f>
        <v>6</v>
      </c>
      <c r="H1127" s="7" t="str">
        <f ca="1">VLOOKUP($D1127,Name!$A:$C,3,FALSE)</f>
        <v>M</v>
      </c>
      <c r="I1127" s="7">
        <f t="shared" ca="1" si="87"/>
        <v>3</v>
      </c>
      <c r="J1127" s="7" t="str">
        <f ca="1">VLOOKUP($I1127,Race!$A:$B,2,FALSE)</f>
        <v>Preto</v>
      </c>
      <c r="K1127" s="8">
        <f ca="1" xml:space="preserve">
IF($B1127=2,
    TODAY()-16340,
    IF($P1127=2,
        RANDBETWEEN(TODAY()-12418.5,TODAY()-6574.5),
        IF(OR($P1127=3,$P1127=4),
            RANDBETWEEN(TODAY()-16071,TODAY()-8766),
            IF(OR($P1127=5,$P1127=6,$P1127=7),
                RANDBETWEEN(TODAY()-27393.75,TODAY()-12783.75),
                RANDBETWEEN(TODAY()-27393.75,TODAY()-10957.5)
            )
        )
    )
)</f>
        <v>29039</v>
      </c>
      <c r="L1127" s="6">
        <f ca="1">IF(OR(ROW()=2,ROW()=3),7,IF(ROW()=4,4,RANDBETWEEN(4,COUNT(Education!$A:$A) + 1)))</f>
        <v>5</v>
      </c>
      <c r="M1127" s="8" t="str">
        <f ca="1">VLOOKUP($L1127,Education!$A:$B,2,FALSE)</f>
        <v>Pós-graduação</v>
      </c>
      <c r="N112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1127" s="7" t="str">
        <f ca="1">VLOOKUP($N1127,Department!$A:$B,2,FALSE)</f>
        <v>Administrativo</v>
      </c>
      <c r="P1127" s="6">
        <f t="shared" ca="1" si="88"/>
        <v>8</v>
      </c>
      <c r="Q1127" s="7" t="str">
        <f ca="1">VLOOKUP($P1127,Role!$A:$B,2,FALSE)</f>
        <v>Analista</v>
      </c>
      <c r="R1127" s="7">
        <f ca="1">IF($P1127=8,RANDBETWEEN(2,COUNT(Level!$A:$A) + 1),"")</f>
        <v>2</v>
      </c>
      <c r="S1127" s="7" t="str">
        <f ca="1">IF($R1127&lt;&gt;"",VLOOKUP($R1127,Level!$A:$B,2,FALSE),"")</f>
        <v>Junior</v>
      </c>
      <c r="T1127" s="8">
        <f t="shared" ca="1" si="89"/>
        <v>39656</v>
      </c>
      <c r="U1127" s="1">
        <f t="shared" ca="1" si="85"/>
        <v>3000</v>
      </c>
      <c r="V112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$A1127    &amp;
", "   &amp;
$B1127    &amp;
", "   &amp;
$C1127    &amp;
", '"  &amp;
$E1127    &amp;
"', '" &amp;
$H1127    &amp;
"', "  &amp;
$I1127 &amp;
", CAST('"  &amp;
TEXT($K1127,"aaaa-mm-dd") &amp;
"' AS DATE), " &amp;
$L1127 &amp;
", " &amp;
$N1127 &amp;
", " &amp;
$P1127 &amp;
", " &amp;
IF($R1127="","NULL",$R1127) &amp;
", " &amp;
$U1127 &amp;
");"</f>
        <v>INSERT INTO acme.fact_employees (id_company_fk, id_employee_pk, flg_active, employee_name, id_gender_fk, id_race_fk, birthdate, id_education_fk, id_department_fk, id_role_fk, id_level_fk, salary) VALUES (2, 1126, TRUE, 'Danilo Café Barroso', 'M', 3, CAST('1979-07-03' AS DATE), 5, 3, 8, 2, 3000);</v>
      </c>
    </row>
    <row r="1128" spans="1:22" x14ac:dyDescent="0.2">
      <c r="A1128" s="7">
        <v>2</v>
      </c>
      <c r="B1128" s="5">
        <f t="shared" si="86"/>
        <v>1127</v>
      </c>
      <c r="C1128" s="6" t="b">
        <v>1</v>
      </c>
      <c r="D1128" s="7">
        <f ca="1">IF(ROW()=2,125,IF(ROW()=3,67,IF(ROW()=4,13,RANDBETWEEN(2,COUNT(Name!$A:$A) + 1))))</f>
        <v>73</v>
      </c>
      <c r="E1128" s="7" t="str">
        <f ca="1">VLOOKUP($D1128,Name!$A:$B,2,FALSE) &amp; " " &amp; IF(ROW()=2,"de Orléans e Bragança",VLOOKUP(IF(ROW()=2,0,RANDBETWEEN(2,COUNT('Last name'!$A:$A) + 1)),'Last name'!$A:$B,2,FALSE) &amp; " " &amp; VLOOKUP(RANDBETWEEN(2,COUNT('Last name'!$A:$A) + 1),'Last name'!$A:$B,2,FALSE))</f>
        <v>Bruna Soares Leitão</v>
      </c>
      <c r="F1128" s="7">
        <v>2</v>
      </c>
      <c r="G1128" s="7" cm="1">
        <f t="array" aca="1" ref="G1128" ca="1">INDEX(States!$B:$B,RANDBETWEEN(2,COUNTA(States!$B:$B)),1)</f>
        <v>13</v>
      </c>
      <c r="H1128" s="7" t="str">
        <f ca="1">VLOOKUP($D1128,Name!$A:$C,3,FALSE)</f>
        <v>F</v>
      </c>
      <c r="I1128" s="7">
        <f t="shared" ca="1" si="87"/>
        <v>2</v>
      </c>
      <c r="J1128" s="7" t="str">
        <f ca="1">VLOOKUP($I1128,Race!$A:$B,2,FALSE)</f>
        <v>Branco</v>
      </c>
      <c r="K1128" s="8">
        <f ca="1" xml:space="preserve">
IF($B1128=2,
    TODAY()-16340,
    IF($P1128=2,
        RANDBETWEEN(TODAY()-12418.5,TODAY()-6574.5),
        IF(OR($P1128=3,$P1128=4),
            RANDBETWEEN(TODAY()-16071,TODAY()-8766),
            IF(OR($P1128=5,$P1128=6,$P1128=7),
                RANDBETWEEN(TODAY()-27393.75,TODAY()-12783.75),
                RANDBETWEEN(TODAY()-27393.75,TODAY()-10957.5)
            )
        )
    )
)</f>
        <v>31769</v>
      </c>
      <c r="L1128" s="6">
        <f ca="1">IF(OR(ROW()=2,ROW()=3),7,IF(ROW()=4,4,RANDBETWEEN(4,COUNT(Education!$A:$A) + 1)))</f>
        <v>7</v>
      </c>
      <c r="M1128" s="8" t="str">
        <f ca="1">VLOOKUP($L1128,Education!$A:$B,2,FALSE)</f>
        <v>Doutorado</v>
      </c>
      <c r="N112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12</v>
      </c>
      <c r="O1128" s="7" t="str">
        <f ca="1">VLOOKUP($N1128,Department!$A:$B,2,FALSE)</f>
        <v>Jurídico</v>
      </c>
      <c r="P1128" s="6">
        <f t="shared" ca="1" si="88"/>
        <v>9</v>
      </c>
      <c r="Q1128" s="7" t="str">
        <f ca="1">VLOOKUP($P1128,Role!$A:$B,2,FALSE)</f>
        <v>Especialista</v>
      </c>
      <c r="R1128" s="7" t="str">
        <f ca="1">IF($P1128=8,RANDBETWEEN(2,COUNT(Level!$A:$A) + 1),"")</f>
        <v/>
      </c>
      <c r="S1128" s="7" t="str">
        <f ca="1">IF($R1128&lt;&gt;"",VLOOKUP($R1128,Level!$A:$B,2,FALSE),"")</f>
        <v/>
      </c>
      <c r="T1128" s="8">
        <f t="shared" ca="1" si="89"/>
        <v>41842</v>
      </c>
      <c r="U1128" s="1">
        <f t="shared" ca="1" si="85"/>
        <v>10100</v>
      </c>
      <c r="V112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$A1128    &amp;
", "   &amp;
$B1128    &amp;
", "   &amp;
$C1128    &amp;
", '"  &amp;
$E1128    &amp;
"', '" &amp;
$H1128    &amp;
"', "  &amp;
$I1128 &amp;
", CAST('"  &amp;
TEXT($K1128,"aaaa-mm-dd") &amp;
"' AS DATE), " &amp;
$L1128 &amp;
", " &amp;
$N1128 &amp;
", " &amp;
$P1128 &amp;
", " &amp;
IF($R1128="","NULL",$R1128) &amp;
", " &amp;
$U1128 &amp;
");"</f>
        <v>INSERT INTO acme.fact_employees (id_company_fk, id_employee_pk, flg_active, employee_name, id_gender_fk, id_race_fk, birthdate, id_education_fk, id_department_fk, id_role_fk, id_level_fk, salary) VALUES (2, 1127, TRUE, 'Bruna Soares Leitão', 'F', 2, CAST('1986-12-23' AS DATE), 7, 12, 9, NULL, 10100);</v>
      </c>
    </row>
    <row r="1129" spans="1:22" x14ac:dyDescent="0.2">
      <c r="A1129" s="7">
        <v>2</v>
      </c>
      <c r="B1129" s="5">
        <f t="shared" si="86"/>
        <v>1128</v>
      </c>
      <c r="C1129" s="6" t="b">
        <v>1</v>
      </c>
      <c r="D1129" s="7">
        <f ca="1">IF(ROW()=2,125,IF(ROW()=3,67,IF(ROW()=4,13,RANDBETWEEN(2,COUNT(Name!$A:$A) + 1))))</f>
        <v>40</v>
      </c>
      <c r="E1129" s="7" t="str">
        <f ca="1">VLOOKUP($D1129,Name!$A:$B,2,FALSE) &amp; " " &amp; IF(ROW()=2,"de Orléans e Bragança",VLOOKUP(IF(ROW()=2,0,RANDBETWEEN(2,COUNT('Last name'!$A:$A) + 1)),'Last name'!$A:$B,2,FALSE) &amp; " " &amp; VLOOKUP(RANDBETWEEN(2,COUNT('Last name'!$A:$A) + 1),'Last name'!$A:$B,2,FALSE))</f>
        <v>Anita Santoro Aguiar</v>
      </c>
      <c r="F1129" s="7">
        <v>2</v>
      </c>
      <c r="G1129" s="7" cm="1">
        <f t="array" aca="1" ref="G1129" ca="1">INDEX(States!$B:$B,RANDBETWEEN(2,COUNTA(States!$B:$B)),1)</f>
        <v>21</v>
      </c>
      <c r="H1129" s="7" t="str">
        <f ca="1">VLOOKUP($D1129,Name!$A:$C,3,FALSE)</f>
        <v>F</v>
      </c>
      <c r="I1129" s="7">
        <f t="shared" ca="1" si="87"/>
        <v>2</v>
      </c>
      <c r="J1129" s="7" t="str">
        <f ca="1">VLOOKUP($I1129,Race!$A:$B,2,FALSE)</f>
        <v>Branco</v>
      </c>
      <c r="K1129" s="8">
        <f ca="1" xml:space="preserve">
IF($B1129=2,
    TODAY()-16340,
    IF($P1129=2,
        RANDBETWEEN(TODAY()-12418.5,TODAY()-6574.5),
        IF(OR($P1129=3,$P1129=4),
            RANDBETWEEN(TODAY()-16071,TODAY()-8766),
            IF(OR($P1129=5,$P1129=6,$P1129=7),
                RANDBETWEEN(TODAY()-27393.75,TODAY()-12783.75),
                RANDBETWEEN(TODAY()-27393.75,TODAY()-10957.5)
            )
        )
    )
)</f>
        <v>22176</v>
      </c>
      <c r="L1129" s="6">
        <f ca="1">IF(OR(ROW()=2,ROW()=3),7,IF(ROW()=4,4,RANDBETWEEN(4,COUNT(Education!$A:$A) + 1)))</f>
        <v>6</v>
      </c>
      <c r="M1129" s="8" t="str">
        <f ca="1">VLOOKUP($L1129,Education!$A:$B,2,FALSE)</f>
        <v>Mestrado</v>
      </c>
      <c r="N112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6</v>
      </c>
      <c r="O1129" s="7" t="str">
        <f ca="1">VLOOKUP($N1129,Department!$A:$B,2,FALSE)</f>
        <v>Comercial</v>
      </c>
      <c r="P1129" s="6">
        <f t="shared" ca="1" si="88"/>
        <v>8</v>
      </c>
      <c r="Q1129" s="7" t="str">
        <f ca="1">VLOOKUP($P1129,Role!$A:$B,2,FALSE)</f>
        <v>Analista</v>
      </c>
      <c r="R1129" s="7">
        <f ca="1">IF($P1129=8,RANDBETWEEN(2,COUNT(Level!$A:$A) + 1),"")</f>
        <v>2</v>
      </c>
      <c r="S1129" s="7" t="str">
        <f ca="1">IF($R1129&lt;&gt;"",VLOOKUP($R1129,Level!$A:$B,2,FALSE),"")</f>
        <v>Junior</v>
      </c>
      <c r="T1129" s="8">
        <f t="shared" ca="1" si="89"/>
        <v>37001</v>
      </c>
      <c r="U1129" s="1">
        <f t="shared" ca="1" si="85"/>
        <v>3580</v>
      </c>
      <c r="V112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$A1129    &amp;
", "   &amp;
$B1129    &amp;
", "   &amp;
$C1129    &amp;
", '"  &amp;
$E1129    &amp;
"', '" &amp;
$H1129    &amp;
"', "  &amp;
$I1129 &amp;
", CAST('"  &amp;
TEXT($K1129,"aaaa-mm-dd") &amp;
"' AS DATE), " &amp;
$L1129 &amp;
", " &amp;
$N1129 &amp;
", " &amp;
$P1129 &amp;
", " &amp;
IF($R1129="","NULL",$R1129) &amp;
", " &amp;
$U1129 &amp;
");"</f>
        <v>INSERT INTO acme.fact_employees (id_company_fk, id_employee_pk, flg_active, employee_name, id_gender_fk, id_race_fk, birthdate, id_education_fk, id_department_fk, id_role_fk, id_level_fk, salary) VALUES (2, 1128, TRUE, 'Anita Santoro Aguiar', 'F', 2, CAST('1960-09-17' AS DATE), 6, 6, 8, 2, 3580);</v>
      </c>
    </row>
    <row r="1130" spans="1:22" x14ac:dyDescent="0.2">
      <c r="A1130" s="7">
        <v>2</v>
      </c>
      <c r="B1130" s="5">
        <f t="shared" si="86"/>
        <v>1129</v>
      </c>
      <c r="C1130" s="6" t="b">
        <v>1</v>
      </c>
      <c r="D1130" s="7">
        <f ca="1">IF(ROW()=2,125,IF(ROW()=3,67,IF(ROW()=4,13,RANDBETWEEN(2,COUNT(Name!$A:$A) + 1))))</f>
        <v>206</v>
      </c>
      <c r="E1130" s="7" t="str">
        <f ca="1">VLOOKUP($D1130,Name!$A:$B,2,FALSE) &amp; " " &amp; IF(ROW()=2,"de Orléans e Bragança",VLOOKUP(IF(ROW()=2,0,RANDBETWEEN(2,COUNT('Last name'!$A:$A) + 1)),'Last name'!$A:$B,2,FALSE) &amp; " " &amp; VLOOKUP(RANDBETWEEN(2,COUNT('Last name'!$A:$A) + 1),'Last name'!$A:$B,2,FALSE))</f>
        <v>Katerine Melo Frasão</v>
      </c>
      <c r="F1130" s="7">
        <v>2</v>
      </c>
      <c r="G1130" s="7" cm="1">
        <f t="array" aca="1" ref="G1130" ca="1">INDEX(States!$B:$B,RANDBETWEEN(2,COUNTA(States!$B:$B)),1)</f>
        <v>7</v>
      </c>
      <c r="H1130" s="7" t="str">
        <f ca="1">VLOOKUP($D1130,Name!$A:$C,3,FALSE)</f>
        <v>F</v>
      </c>
      <c r="I1130" s="7">
        <f t="shared" ca="1" si="87"/>
        <v>2</v>
      </c>
      <c r="J1130" s="7" t="str">
        <f ca="1">VLOOKUP($I1130,Race!$A:$B,2,FALSE)</f>
        <v>Branco</v>
      </c>
      <c r="K1130" s="8">
        <f ca="1" xml:space="preserve">
IF($B1130=2,
    TODAY()-16340,
    IF($P1130=2,
        RANDBETWEEN(TODAY()-12418.5,TODAY()-6574.5),
        IF(OR($P1130=3,$P1130=4),
            RANDBETWEEN(TODAY()-16071,TODAY()-8766),
            IF(OR($P1130=5,$P1130=6,$P1130=7),
                RANDBETWEEN(TODAY()-27393.75,TODAY()-12783.75),
                RANDBETWEEN(TODAY()-27393.75,TODAY()-10957.5)
            )
        )
    )
)</f>
        <v>31639</v>
      </c>
      <c r="L1130" s="6">
        <f ca="1">IF(OR(ROW()=2,ROW()=3),7,IF(ROW()=4,4,RANDBETWEEN(4,COUNT(Education!$A:$A) + 1)))</f>
        <v>5</v>
      </c>
      <c r="M1130" s="8" t="str">
        <f ca="1">VLOOKUP($L1130,Education!$A:$B,2,FALSE)</f>
        <v>Pós-graduação</v>
      </c>
      <c r="N113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1130" s="7" t="str">
        <f ca="1">VLOOKUP($N1130,Department!$A:$B,2,FALSE)</f>
        <v>Tecnologia da Informação</v>
      </c>
      <c r="P1130" s="6">
        <f t="shared" ca="1" si="88"/>
        <v>7</v>
      </c>
      <c r="Q1130" s="7" t="str">
        <f ca="1">VLOOKUP($P1130,Role!$A:$B,2,FALSE)</f>
        <v>Trainee</v>
      </c>
      <c r="R1130" s="7" t="str">
        <f ca="1">IF($P1130=8,RANDBETWEEN(2,COUNT(Level!$A:$A) + 1),"")</f>
        <v/>
      </c>
      <c r="S1130" s="7" t="str">
        <f ca="1">IF($R1130&lt;&gt;"",VLOOKUP($R1130,Level!$A:$B,2,FALSE),"")</f>
        <v/>
      </c>
      <c r="T1130" s="8">
        <f t="shared" ca="1" si="89"/>
        <v>44614</v>
      </c>
      <c r="U1130" s="1">
        <f t="shared" ca="1" si="85"/>
        <v>1925</v>
      </c>
      <c r="V113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$A1130    &amp;
", "   &amp;
$B1130    &amp;
", "   &amp;
$C1130    &amp;
", '"  &amp;
$E1130    &amp;
"', '" &amp;
$H1130    &amp;
"', "  &amp;
$I1130 &amp;
", CAST('"  &amp;
TEXT($K1130,"aaaa-mm-dd") &amp;
"' AS DATE), " &amp;
$L1130 &amp;
", " &amp;
$N1130 &amp;
", " &amp;
$P1130 &amp;
", " &amp;
IF($R1130="","NULL",$R1130) &amp;
", " &amp;
$U1130 &amp;
");"</f>
        <v>INSERT INTO acme.fact_employees (id_company_fk, id_employee_pk, flg_active, employee_name, id_gender_fk, id_race_fk, birthdate, id_education_fk, id_department_fk, id_role_fk, id_level_fk, salary) VALUES (2, 1129, TRUE, 'Katerine Melo Frasão', 'F', 2, CAST('1986-08-15' AS DATE), 5, 11, 7, NULL, 1925);</v>
      </c>
    </row>
    <row r="1131" spans="1:22" x14ac:dyDescent="0.2">
      <c r="A1131" s="7">
        <v>2</v>
      </c>
      <c r="B1131" s="5">
        <f t="shared" si="86"/>
        <v>1130</v>
      </c>
      <c r="C1131" s="6" t="b">
        <v>1</v>
      </c>
      <c r="D1131" s="7">
        <f ca="1">IF(ROW()=2,125,IF(ROW()=3,67,IF(ROW()=4,13,RANDBETWEEN(2,COUNT(Name!$A:$A) + 1))))</f>
        <v>343</v>
      </c>
      <c r="E1131" s="7" t="str">
        <f ca="1">VLOOKUP($D1131,Name!$A:$B,2,FALSE) &amp; " " &amp; IF(ROW()=2,"de Orléans e Bragança",VLOOKUP(IF(ROW()=2,0,RANDBETWEEN(2,COUNT('Last name'!$A:$A) + 1)),'Last name'!$A:$B,2,FALSE) &amp; " " &amp; VLOOKUP(RANDBETWEEN(2,COUNT('Last name'!$A:$A) + 1),'Last name'!$A:$B,2,FALSE))</f>
        <v>Tomas Teixeira Luz</v>
      </c>
      <c r="F1131" s="7">
        <v>2</v>
      </c>
      <c r="G1131" s="7" cm="1">
        <f t="array" aca="1" ref="G1131" ca="1">INDEX(States!$B:$B,RANDBETWEEN(2,COUNTA(States!$B:$B)),1)</f>
        <v>10</v>
      </c>
      <c r="H1131" s="7" t="str">
        <f ca="1">VLOOKUP($D1131,Name!$A:$C,3,FALSE)</f>
        <v>M</v>
      </c>
      <c r="I1131" s="7">
        <f t="shared" ca="1" si="87"/>
        <v>2</v>
      </c>
      <c r="J1131" s="7" t="str">
        <f ca="1">VLOOKUP($I1131,Race!$A:$B,2,FALSE)</f>
        <v>Branco</v>
      </c>
      <c r="K1131" s="8">
        <f ca="1" xml:space="preserve">
IF($B1131=2,
    TODAY()-16340,
    IF($P1131=2,
        RANDBETWEEN(TODAY()-12418.5,TODAY()-6574.5),
        IF(OR($P1131=3,$P1131=4),
            RANDBETWEEN(TODAY()-16071,TODAY()-8766),
            IF(OR($P1131=5,$P1131=6,$P1131=7),
                RANDBETWEEN(TODAY()-27393.75,TODAY()-12783.75),
                RANDBETWEEN(TODAY()-27393.75,TODAY()-10957.5)
            )
        )
    )
)</f>
        <v>29698</v>
      </c>
      <c r="L1131" s="6">
        <f ca="1">IF(OR(ROW()=2,ROW()=3),7,IF(ROW()=4,4,RANDBETWEEN(4,COUNT(Education!$A:$A) + 1)))</f>
        <v>6</v>
      </c>
      <c r="M1131" s="8" t="str">
        <f ca="1">VLOOKUP($L1131,Education!$A:$B,2,FALSE)</f>
        <v>Mestrado</v>
      </c>
      <c r="N113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1131" s="7" t="str">
        <f ca="1">VLOOKUP($N1131,Department!$A:$B,2,FALSE)</f>
        <v>Administrativo</v>
      </c>
      <c r="P1131" s="6">
        <f t="shared" ca="1" si="88"/>
        <v>8</v>
      </c>
      <c r="Q1131" s="7" t="str">
        <f ca="1">VLOOKUP($P1131,Role!$A:$B,2,FALSE)</f>
        <v>Analista</v>
      </c>
      <c r="R1131" s="7">
        <f ca="1">IF($P1131=8,RANDBETWEEN(2,COUNT(Level!$A:$A) + 1),"")</f>
        <v>3</v>
      </c>
      <c r="S1131" s="7" t="str">
        <f ca="1">IF($R1131&lt;&gt;"",VLOOKUP($R1131,Level!$A:$B,2,FALSE),"")</f>
        <v>Pleno</v>
      </c>
      <c r="T1131" s="8">
        <f t="shared" ca="1" si="89"/>
        <v>38509</v>
      </c>
      <c r="U1131" s="1">
        <f t="shared" ca="1" si="85"/>
        <v>3500</v>
      </c>
      <c r="V113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$A1131    &amp;
", "   &amp;
$B1131    &amp;
", "   &amp;
$C1131    &amp;
", '"  &amp;
$E1131    &amp;
"', '" &amp;
$H1131    &amp;
"', "  &amp;
$I1131 &amp;
", CAST('"  &amp;
TEXT($K1131,"aaaa-mm-dd") &amp;
"' AS DATE), " &amp;
$L1131 &amp;
", " &amp;
$N1131 &amp;
", " &amp;
$P1131 &amp;
", " &amp;
IF($R1131="","NULL",$R1131) &amp;
", " &amp;
$U1131 &amp;
");"</f>
        <v>INSERT INTO acme.fact_employees (id_company_fk, id_employee_pk, flg_active, employee_name, id_gender_fk, id_race_fk, birthdate, id_education_fk, id_department_fk, id_role_fk, id_level_fk, salary) VALUES (2, 1130, TRUE, 'Tomas Teixeira Luz', 'M', 2, CAST('1981-04-22' AS DATE), 6, 3, 8, 3, 3500);</v>
      </c>
    </row>
    <row r="1132" spans="1:22" x14ac:dyDescent="0.2">
      <c r="A1132" s="7">
        <v>2</v>
      </c>
      <c r="B1132" s="5">
        <f t="shared" si="86"/>
        <v>1131</v>
      </c>
      <c r="C1132" s="6" t="b">
        <v>1</v>
      </c>
      <c r="D1132" s="7">
        <f ca="1">IF(ROW()=2,125,IF(ROW()=3,67,IF(ROW()=4,13,RANDBETWEEN(2,COUNT(Name!$A:$A) + 1))))</f>
        <v>124</v>
      </c>
      <c r="E1132" s="7" t="str">
        <f ca="1">VLOOKUP($D1132,Name!$A:$B,2,FALSE) &amp; " " &amp; IF(ROW()=2,"de Orléans e Bragança",VLOOKUP(IF(ROW()=2,0,RANDBETWEEN(2,COUNT('Last name'!$A:$A) + 1)),'Last name'!$A:$B,2,FALSE) &amp; " " &amp; VLOOKUP(RANDBETWEEN(2,COUNT('Last name'!$A:$A) + 1),'Last name'!$A:$B,2,FALSE))</f>
        <v>Enzo Serra De Luca</v>
      </c>
      <c r="F1132" s="7">
        <v>2</v>
      </c>
      <c r="G1132" s="7" cm="1">
        <f t="array" aca="1" ref="G1132" ca="1">INDEX(States!$B:$B,RANDBETWEEN(2,COUNTA(States!$B:$B)),1)</f>
        <v>15</v>
      </c>
      <c r="H1132" s="7" t="str">
        <f ca="1">VLOOKUP($D1132,Name!$A:$C,3,FALSE)</f>
        <v>M</v>
      </c>
      <c r="I1132" s="7">
        <f t="shared" ca="1" si="87"/>
        <v>2</v>
      </c>
      <c r="J1132" s="7" t="str">
        <f ca="1">VLOOKUP($I1132,Race!$A:$B,2,FALSE)</f>
        <v>Branco</v>
      </c>
      <c r="K1132" s="8">
        <f ca="1" xml:space="preserve">
IF($B1132=2,
    TODAY()-16340,
    IF($P1132=2,
        RANDBETWEEN(TODAY()-12418.5,TODAY()-6574.5),
        IF(OR($P1132=3,$P1132=4),
            RANDBETWEEN(TODAY()-16071,TODAY()-8766),
            IF(OR($P1132=5,$P1132=6,$P1132=7),
                RANDBETWEEN(TODAY()-27393.75,TODAY()-12783.75),
                RANDBETWEEN(TODAY()-27393.75,TODAY()-10957.5)
            )
        )
    )
)</f>
        <v>26191</v>
      </c>
      <c r="L1132" s="6">
        <f ca="1">IF(OR(ROW()=2,ROW()=3),7,IF(ROW()=4,4,RANDBETWEEN(4,COUNT(Education!$A:$A) + 1)))</f>
        <v>6</v>
      </c>
      <c r="M1132" s="8" t="str">
        <f ca="1">VLOOKUP($L1132,Education!$A:$B,2,FALSE)</f>
        <v>Mestrado</v>
      </c>
      <c r="N113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1132" s="7" t="str">
        <f ca="1">VLOOKUP($N1132,Department!$A:$B,2,FALSE)</f>
        <v>Auditoria</v>
      </c>
      <c r="P1132" s="6">
        <f t="shared" ca="1" si="88"/>
        <v>9</v>
      </c>
      <c r="Q1132" s="7" t="str">
        <f ca="1">VLOOKUP($P1132,Role!$A:$B,2,FALSE)</f>
        <v>Especialista</v>
      </c>
      <c r="R1132" s="7" t="str">
        <f ca="1">IF($P1132=8,RANDBETWEEN(2,COUNT(Level!$A:$A) + 1),"")</f>
        <v/>
      </c>
      <c r="S1132" s="7" t="str">
        <f ca="1">IF($R1132&lt;&gt;"",VLOOKUP($R1132,Level!$A:$B,2,FALSE),"")</f>
        <v/>
      </c>
      <c r="T1132" s="8">
        <f t="shared" ca="1" si="89"/>
        <v>41881</v>
      </c>
      <c r="U1132" s="1">
        <f t="shared" ca="1" si="85"/>
        <v>9500</v>
      </c>
      <c r="V113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$A1132    &amp;
", "   &amp;
$B1132    &amp;
", "   &amp;
$C1132    &amp;
", '"  &amp;
$E1132    &amp;
"', '" &amp;
$H1132    &amp;
"', "  &amp;
$I1132 &amp;
", CAST('"  &amp;
TEXT($K1132,"aaaa-mm-dd") &amp;
"' AS DATE), " &amp;
$L1132 &amp;
", " &amp;
$N1132 &amp;
", " &amp;
$P1132 &amp;
", " &amp;
IF($R1132="","NULL",$R1132) &amp;
", " &amp;
$U1132 &amp;
");"</f>
        <v>INSERT INTO acme.fact_employees (id_company_fk, id_employee_pk, flg_active, employee_name, id_gender_fk, id_race_fk, birthdate, id_education_fk, id_department_fk, id_role_fk, id_level_fk, salary) VALUES (2, 1131, TRUE, 'Enzo Serra De Luca', 'M', 2, CAST('1971-09-15' AS DATE), 6, 10, 9, NULL, 9500);</v>
      </c>
    </row>
    <row r="1133" spans="1:22" x14ac:dyDescent="0.2">
      <c r="A1133" s="7">
        <v>2</v>
      </c>
      <c r="B1133" s="5">
        <f t="shared" si="86"/>
        <v>1132</v>
      </c>
      <c r="C1133" s="6" t="b">
        <v>1</v>
      </c>
      <c r="D1133" s="7">
        <f ca="1">IF(ROW()=2,125,IF(ROW()=3,67,IF(ROW()=4,13,RANDBETWEEN(2,COUNT(Name!$A:$A) + 1))))</f>
        <v>285</v>
      </c>
      <c r="E1133" s="7" t="str">
        <f ca="1">VLOOKUP($D1133,Name!$A:$B,2,FALSE)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Matheus Bruno Padrão Pasquim</v>
      </c>
      <c r="F1133" s="7">
        <v>2</v>
      </c>
      <c r="G1133" s="7" cm="1">
        <f t="array" aca="1" ref="G1133" ca="1">INDEX(States!$B:$B,RANDBETWEEN(2,COUNTA(States!$B:$B)),1)</f>
        <v>7</v>
      </c>
      <c r="H1133" s="7" t="str">
        <f ca="1">VLOOKUP($D1133,Name!$A:$C,3,FALSE)</f>
        <v>M</v>
      </c>
      <c r="I1133" s="7">
        <f t="shared" ca="1" si="87"/>
        <v>4</v>
      </c>
      <c r="J1133" s="7" t="str">
        <f ca="1">VLOOKUP($I1133,Race!$A:$B,2,FALSE)</f>
        <v>Pardo</v>
      </c>
      <c r="K1133" s="8">
        <f ca="1" xml:space="preserve">
IF($B1133=2,
    TODAY()-16340,
    IF($P1133=2,
        RANDBETWEEN(TODAY()-12418.5,TODAY()-6574.5),
        IF(OR($P1133=3,$P1133=4),
            RANDBETWEEN(TODAY()-16071,TODAY()-8766),
            IF(OR($P1133=5,$P1133=6,$P1133=7),
                RANDBETWEEN(TODAY()-27393.75,TODAY()-12783.75),
                RANDBETWEEN(TODAY()-27393.75,TODAY()-10957.5)
            )
        )
    )
)</f>
        <v>20693</v>
      </c>
      <c r="L1133" s="6">
        <f ca="1">IF(OR(ROW()=2,ROW()=3),7,IF(ROW()=4,4,RANDBETWEEN(4,COUNT(Education!$A:$A) + 1)))</f>
        <v>4</v>
      </c>
      <c r="M1133" s="8" t="str">
        <f ca="1">VLOOKUP($L1133,Education!$A:$B,2,FALSE)</f>
        <v>Superior</v>
      </c>
      <c r="N113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12</v>
      </c>
      <c r="O1133" s="7" t="str">
        <f ca="1">VLOOKUP($N1133,Department!$A:$B,2,FALSE)</f>
        <v>Jurídico</v>
      </c>
      <c r="P1133" s="6">
        <f t="shared" ca="1" si="88"/>
        <v>8</v>
      </c>
      <c r="Q1133" s="7" t="str">
        <f ca="1">VLOOKUP($P1133,Role!$A:$B,2,FALSE)</f>
        <v>Analista</v>
      </c>
      <c r="R1133" s="7">
        <f ca="1">IF($P1133=8,RANDBETWEEN(2,COUNT(Level!$A:$A) + 1),"")</f>
        <v>2</v>
      </c>
      <c r="S1133" s="7" t="str">
        <f ca="1">IF($R1133&lt;&gt;"",VLOOKUP($R1133,Level!$A:$B,2,FALSE),"")</f>
        <v>Junior</v>
      </c>
      <c r="T1133" s="8">
        <f t="shared" ca="1" si="89"/>
        <v>44342</v>
      </c>
      <c r="U1133" s="1">
        <f t="shared" ca="1" si="85"/>
        <v>2600</v>
      </c>
      <c r="V113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$A1133    &amp;
", "   &amp;
$B1133    &amp;
", "   &amp;
$C1133    &amp;
", '"  &amp;
$E1133    &amp;
"', '" &amp;
$H1133    &amp;
"', "  &amp;
$I1133 &amp;
", CAST('"  &amp;
TEXT($K1133,"aaaa-mm-dd") &amp;
"' AS DATE), " &amp;
$L1133 &amp;
", " &amp;
$N1133 &amp;
", " &amp;
$P1133 &amp;
", " &amp;
IF($R1133="","NULL",$R1133) &amp;
", " &amp;
$U1133 &amp;
");"</f>
        <v>INSERT INTO acme.fact_employees (id_company_fk, id_employee_pk, flg_active, employee_name, id_gender_fk, id_race_fk, birthdate, id_education_fk, id_department_fk, id_role_fk, id_level_fk, salary) VALUES (2, 1132, TRUE, 'Matheus Bruno Padrão Pasquim', 'M', 4, CAST('1956-08-26' AS DATE), 4, 12, 8, 2, 2600);</v>
      </c>
    </row>
    <row r="1134" spans="1:22" x14ac:dyDescent="0.2">
      <c r="A1134" s="7">
        <v>2</v>
      </c>
      <c r="B1134" s="5">
        <f t="shared" si="86"/>
        <v>1133</v>
      </c>
      <c r="C1134" s="6" t="b">
        <v>1</v>
      </c>
      <c r="D1134" s="7">
        <f ca="1">IF(ROW()=2,125,IF(ROW()=3,67,IF(ROW()=4,13,RANDBETWEEN(2,COUNT(Name!$A:$A) + 1))))</f>
        <v>164</v>
      </c>
      <c r="E1134" s="7" t="str">
        <f ca="1">VLOOKUP($D1134,Name!$A:$B,2,FALSE) &amp; " " &amp; IF(ROW()=2,"de Orléans e Bragança",VLOOKUP(IF(ROW()=2,0,RANDBETWEEN(2,COUNT('Last name'!$A:$A) + 1)),'Last name'!$A:$B,2,FALSE) &amp; " " &amp; VLOOKUP(RANDBETWEEN(2,COUNT('Last name'!$A:$A) + 1),'Last name'!$A:$B,2,FALSE))</f>
        <v>Henrique Vieira Batista</v>
      </c>
      <c r="F1134" s="7">
        <v>2</v>
      </c>
      <c r="G1134" s="7" cm="1">
        <f t="array" aca="1" ref="G1134" ca="1">INDEX(States!$B:$B,RANDBETWEEN(2,COUNTA(States!$B:$B)),1)</f>
        <v>20</v>
      </c>
      <c r="H1134" s="7" t="str">
        <f ca="1">VLOOKUP($D1134,Name!$A:$C,3,FALSE)</f>
        <v>M</v>
      </c>
      <c r="I1134" s="7">
        <f t="shared" ca="1" si="87"/>
        <v>3</v>
      </c>
      <c r="J1134" s="7" t="str">
        <f ca="1">VLOOKUP($I1134,Race!$A:$B,2,FALSE)</f>
        <v>Preto</v>
      </c>
      <c r="K1134" s="8">
        <f ca="1" xml:space="preserve">
IF($B1134=2,
    TODAY()-16340,
    IF($P1134=2,
        RANDBETWEEN(TODAY()-12418.5,TODAY()-6574.5),
        IF(OR($P1134=3,$P1134=4),
            RANDBETWEEN(TODAY()-16071,TODAY()-8766),
            IF(OR($P1134=5,$P1134=6,$P1134=7),
                RANDBETWEEN(TODAY()-27393.75,TODAY()-12783.75),
                RANDBETWEEN(TODAY()-27393.75,TODAY()-10957.5)
            )
        )
    )
)</f>
        <v>22460</v>
      </c>
      <c r="L1134" s="6">
        <f ca="1">IF(OR(ROW()=2,ROW()=3),7,IF(ROW()=4,4,RANDBETWEEN(4,COUNT(Education!$A:$A) + 1)))</f>
        <v>5</v>
      </c>
      <c r="M1134" s="8" t="str">
        <f ca="1">VLOOKUP($L1134,Education!$A:$B,2,FALSE)</f>
        <v>Pós-graduação</v>
      </c>
      <c r="N113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1134" s="7" t="str">
        <f ca="1">VLOOKUP($N1134,Department!$A:$B,2,FALSE)</f>
        <v>Administrativo</v>
      </c>
      <c r="P1134" s="6">
        <f t="shared" ca="1" si="88"/>
        <v>6</v>
      </c>
      <c r="Q1134" s="7" t="str">
        <f ca="1">VLOOKUP($P1134,Role!$A:$B,2,FALSE)</f>
        <v>Estagiário</v>
      </c>
      <c r="R1134" s="7" t="str">
        <f ca="1">IF($P1134=8,RANDBETWEEN(2,COUNT(Level!$A:$A) + 1),"")</f>
        <v/>
      </c>
      <c r="S1134" s="7" t="str">
        <f ca="1">IF($R1134&lt;&gt;"",VLOOKUP($R1134,Level!$A:$B,2,FALSE),"")</f>
        <v/>
      </c>
      <c r="T1134" s="8">
        <f t="shared" ca="1" si="89"/>
        <v>40595</v>
      </c>
      <c r="U1134" s="1">
        <f t="shared" ca="1" si="85"/>
        <v>1705</v>
      </c>
      <c r="V113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$A1134    &amp;
", "   &amp;
$B1134    &amp;
", "   &amp;
$C1134    &amp;
", '"  &amp;
$E1134    &amp;
"', '" &amp;
$H1134    &amp;
"', "  &amp;
$I1134 &amp;
", CAST('"  &amp;
TEXT($K1134,"aaaa-mm-dd") &amp;
"' AS DATE), " &amp;
$L1134 &amp;
", " &amp;
$N1134 &amp;
", " &amp;
$P1134 &amp;
", " &amp;
IF($R1134="","NULL",$R1134) &amp;
", " &amp;
$U1134 &amp;
");"</f>
        <v>INSERT INTO acme.fact_employees (id_company_fk, id_employee_pk, flg_active, employee_name, id_gender_fk, id_race_fk, birthdate, id_education_fk, id_department_fk, id_role_fk, id_level_fk, salary) VALUES (2, 1133, TRUE, 'Henrique Vieira Batista', 'M', 3, CAST('1961-06-28' AS DATE), 5, 3, 6, NULL, 1705);</v>
      </c>
    </row>
    <row r="1135" spans="1:22" x14ac:dyDescent="0.2">
      <c r="A1135" s="7">
        <v>2</v>
      </c>
      <c r="B1135" s="5">
        <f t="shared" si="86"/>
        <v>1134</v>
      </c>
      <c r="C1135" s="6" t="b">
        <v>1</v>
      </c>
      <c r="D1135" s="7">
        <f ca="1">IF(ROW()=2,125,IF(ROW()=3,67,IF(ROW()=4,13,RANDBETWEEN(2,COUNT(Name!$A:$A) + 1))))</f>
        <v>117</v>
      </c>
      <c r="E1135" s="7" t="str">
        <f ca="1">VLOOKUP($D1135,Name!$A:$B,2,FALSE) &amp; " " &amp; IF(ROW()=2,"de Orléans e Bragança",VLOOKUP(IF(ROW()=2,0,RANDBETWEEN(2,COUNT('Last name'!$A:$A) + 1)),'Last name'!$A:$B,2,FALSE) &amp; " " &amp; VLOOKUP(RANDBETWEEN(2,COUNT('Last name'!$A:$A) + 1),'Last name'!$A:$B,2,FALSE))</f>
        <v>Eliza Braga Barboza</v>
      </c>
      <c r="F1135" s="7">
        <v>2</v>
      </c>
      <c r="G1135" s="7" cm="1">
        <f t="array" aca="1" ref="G1135" ca="1">INDEX(States!$B:$B,RANDBETWEEN(2,COUNTA(States!$B:$B)),1)</f>
        <v>14</v>
      </c>
      <c r="H1135" s="7" t="str">
        <f ca="1">VLOOKUP($D1135,Name!$A:$C,3,FALSE)</f>
        <v>F</v>
      </c>
      <c r="I1135" s="7">
        <f t="shared" ca="1" si="87"/>
        <v>2</v>
      </c>
      <c r="J1135" s="7" t="str">
        <f ca="1">VLOOKUP($I1135,Race!$A:$B,2,FALSE)</f>
        <v>Branco</v>
      </c>
      <c r="K1135" s="8">
        <f ca="1" xml:space="preserve">
IF($B1135=2,
    TODAY()-16340,
    IF($P1135=2,
        RANDBETWEEN(TODAY()-12418.5,TODAY()-6574.5),
        IF(OR($P1135=3,$P1135=4),
            RANDBETWEEN(TODAY()-16071,TODAY()-8766),
            IF(OR($P1135=5,$P1135=6,$P1135=7),
                RANDBETWEEN(TODAY()-27393.75,TODAY()-12783.75),
                RANDBETWEEN(TODAY()-27393.75,TODAY()-10957.5)
            )
        )
    )
)</f>
        <v>30207</v>
      </c>
      <c r="L1135" s="6">
        <f ca="1">IF(OR(ROW()=2,ROW()=3),7,IF(ROW()=4,4,RANDBETWEEN(4,COUNT(Education!$A:$A) + 1)))</f>
        <v>6</v>
      </c>
      <c r="M1135" s="8" t="str">
        <f ca="1">VLOOKUP($L1135,Education!$A:$B,2,FALSE)</f>
        <v>Mestrado</v>
      </c>
      <c r="N113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1135" s="7" t="str">
        <f ca="1">VLOOKUP($N1135,Department!$A:$B,2,FALSE)</f>
        <v>Financeiro</v>
      </c>
      <c r="P1135" s="6">
        <f t="shared" ca="1" si="88"/>
        <v>8</v>
      </c>
      <c r="Q1135" s="7" t="str">
        <f ca="1">VLOOKUP($P1135,Role!$A:$B,2,FALSE)</f>
        <v>Analista</v>
      </c>
      <c r="R1135" s="7">
        <f ca="1">IF($P1135=8,RANDBETWEEN(2,COUNT(Level!$A:$A) + 1),"")</f>
        <v>2</v>
      </c>
      <c r="S1135" s="7" t="str">
        <f ca="1">IF($R1135&lt;&gt;"",VLOOKUP($R1135,Level!$A:$B,2,FALSE),"")</f>
        <v>Junior</v>
      </c>
      <c r="T1135" s="8">
        <f t="shared" ca="1" si="89"/>
        <v>42608</v>
      </c>
      <c r="U1135" s="1">
        <f t="shared" ca="1" si="85"/>
        <v>3500</v>
      </c>
      <c r="V113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$A1135    &amp;
", "   &amp;
$B1135    &amp;
", "   &amp;
$C1135    &amp;
", '"  &amp;
$E1135    &amp;
"', '" &amp;
$H1135    &amp;
"', "  &amp;
$I1135 &amp;
", CAST('"  &amp;
TEXT($K1135,"aaaa-mm-dd") &amp;
"' AS DATE), " &amp;
$L1135 &amp;
", " &amp;
$N1135 &amp;
", " &amp;
$P1135 &amp;
", " &amp;
IF($R1135="","NULL",$R1135) &amp;
", " &amp;
$U1135 &amp;
");"</f>
        <v>INSERT INTO acme.fact_employees (id_company_fk, id_employee_pk, flg_active, employee_name, id_gender_fk, id_race_fk, birthdate, id_education_fk, id_department_fk, id_role_fk, id_level_fk, salary) VALUES (2, 1134, TRUE, 'Eliza Braga Barboza', 'F', 2, CAST('1982-09-13' AS DATE), 6, 4, 8, 2, 3500);</v>
      </c>
    </row>
    <row r="1136" spans="1:22" x14ac:dyDescent="0.2">
      <c r="A1136" s="7">
        <v>2</v>
      </c>
      <c r="B1136" s="5">
        <f t="shared" si="86"/>
        <v>1135</v>
      </c>
      <c r="C1136" s="6" t="b">
        <v>1</v>
      </c>
      <c r="D1136" s="7">
        <f ca="1">IF(ROW()=2,125,IF(ROW()=3,67,IF(ROW()=4,13,RANDBETWEEN(2,COUNT(Name!$A:$A) + 1))))</f>
        <v>12</v>
      </c>
      <c r="E1136" s="7" t="str">
        <f ca="1">VLOOKUP($D1136,Name!$A:$B,2,FALSE) &amp; " " &amp; IF(ROW()=2,"de Orléans e Bragança",VLOOKUP(IF(ROW()=2,0,RANDBETWEEN(2,COUNT('Last name'!$A:$A) + 1)),'Last name'!$A:$B,2,FALSE) &amp; " " &amp; VLOOKUP(RANDBETWEEN(2,COUNT('Last name'!$A:$A) + 1),'Last name'!$A:$B,2,FALSE))</f>
        <v>Alexandre Brasil Aguiar</v>
      </c>
      <c r="F1136" s="7">
        <v>2</v>
      </c>
      <c r="G1136" s="7" cm="1">
        <f t="array" aca="1" ref="G1136" ca="1">INDEX(States!$B:$B,RANDBETWEEN(2,COUNTA(States!$B:$B)),1)</f>
        <v>10</v>
      </c>
      <c r="H1136" s="7" t="str">
        <f ca="1">VLOOKUP($D1136,Name!$A:$C,3,FALSE)</f>
        <v>M</v>
      </c>
      <c r="I1136" s="7">
        <f t="shared" ca="1" si="87"/>
        <v>2</v>
      </c>
      <c r="J1136" s="7" t="str">
        <f ca="1">VLOOKUP($I1136,Race!$A:$B,2,FALSE)</f>
        <v>Branco</v>
      </c>
      <c r="K1136" s="8">
        <f ca="1" xml:space="preserve">
IF($B1136=2,
    TODAY()-16340,
    IF($P1136=2,
        RANDBETWEEN(TODAY()-12418.5,TODAY()-6574.5),
        IF(OR($P1136=3,$P1136=4),
            RANDBETWEEN(TODAY()-16071,TODAY()-8766),
            IF(OR($P1136=5,$P1136=6,$P1136=7),
                RANDBETWEEN(TODAY()-27393.75,TODAY()-12783.75),
                RANDBETWEEN(TODAY()-27393.75,TODAY()-10957.5)
            )
        )
    )
)</f>
        <v>25974</v>
      </c>
      <c r="L1136" s="6">
        <f ca="1">IF(OR(ROW()=2,ROW()=3),7,IF(ROW()=4,4,RANDBETWEEN(4,COUNT(Education!$A:$A) + 1)))</f>
        <v>6</v>
      </c>
      <c r="M1136" s="8" t="str">
        <f ca="1">VLOOKUP($L1136,Education!$A:$B,2,FALSE)</f>
        <v>Mestrado</v>
      </c>
      <c r="N113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1136" s="7" t="str">
        <f ca="1">VLOOKUP($N1136,Department!$A:$B,2,FALSE)</f>
        <v>Recursos Humanos</v>
      </c>
      <c r="P1136" s="6">
        <f t="shared" ca="1" si="88"/>
        <v>8</v>
      </c>
      <c r="Q1136" s="7" t="str">
        <f ca="1">VLOOKUP($P1136,Role!$A:$B,2,FALSE)</f>
        <v>Analista</v>
      </c>
      <c r="R1136" s="7">
        <f ca="1">IF($P1136=8,RANDBETWEEN(2,COUNT(Level!$A:$A) + 1),"")</f>
        <v>2</v>
      </c>
      <c r="S1136" s="7" t="str">
        <f ca="1">IF($R1136&lt;&gt;"",VLOOKUP($R1136,Level!$A:$B,2,FALSE),"")</f>
        <v>Junior</v>
      </c>
      <c r="T1136" s="8">
        <f t="shared" ca="1" si="89"/>
        <v>39142</v>
      </c>
      <c r="U1136" s="1">
        <f t="shared" ca="1" si="85"/>
        <v>3580</v>
      </c>
      <c r="V113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$A1136    &amp;
", "   &amp;
$B1136    &amp;
", "   &amp;
$C1136    &amp;
", '"  &amp;
$E1136    &amp;
"', '" &amp;
$H1136    &amp;
"', "  &amp;
$I1136 &amp;
", CAST('"  &amp;
TEXT($K1136,"aaaa-mm-dd") &amp;
"' AS DATE), " &amp;
$L1136 &amp;
", " &amp;
$N1136 &amp;
", " &amp;
$P1136 &amp;
", " &amp;
IF($R1136="","NULL",$R1136) &amp;
", " &amp;
$U1136 &amp;
");"</f>
        <v>INSERT INTO acme.fact_employees (id_company_fk, id_employee_pk, flg_active, employee_name, id_gender_fk, id_race_fk, birthdate, id_education_fk, id_department_fk, id_role_fk, id_level_fk, salary) VALUES (2, 1135, TRUE, 'Alexandre Brasil Aguiar', 'M', 2, CAST('1971-02-10' AS DATE), 6, 5, 8, 2, 3580);</v>
      </c>
    </row>
    <row r="1137" spans="1:22" x14ac:dyDescent="0.2">
      <c r="A1137" s="7">
        <v>2</v>
      </c>
      <c r="B1137" s="5">
        <f t="shared" si="86"/>
        <v>1136</v>
      </c>
      <c r="C1137" s="6" t="b">
        <v>1</v>
      </c>
      <c r="D1137" s="7">
        <f ca="1">IF(ROW()=2,125,IF(ROW()=3,67,IF(ROW()=4,13,RANDBETWEEN(2,COUNT(Name!$A:$A) + 1))))</f>
        <v>319</v>
      </c>
      <c r="E1137" s="7" t="str">
        <f ca="1">VLOOKUP($D1137,Name!$A:$B,2,FALSE) &amp; " " &amp; IF(ROW()=2,"de Orléans e Bragança",VLOOKUP(IF(ROW()=2,0,RANDBETWEEN(2,COUNT('Last name'!$A:$A) + 1)),'Last name'!$A:$B,2,FALSE) &amp; " " &amp; VLOOKUP(RANDBETWEEN(2,COUNT('Last name'!$A:$A) + 1),'Last name'!$A:$B,2,FALSE))</f>
        <v>Pietro Brasão Cândido</v>
      </c>
      <c r="F1137" s="7">
        <v>2</v>
      </c>
      <c r="G1137" s="7" cm="1">
        <f t="array" aca="1" ref="G1137" ca="1">INDEX(States!$B:$B,RANDBETWEEN(2,COUNTA(States!$B:$B)),1)</f>
        <v>8</v>
      </c>
      <c r="H1137" s="7" t="str">
        <f ca="1">VLOOKUP($D1137,Name!$A:$C,3,FALSE)</f>
        <v>M</v>
      </c>
      <c r="I1137" s="7">
        <f t="shared" ca="1" si="87"/>
        <v>2</v>
      </c>
      <c r="J1137" s="7" t="str">
        <f ca="1">VLOOKUP($I1137,Race!$A:$B,2,FALSE)</f>
        <v>Branco</v>
      </c>
      <c r="K1137" s="8">
        <f ca="1" xml:space="preserve">
IF($B1137=2,
    TODAY()-16340,
    IF($P1137=2,
        RANDBETWEEN(TODAY()-12418.5,TODAY()-6574.5),
        IF(OR($P1137=3,$P1137=4),
            RANDBETWEEN(TODAY()-16071,TODAY()-8766),
            IF(OR($P1137=5,$P1137=6,$P1137=7),
                RANDBETWEEN(TODAY()-27393.75,TODAY()-12783.75),
                RANDBETWEEN(TODAY()-27393.75,TODAY()-10957.5)
            )
        )
    )
)</f>
        <v>21100</v>
      </c>
      <c r="L1137" s="6">
        <f ca="1">IF(OR(ROW()=2,ROW()=3),7,IF(ROW()=4,4,RANDBETWEEN(4,COUNT(Education!$A:$A) + 1)))</f>
        <v>5</v>
      </c>
      <c r="M1137" s="8" t="str">
        <f ca="1">VLOOKUP($L1137,Education!$A:$B,2,FALSE)</f>
        <v>Pós-graduação</v>
      </c>
      <c r="N113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1137" s="7" t="str">
        <f ca="1">VLOOKUP($N1137,Department!$A:$B,2,FALSE)</f>
        <v>Contábil</v>
      </c>
      <c r="P1137" s="6">
        <f t="shared" ca="1" si="88"/>
        <v>8</v>
      </c>
      <c r="Q1137" s="7" t="str">
        <f ca="1">VLOOKUP($P1137,Role!$A:$B,2,FALSE)</f>
        <v>Analista</v>
      </c>
      <c r="R1137" s="7">
        <f ca="1">IF($P1137=8,RANDBETWEEN(2,COUNT(Level!$A:$A) + 1),"")</f>
        <v>4</v>
      </c>
      <c r="S1137" s="7" t="str">
        <f ca="1">IF($R1137&lt;&gt;"",VLOOKUP($R1137,Level!$A:$B,2,FALSE),"")</f>
        <v>Senior</v>
      </c>
      <c r="T1137" s="8">
        <f t="shared" ca="1" si="89"/>
        <v>43875</v>
      </c>
      <c r="U1137" s="1">
        <f t="shared" ca="1" si="85"/>
        <v>3000</v>
      </c>
      <c r="V113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$A1137    &amp;
", "   &amp;
$B1137    &amp;
", "   &amp;
$C1137    &amp;
", '"  &amp;
$E1137    &amp;
"', '" &amp;
$H1137    &amp;
"', "  &amp;
$I1137 &amp;
", CAST('"  &amp;
TEXT($K1137,"aaaa-mm-dd") &amp;
"' AS DATE), " &amp;
$L1137 &amp;
", " &amp;
$N1137 &amp;
", " &amp;
$P1137 &amp;
", " &amp;
IF($R1137="","NULL",$R1137) &amp;
", " &amp;
$U1137 &amp;
");"</f>
        <v>INSERT INTO acme.fact_employees (id_company_fk, id_employee_pk, flg_active, employee_name, id_gender_fk, id_race_fk, birthdate, id_education_fk, id_department_fk, id_role_fk, id_level_fk, salary) VALUES (2, 1136, TRUE, 'Pietro Brasão Cândido', 'M', 2, CAST('1957-10-07' AS DATE), 5, 9, 8, 4, 3000);</v>
      </c>
    </row>
    <row r="1138" spans="1:22" x14ac:dyDescent="0.2">
      <c r="A1138" s="7">
        <v>2</v>
      </c>
      <c r="B1138" s="5">
        <f t="shared" si="86"/>
        <v>1137</v>
      </c>
      <c r="C1138" s="6" t="b">
        <v>1</v>
      </c>
      <c r="D1138" s="7">
        <f ca="1">IF(ROW()=2,125,IF(ROW()=3,67,IF(ROW()=4,13,RANDBETWEEN(2,COUNT(Name!$A:$A) + 1))))</f>
        <v>8</v>
      </c>
      <c r="E1138" s="7" t="str">
        <f ca="1">VLOOKUP($D1138,Name!$A:$B,2,FALSE) &amp; " " &amp; IF(ROW()=2,"de Orléans e Bragança",VLOOKUP(IF(ROW()=2,0,RANDBETWEEN(2,COUNT('Last name'!$A:$A) + 1)),'Last name'!$A:$B,2,FALSE) &amp; " " &amp; VLOOKUP(RANDBETWEEN(2,COUNT('Last name'!$A:$A) + 1),'Last name'!$A:$B,2,FALSE))</f>
        <v>Agatha de Oliveira Chaves</v>
      </c>
      <c r="F1138" s="7">
        <v>2</v>
      </c>
      <c r="G1138" s="7" cm="1">
        <f t="array" aca="1" ref="G1138" ca="1">INDEX(States!$B:$B,RANDBETWEEN(2,COUNTA(States!$B:$B)),1)</f>
        <v>9</v>
      </c>
      <c r="H1138" s="7" t="str">
        <f ca="1">VLOOKUP($D1138,Name!$A:$C,3,FALSE)</f>
        <v>F</v>
      </c>
      <c r="I1138" s="7">
        <f t="shared" ca="1" si="87"/>
        <v>2</v>
      </c>
      <c r="J1138" s="7" t="str">
        <f ca="1">VLOOKUP($I1138,Race!$A:$B,2,FALSE)</f>
        <v>Branco</v>
      </c>
      <c r="K1138" s="8">
        <f ca="1" xml:space="preserve">
IF($B1138=2,
    TODAY()-16340,
    IF($P1138=2,
        RANDBETWEEN(TODAY()-12418.5,TODAY()-6574.5),
        IF(OR($P1138=3,$P1138=4),
            RANDBETWEEN(TODAY()-16071,TODAY()-8766),
            IF(OR($P1138=5,$P1138=6,$P1138=7),
                RANDBETWEEN(TODAY()-27393.75,TODAY()-12783.75),
                RANDBETWEEN(TODAY()-27393.75,TODAY()-10957.5)
            )
        )
    )
)</f>
        <v>27285</v>
      </c>
      <c r="L1138" s="6">
        <f ca="1">IF(OR(ROW()=2,ROW()=3),7,IF(ROW()=4,4,RANDBETWEEN(4,COUNT(Education!$A:$A) + 1)))</f>
        <v>4</v>
      </c>
      <c r="M1138" s="8" t="str">
        <f ca="1">VLOOKUP($L1138,Education!$A:$B,2,FALSE)</f>
        <v>Superior</v>
      </c>
      <c r="N113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1138" s="7" t="str">
        <f ca="1">VLOOKUP($N1138,Department!$A:$B,2,FALSE)</f>
        <v>Administrativo</v>
      </c>
      <c r="P1138" s="6">
        <f t="shared" ca="1" si="88"/>
        <v>7</v>
      </c>
      <c r="Q1138" s="7" t="str">
        <f ca="1">VLOOKUP($P1138,Role!$A:$B,2,FALSE)</f>
        <v>Trainee</v>
      </c>
      <c r="R1138" s="7" t="str">
        <f ca="1">IF($P1138=8,RANDBETWEEN(2,COUNT(Level!$A:$A) + 1),"")</f>
        <v/>
      </c>
      <c r="S1138" s="7" t="str">
        <f ca="1">IF($R1138&lt;&gt;"",VLOOKUP($R1138,Level!$A:$B,2,FALSE),"")</f>
        <v/>
      </c>
      <c r="T1138" s="8">
        <f t="shared" ca="1" si="89"/>
        <v>43760</v>
      </c>
      <c r="U1138" s="1">
        <f t="shared" ca="1" si="85"/>
        <v>1305</v>
      </c>
      <c r="V113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$A1138    &amp;
", "   &amp;
$B1138    &amp;
", "   &amp;
$C1138    &amp;
", '"  &amp;
$E1138    &amp;
"', '" &amp;
$H1138    &amp;
"', "  &amp;
$I1138 &amp;
", CAST('"  &amp;
TEXT($K1138,"aaaa-mm-dd") &amp;
"' AS DATE), " &amp;
$L1138 &amp;
", " &amp;
$N1138 &amp;
", " &amp;
$P1138 &amp;
", " &amp;
IF($R1138="","NULL",$R1138) &amp;
", " &amp;
$U1138 &amp;
");"</f>
        <v>INSERT INTO acme.fact_employees (id_company_fk, id_employee_pk, flg_active, employee_name, id_gender_fk, id_race_fk, birthdate, id_education_fk, id_department_fk, id_role_fk, id_level_fk, salary) VALUES (2, 1137, TRUE, 'Agatha de Oliveira Chaves', 'F', 2, CAST('1974-09-13' AS DATE), 4, 3, 7, NULL, 1305);</v>
      </c>
    </row>
    <row r="1139" spans="1:22" x14ac:dyDescent="0.2">
      <c r="A1139" s="7">
        <v>2</v>
      </c>
      <c r="B1139" s="5">
        <f t="shared" si="86"/>
        <v>1138</v>
      </c>
      <c r="C1139" s="6" t="b">
        <v>1</v>
      </c>
      <c r="D1139" s="7">
        <f ca="1">IF(ROW()=2,125,IF(ROW()=3,67,IF(ROW()=4,13,RANDBETWEEN(2,COUNT(Name!$A:$A) + 1))))</f>
        <v>20</v>
      </c>
      <c r="E1139" s="7" t="str">
        <f ca="1">VLOOKUP($D1139,Name!$A:$B,2,FALSE) &amp; " " &amp; IF(ROW()=2,"de Orléans e Bragança",VLOOKUP(IF(ROW()=2,0,RANDBETWEEN(2,COUNT('Last name'!$A:$A) + 1)),'Last name'!$A:$B,2,FALSE) &amp; " " &amp; VLOOKUP(RANDBETWEEN(2,COUNT('Last name'!$A:$A) + 1),'Last name'!$A:$B,2,FALSE))</f>
        <v>Amanda Sousa Poeta</v>
      </c>
      <c r="F1139" s="7">
        <v>2</v>
      </c>
      <c r="G1139" s="7" cm="1">
        <f t="array" aca="1" ref="G1139" ca="1">INDEX(States!$B:$B,RANDBETWEEN(2,COUNTA(States!$B:$B)),1)</f>
        <v>13</v>
      </c>
      <c r="H1139" s="7" t="str">
        <f ca="1">VLOOKUP($D1139,Name!$A:$C,3,FALSE)</f>
        <v>F</v>
      </c>
      <c r="I1139" s="7">
        <f t="shared" ca="1" si="87"/>
        <v>2</v>
      </c>
      <c r="J1139" s="7" t="str">
        <f ca="1">VLOOKUP($I1139,Race!$A:$B,2,FALSE)</f>
        <v>Branco</v>
      </c>
      <c r="K1139" s="8">
        <f ca="1" xml:space="preserve">
IF($B1139=2,
    TODAY()-16340,
    IF($P1139=2,
        RANDBETWEEN(TODAY()-12418.5,TODAY()-6574.5),
        IF(OR($P1139=3,$P1139=4),
            RANDBETWEEN(TODAY()-16071,TODAY()-8766),
            IF(OR($P1139=5,$P1139=6,$P1139=7),
                RANDBETWEEN(TODAY()-27393.75,TODAY()-12783.75),
                RANDBETWEEN(TODAY()-27393.75,TODAY()-10957.5)
            )
        )
    )
)</f>
        <v>29507</v>
      </c>
      <c r="L1139" s="6">
        <f ca="1">IF(OR(ROW()=2,ROW()=3),7,IF(ROW()=4,4,RANDBETWEEN(4,COUNT(Education!$A:$A) + 1)))</f>
        <v>5</v>
      </c>
      <c r="M1139" s="8" t="str">
        <f ca="1">VLOOKUP($L1139,Education!$A:$B,2,FALSE)</f>
        <v>Pós-graduação</v>
      </c>
      <c r="N113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6</v>
      </c>
      <c r="O1139" s="7" t="str">
        <f ca="1">VLOOKUP($N1139,Department!$A:$B,2,FALSE)</f>
        <v>Comercial</v>
      </c>
      <c r="P1139" s="6">
        <f t="shared" ca="1" si="88"/>
        <v>8</v>
      </c>
      <c r="Q1139" s="7" t="str">
        <f ca="1">VLOOKUP($P1139,Role!$A:$B,2,FALSE)</f>
        <v>Analista</v>
      </c>
      <c r="R1139" s="7">
        <f ca="1">IF($P1139=8,RANDBETWEEN(2,COUNT(Level!$A:$A) + 1),"")</f>
        <v>4</v>
      </c>
      <c r="S1139" s="7" t="str">
        <f ca="1">IF($R1139&lt;&gt;"",VLOOKUP($R1139,Level!$A:$B,2,FALSE),"")</f>
        <v>Senior</v>
      </c>
      <c r="T1139" s="8">
        <f t="shared" ca="1" si="89"/>
        <v>40757</v>
      </c>
      <c r="U1139" s="1">
        <f t="shared" ca="1" si="85"/>
        <v>3080</v>
      </c>
      <c r="V113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$A1139    &amp;
", "   &amp;
$B1139    &amp;
", "   &amp;
$C1139    &amp;
", '"  &amp;
$E1139    &amp;
"', '" &amp;
$H1139    &amp;
"', "  &amp;
$I1139 &amp;
", CAST('"  &amp;
TEXT($K1139,"aaaa-mm-dd") &amp;
"' AS DATE), " &amp;
$L1139 &amp;
", " &amp;
$N1139 &amp;
", " &amp;
$P1139 &amp;
", " &amp;
IF($R1139="","NULL",$R1139) &amp;
", " &amp;
$U1139 &amp;
");"</f>
        <v>INSERT INTO acme.fact_employees (id_company_fk, id_employee_pk, flg_active, employee_name, id_gender_fk, id_race_fk, birthdate, id_education_fk, id_department_fk, id_role_fk, id_level_fk, salary) VALUES (2, 1138, TRUE, 'Amanda Sousa Poeta', 'F', 2, CAST('1980-10-13' AS DATE), 5, 6, 8, 4, 3080);</v>
      </c>
    </row>
    <row r="1140" spans="1:22" x14ac:dyDescent="0.2">
      <c r="A1140" s="7">
        <v>2</v>
      </c>
      <c r="B1140" s="5">
        <f t="shared" si="86"/>
        <v>1139</v>
      </c>
      <c r="C1140" s="6" t="b">
        <v>1</v>
      </c>
      <c r="D1140" s="7">
        <f ca="1">IF(ROW()=2,125,IF(ROW()=3,67,IF(ROW()=4,13,RANDBETWEEN(2,COUNT(Name!$A:$A) + 1))))</f>
        <v>171</v>
      </c>
      <c r="E1140" s="7" t="str">
        <f ca="1">VLOOKUP($D1140,Name!$A:$B,2,FALSE) &amp; " " &amp; IF(ROW()=2,"de Orléans e Bragança",VLOOKUP(IF(ROW()=2,0,RANDBETWEEN(2,COUNT('Last name'!$A:$A) + 1)),'Last name'!$A:$B,2,FALSE) &amp; " " &amp; VLOOKUP(RANDBETWEEN(2,COUNT('Last name'!$A:$A) + 1),'Last name'!$A:$B,2,FALSE))</f>
        <v>Isabel Camacho Badu</v>
      </c>
      <c r="F1140" s="7">
        <v>2</v>
      </c>
      <c r="G1140" s="7" cm="1">
        <f t="array" aca="1" ref="G1140" ca="1">INDEX(States!$B:$B,RANDBETWEEN(2,COUNTA(States!$B:$B)),1)</f>
        <v>13</v>
      </c>
      <c r="H1140" s="7" t="str">
        <f ca="1">VLOOKUP($D1140,Name!$A:$C,3,FALSE)</f>
        <v>F</v>
      </c>
      <c r="I1140" s="7">
        <f t="shared" ca="1" si="87"/>
        <v>5</v>
      </c>
      <c r="J1140" s="7" t="str">
        <f ca="1">VLOOKUP($I1140,Race!$A:$B,2,FALSE)</f>
        <v>Amarelo</v>
      </c>
      <c r="K1140" s="8">
        <f ca="1" xml:space="preserve">
IF($B1140=2,
    TODAY()-16340,
    IF($P1140=2,
        RANDBETWEEN(TODAY()-12418.5,TODAY()-6574.5),
        IF(OR($P1140=3,$P1140=4),
            RANDBETWEEN(TODAY()-16071,TODAY()-8766),
            IF(OR($P1140=5,$P1140=6,$P1140=7),
                RANDBETWEEN(TODAY()-27393.75,TODAY()-12783.75),
                RANDBETWEEN(TODAY()-27393.75,TODAY()-10957.5)
            )
        )
    )
)</f>
        <v>28811</v>
      </c>
      <c r="L1140" s="6">
        <f ca="1">IF(OR(ROW()=2,ROW()=3),7,IF(ROW()=4,4,RANDBETWEEN(4,COUNT(Education!$A:$A) + 1)))</f>
        <v>4</v>
      </c>
      <c r="M1140" s="8" t="str">
        <f ca="1">VLOOKUP($L1140,Education!$A:$B,2,FALSE)</f>
        <v>Superior</v>
      </c>
      <c r="N114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1140" s="7" t="str">
        <f ca="1">VLOOKUP($N1140,Department!$A:$B,2,FALSE)</f>
        <v>Auditoria</v>
      </c>
      <c r="P1140" s="6">
        <f t="shared" ca="1" si="88"/>
        <v>7</v>
      </c>
      <c r="Q1140" s="7" t="str">
        <f ca="1">VLOOKUP($P1140,Role!$A:$B,2,FALSE)</f>
        <v>Trainee</v>
      </c>
      <c r="R1140" s="7" t="str">
        <f ca="1">IF($P1140=8,RANDBETWEEN(2,COUNT(Level!$A:$A) + 1),"")</f>
        <v/>
      </c>
      <c r="S1140" s="7" t="str">
        <f ca="1">IF($R1140&lt;&gt;"",VLOOKUP($R1140,Level!$A:$B,2,FALSE),"")</f>
        <v/>
      </c>
      <c r="T1140" s="8">
        <f t="shared" ca="1" si="89"/>
        <v>44893</v>
      </c>
      <c r="U1140" s="1">
        <f t="shared" ca="1" si="85"/>
        <v>1305</v>
      </c>
      <c r="V114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$A1140    &amp;
", "   &amp;
$B1140    &amp;
", "   &amp;
$C1140    &amp;
", '"  &amp;
$E1140    &amp;
"', '" &amp;
$H1140    &amp;
"', "  &amp;
$I1140 &amp;
", CAST('"  &amp;
TEXT($K1140,"aaaa-mm-dd") &amp;
"' AS DATE), " &amp;
$L1140 &amp;
", " &amp;
$N1140 &amp;
", " &amp;
$P1140 &amp;
", " &amp;
IF($R1140="","NULL",$R1140) &amp;
", " &amp;
$U1140 &amp;
");"</f>
        <v>INSERT INTO acme.fact_employees (id_company_fk, id_employee_pk, flg_active, employee_name, id_gender_fk, id_race_fk, birthdate, id_education_fk, id_department_fk, id_role_fk, id_level_fk, salary) VALUES (2, 1139, TRUE, 'Isabel Camacho Badu', 'F', 5, CAST('1978-11-17' AS DATE), 4, 10, 7, NULL, 1305);</v>
      </c>
    </row>
    <row r="1141" spans="1:22" x14ac:dyDescent="0.2">
      <c r="A1141" s="7">
        <v>2</v>
      </c>
      <c r="B1141" s="5">
        <f t="shared" si="86"/>
        <v>1140</v>
      </c>
      <c r="C1141" s="6" t="b">
        <v>1</v>
      </c>
      <c r="D1141" s="7">
        <f ca="1">IF(ROW()=2,125,IF(ROW()=3,67,IF(ROW()=4,13,RANDBETWEEN(2,COUNT(Name!$A:$A) + 1))))</f>
        <v>231</v>
      </c>
      <c r="E1141" s="7" t="str">
        <f ca="1">VLOOKUP($D1141,Name!$A:$B,2,FALSE) &amp; " " &amp; IF(ROW()=2,"de Orléans e Bragança",VLOOKUP(IF(ROW()=2,0,RANDBETWEEN(2,COUNT('Last name'!$A:$A) + 1)),'Last name'!$A:$B,2,FALSE) &amp; " " &amp; VLOOKUP(RANDBETWEEN(2,COUNT('Last name'!$A:$A) + 1),'Last name'!$A:$B,2,FALSE))</f>
        <v>Louise Junqueira Monti</v>
      </c>
      <c r="F1141" s="7">
        <v>2</v>
      </c>
      <c r="G1141" s="7" cm="1">
        <f t="array" aca="1" ref="G1141" ca="1">INDEX(States!$B:$B,RANDBETWEEN(2,COUNTA(States!$B:$B)),1)</f>
        <v>11</v>
      </c>
      <c r="H1141" s="7" t="str">
        <f ca="1">VLOOKUP($D1141,Name!$A:$C,3,FALSE)</f>
        <v>F</v>
      </c>
      <c r="I1141" s="7">
        <f t="shared" ca="1" si="87"/>
        <v>3</v>
      </c>
      <c r="J1141" s="7" t="str">
        <f ca="1">VLOOKUP($I1141,Race!$A:$B,2,FALSE)</f>
        <v>Preto</v>
      </c>
      <c r="K1141" s="8">
        <f ca="1" xml:space="preserve">
IF($B1141=2,
    TODAY()-16340,
    IF($P1141=2,
        RANDBETWEEN(TODAY()-12418.5,TODAY()-6574.5),
        IF(OR($P1141=3,$P1141=4),
            RANDBETWEEN(TODAY()-16071,TODAY()-8766),
            IF(OR($P1141=5,$P1141=6,$P1141=7),
                RANDBETWEEN(TODAY()-27393.75,TODAY()-12783.75),
                RANDBETWEEN(TODAY()-27393.75,TODAY()-10957.5)
            )
        )
    )
)</f>
        <v>29122</v>
      </c>
      <c r="L1141" s="6">
        <f ca="1">IF(OR(ROW()=2,ROW()=3),7,IF(ROW()=4,4,RANDBETWEEN(4,COUNT(Education!$A:$A) + 1)))</f>
        <v>6</v>
      </c>
      <c r="M1141" s="8" t="str">
        <f ca="1">VLOOKUP($L1141,Education!$A:$B,2,FALSE)</f>
        <v>Mestrado</v>
      </c>
      <c r="N114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1141" s="7" t="str">
        <f ca="1">VLOOKUP($N1141,Department!$A:$B,2,FALSE)</f>
        <v>Vendas</v>
      </c>
      <c r="P1141" s="6">
        <f t="shared" ca="1" si="88"/>
        <v>8</v>
      </c>
      <c r="Q1141" s="7" t="str">
        <f ca="1">VLOOKUP($P1141,Role!$A:$B,2,FALSE)</f>
        <v>Analista</v>
      </c>
      <c r="R1141" s="7">
        <f ca="1">IF($P1141=8,RANDBETWEEN(2,COUNT(Level!$A:$A) + 1),"")</f>
        <v>2</v>
      </c>
      <c r="S1141" s="7" t="str">
        <f ca="1">IF($R1141&lt;&gt;"",VLOOKUP($R1141,Level!$A:$B,2,FALSE),"")</f>
        <v>Junior</v>
      </c>
      <c r="T1141" s="8">
        <f t="shared" ca="1" si="89"/>
        <v>42275</v>
      </c>
      <c r="U1141" s="1">
        <f t="shared" ca="1" si="85"/>
        <v>3610</v>
      </c>
      <c r="V114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$A1141    &amp;
", "   &amp;
$B1141    &amp;
", "   &amp;
$C1141    &amp;
", '"  &amp;
$E1141    &amp;
"', '" &amp;
$H1141    &amp;
"', "  &amp;
$I1141 &amp;
", CAST('"  &amp;
TEXT($K1141,"aaaa-mm-dd") &amp;
"' AS DATE), " &amp;
$L1141 &amp;
", " &amp;
$N1141 &amp;
", " &amp;
$P1141 &amp;
", " &amp;
IF($R1141="","NULL",$R1141) &amp;
", " &amp;
$U1141 &amp;
");"</f>
        <v>INSERT INTO acme.fact_employees (id_company_fk, id_employee_pk, flg_active, employee_name, id_gender_fk, id_race_fk, birthdate, id_education_fk, id_department_fk, id_role_fk, id_level_fk, salary) VALUES (2, 1140, TRUE, 'Louise Junqueira Monti', 'F', 3, CAST('1979-09-24' AS DATE), 6, 13, 8, 2, 3610);</v>
      </c>
    </row>
    <row r="1142" spans="1:22" x14ac:dyDescent="0.2">
      <c r="A1142" s="7">
        <v>2</v>
      </c>
      <c r="B1142" s="5">
        <f t="shared" si="86"/>
        <v>1141</v>
      </c>
      <c r="C1142" s="6" t="b">
        <v>1</v>
      </c>
      <c r="D1142" s="7">
        <f ca="1">IF(ROW()=2,125,IF(ROW()=3,67,IF(ROW()=4,13,RANDBETWEEN(2,COUNT(Name!$A:$A) + 1))))</f>
        <v>188</v>
      </c>
      <c r="E1142" s="7" t="str">
        <f ca="1">VLOOKUP($D1142,Name!$A:$B,2,FALSE) &amp; " " &amp; IF(ROW()=2,"de Orléans e Bragança",VLOOKUP(IF(ROW()=2,0,RANDBETWEEN(2,COUNT('Last name'!$A:$A) + 1)),'Last name'!$A:$B,2,FALSE) &amp; " " &amp; VLOOKUP(RANDBETWEEN(2,COUNT('Last name'!$A:$A) + 1),'Last name'!$A:$B,2,FALSE))</f>
        <v>João Paulo Faria Camargo</v>
      </c>
      <c r="F1142" s="7">
        <v>2</v>
      </c>
      <c r="G1142" s="7" cm="1">
        <f t="array" aca="1" ref="G1142" ca="1">INDEX(States!$B:$B,RANDBETWEEN(2,COUNTA(States!$B:$B)),1)</f>
        <v>17</v>
      </c>
      <c r="H1142" s="7" t="str">
        <f ca="1">VLOOKUP($D1142,Name!$A:$C,3,FALSE)</f>
        <v>M</v>
      </c>
      <c r="I1142" s="7">
        <f t="shared" ca="1" si="87"/>
        <v>2</v>
      </c>
      <c r="J1142" s="7" t="str">
        <f ca="1">VLOOKUP($I1142,Race!$A:$B,2,FALSE)</f>
        <v>Branco</v>
      </c>
      <c r="K1142" s="8">
        <f ca="1" xml:space="preserve">
IF($B1142=2,
    TODAY()-16340,
    IF($P1142=2,
        RANDBETWEEN(TODAY()-12418.5,TODAY()-6574.5),
        IF(OR($P1142=3,$P1142=4),
            RANDBETWEEN(TODAY()-16071,TODAY()-8766),
            IF(OR($P1142=5,$P1142=6,$P1142=7),
                RANDBETWEEN(TODAY()-27393.75,TODAY()-12783.75),
                RANDBETWEEN(TODAY()-27393.75,TODAY()-10957.5)
            )
        )
    )
)</f>
        <v>19681</v>
      </c>
      <c r="L1142" s="6">
        <f ca="1">IF(OR(ROW()=2,ROW()=3),7,IF(ROW()=4,4,RANDBETWEEN(4,COUNT(Education!$A:$A) + 1)))</f>
        <v>6</v>
      </c>
      <c r="M1142" s="8" t="str">
        <f ca="1">VLOOKUP($L1142,Education!$A:$B,2,FALSE)</f>
        <v>Mestrado</v>
      </c>
      <c r="N114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1142" s="7" t="str">
        <f ca="1">VLOOKUP($N1142,Department!$A:$B,2,FALSE)</f>
        <v>Comunicação &amp; Marketing</v>
      </c>
      <c r="P1142" s="6">
        <f t="shared" ca="1" si="88"/>
        <v>6</v>
      </c>
      <c r="Q1142" s="7" t="str">
        <f ca="1">VLOOKUP($P1142,Role!$A:$B,2,FALSE)</f>
        <v>Estagiário</v>
      </c>
      <c r="R1142" s="7" t="str">
        <f ca="1">IF($P1142=8,RANDBETWEEN(2,COUNT(Level!$A:$A) + 1),"")</f>
        <v/>
      </c>
      <c r="S1142" s="7" t="str">
        <f ca="1">IF($R1142&lt;&gt;"",VLOOKUP($R1142,Level!$A:$B,2,FALSE),"")</f>
        <v/>
      </c>
      <c r="T1142" s="8">
        <f t="shared" ca="1" si="89"/>
        <v>42880</v>
      </c>
      <c r="U1142" s="1">
        <f t="shared" ca="1" si="85"/>
        <v>2285</v>
      </c>
      <c r="V114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$A1142    &amp;
", "   &amp;
$B1142    &amp;
", "   &amp;
$C1142    &amp;
", '"  &amp;
$E1142    &amp;
"', '" &amp;
$H1142    &amp;
"', "  &amp;
$I1142 &amp;
", CAST('"  &amp;
TEXT($K1142,"aaaa-mm-dd") &amp;
"' AS DATE), " &amp;
$L1142 &amp;
", " &amp;
$N1142 &amp;
", " &amp;
$P1142 &amp;
", " &amp;
IF($R1142="","NULL",$R1142) &amp;
", " &amp;
$U1142 &amp;
");"</f>
        <v>INSERT INTO acme.fact_employees (id_company_fk, id_employee_pk, flg_active, employee_name, id_gender_fk, id_race_fk, birthdate, id_education_fk, id_department_fk, id_role_fk, id_level_fk, salary) VALUES (2, 1141, TRUE, 'João Paulo Faria Camargo', 'M', 2, CAST('1953-11-18' AS DATE), 6, 8, 6, NULL, 2285);</v>
      </c>
    </row>
    <row r="1143" spans="1:22" x14ac:dyDescent="0.2">
      <c r="A1143" s="7">
        <v>2</v>
      </c>
      <c r="B1143" s="5">
        <f t="shared" si="86"/>
        <v>1142</v>
      </c>
      <c r="C1143" s="6" t="b">
        <v>1</v>
      </c>
      <c r="D1143" s="7">
        <f ca="1">IF(ROW()=2,125,IF(ROW()=3,67,IF(ROW()=4,13,RANDBETWEEN(2,COUNT(Name!$A:$A) + 1))))</f>
        <v>4</v>
      </c>
      <c r="E1143" s="7" t="str">
        <f ca="1">VLOOKUP($D1143,Name!$A:$B,2,FALSE) &amp; " " &amp; IF(ROW()=2,"de Orléans e Bragança",VLOOKUP(IF(ROW()=2,0,RANDBETWEEN(2,COUNT('Last name'!$A:$A) + 1)),'Last name'!$A:$B,2,FALSE) &amp; " " &amp; VLOOKUP(RANDBETWEEN(2,COUNT('Last name'!$A:$A) + 1),'Last name'!$A:$B,2,FALSE))</f>
        <v>Adelaide Medeiros Abranches</v>
      </c>
      <c r="F1143" s="7">
        <v>2</v>
      </c>
      <c r="G1143" s="7" cm="1">
        <f t="array" aca="1" ref="G1143" ca="1">INDEX(States!$B:$B,RANDBETWEEN(2,COUNTA(States!$B:$B)),1)</f>
        <v>6</v>
      </c>
      <c r="H1143" s="7" t="str">
        <f ca="1">VLOOKUP($D1143,Name!$A:$C,3,FALSE)</f>
        <v>F</v>
      </c>
      <c r="I1143" s="7">
        <f t="shared" ca="1" si="87"/>
        <v>2</v>
      </c>
      <c r="J1143" s="7" t="str">
        <f ca="1">VLOOKUP($I1143,Race!$A:$B,2,FALSE)</f>
        <v>Branco</v>
      </c>
      <c r="K1143" s="8">
        <f ca="1" xml:space="preserve">
IF($B1143=2,
    TODAY()-16340,
    IF($P1143=2,
        RANDBETWEEN(TODAY()-12418.5,TODAY()-6574.5),
        IF(OR($P1143=3,$P1143=4),
            RANDBETWEEN(TODAY()-16071,TODAY()-8766),
            IF(OR($P1143=5,$P1143=6,$P1143=7),
                RANDBETWEEN(TODAY()-27393.75,TODAY()-12783.75),
                RANDBETWEEN(TODAY()-27393.75,TODAY()-10957.5)
            )
        )
    )
)</f>
        <v>24259</v>
      </c>
      <c r="L1143" s="6">
        <f ca="1">IF(OR(ROW()=2,ROW()=3),7,IF(ROW()=4,4,RANDBETWEEN(4,COUNT(Education!$A:$A) + 1)))</f>
        <v>6</v>
      </c>
      <c r="M1143" s="8" t="str">
        <f ca="1">VLOOKUP($L1143,Education!$A:$B,2,FALSE)</f>
        <v>Mestrado</v>
      </c>
      <c r="N114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1143" s="7" t="str">
        <f ca="1">VLOOKUP($N1143,Department!$A:$B,2,FALSE)</f>
        <v>Tecnologia da Informação</v>
      </c>
      <c r="P1143" s="6">
        <f t="shared" ca="1" si="88"/>
        <v>8</v>
      </c>
      <c r="Q1143" s="7" t="str">
        <f ca="1">VLOOKUP($P1143,Role!$A:$B,2,FALSE)</f>
        <v>Analista</v>
      </c>
      <c r="R1143" s="7">
        <f ca="1">IF($P1143=8,RANDBETWEEN(2,COUNT(Level!$A:$A) + 1),"")</f>
        <v>2</v>
      </c>
      <c r="S1143" s="7" t="str">
        <f ca="1">IF($R1143&lt;&gt;"",VLOOKUP($R1143,Level!$A:$B,2,FALSE),"")</f>
        <v>Junior</v>
      </c>
      <c r="T1143" s="8">
        <f t="shared" ca="1" si="89"/>
        <v>44350</v>
      </c>
      <c r="U1143" s="1">
        <f t="shared" ca="1" si="85"/>
        <v>3620</v>
      </c>
      <c r="V114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$A1143    &amp;
", "   &amp;
$B1143    &amp;
", "   &amp;
$C1143    &amp;
", '"  &amp;
$E1143    &amp;
"', '" &amp;
$H1143    &amp;
"', "  &amp;
$I1143 &amp;
", CAST('"  &amp;
TEXT($K1143,"aaaa-mm-dd") &amp;
"' AS DATE), " &amp;
$L1143 &amp;
", " &amp;
$N1143 &amp;
", " &amp;
$P1143 &amp;
", " &amp;
IF($R1143="","NULL",$R1143) &amp;
", " &amp;
$U1143 &amp;
");"</f>
        <v>INSERT INTO acme.fact_employees (id_company_fk, id_employee_pk, flg_active, employee_name, id_gender_fk, id_race_fk, birthdate, id_education_fk, id_department_fk, id_role_fk, id_level_fk, salary) VALUES (2, 1142, TRUE, 'Adelaide Medeiros Abranches', 'F', 2, CAST('1966-06-01' AS DATE), 6, 11, 8, 2, 3620);</v>
      </c>
    </row>
    <row r="1144" spans="1:22" x14ac:dyDescent="0.2">
      <c r="A1144" s="7">
        <v>2</v>
      </c>
      <c r="B1144" s="5">
        <f t="shared" si="86"/>
        <v>1143</v>
      </c>
      <c r="C1144" s="6" t="b">
        <v>1</v>
      </c>
      <c r="D1144" s="7">
        <f ca="1">IF(ROW()=2,125,IF(ROW()=3,67,IF(ROW()=4,13,RANDBETWEEN(2,COUNT(Name!$A:$A) + 1))))</f>
        <v>227</v>
      </c>
      <c r="E1144" s="7" t="str">
        <f ca="1">VLOOKUP($D1144,Name!$A:$B,2,FALSE) &amp; " " &amp; IF(ROW()=2,"de Orléans e Bragança",VLOOKUP(IF(ROW()=2,0,RANDBETWEEN(2,COUNT('Last name'!$A:$A) + 1)),'Last name'!$A:$B,2,FALSE) &amp; " " &amp; VLOOKUP(RANDBETWEEN(2,COUNT('Last name'!$A:$A) + 1),'Last name'!$A:$B,2,FALSE))</f>
        <v>Lorena Camões Malafaia</v>
      </c>
      <c r="F1144" s="7">
        <v>2</v>
      </c>
      <c r="G1144" s="7" cm="1">
        <f t="array" aca="1" ref="G1144" ca="1">INDEX(States!$B:$B,RANDBETWEEN(2,COUNTA(States!$B:$B)),1)</f>
        <v>2</v>
      </c>
      <c r="H1144" s="7" t="str">
        <f ca="1">VLOOKUP($D1144,Name!$A:$C,3,FALSE)</f>
        <v>F</v>
      </c>
      <c r="I1144" s="7">
        <f t="shared" ca="1" si="87"/>
        <v>4</v>
      </c>
      <c r="J1144" s="7" t="str">
        <f ca="1">VLOOKUP($I1144,Race!$A:$B,2,FALSE)</f>
        <v>Pardo</v>
      </c>
      <c r="K1144" s="8">
        <f ca="1" xml:space="preserve">
IF($B1144=2,
    TODAY()-16340,
    IF($P1144=2,
        RANDBETWEEN(TODAY()-12418.5,TODAY()-6574.5),
        IF(OR($P1144=3,$P1144=4),
            RANDBETWEEN(TODAY()-16071,TODAY()-8766),
            IF(OR($P1144=5,$P1144=6,$P1144=7),
                RANDBETWEEN(TODAY()-27393.75,TODAY()-12783.75),
                RANDBETWEEN(TODAY()-27393.75,TODAY()-10957.5)
            )
        )
    )
)</f>
        <v>21268</v>
      </c>
      <c r="L1144" s="6">
        <f ca="1">IF(OR(ROW()=2,ROW()=3),7,IF(ROW()=4,4,RANDBETWEEN(4,COUNT(Education!$A:$A) + 1)))</f>
        <v>4</v>
      </c>
      <c r="M1144" s="8" t="str">
        <f ca="1">VLOOKUP($L1144,Education!$A:$B,2,FALSE)</f>
        <v>Superior</v>
      </c>
      <c r="N114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1144" s="7" t="str">
        <f ca="1">VLOOKUP($N1144,Department!$A:$B,2,FALSE)</f>
        <v>Vendas</v>
      </c>
      <c r="P1144" s="6">
        <f t="shared" ca="1" si="88"/>
        <v>7</v>
      </c>
      <c r="Q1144" s="7" t="str">
        <f ca="1">VLOOKUP($P1144,Role!$A:$B,2,FALSE)</f>
        <v>Trainee</v>
      </c>
      <c r="R1144" s="7" t="str">
        <f ca="1">IF($P1144=8,RANDBETWEEN(2,COUNT(Level!$A:$A) + 1),"")</f>
        <v/>
      </c>
      <c r="S1144" s="7" t="str">
        <f ca="1">IF($R1144&lt;&gt;"",VLOOKUP($R1144,Level!$A:$B,2,FALSE),"")</f>
        <v/>
      </c>
      <c r="T1144" s="8">
        <f t="shared" ca="1" si="89"/>
        <v>36335</v>
      </c>
      <c r="U1144" s="1">
        <f t="shared" ca="1" si="85"/>
        <v>1415</v>
      </c>
      <c r="V114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$A1144    &amp;
", "   &amp;
$B1144    &amp;
", "   &amp;
$C1144    &amp;
", '"  &amp;
$E1144    &amp;
"', '" &amp;
$H1144    &amp;
"', "  &amp;
$I1144 &amp;
", CAST('"  &amp;
TEXT($K1144,"aaaa-mm-dd") &amp;
"' AS DATE), " &amp;
$L1144 &amp;
", " &amp;
$N1144 &amp;
", " &amp;
$P1144 &amp;
", " &amp;
IF($R1144="","NULL",$R1144) &amp;
", " &amp;
$U1144 &amp;
");"</f>
        <v>INSERT INTO acme.fact_employees (id_company_fk, id_employee_pk, flg_active, employee_name, id_gender_fk, id_race_fk, birthdate, id_education_fk, id_department_fk, id_role_fk, id_level_fk, salary) VALUES (2, 1143, TRUE, 'Lorena Camões Malafaia', 'F', 4, CAST('1958-03-24' AS DATE), 4, 13, 7, NULL, 1415);</v>
      </c>
    </row>
    <row r="1145" spans="1:22" x14ac:dyDescent="0.2">
      <c r="A1145" s="7">
        <v>2</v>
      </c>
      <c r="B1145" s="5">
        <f t="shared" si="86"/>
        <v>1144</v>
      </c>
      <c r="C1145" s="6" t="b">
        <v>1</v>
      </c>
      <c r="D1145" s="7">
        <f ca="1">IF(ROW()=2,125,IF(ROW()=3,67,IF(ROW()=4,13,RANDBETWEEN(2,COUNT(Name!$A:$A) + 1))))</f>
        <v>286</v>
      </c>
      <c r="E1145" s="7" t="str">
        <f ca="1">VLOOKUP($D1145,Name!$A:$B,2,FALSE)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Maya Malafaia Bragança</v>
      </c>
      <c r="F1145" s="7">
        <v>2</v>
      </c>
      <c r="G1145" s="7" cm="1">
        <f t="array" aca="1" ref="G1145" ca="1">INDEX(States!$B:$B,RANDBETWEEN(2,COUNTA(States!$B:$B)),1)</f>
        <v>6</v>
      </c>
      <c r="H1145" s="7" t="str">
        <f ca="1">VLOOKUP($D1145,Name!$A:$C,3,FALSE)</f>
        <v>F</v>
      </c>
      <c r="I1145" s="7">
        <f t="shared" ca="1" si="87"/>
        <v>2</v>
      </c>
      <c r="J1145" s="7" t="str">
        <f ca="1">VLOOKUP($I1145,Race!$A:$B,2,FALSE)</f>
        <v>Branco</v>
      </c>
      <c r="K1145" s="8">
        <f ca="1" xml:space="preserve">
IF($B1145=2,
    TODAY()-16340,
    IF($P1145=2,
        RANDBETWEEN(TODAY()-12418.5,TODAY()-6574.5),
        IF(OR($P1145=3,$P1145=4),
            RANDBETWEEN(TODAY()-16071,TODAY()-8766),
            IF(OR($P1145=5,$P1145=6,$P1145=7),
                RANDBETWEEN(TODAY()-27393.75,TODAY()-12783.75),
                RANDBETWEEN(TODAY()-27393.75,TODAY()-10957.5)
            )
        )
    )
)</f>
        <v>27400</v>
      </c>
      <c r="L1145" s="6">
        <f ca="1">IF(OR(ROW()=2,ROW()=3),7,IF(ROW()=4,4,RANDBETWEEN(4,COUNT(Education!$A:$A) + 1)))</f>
        <v>7</v>
      </c>
      <c r="M1145" s="8" t="str">
        <f ca="1">VLOOKUP($L1145,Education!$A:$B,2,FALSE)</f>
        <v>Doutorado</v>
      </c>
      <c r="N114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1145" s="7" t="str">
        <f ca="1">VLOOKUP($N1145,Department!$A:$B,2,FALSE)</f>
        <v>Financeiro</v>
      </c>
      <c r="P1145" s="6">
        <f t="shared" ca="1" si="88"/>
        <v>8</v>
      </c>
      <c r="Q1145" s="7" t="str">
        <f ca="1">VLOOKUP($P1145,Role!$A:$B,2,FALSE)</f>
        <v>Analista</v>
      </c>
      <c r="R1145" s="7">
        <f ca="1">IF($P1145=8,RANDBETWEEN(2,COUNT(Level!$A:$A) + 1),"")</f>
        <v>2</v>
      </c>
      <c r="S1145" s="7" t="str">
        <f ca="1">IF($R1145&lt;&gt;"",VLOOKUP($R1145,Level!$A:$B,2,FALSE),"")</f>
        <v>Junior</v>
      </c>
      <c r="T1145" s="8">
        <f t="shared" ca="1" si="89"/>
        <v>36337</v>
      </c>
      <c r="U1145" s="1">
        <f t="shared" ca="1" si="85"/>
        <v>4000</v>
      </c>
      <c r="V114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$A1145    &amp;
", "   &amp;
$B1145    &amp;
", "   &amp;
$C1145    &amp;
", '"  &amp;
$E1145    &amp;
"', '" &amp;
$H1145    &amp;
"', "  &amp;
$I1145 &amp;
", CAST('"  &amp;
TEXT($K1145,"aaaa-mm-dd") &amp;
"' AS DATE), " &amp;
$L1145 &amp;
", " &amp;
$N1145 &amp;
", " &amp;
$P1145 &amp;
", " &amp;
IF($R1145="","NULL",$R1145) &amp;
", " &amp;
$U1145 &amp;
");"</f>
        <v>INSERT INTO acme.fact_employees (id_company_fk, id_employee_pk, flg_active, employee_name, id_gender_fk, id_race_fk, birthdate, id_education_fk, id_department_fk, id_role_fk, id_level_fk, salary) VALUES (2, 1144, TRUE, 'Maya Malafaia Bragança', 'F', 2, CAST('1975-01-06' AS DATE), 7, 4, 8, 2, 4000);</v>
      </c>
    </row>
    <row r="1146" spans="1:22" x14ac:dyDescent="0.2">
      <c r="A1146" s="7">
        <v>2</v>
      </c>
      <c r="B1146" s="5">
        <f t="shared" si="86"/>
        <v>1145</v>
      </c>
      <c r="C1146" s="6" t="b">
        <v>1</v>
      </c>
      <c r="D1146" s="7">
        <f ca="1">IF(ROW()=2,125,IF(ROW()=3,67,IF(ROW()=4,13,RANDBETWEEN(2,COUNT(Name!$A:$A) + 1))))</f>
        <v>296</v>
      </c>
      <c r="E1146" s="7" t="str">
        <f ca="1">VLOOKUP($D1146,Name!$A:$B,2,FALSE) &amp; " " &amp; IF(ROW()=2,"de Orléans e Bragança",VLOOKUP(IF(ROW()=2,0,RANDBETWEEN(2,COUNT('Last name'!$A:$A) + 1)),'Last name'!$A:$B,2,FALSE) &amp; " " &amp; VLOOKUP(RANDBETWEEN(2,COUNT('Last name'!$A:$A) + 1),'Last name'!$A:$B,2,FALSE))</f>
        <v>Mirella Mancini Leone</v>
      </c>
      <c r="F1146" s="7">
        <v>2</v>
      </c>
      <c r="G1146" s="7" cm="1">
        <f t="array" aca="1" ref="G1146" ca="1">INDEX(States!$B:$B,RANDBETWEEN(2,COUNTA(States!$B:$B)),1)</f>
        <v>11</v>
      </c>
      <c r="H1146" s="7" t="str">
        <f ca="1">VLOOKUP($D1146,Name!$A:$C,3,FALSE)</f>
        <v>F</v>
      </c>
      <c r="I1146" s="7">
        <f t="shared" ca="1" si="87"/>
        <v>2</v>
      </c>
      <c r="J1146" s="7" t="str">
        <f ca="1">VLOOKUP($I1146,Race!$A:$B,2,FALSE)</f>
        <v>Branco</v>
      </c>
      <c r="K1146" s="8">
        <f ca="1" xml:space="preserve">
IF($B1146=2,
    TODAY()-16340,
    IF($P1146=2,
        RANDBETWEEN(TODAY()-12418.5,TODAY()-6574.5),
        IF(OR($P1146=3,$P1146=4),
            RANDBETWEEN(TODAY()-16071,TODAY()-8766),
            IF(OR($P1146=5,$P1146=6,$P1146=7),
                RANDBETWEEN(TODAY()-27393.75,TODAY()-12783.75),
                RANDBETWEEN(TODAY()-27393.75,TODAY()-10957.5)
            )
        )
    )
)</f>
        <v>29931</v>
      </c>
      <c r="L1146" s="6">
        <f ca="1">IF(OR(ROW()=2,ROW()=3),7,IF(ROW()=4,4,RANDBETWEEN(4,COUNT(Education!$A:$A) + 1)))</f>
        <v>4</v>
      </c>
      <c r="M1146" s="8" t="str">
        <f ca="1">VLOOKUP($L1146,Education!$A:$B,2,FALSE)</f>
        <v>Superior</v>
      </c>
      <c r="N114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12</v>
      </c>
      <c r="O1146" s="7" t="str">
        <f ca="1">VLOOKUP($N1146,Department!$A:$B,2,FALSE)</f>
        <v>Jurídico</v>
      </c>
      <c r="P1146" s="6">
        <f t="shared" ca="1" si="88"/>
        <v>6</v>
      </c>
      <c r="Q1146" s="7" t="str">
        <f ca="1">VLOOKUP($P1146,Role!$A:$B,2,FALSE)</f>
        <v>Estagiário</v>
      </c>
      <c r="R1146" s="7" t="str">
        <f ca="1">IF($P1146=8,RANDBETWEEN(2,COUNT(Level!$A:$A) + 1),"")</f>
        <v/>
      </c>
      <c r="S1146" s="7" t="str">
        <f ca="1">IF($R1146&lt;&gt;"",VLOOKUP($R1146,Level!$A:$B,2,FALSE),"")</f>
        <v/>
      </c>
      <c r="T1146" s="8">
        <f t="shared" ca="1" si="89"/>
        <v>43720</v>
      </c>
      <c r="U1146" s="1">
        <f t="shared" ca="1" si="85"/>
        <v>1305</v>
      </c>
      <c r="V114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$A1146    &amp;
", "   &amp;
$B1146    &amp;
", "   &amp;
$C1146    &amp;
", '"  &amp;
$E1146    &amp;
"', '" &amp;
$H1146    &amp;
"', "  &amp;
$I1146 &amp;
", CAST('"  &amp;
TEXT($K1146,"aaaa-mm-dd") &amp;
"' AS DATE), " &amp;
$L1146 &amp;
", " &amp;
$N1146 &amp;
", " &amp;
$P1146 &amp;
", " &amp;
IF($R1146="","NULL",$R1146) &amp;
", " &amp;
$U1146 &amp;
");"</f>
        <v>INSERT INTO acme.fact_employees (id_company_fk, id_employee_pk, flg_active, employee_name, id_gender_fk, id_race_fk, birthdate, id_education_fk, id_department_fk, id_role_fk, id_level_fk, salary) VALUES (2, 1145, TRUE, 'Mirella Mancini Leone', 'F', 2, CAST('1981-12-11' AS DATE), 4, 12, 6, NULL, 1305);</v>
      </c>
    </row>
    <row r="1147" spans="1:22" x14ac:dyDescent="0.2">
      <c r="A1147" s="7">
        <v>2</v>
      </c>
      <c r="B1147" s="5">
        <f t="shared" si="86"/>
        <v>1146</v>
      </c>
      <c r="C1147" s="6" t="b">
        <v>1</v>
      </c>
      <c r="D1147" s="7">
        <f ca="1">IF(ROW()=2,125,IF(ROW()=3,67,IF(ROW()=4,13,RANDBETWEEN(2,COUNT(Name!$A:$A) + 1))))</f>
        <v>83</v>
      </c>
      <c r="E1147" s="7" t="str">
        <f ca="1">VLOOKUP($D1147,Name!$A:$B,2,FALSE) &amp; " " &amp; IF(ROW()=2,"de Orléans e Bragança",VLOOKUP(IF(ROW()=2,0,RANDBETWEEN(2,COUNT('Last name'!$A:$A) + 1)),'Last name'!$A:$B,2,FALSE) &amp; " " &amp; VLOOKUP(RANDBETWEEN(2,COUNT('Last name'!$A:$A) + 1),'Last name'!$A:$B,2,FALSE))</f>
        <v>Carolina Miranda Melo</v>
      </c>
      <c r="F1147" s="7">
        <v>2</v>
      </c>
      <c r="G1147" s="7" cm="1">
        <f t="array" aca="1" ref="G1147" ca="1">INDEX(States!$B:$B,RANDBETWEEN(2,COUNTA(States!$B:$B)),1)</f>
        <v>13</v>
      </c>
      <c r="H1147" s="7" t="str">
        <f ca="1">VLOOKUP($D1147,Name!$A:$C,3,FALSE)</f>
        <v>F</v>
      </c>
      <c r="I1147" s="7">
        <f t="shared" ca="1" si="87"/>
        <v>2</v>
      </c>
      <c r="J1147" s="7" t="str">
        <f ca="1">VLOOKUP($I1147,Race!$A:$B,2,FALSE)</f>
        <v>Branco</v>
      </c>
      <c r="K1147" s="8">
        <f ca="1" xml:space="preserve">
IF($B1147=2,
    TODAY()-16340,
    IF($P1147=2,
        RANDBETWEEN(TODAY()-12418.5,TODAY()-6574.5),
        IF(OR($P1147=3,$P1147=4),
            RANDBETWEEN(TODAY()-16071,TODAY()-8766),
            IF(OR($P1147=5,$P1147=6,$P1147=7),
                RANDBETWEEN(TODAY()-27393.75,TODAY()-12783.75),
                RANDBETWEEN(TODAY()-27393.75,TODAY()-10957.5)
            )
        )
    )
)</f>
        <v>22449</v>
      </c>
      <c r="L1147" s="6">
        <f ca="1">IF(OR(ROW()=2,ROW()=3),7,IF(ROW()=4,4,RANDBETWEEN(4,COUNT(Education!$A:$A) + 1)))</f>
        <v>5</v>
      </c>
      <c r="M1147" s="8" t="str">
        <f ca="1">VLOOKUP($L1147,Education!$A:$B,2,FALSE)</f>
        <v>Pós-graduação</v>
      </c>
      <c r="N114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1147" s="7" t="str">
        <f ca="1">VLOOKUP($N1147,Department!$A:$B,2,FALSE)</f>
        <v>Recursos Humanos</v>
      </c>
      <c r="P1147" s="6">
        <f t="shared" ca="1" si="88"/>
        <v>8</v>
      </c>
      <c r="Q1147" s="7" t="str">
        <f ca="1">VLOOKUP($P1147,Role!$A:$B,2,FALSE)</f>
        <v>Analista</v>
      </c>
      <c r="R1147" s="7">
        <f ca="1">IF($P1147=8,RANDBETWEEN(2,COUNT(Level!$A:$A) + 1),"")</f>
        <v>3</v>
      </c>
      <c r="S1147" s="7" t="str">
        <f ca="1">IF($R1147&lt;&gt;"",VLOOKUP($R1147,Level!$A:$B,2,FALSE),"")</f>
        <v>Pleno</v>
      </c>
      <c r="T1147" s="8">
        <f t="shared" ca="1" si="89"/>
        <v>44241</v>
      </c>
      <c r="U1147" s="1">
        <f t="shared" ca="1" si="85"/>
        <v>3080</v>
      </c>
      <c r="V114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$A1147    &amp;
", "   &amp;
$B1147    &amp;
", "   &amp;
$C1147    &amp;
", '"  &amp;
$E1147    &amp;
"', '" &amp;
$H1147    &amp;
"', "  &amp;
$I1147 &amp;
", CAST('"  &amp;
TEXT($K1147,"aaaa-mm-dd") &amp;
"' AS DATE), " &amp;
$L1147 &amp;
", " &amp;
$N1147 &amp;
", " &amp;
$P1147 &amp;
", " &amp;
IF($R1147="","NULL",$R1147) &amp;
", " &amp;
$U1147 &amp;
");"</f>
        <v>INSERT INTO acme.fact_employees (id_company_fk, id_employee_pk, flg_active, employee_name, id_gender_fk, id_race_fk, birthdate, id_education_fk, id_department_fk, id_role_fk, id_level_fk, salary) VALUES (2, 1146, TRUE, 'Carolina Miranda Melo', 'F', 2, CAST('1961-06-17' AS DATE), 5, 5, 8, 3, 3080);</v>
      </c>
    </row>
    <row r="1148" spans="1:22" x14ac:dyDescent="0.2">
      <c r="A1148" s="7">
        <v>2</v>
      </c>
      <c r="B1148" s="5">
        <f t="shared" si="86"/>
        <v>1147</v>
      </c>
      <c r="C1148" s="6" t="b">
        <v>1</v>
      </c>
      <c r="D1148" s="7">
        <f ca="1">IF(ROW()=2,125,IF(ROW()=3,67,IF(ROW()=4,13,RANDBETWEEN(2,COUNT(Name!$A:$A) + 1))))</f>
        <v>361</v>
      </c>
      <c r="E1148" s="7" t="str">
        <f ca="1">VLOOKUP($D1148,Name!$A:$B,2,FALSE) &amp; " " &amp; IF(ROW()=2,"de Orléans e Bragança",VLOOKUP(IF(ROW()=2,0,RANDBETWEEN(2,COUNT('Last name'!$A:$A) + 1)),'Last name'!$A:$B,2,FALSE) &amp; " " &amp; VLOOKUP(RANDBETWEEN(2,COUNT('Last name'!$A:$A) + 1),'Last name'!$A:$B,2,FALSE))</f>
        <v>Yasmin Bispo Moraes</v>
      </c>
      <c r="F1148" s="7">
        <v>2</v>
      </c>
      <c r="G1148" s="7" cm="1">
        <f t="array" aca="1" ref="G1148" ca="1">INDEX(States!$B:$B,RANDBETWEEN(2,COUNTA(States!$B:$B)),1)</f>
        <v>8</v>
      </c>
      <c r="H1148" s="7" t="str">
        <f ca="1">VLOOKUP($D1148,Name!$A:$C,3,FALSE)</f>
        <v>F</v>
      </c>
      <c r="I1148" s="7">
        <f t="shared" ca="1" si="87"/>
        <v>3</v>
      </c>
      <c r="J1148" s="7" t="str">
        <f ca="1">VLOOKUP($I1148,Race!$A:$B,2,FALSE)</f>
        <v>Preto</v>
      </c>
      <c r="K1148" s="8">
        <f ca="1" xml:space="preserve">
IF($B1148=2,
    TODAY()-16340,
    IF($P1148=2,
        RANDBETWEEN(TODAY()-12418.5,TODAY()-6574.5),
        IF(OR($P1148=3,$P1148=4),
            RANDBETWEEN(TODAY()-16071,TODAY()-8766),
            IF(OR($P1148=5,$P1148=6,$P1148=7),
                RANDBETWEEN(TODAY()-27393.75,TODAY()-12783.75),
                RANDBETWEEN(TODAY()-27393.75,TODAY()-10957.5)
            )
        )
    )
)</f>
        <v>33814</v>
      </c>
      <c r="L1148" s="6">
        <f ca="1">IF(OR(ROW()=2,ROW()=3),7,IF(ROW()=4,4,RANDBETWEEN(4,COUNT(Education!$A:$A) + 1)))</f>
        <v>6</v>
      </c>
      <c r="M1148" s="8" t="str">
        <f ca="1">VLOOKUP($L1148,Education!$A:$B,2,FALSE)</f>
        <v>Mestrado</v>
      </c>
      <c r="N114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1148" s="7" t="str">
        <f ca="1">VLOOKUP($N1148,Department!$A:$B,2,FALSE)</f>
        <v>Contábil</v>
      </c>
      <c r="P1148" s="6">
        <f t="shared" ca="1" si="88"/>
        <v>9</v>
      </c>
      <c r="Q1148" s="7" t="str">
        <f ca="1">VLOOKUP($P1148,Role!$A:$B,2,FALSE)</f>
        <v>Especialista</v>
      </c>
      <c r="R1148" s="7" t="str">
        <f ca="1">IF($P1148=8,RANDBETWEEN(2,COUNT(Level!$A:$A) + 1),"")</f>
        <v/>
      </c>
      <c r="S1148" s="7" t="str">
        <f ca="1">IF($R1148&lt;&gt;"",VLOOKUP($R1148,Level!$A:$B,2,FALSE),"")</f>
        <v/>
      </c>
      <c r="T1148" s="8">
        <f t="shared" ca="1" si="89"/>
        <v>39195</v>
      </c>
      <c r="U1148" s="1">
        <f t="shared" ca="1" si="85"/>
        <v>9500</v>
      </c>
      <c r="V114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$A1148    &amp;
", "   &amp;
$B1148    &amp;
", "   &amp;
$C1148    &amp;
", '"  &amp;
$E1148    &amp;
"', '" &amp;
$H1148    &amp;
"', "  &amp;
$I1148 &amp;
", CAST('"  &amp;
TEXT($K1148,"aaaa-mm-dd") &amp;
"' AS DATE), " &amp;
$L1148 &amp;
", " &amp;
$N1148 &amp;
", " &amp;
$P1148 &amp;
", " &amp;
IF($R1148="","NULL",$R1148) &amp;
", " &amp;
$U1148 &amp;
");"</f>
        <v>INSERT INTO acme.fact_employees (id_company_fk, id_employee_pk, flg_active, employee_name, id_gender_fk, id_race_fk, birthdate, id_education_fk, id_department_fk, id_role_fk, id_level_fk, salary) VALUES (2, 1147, TRUE, 'Yasmin Bispo Moraes', 'F', 3, CAST('1992-07-29' AS DATE), 6, 9, 9, NULL, 9500);</v>
      </c>
    </row>
    <row r="1149" spans="1:22" x14ac:dyDescent="0.2">
      <c r="A1149" s="7">
        <v>2</v>
      </c>
      <c r="B1149" s="5">
        <f t="shared" si="86"/>
        <v>1148</v>
      </c>
      <c r="C1149" s="6" t="b">
        <v>1</v>
      </c>
      <c r="D1149" s="7">
        <f ca="1">IF(ROW()=2,125,IF(ROW()=3,67,IF(ROW()=4,13,RANDBETWEEN(2,COUNT(Name!$A:$A) + 1))))</f>
        <v>313</v>
      </c>
      <c r="E1149" s="7" t="str">
        <f ca="1">VLOOKUP($D1149,Name!$A:$B,2,FALSE) &amp; " " &amp; IF(ROW()=2,"de Orléans e Bragança",VLOOKUP(IF(ROW()=2,0,RANDBETWEEN(2,COUNT('Last name'!$A:$A) + 1)),'Last name'!$A:$B,2,FALSE) &amp; " " &amp; VLOOKUP(RANDBETWEEN(2,COUNT('Last name'!$A:$A) + 1),'Last name'!$A:$B,2,FALSE))</f>
        <v>Pedro Botelho Faria</v>
      </c>
      <c r="F1149" s="7">
        <v>2</v>
      </c>
      <c r="G1149" s="7" cm="1">
        <f t="array" aca="1" ref="G1149" ca="1">INDEX(States!$B:$B,RANDBETWEEN(2,COUNTA(States!$B:$B)),1)</f>
        <v>9</v>
      </c>
      <c r="H1149" s="7" t="str">
        <f ca="1">VLOOKUP($D1149,Name!$A:$C,3,FALSE)</f>
        <v>M</v>
      </c>
      <c r="I1149" s="7">
        <f t="shared" ca="1" si="87"/>
        <v>6</v>
      </c>
      <c r="J1149" s="7" t="str">
        <f ca="1">VLOOKUP($I1149,Race!$A:$B,2,FALSE)</f>
        <v>Indígena</v>
      </c>
      <c r="K1149" s="8">
        <f ca="1" xml:space="preserve">
IF($B1149=2,
    TODAY()-16340,
    IF($P1149=2,
        RANDBETWEEN(TODAY()-12418.5,TODAY()-6574.5),
        IF(OR($P1149=3,$P1149=4),
            RANDBETWEEN(TODAY()-16071,TODAY()-8766),
            IF(OR($P1149=5,$P1149=6,$P1149=7),
                RANDBETWEEN(TODAY()-27393.75,TODAY()-12783.75),
                RANDBETWEEN(TODAY()-27393.75,TODAY()-10957.5)
            )
        )
    )
)</f>
        <v>33794</v>
      </c>
      <c r="L1149" s="6">
        <f ca="1">IF(OR(ROW()=2,ROW()=3),7,IF(ROW()=4,4,RANDBETWEEN(4,COUNT(Education!$A:$A) + 1)))</f>
        <v>4</v>
      </c>
      <c r="M1149" s="8" t="str">
        <f ca="1">VLOOKUP($L1149,Education!$A:$B,2,FALSE)</f>
        <v>Superior</v>
      </c>
      <c r="N114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12</v>
      </c>
      <c r="O1149" s="7" t="str">
        <f ca="1">VLOOKUP($N1149,Department!$A:$B,2,FALSE)</f>
        <v>Jurídico</v>
      </c>
      <c r="P1149" s="6">
        <f t="shared" ca="1" si="88"/>
        <v>8</v>
      </c>
      <c r="Q1149" s="7" t="str">
        <f ca="1">VLOOKUP($P1149,Role!$A:$B,2,FALSE)</f>
        <v>Analista</v>
      </c>
      <c r="R1149" s="7">
        <f ca="1">IF($P1149=8,RANDBETWEEN(2,COUNT(Level!$A:$A) + 1),"")</f>
        <v>4</v>
      </c>
      <c r="S1149" s="7" t="str">
        <f ca="1">IF($R1149&lt;&gt;"",VLOOKUP($R1149,Level!$A:$B,2,FALSE),"")</f>
        <v>Senior</v>
      </c>
      <c r="T1149" s="8">
        <f t="shared" ca="1" si="89"/>
        <v>42442</v>
      </c>
      <c r="U1149" s="1">
        <f t="shared" ca="1" si="85"/>
        <v>2600</v>
      </c>
      <c r="V114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$A1149    &amp;
", "   &amp;
$B1149    &amp;
", "   &amp;
$C1149    &amp;
", '"  &amp;
$E1149    &amp;
"', '" &amp;
$H1149    &amp;
"', "  &amp;
$I1149 &amp;
", CAST('"  &amp;
TEXT($K1149,"aaaa-mm-dd") &amp;
"' AS DATE), " &amp;
$L1149 &amp;
", " &amp;
$N1149 &amp;
", " &amp;
$P1149 &amp;
", " &amp;
IF($R1149="","NULL",$R1149) &amp;
", " &amp;
$U1149 &amp;
");"</f>
        <v>INSERT INTO acme.fact_employees (id_company_fk, id_employee_pk, flg_active, employee_name, id_gender_fk, id_race_fk, birthdate, id_education_fk, id_department_fk, id_role_fk, id_level_fk, salary) VALUES (2, 1148, TRUE, 'Pedro Botelho Faria', 'M', 6, CAST('1992-07-09' AS DATE), 4, 12, 8, 4, 2600);</v>
      </c>
    </row>
    <row r="1150" spans="1:22" x14ac:dyDescent="0.2">
      <c r="A1150" s="7">
        <v>2</v>
      </c>
      <c r="B1150" s="5">
        <f t="shared" si="86"/>
        <v>1149</v>
      </c>
      <c r="C1150" s="6" t="b">
        <v>1</v>
      </c>
      <c r="D1150" s="7">
        <f ca="1">IF(ROW()=2,125,IF(ROW()=3,67,IF(ROW()=4,13,RANDBETWEEN(2,COUNT(Name!$A:$A) + 1))))</f>
        <v>268</v>
      </c>
      <c r="E1150" s="7" t="str">
        <f ca="1">VLOOKUP($D1150,Name!$A:$B,2,FALSE)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Maria Luiza Gallo Bianchi</v>
      </c>
      <c r="F1150" s="7">
        <v>2</v>
      </c>
      <c r="G1150" s="7" cm="1">
        <f t="array" aca="1" ref="G1150" ca="1">INDEX(States!$B:$B,RANDBETWEEN(2,COUNTA(States!$B:$B)),1)</f>
        <v>10</v>
      </c>
      <c r="H1150" s="7" t="str">
        <f ca="1">VLOOKUP($D1150,Name!$A:$C,3,FALSE)</f>
        <v>F</v>
      </c>
      <c r="I1150" s="7">
        <f t="shared" ca="1" si="87"/>
        <v>2</v>
      </c>
      <c r="J1150" s="7" t="str">
        <f ca="1">VLOOKUP($I1150,Race!$A:$B,2,FALSE)</f>
        <v>Branco</v>
      </c>
      <c r="K1150" s="8">
        <f ca="1" xml:space="preserve">
IF($B1150=2,
    TODAY()-16340,
    IF($P1150=2,
        RANDBETWEEN(TODAY()-12418.5,TODAY()-6574.5),
        IF(OR($P1150=3,$P1150=4),
            RANDBETWEEN(TODAY()-16071,TODAY()-8766),
            IF(OR($P1150=5,$P1150=6,$P1150=7),
                RANDBETWEEN(TODAY()-27393.75,TODAY()-12783.75),
                RANDBETWEEN(TODAY()-27393.75,TODAY()-10957.5)
            )
        )
    )
)</f>
        <v>24124</v>
      </c>
      <c r="L1150" s="6">
        <f ca="1">IF(OR(ROW()=2,ROW()=3),7,IF(ROW()=4,4,RANDBETWEEN(4,COUNT(Education!$A:$A) + 1)))</f>
        <v>6</v>
      </c>
      <c r="M1150" s="8" t="str">
        <f ca="1">VLOOKUP($L1150,Education!$A:$B,2,FALSE)</f>
        <v>Mestrado</v>
      </c>
      <c r="N115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1150" s="7" t="str">
        <f ca="1">VLOOKUP($N1150,Department!$A:$B,2,FALSE)</f>
        <v>Vendas</v>
      </c>
      <c r="P1150" s="6">
        <f t="shared" ca="1" si="88"/>
        <v>6</v>
      </c>
      <c r="Q1150" s="7" t="str">
        <f ca="1">VLOOKUP($P1150,Role!$A:$B,2,FALSE)</f>
        <v>Estagiário</v>
      </c>
      <c r="R1150" s="7" t="str">
        <f ca="1">IF($P1150=8,RANDBETWEEN(2,COUNT(Level!$A:$A) + 1),"")</f>
        <v/>
      </c>
      <c r="S1150" s="7" t="str">
        <f ca="1">IF($R1150&lt;&gt;"",VLOOKUP($R1150,Level!$A:$B,2,FALSE),"")</f>
        <v/>
      </c>
      <c r="T1150" s="8">
        <f t="shared" ca="1" si="89"/>
        <v>43557</v>
      </c>
      <c r="U1150" s="1">
        <f t="shared" ca="1" si="85"/>
        <v>2315</v>
      </c>
      <c r="V115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$A1150    &amp;
", "   &amp;
$B1150    &amp;
", "   &amp;
$C1150    &amp;
", '"  &amp;
$E1150    &amp;
"', '" &amp;
$H1150    &amp;
"', "  &amp;
$I1150 &amp;
", CAST('"  &amp;
TEXT($K1150,"aaaa-mm-dd") &amp;
"' AS DATE), " &amp;
$L1150 &amp;
", " &amp;
$N1150 &amp;
", " &amp;
$P1150 &amp;
", " &amp;
IF($R1150="","NULL",$R1150) &amp;
", " &amp;
$U1150 &amp;
");"</f>
        <v>INSERT INTO acme.fact_employees (id_company_fk, id_employee_pk, flg_active, employee_name, id_gender_fk, id_race_fk, birthdate, id_education_fk, id_department_fk, id_role_fk, id_level_fk, salary) VALUES (2, 1149, TRUE, 'Maria Luiza Gallo Bianchi', 'F', 2, CAST('1966-01-17' AS DATE), 6, 13, 6, NULL, 2315);</v>
      </c>
    </row>
    <row r="1151" spans="1:22" x14ac:dyDescent="0.2">
      <c r="A1151" s="7">
        <v>2</v>
      </c>
      <c r="B1151" s="5">
        <f t="shared" si="86"/>
        <v>1150</v>
      </c>
      <c r="C1151" s="6" t="b">
        <v>1</v>
      </c>
      <c r="D1151" s="7">
        <f ca="1">IF(ROW()=2,125,IF(ROW()=3,67,IF(ROW()=4,13,RANDBETWEEN(2,COUNT(Name!$A:$A) + 1))))</f>
        <v>150</v>
      </c>
      <c r="E1151" s="7" t="str">
        <f ca="1">VLOOKUP($D1151,Name!$A:$B,2,FALSE) &amp; " " &amp; IF(ROW()=2,"de Orléans e Bragança",VLOOKUP(IF(ROW()=2,0,RANDBETWEEN(2,COUNT('Last name'!$A:$A) + 1)),'Last name'!$A:$B,2,FALSE) &amp; " " &amp; VLOOKUP(RANDBETWEEN(2,COUNT('Last name'!$A:$A) + 1),'Last name'!$A:$B,2,FALSE))</f>
        <v>Giovana Rocha Arruda</v>
      </c>
      <c r="F1151" s="7">
        <v>2</v>
      </c>
      <c r="G1151" s="7" cm="1">
        <f t="array" aca="1" ref="G1151" ca="1">INDEX(States!$B:$B,RANDBETWEEN(2,COUNTA(States!$B:$B)),1)</f>
        <v>20</v>
      </c>
      <c r="H1151" s="7" t="str">
        <f ca="1">VLOOKUP($D1151,Name!$A:$C,3,FALSE)</f>
        <v>F</v>
      </c>
      <c r="I1151" s="7">
        <f t="shared" ca="1" si="87"/>
        <v>2</v>
      </c>
      <c r="J1151" s="7" t="str">
        <f ca="1">VLOOKUP($I1151,Race!$A:$B,2,FALSE)</f>
        <v>Branco</v>
      </c>
      <c r="K1151" s="8">
        <f ca="1" xml:space="preserve">
IF($B1151=2,
    TODAY()-16340,
    IF($P1151=2,
        RANDBETWEEN(TODAY()-12418.5,TODAY()-6574.5),
        IF(OR($P1151=3,$P1151=4),
            RANDBETWEEN(TODAY()-16071,TODAY()-8766),
            IF(OR($P1151=5,$P1151=6,$P1151=7),
                RANDBETWEEN(TODAY()-27393.75,TODAY()-12783.75),
                RANDBETWEEN(TODAY()-27393.75,TODAY()-10957.5)
            )
        )
    )
)</f>
        <v>24109</v>
      </c>
      <c r="L1151" s="6">
        <f ca="1">IF(OR(ROW()=2,ROW()=3),7,IF(ROW()=4,4,RANDBETWEEN(4,COUNT(Education!$A:$A) + 1)))</f>
        <v>5</v>
      </c>
      <c r="M1151" s="8" t="str">
        <f ca="1">VLOOKUP($L1151,Education!$A:$B,2,FALSE)</f>
        <v>Pós-graduação</v>
      </c>
      <c r="N115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12</v>
      </c>
      <c r="O1151" s="7" t="str">
        <f ca="1">VLOOKUP($N1151,Department!$A:$B,2,FALSE)</f>
        <v>Jurídico</v>
      </c>
      <c r="P1151" s="6">
        <f t="shared" ca="1" si="88"/>
        <v>8</v>
      </c>
      <c r="Q1151" s="7" t="str">
        <f ca="1">VLOOKUP($P1151,Role!$A:$B,2,FALSE)</f>
        <v>Analista</v>
      </c>
      <c r="R1151" s="7">
        <f ca="1">IF($P1151=8,RANDBETWEEN(2,COUNT(Level!$A:$A) + 1),"")</f>
        <v>2</v>
      </c>
      <c r="S1151" s="7" t="str">
        <f ca="1">IF($R1151&lt;&gt;"",VLOOKUP($R1151,Level!$A:$B,2,FALSE),"")</f>
        <v>Junior</v>
      </c>
      <c r="T1151" s="8">
        <f t="shared" ca="1" si="89"/>
        <v>37222</v>
      </c>
      <c r="U1151" s="1">
        <f t="shared" ca="1" si="85"/>
        <v>3100</v>
      </c>
      <c r="V115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$A1151    &amp;
", "   &amp;
$B1151    &amp;
", "   &amp;
$C1151    &amp;
", '"  &amp;
$E1151    &amp;
"', '" &amp;
$H1151    &amp;
"', "  &amp;
$I1151 &amp;
", CAST('"  &amp;
TEXT($K1151,"aaaa-mm-dd") &amp;
"' AS DATE), " &amp;
$L1151 &amp;
", " &amp;
$N1151 &amp;
", " &amp;
$P1151 &amp;
", " &amp;
IF($R1151="","NULL",$R1151) &amp;
", " &amp;
$U1151 &amp;
");"</f>
        <v>INSERT INTO acme.fact_employees (id_company_fk, id_employee_pk, flg_active, employee_name, id_gender_fk, id_race_fk, birthdate, id_education_fk, id_department_fk, id_role_fk, id_level_fk, salary) VALUES (2, 1150, TRUE, 'Giovana Rocha Arruda', 'F', 2, CAST('1966-01-02' AS DATE), 5, 12, 8, 2, 3100);</v>
      </c>
    </row>
    <row r="1152" spans="1:22" x14ac:dyDescent="0.2">
      <c r="A1152" s="7">
        <v>2</v>
      </c>
      <c r="B1152" s="5">
        <f t="shared" si="86"/>
        <v>1151</v>
      </c>
      <c r="C1152" s="6" t="b">
        <v>1</v>
      </c>
      <c r="D1152" s="7">
        <f ca="1">IF(ROW()=2,125,IF(ROW()=3,67,IF(ROW()=4,13,RANDBETWEEN(2,COUNT(Name!$A:$A) + 1))))</f>
        <v>63</v>
      </c>
      <c r="E1152" s="7" t="str">
        <f ca="1">VLOOKUP($D1152,Name!$A:$B,2,FALSE) &amp; " " &amp; IF(ROW()=2,"de Orléans e Bragança",VLOOKUP(IF(ROW()=2,0,RANDBETWEEN(2,COUNT('Last name'!$A:$A) + 1)),'Last name'!$A:$B,2,FALSE) &amp; " " &amp; VLOOKUP(RANDBETWEEN(2,COUNT('Last name'!$A:$A) + 1),'Last name'!$A:$B,2,FALSE))</f>
        <v>Bartolomeo Farias Dias</v>
      </c>
      <c r="F1152" s="7">
        <v>2</v>
      </c>
      <c r="G1152" s="7" cm="1">
        <f t="array" aca="1" ref="G1152" ca="1">INDEX(States!$B:$B,RANDBETWEEN(2,COUNTA(States!$B:$B)),1)</f>
        <v>10</v>
      </c>
      <c r="H1152" s="7" t="str">
        <f ca="1">VLOOKUP($D1152,Name!$A:$C,3,FALSE)</f>
        <v>M</v>
      </c>
      <c r="I1152" s="7">
        <f t="shared" ca="1" si="87"/>
        <v>2</v>
      </c>
      <c r="J1152" s="7" t="str">
        <f ca="1">VLOOKUP($I1152,Race!$A:$B,2,FALSE)</f>
        <v>Branco</v>
      </c>
      <c r="K1152" s="8">
        <f ca="1" xml:space="preserve">
IF($B1152=2,
    TODAY()-16340,
    IF($P1152=2,
        RANDBETWEEN(TODAY()-12418.5,TODAY()-6574.5),
        IF(OR($P1152=3,$P1152=4),
            RANDBETWEEN(TODAY()-16071,TODAY()-8766),
            IF(OR($P1152=5,$P1152=6,$P1152=7),
                RANDBETWEEN(TODAY()-27393.75,TODAY()-12783.75),
                RANDBETWEEN(TODAY()-27393.75,TODAY()-10957.5)
            )
        )
    )
)</f>
        <v>30452</v>
      </c>
      <c r="L1152" s="6">
        <f ca="1">IF(OR(ROW()=2,ROW()=3),7,IF(ROW()=4,4,RANDBETWEEN(4,COUNT(Education!$A:$A) + 1)))</f>
        <v>4</v>
      </c>
      <c r="M1152" s="8" t="str">
        <f ca="1">VLOOKUP($L1152,Education!$A:$B,2,FALSE)</f>
        <v>Superior</v>
      </c>
      <c r="N115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1152" s="7" t="str">
        <f ca="1">VLOOKUP($N1152,Department!$A:$B,2,FALSE)</f>
        <v>Tecnologia da Informação</v>
      </c>
      <c r="P1152" s="6">
        <f t="shared" ca="1" si="88"/>
        <v>7</v>
      </c>
      <c r="Q1152" s="7" t="str">
        <f ca="1">VLOOKUP($P1152,Role!$A:$B,2,FALSE)</f>
        <v>Trainee</v>
      </c>
      <c r="R1152" s="7" t="str">
        <f ca="1">IF($P1152=8,RANDBETWEEN(2,COUNT(Level!$A:$A) + 1),"")</f>
        <v/>
      </c>
      <c r="S1152" s="7" t="str">
        <f ca="1">IF($R1152&lt;&gt;"",VLOOKUP($R1152,Level!$A:$B,2,FALSE),"")</f>
        <v/>
      </c>
      <c r="T1152" s="8">
        <f t="shared" ca="1" si="89"/>
        <v>42963</v>
      </c>
      <c r="U1152" s="1">
        <f t="shared" ca="1" si="85"/>
        <v>1425</v>
      </c>
      <c r="V115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$A1152    &amp;
", "   &amp;
$B1152    &amp;
", "   &amp;
$C1152    &amp;
", '"  &amp;
$E1152    &amp;
"', '" &amp;
$H1152    &amp;
"', "  &amp;
$I1152 &amp;
", CAST('"  &amp;
TEXT($K1152,"aaaa-mm-dd") &amp;
"' AS DATE), " &amp;
$L1152 &amp;
", " &amp;
$N1152 &amp;
", " &amp;
$P1152 &amp;
", " &amp;
IF($R1152="","NULL",$R1152) &amp;
", " &amp;
$U1152 &amp;
");"</f>
        <v>INSERT INTO acme.fact_employees (id_company_fk, id_employee_pk, flg_active, employee_name, id_gender_fk, id_race_fk, birthdate, id_education_fk, id_department_fk, id_role_fk, id_level_fk, salary) VALUES (2, 1151, TRUE, 'Bartolomeo Farias Dias', 'M', 2, CAST('1983-05-16' AS DATE), 4, 11, 7, NULL, 1425);</v>
      </c>
    </row>
    <row r="1153" spans="1:22" x14ac:dyDescent="0.2">
      <c r="A1153" s="7">
        <v>2</v>
      </c>
      <c r="B1153" s="5">
        <f t="shared" si="86"/>
        <v>1152</v>
      </c>
      <c r="C1153" s="6" t="b">
        <v>1</v>
      </c>
      <c r="D1153" s="7">
        <f ca="1">IF(ROW()=2,125,IF(ROW()=3,67,IF(ROW()=4,13,RANDBETWEEN(2,COUNT(Name!$A:$A) + 1))))</f>
        <v>90</v>
      </c>
      <c r="E1153" s="7" t="str">
        <f ca="1">VLOOKUP($D1153,Name!$A:$B,2,FALSE) &amp; " " &amp; IF(ROW()=2,"de Orléans e Bragança",VLOOKUP(IF(ROW()=2,0,RANDBETWEEN(2,COUNT('Last name'!$A:$A) + 1)),'Last name'!$A:$B,2,FALSE) &amp; " " &amp; VLOOKUP(RANDBETWEEN(2,COUNT('Last name'!$A:$A) + 1),'Last name'!$A:$B,2,FALSE))</f>
        <v>César Frasão Carvalho</v>
      </c>
      <c r="F1153" s="7">
        <v>2</v>
      </c>
      <c r="G1153" s="7" cm="1">
        <f t="array" aca="1" ref="G1153" ca="1">INDEX(States!$B:$B,RANDBETWEEN(2,COUNTA(States!$B:$B)),1)</f>
        <v>13</v>
      </c>
      <c r="H1153" s="7" t="str">
        <f ca="1">VLOOKUP($D1153,Name!$A:$C,3,FALSE)</f>
        <v>M</v>
      </c>
      <c r="I1153" s="7">
        <f t="shared" ca="1" si="87"/>
        <v>2</v>
      </c>
      <c r="J1153" s="7" t="str">
        <f ca="1">VLOOKUP($I1153,Race!$A:$B,2,FALSE)</f>
        <v>Branco</v>
      </c>
      <c r="K1153" s="8">
        <f ca="1" xml:space="preserve">
IF($B1153=2,
    TODAY()-16340,
    IF($P1153=2,
        RANDBETWEEN(TODAY()-12418.5,TODAY()-6574.5),
        IF(OR($P1153=3,$P1153=4),
            RANDBETWEEN(TODAY()-16071,TODAY()-8766),
            IF(OR($P1153=5,$P1153=6,$P1153=7),
                RANDBETWEEN(TODAY()-27393.75,TODAY()-12783.75),
                RANDBETWEEN(TODAY()-27393.75,TODAY()-10957.5)
            )
        )
    )
)</f>
        <v>26066</v>
      </c>
      <c r="L1153" s="6">
        <f ca="1">IF(OR(ROW()=2,ROW()=3),7,IF(ROW()=4,4,RANDBETWEEN(4,COUNT(Education!$A:$A) + 1)))</f>
        <v>6</v>
      </c>
      <c r="M1153" s="8" t="str">
        <f ca="1">VLOOKUP($L1153,Education!$A:$B,2,FALSE)</f>
        <v>Mestrado</v>
      </c>
      <c r="N115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12</v>
      </c>
      <c r="O1153" s="7" t="str">
        <f ca="1">VLOOKUP($N1153,Department!$A:$B,2,FALSE)</f>
        <v>Jurídico</v>
      </c>
      <c r="P1153" s="6">
        <f t="shared" ca="1" si="88"/>
        <v>8</v>
      </c>
      <c r="Q1153" s="7" t="str">
        <f ca="1">VLOOKUP($P1153,Role!$A:$B,2,FALSE)</f>
        <v>Analista</v>
      </c>
      <c r="R1153" s="7">
        <f ca="1">IF($P1153=8,RANDBETWEEN(2,COUNT(Level!$A:$A) + 1),"")</f>
        <v>4</v>
      </c>
      <c r="S1153" s="7" t="str">
        <f ca="1">IF($R1153&lt;&gt;"",VLOOKUP($R1153,Level!$A:$B,2,FALSE),"")</f>
        <v>Senior</v>
      </c>
      <c r="T1153" s="8">
        <f t="shared" ca="1" si="89"/>
        <v>41291</v>
      </c>
      <c r="U1153" s="1">
        <f t="shared" ca="1" si="85"/>
        <v>3600</v>
      </c>
      <c r="V115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$A1153    &amp;
", "   &amp;
$B1153    &amp;
", "   &amp;
$C1153    &amp;
", '"  &amp;
$E1153    &amp;
"', '" &amp;
$H1153    &amp;
"', "  &amp;
$I1153 &amp;
", CAST('"  &amp;
TEXT($K1153,"aaaa-mm-dd") &amp;
"' AS DATE), " &amp;
$L1153 &amp;
", " &amp;
$N1153 &amp;
", " &amp;
$P1153 &amp;
", " &amp;
IF($R1153="","NULL",$R1153) &amp;
", " &amp;
$U1153 &amp;
");"</f>
        <v>INSERT INTO acme.fact_employees (id_company_fk, id_employee_pk, flg_active, employee_name, id_gender_fk, id_race_fk, birthdate, id_education_fk, id_department_fk, id_role_fk, id_level_fk, salary) VALUES (2, 1152, TRUE, 'César Frasão Carvalho', 'M', 2, CAST('1971-05-13' AS DATE), 6, 12, 8, 4, 3600);</v>
      </c>
    </row>
    <row r="1154" spans="1:22" x14ac:dyDescent="0.2">
      <c r="A1154" s="7">
        <v>2</v>
      </c>
      <c r="B1154" s="5">
        <f t="shared" si="86"/>
        <v>1153</v>
      </c>
      <c r="C1154" s="6" t="b">
        <v>1</v>
      </c>
      <c r="D1154" s="7">
        <f ca="1">IF(ROW()=2,125,IF(ROW()=3,67,IF(ROW()=4,13,RANDBETWEEN(2,COUNT(Name!$A:$A) + 1))))</f>
        <v>208</v>
      </c>
      <c r="E1154" s="7" t="str">
        <f ca="1">VLOOKUP($D1154,Name!$A:$B,2,FALSE) &amp; " " &amp; IF(ROW()=2,"de Orléans e Bragança",VLOOKUP(IF(ROW()=2,0,RANDBETWEEN(2,COUNT('Last name'!$A:$A) + 1)),'Last name'!$A:$B,2,FALSE) &amp; " " &amp; VLOOKUP(RANDBETWEEN(2,COUNT('Last name'!$A:$A) + 1),'Last name'!$A:$B,2,FALSE))</f>
        <v>Kauê Conti Carneiro</v>
      </c>
      <c r="F1154" s="7">
        <v>2</v>
      </c>
      <c r="G1154" s="7" cm="1">
        <f t="array" aca="1" ref="G1154" ca="1">INDEX(States!$B:$B,RANDBETWEEN(2,COUNTA(States!$B:$B)),1)</f>
        <v>13</v>
      </c>
      <c r="H1154" s="7" t="str">
        <f ca="1">VLOOKUP($D1154,Name!$A:$C,3,FALSE)</f>
        <v>M</v>
      </c>
      <c r="I1154" s="7">
        <f t="shared" ca="1" si="87"/>
        <v>2</v>
      </c>
      <c r="J1154" s="7" t="str">
        <f ca="1">VLOOKUP($I1154,Race!$A:$B,2,FALSE)</f>
        <v>Branco</v>
      </c>
      <c r="K1154" s="8">
        <f ca="1" xml:space="preserve">
IF($B1154=2,
    TODAY()-16340,
    IF($P1154=2,
        RANDBETWEEN(TODAY()-12418.5,TODAY()-6574.5),
        IF(OR($P1154=3,$P1154=4),
            RANDBETWEEN(TODAY()-16071,TODAY()-8766),
            IF(OR($P1154=5,$P1154=6,$P1154=7),
                RANDBETWEEN(TODAY()-27393.75,TODAY()-12783.75),
                RANDBETWEEN(TODAY()-27393.75,TODAY()-10957.5)
            )
        )
    )
)</f>
        <v>29903</v>
      </c>
      <c r="L1154" s="6">
        <f ca="1">IF(OR(ROW()=2,ROW()=3),7,IF(ROW()=4,4,RANDBETWEEN(4,COUNT(Education!$A:$A) + 1)))</f>
        <v>7</v>
      </c>
      <c r="M1154" s="8" t="str">
        <f ca="1">VLOOKUP($L1154,Education!$A:$B,2,FALSE)</f>
        <v>Doutorado</v>
      </c>
      <c r="N115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1154" s="7" t="str">
        <f ca="1">VLOOKUP($N1154,Department!$A:$B,2,FALSE)</f>
        <v>Tecnologia da Informação</v>
      </c>
      <c r="P1154" s="6">
        <f t="shared" ca="1" si="88"/>
        <v>9</v>
      </c>
      <c r="Q1154" s="7" t="str">
        <f ca="1">VLOOKUP($P1154,Role!$A:$B,2,FALSE)</f>
        <v>Especialista</v>
      </c>
      <c r="R1154" s="7" t="str">
        <f ca="1">IF($P1154=8,RANDBETWEEN(2,COUNT(Level!$A:$A) + 1),"")</f>
        <v/>
      </c>
      <c r="S1154" s="7" t="str">
        <f ca="1">IF($R1154&lt;&gt;"",VLOOKUP($R1154,Level!$A:$B,2,FALSE),"")</f>
        <v/>
      </c>
      <c r="T1154" s="8">
        <f t="shared" ca="1" si="89"/>
        <v>36318</v>
      </c>
      <c r="U1154" s="1">
        <f t="shared" ref="U1154:U1217" ca="1" si="90" xml:space="preserve">
IF($P1154=2 + N("Presidente"),
  27000,
  IF($P1154=3 + N("Vice-presidente"),
    23000,
    IF(OR($P1154=5, $P1154=10, $P1154=9) + N("Secretária bilíngue ou coordenador ou especialista"),
      8000,
      IF($P1154=4 + N("Diretor"),
        15000,
        IF($P1154=11 + N("Gerente"),
          12000,
          IF($P1154=6 + N("Estagiário"),
            705,
            IF($P1154=7 + N("Trainee"),
              805,
              IF($P1154=8 + N("Analista"),
                2000,
                605
              )
            )
          )
        )
      )
    )
  )
)
+
N("O trecho abaixo acrescenta no salário $500 por cada formação concluída")
+
IF($L1154=4,
  500,
  IF($L1154=5,
    1000,
    IF($L1154=6,
      1500,
      IF($L1154=7,
        2000,
        0
      )
    )
  )
)
+
N("Adicional no salário por área")
+
IF($N1154=11 + N("Tecnologia da Informação"),
  120,
  IF($N1154=13 + N("Vendas"),
    110,
    IF($N1154=12 + N("Jurídico"),
      100,
      IF(OR($N1154=5, $N1154=6, $N1154=8) + N("Recursos humanos ou comercial ou comunicação e marketing"),
        80,
        0
      )
    )
  )
)
+
N("Adicionando pegadinha")
+
IF(AND($N1154=13, $L1154=6, $P1154=8, $R1154=3) + N("Se for de vendas, com mestrado, analista sênior"),
  IF($I1154=2,
    100,
    0
  )
  +
  IF($H1154="M",
    200,
    0
  ),
  0
)</f>
        <v>10120</v>
      </c>
      <c r="V115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$A1154    &amp;
", "   &amp;
$B1154    &amp;
", "   &amp;
$C1154    &amp;
", '"  &amp;
$E1154    &amp;
"', '" &amp;
$H1154    &amp;
"', "  &amp;
$I1154 &amp;
", CAST('"  &amp;
TEXT($K1154,"aaaa-mm-dd") &amp;
"' AS DATE), " &amp;
$L1154 &amp;
", " &amp;
$N1154 &amp;
", " &amp;
$P1154 &amp;
", " &amp;
IF($R1154="","NULL",$R1154) &amp;
", " &amp;
$U1154 &amp;
");"</f>
        <v>INSERT INTO acme.fact_employees (id_company_fk, id_employee_pk, flg_active, employee_name, id_gender_fk, id_race_fk, birthdate, id_education_fk, id_department_fk, id_role_fk, id_level_fk, salary) VALUES (2, 1153, TRUE, 'Kauê Conti Carneiro', 'M', 2, CAST('1981-11-13' AS DATE), 7, 11, 9, NULL, 10120);</v>
      </c>
    </row>
    <row r="1155" spans="1:22" x14ac:dyDescent="0.2">
      <c r="A1155" s="7">
        <v>2</v>
      </c>
      <c r="B1155" s="5">
        <f t="shared" ref="B1155:B1218" si="91">ROW() - 1</f>
        <v>1154</v>
      </c>
      <c r="C1155" s="6" t="b">
        <v>1</v>
      </c>
      <c r="D1155" s="7">
        <f ca="1">IF(ROW()=2,125,IF(ROW()=3,67,IF(ROW()=4,13,RANDBETWEEN(2,COUNT(Name!$A:$A) + 1))))</f>
        <v>250</v>
      </c>
      <c r="E1155" s="7" t="str">
        <f ca="1">VLOOKUP($D1155,Name!$A:$B,2,FALSE)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Malu Salvador Farina</v>
      </c>
      <c r="F1155" s="7">
        <v>2</v>
      </c>
      <c r="G1155" s="7" cm="1">
        <f t="array" aca="1" ref="G1155" ca="1">INDEX(States!$B:$B,RANDBETWEEN(2,COUNTA(States!$B:$B)),1)</f>
        <v>7</v>
      </c>
      <c r="H1155" s="7" t="str">
        <f ca="1">VLOOKUP($D1155,Name!$A:$C,3,FALSE)</f>
        <v>F</v>
      </c>
      <c r="I1155" s="7">
        <f t="shared" ref="I1155:I1218" ca="1" si="92" xml:space="preserve">
IF(AND($P1155&gt;=2,$P1155&lt;=5),
  2,
  IF(MOD(ROW(),383)=0,
    6 + N("Vermelho(a)"),
    IF(MOD(ROW(),19)=0,
      5 + N("Amarelho()"),
      IF(MOD(ROW(),11)=0,
        4,
        IF(MOD(ROW(),7)=0,
          3,
          2
        )
      )
    )
  )
)</f>
        <v>4</v>
      </c>
      <c r="J1155" s="7" t="str">
        <f ca="1">VLOOKUP($I1155,Race!$A:$B,2,FALSE)</f>
        <v>Pardo</v>
      </c>
      <c r="K1155" s="8">
        <f ca="1" xml:space="preserve">
IF($B1155=2,
    TODAY()-16340,
    IF($P1155=2,
        RANDBETWEEN(TODAY()-12418.5,TODAY()-6574.5),
        IF(OR($P1155=3,$P1155=4),
            RANDBETWEEN(TODAY()-16071,TODAY()-8766),
            IF(OR($P1155=5,$P1155=6,$P1155=7),
                RANDBETWEEN(TODAY()-27393.75,TODAY()-12783.75),
                RANDBETWEEN(TODAY()-27393.75,TODAY()-10957.5)
            )
        )
    )
)</f>
        <v>30234</v>
      </c>
      <c r="L1155" s="6">
        <f ca="1">IF(OR(ROW()=2,ROW()=3),7,IF(ROW()=4,4,RANDBETWEEN(4,COUNT(Education!$A:$A) + 1)))</f>
        <v>6</v>
      </c>
      <c r="M1155" s="8" t="str">
        <f ca="1">VLOOKUP($L1155,Education!$A:$B,2,FALSE)</f>
        <v>Mestrado</v>
      </c>
      <c r="N115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7</v>
      </c>
      <c r="O1155" s="7" t="str">
        <f ca="1">VLOOKUP($N1155,Department!$A:$B,2,FALSE)</f>
        <v>Operacional</v>
      </c>
      <c r="P1155" s="6">
        <f t="shared" ref="P1155:P1218" ca="1" si="93" xml:space="preserve">
IF(ROW()=2,
  2,
  IF(ROW()=3,
    3,
    IF(ROW()=4,
      5,
      IF(AND(ROW() &gt;= 5, ROW()&lt;=15),
        4,
        IF(AND(ROW() &gt;= 16, ROW() &lt;= 26),
          11,
          IF(AND(ROW() &gt;= 27, ROW() &lt;= 37),
            10,
            IF(MOD(ROW(),2),
              8,
              RANDBETWEEN(6,9)
            )
          )
        )
      )
    )
  )
)</f>
        <v>8</v>
      </c>
      <c r="Q1155" s="7" t="str">
        <f ca="1">VLOOKUP($P1155,Role!$A:$B,2,FALSE)</f>
        <v>Analista</v>
      </c>
      <c r="R1155" s="7">
        <f ca="1">IF($P1155=8,RANDBETWEEN(2,COUNT(Level!$A:$A) + 1),"")</f>
        <v>2</v>
      </c>
      <c r="S1155" s="7" t="str">
        <f ca="1">IF($R1155&lt;&gt;"",VLOOKUP($R1155,Level!$A:$B,2,FALSE),"")</f>
        <v>Junior</v>
      </c>
      <c r="T1155" s="8">
        <f t="shared" ref="T1155:T1218" ca="1" si="94">IF(OR($P1155=2,$P1155=3,$P1155=4,$P1155=5,$P1155=11), 36161, IF(((TODAY() - $K1155) / 365) &lt; 19, TODAY(), RANDBETWEEN(36161,TODAY())))</f>
        <v>38675</v>
      </c>
      <c r="U1155" s="1">
        <f t="shared" ca="1" si="90"/>
        <v>3500</v>
      </c>
      <c r="V115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$A1155    &amp;
", "   &amp;
$B1155    &amp;
", "   &amp;
$C1155    &amp;
", '"  &amp;
$E1155    &amp;
"', '" &amp;
$H1155    &amp;
"', "  &amp;
$I1155 &amp;
", CAST('"  &amp;
TEXT($K1155,"aaaa-mm-dd") &amp;
"' AS DATE), " &amp;
$L1155 &amp;
", " &amp;
$N1155 &amp;
", " &amp;
$P1155 &amp;
", " &amp;
IF($R1155="","NULL",$R1155) &amp;
", " &amp;
$U1155 &amp;
");"</f>
        <v>INSERT INTO acme.fact_employees (id_company_fk, id_employee_pk, flg_active, employee_name, id_gender_fk, id_race_fk, birthdate, id_education_fk, id_department_fk, id_role_fk, id_level_fk, salary) VALUES (2, 1154, TRUE, 'Malu Salvador Farina', 'F', 4, CAST('1982-10-10' AS DATE), 6, 7, 8, 2, 3500);</v>
      </c>
    </row>
    <row r="1156" spans="1:22" x14ac:dyDescent="0.2">
      <c r="A1156" s="7">
        <v>2</v>
      </c>
      <c r="B1156" s="5">
        <f t="shared" si="91"/>
        <v>1155</v>
      </c>
      <c r="C1156" s="6" t="b">
        <v>1</v>
      </c>
      <c r="D1156" s="7">
        <f ca="1">IF(ROW()=2,125,IF(ROW()=3,67,IF(ROW()=4,13,RANDBETWEEN(2,COUNT(Name!$A:$A) + 1))))</f>
        <v>13</v>
      </c>
      <c r="E1156" s="7" t="str">
        <f ca="1">VLOOKUP($D1156,Name!$A:$B,2,FALSE) &amp; " " &amp; IF(ROW()=2,"de Orléans e Bragança",VLOOKUP(IF(ROW()=2,0,RANDBETWEEN(2,COUNT('Last name'!$A:$A) + 1)),'Last name'!$A:$B,2,FALSE) &amp; " " &amp; VLOOKUP(RANDBETWEEN(2,COUNT('Last name'!$A:$A) + 1),'Last name'!$A:$B,2,FALSE))</f>
        <v>Alice Frois Veiga</v>
      </c>
      <c r="F1156" s="7">
        <v>2</v>
      </c>
      <c r="G1156" s="7" cm="1">
        <f t="array" aca="1" ref="G1156" ca="1">INDEX(States!$B:$B,RANDBETWEEN(2,COUNTA(States!$B:$B)),1)</f>
        <v>21</v>
      </c>
      <c r="H1156" s="7" t="str">
        <f ca="1">VLOOKUP($D1156,Name!$A:$C,3,FALSE)</f>
        <v>F</v>
      </c>
      <c r="I1156" s="7">
        <f t="shared" ca="1" si="92"/>
        <v>2</v>
      </c>
      <c r="J1156" s="7" t="str">
        <f ca="1">VLOOKUP($I1156,Race!$A:$B,2,FALSE)</f>
        <v>Branco</v>
      </c>
      <c r="K1156" s="8">
        <f ca="1" xml:space="preserve">
IF($B1156=2,
    TODAY()-16340,
    IF($P1156=2,
        RANDBETWEEN(TODAY()-12418.5,TODAY()-6574.5),
        IF(OR($P1156=3,$P1156=4),
            RANDBETWEEN(TODAY()-16071,TODAY()-8766),
            IF(OR($P1156=5,$P1156=6,$P1156=7),
                RANDBETWEEN(TODAY()-27393.75,TODAY()-12783.75),
                RANDBETWEEN(TODAY()-27393.75,TODAY()-10957.5)
            )
        )
    )
)</f>
        <v>28148</v>
      </c>
      <c r="L1156" s="6">
        <f ca="1">IF(OR(ROW()=2,ROW()=3),7,IF(ROW()=4,4,RANDBETWEEN(4,COUNT(Education!$A:$A) + 1)))</f>
        <v>6</v>
      </c>
      <c r="M1156" s="8" t="str">
        <f ca="1">VLOOKUP($L1156,Education!$A:$B,2,FALSE)</f>
        <v>Mestrado</v>
      </c>
      <c r="N115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1156" s="7" t="str">
        <f ca="1">VLOOKUP($N1156,Department!$A:$B,2,FALSE)</f>
        <v>Vendas</v>
      </c>
      <c r="P1156" s="6">
        <f t="shared" ca="1" si="93"/>
        <v>9</v>
      </c>
      <c r="Q1156" s="7" t="str">
        <f ca="1">VLOOKUP($P1156,Role!$A:$B,2,FALSE)</f>
        <v>Especialista</v>
      </c>
      <c r="R1156" s="7" t="str">
        <f ca="1">IF($P1156=8,RANDBETWEEN(2,COUNT(Level!$A:$A) + 1),"")</f>
        <v/>
      </c>
      <c r="S1156" s="7" t="str">
        <f ca="1">IF($R1156&lt;&gt;"",VLOOKUP($R1156,Level!$A:$B,2,FALSE),"")</f>
        <v/>
      </c>
      <c r="T1156" s="8">
        <f t="shared" ca="1" si="94"/>
        <v>38707</v>
      </c>
      <c r="U1156" s="1">
        <f t="shared" ca="1" si="90"/>
        <v>9610</v>
      </c>
      <c r="V115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$A1156    &amp;
", "   &amp;
$B1156    &amp;
", "   &amp;
$C1156    &amp;
", '"  &amp;
$E1156    &amp;
"', '" &amp;
$H1156    &amp;
"', "  &amp;
$I1156 &amp;
", CAST('"  &amp;
TEXT($K1156,"aaaa-mm-dd") &amp;
"' AS DATE), " &amp;
$L1156 &amp;
", " &amp;
$N1156 &amp;
", " &amp;
$P1156 &amp;
", " &amp;
IF($R1156="","NULL",$R1156) &amp;
", " &amp;
$U1156 &amp;
");"</f>
        <v>INSERT INTO acme.fact_employees (id_company_fk, id_employee_pk, flg_active, employee_name, id_gender_fk, id_race_fk, birthdate, id_education_fk, id_department_fk, id_role_fk, id_level_fk, salary) VALUES (2, 1155, TRUE, 'Alice Frois Veiga', 'F', 2, CAST('1977-01-23' AS DATE), 6, 13, 9, NULL, 9610);</v>
      </c>
    </row>
    <row r="1157" spans="1:22" x14ac:dyDescent="0.2">
      <c r="A1157" s="7">
        <v>2</v>
      </c>
      <c r="B1157" s="5">
        <f t="shared" si="91"/>
        <v>1156</v>
      </c>
      <c r="C1157" s="6" t="b">
        <v>1</v>
      </c>
      <c r="D1157" s="7">
        <f ca="1">IF(ROW()=2,125,IF(ROW()=3,67,IF(ROW()=4,13,RANDBETWEEN(2,COUNT(Name!$A:$A) + 1))))</f>
        <v>155</v>
      </c>
      <c r="E1157" s="7" t="str">
        <f ca="1">VLOOKUP($D1157,Name!$A:$B,2,FALSE) &amp; " " &amp; IF(ROW()=2,"de Orléans e Bragança",VLOOKUP(IF(ROW()=2,0,RANDBETWEEN(2,COUNT('Last name'!$A:$A) + 1)),'Last name'!$A:$B,2,FALSE) &amp; " " &amp; VLOOKUP(RANDBETWEEN(2,COUNT('Last name'!$A:$A) + 1),'Last name'!$A:$B,2,FALSE))</f>
        <v>Guilherme Augusto Rinaldi Pereira</v>
      </c>
      <c r="F1157" s="7">
        <v>2</v>
      </c>
      <c r="G1157" s="7" cm="1">
        <f t="array" aca="1" ref="G1157" ca="1">INDEX(States!$B:$B,RANDBETWEEN(2,COUNTA(States!$B:$B)),1)</f>
        <v>11</v>
      </c>
      <c r="H1157" s="7" t="str">
        <f ca="1">VLOOKUP($D1157,Name!$A:$C,3,FALSE)</f>
        <v>M</v>
      </c>
      <c r="I1157" s="7">
        <f t="shared" ca="1" si="92"/>
        <v>2</v>
      </c>
      <c r="J1157" s="7" t="str">
        <f ca="1">VLOOKUP($I1157,Race!$A:$B,2,FALSE)</f>
        <v>Branco</v>
      </c>
      <c r="K1157" s="8">
        <f ca="1" xml:space="preserve">
IF($B1157=2,
    TODAY()-16340,
    IF($P1157=2,
        RANDBETWEEN(TODAY()-12418.5,TODAY()-6574.5),
        IF(OR($P1157=3,$P1157=4),
            RANDBETWEEN(TODAY()-16071,TODAY()-8766),
            IF(OR($P1157=5,$P1157=6,$P1157=7),
                RANDBETWEEN(TODAY()-27393.75,TODAY()-12783.75),
                RANDBETWEEN(TODAY()-27393.75,TODAY()-10957.5)
            )
        )
    )
)</f>
        <v>20527</v>
      </c>
      <c r="L1157" s="6">
        <f ca="1">IF(OR(ROW()=2,ROW()=3),7,IF(ROW()=4,4,RANDBETWEEN(4,COUNT(Education!$A:$A) + 1)))</f>
        <v>7</v>
      </c>
      <c r="M1157" s="8" t="str">
        <f ca="1">VLOOKUP($L1157,Education!$A:$B,2,FALSE)</f>
        <v>Doutorado</v>
      </c>
      <c r="N115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1157" s="7" t="str">
        <f ca="1">VLOOKUP($N1157,Department!$A:$B,2,FALSE)</f>
        <v>Comunicação &amp; Marketing</v>
      </c>
      <c r="P1157" s="6">
        <f t="shared" ca="1" si="93"/>
        <v>8</v>
      </c>
      <c r="Q1157" s="7" t="str">
        <f ca="1">VLOOKUP($P1157,Role!$A:$B,2,FALSE)</f>
        <v>Analista</v>
      </c>
      <c r="R1157" s="7">
        <f ca="1">IF($P1157=8,RANDBETWEEN(2,COUNT(Level!$A:$A) + 1),"")</f>
        <v>2</v>
      </c>
      <c r="S1157" s="7" t="str">
        <f ca="1">IF($R1157&lt;&gt;"",VLOOKUP($R1157,Level!$A:$B,2,FALSE),"")</f>
        <v>Junior</v>
      </c>
      <c r="T1157" s="8">
        <f t="shared" ca="1" si="94"/>
        <v>37627</v>
      </c>
      <c r="U1157" s="1">
        <f t="shared" ca="1" si="90"/>
        <v>4080</v>
      </c>
      <c r="V115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$A1157    &amp;
", "   &amp;
$B1157    &amp;
", "   &amp;
$C1157    &amp;
", '"  &amp;
$E1157    &amp;
"', '" &amp;
$H1157    &amp;
"', "  &amp;
$I1157 &amp;
", CAST('"  &amp;
TEXT($K1157,"aaaa-mm-dd") &amp;
"' AS DATE), " &amp;
$L1157 &amp;
", " &amp;
$N1157 &amp;
", " &amp;
$P1157 &amp;
", " &amp;
IF($R1157="","NULL",$R1157) &amp;
", " &amp;
$U1157 &amp;
");"</f>
        <v>INSERT INTO acme.fact_employees (id_company_fk, id_employee_pk, flg_active, employee_name, id_gender_fk, id_race_fk, birthdate, id_education_fk, id_department_fk, id_role_fk, id_level_fk, salary) VALUES (2, 1156, TRUE, 'Guilherme Augusto Rinaldi Pereira', 'M', 2, CAST('1956-03-13' AS DATE), 7, 8, 8, 2, 4080);</v>
      </c>
    </row>
    <row r="1158" spans="1:22" x14ac:dyDescent="0.2">
      <c r="A1158" s="7">
        <v>2</v>
      </c>
      <c r="B1158" s="5">
        <f t="shared" si="91"/>
        <v>1157</v>
      </c>
      <c r="C1158" s="6" t="b">
        <v>1</v>
      </c>
      <c r="D1158" s="7">
        <f ca="1">IF(ROW()=2,125,IF(ROW()=3,67,IF(ROW()=4,13,RANDBETWEEN(2,COUNT(Name!$A:$A) + 1))))</f>
        <v>332</v>
      </c>
      <c r="E1158" s="7" t="str">
        <f ca="1">VLOOKUP($D1158,Name!$A:$B,2,FALSE) &amp; " " &amp; IF(ROW()=2,"de Orléans e Bragança",VLOOKUP(IF(ROW()=2,0,RANDBETWEEN(2,COUNT('Last name'!$A:$A) + 1)),'Last name'!$A:$B,2,FALSE) &amp; " " &amp; VLOOKUP(RANDBETWEEN(2,COUNT('Last name'!$A:$A) + 1),'Last name'!$A:$B,2,FALSE))</f>
        <v>Sammuel Barroso Santos</v>
      </c>
      <c r="F1158" s="7">
        <v>2</v>
      </c>
      <c r="G1158" s="7" cm="1">
        <f t="array" aca="1" ref="G1158" ca="1">INDEX(States!$B:$B,RANDBETWEEN(2,COUNTA(States!$B:$B)),1)</f>
        <v>7</v>
      </c>
      <c r="H1158" s="7" t="str">
        <f ca="1">VLOOKUP($D1158,Name!$A:$C,3,FALSE)</f>
        <v>M</v>
      </c>
      <c r="I1158" s="7">
        <f t="shared" ca="1" si="92"/>
        <v>2</v>
      </c>
      <c r="J1158" s="7" t="str">
        <f ca="1">VLOOKUP($I1158,Race!$A:$B,2,FALSE)</f>
        <v>Branco</v>
      </c>
      <c r="K1158" s="8">
        <f ca="1" xml:space="preserve">
IF($B1158=2,
    TODAY()-16340,
    IF($P1158=2,
        RANDBETWEEN(TODAY()-12418.5,TODAY()-6574.5),
        IF(OR($P1158=3,$P1158=4),
            RANDBETWEEN(TODAY()-16071,TODAY()-8766),
            IF(OR($P1158=5,$P1158=6,$P1158=7),
                RANDBETWEEN(TODAY()-27393.75,TODAY()-12783.75),
                RANDBETWEEN(TODAY()-27393.75,TODAY()-10957.5)
            )
        )
    )
)</f>
        <v>27651</v>
      </c>
      <c r="L1158" s="6">
        <f ca="1">IF(OR(ROW()=2,ROW()=3),7,IF(ROW()=4,4,RANDBETWEEN(4,COUNT(Education!$A:$A) + 1)))</f>
        <v>6</v>
      </c>
      <c r="M1158" s="8" t="str">
        <f ca="1">VLOOKUP($L1158,Education!$A:$B,2,FALSE)</f>
        <v>Mestrado</v>
      </c>
      <c r="N115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1158" s="7" t="str">
        <f ca="1">VLOOKUP($N1158,Department!$A:$B,2,FALSE)</f>
        <v>Administrativo</v>
      </c>
      <c r="P1158" s="6">
        <f t="shared" ca="1" si="93"/>
        <v>9</v>
      </c>
      <c r="Q1158" s="7" t="str">
        <f ca="1">VLOOKUP($P1158,Role!$A:$B,2,FALSE)</f>
        <v>Especialista</v>
      </c>
      <c r="R1158" s="7" t="str">
        <f ca="1">IF($P1158=8,RANDBETWEEN(2,COUNT(Level!$A:$A) + 1),"")</f>
        <v/>
      </c>
      <c r="S1158" s="7" t="str">
        <f ca="1">IF($R1158&lt;&gt;"",VLOOKUP($R1158,Level!$A:$B,2,FALSE),"")</f>
        <v/>
      </c>
      <c r="T1158" s="8">
        <f t="shared" ca="1" si="94"/>
        <v>36821</v>
      </c>
      <c r="U1158" s="1">
        <f t="shared" ca="1" si="90"/>
        <v>9500</v>
      </c>
      <c r="V115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$A1158    &amp;
", "   &amp;
$B1158    &amp;
", "   &amp;
$C1158    &amp;
", '"  &amp;
$E1158    &amp;
"', '" &amp;
$H1158    &amp;
"', "  &amp;
$I1158 &amp;
", CAST('"  &amp;
TEXT($K1158,"aaaa-mm-dd") &amp;
"' AS DATE), " &amp;
$L1158 &amp;
", " &amp;
$N1158 &amp;
", " &amp;
$P1158 &amp;
", " &amp;
IF($R1158="","NULL",$R1158) &amp;
", " &amp;
$U1158 &amp;
");"</f>
        <v>INSERT INTO acme.fact_employees (id_company_fk, id_employee_pk, flg_active, employee_name, id_gender_fk, id_race_fk, birthdate, id_education_fk, id_department_fk, id_role_fk, id_level_fk, salary) VALUES (2, 1157, TRUE, 'Sammuel Barroso Santos', 'M', 2, CAST('1975-09-14' AS DATE), 6, 3, 9, NULL, 9500);</v>
      </c>
    </row>
    <row r="1159" spans="1:22" x14ac:dyDescent="0.2">
      <c r="A1159" s="7">
        <v>2</v>
      </c>
      <c r="B1159" s="5">
        <f t="shared" si="91"/>
        <v>1158</v>
      </c>
      <c r="C1159" s="6" t="b">
        <v>1</v>
      </c>
      <c r="D1159" s="7">
        <f ca="1">IF(ROW()=2,125,IF(ROW()=3,67,IF(ROW()=4,13,RANDBETWEEN(2,COUNT(Name!$A:$A) + 1))))</f>
        <v>290</v>
      </c>
      <c r="E1159" s="7" t="str">
        <f ca="1">VLOOKUP($D1159,Name!$A:$B,2,FALSE) &amp; " " &amp; IF(ROW()=2,"de Orléans e Bragança",VLOOKUP(IF(ROW()=2,0,RANDBETWEEN(2,COUNT('Last name'!$A:$A) + 1)),'Last name'!$A:$B,2,FALSE) &amp; " " &amp; VLOOKUP(RANDBETWEEN(2,COUNT('Last name'!$A:$A) + 1),'Last name'!$A:$B,2,FALSE))</f>
        <v>Michael Pinheiro Bandeira</v>
      </c>
      <c r="F1159" s="7">
        <v>2</v>
      </c>
      <c r="G1159" s="7" cm="1">
        <f t="array" aca="1" ref="G1159" ca="1">INDEX(States!$B:$B,RANDBETWEEN(2,COUNTA(States!$B:$B)),1)</f>
        <v>4</v>
      </c>
      <c r="H1159" s="7" t="str">
        <f ca="1">VLOOKUP($D1159,Name!$A:$C,3,FALSE)</f>
        <v>M</v>
      </c>
      <c r="I1159" s="7">
        <f t="shared" ca="1" si="92"/>
        <v>5</v>
      </c>
      <c r="J1159" s="7" t="str">
        <f ca="1">VLOOKUP($I1159,Race!$A:$B,2,FALSE)</f>
        <v>Amarelo</v>
      </c>
      <c r="K1159" s="8">
        <f ca="1" xml:space="preserve">
IF($B1159=2,
    TODAY()-16340,
    IF($P1159=2,
        RANDBETWEEN(TODAY()-12418.5,TODAY()-6574.5),
        IF(OR($P1159=3,$P1159=4),
            RANDBETWEEN(TODAY()-16071,TODAY()-8766),
            IF(OR($P1159=5,$P1159=6,$P1159=7),
                RANDBETWEEN(TODAY()-27393.75,TODAY()-12783.75),
                RANDBETWEEN(TODAY()-27393.75,TODAY()-10957.5)
            )
        )
    )
)</f>
        <v>22969</v>
      </c>
      <c r="L1159" s="6">
        <f ca="1">IF(OR(ROW()=2,ROW()=3),7,IF(ROW()=4,4,RANDBETWEEN(4,COUNT(Education!$A:$A) + 1)))</f>
        <v>7</v>
      </c>
      <c r="M1159" s="8" t="str">
        <f ca="1">VLOOKUP($L1159,Education!$A:$B,2,FALSE)</f>
        <v>Doutorado</v>
      </c>
      <c r="N115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1159" s="7" t="str">
        <f ca="1">VLOOKUP($N1159,Department!$A:$B,2,FALSE)</f>
        <v>Contábil</v>
      </c>
      <c r="P1159" s="6">
        <f t="shared" ca="1" si="93"/>
        <v>8</v>
      </c>
      <c r="Q1159" s="7" t="str">
        <f ca="1">VLOOKUP($P1159,Role!$A:$B,2,FALSE)</f>
        <v>Analista</v>
      </c>
      <c r="R1159" s="7">
        <f ca="1">IF($P1159=8,RANDBETWEEN(2,COUNT(Level!$A:$A) + 1),"")</f>
        <v>3</v>
      </c>
      <c r="S1159" s="7" t="str">
        <f ca="1">IF($R1159&lt;&gt;"",VLOOKUP($R1159,Level!$A:$B,2,FALSE),"")</f>
        <v>Pleno</v>
      </c>
      <c r="T1159" s="8">
        <f t="shared" ca="1" si="94"/>
        <v>42585</v>
      </c>
      <c r="U1159" s="1">
        <f t="shared" ca="1" si="90"/>
        <v>4000</v>
      </c>
      <c r="V115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$A1159    &amp;
", "   &amp;
$B1159    &amp;
", "   &amp;
$C1159    &amp;
", '"  &amp;
$E1159    &amp;
"', '" &amp;
$H1159    &amp;
"', "  &amp;
$I1159 &amp;
", CAST('"  &amp;
TEXT($K1159,"aaaa-mm-dd") &amp;
"' AS DATE), " &amp;
$L1159 &amp;
", " &amp;
$N1159 &amp;
", " &amp;
$P1159 &amp;
", " &amp;
IF($R1159="","NULL",$R1159) &amp;
", " &amp;
$U1159 &amp;
");"</f>
        <v>INSERT INTO acme.fact_employees (id_company_fk, id_employee_pk, flg_active, employee_name, id_gender_fk, id_race_fk, birthdate, id_education_fk, id_department_fk, id_role_fk, id_level_fk, salary) VALUES (2, 1158, TRUE, 'Michael Pinheiro Bandeira', 'M', 5, CAST('1962-11-19' AS DATE), 7, 9, 8, 3, 4000);</v>
      </c>
    </row>
    <row r="1160" spans="1:22" x14ac:dyDescent="0.2">
      <c r="A1160" s="7">
        <v>2</v>
      </c>
      <c r="B1160" s="5">
        <f t="shared" si="91"/>
        <v>1159</v>
      </c>
      <c r="C1160" s="6" t="b">
        <v>1</v>
      </c>
      <c r="D1160" s="7">
        <f ca="1">IF(ROW()=2,125,IF(ROW()=3,67,IF(ROW()=4,13,RANDBETWEEN(2,COUNT(Name!$A:$A) + 1))))</f>
        <v>103</v>
      </c>
      <c r="E1160" s="7" t="str">
        <f ca="1">VLOOKUP($D1160,Name!$A:$B,2,FALSE) &amp; " " &amp; IF(ROW()=2,"de Orléans e Bragança",VLOOKUP(IF(ROW()=2,0,RANDBETWEEN(2,COUNT('Last name'!$A:$A) + 1)),'Last name'!$A:$B,2,FALSE) &amp; " " &amp; VLOOKUP(RANDBETWEEN(2,COUNT('Last name'!$A:$A) + 1),'Last name'!$A:$B,2,FALSE))</f>
        <v>Davi Lucas Tavares Siqueira</v>
      </c>
      <c r="F1160" s="7">
        <v>2</v>
      </c>
      <c r="G1160" s="7" cm="1">
        <f t="array" aca="1" ref="G1160" ca="1">INDEX(States!$B:$B,RANDBETWEEN(2,COUNTA(States!$B:$B)),1)</f>
        <v>8</v>
      </c>
      <c r="H1160" s="7" t="str">
        <f ca="1">VLOOKUP($D1160,Name!$A:$C,3,FALSE)</f>
        <v>M</v>
      </c>
      <c r="I1160" s="7">
        <f t="shared" ca="1" si="92"/>
        <v>2</v>
      </c>
      <c r="J1160" s="7" t="str">
        <f ca="1">VLOOKUP($I1160,Race!$A:$B,2,FALSE)</f>
        <v>Branco</v>
      </c>
      <c r="K1160" s="8">
        <f ca="1" xml:space="preserve">
IF($B1160=2,
    TODAY()-16340,
    IF($P1160=2,
        RANDBETWEEN(TODAY()-12418.5,TODAY()-6574.5),
        IF(OR($P1160=3,$P1160=4),
            RANDBETWEEN(TODAY()-16071,TODAY()-8766),
            IF(OR($P1160=5,$P1160=6,$P1160=7),
                RANDBETWEEN(TODAY()-27393.75,TODAY()-12783.75),
                RANDBETWEEN(TODAY()-27393.75,TODAY()-10957.5)
            )
        )
    )
)</f>
        <v>21494</v>
      </c>
      <c r="L1160" s="6">
        <f ca="1">IF(OR(ROW()=2,ROW()=3),7,IF(ROW()=4,4,RANDBETWEEN(4,COUNT(Education!$A:$A) + 1)))</f>
        <v>4</v>
      </c>
      <c r="M1160" s="8" t="str">
        <f ca="1">VLOOKUP($L1160,Education!$A:$B,2,FALSE)</f>
        <v>Superior</v>
      </c>
      <c r="N116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1160" s="7" t="str">
        <f ca="1">VLOOKUP($N1160,Department!$A:$B,2,FALSE)</f>
        <v>Tecnologia da Informação</v>
      </c>
      <c r="P1160" s="6">
        <f t="shared" ca="1" si="93"/>
        <v>9</v>
      </c>
      <c r="Q1160" s="7" t="str">
        <f ca="1">VLOOKUP($P1160,Role!$A:$B,2,FALSE)</f>
        <v>Especialista</v>
      </c>
      <c r="R1160" s="7" t="str">
        <f ca="1">IF($P1160=8,RANDBETWEEN(2,COUNT(Level!$A:$A) + 1),"")</f>
        <v/>
      </c>
      <c r="S1160" s="7" t="str">
        <f ca="1">IF($R1160&lt;&gt;"",VLOOKUP($R1160,Level!$A:$B,2,FALSE),"")</f>
        <v/>
      </c>
      <c r="T1160" s="8">
        <f t="shared" ca="1" si="94"/>
        <v>42346</v>
      </c>
      <c r="U1160" s="1">
        <f t="shared" ca="1" si="90"/>
        <v>8620</v>
      </c>
      <c r="V116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$A1160    &amp;
", "   &amp;
$B1160    &amp;
", "   &amp;
$C1160    &amp;
", '"  &amp;
$E1160    &amp;
"', '" &amp;
$H1160    &amp;
"', "  &amp;
$I1160 &amp;
", CAST('"  &amp;
TEXT($K1160,"aaaa-mm-dd") &amp;
"' AS DATE), " &amp;
$L1160 &amp;
", " &amp;
$N1160 &amp;
", " &amp;
$P1160 &amp;
", " &amp;
IF($R1160="","NULL",$R1160) &amp;
", " &amp;
$U1160 &amp;
");"</f>
        <v>INSERT INTO acme.fact_employees (id_company_fk, id_employee_pk, flg_active, employee_name, id_gender_fk, id_race_fk, birthdate, id_education_fk, id_department_fk, id_role_fk, id_level_fk, salary) VALUES (2, 1159, TRUE, 'Davi Lucas Tavares Siqueira', 'M', 2, CAST('1958-11-05' AS DATE), 4, 11, 9, NULL, 8620);</v>
      </c>
    </row>
    <row r="1161" spans="1:22" x14ac:dyDescent="0.2">
      <c r="A1161" s="7">
        <v>2</v>
      </c>
      <c r="B1161" s="5">
        <f t="shared" si="91"/>
        <v>1160</v>
      </c>
      <c r="C1161" s="6" t="b">
        <v>1</v>
      </c>
      <c r="D1161" s="7">
        <f ca="1">IF(ROW()=2,125,IF(ROW()=3,67,IF(ROW()=4,13,RANDBETWEEN(2,COUNT(Name!$A:$A) + 1))))</f>
        <v>173</v>
      </c>
      <c r="E1161" s="7" t="str">
        <f ca="1">VLOOKUP($D1161,Name!$A:$B,2,FALSE) &amp; " " &amp; IF(ROW()=2,"de Orléans e Bragança",VLOOKUP(IF(ROW()=2,0,RANDBETWEEN(2,COUNT('Last name'!$A:$A) + 1)),'Last name'!$A:$B,2,FALSE) &amp; " " &amp; VLOOKUP(RANDBETWEEN(2,COUNT('Last name'!$A:$A) + 1),'Last name'!$A:$B,2,FALSE))</f>
        <v>Isabelle Mendes Garcia</v>
      </c>
      <c r="F1161" s="7">
        <v>2</v>
      </c>
      <c r="G1161" s="7" cm="1">
        <f t="array" aca="1" ref="G1161" ca="1">INDEX(States!$B:$B,RANDBETWEEN(2,COUNTA(States!$B:$B)),1)</f>
        <v>2</v>
      </c>
      <c r="H1161" s="7" t="str">
        <f ca="1">VLOOKUP($D1161,Name!$A:$C,3,FALSE)</f>
        <v>F</v>
      </c>
      <c r="I1161" s="7">
        <f t="shared" ca="1" si="92"/>
        <v>2</v>
      </c>
      <c r="J1161" s="7" t="str">
        <f ca="1">VLOOKUP($I1161,Race!$A:$B,2,FALSE)</f>
        <v>Branco</v>
      </c>
      <c r="K1161" s="8">
        <f ca="1" xml:space="preserve">
IF($B1161=2,
    TODAY()-16340,
    IF($P1161=2,
        RANDBETWEEN(TODAY()-12418.5,TODAY()-6574.5),
        IF(OR($P1161=3,$P1161=4),
            RANDBETWEEN(TODAY()-16071,TODAY()-8766),
            IF(OR($P1161=5,$P1161=6,$P1161=7),
                RANDBETWEEN(TODAY()-27393.75,TODAY()-12783.75),
                RANDBETWEEN(TODAY()-27393.75,TODAY()-10957.5)
            )
        )
    )
)</f>
        <v>28070</v>
      </c>
      <c r="L1161" s="6">
        <f ca="1">IF(OR(ROW()=2,ROW()=3),7,IF(ROW()=4,4,RANDBETWEEN(4,COUNT(Education!$A:$A) + 1)))</f>
        <v>7</v>
      </c>
      <c r="M1161" s="8" t="str">
        <f ca="1">VLOOKUP($L1161,Education!$A:$B,2,FALSE)</f>
        <v>Doutorado</v>
      </c>
      <c r="N116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1161" s="7" t="str">
        <f ca="1">VLOOKUP($N1161,Department!$A:$B,2,FALSE)</f>
        <v>Administrativo</v>
      </c>
      <c r="P1161" s="6">
        <f t="shared" ca="1" si="93"/>
        <v>8</v>
      </c>
      <c r="Q1161" s="7" t="str">
        <f ca="1">VLOOKUP($P1161,Role!$A:$B,2,FALSE)</f>
        <v>Analista</v>
      </c>
      <c r="R1161" s="7">
        <f ca="1">IF($P1161=8,RANDBETWEEN(2,COUNT(Level!$A:$A) + 1),"")</f>
        <v>4</v>
      </c>
      <c r="S1161" s="7" t="str">
        <f ca="1">IF($R1161&lt;&gt;"",VLOOKUP($R1161,Level!$A:$B,2,FALSE),"")</f>
        <v>Senior</v>
      </c>
      <c r="T1161" s="8">
        <f t="shared" ca="1" si="94"/>
        <v>39386</v>
      </c>
      <c r="U1161" s="1">
        <f t="shared" ca="1" si="90"/>
        <v>4000</v>
      </c>
      <c r="V116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$A1161    &amp;
", "   &amp;
$B1161    &amp;
", "   &amp;
$C1161    &amp;
", '"  &amp;
$E1161    &amp;
"', '" &amp;
$H1161    &amp;
"', "  &amp;
$I1161 &amp;
", CAST('"  &amp;
TEXT($K1161,"aaaa-mm-dd") &amp;
"' AS DATE), " &amp;
$L1161 &amp;
", " &amp;
$N1161 &amp;
", " &amp;
$P1161 &amp;
", " &amp;
IF($R1161="","NULL",$R1161) &amp;
", " &amp;
$U1161 &amp;
");"</f>
        <v>INSERT INTO acme.fact_employees (id_company_fk, id_employee_pk, flg_active, employee_name, id_gender_fk, id_race_fk, birthdate, id_education_fk, id_department_fk, id_role_fk, id_level_fk, salary) VALUES (2, 1160, TRUE, 'Isabelle Mendes Garcia', 'F', 2, CAST('1976-11-06' AS DATE), 7, 3, 8, 4, 4000);</v>
      </c>
    </row>
    <row r="1162" spans="1:22" x14ac:dyDescent="0.2">
      <c r="A1162" s="7">
        <v>2</v>
      </c>
      <c r="B1162" s="5">
        <f t="shared" si="91"/>
        <v>1161</v>
      </c>
      <c r="C1162" s="6" t="b">
        <v>1</v>
      </c>
      <c r="D1162" s="7">
        <f ca="1">IF(ROW()=2,125,IF(ROW()=3,67,IF(ROW()=4,13,RANDBETWEEN(2,COUNT(Name!$A:$A) + 1))))</f>
        <v>164</v>
      </c>
      <c r="E1162" s="7" t="str">
        <f ca="1">VLOOKUP($D1162,Name!$A:$B,2,FALSE) &amp; " " &amp; IF(ROW()=2,"de Orléans e Bragança",VLOOKUP(IF(ROW()=2,0,RANDBETWEEN(2,COUNT('Last name'!$A:$A) + 1)),'Last name'!$A:$B,2,FALSE) &amp; " " &amp; VLOOKUP(RANDBETWEEN(2,COUNT('Last name'!$A:$A) + 1),'Last name'!$A:$B,2,FALSE))</f>
        <v>Henrique Padrão Rizzo</v>
      </c>
      <c r="F1162" s="7">
        <v>2</v>
      </c>
      <c r="G1162" s="7" cm="1">
        <f t="array" aca="1" ref="G1162" ca="1">INDEX(States!$B:$B,RANDBETWEEN(2,COUNTA(States!$B:$B)),1)</f>
        <v>14</v>
      </c>
      <c r="H1162" s="7" t="str">
        <f ca="1">VLOOKUP($D1162,Name!$A:$C,3,FALSE)</f>
        <v>M</v>
      </c>
      <c r="I1162" s="7">
        <f t="shared" ca="1" si="92"/>
        <v>3</v>
      </c>
      <c r="J1162" s="7" t="str">
        <f ca="1">VLOOKUP($I1162,Race!$A:$B,2,FALSE)</f>
        <v>Preto</v>
      </c>
      <c r="K1162" s="8">
        <f ca="1" xml:space="preserve">
IF($B1162=2,
    TODAY()-16340,
    IF($P1162=2,
        RANDBETWEEN(TODAY()-12418.5,TODAY()-6574.5),
        IF(OR($P1162=3,$P1162=4),
            RANDBETWEEN(TODAY()-16071,TODAY()-8766),
            IF(OR($P1162=5,$P1162=6,$P1162=7),
                RANDBETWEEN(TODAY()-27393.75,TODAY()-12783.75),
                RANDBETWEEN(TODAY()-27393.75,TODAY()-10957.5)
            )
        )
    )
)</f>
        <v>24446</v>
      </c>
      <c r="L1162" s="6">
        <f ca="1">IF(OR(ROW()=2,ROW()=3),7,IF(ROW()=4,4,RANDBETWEEN(4,COUNT(Education!$A:$A) + 1)))</f>
        <v>7</v>
      </c>
      <c r="M1162" s="8" t="str">
        <f ca="1">VLOOKUP($L1162,Education!$A:$B,2,FALSE)</f>
        <v>Doutorado</v>
      </c>
      <c r="N116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1162" s="7" t="str">
        <f ca="1">VLOOKUP($N1162,Department!$A:$B,2,FALSE)</f>
        <v>Auditoria</v>
      </c>
      <c r="P1162" s="6">
        <f t="shared" ca="1" si="93"/>
        <v>9</v>
      </c>
      <c r="Q1162" s="7" t="str">
        <f ca="1">VLOOKUP($P1162,Role!$A:$B,2,FALSE)</f>
        <v>Especialista</v>
      </c>
      <c r="R1162" s="7" t="str">
        <f ca="1">IF($P1162=8,RANDBETWEEN(2,COUNT(Level!$A:$A) + 1),"")</f>
        <v/>
      </c>
      <c r="S1162" s="7" t="str">
        <f ca="1">IF($R1162&lt;&gt;"",VLOOKUP($R1162,Level!$A:$B,2,FALSE),"")</f>
        <v/>
      </c>
      <c r="T1162" s="8">
        <f t="shared" ca="1" si="94"/>
        <v>40600</v>
      </c>
      <c r="U1162" s="1">
        <f t="shared" ca="1" si="90"/>
        <v>10000</v>
      </c>
      <c r="V116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$A1162    &amp;
", "   &amp;
$B1162    &amp;
", "   &amp;
$C1162    &amp;
", '"  &amp;
$E1162    &amp;
"', '" &amp;
$H1162    &amp;
"', "  &amp;
$I1162 &amp;
", CAST('"  &amp;
TEXT($K1162,"aaaa-mm-dd") &amp;
"' AS DATE), " &amp;
$L1162 &amp;
", " &amp;
$N1162 &amp;
", " &amp;
$P1162 &amp;
", " &amp;
IF($R1162="","NULL",$R1162) &amp;
", " &amp;
$U1162 &amp;
");"</f>
        <v>INSERT INTO acme.fact_employees (id_company_fk, id_employee_pk, flg_active, employee_name, id_gender_fk, id_race_fk, birthdate, id_education_fk, id_department_fk, id_role_fk, id_level_fk, salary) VALUES (2, 1161, TRUE, 'Henrique Padrão Rizzo', 'M', 3, CAST('1966-12-05' AS DATE), 7, 10, 9, NULL, 10000);</v>
      </c>
    </row>
    <row r="1163" spans="1:22" x14ac:dyDescent="0.2">
      <c r="A1163" s="7">
        <v>2</v>
      </c>
      <c r="B1163" s="5">
        <f t="shared" si="91"/>
        <v>1162</v>
      </c>
      <c r="C1163" s="6" t="b">
        <v>1</v>
      </c>
      <c r="D1163" s="7">
        <f ca="1">IF(ROW()=2,125,IF(ROW()=3,67,IF(ROW()=4,13,RANDBETWEEN(2,COUNT(Name!$A:$A) + 1))))</f>
        <v>80</v>
      </c>
      <c r="E1163" s="7" t="str">
        <f ca="1">VLOOKUP($D1163,Name!$A:$B,2,FALSE) &amp; " " &amp; IF(ROW()=2,"de Orléans e Bragança",VLOOKUP(IF(ROW()=2,0,RANDBETWEEN(2,COUNT('Last name'!$A:$A) + 1)),'Last name'!$A:$B,2,FALSE) &amp; " " &amp; VLOOKUP(RANDBETWEEN(2,COUNT('Last name'!$A:$A) + 1),'Last name'!$A:$B,2,FALSE))</f>
        <v>Camila Coelho Machado</v>
      </c>
      <c r="F1163" s="7">
        <v>2</v>
      </c>
      <c r="G1163" s="7" cm="1">
        <f t="array" aca="1" ref="G1163" ca="1">INDEX(States!$B:$B,RANDBETWEEN(2,COUNTA(States!$B:$B)),1)</f>
        <v>8</v>
      </c>
      <c r="H1163" s="7" t="str">
        <f ca="1">VLOOKUP($D1163,Name!$A:$C,3,FALSE)</f>
        <v>F</v>
      </c>
      <c r="I1163" s="7">
        <f t="shared" ca="1" si="92"/>
        <v>2</v>
      </c>
      <c r="J1163" s="7" t="str">
        <f ca="1">VLOOKUP($I1163,Race!$A:$B,2,FALSE)</f>
        <v>Branco</v>
      </c>
      <c r="K1163" s="8">
        <f ca="1" xml:space="preserve">
IF($B1163=2,
    TODAY()-16340,
    IF($P1163=2,
        RANDBETWEEN(TODAY()-12418.5,TODAY()-6574.5),
        IF(OR($P1163=3,$P1163=4),
            RANDBETWEEN(TODAY()-16071,TODAY()-8766),
            IF(OR($P1163=5,$P1163=6,$P1163=7),
                RANDBETWEEN(TODAY()-27393.75,TODAY()-12783.75),
                RANDBETWEEN(TODAY()-27393.75,TODAY()-10957.5)
            )
        )
    )
)</f>
        <v>33880</v>
      </c>
      <c r="L1163" s="6">
        <f ca="1">IF(OR(ROW()=2,ROW()=3),7,IF(ROW()=4,4,RANDBETWEEN(4,COUNT(Education!$A:$A) + 1)))</f>
        <v>6</v>
      </c>
      <c r="M1163" s="8" t="str">
        <f ca="1">VLOOKUP($L1163,Education!$A:$B,2,FALSE)</f>
        <v>Mestrado</v>
      </c>
      <c r="N116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1163" s="7" t="str">
        <f ca="1">VLOOKUP($N1163,Department!$A:$B,2,FALSE)</f>
        <v>Comunicação &amp; Marketing</v>
      </c>
      <c r="P1163" s="6">
        <f t="shared" ca="1" si="93"/>
        <v>8</v>
      </c>
      <c r="Q1163" s="7" t="str">
        <f ca="1">VLOOKUP($P1163,Role!$A:$B,2,FALSE)</f>
        <v>Analista</v>
      </c>
      <c r="R1163" s="7">
        <f ca="1">IF($P1163=8,RANDBETWEEN(2,COUNT(Level!$A:$A) + 1),"")</f>
        <v>3</v>
      </c>
      <c r="S1163" s="7" t="str">
        <f ca="1">IF($R1163&lt;&gt;"",VLOOKUP($R1163,Level!$A:$B,2,FALSE),"")</f>
        <v>Pleno</v>
      </c>
      <c r="T1163" s="8">
        <f t="shared" ca="1" si="94"/>
        <v>41077</v>
      </c>
      <c r="U1163" s="1">
        <f t="shared" ca="1" si="90"/>
        <v>3580</v>
      </c>
      <c r="V116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$A1163    &amp;
", "   &amp;
$B1163    &amp;
", "   &amp;
$C1163    &amp;
", '"  &amp;
$E1163    &amp;
"', '" &amp;
$H1163    &amp;
"', "  &amp;
$I1163 &amp;
", CAST('"  &amp;
TEXT($K1163,"aaaa-mm-dd") &amp;
"' AS DATE), " &amp;
$L1163 &amp;
", " &amp;
$N1163 &amp;
", " &amp;
$P1163 &amp;
", " &amp;
IF($R1163="","NULL",$R1163) &amp;
", " &amp;
$U1163 &amp;
");"</f>
        <v>INSERT INTO acme.fact_employees (id_company_fk, id_employee_pk, flg_active, employee_name, id_gender_fk, id_race_fk, birthdate, id_education_fk, id_department_fk, id_role_fk, id_level_fk, salary) VALUES (2, 1162, TRUE, 'Camila Coelho Machado', 'F', 2, CAST('1992-10-03' AS DATE), 6, 8, 8, 3, 3580);</v>
      </c>
    </row>
    <row r="1164" spans="1:22" x14ac:dyDescent="0.2">
      <c r="A1164" s="7">
        <v>2</v>
      </c>
      <c r="B1164" s="5">
        <f t="shared" si="91"/>
        <v>1163</v>
      </c>
      <c r="C1164" s="6" t="b">
        <v>1</v>
      </c>
      <c r="D1164" s="7">
        <f ca="1">IF(ROW()=2,125,IF(ROW()=3,67,IF(ROW()=4,13,RANDBETWEEN(2,COUNT(Name!$A:$A) + 1))))</f>
        <v>336</v>
      </c>
      <c r="E1164" s="7" t="str">
        <f ca="1">VLOOKUP($D1164,Name!$A:$B,2,FALSE) &amp; " " &amp; IF(ROW()=2,"de Orléans e Bragança",VLOOKUP(IF(ROW()=2,0,RANDBETWEEN(2,COUNT('Last name'!$A:$A) + 1)),'Last name'!$A:$B,2,FALSE) &amp; " " &amp; VLOOKUP(RANDBETWEEN(2,COUNT('Last name'!$A:$A) + 1),'Last name'!$A:$B,2,FALSE))</f>
        <v>Sophie Bragança Alencar</v>
      </c>
      <c r="F1164" s="7">
        <v>2</v>
      </c>
      <c r="G1164" s="7" cm="1">
        <f t="array" aca="1" ref="G1164" ca="1">INDEX(States!$B:$B,RANDBETWEEN(2,COUNTA(States!$B:$B)),1)</f>
        <v>8</v>
      </c>
      <c r="H1164" s="7" t="str">
        <f ca="1">VLOOKUP($D1164,Name!$A:$C,3,FALSE)</f>
        <v>F</v>
      </c>
      <c r="I1164" s="7">
        <f t="shared" ca="1" si="92"/>
        <v>2</v>
      </c>
      <c r="J1164" s="7" t="str">
        <f ca="1">VLOOKUP($I1164,Race!$A:$B,2,FALSE)</f>
        <v>Branco</v>
      </c>
      <c r="K1164" s="8">
        <f ca="1" xml:space="preserve">
IF($B1164=2,
    TODAY()-16340,
    IF($P1164=2,
        RANDBETWEEN(TODAY()-12418.5,TODAY()-6574.5),
        IF(OR($P1164=3,$P1164=4),
            RANDBETWEEN(TODAY()-16071,TODAY()-8766),
            IF(OR($P1164=5,$P1164=6,$P1164=7),
                RANDBETWEEN(TODAY()-27393.75,TODAY()-12783.75),
                RANDBETWEEN(TODAY()-27393.75,TODAY()-10957.5)
            )
        )
    )
)</f>
        <v>29696</v>
      </c>
      <c r="L1164" s="6">
        <f ca="1">IF(OR(ROW()=2,ROW()=3),7,IF(ROW()=4,4,RANDBETWEEN(4,COUNT(Education!$A:$A) + 1)))</f>
        <v>5</v>
      </c>
      <c r="M1164" s="8" t="str">
        <f ca="1">VLOOKUP($L1164,Education!$A:$B,2,FALSE)</f>
        <v>Pós-graduação</v>
      </c>
      <c r="N116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1164" s="7" t="str">
        <f ca="1">VLOOKUP($N1164,Department!$A:$B,2,FALSE)</f>
        <v>Auditoria</v>
      </c>
      <c r="P1164" s="6">
        <f t="shared" ca="1" si="93"/>
        <v>9</v>
      </c>
      <c r="Q1164" s="7" t="str">
        <f ca="1">VLOOKUP($P1164,Role!$A:$B,2,FALSE)</f>
        <v>Especialista</v>
      </c>
      <c r="R1164" s="7" t="str">
        <f ca="1">IF($P1164=8,RANDBETWEEN(2,COUNT(Level!$A:$A) + 1),"")</f>
        <v/>
      </c>
      <c r="S1164" s="7" t="str">
        <f ca="1">IF($R1164&lt;&gt;"",VLOOKUP($R1164,Level!$A:$B,2,FALSE),"")</f>
        <v/>
      </c>
      <c r="T1164" s="8">
        <f t="shared" ca="1" si="94"/>
        <v>42941</v>
      </c>
      <c r="U1164" s="1">
        <f t="shared" ca="1" si="90"/>
        <v>9000</v>
      </c>
      <c r="V116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$A1164    &amp;
", "   &amp;
$B1164    &amp;
", "   &amp;
$C1164    &amp;
", '"  &amp;
$E1164    &amp;
"', '" &amp;
$H1164    &amp;
"', "  &amp;
$I1164 &amp;
", CAST('"  &amp;
TEXT($K1164,"aaaa-mm-dd") &amp;
"' AS DATE), " &amp;
$L1164 &amp;
", " &amp;
$N1164 &amp;
", " &amp;
$P1164 &amp;
", " &amp;
IF($R1164="","NULL",$R1164) &amp;
", " &amp;
$U1164 &amp;
");"</f>
        <v>INSERT INTO acme.fact_employees (id_company_fk, id_employee_pk, flg_active, employee_name, id_gender_fk, id_race_fk, birthdate, id_education_fk, id_department_fk, id_role_fk, id_level_fk, salary) VALUES (2, 1163, TRUE, 'Sophie Bragança Alencar', 'F', 2, CAST('1981-04-20' AS DATE), 5, 10, 9, NULL, 9000);</v>
      </c>
    </row>
    <row r="1165" spans="1:22" x14ac:dyDescent="0.2">
      <c r="A1165" s="7">
        <v>2</v>
      </c>
      <c r="B1165" s="5">
        <f t="shared" si="91"/>
        <v>1164</v>
      </c>
      <c r="C1165" s="6" t="b">
        <v>1</v>
      </c>
      <c r="D1165" s="7">
        <f ca="1">IF(ROW()=2,125,IF(ROW()=3,67,IF(ROW()=4,13,RANDBETWEEN(2,COUNT(Name!$A:$A) + 1))))</f>
        <v>167</v>
      </c>
      <c r="E1165" s="7" t="str">
        <f ca="1">VLOOKUP($D1165,Name!$A:$B,2,FALSE) &amp; " " &amp; IF(ROW()=2,"de Orléans e Bragança",VLOOKUP(IF(ROW()=2,0,RANDBETWEEN(2,COUNT('Last name'!$A:$A) + 1)),'Last name'!$A:$B,2,FALSE) &amp; " " &amp; VLOOKUP(RANDBETWEEN(2,COUNT('Last name'!$A:$A) + 1),'Last name'!$A:$B,2,FALSE))</f>
        <v>Iara Faro Pimenta</v>
      </c>
      <c r="F1165" s="7">
        <v>2</v>
      </c>
      <c r="G1165" s="7" cm="1">
        <f t="array" aca="1" ref="G1165" ca="1">INDEX(States!$B:$B,RANDBETWEEN(2,COUNTA(States!$B:$B)),1)</f>
        <v>5</v>
      </c>
      <c r="H1165" s="7" t="str">
        <f ca="1">VLOOKUP($D1165,Name!$A:$C,3,FALSE)</f>
        <v>F</v>
      </c>
      <c r="I1165" s="7">
        <f t="shared" ca="1" si="92"/>
        <v>2</v>
      </c>
      <c r="J1165" s="7" t="str">
        <f ca="1">VLOOKUP($I1165,Race!$A:$B,2,FALSE)</f>
        <v>Branco</v>
      </c>
      <c r="K1165" s="8">
        <f ca="1" xml:space="preserve">
IF($B1165=2,
    TODAY()-16340,
    IF($P1165=2,
        RANDBETWEEN(TODAY()-12418.5,TODAY()-6574.5),
        IF(OR($P1165=3,$P1165=4),
            RANDBETWEEN(TODAY()-16071,TODAY()-8766),
            IF(OR($P1165=5,$P1165=6,$P1165=7),
                RANDBETWEEN(TODAY()-27393.75,TODAY()-12783.75),
                RANDBETWEEN(TODAY()-27393.75,TODAY()-10957.5)
            )
        )
    )
)</f>
        <v>19823</v>
      </c>
      <c r="L1165" s="6">
        <f ca="1">IF(OR(ROW()=2,ROW()=3),7,IF(ROW()=4,4,RANDBETWEEN(4,COUNT(Education!$A:$A) + 1)))</f>
        <v>5</v>
      </c>
      <c r="M1165" s="8" t="str">
        <f ca="1">VLOOKUP($L1165,Education!$A:$B,2,FALSE)</f>
        <v>Pós-graduação</v>
      </c>
      <c r="N116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6</v>
      </c>
      <c r="O1165" s="7" t="str">
        <f ca="1">VLOOKUP($N1165,Department!$A:$B,2,FALSE)</f>
        <v>Comercial</v>
      </c>
      <c r="P1165" s="6">
        <f t="shared" ca="1" si="93"/>
        <v>8</v>
      </c>
      <c r="Q1165" s="7" t="str">
        <f ca="1">VLOOKUP($P1165,Role!$A:$B,2,FALSE)</f>
        <v>Analista</v>
      </c>
      <c r="R1165" s="7">
        <f ca="1">IF($P1165=8,RANDBETWEEN(2,COUNT(Level!$A:$A) + 1),"")</f>
        <v>2</v>
      </c>
      <c r="S1165" s="7" t="str">
        <f ca="1">IF($R1165&lt;&gt;"",VLOOKUP($R1165,Level!$A:$B,2,FALSE),"")</f>
        <v>Junior</v>
      </c>
      <c r="T1165" s="8">
        <f t="shared" ca="1" si="94"/>
        <v>38105</v>
      </c>
      <c r="U1165" s="1">
        <f t="shared" ca="1" si="90"/>
        <v>3080</v>
      </c>
      <c r="V116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$A1165    &amp;
", "   &amp;
$B1165    &amp;
", "   &amp;
$C1165    &amp;
", '"  &amp;
$E1165    &amp;
"', '" &amp;
$H1165    &amp;
"', "  &amp;
$I1165 &amp;
", CAST('"  &amp;
TEXT($K1165,"aaaa-mm-dd") &amp;
"' AS DATE), " &amp;
$L1165 &amp;
", " &amp;
$N1165 &amp;
", " &amp;
$P1165 &amp;
", " &amp;
IF($R1165="","NULL",$R1165) &amp;
", " &amp;
$U1165 &amp;
");"</f>
        <v>INSERT INTO acme.fact_employees (id_company_fk, id_employee_pk, flg_active, employee_name, id_gender_fk, id_race_fk, birthdate, id_education_fk, id_department_fk, id_role_fk, id_level_fk, salary) VALUES (2, 1164, TRUE, 'Iara Faro Pimenta', 'F', 2, CAST('1954-04-09' AS DATE), 5, 6, 8, 2, 3080);</v>
      </c>
    </row>
    <row r="1166" spans="1:22" x14ac:dyDescent="0.2">
      <c r="A1166" s="7">
        <v>2</v>
      </c>
      <c r="B1166" s="5">
        <f t="shared" si="91"/>
        <v>1165</v>
      </c>
      <c r="C1166" s="6" t="b">
        <v>1</v>
      </c>
      <c r="D1166" s="7">
        <f ca="1">IF(ROW()=2,125,IF(ROW()=3,67,IF(ROW()=4,13,RANDBETWEEN(2,COUNT(Name!$A:$A) + 1))))</f>
        <v>354</v>
      </c>
      <c r="E1166" s="7" t="str">
        <f ca="1">VLOOKUP($D1166,Name!$A:$B,2,FALSE) &amp; " " &amp; IF(ROW()=2,"de Orléans e Bragança",VLOOKUP(IF(ROW()=2,0,RANDBETWEEN(2,COUNT('Last name'!$A:$A) + 1)),'Last name'!$A:$B,2,FALSE) &amp; " " &amp; VLOOKUP(RANDBETWEEN(2,COUNT('Last name'!$A:$A) + 1),'Last name'!$A:$B,2,FALSE))</f>
        <v>Vinicios Araújo Coelho</v>
      </c>
      <c r="F1166" s="7">
        <v>2</v>
      </c>
      <c r="G1166" s="7" cm="1">
        <f t="array" aca="1" ref="G1166" ca="1">INDEX(States!$B:$B,RANDBETWEEN(2,COUNTA(States!$B:$B)),1)</f>
        <v>6</v>
      </c>
      <c r="H1166" s="7" t="str">
        <f ca="1">VLOOKUP($D1166,Name!$A:$C,3,FALSE)</f>
        <v>M</v>
      </c>
      <c r="I1166" s="7">
        <f t="shared" ca="1" si="92"/>
        <v>4</v>
      </c>
      <c r="J1166" s="7" t="str">
        <f ca="1">VLOOKUP($I1166,Race!$A:$B,2,FALSE)</f>
        <v>Pardo</v>
      </c>
      <c r="K1166" s="8">
        <f ca="1" xml:space="preserve">
IF($B1166=2,
    TODAY()-16340,
    IF($P1166=2,
        RANDBETWEEN(TODAY()-12418.5,TODAY()-6574.5),
        IF(OR($P1166=3,$P1166=4),
            RANDBETWEEN(TODAY()-16071,TODAY()-8766),
            IF(OR($P1166=5,$P1166=6,$P1166=7),
                RANDBETWEEN(TODAY()-27393.75,TODAY()-12783.75),
                RANDBETWEEN(TODAY()-27393.75,TODAY()-10957.5)
            )
        )
    )
)</f>
        <v>33691</v>
      </c>
      <c r="L1166" s="6">
        <f ca="1">IF(OR(ROW()=2,ROW()=3),7,IF(ROW()=4,4,RANDBETWEEN(4,COUNT(Education!$A:$A) + 1)))</f>
        <v>4</v>
      </c>
      <c r="M1166" s="8" t="str">
        <f ca="1">VLOOKUP($L1166,Education!$A:$B,2,FALSE)</f>
        <v>Superior</v>
      </c>
      <c r="N116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7</v>
      </c>
      <c r="O1166" s="7" t="str">
        <f ca="1">VLOOKUP($N1166,Department!$A:$B,2,FALSE)</f>
        <v>Operacional</v>
      </c>
      <c r="P1166" s="6">
        <f t="shared" ca="1" si="93"/>
        <v>8</v>
      </c>
      <c r="Q1166" s="7" t="str">
        <f ca="1">VLOOKUP($P1166,Role!$A:$B,2,FALSE)</f>
        <v>Analista</v>
      </c>
      <c r="R1166" s="7">
        <f ca="1">IF($P1166=8,RANDBETWEEN(2,COUNT(Level!$A:$A) + 1),"")</f>
        <v>2</v>
      </c>
      <c r="S1166" s="7" t="str">
        <f ca="1">IF($R1166&lt;&gt;"",VLOOKUP($R1166,Level!$A:$B,2,FALSE),"")</f>
        <v>Junior</v>
      </c>
      <c r="T1166" s="8">
        <f t="shared" ca="1" si="94"/>
        <v>43909</v>
      </c>
      <c r="U1166" s="1">
        <f t="shared" ca="1" si="90"/>
        <v>2500</v>
      </c>
      <c r="V116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$A1166    &amp;
", "   &amp;
$B1166    &amp;
", "   &amp;
$C1166    &amp;
", '"  &amp;
$E1166    &amp;
"', '" &amp;
$H1166    &amp;
"', "  &amp;
$I1166 &amp;
", CAST('"  &amp;
TEXT($K1166,"aaaa-mm-dd") &amp;
"' AS DATE), " &amp;
$L1166 &amp;
", " &amp;
$N1166 &amp;
", " &amp;
$P1166 &amp;
", " &amp;
IF($R1166="","NULL",$R1166) &amp;
", " &amp;
$U1166 &amp;
");"</f>
        <v>INSERT INTO acme.fact_employees (id_company_fk, id_employee_pk, flg_active, employee_name, id_gender_fk, id_race_fk, birthdate, id_education_fk, id_department_fk, id_role_fk, id_level_fk, salary) VALUES (2, 1165, TRUE, 'Vinicios Araújo Coelho', 'M', 4, CAST('1992-03-28' AS DATE), 4, 7, 8, 2, 2500);</v>
      </c>
    </row>
    <row r="1167" spans="1:22" x14ac:dyDescent="0.2">
      <c r="A1167" s="7">
        <v>2</v>
      </c>
      <c r="B1167" s="5">
        <f t="shared" si="91"/>
        <v>1166</v>
      </c>
      <c r="C1167" s="6" t="b">
        <v>1</v>
      </c>
      <c r="D1167" s="7">
        <f ca="1">IF(ROW()=2,125,IF(ROW()=3,67,IF(ROW()=4,13,RANDBETWEEN(2,COUNT(Name!$A:$A) + 1))))</f>
        <v>32</v>
      </c>
      <c r="E1167" s="7" t="str">
        <f ca="1">VLOOKUP($D1167,Name!$A:$B,2,FALSE) &amp; " " &amp; IF(ROW()=2,"de Orléans e Bragança",VLOOKUP(IF(ROW()=2,0,RANDBETWEEN(2,COUNT('Last name'!$A:$A) + 1)),'Last name'!$A:$B,2,FALSE) &amp; " " &amp; VLOOKUP(RANDBETWEEN(2,COUNT('Last name'!$A:$A) + 1),'Last name'!$A:$B,2,FALSE))</f>
        <v>Ana Luiza Moura Moreira</v>
      </c>
      <c r="F1167" s="7">
        <v>2</v>
      </c>
      <c r="G1167" s="7" cm="1">
        <f t="array" aca="1" ref="G1167" ca="1">INDEX(States!$B:$B,RANDBETWEEN(2,COUNTA(States!$B:$B)),1)</f>
        <v>14</v>
      </c>
      <c r="H1167" s="7" t="str">
        <f ca="1">VLOOKUP($D1167,Name!$A:$C,3,FALSE)</f>
        <v>F</v>
      </c>
      <c r="I1167" s="7">
        <f t="shared" ca="1" si="92"/>
        <v>2</v>
      </c>
      <c r="J1167" s="7" t="str">
        <f ca="1">VLOOKUP($I1167,Race!$A:$B,2,FALSE)</f>
        <v>Branco</v>
      </c>
      <c r="K1167" s="8">
        <f ca="1" xml:space="preserve">
IF($B1167=2,
    TODAY()-16340,
    IF($P1167=2,
        RANDBETWEEN(TODAY()-12418.5,TODAY()-6574.5),
        IF(OR($P1167=3,$P1167=4),
            RANDBETWEEN(TODAY()-16071,TODAY()-8766),
            IF(OR($P1167=5,$P1167=6,$P1167=7),
                RANDBETWEEN(TODAY()-27393.75,TODAY()-12783.75),
                RANDBETWEEN(TODAY()-27393.75,TODAY()-10957.5)
            )
        )
    )
)</f>
        <v>19565</v>
      </c>
      <c r="L1167" s="6">
        <f ca="1">IF(OR(ROW()=2,ROW()=3),7,IF(ROW()=4,4,RANDBETWEEN(4,COUNT(Education!$A:$A) + 1)))</f>
        <v>7</v>
      </c>
      <c r="M1167" s="8" t="str">
        <f ca="1">VLOOKUP($L1167,Education!$A:$B,2,FALSE)</f>
        <v>Doutorado</v>
      </c>
      <c r="N116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12</v>
      </c>
      <c r="O1167" s="7" t="str">
        <f ca="1">VLOOKUP($N1167,Department!$A:$B,2,FALSE)</f>
        <v>Jurídico</v>
      </c>
      <c r="P1167" s="6">
        <f t="shared" ca="1" si="93"/>
        <v>8</v>
      </c>
      <c r="Q1167" s="7" t="str">
        <f ca="1">VLOOKUP($P1167,Role!$A:$B,2,FALSE)</f>
        <v>Analista</v>
      </c>
      <c r="R1167" s="7">
        <f ca="1">IF($P1167=8,RANDBETWEEN(2,COUNT(Level!$A:$A) + 1),"")</f>
        <v>3</v>
      </c>
      <c r="S1167" s="7" t="str">
        <f ca="1">IF($R1167&lt;&gt;"",VLOOKUP($R1167,Level!$A:$B,2,FALSE),"")</f>
        <v>Pleno</v>
      </c>
      <c r="T1167" s="8">
        <f t="shared" ca="1" si="94"/>
        <v>41151</v>
      </c>
      <c r="U1167" s="1">
        <f t="shared" ca="1" si="90"/>
        <v>4100</v>
      </c>
      <c r="V116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$A1167    &amp;
", "   &amp;
$B1167    &amp;
", "   &amp;
$C1167    &amp;
", '"  &amp;
$E1167    &amp;
"', '" &amp;
$H1167    &amp;
"', "  &amp;
$I1167 &amp;
", CAST('"  &amp;
TEXT($K1167,"aaaa-mm-dd") &amp;
"' AS DATE), " &amp;
$L1167 &amp;
", " &amp;
$N1167 &amp;
", " &amp;
$P1167 &amp;
", " &amp;
IF($R1167="","NULL",$R1167) &amp;
", " &amp;
$U1167 &amp;
");"</f>
        <v>INSERT INTO acme.fact_employees (id_company_fk, id_employee_pk, flg_active, employee_name, id_gender_fk, id_race_fk, birthdate, id_education_fk, id_department_fk, id_role_fk, id_level_fk, salary) VALUES (2, 1166, TRUE, 'Ana Luiza Moura Moreira', 'F', 2, CAST('1953-07-25' AS DATE), 7, 12, 8, 3, 4100);</v>
      </c>
    </row>
    <row r="1168" spans="1:22" x14ac:dyDescent="0.2">
      <c r="A1168" s="7">
        <v>2</v>
      </c>
      <c r="B1168" s="5">
        <f t="shared" si="91"/>
        <v>1167</v>
      </c>
      <c r="C1168" s="6" t="b">
        <v>1</v>
      </c>
      <c r="D1168" s="7">
        <f ca="1">IF(ROW()=2,125,IF(ROW()=3,67,IF(ROW()=4,13,RANDBETWEEN(2,COUNT(Name!$A:$A) + 1))))</f>
        <v>125</v>
      </c>
      <c r="E1168" s="7" t="str">
        <f ca="1">VLOOKUP($D1168,Name!$A:$B,2,FALSE) &amp; " " &amp; IF(ROW()=2,"de Orléans e Bragança",VLOOKUP(IF(ROW()=2,0,RANDBETWEEN(2,COUNT('Last name'!$A:$A) + 1)),'Last name'!$A:$B,2,FALSE) &amp; " " &amp; VLOOKUP(RANDBETWEEN(2,COUNT('Last name'!$A:$A) + 1),'Last name'!$A:$B,2,FALSE))</f>
        <v>Enzo Gabriel Zil Bispo</v>
      </c>
      <c r="F1168" s="7">
        <v>2</v>
      </c>
      <c r="G1168" s="7" cm="1">
        <f t="array" aca="1" ref="G1168" ca="1">INDEX(States!$B:$B,RANDBETWEEN(2,COUNTA(States!$B:$B)),1)</f>
        <v>5</v>
      </c>
      <c r="H1168" s="7" t="str">
        <f ca="1">VLOOKUP($D1168,Name!$A:$C,3,FALSE)</f>
        <v>M</v>
      </c>
      <c r="I1168" s="7">
        <f t="shared" ca="1" si="92"/>
        <v>2</v>
      </c>
      <c r="J1168" s="7" t="str">
        <f ca="1">VLOOKUP($I1168,Race!$A:$B,2,FALSE)</f>
        <v>Branco</v>
      </c>
      <c r="K1168" s="8">
        <f ca="1" xml:space="preserve">
IF($B1168=2,
    TODAY()-16340,
    IF($P1168=2,
        RANDBETWEEN(TODAY()-12418.5,TODAY()-6574.5),
        IF(OR($P1168=3,$P1168=4),
            RANDBETWEEN(TODAY()-16071,TODAY()-8766),
            IF(OR($P1168=5,$P1168=6,$P1168=7),
                RANDBETWEEN(TODAY()-27393.75,TODAY()-12783.75),
                RANDBETWEEN(TODAY()-27393.75,TODAY()-10957.5)
            )
        )
    )
)</f>
        <v>24443</v>
      </c>
      <c r="L1168" s="6">
        <f ca="1">IF(OR(ROW()=2,ROW()=3),7,IF(ROW()=4,4,RANDBETWEEN(4,COUNT(Education!$A:$A) + 1)))</f>
        <v>6</v>
      </c>
      <c r="M1168" s="8" t="str">
        <f ca="1">VLOOKUP($L1168,Education!$A:$B,2,FALSE)</f>
        <v>Mestrado</v>
      </c>
      <c r="N116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12</v>
      </c>
      <c r="O1168" s="7" t="str">
        <f ca="1">VLOOKUP($N1168,Department!$A:$B,2,FALSE)</f>
        <v>Jurídico</v>
      </c>
      <c r="P1168" s="6">
        <f t="shared" ca="1" si="93"/>
        <v>7</v>
      </c>
      <c r="Q1168" s="7" t="str">
        <f ca="1">VLOOKUP($P1168,Role!$A:$B,2,FALSE)</f>
        <v>Trainee</v>
      </c>
      <c r="R1168" s="7" t="str">
        <f ca="1">IF($P1168=8,RANDBETWEEN(2,COUNT(Level!$A:$A) + 1),"")</f>
        <v/>
      </c>
      <c r="S1168" s="7" t="str">
        <f ca="1">IF($R1168&lt;&gt;"",VLOOKUP($R1168,Level!$A:$B,2,FALSE),"")</f>
        <v/>
      </c>
      <c r="T1168" s="8">
        <f t="shared" ca="1" si="94"/>
        <v>44948</v>
      </c>
      <c r="U1168" s="1">
        <f t="shared" ca="1" si="90"/>
        <v>2405</v>
      </c>
      <c r="V116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$A1168    &amp;
", "   &amp;
$B1168    &amp;
", "   &amp;
$C1168    &amp;
", '"  &amp;
$E1168    &amp;
"', '" &amp;
$H1168    &amp;
"', "  &amp;
$I1168 &amp;
", CAST('"  &amp;
TEXT($K1168,"aaaa-mm-dd") &amp;
"' AS DATE), " &amp;
$L1168 &amp;
", " &amp;
$N1168 &amp;
", " &amp;
$P1168 &amp;
", " &amp;
IF($R1168="","NULL",$R1168) &amp;
", " &amp;
$U1168 &amp;
");"</f>
        <v>INSERT INTO acme.fact_employees (id_company_fk, id_employee_pk, flg_active, employee_name, id_gender_fk, id_race_fk, birthdate, id_education_fk, id_department_fk, id_role_fk, id_level_fk, salary) VALUES (2, 1167, TRUE, 'Enzo Gabriel Zil Bispo', 'M', 2, CAST('1966-12-02' AS DATE), 6, 12, 7, NULL, 2405);</v>
      </c>
    </row>
    <row r="1169" spans="1:22" x14ac:dyDescent="0.2">
      <c r="A1169" s="7">
        <v>2</v>
      </c>
      <c r="B1169" s="5">
        <f t="shared" si="91"/>
        <v>1168</v>
      </c>
      <c r="C1169" s="6" t="b">
        <v>1</v>
      </c>
      <c r="D1169" s="7">
        <f ca="1">IF(ROW()=2,125,IF(ROW()=3,67,IF(ROW()=4,13,RANDBETWEEN(2,COUNT(Name!$A:$A) + 1))))</f>
        <v>105</v>
      </c>
      <c r="E1169" s="7" t="str">
        <f ca="1">VLOOKUP($D1169,Name!$A:$B,2,FALSE) &amp; " " &amp; IF(ROW()=2,"de Orléans e Bragança",VLOOKUP(IF(ROW()=2,0,RANDBETWEEN(2,COUNT('Last name'!$A:$A) + 1)),'Last name'!$A:$B,2,FALSE) &amp; " " &amp; VLOOKUP(RANDBETWEEN(2,COUNT('Last name'!$A:$A) + 1),'Last name'!$A:$B,2,FALSE))</f>
        <v>Davi Luccas Campos Esposito</v>
      </c>
      <c r="F1169" s="7">
        <v>2</v>
      </c>
      <c r="G1169" s="7" cm="1">
        <f t="array" aca="1" ref="G1169" ca="1">INDEX(States!$B:$B,RANDBETWEEN(2,COUNTA(States!$B:$B)),1)</f>
        <v>21</v>
      </c>
      <c r="H1169" s="7" t="str">
        <f ca="1">VLOOKUP($D1169,Name!$A:$C,3,FALSE)</f>
        <v>M</v>
      </c>
      <c r="I1169" s="7">
        <f t="shared" ca="1" si="92"/>
        <v>3</v>
      </c>
      <c r="J1169" s="7" t="str">
        <f ca="1">VLOOKUP($I1169,Race!$A:$B,2,FALSE)</f>
        <v>Preto</v>
      </c>
      <c r="K1169" s="8">
        <f ca="1" xml:space="preserve">
IF($B1169=2,
    TODAY()-16340,
    IF($P1169=2,
        RANDBETWEEN(TODAY()-12418.5,TODAY()-6574.5),
        IF(OR($P1169=3,$P1169=4),
            RANDBETWEEN(TODAY()-16071,TODAY()-8766),
            IF(OR($P1169=5,$P1169=6,$P1169=7),
                RANDBETWEEN(TODAY()-27393.75,TODAY()-12783.75),
                RANDBETWEEN(TODAY()-27393.75,TODAY()-10957.5)
            )
        )
    )
)</f>
        <v>24614</v>
      </c>
      <c r="L1169" s="6">
        <f ca="1">IF(OR(ROW()=2,ROW()=3),7,IF(ROW()=4,4,RANDBETWEEN(4,COUNT(Education!$A:$A) + 1)))</f>
        <v>5</v>
      </c>
      <c r="M1169" s="8" t="str">
        <f ca="1">VLOOKUP($L1169,Education!$A:$B,2,FALSE)</f>
        <v>Pós-graduação</v>
      </c>
      <c r="N116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1169" s="7" t="str">
        <f ca="1">VLOOKUP($N1169,Department!$A:$B,2,FALSE)</f>
        <v>Tecnologia da Informação</v>
      </c>
      <c r="P1169" s="6">
        <f t="shared" ca="1" si="93"/>
        <v>8</v>
      </c>
      <c r="Q1169" s="7" t="str">
        <f ca="1">VLOOKUP($P1169,Role!$A:$B,2,FALSE)</f>
        <v>Analista</v>
      </c>
      <c r="R1169" s="7">
        <f ca="1">IF($P1169=8,RANDBETWEEN(2,COUNT(Level!$A:$A) + 1),"")</f>
        <v>3</v>
      </c>
      <c r="S1169" s="7" t="str">
        <f ca="1">IF($R1169&lt;&gt;"",VLOOKUP($R1169,Level!$A:$B,2,FALSE),"")</f>
        <v>Pleno</v>
      </c>
      <c r="T1169" s="8">
        <f t="shared" ca="1" si="94"/>
        <v>41938</v>
      </c>
      <c r="U1169" s="1">
        <f t="shared" ca="1" si="90"/>
        <v>3120</v>
      </c>
      <c r="V116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$A1169    &amp;
", "   &amp;
$B1169    &amp;
", "   &amp;
$C1169    &amp;
", '"  &amp;
$E1169    &amp;
"', '" &amp;
$H1169    &amp;
"', "  &amp;
$I1169 &amp;
", CAST('"  &amp;
TEXT($K1169,"aaaa-mm-dd") &amp;
"' AS DATE), " &amp;
$L1169 &amp;
", " &amp;
$N1169 &amp;
", " &amp;
$P1169 &amp;
", " &amp;
IF($R1169="","NULL",$R1169) &amp;
", " &amp;
$U1169 &amp;
");"</f>
        <v>INSERT INTO acme.fact_employees (id_company_fk, id_employee_pk, flg_active, employee_name, id_gender_fk, id_race_fk, birthdate, id_education_fk, id_department_fk, id_role_fk, id_level_fk, salary) VALUES (2, 1168, TRUE, 'Davi Luccas Campos Esposito', 'M', 3, CAST('1967-05-22' AS DATE), 5, 11, 8, 3, 3120);</v>
      </c>
    </row>
    <row r="1170" spans="1:22" x14ac:dyDescent="0.2">
      <c r="A1170" s="7">
        <v>2</v>
      </c>
      <c r="B1170" s="5">
        <f t="shared" si="91"/>
        <v>1169</v>
      </c>
      <c r="C1170" s="6" t="b">
        <v>1</v>
      </c>
      <c r="D1170" s="7">
        <f ca="1">IF(ROW()=2,125,IF(ROW()=3,67,IF(ROW()=4,13,RANDBETWEEN(2,COUNT(Name!$A:$A) + 1))))</f>
        <v>71</v>
      </c>
      <c r="E1170" s="7" t="str">
        <f ca="1">VLOOKUP($D1170,Name!$A:$B,2,FALSE) &amp; " " &amp; IF(ROW()=2,"de Orléans e Bragança",VLOOKUP(IF(ROW()=2,0,RANDBETWEEN(2,COUNT('Last name'!$A:$A) + 1)),'Last name'!$A:$B,2,FALSE) &amp; " " &amp; VLOOKUP(RANDBETWEEN(2,COUNT('Last name'!$A:$A) + 1),'Last name'!$A:$B,2,FALSE))</f>
        <v>Brenda Morato Alvim</v>
      </c>
      <c r="F1170" s="7">
        <v>2</v>
      </c>
      <c r="G1170" s="7" cm="1">
        <f t="array" aca="1" ref="G1170" ca="1">INDEX(States!$B:$B,RANDBETWEEN(2,COUNTA(States!$B:$B)),1)</f>
        <v>3</v>
      </c>
      <c r="H1170" s="7" t="str">
        <f ca="1">VLOOKUP($D1170,Name!$A:$C,3,FALSE)</f>
        <v>F</v>
      </c>
      <c r="I1170" s="7">
        <f t="shared" ca="1" si="92"/>
        <v>2</v>
      </c>
      <c r="J1170" s="7" t="str">
        <f ca="1">VLOOKUP($I1170,Race!$A:$B,2,FALSE)</f>
        <v>Branco</v>
      </c>
      <c r="K1170" s="8">
        <f ca="1" xml:space="preserve">
IF($B1170=2,
    TODAY()-16340,
    IF($P1170=2,
        RANDBETWEEN(TODAY()-12418.5,TODAY()-6574.5),
        IF(OR($P1170=3,$P1170=4),
            RANDBETWEEN(TODAY()-16071,TODAY()-8766),
            IF(OR($P1170=5,$P1170=6,$P1170=7),
                RANDBETWEEN(TODAY()-27393.75,TODAY()-12783.75),
                RANDBETWEEN(TODAY()-27393.75,TODAY()-10957.5)
            )
        )
    )
)</f>
        <v>20743</v>
      </c>
      <c r="L1170" s="6">
        <f ca="1">IF(OR(ROW()=2,ROW()=3),7,IF(ROW()=4,4,RANDBETWEEN(4,COUNT(Education!$A:$A) + 1)))</f>
        <v>5</v>
      </c>
      <c r="M1170" s="8" t="str">
        <f ca="1">VLOOKUP($L1170,Education!$A:$B,2,FALSE)</f>
        <v>Pós-graduação</v>
      </c>
      <c r="N117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1170" s="7" t="str">
        <f ca="1">VLOOKUP($N1170,Department!$A:$B,2,FALSE)</f>
        <v>Recursos Humanos</v>
      </c>
      <c r="P1170" s="6">
        <f t="shared" ca="1" si="93"/>
        <v>6</v>
      </c>
      <c r="Q1170" s="7" t="str">
        <f ca="1">VLOOKUP($P1170,Role!$A:$B,2,FALSE)</f>
        <v>Estagiário</v>
      </c>
      <c r="R1170" s="7" t="str">
        <f ca="1">IF($P1170=8,RANDBETWEEN(2,COUNT(Level!$A:$A) + 1),"")</f>
        <v/>
      </c>
      <c r="S1170" s="7" t="str">
        <f ca="1">IF($R1170&lt;&gt;"",VLOOKUP($R1170,Level!$A:$B,2,FALSE),"")</f>
        <v/>
      </c>
      <c r="T1170" s="8">
        <f t="shared" ca="1" si="94"/>
        <v>36585</v>
      </c>
      <c r="U1170" s="1">
        <f t="shared" ca="1" si="90"/>
        <v>1785</v>
      </c>
      <c r="V117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$A1170    &amp;
", "   &amp;
$B1170    &amp;
", "   &amp;
$C1170    &amp;
", '"  &amp;
$E1170    &amp;
"', '" &amp;
$H1170    &amp;
"', "  &amp;
$I1170 &amp;
", CAST('"  &amp;
TEXT($K1170,"aaaa-mm-dd") &amp;
"' AS DATE), " &amp;
$L1170 &amp;
", " &amp;
$N1170 &amp;
", " &amp;
$P1170 &amp;
", " &amp;
IF($R1170="","NULL",$R1170) &amp;
", " &amp;
$U1170 &amp;
");"</f>
        <v>INSERT INTO acme.fact_employees (id_company_fk, id_employee_pk, flg_active, employee_name, id_gender_fk, id_race_fk, birthdate, id_education_fk, id_department_fk, id_role_fk, id_level_fk, salary) VALUES (2, 1169, TRUE, 'Brenda Morato Alvim', 'F', 2, CAST('1956-10-15' AS DATE), 5, 5, 6, NULL, 1785);</v>
      </c>
    </row>
    <row r="1171" spans="1:22" x14ac:dyDescent="0.2">
      <c r="A1171" s="7">
        <v>2</v>
      </c>
      <c r="B1171" s="5">
        <f t="shared" si="91"/>
        <v>1170</v>
      </c>
      <c r="C1171" s="6" t="b">
        <v>1</v>
      </c>
      <c r="D1171" s="7">
        <f ca="1">IF(ROW()=2,125,IF(ROW()=3,67,IF(ROW()=4,13,RANDBETWEEN(2,COUNT(Name!$A:$A) + 1))))</f>
        <v>307</v>
      </c>
      <c r="E1171" s="7" t="str">
        <f ca="1">VLOOKUP($D1171,Name!$A:$B,2,FALSE) &amp; " " &amp; IF(ROW()=2,"de Orléans e Bragança",VLOOKUP(IF(ROW()=2,0,RANDBETWEEN(2,COUNT('Last name'!$A:$A) + 1)),'Last name'!$A:$B,2,FALSE) &amp; " " &amp; VLOOKUP(RANDBETWEEN(2,COUNT('Last name'!$A:$A) + 1),'Last name'!$A:$B,2,FALSE))</f>
        <v>Oliver Malafaia Aguiar</v>
      </c>
      <c r="F1171" s="7">
        <v>2</v>
      </c>
      <c r="G1171" s="7" cm="1">
        <f t="array" aca="1" ref="G1171" ca="1">INDEX(States!$B:$B,RANDBETWEEN(2,COUNTA(States!$B:$B)),1)</f>
        <v>12</v>
      </c>
      <c r="H1171" s="7" t="str">
        <f ca="1">VLOOKUP($D1171,Name!$A:$C,3,FALSE)</f>
        <v>M</v>
      </c>
      <c r="I1171" s="7">
        <f t="shared" ca="1" si="92"/>
        <v>2</v>
      </c>
      <c r="J1171" s="7" t="str">
        <f ca="1">VLOOKUP($I1171,Race!$A:$B,2,FALSE)</f>
        <v>Branco</v>
      </c>
      <c r="K1171" s="8">
        <f ca="1" xml:space="preserve">
IF($B1171=2,
    TODAY()-16340,
    IF($P1171=2,
        RANDBETWEEN(TODAY()-12418.5,TODAY()-6574.5),
        IF(OR($P1171=3,$P1171=4),
            RANDBETWEEN(TODAY()-16071,TODAY()-8766),
            IF(OR($P1171=5,$P1171=6,$P1171=7),
                RANDBETWEEN(TODAY()-27393.75,TODAY()-12783.75),
                RANDBETWEEN(TODAY()-27393.75,TODAY()-10957.5)
            )
        )
    )
)</f>
        <v>29535</v>
      </c>
      <c r="L1171" s="6">
        <f ca="1">IF(OR(ROW()=2,ROW()=3),7,IF(ROW()=4,4,RANDBETWEEN(4,COUNT(Education!$A:$A) + 1)))</f>
        <v>5</v>
      </c>
      <c r="M1171" s="8" t="str">
        <f ca="1">VLOOKUP($L1171,Education!$A:$B,2,FALSE)</f>
        <v>Pós-graduação</v>
      </c>
      <c r="N117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6</v>
      </c>
      <c r="O1171" s="7" t="str">
        <f ca="1">VLOOKUP($N1171,Department!$A:$B,2,FALSE)</f>
        <v>Comercial</v>
      </c>
      <c r="P1171" s="6">
        <f t="shared" ca="1" si="93"/>
        <v>8</v>
      </c>
      <c r="Q1171" s="7" t="str">
        <f ca="1">VLOOKUP($P1171,Role!$A:$B,2,FALSE)</f>
        <v>Analista</v>
      </c>
      <c r="R1171" s="7">
        <f ca="1">IF($P1171=8,RANDBETWEEN(2,COUNT(Level!$A:$A) + 1),"")</f>
        <v>4</v>
      </c>
      <c r="S1171" s="7" t="str">
        <f ca="1">IF($R1171&lt;&gt;"",VLOOKUP($R1171,Level!$A:$B,2,FALSE),"")</f>
        <v>Senior</v>
      </c>
      <c r="T1171" s="8">
        <f t="shared" ca="1" si="94"/>
        <v>44775</v>
      </c>
      <c r="U1171" s="1">
        <f t="shared" ca="1" si="90"/>
        <v>3080</v>
      </c>
      <c r="V117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$A1171    &amp;
", "   &amp;
$B1171    &amp;
", "   &amp;
$C1171    &amp;
", '"  &amp;
$E1171    &amp;
"', '" &amp;
$H1171    &amp;
"', "  &amp;
$I1171 &amp;
", CAST('"  &amp;
TEXT($K1171,"aaaa-mm-dd") &amp;
"' AS DATE), " &amp;
$L1171 &amp;
", " &amp;
$N1171 &amp;
", " &amp;
$P1171 &amp;
", " &amp;
IF($R1171="","NULL",$R1171) &amp;
", " &amp;
$U1171 &amp;
");"</f>
        <v>INSERT INTO acme.fact_employees (id_company_fk, id_employee_pk, flg_active, employee_name, id_gender_fk, id_race_fk, birthdate, id_education_fk, id_department_fk, id_role_fk, id_level_fk, salary) VALUES (2, 1170, TRUE, 'Oliver Malafaia Aguiar', 'M', 2, CAST('1980-11-10' AS DATE), 5, 6, 8, 4, 3080);</v>
      </c>
    </row>
    <row r="1172" spans="1:22" x14ac:dyDescent="0.2">
      <c r="A1172" s="7">
        <v>2</v>
      </c>
      <c r="B1172" s="5">
        <f t="shared" si="91"/>
        <v>1171</v>
      </c>
      <c r="C1172" s="6" t="b">
        <v>1</v>
      </c>
      <c r="D1172" s="7">
        <f ca="1">IF(ROW()=2,125,IF(ROW()=3,67,IF(ROW()=4,13,RANDBETWEEN(2,COUNT(Name!$A:$A) + 1))))</f>
        <v>278</v>
      </c>
      <c r="E1172" s="7" t="str">
        <f ca="1">VLOOKUP($D1172,Name!$A:$B,2,FALSE)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Marina Resende Negrão</v>
      </c>
      <c r="F1172" s="7">
        <v>2</v>
      </c>
      <c r="G1172" s="7" cm="1">
        <f t="array" aca="1" ref="G1172" ca="1">INDEX(States!$B:$B,RANDBETWEEN(2,COUNTA(States!$B:$B)),1)</f>
        <v>6</v>
      </c>
      <c r="H1172" s="7" t="str">
        <f ca="1">VLOOKUP($D1172,Name!$A:$C,3,FALSE)</f>
        <v>F</v>
      </c>
      <c r="I1172" s="7">
        <f t="shared" ca="1" si="92"/>
        <v>2</v>
      </c>
      <c r="J1172" s="7" t="str">
        <f ca="1">VLOOKUP($I1172,Race!$A:$B,2,FALSE)</f>
        <v>Branco</v>
      </c>
      <c r="K1172" s="8">
        <f ca="1" xml:space="preserve">
IF($B1172=2,
    TODAY()-16340,
    IF($P1172=2,
        RANDBETWEEN(TODAY()-12418.5,TODAY()-6574.5),
        IF(OR($P1172=3,$P1172=4),
            RANDBETWEEN(TODAY()-16071,TODAY()-8766),
            IF(OR($P1172=5,$P1172=6,$P1172=7),
                RANDBETWEEN(TODAY()-27393.75,TODAY()-12783.75),
                RANDBETWEEN(TODAY()-27393.75,TODAY()-10957.5)
            )
        )
    )
)</f>
        <v>22917</v>
      </c>
      <c r="L1172" s="6">
        <f ca="1">IF(OR(ROW()=2,ROW()=3),7,IF(ROW()=4,4,RANDBETWEEN(4,COUNT(Education!$A:$A) + 1)))</f>
        <v>7</v>
      </c>
      <c r="M1172" s="8" t="str">
        <f ca="1">VLOOKUP($L1172,Education!$A:$B,2,FALSE)</f>
        <v>Doutorado</v>
      </c>
      <c r="N117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1172" s="7" t="str">
        <f ca="1">VLOOKUP($N1172,Department!$A:$B,2,FALSE)</f>
        <v>Tecnologia da Informação</v>
      </c>
      <c r="P1172" s="6">
        <f t="shared" ca="1" si="93"/>
        <v>9</v>
      </c>
      <c r="Q1172" s="7" t="str">
        <f ca="1">VLOOKUP($P1172,Role!$A:$B,2,FALSE)</f>
        <v>Especialista</v>
      </c>
      <c r="R1172" s="7" t="str">
        <f ca="1">IF($P1172=8,RANDBETWEEN(2,COUNT(Level!$A:$A) + 1),"")</f>
        <v/>
      </c>
      <c r="S1172" s="7" t="str">
        <f ca="1">IF($R1172&lt;&gt;"",VLOOKUP($R1172,Level!$A:$B,2,FALSE),"")</f>
        <v/>
      </c>
      <c r="T1172" s="8">
        <f t="shared" ca="1" si="94"/>
        <v>40188</v>
      </c>
      <c r="U1172" s="1">
        <f t="shared" ca="1" si="90"/>
        <v>10120</v>
      </c>
      <c r="V117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$A1172    &amp;
", "   &amp;
$B1172    &amp;
", "   &amp;
$C1172    &amp;
", '"  &amp;
$E1172    &amp;
"', '" &amp;
$H1172    &amp;
"', "  &amp;
$I1172 &amp;
", CAST('"  &amp;
TEXT($K1172,"aaaa-mm-dd") &amp;
"' AS DATE), " &amp;
$L1172 &amp;
", " &amp;
$N1172 &amp;
", " &amp;
$P1172 &amp;
", " &amp;
IF($R1172="","NULL",$R1172) &amp;
", " &amp;
$U1172 &amp;
");"</f>
        <v>INSERT INTO acme.fact_employees (id_company_fk, id_employee_pk, flg_active, employee_name, id_gender_fk, id_race_fk, birthdate, id_education_fk, id_department_fk, id_role_fk, id_level_fk, salary) VALUES (2, 1171, TRUE, 'Marina Resende Negrão', 'F', 2, CAST('1962-09-28' AS DATE), 7, 11, 9, NULL, 10120);</v>
      </c>
    </row>
    <row r="1173" spans="1:22" x14ac:dyDescent="0.2">
      <c r="A1173" s="7">
        <v>2</v>
      </c>
      <c r="B1173" s="5">
        <f t="shared" si="91"/>
        <v>1172</v>
      </c>
      <c r="C1173" s="6" t="b">
        <v>1</v>
      </c>
      <c r="D1173" s="7">
        <f ca="1">IF(ROW()=2,125,IF(ROW()=3,67,IF(ROW()=4,13,RANDBETWEEN(2,COUNT(Name!$A:$A) + 1))))</f>
        <v>203</v>
      </c>
      <c r="E1173" s="7" t="str">
        <f ca="1">VLOOKUP($D1173,Name!$A:$B,2,FALSE) &amp; " " &amp; IF(ROW()=2,"de Orléans e Bragança",VLOOKUP(IF(ROW()=2,0,RANDBETWEEN(2,COUNT('Last name'!$A:$A) + 1)),'Last name'!$A:$B,2,FALSE) &amp; " " &amp; VLOOKUP(RANDBETWEEN(2,COUNT('Last name'!$A:$A) + 1),'Last name'!$A:$B,2,FALSE))</f>
        <v>Kamilla Auth Santos</v>
      </c>
      <c r="F1173" s="7">
        <v>2</v>
      </c>
      <c r="G1173" s="7" cm="1">
        <f t="array" aca="1" ref="G1173" ca="1">INDEX(States!$B:$B,RANDBETWEEN(2,COUNTA(States!$B:$B)),1)</f>
        <v>12</v>
      </c>
      <c r="H1173" s="7" t="str">
        <f ca="1">VLOOKUP($D1173,Name!$A:$C,3,FALSE)</f>
        <v>F</v>
      </c>
      <c r="I1173" s="7">
        <f t="shared" ca="1" si="92"/>
        <v>2</v>
      </c>
      <c r="J1173" s="7" t="str">
        <f ca="1">VLOOKUP($I1173,Race!$A:$B,2,FALSE)</f>
        <v>Branco</v>
      </c>
      <c r="K1173" s="8">
        <f ca="1" xml:space="preserve">
IF($B1173=2,
    TODAY()-16340,
    IF($P1173=2,
        RANDBETWEEN(TODAY()-12418.5,TODAY()-6574.5),
        IF(OR($P1173=3,$P1173=4),
            RANDBETWEEN(TODAY()-16071,TODAY()-8766),
            IF(OR($P1173=5,$P1173=6,$P1173=7),
                RANDBETWEEN(TODAY()-27393.75,TODAY()-12783.75),
                RANDBETWEEN(TODAY()-27393.75,TODAY()-10957.5)
            )
        )
    )
)</f>
        <v>33927</v>
      </c>
      <c r="L1173" s="6">
        <f ca="1">IF(OR(ROW()=2,ROW()=3),7,IF(ROW()=4,4,RANDBETWEEN(4,COUNT(Education!$A:$A) + 1)))</f>
        <v>7</v>
      </c>
      <c r="M1173" s="8" t="str">
        <f ca="1">VLOOKUP($L1173,Education!$A:$B,2,FALSE)</f>
        <v>Doutorado</v>
      </c>
      <c r="N117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1173" s="7" t="str">
        <f ca="1">VLOOKUP($N1173,Department!$A:$B,2,FALSE)</f>
        <v>Vendas</v>
      </c>
      <c r="P1173" s="6">
        <f t="shared" ca="1" si="93"/>
        <v>8</v>
      </c>
      <c r="Q1173" s="7" t="str">
        <f ca="1">VLOOKUP($P1173,Role!$A:$B,2,FALSE)</f>
        <v>Analista</v>
      </c>
      <c r="R1173" s="7">
        <f ca="1">IF($P1173=8,RANDBETWEEN(2,COUNT(Level!$A:$A) + 1),"")</f>
        <v>4</v>
      </c>
      <c r="S1173" s="7" t="str">
        <f ca="1">IF($R1173&lt;&gt;"",VLOOKUP($R1173,Level!$A:$B,2,FALSE),"")</f>
        <v>Senior</v>
      </c>
      <c r="T1173" s="8">
        <f t="shared" ca="1" si="94"/>
        <v>42451</v>
      </c>
      <c r="U1173" s="1">
        <f t="shared" ca="1" si="90"/>
        <v>4110</v>
      </c>
      <c r="V117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$A1173    &amp;
", "   &amp;
$B1173    &amp;
", "   &amp;
$C1173    &amp;
", '"  &amp;
$E1173    &amp;
"', '" &amp;
$H1173    &amp;
"', "  &amp;
$I1173 &amp;
", CAST('"  &amp;
TEXT($K1173,"aaaa-mm-dd") &amp;
"' AS DATE), " &amp;
$L1173 &amp;
", " &amp;
$N1173 &amp;
", " &amp;
$P1173 &amp;
", " &amp;
IF($R1173="","NULL",$R1173) &amp;
", " &amp;
$U1173 &amp;
");"</f>
        <v>INSERT INTO acme.fact_employees (id_company_fk, id_employee_pk, flg_active, employee_name, id_gender_fk, id_race_fk, birthdate, id_education_fk, id_department_fk, id_role_fk, id_level_fk, salary) VALUES (2, 1172, TRUE, 'Kamilla Auth Santos', 'F', 2, CAST('1992-11-19' AS DATE), 7, 13, 8, 4, 4110);</v>
      </c>
    </row>
    <row r="1174" spans="1:22" x14ac:dyDescent="0.2">
      <c r="A1174" s="7">
        <v>2</v>
      </c>
      <c r="B1174" s="5">
        <f t="shared" si="91"/>
        <v>1173</v>
      </c>
      <c r="C1174" s="6" t="b">
        <v>1</v>
      </c>
      <c r="D1174" s="7">
        <f ca="1">IF(ROW()=2,125,IF(ROW()=3,67,IF(ROW()=4,13,RANDBETWEEN(2,COUNT(Name!$A:$A) + 1))))</f>
        <v>207</v>
      </c>
      <c r="E1174" s="7" t="str">
        <f ca="1">VLOOKUP($D1174,Name!$A:$B,2,FALSE) &amp; " " &amp; IF(ROW()=2,"de Orléans e Bragança",VLOOKUP(IF(ROW()=2,0,RANDBETWEEN(2,COUNT('Last name'!$A:$A) + 1)),'Last name'!$A:$B,2,FALSE) &amp; " " &amp; VLOOKUP(RANDBETWEEN(2,COUNT('Last name'!$A:$A) + 1),'Last name'!$A:$B,2,FALSE))</f>
        <v>Kauã Greco Badu</v>
      </c>
      <c r="F1174" s="7">
        <v>2</v>
      </c>
      <c r="G1174" s="7" cm="1">
        <f t="array" aca="1" ref="G1174" ca="1">INDEX(States!$B:$B,RANDBETWEEN(2,COUNTA(States!$B:$B)),1)</f>
        <v>4</v>
      </c>
      <c r="H1174" s="7" t="str">
        <f ca="1">VLOOKUP($D1174,Name!$A:$C,3,FALSE)</f>
        <v>M</v>
      </c>
      <c r="I1174" s="7">
        <f t="shared" ca="1" si="92"/>
        <v>2</v>
      </c>
      <c r="J1174" s="7" t="str">
        <f ca="1">VLOOKUP($I1174,Race!$A:$B,2,FALSE)</f>
        <v>Branco</v>
      </c>
      <c r="K1174" s="8">
        <f ca="1" xml:space="preserve">
IF($B1174=2,
    TODAY()-16340,
    IF($P1174=2,
        RANDBETWEEN(TODAY()-12418.5,TODAY()-6574.5),
        IF(OR($P1174=3,$P1174=4),
            RANDBETWEEN(TODAY()-16071,TODAY()-8766),
            IF(OR($P1174=5,$P1174=6,$P1174=7),
                RANDBETWEEN(TODAY()-27393.75,TODAY()-12783.75),
                RANDBETWEEN(TODAY()-27393.75,TODAY()-10957.5)
            )
        )
    )
)</f>
        <v>25937</v>
      </c>
      <c r="L1174" s="6">
        <f ca="1">IF(OR(ROW()=2,ROW()=3),7,IF(ROW()=4,4,RANDBETWEEN(4,COUNT(Education!$A:$A) + 1)))</f>
        <v>7</v>
      </c>
      <c r="M1174" s="8" t="str">
        <f ca="1">VLOOKUP($L1174,Education!$A:$B,2,FALSE)</f>
        <v>Doutorado</v>
      </c>
      <c r="N117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1174" s="7" t="str">
        <f ca="1">VLOOKUP($N1174,Department!$A:$B,2,FALSE)</f>
        <v>Administrativo</v>
      </c>
      <c r="P1174" s="6">
        <f t="shared" ca="1" si="93"/>
        <v>8</v>
      </c>
      <c r="Q1174" s="7" t="str">
        <f ca="1">VLOOKUP($P1174,Role!$A:$B,2,FALSE)</f>
        <v>Analista</v>
      </c>
      <c r="R1174" s="7">
        <f ca="1">IF($P1174=8,RANDBETWEEN(2,COUNT(Level!$A:$A) + 1),"")</f>
        <v>2</v>
      </c>
      <c r="S1174" s="7" t="str">
        <f ca="1">IF($R1174&lt;&gt;"",VLOOKUP($R1174,Level!$A:$B,2,FALSE),"")</f>
        <v>Junior</v>
      </c>
      <c r="T1174" s="8">
        <f t="shared" ca="1" si="94"/>
        <v>38656</v>
      </c>
      <c r="U1174" s="1">
        <f t="shared" ca="1" si="90"/>
        <v>4000</v>
      </c>
      <c r="V117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$A1174    &amp;
", "   &amp;
$B1174    &amp;
", "   &amp;
$C1174    &amp;
", '"  &amp;
$E1174    &amp;
"', '" &amp;
$H1174    &amp;
"', "  &amp;
$I1174 &amp;
", CAST('"  &amp;
TEXT($K1174,"aaaa-mm-dd") &amp;
"' AS DATE), " &amp;
$L1174 &amp;
", " &amp;
$N1174 &amp;
", " &amp;
$P1174 &amp;
", " &amp;
IF($R1174="","NULL",$R1174) &amp;
", " &amp;
$U1174 &amp;
");"</f>
        <v>INSERT INTO acme.fact_employees (id_company_fk, id_employee_pk, flg_active, employee_name, id_gender_fk, id_race_fk, birthdate, id_education_fk, id_department_fk, id_role_fk, id_level_fk, salary) VALUES (2, 1173, TRUE, 'Kauã Greco Badu', 'M', 2, CAST('1971-01-04' AS DATE), 7, 3, 8, 2, 4000);</v>
      </c>
    </row>
    <row r="1175" spans="1:22" x14ac:dyDescent="0.2">
      <c r="A1175" s="7">
        <v>2</v>
      </c>
      <c r="B1175" s="5">
        <f t="shared" si="91"/>
        <v>1174</v>
      </c>
      <c r="C1175" s="6" t="b">
        <v>1</v>
      </c>
      <c r="D1175" s="7">
        <f ca="1">IF(ROW()=2,125,IF(ROW()=3,67,IF(ROW()=4,13,RANDBETWEEN(2,COUNT(Name!$A:$A) + 1))))</f>
        <v>34</v>
      </c>
      <c r="E1175" s="7" t="str">
        <f ca="1">VLOOKUP($D1175,Name!$A:$B,2,FALSE) &amp; " " &amp; IF(ROW()=2,"de Orléans e Bragança",VLOOKUP(IF(ROW()=2,0,RANDBETWEEN(2,COUNT('Last name'!$A:$A) + 1)),'Last name'!$A:$B,2,FALSE) &amp; " " &amp; VLOOKUP(RANDBETWEEN(2,COUNT('Last name'!$A:$A) + 1),'Last name'!$A:$B,2,FALSE))</f>
        <v>Ana Vitória Noronha Rinaldi</v>
      </c>
      <c r="F1175" s="7">
        <v>2</v>
      </c>
      <c r="G1175" s="7" cm="1">
        <f t="array" aca="1" ref="G1175" ca="1">INDEX(States!$B:$B,RANDBETWEEN(2,COUNTA(States!$B:$B)),1)</f>
        <v>7</v>
      </c>
      <c r="H1175" s="7" t="str">
        <f ca="1">VLOOKUP($D1175,Name!$A:$C,3,FALSE)</f>
        <v>F</v>
      </c>
      <c r="I1175" s="7">
        <f t="shared" ca="1" si="92"/>
        <v>2</v>
      </c>
      <c r="J1175" s="7" t="str">
        <f ca="1">VLOOKUP($I1175,Race!$A:$B,2,FALSE)</f>
        <v>Branco</v>
      </c>
      <c r="K1175" s="8">
        <f ca="1" xml:space="preserve">
IF($B1175=2,
    TODAY()-16340,
    IF($P1175=2,
        RANDBETWEEN(TODAY()-12418.5,TODAY()-6574.5),
        IF(OR($P1175=3,$P1175=4),
            RANDBETWEEN(TODAY()-16071,TODAY()-8766),
            IF(OR($P1175=5,$P1175=6,$P1175=7),
                RANDBETWEEN(TODAY()-27393.75,TODAY()-12783.75),
                RANDBETWEEN(TODAY()-27393.75,TODAY()-10957.5)
            )
        )
    )
)</f>
        <v>33179</v>
      </c>
      <c r="L1175" s="6">
        <f ca="1">IF(OR(ROW()=2,ROW()=3),7,IF(ROW()=4,4,RANDBETWEEN(4,COUNT(Education!$A:$A) + 1)))</f>
        <v>4</v>
      </c>
      <c r="M1175" s="8" t="str">
        <f ca="1">VLOOKUP($L1175,Education!$A:$B,2,FALSE)</f>
        <v>Superior</v>
      </c>
      <c r="N117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1175" s="7" t="str">
        <f ca="1">VLOOKUP($N1175,Department!$A:$B,2,FALSE)</f>
        <v>Contábil</v>
      </c>
      <c r="P1175" s="6">
        <f t="shared" ca="1" si="93"/>
        <v>8</v>
      </c>
      <c r="Q1175" s="7" t="str">
        <f ca="1">VLOOKUP($P1175,Role!$A:$B,2,FALSE)</f>
        <v>Analista</v>
      </c>
      <c r="R1175" s="7">
        <f ca="1">IF($P1175=8,RANDBETWEEN(2,COUNT(Level!$A:$A) + 1),"")</f>
        <v>2</v>
      </c>
      <c r="S1175" s="7" t="str">
        <f ca="1">IF($R1175&lt;&gt;"",VLOOKUP($R1175,Level!$A:$B,2,FALSE),"")</f>
        <v>Junior</v>
      </c>
      <c r="T1175" s="8">
        <f t="shared" ca="1" si="94"/>
        <v>38558</v>
      </c>
      <c r="U1175" s="1">
        <f t="shared" ca="1" si="90"/>
        <v>2500</v>
      </c>
      <c r="V117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$A1175    &amp;
", "   &amp;
$B1175    &amp;
", "   &amp;
$C1175    &amp;
", '"  &amp;
$E1175    &amp;
"', '" &amp;
$H1175    &amp;
"', "  &amp;
$I1175 &amp;
", CAST('"  &amp;
TEXT($K1175,"aaaa-mm-dd") &amp;
"' AS DATE), " &amp;
$L1175 &amp;
", " &amp;
$N1175 &amp;
", " &amp;
$P1175 &amp;
", " &amp;
IF($R1175="","NULL",$R1175) &amp;
", " &amp;
$U1175 &amp;
");"</f>
        <v>INSERT INTO acme.fact_employees (id_company_fk, id_employee_pk, flg_active, employee_name, id_gender_fk, id_race_fk, birthdate, id_education_fk, id_department_fk, id_role_fk, id_level_fk, salary) VALUES (2, 1174, TRUE, 'Ana Vitória Noronha Rinaldi', 'F', 2, CAST('1990-11-02' AS DATE), 4, 9, 8, 2, 2500);</v>
      </c>
    </row>
    <row r="1176" spans="1:22" x14ac:dyDescent="0.2">
      <c r="A1176" s="7">
        <v>2</v>
      </c>
      <c r="B1176" s="5">
        <f t="shared" si="91"/>
        <v>1175</v>
      </c>
      <c r="C1176" s="6" t="b">
        <v>1</v>
      </c>
      <c r="D1176" s="7">
        <f ca="1">IF(ROW()=2,125,IF(ROW()=3,67,IF(ROW()=4,13,RANDBETWEEN(2,COUNT(Name!$A:$A) + 1))))</f>
        <v>357</v>
      </c>
      <c r="E1176" s="7" t="str">
        <f ca="1">VLOOKUP($D1176,Name!$A:$B,2,FALSE) &amp; " " &amp; IF(ROW()=2,"de Orléans e Bragança",VLOOKUP(IF(ROW()=2,0,RANDBETWEEN(2,COUNT('Last name'!$A:$A) + 1)),'Last name'!$A:$B,2,FALSE) &amp; " " &amp; VLOOKUP(RANDBETWEEN(2,COUNT('Last name'!$A:$A) + 1),'Last name'!$A:$B,2,FALSE))</f>
        <v>Vitória Russo Mancini</v>
      </c>
      <c r="F1176" s="7">
        <v>2</v>
      </c>
      <c r="G1176" s="7" cm="1">
        <f t="array" aca="1" ref="G1176" ca="1">INDEX(States!$B:$B,RANDBETWEEN(2,COUNTA(States!$B:$B)),1)</f>
        <v>18</v>
      </c>
      <c r="H1176" s="7" t="str">
        <f ca="1">VLOOKUP($D1176,Name!$A:$C,3,FALSE)</f>
        <v>F</v>
      </c>
      <c r="I1176" s="7">
        <f t="shared" ca="1" si="92"/>
        <v>3</v>
      </c>
      <c r="J1176" s="7" t="str">
        <f ca="1">VLOOKUP($I1176,Race!$A:$B,2,FALSE)</f>
        <v>Preto</v>
      </c>
      <c r="K1176" s="8">
        <f ca="1" xml:space="preserve">
IF($B1176=2,
    TODAY()-16340,
    IF($P1176=2,
        RANDBETWEEN(TODAY()-12418.5,TODAY()-6574.5),
        IF(OR($P1176=3,$P1176=4),
            RANDBETWEEN(TODAY()-16071,TODAY()-8766),
            IF(OR($P1176=5,$P1176=6,$P1176=7),
                RANDBETWEEN(TODAY()-27393.75,TODAY()-12783.75),
                RANDBETWEEN(TODAY()-27393.75,TODAY()-10957.5)
            )
        )
    )
)</f>
        <v>18365</v>
      </c>
      <c r="L1176" s="6">
        <f ca="1">IF(OR(ROW()=2,ROW()=3),7,IF(ROW()=4,4,RANDBETWEEN(4,COUNT(Education!$A:$A) + 1)))</f>
        <v>6</v>
      </c>
      <c r="M1176" s="8" t="str">
        <f ca="1">VLOOKUP($L1176,Education!$A:$B,2,FALSE)</f>
        <v>Mestrado</v>
      </c>
      <c r="N117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1176" s="7" t="str">
        <f ca="1">VLOOKUP($N1176,Department!$A:$B,2,FALSE)</f>
        <v>Financeiro</v>
      </c>
      <c r="P1176" s="6">
        <f t="shared" ca="1" si="93"/>
        <v>8</v>
      </c>
      <c r="Q1176" s="7" t="str">
        <f ca="1">VLOOKUP($P1176,Role!$A:$B,2,FALSE)</f>
        <v>Analista</v>
      </c>
      <c r="R1176" s="7">
        <f ca="1">IF($P1176=8,RANDBETWEEN(2,COUNT(Level!$A:$A) + 1),"")</f>
        <v>3</v>
      </c>
      <c r="S1176" s="7" t="str">
        <f ca="1">IF($R1176&lt;&gt;"",VLOOKUP($R1176,Level!$A:$B,2,FALSE),"")</f>
        <v>Pleno</v>
      </c>
      <c r="T1176" s="8">
        <f t="shared" ca="1" si="94"/>
        <v>44283</v>
      </c>
      <c r="U1176" s="1">
        <f t="shared" ca="1" si="90"/>
        <v>3500</v>
      </c>
      <c r="V117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$A1176    &amp;
", "   &amp;
$B1176    &amp;
", "   &amp;
$C1176    &amp;
", '"  &amp;
$E1176    &amp;
"', '" &amp;
$H1176    &amp;
"', "  &amp;
$I1176 &amp;
", CAST('"  &amp;
TEXT($K1176,"aaaa-mm-dd") &amp;
"' AS DATE), " &amp;
$L1176 &amp;
", " &amp;
$N1176 &amp;
", " &amp;
$P1176 &amp;
", " &amp;
IF($R1176="","NULL",$R1176) &amp;
", " &amp;
$U1176 &amp;
");"</f>
        <v>INSERT INTO acme.fact_employees (id_company_fk, id_employee_pk, flg_active, employee_name, id_gender_fk, id_race_fk, birthdate, id_education_fk, id_department_fk, id_role_fk, id_level_fk, salary) VALUES (2, 1175, TRUE, 'Vitória Russo Mancini', 'F', 3, CAST('1950-04-12' AS DATE), 6, 4, 8, 3, 3500);</v>
      </c>
    </row>
    <row r="1177" spans="1:22" x14ac:dyDescent="0.2">
      <c r="A1177" s="7">
        <v>2</v>
      </c>
      <c r="B1177" s="5">
        <f t="shared" si="91"/>
        <v>1176</v>
      </c>
      <c r="C1177" s="6" t="b">
        <v>1</v>
      </c>
      <c r="D1177" s="7">
        <f ca="1">IF(ROW()=2,125,IF(ROW()=3,67,IF(ROW()=4,13,RANDBETWEEN(2,COUNT(Name!$A:$A) + 1))))</f>
        <v>343</v>
      </c>
      <c r="E1177" s="7" t="str">
        <f ca="1">VLOOKUP($D1177,Name!$A:$B,2,FALSE) &amp; " " &amp; IF(ROW()=2,"de Orléans e Bragança",VLOOKUP(IF(ROW()=2,0,RANDBETWEEN(2,COUNT('Last name'!$A:$A) + 1)),'Last name'!$A:$B,2,FALSE) &amp; " " &amp; VLOOKUP(RANDBETWEEN(2,COUNT('Last name'!$A:$A) + 1),'Last name'!$A:$B,2,FALSE))</f>
        <v>Tomas Cândido Souza</v>
      </c>
      <c r="F1177" s="7">
        <v>2</v>
      </c>
      <c r="G1177" s="7" cm="1">
        <f t="array" aca="1" ref="G1177" ca="1">INDEX(States!$B:$B,RANDBETWEEN(2,COUNTA(States!$B:$B)),1)</f>
        <v>9</v>
      </c>
      <c r="H1177" s="7" t="str">
        <f ca="1">VLOOKUP($D1177,Name!$A:$C,3,FALSE)</f>
        <v>M</v>
      </c>
      <c r="I1177" s="7">
        <f t="shared" ca="1" si="92"/>
        <v>4</v>
      </c>
      <c r="J1177" s="7" t="str">
        <f ca="1">VLOOKUP($I1177,Race!$A:$B,2,FALSE)</f>
        <v>Pardo</v>
      </c>
      <c r="K1177" s="8">
        <f ca="1" xml:space="preserve">
IF($B1177=2,
    TODAY()-16340,
    IF($P1177=2,
        RANDBETWEEN(TODAY()-12418.5,TODAY()-6574.5),
        IF(OR($P1177=3,$P1177=4),
            RANDBETWEEN(TODAY()-16071,TODAY()-8766),
            IF(OR($P1177=5,$P1177=6,$P1177=7),
                RANDBETWEEN(TODAY()-27393.75,TODAY()-12783.75),
                RANDBETWEEN(TODAY()-27393.75,TODAY()-10957.5)
            )
        )
    )
)</f>
        <v>27725</v>
      </c>
      <c r="L1177" s="6">
        <f ca="1">IF(OR(ROW()=2,ROW()=3),7,IF(ROW()=4,4,RANDBETWEEN(4,COUNT(Education!$A:$A) + 1)))</f>
        <v>7</v>
      </c>
      <c r="M1177" s="8" t="str">
        <f ca="1">VLOOKUP($L1177,Education!$A:$B,2,FALSE)</f>
        <v>Doutorado</v>
      </c>
      <c r="N117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1177" s="7" t="str">
        <f ca="1">VLOOKUP($N1177,Department!$A:$B,2,FALSE)</f>
        <v>Contábil</v>
      </c>
      <c r="P1177" s="6">
        <f t="shared" ca="1" si="93"/>
        <v>8</v>
      </c>
      <c r="Q1177" s="7" t="str">
        <f ca="1">VLOOKUP($P1177,Role!$A:$B,2,FALSE)</f>
        <v>Analista</v>
      </c>
      <c r="R1177" s="7">
        <f ca="1">IF($P1177=8,RANDBETWEEN(2,COUNT(Level!$A:$A) + 1),"")</f>
        <v>2</v>
      </c>
      <c r="S1177" s="7" t="str">
        <f ca="1">IF($R1177&lt;&gt;"",VLOOKUP($R1177,Level!$A:$B,2,FALSE),"")</f>
        <v>Junior</v>
      </c>
      <c r="T1177" s="8">
        <f t="shared" ca="1" si="94"/>
        <v>40326</v>
      </c>
      <c r="U1177" s="1">
        <f t="shared" ca="1" si="90"/>
        <v>4000</v>
      </c>
      <c r="V117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$A1177    &amp;
", "   &amp;
$B1177    &amp;
", "   &amp;
$C1177    &amp;
", '"  &amp;
$E1177    &amp;
"', '" &amp;
$H1177    &amp;
"', "  &amp;
$I1177 &amp;
", CAST('"  &amp;
TEXT($K1177,"aaaa-mm-dd") &amp;
"' AS DATE), " &amp;
$L1177 &amp;
", " &amp;
$N1177 &amp;
", " &amp;
$P1177 &amp;
", " &amp;
IF($R1177="","NULL",$R1177) &amp;
", " &amp;
$U1177 &amp;
");"</f>
        <v>INSERT INTO acme.fact_employees (id_company_fk, id_employee_pk, flg_active, employee_name, id_gender_fk, id_race_fk, birthdate, id_education_fk, id_department_fk, id_role_fk, id_level_fk, salary) VALUES (2, 1176, TRUE, 'Tomas Cândido Souza', 'M', 4, CAST('1975-11-27' AS DATE), 7, 9, 8, 2, 4000);</v>
      </c>
    </row>
    <row r="1178" spans="1:22" x14ac:dyDescent="0.2">
      <c r="A1178" s="7">
        <v>2</v>
      </c>
      <c r="B1178" s="5">
        <f t="shared" si="91"/>
        <v>1177</v>
      </c>
      <c r="C1178" s="6" t="b">
        <v>1</v>
      </c>
      <c r="D1178" s="7">
        <f ca="1">IF(ROW()=2,125,IF(ROW()=3,67,IF(ROW()=4,13,RANDBETWEEN(2,COUNT(Name!$A:$A) + 1))))</f>
        <v>174</v>
      </c>
      <c r="E1178" s="7" t="str">
        <f ca="1">VLOOKUP($D1178,Name!$A:$B,2,FALSE) &amp; " " &amp; IF(ROW()=2,"de Orléans e Bragança",VLOOKUP(IF(ROW()=2,0,RANDBETWEEN(2,COUNT('Last name'!$A:$A) + 1)),'Last name'!$A:$B,2,FALSE) &amp; " " &amp; VLOOKUP(RANDBETWEEN(2,COUNT('Last name'!$A:$A) + 1),'Last name'!$A:$B,2,FALSE))</f>
        <v>Isabelly Caminha Trindade</v>
      </c>
      <c r="F1178" s="7">
        <v>2</v>
      </c>
      <c r="G1178" s="7" cm="1">
        <f t="array" aca="1" ref="G1178" ca="1">INDEX(States!$B:$B,RANDBETWEEN(2,COUNTA(States!$B:$B)),1)</f>
        <v>6</v>
      </c>
      <c r="H1178" s="7" t="str">
        <f ca="1">VLOOKUP($D1178,Name!$A:$C,3,FALSE)</f>
        <v>F</v>
      </c>
      <c r="I1178" s="7">
        <f t="shared" ca="1" si="92"/>
        <v>5</v>
      </c>
      <c r="J1178" s="7" t="str">
        <f ca="1">VLOOKUP($I1178,Race!$A:$B,2,FALSE)</f>
        <v>Amarelo</v>
      </c>
      <c r="K1178" s="8">
        <f ca="1" xml:space="preserve">
IF($B1178=2,
    TODAY()-16340,
    IF($P1178=2,
        RANDBETWEEN(TODAY()-12418.5,TODAY()-6574.5),
        IF(OR($P1178=3,$P1178=4),
            RANDBETWEEN(TODAY()-16071,TODAY()-8766),
            IF(OR($P1178=5,$P1178=6,$P1178=7),
                RANDBETWEEN(TODAY()-27393.75,TODAY()-12783.75),
                RANDBETWEEN(TODAY()-27393.75,TODAY()-10957.5)
            )
        )
    )
)</f>
        <v>26119</v>
      </c>
      <c r="L1178" s="6">
        <f ca="1">IF(OR(ROW()=2,ROW()=3),7,IF(ROW()=4,4,RANDBETWEEN(4,COUNT(Education!$A:$A) + 1)))</f>
        <v>6</v>
      </c>
      <c r="M1178" s="8" t="str">
        <f ca="1">VLOOKUP($L1178,Education!$A:$B,2,FALSE)</f>
        <v>Mestrado</v>
      </c>
      <c r="N117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7</v>
      </c>
      <c r="O1178" s="7" t="str">
        <f ca="1">VLOOKUP($N1178,Department!$A:$B,2,FALSE)</f>
        <v>Operacional</v>
      </c>
      <c r="P1178" s="6">
        <f t="shared" ca="1" si="93"/>
        <v>8</v>
      </c>
      <c r="Q1178" s="7" t="str">
        <f ca="1">VLOOKUP($P1178,Role!$A:$B,2,FALSE)</f>
        <v>Analista</v>
      </c>
      <c r="R1178" s="7">
        <f ca="1">IF($P1178=8,RANDBETWEEN(2,COUNT(Level!$A:$A) + 1),"")</f>
        <v>4</v>
      </c>
      <c r="S1178" s="7" t="str">
        <f ca="1">IF($R1178&lt;&gt;"",VLOOKUP($R1178,Level!$A:$B,2,FALSE),"")</f>
        <v>Senior</v>
      </c>
      <c r="T1178" s="8">
        <f t="shared" ca="1" si="94"/>
        <v>43161</v>
      </c>
      <c r="U1178" s="1">
        <f t="shared" ca="1" si="90"/>
        <v>3500</v>
      </c>
      <c r="V117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$A1178    &amp;
", "   &amp;
$B1178    &amp;
", "   &amp;
$C1178    &amp;
", '"  &amp;
$E1178    &amp;
"', '" &amp;
$H1178    &amp;
"', "  &amp;
$I1178 &amp;
", CAST('"  &amp;
TEXT($K1178,"aaaa-mm-dd") &amp;
"' AS DATE), " &amp;
$L1178 &amp;
", " &amp;
$N1178 &amp;
", " &amp;
$P1178 &amp;
", " &amp;
IF($R1178="","NULL",$R1178) &amp;
", " &amp;
$U1178 &amp;
");"</f>
        <v>INSERT INTO acme.fact_employees (id_company_fk, id_employee_pk, flg_active, employee_name, id_gender_fk, id_race_fk, birthdate, id_education_fk, id_department_fk, id_role_fk, id_level_fk, salary) VALUES (2, 1177, TRUE, 'Isabelly Caminha Trindade', 'F', 5, CAST('1971-07-05' AS DATE), 6, 7, 8, 4, 3500);</v>
      </c>
    </row>
    <row r="1179" spans="1:22" x14ac:dyDescent="0.2">
      <c r="A1179" s="7">
        <v>2</v>
      </c>
      <c r="B1179" s="5">
        <f t="shared" si="91"/>
        <v>1178</v>
      </c>
      <c r="C1179" s="6" t="b">
        <v>1</v>
      </c>
      <c r="D1179" s="7">
        <f ca="1">IF(ROW()=2,125,IF(ROW()=3,67,IF(ROW()=4,13,RANDBETWEEN(2,COUNT(Name!$A:$A) + 1))))</f>
        <v>119</v>
      </c>
      <c r="E1179" s="7" t="str">
        <f ca="1">VLOOKUP($D1179,Name!$A:$B,2,FALSE) &amp; " " &amp; IF(ROW()=2,"de Orléans e Bragança",VLOOKUP(IF(ROW()=2,0,RANDBETWEEN(2,COUNT('Last name'!$A:$A) + 1)),'Last name'!$A:$B,2,FALSE) &amp; " " &amp; VLOOKUP(RANDBETWEEN(2,COUNT('Last name'!$A:$A) + 1),'Last name'!$A:$B,2,FALSE))</f>
        <v>Emanuel Morato Rinaldi</v>
      </c>
      <c r="F1179" s="7">
        <v>2</v>
      </c>
      <c r="G1179" s="7" cm="1">
        <f t="array" aca="1" ref="G1179" ca="1">INDEX(States!$B:$B,RANDBETWEEN(2,COUNTA(States!$B:$B)),1)</f>
        <v>17</v>
      </c>
      <c r="H1179" s="7" t="str">
        <f ca="1">VLOOKUP($D1179,Name!$A:$C,3,FALSE)</f>
        <v>M</v>
      </c>
      <c r="I1179" s="7">
        <f t="shared" ca="1" si="92"/>
        <v>2</v>
      </c>
      <c r="J1179" s="7" t="str">
        <f ca="1">VLOOKUP($I1179,Race!$A:$B,2,FALSE)</f>
        <v>Branco</v>
      </c>
      <c r="K1179" s="8">
        <f ca="1" xml:space="preserve">
IF($B1179=2,
    TODAY()-16340,
    IF($P1179=2,
        RANDBETWEEN(TODAY()-12418.5,TODAY()-6574.5),
        IF(OR($P1179=3,$P1179=4),
            RANDBETWEEN(TODAY()-16071,TODAY()-8766),
            IF(OR($P1179=5,$P1179=6,$P1179=7),
                RANDBETWEEN(TODAY()-27393.75,TODAY()-12783.75),
                RANDBETWEEN(TODAY()-27393.75,TODAY()-10957.5)
            )
        )
    )
)</f>
        <v>31930</v>
      </c>
      <c r="L1179" s="6">
        <f ca="1">IF(OR(ROW()=2,ROW()=3),7,IF(ROW()=4,4,RANDBETWEEN(4,COUNT(Education!$A:$A) + 1)))</f>
        <v>4</v>
      </c>
      <c r="M1179" s="8" t="str">
        <f ca="1">VLOOKUP($L1179,Education!$A:$B,2,FALSE)</f>
        <v>Superior</v>
      </c>
      <c r="N117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12</v>
      </c>
      <c r="O1179" s="7" t="str">
        <f ca="1">VLOOKUP($N1179,Department!$A:$B,2,FALSE)</f>
        <v>Jurídico</v>
      </c>
      <c r="P1179" s="6">
        <f t="shared" ca="1" si="93"/>
        <v>8</v>
      </c>
      <c r="Q1179" s="7" t="str">
        <f ca="1">VLOOKUP($P1179,Role!$A:$B,2,FALSE)</f>
        <v>Analista</v>
      </c>
      <c r="R1179" s="7">
        <f ca="1">IF($P1179=8,RANDBETWEEN(2,COUNT(Level!$A:$A) + 1),"")</f>
        <v>2</v>
      </c>
      <c r="S1179" s="7" t="str">
        <f ca="1">IF($R1179&lt;&gt;"",VLOOKUP($R1179,Level!$A:$B,2,FALSE),"")</f>
        <v>Junior</v>
      </c>
      <c r="T1179" s="8">
        <f t="shared" ca="1" si="94"/>
        <v>43232</v>
      </c>
      <c r="U1179" s="1">
        <f t="shared" ca="1" si="90"/>
        <v>2600</v>
      </c>
      <c r="V117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$A1179    &amp;
", "   &amp;
$B1179    &amp;
", "   &amp;
$C1179    &amp;
", '"  &amp;
$E1179    &amp;
"', '" &amp;
$H1179    &amp;
"', "  &amp;
$I1179 &amp;
", CAST('"  &amp;
TEXT($K1179,"aaaa-mm-dd") &amp;
"' AS DATE), " &amp;
$L1179 &amp;
", " &amp;
$N1179 &amp;
", " &amp;
$P1179 &amp;
", " &amp;
IF($R1179="","NULL",$R1179) &amp;
", " &amp;
$U1179 &amp;
");"</f>
        <v>INSERT INTO acme.fact_employees (id_company_fk, id_employee_pk, flg_active, employee_name, id_gender_fk, id_race_fk, birthdate, id_education_fk, id_department_fk, id_role_fk, id_level_fk, salary) VALUES (2, 1178, TRUE, 'Emanuel Morato Rinaldi', 'M', 2, CAST('1987-06-02' AS DATE), 4, 12, 8, 2, 2600);</v>
      </c>
    </row>
    <row r="1180" spans="1:22" x14ac:dyDescent="0.2">
      <c r="A1180" s="7">
        <v>2</v>
      </c>
      <c r="B1180" s="5">
        <f t="shared" si="91"/>
        <v>1179</v>
      </c>
      <c r="C1180" s="6" t="b">
        <v>1</v>
      </c>
      <c r="D1180" s="7">
        <f ca="1">IF(ROW()=2,125,IF(ROW()=3,67,IF(ROW()=4,13,RANDBETWEEN(2,COUNT(Name!$A:$A) + 1))))</f>
        <v>268</v>
      </c>
      <c r="E1180" s="7" t="str">
        <f ca="1">VLOOKUP($D1180,Name!$A:$B,2,FALSE)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Maria Luiza Gallo Veiga</v>
      </c>
      <c r="F1180" s="7">
        <v>2</v>
      </c>
      <c r="G1180" s="7" cm="1">
        <f t="array" aca="1" ref="G1180" ca="1">INDEX(States!$B:$B,RANDBETWEEN(2,COUNTA(States!$B:$B)),1)</f>
        <v>17</v>
      </c>
      <c r="H1180" s="7" t="str">
        <f ca="1">VLOOKUP($D1180,Name!$A:$C,3,FALSE)</f>
        <v>F</v>
      </c>
      <c r="I1180" s="7">
        <f t="shared" ca="1" si="92"/>
        <v>2</v>
      </c>
      <c r="J1180" s="7" t="str">
        <f ca="1">VLOOKUP($I1180,Race!$A:$B,2,FALSE)</f>
        <v>Branco</v>
      </c>
      <c r="K1180" s="8">
        <f ca="1" xml:space="preserve">
IF($B1180=2,
    TODAY()-16340,
    IF($P1180=2,
        RANDBETWEEN(TODAY()-12418.5,TODAY()-6574.5),
        IF(OR($P1180=3,$P1180=4),
            RANDBETWEEN(TODAY()-16071,TODAY()-8766),
            IF(OR($P1180=5,$P1180=6,$P1180=7),
                RANDBETWEEN(TODAY()-27393.75,TODAY()-12783.75),
                RANDBETWEEN(TODAY()-27393.75,TODAY()-10957.5)
            )
        )
    )
)</f>
        <v>19893</v>
      </c>
      <c r="L1180" s="6">
        <f ca="1">IF(OR(ROW()=2,ROW()=3),7,IF(ROW()=4,4,RANDBETWEEN(4,COUNT(Education!$A:$A) + 1)))</f>
        <v>5</v>
      </c>
      <c r="M1180" s="8" t="str">
        <f ca="1">VLOOKUP($L1180,Education!$A:$B,2,FALSE)</f>
        <v>Pós-graduação</v>
      </c>
      <c r="N118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1180" s="7" t="str">
        <f ca="1">VLOOKUP($N1180,Department!$A:$B,2,FALSE)</f>
        <v>Vendas</v>
      </c>
      <c r="P1180" s="6">
        <f t="shared" ca="1" si="93"/>
        <v>7</v>
      </c>
      <c r="Q1180" s="7" t="str">
        <f ca="1">VLOOKUP($P1180,Role!$A:$B,2,FALSE)</f>
        <v>Trainee</v>
      </c>
      <c r="R1180" s="7" t="str">
        <f ca="1">IF($P1180=8,RANDBETWEEN(2,COUNT(Level!$A:$A) + 1),"")</f>
        <v/>
      </c>
      <c r="S1180" s="7" t="str">
        <f ca="1">IF($R1180&lt;&gt;"",VLOOKUP($R1180,Level!$A:$B,2,FALSE),"")</f>
        <v/>
      </c>
      <c r="T1180" s="8">
        <f t="shared" ca="1" si="94"/>
        <v>36552</v>
      </c>
      <c r="U1180" s="1">
        <f t="shared" ca="1" si="90"/>
        <v>1915</v>
      </c>
      <c r="V118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$A1180    &amp;
", "   &amp;
$B1180    &amp;
", "   &amp;
$C1180    &amp;
", '"  &amp;
$E1180    &amp;
"', '" &amp;
$H1180    &amp;
"', "  &amp;
$I1180 &amp;
", CAST('"  &amp;
TEXT($K1180,"aaaa-mm-dd") &amp;
"' AS DATE), " &amp;
$L1180 &amp;
", " &amp;
$N1180 &amp;
", " &amp;
$P1180 &amp;
", " &amp;
IF($R1180="","NULL",$R1180) &amp;
", " &amp;
$U1180 &amp;
");"</f>
        <v>INSERT INTO acme.fact_employees (id_company_fk, id_employee_pk, flg_active, employee_name, id_gender_fk, id_race_fk, birthdate, id_education_fk, id_department_fk, id_role_fk, id_level_fk, salary) VALUES (2, 1179, TRUE, 'Maria Luiza Gallo Veiga', 'F', 2, CAST('1954-06-18' AS DATE), 5, 13, 7, NULL, 1915);</v>
      </c>
    </row>
    <row r="1181" spans="1:22" x14ac:dyDescent="0.2">
      <c r="A1181" s="7">
        <v>2</v>
      </c>
      <c r="B1181" s="5">
        <f t="shared" si="91"/>
        <v>1180</v>
      </c>
      <c r="C1181" s="6" t="b">
        <v>1</v>
      </c>
      <c r="D1181" s="7">
        <f ca="1">IF(ROW()=2,125,IF(ROW()=3,67,IF(ROW()=4,13,RANDBETWEEN(2,COUNT(Name!$A:$A) + 1))))</f>
        <v>7</v>
      </c>
      <c r="E1181" s="7" t="str">
        <f ca="1">VLOOKUP($D1181,Name!$A:$B,2,FALSE) &amp; " " &amp; IF(ROW()=2,"de Orléans e Bragança",VLOOKUP(IF(ROW()=2,0,RANDBETWEEN(2,COUNT('Last name'!$A:$A) + 1)),'Last name'!$A:$B,2,FALSE) &amp; " " &amp; VLOOKUP(RANDBETWEEN(2,COUNT('Last name'!$A:$A) + 1),'Last name'!$A:$B,2,FALSE))</f>
        <v>Ágata Rizzo Rizzo</v>
      </c>
      <c r="F1181" s="7">
        <v>2</v>
      </c>
      <c r="G1181" s="7" cm="1">
        <f t="array" aca="1" ref="G1181" ca="1">INDEX(States!$B:$B,RANDBETWEEN(2,COUNTA(States!$B:$B)),1)</f>
        <v>3</v>
      </c>
      <c r="H1181" s="7" t="str">
        <f ca="1">VLOOKUP($D1181,Name!$A:$C,3,FALSE)</f>
        <v>F</v>
      </c>
      <c r="I1181" s="7">
        <f t="shared" ca="1" si="92"/>
        <v>2</v>
      </c>
      <c r="J1181" s="7" t="str">
        <f ca="1">VLOOKUP($I1181,Race!$A:$B,2,FALSE)</f>
        <v>Branco</v>
      </c>
      <c r="K1181" s="8">
        <f ca="1" xml:space="preserve">
IF($B1181=2,
    TODAY()-16340,
    IF($P1181=2,
        RANDBETWEEN(TODAY()-12418.5,TODAY()-6574.5),
        IF(OR($P1181=3,$P1181=4),
            RANDBETWEEN(TODAY()-16071,TODAY()-8766),
            IF(OR($P1181=5,$P1181=6,$P1181=7),
                RANDBETWEEN(TODAY()-27393.75,TODAY()-12783.75),
                RANDBETWEEN(TODAY()-27393.75,TODAY()-10957.5)
            )
        )
    )
)</f>
        <v>21935</v>
      </c>
      <c r="L1181" s="6">
        <f ca="1">IF(OR(ROW()=2,ROW()=3),7,IF(ROW()=4,4,RANDBETWEEN(4,COUNT(Education!$A:$A) + 1)))</f>
        <v>6</v>
      </c>
      <c r="M1181" s="8" t="str">
        <f ca="1">VLOOKUP($L1181,Education!$A:$B,2,FALSE)</f>
        <v>Mestrado</v>
      </c>
      <c r="N118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1181" s="7" t="str">
        <f ca="1">VLOOKUP($N1181,Department!$A:$B,2,FALSE)</f>
        <v>Recursos Humanos</v>
      </c>
      <c r="P1181" s="6">
        <f t="shared" ca="1" si="93"/>
        <v>8</v>
      </c>
      <c r="Q1181" s="7" t="str">
        <f ca="1">VLOOKUP($P1181,Role!$A:$B,2,FALSE)</f>
        <v>Analista</v>
      </c>
      <c r="R1181" s="7">
        <f ca="1">IF($P1181=8,RANDBETWEEN(2,COUNT(Level!$A:$A) + 1),"")</f>
        <v>3</v>
      </c>
      <c r="S1181" s="7" t="str">
        <f ca="1">IF($R1181&lt;&gt;"",VLOOKUP($R1181,Level!$A:$B,2,FALSE),"")</f>
        <v>Pleno</v>
      </c>
      <c r="T1181" s="8">
        <f t="shared" ca="1" si="94"/>
        <v>44476</v>
      </c>
      <c r="U1181" s="1">
        <f t="shared" ca="1" si="90"/>
        <v>3580</v>
      </c>
      <c r="V118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$A1181    &amp;
", "   &amp;
$B1181    &amp;
", "   &amp;
$C1181    &amp;
", '"  &amp;
$E1181    &amp;
"', '" &amp;
$H1181    &amp;
"', "  &amp;
$I1181 &amp;
", CAST('"  &amp;
TEXT($K1181,"aaaa-mm-dd") &amp;
"' AS DATE), " &amp;
$L1181 &amp;
", " &amp;
$N1181 &amp;
", " &amp;
$P1181 &amp;
", " &amp;
IF($R1181="","NULL",$R1181) &amp;
", " &amp;
$U1181 &amp;
");"</f>
        <v>INSERT INTO acme.fact_employees (id_company_fk, id_employee_pk, flg_active, employee_name, id_gender_fk, id_race_fk, birthdate, id_education_fk, id_department_fk, id_role_fk, id_level_fk, salary) VALUES (2, 1180, TRUE, 'Ágata Rizzo Rizzo', 'F', 2, CAST('1960-01-20' AS DATE), 6, 5, 8, 3, 3580);</v>
      </c>
    </row>
    <row r="1182" spans="1:22" x14ac:dyDescent="0.2">
      <c r="A1182" s="7">
        <v>2</v>
      </c>
      <c r="B1182" s="5">
        <f t="shared" si="91"/>
        <v>1181</v>
      </c>
      <c r="C1182" s="6" t="b">
        <v>1</v>
      </c>
      <c r="D1182" s="7">
        <f ca="1">IF(ROW()=2,125,IF(ROW()=3,67,IF(ROW()=4,13,RANDBETWEEN(2,COUNT(Name!$A:$A) + 1))))</f>
        <v>103</v>
      </c>
      <c r="E1182" s="7" t="str">
        <f ca="1">VLOOKUP($D1182,Name!$A:$B,2,FALSE) &amp; " " &amp; IF(ROW()=2,"de Orléans e Bragança",VLOOKUP(IF(ROW()=2,0,RANDBETWEEN(2,COUNT('Last name'!$A:$A) + 1)),'Last name'!$A:$B,2,FALSE) &amp; " " &amp; VLOOKUP(RANDBETWEEN(2,COUNT('Last name'!$A:$A) + 1),'Last name'!$A:$B,2,FALSE))</f>
        <v>Davi Lucas Barros Padrão</v>
      </c>
      <c r="F1182" s="7">
        <v>2</v>
      </c>
      <c r="G1182" s="7" cm="1">
        <f t="array" aca="1" ref="G1182" ca="1">INDEX(States!$B:$B,RANDBETWEEN(2,COUNTA(States!$B:$B)),1)</f>
        <v>14</v>
      </c>
      <c r="H1182" s="7" t="str">
        <f ca="1">VLOOKUP($D1182,Name!$A:$C,3,FALSE)</f>
        <v>M</v>
      </c>
      <c r="I1182" s="7">
        <f t="shared" ca="1" si="92"/>
        <v>2</v>
      </c>
      <c r="J1182" s="7" t="str">
        <f ca="1">VLOOKUP($I1182,Race!$A:$B,2,FALSE)</f>
        <v>Branco</v>
      </c>
      <c r="K1182" s="8">
        <f ca="1" xml:space="preserve">
IF($B1182=2,
    TODAY()-16340,
    IF($P1182=2,
        RANDBETWEEN(TODAY()-12418.5,TODAY()-6574.5),
        IF(OR($P1182=3,$P1182=4),
            RANDBETWEEN(TODAY()-16071,TODAY()-8766),
            IF(OR($P1182=5,$P1182=6,$P1182=7),
                RANDBETWEEN(TODAY()-27393.75,TODAY()-12783.75),
                RANDBETWEEN(TODAY()-27393.75,TODAY()-10957.5)
            )
        )
    )
)</f>
        <v>31361</v>
      </c>
      <c r="L1182" s="6">
        <f ca="1">IF(OR(ROW()=2,ROW()=3),7,IF(ROW()=4,4,RANDBETWEEN(4,COUNT(Education!$A:$A) + 1)))</f>
        <v>4</v>
      </c>
      <c r="M1182" s="8" t="str">
        <f ca="1">VLOOKUP($L1182,Education!$A:$B,2,FALSE)</f>
        <v>Superior</v>
      </c>
      <c r="N118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1182" s="7" t="str">
        <f ca="1">VLOOKUP($N1182,Department!$A:$B,2,FALSE)</f>
        <v>Tecnologia da Informação</v>
      </c>
      <c r="P1182" s="6">
        <f t="shared" ca="1" si="93"/>
        <v>9</v>
      </c>
      <c r="Q1182" s="7" t="str">
        <f ca="1">VLOOKUP($P1182,Role!$A:$B,2,FALSE)</f>
        <v>Especialista</v>
      </c>
      <c r="R1182" s="7" t="str">
        <f ca="1">IF($P1182=8,RANDBETWEEN(2,COUNT(Level!$A:$A) + 1),"")</f>
        <v/>
      </c>
      <c r="S1182" s="7" t="str">
        <f ca="1">IF($R1182&lt;&gt;"",VLOOKUP($R1182,Level!$A:$B,2,FALSE),"")</f>
        <v/>
      </c>
      <c r="T1182" s="8">
        <f t="shared" ca="1" si="94"/>
        <v>39684</v>
      </c>
      <c r="U1182" s="1">
        <f t="shared" ca="1" si="90"/>
        <v>8620</v>
      </c>
      <c r="V118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$A1182    &amp;
", "   &amp;
$B1182    &amp;
", "   &amp;
$C1182    &amp;
", '"  &amp;
$E1182    &amp;
"', '" &amp;
$H1182    &amp;
"', "  &amp;
$I1182 &amp;
", CAST('"  &amp;
TEXT($K1182,"aaaa-mm-dd") &amp;
"' AS DATE), " &amp;
$L1182 &amp;
", " &amp;
$N1182 &amp;
", " &amp;
$P1182 &amp;
", " &amp;
IF($R1182="","NULL",$R1182) &amp;
", " &amp;
$U1182 &amp;
");"</f>
        <v>INSERT INTO acme.fact_employees (id_company_fk, id_employee_pk, flg_active, employee_name, id_gender_fk, id_race_fk, birthdate, id_education_fk, id_department_fk, id_role_fk, id_level_fk, salary) VALUES (2, 1181, TRUE, 'Davi Lucas Barros Padrão', 'M', 2, CAST('1985-11-10' AS DATE), 4, 11, 9, NULL, 8620);</v>
      </c>
    </row>
    <row r="1183" spans="1:22" x14ac:dyDescent="0.2">
      <c r="A1183" s="7">
        <v>2</v>
      </c>
      <c r="B1183" s="5">
        <f t="shared" si="91"/>
        <v>1182</v>
      </c>
      <c r="C1183" s="6" t="b">
        <v>1</v>
      </c>
      <c r="D1183" s="7">
        <f ca="1">IF(ROW()=2,125,IF(ROW()=3,67,IF(ROW()=4,13,RANDBETWEEN(2,COUNT(Name!$A:$A) + 1))))</f>
        <v>254</v>
      </c>
      <c r="E1183" s="7" t="str">
        <f ca="1">VLOOKUP($D1183,Name!$A:$B,2,FALSE)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Maria Ferrari Moraes</v>
      </c>
      <c r="F1183" s="7">
        <v>2</v>
      </c>
      <c r="G1183" s="7" cm="1">
        <f t="array" aca="1" ref="G1183" ca="1">INDEX(States!$B:$B,RANDBETWEEN(2,COUNTA(States!$B:$B)),1)</f>
        <v>19</v>
      </c>
      <c r="H1183" s="7" t="str">
        <f ca="1">VLOOKUP($D1183,Name!$A:$C,3,FALSE)</f>
        <v>F</v>
      </c>
      <c r="I1183" s="7">
        <f t="shared" ca="1" si="92"/>
        <v>3</v>
      </c>
      <c r="J1183" s="7" t="str">
        <f ca="1">VLOOKUP($I1183,Race!$A:$B,2,FALSE)</f>
        <v>Preto</v>
      </c>
      <c r="K1183" s="8">
        <f ca="1" xml:space="preserve">
IF($B1183=2,
    TODAY()-16340,
    IF($P1183=2,
        RANDBETWEEN(TODAY()-12418.5,TODAY()-6574.5),
        IF(OR($P1183=3,$P1183=4),
            RANDBETWEEN(TODAY()-16071,TODAY()-8766),
            IF(OR($P1183=5,$P1183=6,$P1183=7),
                RANDBETWEEN(TODAY()-27393.75,TODAY()-12783.75),
                RANDBETWEEN(TODAY()-27393.75,TODAY()-10957.5)
            )
        )
    )
)</f>
        <v>28095</v>
      </c>
      <c r="L1183" s="6">
        <f ca="1">IF(OR(ROW()=2,ROW()=3),7,IF(ROW()=4,4,RANDBETWEEN(4,COUNT(Education!$A:$A) + 1)))</f>
        <v>6</v>
      </c>
      <c r="M1183" s="8" t="str">
        <f ca="1">VLOOKUP($L1183,Education!$A:$B,2,FALSE)</f>
        <v>Mestrado</v>
      </c>
      <c r="N118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7</v>
      </c>
      <c r="O1183" s="7" t="str">
        <f ca="1">VLOOKUP($N1183,Department!$A:$B,2,FALSE)</f>
        <v>Operacional</v>
      </c>
      <c r="P1183" s="6">
        <f t="shared" ca="1" si="93"/>
        <v>8</v>
      </c>
      <c r="Q1183" s="7" t="str">
        <f ca="1">VLOOKUP($P1183,Role!$A:$B,2,FALSE)</f>
        <v>Analista</v>
      </c>
      <c r="R1183" s="7">
        <f ca="1">IF($P1183=8,RANDBETWEEN(2,COUNT(Level!$A:$A) + 1),"")</f>
        <v>4</v>
      </c>
      <c r="S1183" s="7" t="str">
        <f ca="1">IF($R1183&lt;&gt;"",VLOOKUP($R1183,Level!$A:$B,2,FALSE),"")</f>
        <v>Senior</v>
      </c>
      <c r="T1183" s="8">
        <f t="shared" ca="1" si="94"/>
        <v>41994</v>
      </c>
      <c r="U1183" s="1">
        <f t="shared" ca="1" si="90"/>
        <v>3500</v>
      </c>
      <c r="V118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$A1183    &amp;
", "   &amp;
$B1183    &amp;
", "   &amp;
$C1183    &amp;
", '"  &amp;
$E1183    &amp;
"', '" &amp;
$H1183    &amp;
"', "  &amp;
$I1183 &amp;
", CAST('"  &amp;
TEXT($K1183,"aaaa-mm-dd") &amp;
"' AS DATE), " &amp;
$L1183 &amp;
", " &amp;
$N1183 &amp;
", " &amp;
$P1183 &amp;
", " &amp;
IF($R1183="","NULL",$R1183) &amp;
", " &amp;
$U1183 &amp;
");"</f>
        <v>INSERT INTO acme.fact_employees (id_company_fk, id_employee_pk, flg_active, employee_name, id_gender_fk, id_race_fk, birthdate, id_education_fk, id_department_fk, id_role_fk, id_level_fk, salary) VALUES (2, 1182, TRUE, 'Maria Ferrari Moraes', 'F', 3, CAST('1976-12-01' AS DATE), 6, 7, 8, 4, 3500);</v>
      </c>
    </row>
    <row r="1184" spans="1:22" x14ac:dyDescent="0.2">
      <c r="A1184" s="7">
        <v>2</v>
      </c>
      <c r="B1184" s="5">
        <f t="shared" si="91"/>
        <v>1183</v>
      </c>
      <c r="C1184" s="6" t="b">
        <v>1</v>
      </c>
      <c r="D1184" s="7">
        <f ca="1">IF(ROW()=2,125,IF(ROW()=3,67,IF(ROW()=4,13,RANDBETWEEN(2,COUNT(Name!$A:$A) + 1))))</f>
        <v>361</v>
      </c>
      <c r="E1184" s="7" t="str">
        <f ca="1">VLOOKUP($D1184,Name!$A:$B,2,FALSE) &amp; " " &amp; IF(ROW()=2,"de Orléans e Bragança",VLOOKUP(IF(ROW()=2,0,RANDBETWEEN(2,COUNT('Last name'!$A:$A) + 1)),'Last name'!$A:$B,2,FALSE) &amp; " " &amp; VLOOKUP(RANDBETWEEN(2,COUNT('Last name'!$A:$A) + 1),'Last name'!$A:$B,2,FALSE))</f>
        <v>Yasmin Greco Veiga</v>
      </c>
      <c r="F1184" s="7">
        <v>2</v>
      </c>
      <c r="G1184" s="7" cm="1">
        <f t="array" aca="1" ref="G1184" ca="1">INDEX(States!$B:$B,RANDBETWEEN(2,COUNTA(States!$B:$B)),1)</f>
        <v>17</v>
      </c>
      <c r="H1184" s="7" t="str">
        <f ca="1">VLOOKUP($D1184,Name!$A:$C,3,FALSE)</f>
        <v>F</v>
      </c>
      <c r="I1184" s="7">
        <f t="shared" ca="1" si="92"/>
        <v>2</v>
      </c>
      <c r="J1184" s="7" t="str">
        <f ca="1">VLOOKUP($I1184,Race!$A:$B,2,FALSE)</f>
        <v>Branco</v>
      </c>
      <c r="K1184" s="8">
        <f ca="1" xml:space="preserve">
IF($B1184=2,
    TODAY()-16340,
    IF($P1184=2,
        RANDBETWEEN(TODAY()-12418.5,TODAY()-6574.5),
        IF(OR($P1184=3,$P1184=4),
            RANDBETWEEN(TODAY()-16071,TODAY()-8766),
            IF(OR($P1184=5,$P1184=6,$P1184=7),
                RANDBETWEEN(TODAY()-27393.75,TODAY()-12783.75),
                RANDBETWEEN(TODAY()-27393.75,TODAY()-10957.5)
            )
        )
    )
)</f>
        <v>21455</v>
      </c>
      <c r="L1184" s="6">
        <f ca="1">IF(OR(ROW()=2,ROW()=3),7,IF(ROW()=4,4,RANDBETWEEN(4,COUNT(Education!$A:$A) + 1)))</f>
        <v>6</v>
      </c>
      <c r="M1184" s="8" t="str">
        <f ca="1">VLOOKUP($L1184,Education!$A:$B,2,FALSE)</f>
        <v>Mestrado</v>
      </c>
      <c r="N118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6</v>
      </c>
      <c r="O1184" s="7" t="str">
        <f ca="1">VLOOKUP($N1184,Department!$A:$B,2,FALSE)</f>
        <v>Comercial</v>
      </c>
      <c r="P1184" s="6">
        <f t="shared" ca="1" si="93"/>
        <v>7</v>
      </c>
      <c r="Q1184" s="7" t="str">
        <f ca="1">VLOOKUP($P1184,Role!$A:$B,2,FALSE)</f>
        <v>Trainee</v>
      </c>
      <c r="R1184" s="7" t="str">
        <f ca="1">IF($P1184=8,RANDBETWEEN(2,COUNT(Level!$A:$A) + 1),"")</f>
        <v/>
      </c>
      <c r="S1184" s="7" t="str">
        <f ca="1">IF($R1184&lt;&gt;"",VLOOKUP($R1184,Level!$A:$B,2,FALSE),"")</f>
        <v/>
      </c>
      <c r="T1184" s="8">
        <f t="shared" ca="1" si="94"/>
        <v>44872</v>
      </c>
      <c r="U1184" s="1">
        <f t="shared" ca="1" si="90"/>
        <v>2385</v>
      </c>
      <c r="V118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$A1184    &amp;
", "   &amp;
$B1184    &amp;
", "   &amp;
$C1184    &amp;
", '"  &amp;
$E1184    &amp;
"', '" &amp;
$H1184    &amp;
"', "  &amp;
$I1184 &amp;
", CAST('"  &amp;
TEXT($K1184,"aaaa-mm-dd") &amp;
"' AS DATE), " &amp;
$L1184 &amp;
", " &amp;
$N1184 &amp;
", " &amp;
$P1184 &amp;
", " &amp;
IF($R1184="","NULL",$R1184) &amp;
", " &amp;
$U1184 &amp;
");"</f>
        <v>INSERT INTO acme.fact_employees (id_company_fk, id_employee_pk, flg_active, employee_name, id_gender_fk, id_race_fk, birthdate, id_education_fk, id_department_fk, id_role_fk, id_level_fk, salary) VALUES (2, 1183, TRUE, 'Yasmin Greco Veiga', 'F', 2, CAST('1958-09-27' AS DATE), 6, 6, 7, NULL, 2385);</v>
      </c>
    </row>
    <row r="1185" spans="1:22" x14ac:dyDescent="0.2">
      <c r="A1185" s="7">
        <v>2</v>
      </c>
      <c r="B1185" s="5">
        <f t="shared" si="91"/>
        <v>1184</v>
      </c>
      <c r="C1185" s="6" t="b">
        <v>1</v>
      </c>
      <c r="D1185" s="7">
        <f ca="1">IF(ROW()=2,125,IF(ROW()=3,67,IF(ROW()=4,13,RANDBETWEEN(2,COUNT(Name!$A:$A) + 1))))</f>
        <v>194</v>
      </c>
      <c r="E1185" s="7" t="str">
        <f ca="1">VLOOKUP($D1185,Name!$A:$B,2,FALSE) &amp; " " &amp; IF(ROW()=2,"de Orléans e Bragança",VLOOKUP(IF(ROW()=2,0,RANDBETWEEN(2,COUNT('Last name'!$A:$A) + 1)),'Last name'!$A:$B,2,FALSE) &amp; " " &amp; VLOOKUP(RANDBETWEEN(2,COUNT('Last name'!$A:$A) + 1),'Last name'!$A:$B,2,FALSE))</f>
        <v>José Brasil Batista</v>
      </c>
      <c r="F1185" s="7">
        <v>2</v>
      </c>
      <c r="G1185" s="7" cm="1">
        <f t="array" aca="1" ref="G1185" ca="1">INDEX(States!$B:$B,RANDBETWEEN(2,COUNTA(States!$B:$B)),1)</f>
        <v>2</v>
      </c>
      <c r="H1185" s="7" t="str">
        <f ca="1">VLOOKUP($D1185,Name!$A:$C,3,FALSE)</f>
        <v>M</v>
      </c>
      <c r="I1185" s="7">
        <f t="shared" ca="1" si="92"/>
        <v>2</v>
      </c>
      <c r="J1185" s="7" t="str">
        <f ca="1">VLOOKUP($I1185,Race!$A:$B,2,FALSE)</f>
        <v>Branco</v>
      </c>
      <c r="K1185" s="8">
        <f ca="1" xml:space="preserve">
IF($B1185=2,
    TODAY()-16340,
    IF($P1185=2,
        RANDBETWEEN(TODAY()-12418.5,TODAY()-6574.5),
        IF(OR($P1185=3,$P1185=4),
            RANDBETWEEN(TODAY()-16071,TODAY()-8766),
            IF(OR($P1185=5,$P1185=6,$P1185=7),
                RANDBETWEEN(TODAY()-27393.75,TODAY()-12783.75),
                RANDBETWEEN(TODAY()-27393.75,TODAY()-10957.5)
            )
        )
    )
)</f>
        <v>22526</v>
      </c>
      <c r="L1185" s="6">
        <f ca="1">IF(OR(ROW()=2,ROW()=3),7,IF(ROW()=4,4,RANDBETWEEN(4,COUNT(Education!$A:$A) + 1)))</f>
        <v>6</v>
      </c>
      <c r="M1185" s="8" t="str">
        <f ca="1">VLOOKUP($L1185,Education!$A:$B,2,FALSE)</f>
        <v>Mestrado</v>
      </c>
      <c r="N118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1185" s="7" t="str">
        <f ca="1">VLOOKUP($N1185,Department!$A:$B,2,FALSE)</f>
        <v>Auditoria</v>
      </c>
      <c r="P1185" s="6">
        <f t="shared" ca="1" si="93"/>
        <v>8</v>
      </c>
      <c r="Q1185" s="7" t="str">
        <f ca="1">VLOOKUP($P1185,Role!$A:$B,2,FALSE)</f>
        <v>Analista</v>
      </c>
      <c r="R1185" s="7">
        <f ca="1">IF($P1185=8,RANDBETWEEN(2,COUNT(Level!$A:$A) + 1),"")</f>
        <v>3</v>
      </c>
      <c r="S1185" s="7" t="str">
        <f ca="1">IF($R1185&lt;&gt;"",VLOOKUP($R1185,Level!$A:$B,2,FALSE),"")</f>
        <v>Pleno</v>
      </c>
      <c r="T1185" s="8">
        <f t="shared" ca="1" si="94"/>
        <v>41766</v>
      </c>
      <c r="U1185" s="1">
        <f t="shared" ca="1" si="90"/>
        <v>3500</v>
      </c>
      <c r="V118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$A1185    &amp;
", "   &amp;
$B1185    &amp;
", "   &amp;
$C1185    &amp;
", '"  &amp;
$E1185    &amp;
"', '" &amp;
$H1185    &amp;
"', "  &amp;
$I1185 &amp;
", CAST('"  &amp;
TEXT($K1185,"aaaa-mm-dd") &amp;
"' AS DATE), " &amp;
$L1185 &amp;
", " &amp;
$N1185 &amp;
", " &amp;
$P1185 &amp;
", " &amp;
IF($R1185="","NULL",$R1185) &amp;
", " &amp;
$U1185 &amp;
");"</f>
        <v>INSERT INTO acme.fact_employees (id_company_fk, id_employee_pk, flg_active, employee_name, id_gender_fk, id_race_fk, birthdate, id_education_fk, id_department_fk, id_role_fk, id_level_fk, salary) VALUES (2, 1184, TRUE, 'José Brasil Batista', 'M', 2, CAST('1961-09-02' AS DATE), 6, 10, 8, 3, 3500);</v>
      </c>
    </row>
    <row r="1186" spans="1:22" x14ac:dyDescent="0.2">
      <c r="A1186" s="7">
        <v>2</v>
      </c>
      <c r="B1186" s="5">
        <f t="shared" si="91"/>
        <v>1185</v>
      </c>
      <c r="C1186" s="6" t="b">
        <v>1</v>
      </c>
      <c r="D1186" s="7">
        <f ca="1">IF(ROW()=2,125,IF(ROW()=3,67,IF(ROW()=4,13,RANDBETWEEN(2,COUNT(Name!$A:$A) + 1))))</f>
        <v>141</v>
      </c>
      <c r="E1186" s="7" t="str">
        <f ca="1">VLOOKUP($D1186,Name!$A:$B,2,FALSE) &amp; " " &amp; IF(ROW()=2,"de Orléans e Bragança",VLOOKUP(IF(ROW()=2,0,RANDBETWEEN(2,COUNT('Last name'!$A:$A) + 1)),'Last name'!$A:$B,2,FALSE) &amp; " " &amp; VLOOKUP(RANDBETWEEN(2,COUNT('Last name'!$A:$A) + 1),'Last name'!$A:$B,2,FALSE))</f>
        <v>Flávio Moretti Aragão</v>
      </c>
      <c r="F1186" s="7">
        <v>2</v>
      </c>
      <c r="G1186" s="7" cm="1">
        <f t="array" aca="1" ref="G1186" ca="1">INDEX(States!$B:$B,RANDBETWEEN(2,COUNTA(States!$B:$B)),1)</f>
        <v>7</v>
      </c>
      <c r="H1186" s="7" t="str">
        <f ca="1">VLOOKUP($D1186,Name!$A:$C,3,FALSE)</f>
        <v>M</v>
      </c>
      <c r="I1186" s="7">
        <f t="shared" ca="1" si="92"/>
        <v>2</v>
      </c>
      <c r="J1186" s="7" t="str">
        <f ca="1">VLOOKUP($I1186,Race!$A:$B,2,FALSE)</f>
        <v>Branco</v>
      </c>
      <c r="K1186" s="8">
        <f ca="1" xml:space="preserve">
IF($B1186=2,
    TODAY()-16340,
    IF($P1186=2,
        RANDBETWEEN(TODAY()-12418.5,TODAY()-6574.5),
        IF(OR($P1186=3,$P1186=4),
            RANDBETWEEN(TODAY()-16071,TODAY()-8766),
            IF(OR($P1186=5,$P1186=6,$P1186=7),
                RANDBETWEEN(TODAY()-27393.75,TODAY()-12783.75),
                RANDBETWEEN(TODAY()-27393.75,TODAY()-10957.5)
            )
        )
    )
)</f>
        <v>24500</v>
      </c>
      <c r="L1186" s="6">
        <f ca="1">IF(OR(ROW()=2,ROW()=3),7,IF(ROW()=4,4,RANDBETWEEN(4,COUNT(Education!$A:$A) + 1)))</f>
        <v>5</v>
      </c>
      <c r="M1186" s="8" t="str">
        <f ca="1">VLOOKUP($L1186,Education!$A:$B,2,FALSE)</f>
        <v>Pós-graduação</v>
      </c>
      <c r="N118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1186" s="7" t="str">
        <f ca="1">VLOOKUP($N1186,Department!$A:$B,2,FALSE)</f>
        <v>Auditoria</v>
      </c>
      <c r="P1186" s="6">
        <f t="shared" ca="1" si="93"/>
        <v>7</v>
      </c>
      <c r="Q1186" s="7" t="str">
        <f ca="1">VLOOKUP($P1186,Role!$A:$B,2,FALSE)</f>
        <v>Trainee</v>
      </c>
      <c r="R1186" s="7" t="str">
        <f ca="1">IF($P1186=8,RANDBETWEEN(2,COUNT(Level!$A:$A) + 1),"")</f>
        <v/>
      </c>
      <c r="S1186" s="7" t="str">
        <f ca="1">IF($R1186&lt;&gt;"",VLOOKUP($R1186,Level!$A:$B,2,FALSE),"")</f>
        <v/>
      </c>
      <c r="T1186" s="8">
        <f t="shared" ca="1" si="94"/>
        <v>38822</v>
      </c>
      <c r="U1186" s="1">
        <f t="shared" ca="1" si="90"/>
        <v>1805</v>
      </c>
      <c r="V118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$A1186    &amp;
", "   &amp;
$B1186    &amp;
", "   &amp;
$C1186    &amp;
", '"  &amp;
$E1186    &amp;
"', '" &amp;
$H1186    &amp;
"', "  &amp;
$I1186 &amp;
", CAST('"  &amp;
TEXT($K1186,"aaaa-mm-dd") &amp;
"' AS DATE), " &amp;
$L1186 &amp;
", " &amp;
$N1186 &amp;
", " &amp;
$P1186 &amp;
", " &amp;
IF($R1186="","NULL",$R1186) &amp;
", " &amp;
$U1186 &amp;
");"</f>
        <v>INSERT INTO acme.fact_employees (id_company_fk, id_employee_pk, flg_active, employee_name, id_gender_fk, id_race_fk, birthdate, id_education_fk, id_department_fk, id_role_fk, id_level_fk, salary) VALUES (2, 1185, TRUE, 'Flávio Moretti Aragão', 'M', 2, CAST('1967-01-28' AS DATE), 5, 10, 7, NULL, 1805);</v>
      </c>
    </row>
    <row r="1187" spans="1:22" x14ac:dyDescent="0.2">
      <c r="A1187" s="7">
        <v>2</v>
      </c>
      <c r="B1187" s="5">
        <f t="shared" si="91"/>
        <v>1186</v>
      </c>
      <c r="C1187" s="6" t="b">
        <v>1</v>
      </c>
      <c r="D1187" s="7">
        <f ca="1">IF(ROW()=2,125,IF(ROW()=3,67,IF(ROW()=4,13,RANDBETWEEN(2,COUNT(Name!$A:$A) + 1))))</f>
        <v>320</v>
      </c>
      <c r="E1187" s="7" t="str">
        <f ca="1">VLOOKUP($D1187,Name!$A:$B,2,FALSE) &amp; " " &amp; IF(ROW()=2,"de Orléans e Bragança",VLOOKUP(IF(ROW()=2,0,RANDBETWEEN(2,COUNT('Last name'!$A:$A) + 1)),'Last name'!$A:$B,2,FALSE) &amp; " " &amp; VLOOKUP(RANDBETWEEN(2,COUNT('Last name'!$A:$A) + 1),'Last name'!$A:$B,2,FALSE))</f>
        <v>Rachel Rodrigues Rocha</v>
      </c>
      <c r="F1187" s="7">
        <v>2</v>
      </c>
      <c r="G1187" s="7" cm="1">
        <f t="array" aca="1" ref="G1187" ca="1">INDEX(States!$B:$B,RANDBETWEEN(2,COUNTA(States!$B:$B)),1)</f>
        <v>12</v>
      </c>
      <c r="H1187" s="7" t="str">
        <f ca="1">VLOOKUP($D1187,Name!$A:$C,3,FALSE)</f>
        <v>F</v>
      </c>
      <c r="I1187" s="7">
        <f t="shared" ca="1" si="92"/>
        <v>2</v>
      </c>
      <c r="J1187" s="7" t="str">
        <f ca="1">VLOOKUP($I1187,Race!$A:$B,2,FALSE)</f>
        <v>Branco</v>
      </c>
      <c r="K1187" s="8">
        <f ca="1" xml:space="preserve">
IF($B1187=2,
    TODAY()-16340,
    IF($P1187=2,
        RANDBETWEEN(TODAY()-12418.5,TODAY()-6574.5),
        IF(OR($P1187=3,$P1187=4),
            RANDBETWEEN(TODAY()-16071,TODAY()-8766),
            IF(OR($P1187=5,$P1187=6,$P1187=7),
                RANDBETWEEN(TODAY()-27393.75,TODAY()-12783.75),
                RANDBETWEEN(TODAY()-27393.75,TODAY()-10957.5)
            )
        )
    )
)</f>
        <v>30151</v>
      </c>
      <c r="L1187" s="6">
        <f ca="1">IF(OR(ROW()=2,ROW()=3),7,IF(ROW()=4,4,RANDBETWEEN(4,COUNT(Education!$A:$A) + 1)))</f>
        <v>4</v>
      </c>
      <c r="M1187" s="8" t="str">
        <f ca="1">VLOOKUP($L1187,Education!$A:$B,2,FALSE)</f>
        <v>Superior</v>
      </c>
      <c r="N118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12</v>
      </c>
      <c r="O1187" s="7" t="str">
        <f ca="1">VLOOKUP($N1187,Department!$A:$B,2,FALSE)</f>
        <v>Jurídico</v>
      </c>
      <c r="P1187" s="6">
        <f t="shared" ca="1" si="93"/>
        <v>8</v>
      </c>
      <c r="Q1187" s="7" t="str">
        <f ca="1">VLOOKUP($P1187,Role!$A:$B,2,FALSE)</f>
        <v>Analista</v>
      </c>
      <c r="R1187" s="7">
        <f ca="1">IF($P1187=8,RANDBETWEEN(2,COUNT(Level!$A:$A) + 1),"")</f>
        <v>3</v>
      </c>
      <c r="S1187" s="7" t="str">
        <f ca="1">IF($R1187&lt;&gt;"",VLOOKUP($R1187,Level!$A:$B,2,FALSE),"")</f>
        <v>Pleno</v>
      </c>
      <c r="T1187" s="8">
        <f t="shared" ca="1" si="94"/>
        <v>44411</v>
      </c>
      <c r="U1187" s="1">
        <f t="shared" ca="1" si="90"/>
        <v>2600</v>
      </c>
      <c r="V118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$A1187    &amp;
", "   &amp;
$B1187    &amp;
", "   &amp;
$C1187    &amp;
", '"  &amp;
$E1187    &amp;
"', '" &amp;
$H1187    &amp;
"', "  &amp;
$I1187 &amp;
", CAST('"  &amp;
TEXT($K1187,"aaaa-mm-dd") &amp;
"' AS DATE), " &amp;
$L1187 &amp;
", " &amp;
$N1187 &amp;
", " &amp;
$P1187 &amp;
", " &amp;
IF($R1187="","NULL",$R1187) &amp;
", " &amp;
$U1187 &amp;
");"</f>
        <v>INSERT INTO acme.fact_employees (id_company_fk, id_employee_pk, flg_active, employee_name, id_gender_fk, id_race_fk, birthdate, id_education_fk, id_department_fk, id_role_fk, id_level_fk, salary) VALUES (2, 1186, TRUE, 'Rachel Rodrigues Rocha', 'F', 2, CAST('1982-07-19' AS DATE), 4, 12, 8, 3, 2600);</v>
      </c>
    </row>
    <row r="1188" spans="1:22" x14ac:dyDescent="0.2">
      <c r="A1188" s="7">
        <v>2</v>
      </c>
      <c r="B1188" s="5">
        <f t="shared" si="91"/>
        <v>1187</v>
      </c>
      <c r="C1188" s="6" t="b">
        <v>1</v>
      </c>
      <c r="D1188" s="7">
        <f ca="1">IF(ROW()=2,125,IF(ROW()=3,67,IF(ROW()=4,13,RANDBETWEEN(2,COUNT(Name!$A:$A) + 1))))</f>
        <v>330</v>
      </c>
      <c r="E1188" s="7" t="str">
        <f ca="1">VLOOKUP($D1188,Name!$A:$B,2,FALSE) &amp; " " &amp; IF(ROW()=2,"de Orléans e Bragança",VLOOKUP(IF(ROW()=2,0,RANDBETWEEN(2,COUNT('Last name'!$A:$A) + 1)),'Last name'!$A:$B,2,FALSE) &amp; " " &amp; VLOOKUP(RANDBETWEEN(2,COUNT('Last name'!$A:$A) + 1),'Last name'!$A:$B,2,FALSE))</f>
        <v>Ruan Carvalho Madureira</v>
      </c>
      <c r="F1188" s="7">
        <v>2</v>
      </c>
      <c r="G1188" s="7" cm="1">
        <f t="array" aca="1" ref="G1188" ca="1">INDEX(States!$B:$B,RANDBETWEEN(2,COUNTA(States!$B:$B)),1)</f>
        <v>16</v>
      </c>
      <c r="H1188" s="7" t="str">
        <f ca="1">VLOOKUP($D1188,Name!$A:$C,3,FALSE)</f>
        <v>M</v>
      </c>
      <c r="I1188" s="7">
        <f t="shared" ca="1" si="92"/>
        <v>4</v>
      </c>
      <c r="J1188" s="7" t="str">
        <f ca="1">VLOOKUP($I1188,Race!$A:$B,2,FALSE)</f>
        <v>Pardo</v>
      </c>
      <c r="K1188" s="8">
        <f ca="1" xml:space="preserve">
IF($B1188=2,
    TODAY()-16340,
    IF($P1188=2,
        RANDBETWEEN(TODAY()-12418.5,TODAY()-6574.5),
        IF(OR($P1188=3,$P1188=4),
            RANDBETWEEN(TODAY()-16071,TODAY()-8766),
            IF(OR($P1188=5,$P1188=6,$P1188=7),
                RANDBETWEEN(TODAY()-27393.75,TODAY()-12783.75),
                RANDBETWEEN(TODAY()-27393.75,TODAY()-10957.5)
            )
        )
    )
)</f>
        <v>22114</v>
      </c>
      <c r="L1188" s="6">
        <f ca="1">IF(OR(ROW()=2,ROW()=3),7,IF(ROW()=4,4,RANDBETWEEN(4,COUNT(Education!$A:$A) + 1)))</f>
        <v>6</v>
      </c>
      <c r="M1188" s="8" t="str">
        <f ca="1">VLOOKUP($L1188,Education!$A:$B,2,FALSE)</f>
        <v>Mestrado</v>
      </c>
      <c r="N118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1188" s="7" t="str">
        <f ca="1">VLOOKUP($N1188,Department!$A:$B,2,FALSE)</f>
        <v>Auditoria</v>
      </c>
      <c r="P1188" s="6">
        <f t="shared" ca="1" si="93"/>
        <v>6</v>
      </c>
      <c r="Q1188" s="7" t="str">
        <f ca="1">VLOOKUP($P1188,Role!$A:$B,2,FALSE)</f>
        <v>Estagiário</v>
      </c>
      <c r="R1188" s="7" t="str">
        <f ca="1">IF($P1188=8,RANDBETWEEN(2,COUNT(Level!$A:$A) + 1),"")</f>
        <v/>
      </c>
      <c r="S1188" s="7" t="str">
        <f ca="1">IF($R1188&lt;&gt;"",VLOOKUP($R1188,Level!$A:$B,2,FALSE),"")</f>
        <v/>
      </c>
      <c r="T1188" s="8">
        <f t="shared" ca="1" si="94"/>
        <v>41524</v>
      </c>
      <c r="U1188" s="1">
        <f t="shared" ca="1" si="90"/>
        <v>2205</v>
      </c>
      <c r="V118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$A1188    &amp;
", "   &amp;
$B1188    &amp;
", "   &amp;
$C1188    &amp;
", '"  &amp;
$E1188    &amp;
"', '" &amp;
$H1188    &amp;
"', "  &amp;
$I1188 &amp;
", CAST('"  &amp;
TEXT($K1188,"aaaa-mm-dd") &amp;
"' AS DATE), " &amp;
$L1188 &amp;
", " &amp;
$N1188 &amp;
", " &amp;
$P1188 &amp;
", " &amp;
IF($R1188="","NULL",$R1188) &amp;
", " &amp;
$U1188 &amp;
");"</f>
        <v>INSERT INTO acme.fact_employees (id_company_fk, id_employee_pk, flg_active, employee_name, id_gender_fk, id_race_fk, birthdate, id_education_fk, id_department_fk, id_role_fk, id_level_fk, salary) VALUES (2, 1187, TRUE, 'Ruan Carvalho Madureira', 'M', 4, CAST('1960-07-17' AS DATE), 6, 10, 6, NULL, 2205);</v>
      </c>
    </row>
    <row r="1189" spans="1:22" x14ac:dyDescent="0.2">
      <c r="A1189" s="7">
        <v>2</v>
      </c>
      <c r="B1189" s="5">
        <f t="shared" si="91"/>
        <v>1188</v>
      </c>
      <c r="C1189" s="6" t="b">
        <v>1</v>
      </c>
      <c r="D1189" s="7">
        <f ca="1">IF(ROW()=2,125,IF(ROW()=3,67,IF(ROW()=4,13,RANDBETWEEN(2,COUNT(Name!$A:$A) + 1))))</f>
        <v>301</v>
      </c>
      <c r="E1189" s="7" t="str">
        <f ca="1">VLOOKUP($D1189,Name!$A:$B,2,FALSE) &amp; " " &amp; IF(ROW()=2,"de Orléans e Bragança",VLOOKUP(IF(ROW()=2,0,RANDBETWEEN(2,COUNT('Last name'!$A:$A) + 1)),'Last name'!$A:$B,2,FALSE) &amp; " " &amp; VLOOKUP(RANDBETWEEN(2,COUNT('Last name'!$A:$A) + 1),'Last name'!$A:$B,2,FALSE))</f>
        <v>Natanael Badu Soares</v>
      </c>
      <c r="F1189" s="7">
        <v>2</v>
      </c>
      <c r="G1189" s="7" cm="1">
        <f t="array" aca="1" ref="G1189" ca="1">INDEX(States!$B:$B,RANDBETWEEN(2,COUNTA(States!$B:$B)),1)</f>
        <v>13</v>
      </c>
      <c r="H1189" s="7" t="str">
        <f ca="1">VLOOKUP($D1189,Name!$A:$C,3,FALSE)</f>
        <v>M</v>
      </c>
      <c r="I1189" s="7">
        <f t="shared" ca="1" si="92"/>
        <v>2</v>
      </c>
      <c r="J1189" s="7" t="str">
        <f ca="1">VLOOKUP($I1189,Race!$A:$B,2,FALSE)</f>
        <v>Branco</v>
      </c>
      <c r="K1189" s="8">
        <f ca="1" xml:space="preserve">
IF($B1189=2,
    TODAY()-16340,
    IF($P1189=2,
        RANDBETWEEN(TODAY()-12418.5,TODAY()-6574.5),
        IF(OR($P1189=3,$P1189=4),
            RANDBETWEEN(TODAY()-16071,TODAY()-8766),
            IF(OR($P1189=5,$P1189=6,$P1189=7),
                RANDBETWEEN(TODAY()-27393.75,TODAY()-12783.75),
                RANDBETWEEN(TODAY()-27393.75,TODAY()-10957.5)
            )
        )
    )
)</f>
        <v>18213</v>
      </c>
      <c r="L1189" s="6">
        <f ca="1">IF(OR(ROW()=2,ROW()=3),7,IF(ROW()=4,4,RANDBETWEEN(4,COUNT(Education!$A:$A) + 1)))</f>
        <v>6</v>
      </c>
      <c r="M1189" s="8" t="str">
        <f ca="1">VLOOKUP($L1189,Education!$A:$B,2,FALSE)</f>
        <v>Mestrado</v>
      </c>
      <c r="N118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1189" s="7" t="str">
        <f ca="1">VLOOKUP($N1189,Department!$A:$B,2,FALSE)</f>
        <v>Vendas</v>
      </c>
      <c r="P1189" s="6">
        <f t="shared" ca="1" si="93"/>
        <v>8</v>
      </c>
      <c r="Q1189" s="7" t="str">
        <f ca="1">VLOOKUP($P1189,Role!$A:$B,2,FALSE)</f>
        <v>Analista</v>
      </c>
      <c r="R1189" s="7">
        <f ca="1">IF($P1189=8,RANDBETWEEN(2,COUNT(Level!$A:$A) + 1),"")</f>
        <v>4</v>
      </c>
      <c r="S1189" s="7" t="str">
        <f ca="1">IF($R1189&lt;&gt;"",VLOOKUP($R1189,Level!$A:$B,2,FALSE),"")</f>
        <v>Senior</v>
      </c>
      <c r="T1189" s="8">
        <f t="shared" ca="1" si="94"/>
        <v>41878</v>
      </c>
      <c r="U1189" s="1">
        <f t="shared" ca="1" si="90"/>
        <v>3610</v>
      </c>
      <c r="V118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$A1189    &amp;
", "   &amp;
$B1189    &amp;
", "   &amp;
$C1189    &amp;
", '"  &amp;
$E1189    &amp;
"', '" &amp;
$H1189    &amp;
"', "  &amp;
$I1189 &amp;
", CAST('"  &amp;
TEXT($K1189,"aaaa-mm-dd") &amp;
"' AS DATE), " &amp;
$L1189 &amp;
", " &amp;
$N1189 &amp;
", " &amp;
$P1189 &amp;
", " &amp;
IF($R1189="","NULL",$R1189) &amp;
", " &amp;
$U1189 &amp;
");"</f>
        <v>INSERT INTO acme.fact_employees (id_company_fk, id_employee_pk, flg_active, employee_name, id_gender_fk, id_race_fk, birthdate, id_education_fk, id_department_fk, id_role_fk, id_level_fk, salary) VALUES (2, 1188, TRUE, 'Natanael Badu Soares', 'M', 2, CAST('1949-11-11' AS DATE), 6, 13, 8, 4, 3610);</v>
      </c>
    </row>
    <row r="1190" spans="1:22" x14ac:dyDescent="0.2">
      <c r="A1190" s="7">
        <v>2</v>
      </c>
      <c r="B1190" s="5">
        <f t="shared" si="91"/>
        <v>1189</v>
      </c>
      <c r="C1190" s="6" t="b">
        <v>1</v>
      </c>
      <c r="D1190" s="7">
        <f ca="1">IF(ROW()=2,125,IF(ROW()=3,67,IF(ROW()=4,13,RANDBETWEEN(2,COUNT(Name!$A:$A) + 1))))</f>
        <v>70</v>
      </c>
      <c r="E1190" s="7" t="str">
        <f ca="1">VLOOKUP($D1190,Name!$A:$B,2,FALSE) &amp; " " &amp; IF(ROW()=2,"de Orléans e Bragança",VLOOKUP(IF(ROW()=2,0,RANDBETWEEN(2,COUNT('Last name'!$A:$A) + 1)),'Last name'!$A:$B,2,FALSE) &amp; " " &amp; VLOOKUP(RANDBETWEEN(2,COUNT('Last name'!$A:$A) + 1),'Last name'!$A:$B,2,FALSE))</f>
        <v>Bianca Brasil Leitão</v>
      </c>
      <c r="F1190" s="7">
        <v>2</v>
      </c>
      <c r="G1190" s="7" cm="1">
        <f t="array" aca="1" ref="G1190" ca="1">INDEX(States!$B:$B,RANDBETWEEN(2,COUNTA(States!$B:$B)),1)</f>
        <v>11</v>
      </c>
      <c r="H1190" s="7" t="str">
        <f ca="1">VLOOKUP($D1190,Name!$A:$C,3,FALSE)</f>
        <v>F</v>
      </c>
      <c r="I1190" s="7">
        <f t="shared" ca="1" si="92"/>
        <v>3</v>
      </c>
      <c r="J1190" s="7" t="str">
        <f ca="1">VLOOKUP($I1190,Race!$A:$B,2,FALSE)</f>
        <v>Preto</v>
      </c>
      <c r="K1190" s="8">
        <f ca="1" xml:space="preserve">
IF($B1190=2,
    TODAY()-16340,
    IF($P1190=2,
        RANDBETWEEN(TODAY()-12418.5,TODAY()-6574.5),
        IF(OR($P1190=3,$P1190=4),
            RANDBETWEEN(TODAY()-16071,TODAY()-8766),
            IF(OR($P1190=5,$P1190=6,$P1190=7),
                RANDBETWEEN(TODAY()-27393.75,TODAY()-12783.75),
                RANDBETWEEN(TODAY()-27393.75,TODAY()-10957.5)
            )
        )
    )
)</f>
        <v>17881</v>
      </c>
      <c r="L1190" s="6">
        <f ca="1">IF(OR(ROW()=2,ROW()=3),7,IF(ROW()=4,4,RANDBETWEEN(4,COUNT(Education!$A:$A) + 1)))</f>
        <v>7</v>
      </c>
      <c r="M1190" s="8" t="str">
        <f ca="1">VLOOKUP($L1190,Education!$A:$B,2,FALSE)</f>
        <v>Doutorado</v>
      </c>
      <c r="N119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1190" s="7" t="str">
        <f ca="1">VLOOKUP($N1190,Department!$A:$B,2,FALSE)</f>
        <v>Contábil</v>
      </c>
      <c r="P1190" s="6">
        <f t="shared" ca="1" si="93"/>
        <v>6</v>
      </c>
      <c r="Q1190" s="7" t="str">
        <f ca="1">VLOOKUP($P1190,Role!$A:$B,2,FALSE)</f>
        <v>Estagiário</v>
      </c>
      <c r="R1190" s="7" t="str">
        <f ca="1">IF($P1190=8,RANDBETWEEN(2,COUNT(Level!$A:$A) + 1),"")</f>
        <v/>
      </c>
      <c r="S1190" s="7" t="str">
        <f ca="1">IF($R1190&lt;&gt;"",VLOOKUP($R1190,Level!$A:$B,2,FALSE),"")</f>
        <v/>
      </c>
      <c r="T1190" s="8">
        <f t="shared" ca="1" si="94"/>
        <v>42993</v>
      </c>
      <c r="U1190" s="1">
        <f t="shared" ca="1" si="90"/>
        <v>2705</v>
      </c>
      <c r="V119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$A1190    &amp;
", "   &amp;
$B1190    &amp;
", "   &amp;
$C1190    &amp;
", '"  &amp;
$E1190    &amp;
"', '" &amp;
$H1190    &amp;
"', "  &amp;
$I1190 &amp;
", CAST('"  &amp;
TEXT($K1190,"aaaa-mm-dd") &amp;
"' AS DATE), " &amp;
$L1190 &amp;
", " &amp;
$N1190 &amp;
", " &amp;
$P1190 &amp;
", " &amp;
IF($R1190="","NULL",$R1190) &amp;
", " &amp;
$U1190 &amp;
");"</f>
        <v>INSERT INTO acme.fact_employees (id_company_fk, id_employee_pk, flg_active, employee_name, id_gender_fk, id_race_fk, birthdate, id_education_fk, id_department_fk, id_role_fk, id_level_fk, salary) VALUES (2, 1189, TRUE, 'Bianca Brasil Leitão', 'F', 3, CAST('1948-12-14' AS DATE), 7, 9, 6, NULL, 2705);</v>
      </c>
    </row>
    <row r="1191" spans="1:22" x14ac:dyDescent="0.2">
      <c r="A1191" s="7">
        <v>2</v>
      </c>
      <c r="B1191" s="5">
        <f t="shared" si="91"/>
        <v>1190</v>
      </c>
      <c r="C1191" s="6" t="b">
        <v>1</v>
      </c>
      <c r="D1191" s="7">
        <f ca="1">IF(ROW()=2,125,IF(ROW()=3,67,IF(ROW()=4,13,RANDBETWEEN(2,COUNT(Name!$A:$A) + 1))))</f>
        <v>38</v>
      </c>
      <c r="E1191" s="7" t="str">
        <f ca="1">VLOOKUP($D1191,Name!$A:$B,2,FALSE) &amp; " " &amp; IF(ROW()=2,"de Orléans e Bragança",VLOOKUP(IF(ROW()=2,0,RANDBETWEEN(2,COUNT('Last name'!$A:$A) + 1)),'Last name'!$A:$B,2,FALSE) &amp; " " &amp; VLOOKUP(RANDBETWEEN(2,COUNT('Last name'!$A:$A) + 1),'Last name'!$A:$B,2,FALSE))</f>
        <v>Ane Caroline Aleluia Silva</v>
      </c>
      <c r="F1191" s="7">
        <v>2</v>
      </c>
      <c r="G1191" s="7" cm="1">
        <f t="array" aca="1" ref="G1191" ca="1">INDEX(States!$B:$B,RANDBETWEEN(2,COUNTA(States!$B:$B)),1)</f>
        <v>4</v>
      </c>
      <c r="H1191" s="7" t="str">
        <f ca="1">VLOOKUP($D1191,Name!$A:$C,3,FALSE)</f>
        <v>F</v>
      </c>
      <c r="I1191" s="7">
        <f t="shared" ca="1" si="92"/>
        <v>2</v>
      </c>
      <c r="J1191" s="7" t="str">
        <f ca="1">VLOOKUP($I1191,Race!$A:$B,2,FALSE)</f>
        <v>Branco</v>
      </c>
      <c r="K1191" s="8">
        <f ca="1" xml:space="preserve">
IF($B1191=2,
    TODAY()-16340,
    IF($P1191=2,
        RANDBETWEEN(TODAY()-12418.5,TODAY()-6574.5),
        IF(OR($P1191=3,$P1191=4),
            RANDBETWEEN(TODAY()-16071,TODAY()-8766),
            IF(OR($P1191=5,$P1191=6,$P1191=7),
                RANDBETWEEN(TODAY()-27393.75,TODAY()-12783.75),
                RANDBETWEEN(TODAY()-27393.75,TODAY()-10957.5)
            )
        )
    )
)</f>
        <v>27126</v>
      </c>
      <c r="L1191" s="6">
        <f ca="1">IF(OR(ROW()=2,ROW()=3),7,IF(ROW()=4,4,RANDBETWEEN(4,COUNT(Education!$A:$A) + 1)))</f>
        <v>5</v>
      </c>
      <c r="M1191" s="8" t="str">
        <f ca="1">VLOOKUP($L1191,Education!$A:$B,2,FALSE)</f>
        <v>Pós-graduação</v>
      </c>
      <c r="N119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1191" s="7" t="str">
        <f ca="1">VLOOKUP($N1191,Department!$A:$B,2,FALSE)</f>
        <v>Comunicação &amp; Marketing</v>
      </c>
      <c r="P1191" s="6">
        <f t="shared" ca="1" si="93"/>
        <v>8</v>
      </c>
      <c r="Q1191" s="7" t="str">
        <f ca="1">VLOOKUP($P1191,Role!$A:$B,2,FALSE)</f>
        <v>Analista</v>
      </c>
      <c r="R1191" s="7">
        <f ca="1">IF($P1191=8,RANDBETWEEN(2,COUNT(Level!$A:$A) + 1),"")</f>
        <v>2</v>
      </c>
      <c r="S1191" s="7" t="str">
        <f ca="1">IF($R1191&lt;&gt;"",VLOOKUP($R1191,Level!$A:$B,2,FALSE),"")</f>
        <v>Junior</v>
      </c>
      <c r="T1191" s="8">
        <f t="shared" ca="1" si="94"/>
        <v>41907</v>
      </c>
      <c r="U1191" s="1">
        <f t="shared" ca="1" si="90"/>
        <v>3080</v>
      </c>
      <c r="V119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$A1191    &amp;
", "   &amp;
$B1191    &amp;
", "   &amp;
$C1191    &amp;
", '"  &amp;
$E1191    &amp;
"', '" &amp;
$H1191    &amp;
"', "  &amp;
$I1191 &amp;
", CAST('"  &amp;
TEXT($K1191,"aaaa-mm-dd") &amp;
"' AS DATE), " &amp;
$L1191 &amp;
", " &amp;
$N1191 &amp;
", " &amp;
$P1191 &amp;
", " &amp;
IF($R1191="","NULL",$R1191) &amp;
", " &amp;
$U1191 &amp;
");"</f>
        <v>INSERT INTO acme.fact_employees (id_company_fk, id_employee_pk, flg_active, employee_name, id_gender_fk, id_race_fk, birthdate, id_education_fk, id_department_fk, id_role_fk, id_level_fk, salary) VALUES (2, 1190, TRUE, 'Ane Caroline Aleluia Silva', 'F', 2, CAST('1974-04-07' AS DATE), 5, 8, 8, 2, 3080);</v>
      </c>
    </row>
    <row r="1192" spans="1:22" x14ac:dyDescent="0.2">
      <c r="A1192" s="7">
        <v>2</v>
      </c>
      <c r="B1192" s="5">
        <f t="shared" si="91"/>
        <v>1191</v>
      </c>
      <c r="C1192" s="6" t="b">
        <v>1</v>
      </c>
      <c r="D1192" s="7">
        <f ca="1">IF(ROW()=2,125,IF(ROW()=3,67,IF(ROW()=4,13,RANDBETWEEN(2,COUNT(Name!$A:$A) + 1))))</f>
        <v>262</v>
      </c>
      <c r="E1192" s="7" t="str">
        <f ca="1">VLOOKUP($D1192,Name!$A:$B,2,FALSE)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Maria Glória Paulista Furtado</v>
      </c>
      <c r="F1192" s="7">
        <v>2</v>
      </c>
      <c r="G1192" s="7" cm="1">
        <f t="array" aca="1" ref="G1192" ca="1">INDEX(States!$B:$B,RANDBETWEEN(2,COUNTA(States!$B:$B)),1)</f>
        <v>21</v>
      </c>
      <c r="H1192" s="7" t="str">
        <f ca="1">VLOOKUP($D1192,Name!$A:$C,3,FALSE)</f>
        <v>F</v>
      </c>
      <c r="I1192" s="7">
        <f t="shared" ca="1" si="92"/>
        <v>2</v>
      </c>
      <c r="J1192" s="7" t="str">
        <f ca="1">VLOOKUP($I1192,Race!$A:$B,2,FALSE)</f>
        <v>Branco</v>
      </c>
      <c r="K1192" s="8">
        <f ca="1" xml:space="preserve">
IF($B1192=2,
    TODAY()-16340,
    IF($P1192=2,
        RANDBETWEEN(TODAY()-12418.5,TODAY()-6574.5),
        IF(OR($P1192=3,$P1192=4),
            RANDBETWEEN(TODAY()-16071,TODAY()-8766),
            IF(OR($P1192=5,$P1192=6,$P1192=7),
                RANDBETWEEN(TODAY()-27393.75,TODAY()-12783.75),
                RANDBETWEEN(TODAY()-27393.75,TODAY()-10957.5)
            )
        )
    )
)</f>
        <v>27535</v>
      </c>
      <c r="L1192" s="6">
        <f ca="1">IF(OR(ROW()=2,ROW()=3),7,IF(ROW()=4,4,RANDBETWEEN(4,COUNT(Education!$A:$A) + 1)))</f>
        <v>7</v>
      </c>
      <c r="M1192" s="8" t="str">
        <f ca="1">VLOOKUP($L1192,Education!$A:$B,2,FALSE)</f>
        <v>Doutorado</v>
      </c>
      <c r="N119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7</v>
      </c>
      <c r="O1192" s="7" t="str">
        <f ca="1">VLOOKUP($N1192,Department!$A:$B,2,FALSE)</f>
        <v>Operacional</v>
      </c>
      <c r="P1192" s="6">
        <f t="shared" ca="1" si="93"/>
        <v>8</v>
      </c>
      <c r="Q1192" s="7" t="str">
        <f ca="1">VLOOKUP($P1192,Role!$A:$B,2,FALSE)</f>
        <v>Analista</v>
      </c>
      <c r="R1192" s="7">
        <f ca="1">IF($P1192=8,RANDBETWEEN(2,COUNT(Level!$A:$A) + 1),"")</f>
        <v>4</v>
      </c>
      <c r="S1192" s="7" t="str">
        <f ca="1">IF($R1192&lt;&gt;"",VLOOKUP($R1192,Level!$A:$B,2,FALSE),"")</f>
        <v>Senior</v>
      </c>
      <c r="T1192" s="8">
        <f t="shared" ca="1" si="94"/>
        <v>38365</v>
      </c>
      <c r="U1192" s="1">
        <f t="shared" ca="1" si="90"/>
        <v>4000</v>
      </c>
      <c r="V119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$A1192    &amp;
", "   &amp;
$B1192    &amp;
", "   &amp;
$C1192    &amp;
", '"  &amp;
$E1192    &amp;
"', '" &amp;
$H1192    &amp;
"', "  &amp;
$I1192 &amp;
", CAST('"  &amp;
TEXT($K1192,"aaaa-mm-dd") &amp;
"' AS DATE), " &amp;
$L1192 &amp;
", " &amp;
$N1192 &amp;
", " &amp;
$P1192 &amp;
", " &amp;
IF($R1192="","NULL",$R1192) &amp;
", " &amp;
$U1192 &amp;
");"</f>
        <v>INSERT INTO acme.fact_employees (id_company_fk, id_employee_pk, flg_active, employee_name, id_gender_fk, id_race_fk, birthdate, id_education_fk, id_department_fk, id_role_fk, id_level_fk, salary) VALUES (2, 1191, TRUE, 'Maria Glória Paulista Furtado', 'F', 2, CAST('1975-05-21' AS DATE), 7, 7, 8, 4, 4000);</v>
      </c>
    </row>
    <row r="1193" spans="1:22" x14ac:dyDescent="0.2">
      <c r="A1193" s="7">
        <v>2</v>
      </c>
      <c r="B1193" s="5">
        <f t="shared" si="91"/>
        <v>1192</v>
      </c>
      <c r="C1193" s="6" t="b">
        <v>1</v>
      </c>
      <c r="D1193" s="7">
        <f ca="1">IF(ROW()=2,125,IF(ROW()=3,67,IF(ROW()=4,13,RANDBETWEEN(2,COUNT(Name!$A:$A) + 1))))</f>
        <v>95</v>
      </c>
      <c r="E1193" s="7" t="str">
        <f ca="1">VLOOKUP($D1193,Name!$A:$B,2,FALSE) &amp; " " &amp; IF(ROW()=2,"de Orléans e Bragança",VLOOKUP(IF(ROW()=2,0,RANDBETWEEN(2,COUNT('Last name'!$A:$A) + 1)),'Last name'!$A:$B,2,FALSE) &amp; " " &amp; VLOOKUP(RANDBETWEEN(2,COUNT('Last name'!$A:$A) + 1),'Last name'!$A:$B,2,FALSE))</f>
        <v>Claudio Rodrigues Azeredo</v>
      </c>
      <c r="F1193" s="7">
        <v>2</v>
      </c>
      <c r="G1193" s="7" cm="1">
        <f t="array" aca="1" ref="G1193" ca="1">INDEX(States!$B:$B,RANDBETWEEN(2,COUNTA(States!$B:$B)),1)</f>
        <v>18</v>
      </c>
      <c r="H1193" s="7" t="str">
        <f ca="1">VLOOKUP($D1193,Name!$A:$C,3,FALSE)</f>
        <v>M</v>
      </c>
      <c r="I1193" s="7">
        <f t="shared" ca="1" si="92"/>
        <v>2</v>
      </c>
      <c r="J1193" s="7" t="str">
        <f ca="1">VLOOKUP($I1193,Race!$A:$B,2,FALSE)</f>
        <v>Branco</v>
      </c>
      <c r="K1193" s="8">
        <f ca="1" xml:space="preserve">
IF($B1193=2,
    TODAY()-16340,
    IF($P1193=2,
        RANDBETWEEN(TODAY()-12418.5,TODAY()-6574.5),
        IF(OR($P1193=3,$P1193=4),
            RANDBETWEEN(TODAY()-16071,TODAY()-8766),
            IF(OR($P1193=5,$P1193=6,$P1193=7),
                RANDBETWEEN(TODAY()-27393.75,TODAY()-12783.75),
                RANDBETWEEN(TODAY()-27393.75,TODAY()-10957.5)
            )
        )
    )
)</f>
        <v>22884</v>
      </c>
      <c r="L1193" s="6">
        <f ca="1">IF(OR(ROW()=2,ROW()=3),7,IF(ROW()=4,4,RANDBETWEEN(4,COUNT(Education!$A:$A) + 1)))</f>
        <v>4</v>
      </c>
      <c r="M1193" s="8" t="str">
        <f ca="1">VLOOKUP($L1193,Education!$A:$B,2,FALSE)</f>
        <v>Superior</v>
      </c>
      <c r="N119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1193" s="7" t="str">
        <f ca="1">VLOOKUP($N1193,Department!$A:$B,2,FALSE)</f>
        <v>Administrativo</v>
      </c>
      <c r="P1193" s="6">
        <f t="shared" ca="1" si="93"/>
        <v>8</v>
      </c>
      <c r="Q1193" s="7" t="str">
        <f ca="1">VLOOKUP($P1193,Role!$A:$B,2,FALSE)</f>
        <v>Analista</v>
      </c>
      <c r="R1193" s="7">
        <f ca="1">IF($P1193=8,RANDBETWEEN(2,COUNT(Level!$A:$A) + 1),"")</f>
        <v>2</v>
      </c>
      <c r="S1193" s="7" t="str">
        <f ca="1">IF($R1193&lt;&gt;"",VLOOKUP($R1193,Level!$A:$B,2,FALSE),"")</f>
        <v>Junior</v>
      </c>
      <c r="T1193" s="8">
        <f t="shared" ca="1" si="94"/>
        <v>39404</v>
      </c>
      <c r="U1193" s="1">
        <f t="shared" ca="1" si="90"/>
        <v>2500</v>
      </c>
      <c r="V119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$A1193    &amp;
", "   &amp;
$B1193    &amp;
", "   &amp;
$C1193    &amp;
", '"  &amp;
$E1193    &amp;
"', '" &amp;
$H1193    &amp;
"', "  &amp;
$I1193 &amp;
", CAST('"  &amp;
TEXT($K1193,"aaaa-mm-dd") &amp;
"' AS DATE), " &amp;
$L1193 &amp;
", " &amp;
$N1193 &amp;
", " &amp;
$P1193 &amp;
", " &amp;
IF($R1193="","NULL",$R1193) &amp;
", " &amp;
$U1193 &amp;
");"</f>
        <v>INSERT INTO acme.fact_employees (id_company_fk, id_employee_pk, flg_active, employee_name, id_gender_fk, id_race_fk, birthdate, id_education_fk, id_department_fk, id_role_fk, id_level_fk, salary) VALUES (2, 1192, TRUE, 'Claudio Rodrigues Azeredo', 'M', 2, CAST('1962-08-26' AS DATE), 4, 3, 8, 2, 2500);</v>
      </c>
    </row>
    <row r="1194" spans="1:22" x14ac:dyDescent="0.2">
      <c r="A1194" s="7">
        <v>2</v>
      </c>
      <c r="B1194" s="5">
        <f t="shared" si="91"/>
        <v>1193</v>
      </c>
      <c r="C1194" s="6" t="b">
        <v>1</v>
      </c>
      <c r="D1194" s="7">
        <f ca="1">IF(ROW()=2,125,IF(ROW()=3,67,IF(ROW()=4,13,RANDBETWEEN(2,COUNT(Name!$A:$A) + 1))))</f>
        <v>290</v>
      </c>
      <c r="E1194" s="7" t="str">
        <f ca="1">VLOOKUP($D1194,Name!$A:$B,2,FALSE) &amp; " " &amp; IF(ROW()=2,"de Orléans e Bragança",VLOOKUP(IF(ROW()=2,0,RANDBETWEEN(2,COUNT('Last name'!$A:$A) + 1)),'Last name'!$A:$B,2,FALSE) &amp; " " &amp; VLOOKUP(RANDBETWEEN(2,COUNT('Last name'!$A:$A) + 1),'Last name'!$A:$B,2,FALSE))</f>
        <v>Michael Tavarez Santoro</v>
      </c>
      <c r="F1194" s="7">
        <v>2</v>
      </c>
      <c r="G1194" s="7" cm="1">
        <f t="array" aca="1" ref="G1194" ca="1">INDEX(States!$B:$B,RANDBETWEEN(2,COUNTA(States!$B:$B)),1)</f>
        <v>4</v>
      </c>
      <c r="H1194" s="7" t="str">
        <f ca="1">VLOOKUP($D1194,Name!$A:$C,3,FALSE)</f>
        <v>M</v>
      </c>
      <c r="I1194" s="7">
        <f t="shared" ca="1" si="92"/>
        <v>2</v>
      </c>
      <c r="J1194" s="7" t="str">
        <f ca="1">VLOOKUP($I1194,Race!$A:$B,2,FALSE)</f>
        <v>Branco</v>
      </c>
      <c r="K1194" s="8">
        <f ca="1" xml:space="preserve">
IF($B1194=2,
    TODAY()-16340,
    IF($P1194=2,
        RANDBETWEEN(TODAY()-12418.5,TODAY()-6574.5),
        IF(OR($P1194=3,$P1194=4),
            RANDBETWEEN(TODAY()-16071,TODAY()-8766),
            IF(OR($P1194=5,$P1194=6,$P1194=7),
                RANDBETWEEN(TODAY()-27393.75,TODAY()-12783.75),
                RANDBETWEEN(TODAY()-27393.75,TODAY()-10957.5)
            )
        )
    )
)</f>
        <v>25593</v>
      </c>
      <c r="L1194" s="6">
        <f ca="1">IF(OR(ROW()=2,ROW()=3),7,IF(ROW()=4,4,RANDBETWEEN(4,COUNT(Education!$A:$A) + 1)))</f>
        <v>4</v>
      </c>
      <c r="M1194" s="8" t="str">
        <f ca="1">VLOOKUP($L1194,Education!$A:$B,2,FALSE)</f>
        <v>Superior</v>
      </c>
      <c r="N119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1194" s="7" t="str">
        <f ca="1">VLOOKUP($N1194,Department!$A:$B,2,FALSE)</f>
        <v>Financeiro</v>
      </c>
      <c r="P1194" s="6">
        <f t="shared" ca="1" si="93"/>
        <v>8</v>
      </c>
      <c r="Q1194" s="7" t="str">
        <f ca="1">VLOOKUP($P1194,Role!$A:$B,2,FALSE)</f>
        <v>Analista</v>
      </c>
      <c r="R1194" s="7">
        <f ca="1">IF($P1194=8,RANDBETWEEN(2,COUNT(Level!$A:$A) + 1),"")</f>
        <v>4</v>
      </c>
      <c r="S1194" s="7" t="str">
        <f ca="1">IF($R1194&lt;&gt;"",VLOOKUP($R1194,Level!$A:$B,2,FALSE),"")</f>
        <v>Senior</v>
      </c>
      <c r="T1194" s="8">
        <f t="shared" ca="1" si="94"/>
        <v>37629</v>
      </c>
      <c r="U1194" s="1">
        <f t="shared" ca="1" si="90"/>
        <v>2500</v>
      </c>
      <c r="V119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$A1194    &amp;
", "   &amp;
$B1194    &amp;
", "   &amp;
$C1194    &amp;
", '"  &amp;
$E1194    &amp;
"', '" &amp;
$H1194    &amp;
"', "  &amp;
$I1194 &amp;
", CAST('"  &amp;
TEXT($K1194,"aaaa-mm-dd") &amp;
"' AS DATE), " &amp;
$L1194 &amp;
", " &amp;
$N1194 &amp;
", " &amp;
$P1194 &amp;
", " &amp;
IF($R1194="","NULL",$R1194) &amp;
", " &amp;
$U1194 &amp;
");"</f>
        <v>INSERT INTO acme.fact_employees (id_company_fk, id_employee_pk, flg_active, employee_name, id_gender_fk, id_race_fk, birthdate, id_education_fk, id_department_fk, id_role_fk, id_level_fk, salary) VALUES (2, 1193, TRUE, 'Michael Tavarez Santoro', 'M', 2, CAST('1970-01-25' AS DATE), 4, 4, 8, 4, 2500);</v>
      </c>
    </row>
    <row r="1195" spans="1:22" x14ac:dyDescent="0.2">
      <c r="A1195" s="7">
        <v>2</v>
      </c>
      <c r="B1195" s="5">
        <f t="shared" si="91"/>
        <v>1194</v>
      </c>
      <c r="C1195" s="6" t="b">
        <v>1</v>
      </c>
      <c r="D1195" s="7">
        <f ca="1">IF(ROW()=2,125,IF(ROW()=3,67,IF(ROW()=4,13,RANDBETWEEN(2,COUNT(Name!$A:$A) + 1))))</f>
        <v>44</v>
      </c>
      <c r="E1195" s="7" t="str">
        <f ca="1">VLOOKUP($D1195,Name!$A:$B,2,FALSE) &amp; " " &amp; IF(ROW()=2,"de Orléans e Bragança",VLOOKUP(IF(ROW()=2,0,RANDBETWEEN(2,COUNT('Last name'!$A:$A) + 1)),'Last name'!$A:$B,2,FALSE) &amp; " " &amp; VLOOKUP(RANDBETWEEN(2,COUNT('Last name'!$A:$A) + 1),'Last name'!$A:$B,2,FALSE))</f>
        <v>Anne Caroline Leite Coelho</v>
      </c>
      <c r="F1195" s="7">
        <v>2</v>
      </c>
      <c r="G1195" s="7" cm="1">
        <f t="array" aca="1" ref="G1195" ca="1">INDEX(States!$B:$B,RANDBETWEEN(2,COUNTA(States!$B:$B)),1)</f>
        <v>19</v>
      </c>
      <c r="H1195" s="7" t="str">
        <f ca="1">VLOOKUP($D1195,Name!$A:$C,3,FALSE)</f>
        <v>F</v>
      </c>
      <c r="I1195" s="7">
        <f t="shared" ca="1" si="92"/>
        <v>2</v>
      </c>
      <c r="J1195" s="7" t="str">
        <f ca="1">VLOOKUP($I1195,Race!$A:$B,2,FALSE)</f>
        <v>Branco</v>
      </c>
      <c r="K1195" s="8">
        <f ca="1" xml:space="preserve">
IF($B1195=2,
    TODAY()-16340,
    IF($P1195=2,
        RANDBETWEEN(TODAY()-12418.5,TODAY()-6574.5),
        IF(OR($P1195=3,$P1195=4),
            RANDBETWEEN(TODAY()-16071,TODAY()-8766),
            IF(OR($P1195=5,$P1195=6,$P1195=7),
                RANDBETWEEN(TODAY()-27393.75,TODAY()-12783.75),
                RANDBETWEEN(TODAY()-27393.75,TODAY()-10957.5)
            )
        )
    )
)</f>
        <v>27859</v>
      </c>
      <c r="L1195" s="6">
        <f ca="1">IF(OR(ROW()=2,ROW()=3),7,IF(ROW()=4,4,RANDBETWEEN(4,COUNT(Education!$A:$A) + 1)))</f>
        <v>6</v>
      </c>
      <c r="M1195" s="8" t="str">
        <f ca="1">VLOOKUP($L1195,Education!$A:$B,2,FALSE)</f>
        <v>Mestrado</v>
      </c>
      <c r="N119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1195" s="7" t="str">
        <f ca="1">VLOOKUP($N1195,Department!$A:$B,2,FALSE)</f>
        <v>Contábil</v>
      </c>
      <c r="P1195" s="6">
        <f t="shared" ca="1" si="93"/>
        <v>8</v>
      </c>
      <c r="Q1195" s="7" t="str">
        <f ca="1">VLOOKUP($P1195,Role!$A:$B,2,FALSE)</f>
        <v>Analista</v>
      </c>
      <c r="R1195" s="7">
        <f ca="1">IF($P1195=8,RANDBETWEEN(2,COUNT(Level!$A:$A) + 1),"")</f>
        <v>3</v>
      </c>
      <c r="S1195" s="7" t="str">
        <f ca="1">IF($R1195&lt;&gt;"",VLOOKUP($R1195,Level!$A:$B,2,FALSE),"")</f>
        <v>Pleno</v>
      </c>
      <c r="T1195" s="8">
        <f t="shared" ca="1" si="94"/>
        <v>36376</v>
      </c>
      <c r="U1195" s="1">
        <f t="shared" ca="1" si="90"/>
        <v>3500</v>
      </c>
      <c r="V119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$A1195    &amp;
", "   &amp;
$B1195    &amp;
", "   &amp;
$C1195    &amp;
", '"  &amp;
$E1195    &amp;
"', '" &amp;
$H1195    &amp;
"', "  &amp;
$I1195 &amp;
", CAST('"  &amp;
TEXT($K1195,"aaaa-mm-dd") &amp;
"' AS DATE), " &amp;
$L1195 &amp;
", " &amp;
$N1195 &amp;
", " &amp;
$P1195 &amp;
", " &amp;
IF($R1195="","NULL",$R1195) &amp;
", " &amp;
$U1195 &amp;
");"</f>
        <v>INSERT INTO acme.fact_employees (id_company_fk, id_employee_pk, flg_active, employee_name, id_gender_fk, id_race_fk, birthdate, id_education_fk, id_department_fk, id_role_fk, id_level_fk, salary) VALUES (2, 1194, TRUE, 'Anne Caroline Leite Coelho', 'F', 2, CAST('1976-04-09' AS DATE), 6, 9, 8, 3, 3500);</v>
      </c>
    </row>
    <row r="1196" spans="1:22" x14ac:dyDescent="0.2">
      <c r="A1196" s="7">
        <v>2</v>
      </c>
      <c r="B1196" s="5">
        <f t="shared" si="91"/>
        <v>1195</v>
      </c>
      <c r="C1196" s="6" t="b">
        <v>1</v>
      </c>
      <c r="D1196" s="7">
        <f ca="1">IF(ROW()=2,125,IF(ROW()=3,67,IF(ROW()=4,13,RANDBETWEEN(2,COUNT(Name!$A:$A) + 1))))</f>
        <v>68</v>
      </c>
      <c r="E1196" s="7" t="str">
        <f ca="1">VLOOKUP($D1196,Name!$A:$B,2,FALSE) &amp; " " &amp; IF(ROW()=2,"de Orléans e Bragança",VLOOKUP(IF(ROW()=2,0,RANDBETWEEN(2,COUNT('Last name'!$A:$A) + 1)),'Last name'!$A:$B,2,FALSE) &amp; " " &amp; VLOOKUP(RANDBETWEEN(2,COUNT('Last name'!$A:$A) + 1),'Last name'!$A:$B,2,FALSE))</f>
        <v>Bernardo Luz Morais</v>
      </c>
      <c r="F1196" s="7">
        <v>2</v>
      </c>
      <c r="G1196" s="7" cm="1">
        <f t="array" aca="1" ref="G1196" ca="1">INDEX(States!$B:$B,RANDBETWEEN(2,COUNTA(States!$B:$B)),1)</f>
        <v>12</v>
      </c>
      <c r="H1196" s="7" t="str">
        <f ca="1">VLOOKUP($D1196,Name!$A:$C,3,FALSE)</f>
        <v>M</v>
      </c>
      <c r="I1196" s="7">
        <f t="shared" ca="1" si="92"/>
        <v>2</v>
      </c>
      <c r="J1196" s="7" t="str">
        <f ca="1">VLOOKUP($I1196,Race!$A:$B,2,FALSE)</f>
        <v>Branco</v>
      </c>
      <c r="K1196" s="8">
        <f ca="1" xml:space="preserve">
IF($B1196=2,
    TODAY()-16340,
    IF($P1196=2,
        RANDBETWEEN(TODAY()-12418.5,TODAY()-6574.5),
        IF(OR($P1196=3,$P1196=4),
            RANDBETWEEN(TODAY()-16071,TODAY()-8766),
            IF(OR($P1196=5,$P1196=6,$P1196=7),
                RANDBETWEEN(TODAY()-27393.75,TODAY()-12783.75),
                RANDBETWEEN(TODAY()-27393.75,TODAY()-10957.5)
            )
        )
    )
)</f>
        <v>32053</v>
      </c>
      <c r="L1196" s="6">
        <f ca="1">IF(OR(ROW()=2,ROW()=3),7,IF(ROW()=4,4,RANDBETWEEN(4,COUNT(Education!$A:$A) + 1)))</f>
        <v>4</v>
      </c>
      <c r="M1196" s="8" t="str">
        <f ca="1">VLOOKUP($L1196,Education!$A:$B,2,FALSE)</f>
        <v>Superior</v>
      </c>
      <c r="N119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1196" s="7" t="str">
        <f ca="1">VLOOKUP($N1196,Department!$A:$B,2,FALSE)</f>
        <v>Recursos Humanos</v>
      </c>
      <c r="P1196" s="6">
        <f t="shared" ca="1" si="93"/>
        <v>6</v>
      </c>
      <c r="Q1196" s="7" t="str">
        <f ca="1">VLOOKUP($P1196,Role!$A:$B,2,FALSE)</f>
        <v>Estagiário</v>
      </c>
      <c r="R1196" s="7" t="str">
        <f ca="1">IF($P1196=8,RANDBETWEEN(2,COUNT(Level!$A:$A) + 1),"")</f>
        <v/>
      </c>
      <c r="S1196" s="7" t="str">
        <f ca="1">IF($R1196&lt;&gt;"",VLOOKUP($R1196,Level!$A:$B,2,FALSE),"")</f>
        <v/>
      </c>
      <c r="T1196" s="8">
        <f t="shared" ca="1" si="94"/>
        <v>41219</v>
      </c>
      <c r="U1196" s="1">
        <f t="shared" ca="1" si="90"/>
        <v>1285</v>
      </c>
      <c r="V119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$A1196    &amp;
", "   &amp;
$B1196    &amp;
", "   &amp;
$C1196    &amp;
", '"  &amp;
$E1196    &amp;
"', '" &amp;
$H1196    &amp;
"', "  &amp;
$I1196 &amp;
", CAST('"  &amp;
TEXT($K1196,"aaaa-mm-dd") &amp;
"' AS DATE), " &amp;
$L1196 &amp;
", " &amp;
$N1196 &amp;
", " &amp;
$P1196 &amp;
", " &amp;
IF($R1196="","NULL",$R1196) &amp;
", " &amp;
$U1196 &amp;
");"</f>
        <v>INSERT INTO acme.fact_employees (id_company_fk, id_employee_pk, flg_active, employee_name, id_gender_fk, id_race_fk, birthdate, id_education_fk, id_department_fk, id_role_fk, id_level_fk, salary) VALUES (2, 1195, TRUE, 'Bernardo Luz Morais', 'M', 2, CAST('1987-10-03' AS DATE), 4, 5, 6, NULL, 1285);</v>
      </c>
    </row>
    <row r="1197" spans="1:22" x14ac:dyDescent="0.2">
      <c r="A1197" s="7">
        <v>2</v>
      </c>
      <c r="B1197" s="5">
        <f t="shared" si="91"/>
        <v>1196</v>
      </c>
      <c r="C1197" s="6" t="b">
        <v>1</v>
      </c>
      <c r="D1197" s="7">
        <f ca="1">IF(ROW()=2,125,IF(ROW()=3,67,IF(ROW()=4,13,RANDBETWEEN(2,COUNT(Name!$A:$A) + 1))))</f>
        <v>145</v>
      </c>
      <c r="E1197" s="7" t="str">
        <f ca="1">VLOOKUP($D1197,Name!$A:$B,2,FALSE) &amp; " " &amp; IF(ROW()=2,"de Orléans e Bragança",VLOOKUP(IF(ROW()=2,0,RANDBETWEEN(2,COUNT('Last name'!$A:$A) + 1)),'Last name'!$A:$B,2,FALSE) &amp; " " &amp; VLOOKUP(RANDBETWEEN(2,COUNT('Last name'!$A:$A) + 1),'Last name'!$A:$B,2,FALSE))</f>
        <v>Frankin Cunha Pinto</v>
      </c>
      <c r="F1197" s="7">
        <v>2</v>
      </c>
      <c r="G1197" s="7" cm="1">
        <f t="array" aca="1" ref="G1197" ca="1">INDEX(States!$B:$B,RANDBETWEEN(2,COUNTA(States!$B:$B)),1)</f>
        <v>5</v>
      </c>
      <c r="H1197" s="7" t="str">
        <f ca="1">VLOOKUP($D1197,Name!$A:$C,3,FALSE)</f>
        <v>M</v>
      </c>
      <c r="I1197" s="7">
        <f t="shared" ca="1" si="92"/>
        <v>5</v>
      </c>
      <c r="J1197" s="7" t="str">
        <f ca="1">VLOOKUP($I1197,Race!$A:$B,2,FALSE)</f>
        <v>Amarelo</v>
      </c>
      <c r="K1197" s="8">
        <f ca="1" xml:space="preserve">
IF($B1197=2,
    TODAY()-16340,
    IF($P1197=2,
        RANDBETWEEN(TODAY()-12418.5,TODAY()-6574.5),
        IF(OR($P1197=3,$P1197=4),
            RANDBETWEEN(TODAY()-16071,TODAY()-8766),
            IF(OR($P1197=5,$P1197=6,$P1197=7),
                RANDBETWEEN(TODAY()-27393.75,TODAY()-12783.75),
                RANDBETWEEN(TODAY()-27393.75,TODAY()-10957.5)
            )
        )
    )
)</f>
        <v>22704</v>
      </c>
      <c r="L1197" s="6">
        <f ca="1">IF(OR(ROW()=2,ROW()=3),7,IF(ROW()=4,4,RANDBETWEEN(4,COUNT(Education!$A:$A) + 1)))</f>
        <v>4</v>
      </c>
      <c r="M1197" s="8" t="str">
        <f ca="1">VLOOKUP($L1197,Education!$A:$B,2,FALSE)</f>
        <v>Superior</v>
      </c>
      <c r="N119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1197" s="7" t="str">
        <f ca="1">VLOOKUP($N1197,Department!$A:$B,2,FALSE)</f>
        <v>Comunicação &amp; Marketing</v>
      </c>
      <c r="P1197" s="6">
        <f t="shared" ca="1" si="93"/>
        <v>8</v>
      </c>
      <c r="Q1197" s="7" t="str">
        <f ca="1">VLOOKUP($P1197,Role!$A:$B,2,FALSE)</f>
        <v>Analista</v>
      </c>
      <c r="R1197" s="7">
        <f ca="1">IF($P1197=8,RANDBETWEEN(2,COUNT(Level!$A:$A) + 1),"")</f>
        <v>2</v>
      </c>
      <c r="S1197" s="7" t="str">
        <f ca="1">IF($R1197&lt;&gt;"",VLOOKUP($R1197,Level!$A:$B,2,FALSE),"")</f>
        <v>Junior</v>
      </c>
      <c r="T1197" s="8">
        <f t="shared" ca="1" si="94"/>
        <v>42209</v>
      </c>
      <c r="U1197" s="1">
        <f t="shared" ca="1" si="90"/>
        <v>2580</v>
      </c>
      <c r="V119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$A1197    &amp;
", "   &amp;
$B1197    &amp;
", "   &amp;
$C1197    &amp;
", '"  &amp;
$E1197    &amp;
"', '" &amp;
$H1197    &amp;
"', "  &amp;
$I1197 &amp;
", CAST('"  &amp;
TEXT($K1197,"aaaa-mm-dd") &amp;
"' AS DATE), " &amp;
$L1197 &amp;
", " &amp;
$N1197 &amp;
", " &amp;
$P1197 &amp;
", " &amp;
IF($R1197="","NULL",$R1197) &amp;
", " &amp;
$U1197 &amp;
");"</f>
        <v>INSERT INTO acme.fact_employees (id_company_fk, id_employee_pk, flg_active, employee_name, id_gender_fk, id_race_fk, birthdate, id_education_fk, id_department_fk, id_role_fk, id_level_fk, salary) VALUES (2, 1196, TRUE, 'Frankin Cunha Pinto', 'M', 5, CAST('1962-02-27' AS DATE), 4, 8, 8, 2, 2580);</v>
      </c>
    </row>
    <row r="1198" spans="1:22" x14ac:dyDescent="0.2">
      <c r="A1198" s="7">
        <v>2</v>
      </c>
      <c r="B1198" s="5">
        <f t="shared" si="91"/>
        <v>1197</v>
      </c>
      <c r="C1198" s="6" t="b">
        <v>1</v>
      </c>
      <c r="D1198" s="7">
        <f ca="1">IF(ROW()=2,125,IF(ROW()=3,67,IF(ROW()=4,13,RANDBETWEEN(2,COUNT(Name!$A:$A) + 1))))</f>
        <v>205</v>
      </c>
      <c r="E1198" s="7" t="str">
        <f ca="1">VLOOKUP($D1198,Name!$A:$B,2,FALSE) &amp; " " &amp; IF(ROW()=2,"de Orléans e Bragança",VLOOKUP(IF(ROW()=2,0,RANDBETWEEN(2,COUNT('Last name'!$A:$A) + 1)),'Last name'!$A:$B,2,FALSE) &amp; " " &amp; VLOOKUP(RANDBETWEEN(2,COUNT('Last name'!$A:$A) + 1),'Last name'!$A:$B,2,FALSE))</f>
        <v>Katarina Bermudes Badu</v>
      </c>
      <c r="F1198" s="7">
        <v>2</v>
      </c>
      <c r="G1198" s="7" cm="1">
        <f t="array" aca="1" ref="G1198" ca="1">INDEX(States!$B:$B,RANDBETWEEN(2,COUNTA(States!$B:$B)),1)</f>
        <v>17</v>
      </c>
      <c r="H1198" s="7" t="str">
        <f ca="1">VLOOKUP($D1198,Name!$A:$C,3,FALSE)</f>
        <v>F</v>
      </c>
      <c r="I1198" s="7">
        <f t="shared" ca="1" si="92"/>
        <v>2</v>
      </c>
      <c r="J1198" s="7" t="str">
        <f ca="1">VLOOKUP($I1198,Race!$A:$B,2,FALSE)</f>
        <v>Branco</v>
      </c>
      <c r="K1198" s="8">
        <f ca="1" xml:space="preserve">
IF($B1198=2,
    TODAY()-16340,
    IF($P1198=2,
        RANDBETWEEN(TODAY()-12418.5,TODAY()-6574.5),
        IF(OR($P1198=3,$P1198=4),
            RANDBETWEEN(TODAY()-16071,TODAY()-8766),
            IF(OR($P1198=5,$P1198=6,$P1198=7),
                RANDBETWEEN(TODAY()-27393.75,TODAY()-12783.75),
                RANDBETWEEN(TODAY()-27393.75,TODAY()-10957.5)
            )
        )
    )
)</f>
        <v>31668</v>
      </c>
      <c r="L1198" s="6">
        <f ca="1">IF(OR(ROW()=2,ROW()=3),7,IF(ROW()=4,4,RANDBETWEEN(4,COUNT(Education!$A:$A) + 1)))</f>
        <v>6</v>
      </c>
      <c r="M1198" s="8" t="str">
        <f ca="1">VLOOKUP($L1198,Education!$A:$B,2,FALSE)</f>
        <v>Mestrado</v>
      </c>
      <c r="N119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1198" s="7" t="str">
        <f ca="1">VLOOKUP($N1198,Department!$A:$B,2,FALSE)</f>
        <v>Contábil</v>
      </c>
      <c r="P1198" s="6">
        <f t="shared" ca="1" si="93"/>
        <v>8</v>
      </c>
      <c r="Q1198" s="7" t="str">
        <f ca="1">VLOOKUP($P1198,Role!$A:$B,2,FALSE)</f>
        <v>Analista</v>
      </c>
      <c r="R1198" s="7">
        <f ca="1">IF($P1198=8,RANDBETWEEN(2,COUNT(Level!$A:$A) + 1),"")</f>
        <v>3</v>
      </c>
      <c r="S1198" s="7" t="str">
        <f ca="1">IF($R1198&lt;&gt;"",VLOOKUP($R1198,Level!$A:$B,2,FALSE),"")</f>
        <v>Pleno</v>
      </c>
      <c r="T1198" s="8">
        <f t="shared" ca="1" si="94"/>
        <v>42670</v>
      </c>
      <c r="U1198" s="1">
        <f t="shared" ca="1" si="90"/>
        <v>3500</v>
      </c>
      <c r="V119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$A1198    &amp;
", "   &amp;
$B1198    &amp;
", "   &amp;
$C1198    &amp;
", '"  &amp;
$E1198    &amp;
"', '" &amp;
$H1198    &amp;
"', "  &amp;
$I1198 &amp;
", CAST('"  &amp;
TEXT($K1198,"aaaa-mm-dd") &amp;
"' AS DATE), " &amp;
$L1198 &amp;
", " &amp;
$N1198 &amp;
", " &amp;
$P1198 &amp;
", " &amp;
IF($R1198="","NULL",$R1198) &amp;
", " &amp;
$U1198 &amp;
");"</f>
        <v>INSERT INTO acme.fact_employees (id_company_fk, id_employee_pk, flg_active, employee_name, id_gender_fk, id_race_fk, birthdate, id_education_fk, id_department_fk, id_role_fk, id_level_fk, salary) VALUES (2, 1197, TRUE, 'Katarina Bermudes Badu', 'F', 2, CAST('1986-09-13' AS DATE), 6, 9, 8, 3, 3500);</v>
      </c>
    </row>
    <row r="1199" spans="1:22" x14ac:dyDescent="0.2">
      <c r="A1199" s="7">
        <v>2</v>
      </c>
      <c r="B1199" s="5">
        <f t="shared" si="91"/>
        <v>1198</v>
      </c>
      <c r="C1199" s="6" t="b">
        <v>1</v>
      </c>
      <c r="D1199" s="7">
        <f ca="1">IF(ROW()=2,125,IF(ROW()=3,67,IF(ROW()=4,13,RANDBETWEEN(2,COUNT(Name!$A:$A) + 1))))</f>
        <v>93</v>
      </c>
      <c r="E1199" s="7" t="str">
        <f ca="1">VLOOKUP($D1199,Name!$A:$B,2,FALSE) &amp; " " &amp; IF(ROW()=2,"de Orléans e Bragança",VLOOKUP(IF(ROW()=2,0,RANDBETWEEN(2,COUNT('Last name'!$A:$A) + 1)),'Last name'!$A:$B,2,FALSE) &amp; " " &amp; VLOOKUP(RANDBETWEEN(2,COUNT('Last name'!$A:$A) + 1),'Last name'!$A:$B,2,FALSE))</f>
        <v>Clarisse Santacruz Azeredo</v>
      </c>
      <c r="F1199" s="7">
        <v>2</v>
      </c>
      <c r="G1199" s="7" cm="1">
        <f t="array" aca="1" ref="G1199" ca="1">INDEX(States!$B:$B,RANDBETWEEN(2,COUNTA(States!$B:$B)),1)</f>
        <v>2</v>
      </c>
      <c r="H1199" s="7" t="str">
        <f ca="1">VLOOKUP($D1199,Name!$A:$C,3,FALSE)</f>
        <v>F</v>
      </c>
      <c r="I1199" s="7">
        <f t="shared" ca="1" si="92"/>
        <v>4</v>
      </c>
      <c r="J1199" s="7" t="str">
        <f ca="1">VLOOKUP($I1199,Race!$A:$B,2,FALSE)</f>
        <v>Pardo</v>
      </c>
      <c r="K1199" s="8">
        <f ca="1" xml:space="preserve">
IF($B1199=2,
    TODAY()-16340,
    IF($P1199=2,
        RANDBETWEEN(TODAY()-12418.5,TODAY()-6574.5),
        IF(OR($P1199=3,$P1199=4),
            RANDBETWEEN(TODAY()-16071,TODAY()-8766),
            IF(OR($P1199=5,$P1199=6,$P1199=7),
                RANDBETWEEN(TODAY()-27393.75,TODAY()-12783.75),
                RANDBETWEEN(TODAY()-27393.75,TODAY()-10957.5)
            )
        )
    )
)</f>
        <v>24672</v>
      </c>
      <c r="L1199" s="6">
        <f ca="1">IF(OR(ROW()=2,ROW()=3),7,IF(ROW()=4,4,RANDBETWEEN(4,COUNT(Education!$A:$A) + 1)))</f>
        <v>4</v>
      </c>
      <c r="M1199" s="8" t="str">
        <f ca="1">VLOOKUP($L1199,Education!$A:$B,2,FALSE)</f>
        <v>Superior</v>
      </c>
      <c r="N119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1199" s="7" t="str">
        <f ca="1">VLOOKUP($N1199,Department!$A:$B,2,FALSE)</f>
        <v>Vendas</v>
      </c>
      <c r="P1199" s="6">
        <f t="shared" ca="1" si="93"/>
        <v>8</v>
      </c>
      <c r="Q1199" s="7" t="str">
        <f ca="1">VLOOKUP($P1199,Role!$A:$B,2,FALSE)</f>
        <v>Analista</v>
      </c>
      <c r="R1199" s="7">
        <f ca="1">IF($P1199=8,RANDBETWEEN(2,COUNT(Level!$A:$A) + 1),"")</f>
        <v>4</v>
      </c>
      <c r="S1199" s="7" t="str">
        <f ca="1">IF($R1199&lt;&gt;"",VLOOKUP($R1199,Level!$A:$B,2,FALSE),"")</f>
        <v>Senior</v>
      </c>
      <c r="T1199" s="8">
        <f t="shared" ca="1" si="94"/>
        <v>38162</v>
      </c>
      <c r="U1199" s="1">
        <f t="shared" ca="1" si="90"/>
        <v>2610</v>
      </c>
      <c r="V119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$A1199    &amp;
", "   &amp;
$B1199    &amp;
", "   &amp;
$C1199    &amp;
", '"  &amp;
$E1199    &amp;
"', '" &amp;
$H1199    &amp;
"', "  &amp;
$I1199 &amp;
", CAST('"  &amp;
TEXT($K1199,"aaaa-mm-dd") &amp;
"' AS DATE), " &amp;
$L1199 &amp;
", " &amp;
$N1199 &amp;
", " &amp;
$P1199 &amp;
", " &amp;
IF($R1199="","NULL",$R1199) &amp;
", " &amp;
$U1199 &amp;
");"</f>
        <v>INSERT INTO acme.fact_employees (id_company_fk, id_employee_pk, flg_active, employee_name, id_gender_fk, id_race_fk, birthdate, id_education_fk, id_department_fk, id_role_fk, id_level_fk, salary) VALUES (2, 1198, TRUE, 'Clarisse Santacruz Azeredo', 'F', 4, CAST('1967-07-19' AS DATE), 4, 13, 8, 4, 2610);</v>
      </c>
    </row>
    <row r="1200" spans="1:22" x14ac:dyDescent="0.2">
      <c r="A1200" s="7">
        <v>2</v>
      </c>
      <c r="B1200" s="5">
        <f t="shared" si="91"/>
        <v>1199</v>
      </c>
      <c r="C1200" s="6" t="b">
        <v>1</v>
      </c>
      <c r="D1200" s="7">
        <f ca="1">IF(ROW()=2,125,IF(ROW()=3,67,IF(ROW()=4,13,RANDBETWEEN(2,COUNT(Name!$A:$A) + 1))))</f>
        <v>202</v>
      </c>
      <c r="E1200" s="7" t="str">
        <f ca="1">VLOOKUP($D1200,Name!$A:$B,2,FALSE) &amp; " " &amp; IF(ROW()=2,"de Orléans e Bragança",VLOOKUP(IF(ROW()=2,0,RANDBETWEEN(2,COUNT('Last name'!$A:$A) + 1)),'Last name'!$A:$B,2,FALSE) &amp; " " &amp; VLOOKUP(RANDBETWEEN(2,COUNT('Last name'!$A:$A) + 1),'Last name'!$A:$B,2,FALSE))</f>
        <v>Kaique Alves Romano</v>
      </c>
      <c r="F1200" s="7">
        <v>2</v>
      </c>
      <c r="G1200" s="7" cm="1">
        <f t="array" aca="1" ref="G1200" ca="1">INDEX(States!$B:$B,RANDBETWEEN(2,COUNTA(States!$B:$B)),1)</f>
        <v>12</v>
      </c>
      <c r="H1200" s="7" t="str">
        <f ca="1">VLOOKUP($D1200,Name!$A:$C,3,FALSE)</f>
        <v>M</v>
      </c>
      <c r="I1200" s="7">
        <f t="shared" ca="1" si="92"/>
        <v>2</v>
      </c>
      <c r="J1200" s="7" t="str">
        <f ca="1">VLOOKUP($I1200,Race!$A:$B,2,FALSE)</f>
        <v>Branco</v>
      </c>
      <c r="K1200" s="8">
        <f ca="1" xml:space="preserve">
IF($B1200=2,
    TODAY()-16340,
    IF($P1200=2,
        RANDBETWEEN(TODAY()-12418.5,TODAY()-6574.5),
        IF(OR($P1200=3,$P1200=4),
            RANDBETWEEN(TODAY()-16071,TODAY()-8766),
            IF(OR($P1200=5,$P1200=6,$P1200=7),
                RANDBETWEEN(TODAY()-27393.75,TODAY()-12783.75),
                RANDBETWEEN(TODAY()-27393.75,TODAY()-10957.5)
            )
        )
    )
)</f>
        <v>23310</v>
      </c>
      <c r="L1200" s="6">
        <f ca="1">IF(OR(ROW()=2,ROW()=3),7,IF(ROW()=4,4,RANDBETWEEN(4,COUNT(Education!$A:$A) + 1)))</f>
        <v>5</v>
      </c>
      <c r="M1200" s="8" t="str">
        <f ca="1">VLOOKUP($L1200,Education!$A:$B,2,FALSE)</f>
        <v>Pós-graduação</v>
      </c>
      <c r="N120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1200" s="7" t="str">
        <f ca="1">VLOOKUP($N1200,Department!$A:$B,2,FALSE)</f>
        <v>Tecnologia da Informação</v>
      </c>
      <c r="P1200" s="6">
        <f t="shared" ca="1" si="93"/>
        <v>6</v>
      </c>
      <c r="Q1200" s="7" t="str">
        <f ca="1">VLOOKUP($P1200,Role!$A:$B,2,FALSE)</f>
        <v>Estagiário</v>
      </c>
      <c r="R1200" s="7" t="str">
        <f ca="1">IF($P1200=8,RANDBETWEEN(2,COUNT(Level!$A:$A) + 1),"")</f>
        <v/>
      </c>
      <c r="S1200" s="7" t="str">
        <f ca="1">IF($R1200&lt;&gt;"",VLOOKUP($R1200,Level!$A:$B,2,FALSE),"")</f>
        <v/>
      </c>
      <c r="T1200" s="8">
        <f t="shared" ca="1" si="94"/>
        <v>41120</v>
      </c>
      <c r="U1200" s="1">
        <f t="shared" ca="1" si="90"/>
        <v>1825</v>
      </c>
      <c r="V120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$A1200    &amp;
", "   &amp;
$B1200    &amp;
", "   &amp;
$C1200    &amp;
", '"  &amp;
$E1200    &amp;
"', '" &amp;
$H1200    &amp;
"', "  &amp;
$I1200 &amp;
", CAST('"  &amp;
TEXT($K1200,"aaaa-mm-dd") &amp;
"' AS DATE), " &amp;
$L1200 &amp;
", " &amp;
$N1200 &amp;
", " &amp;
$P1200 &amp;
", " &amp;
IF($R1200="","NULL",$R1200) &amp;
", " &amp;
$U1200 &amp;
");"</f>
        <v>INSERT INTO acme.fact_employees (id_company_fk, id_employee_pk, flg_active, employee_name, id_gender_fk, id_race_fk, birthdate, id_education_fk, id_department_fk, id_role_fk, id_level_fk, salary) VALUES (2, 1199, TRUE, 'Kaique Alves Romano', 'M', 2, CAST('1963-10-26' AS DATE), 5, 11, 6, NULL, 1825);</v>
      </c>
    </row>
    <row r="1201" spans="1:22" x14ac:dyDescent="0.2">
      <c r="A1201" s="7">
        <v>2</v>
      </c>
      <c r="B1201" s="5">
        <f t="shared" si="91"/>
        <v>1200</v>
      </c>
      <c r="C1201" s="6" t="b">
        <v>1</v>
      </c>
      <c r="D1201" s="7">
        <f ca="1">IF(ROW()=2,125,IF(ROW()=3,67,IF(ROW()=4,13,RANDBETWEEN(2,COUNT(Name!$A:$A) + 1))))</f>
        <v>173</v>
      </c>
      <c r="E1201" s="7" t="str">
        <f ca="1">VLOOKUP($D1201,Name!$A:$B,2,FALSE) &amp; " " &amp; IF(ROW()=2,"de Orléans e Bragança",VLOOKUP(IF(ROW()=2,0,RANDBETWEEN(2,COUNT('Last name'!$A:$A) + 1)),'Last name'!$A:$B,2,FALSE) &amp; " " &amp; VLOOKUP(RANDBETWEEN(2,COUNT('Last name'!$A:$A) + 1),'Last name'!$A:$B,2,FALSE))</f>
        <v>Isabelle Pinheiro Rinaldi</v>
      </c>
      <c r="F1201" s="7">
        <v>2</v>
      </c>
      <c r="G1201" s="7" cm="1">
        <f t="array" aca="1" ref="G1201" ca="1">INDEX(States!$B:$B,RANDBETWEEN(2,COUNTA(States!$B:$B)),1)</f>
        <v>2</v>
      </c>
      <c r="H1201" s="7" t="str">
        <f ca="1">VLOOKUP($D1201,Name!$A:$C,3,FALSE)</f>
        <v>F</v>
      </c>
      <c r="I1201" s="7">
        <f t="shared" ca="1" si="92"/>
        <v>2</v>
      </c>
      <c r="J1201" s="7" t="str">
        <f ca="1">VLOOKUP($I1201,Race!$A:$B,2,FALSE)</f>
        <v>Branco</v>
      </c>
      <c r="K1201" s="8">
        <f ca="1" xml:space="preserve">
IF($B1201=2,
    TODAY()-16340,
    IF($P1201=2,
        RANDBETWEEN(TODAY()-12418.5,TODAY()-6574.5),
        IF(OR($P1201=3,$P1201=4),
            RANDBETWEEN(TODAY()-16071,TODAY()-8766),
            IF(OR($P1201=5,$P1201=6,$P1201=7),
                RANDBETWEEN(TODAY()-27393.75,TODAY()-12783.75),
                RANDBETWEEN(TODAY()-27393.75,TODAY()-10957.5)
            )
        )
    )
)</f>
        <v>29839</v>
      </c>
      <c r="L1201" s="6">
        <f ca="1">IF(OR(ROW()=2,ROW()=3),7,IF(ROW()=4,4,RANDBETWEEN(4,COUNT(Education!$A:$A) + 1)))</f>
        <v>5</v>
      </c>
      <c r="M1201" s="8" t="str">
        <f ca="1">VLOOKUP($L1201,Education!$A:$B,2,FALSE)</f>
        <v>Pós-graduação</v>
      </c>
      <c r="N120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1201" s="7" t="str">
        <f ca="1">VLOOKUP($N1201,Department!$A:$B,2,FALSE)</f>
        <v>Administrativo</v>
      </c>
      <c r="P1201" s="6">
        <f t="shared" ca="1" si="93"/>
        <v>8</v>
      </c>
      <c r="Q1201" s="7" t="str">
        <f ca="1">VLOOKUP($P1201,Role!$A:$B,2,FALSE)</f>
        <v>Analista</v>
      </c>
      <c r="R1201" s="7">
        <f ca="1">IF($P1201=8,RANDBETWEEN(2,COUNT(Level!$A:$A) + 1),"")</f>
        <v>3</v>
      </c>
      <c r="S1201" s="7" t="str">
        <f ca="1">IF($R1201&lt;&gt;"",VLOOKUP($R1201,Level!$A:$B,2,FALSE),"")</f>
        <v>Pleno</v>
      </c>
      <c r="T1201" s="8">
        <f t="shared" ca="1" si="94"/>
        <v>37114</v>
      </c>
      <c r="U1201" s="1">
        <f t="shared" ca="1" si="90"/>
        <v>3000</v>
      </c>
      <c r="V120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$A1201    &amp;
", "   &amp;
$B1201    &amp;
", "   &amp;
$C1201    &amp;
", '"  &amp;
$E1201    &amp;
"', '" &amp;
$H1201    &amp;
"', "  &amp;
$I1201 &amp;
", CAST('"  &amp;
TEXT($K1201,"aaaa-mm-dd") &amp;
"' AS DATE), " &amp;
$L1201 &amp;
", " &amp;
$N1201 &amp;
", " &amp;
$P1201 &amp;
", " &amp;
IF($R1201="","NULL",$R1201) &amp;
", " &amp;
$U1201 &amp;
");"</f>
        <v>INSERT INTO acme.fact_employees (id_company_fk, id_employee_pk, flg_active, employee_name, id_gender_fk, id_race_fk, birthdate, id_education_fk, id_department_fk, id_role_fk, id_level_fk, salary) VALUES (2, 1200, TRUE, 'Isabelle Pinheiro Rinaldi', 'F', 2, CAST('1981-09-10' AS DATE), 5, 3, 8, 3, 3000);</v>
      </c>
    </row>
    <row r="1202" spans="1:22" x14ac:dyDescent="0.2">
      <c r="A1202" s="7">
        <v>2</v>
      </c>
      <c r="B1202" s="5">
        <f t="shared" si="91"/>
        <v>1201</v>
      </c>
      <c r="C1202" s="6" t="b">
        <v>1</v>
      </c>
      <c r="D1202" s="7">
        <f ca="1">IF(ROW()=2,125,IF(ROW()=3,67,IF(ROW()=4,13,RANDBETWEEN(2,COUNT(Name!$A:$A) + 1))))</f>
        <v>145</v>
      </c>
      <c r="E1202" s="7" t="str">
        <f ca="1">VLOOKUP($D1202,Name!$A:$B,2,FALSE) &amp; " " &amp; IF(ROW()=2,"de Orléans e Bragança",VLOOKUP(IF(ROW()=2,0,RANDBETWEEN(2,COUNT('Last name'!$A:$A) + 1)),'Last name'!$A:$B,2,FALSE) &amp; " " &amp; VLOOKUP(RANDBETWEEN(2,COUNT('Last name'!$A:$A) + 1),'Last name'!$A:$B,2,FALSE))</f>
        <v>Frankin Melo Greco</v>
      </c>
      <c r="F1202" s="7">
        <v>2</v>
      </c>
      <c r="G1202" s="7" cm="1">
        <f t="array" aca="1" ref="G1202" ca="1">INDEX(States!$B:$B,RANDBETWEEN(2,COUNTA(States!$B:$B)),1)</f>
        <v>13</v>
      </c>
      <c r="H1202" s="7" t="str">
        <f ca="1">VLOOKUP($D1202,Name!$A:$C,3,FALSE)</f>
        <v>M</v>
      </c>
      <c r="I1202" s="7">
        <f t="shared" ca="1" si="92"/>
        <v>2</v>
      </c>
      <c r="J1202" s="7" t="str">
        <f ca="1">VLOOKUP($I1202,Race!$A:$B,2,FALSE)</f>
        <v>Branco</v>
      </c>
      <c r="K1202" s="8">
        <f ca="1" xml:space="preserve">
IF($B1202=2,
    TODAY()-16340,
    IF($P1202=2,
        RANDBETWEEN(TODAY()-12418.5,TODAY()-6574.5),
        IF(OR($P1202=3,$P1202=4),
            RANDBETWEEN(TODAY()-16071,TODAY()-8766),
            IF(OR($P1202=5,$P1202=6,$P1202=7),
                RANDBETWEEN(TODAY()-27393.75,TODAY()-12783.75),
                RANDBETWEEN(TODAY()-27393.75,TODAY()-10957.5)
            )
        )
    )
)</f>
        <v>17798</v>
      </c>
      <c r="L1202" s="6">
        <f ca="1">IF(OR(ROW()=2,ROW()=3),7,IF(ROW()=4,4,RANDBETWEEN(4,COUNT(Education!$A:$A) + 1)))</f>
        <v>4</v>
      </c>
      <c r="M1202" s="8" t="str">
        <f ca="1">VLOOKUP($L1202,Education!$A:$B,2,FALSE)</f>
        <v>Superior</v>
      </c>
      <c r="N120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1202" s="7" t="str">
        <f ca="1">VLOOKUP($N1202,Department!$A:$B,2,FALSE)</f>
        <v>Recursos Humanos</v>
      </c>
      <c r="P1202" s="6">
        <f t="shared" ca="1" si="93"/>
        <v>8</v>
      </c>
      <c r="Q1202" s="7" t="str">
        <f ca="1">VLOOKUP($P1202,Role!$A:$B,2,FALSE)</f>
        <v>Analista</v>
      </c>
      <c r="R1202" s="7">
        <f ca="1">IF($P1202=8,RANDBETWEEN(2,COUNT(Level!$A:$A) + 1),"")</f>
        <v>2</v>
      </c>
      <c r="S1202" s="7" t="str">
        <f ca="1">IF($R1202&lt;&gt;"",VLOOKUP($R1202,Level!$A:$B,2,FALSE),"")</f>
        <v>Junior</v>
      </c>
      <c r="T1202" s="8">
        <f t="shared" ca="1" si="94"/>
        <v>38355</v>
      </c>
      <c r="U1202" s="1">
        <f t="shared" ca="1" si="90"/>
        <v>2580</v>
      </c>
      <c r="V120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$A1202    &amp;
", "   &amp;
$B1202    &amp;
", "   &amp;
$C1202    &amp;
", '"  &amp;
$E1202    &amp;
"', '" &amp;
$H1202    &amp;
"', "  &amp;
$I1202 &amp;
", CAST('"  &amp;
TEXT($K1202,"aaaa-mm-dd") &amp;
"' AS DATE), " &amp;
$L1202 &amp;
", " &amp;
$N1202 &amp;
", " &amp;
$P1202 &amp;
", " &amp;
IF($R1202="","NULL",$R1202) &amp;
", " &amp;
$U1202 &amp;
");"</f>
        <v>INSERT INTO acme.fact_employees (id_company_fk, id_employee_pk, flg_active, employee_name, id_gender_fk, id_race_fk, birthdate, id_education_fk, id_department_fk, id_role_fk, id_level_fk, salary) VALUES (2, 1201, TRUE, 'Frankin Melo Greco', 'M', 2, CAST('1948-09-22' AS DATE), 4, 5, 8, 2, 2580);</v>
      </c>
    </row>
    <row r="1203" spans="1:22" x14ac:dyDescent="0.2">
      <c r="A1203" s="7">
        <v>2</v>
      </c>
      <c r="B1203" s="5">
        <f t="shared" si="91"/>
        <v>1202</v>
      </c>
      <c r="C1203" s="6" t="b">
        <v>1</v>
      </c>
      <c r="D1203" s="7">
        <f ca="1">IF(ROW()=2,125,IF(ROW()=3,67,IF(ROW()=4,13,RANDBETWEEN(2,COUNT(Name!$A:$A) + 1))))</f>
        <v>270</v>
      </c>
      <c r="E1203" s="7" t="str">
        <f ca="1">VLOOKUP($D1203,Name!$A:$B,2,FALSE)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Maria Sophia Fontana Oliveira</v>
      </c>
      <c r="F1203" s="7">
        <v>2</v>
      </c>
      <c r="G1203" s="7" cm="1">
        <f t="array" aca="1" ref="G1203" ca="1">INDEX(States!$B:$B,RANDBETWEEN(2,COUNTA(States!$B:$B)),1)</f>
        <v>15</v>
      </c>
      <c r="H1203" s="7" t="str">
        <f ca="1">VLOOKUP($D1203,Name!$A:$C,3,FALSE)</f>
        <v>F</v>
      </c>
      <c r="I1203" s="7">
        <f t="shared" ca="1" si="92"/>
        <v>2</v>
      </c>
      <c r="J1203" s="7" t="str">
        <f ca="1">VLOOKUP($I1203,Race!$A:$B,2,FALSE)</f>
        <v>Branco</v>
      </c>
      <c r="K1203" s="8">
        <f ca="1" xml:space="preserve">
IF($B1203=2,
    TODAY()-16340,
    IF($P1203=2,
        RANDBETWEEN(TODAY()-12418.5,TODAY()-6574.5),
        IF(OR($P1203=3,$P1203=4),
            RANDBETWEEN(TODAY()-16071,TODAY()-8766),
            IF(OR($P1203=5,$P1203=6,$P1203=7),
                RANDBETWEEN(TODAY()-27393.75,TODAY()-12783.75),
                RANDBETWEEN(TODAY()-27393.75,TODAY()-10957.5)
            )
        )
    )
)</f>
        <v>31731</v>
      </c>
      <c r="L1203" s="6">
        <f ca="1">IF(OR(ROW()=2,ROW()=3),7,IF(ROW()=4,4,RANDBETWEEN(4,COUNT(Education!$A:$A) + 1)))</f>
        <v>7</v>
      </c>
      <c r="M1203" s="8" t="str">
        <f ca="1">VLOOKUP($L1203,Education!$A:$B,2,FALSE)</f>
        <v>Doutorado</v>
      </c>
      <c r="N120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1203" s="7" t="str">
        <f ca="1">VLOOKUP($N1203,Department!$A:$B,2,FALSE)</f>
        <v>Contábil</v>
      </c>
      <c r="P1203" s="6">
        <f t="shared" ca="1" si="93"/>
        <v>8</v>
      </c>
      <c r="Q1203" s="7" t="str">
        <f ca="1">VLOOKUP($P1203,Role!$A:$B,2,FALSE)</f>
        <v>Analista</v>
      </c>
      <c r="R1203" s="7">
        <f ca="1">IF($P1203=8,RANDBETWEEN(2,COUNT(Level!$A:$A) + 1),"")</f>
        <v>2</v>
      </c>
      <c r="S1203" s="7" t="str">
        <f ca="1">IF($R1203&lt;&gt;"",VLOOKUP($R1203,Level!$A:$B,2,FALSE),"")</f>
        <v>Junior</v>
      </c>
      <c r="T1203" s="8">
        <f t="shared" ca="1" si="94"/>
        <v>41473</v>
      </c>
      <c r="U1203" s="1">
        <f t="shared" ca="1" si="90"/>
        <v>4000</v>
      </c>
      <c r="V120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$A1203    &amp;
", "   &amp;
$B1203    &amp;
", "   &amp;
$C1203    &amp;
", '"  &amp;
$E1203    &amp;
"', '" &amp;
$H1203    &amp;
"', "  &amp;
$I1203 &amp;
", CAST('"  &amp;
TEXT($K1203,"aaaa-mm-dd") &amp;
"' AS DATE), " &amp;
$L1203 &amp;
", " &amp;
$N1203 &amp;
", " &amp;
$P1203 &amp;
", " &amp;
IF($R1203="","NULL",$R1203) &amp;
", " &amp;
$U1203 &amp;
");"</f>
        <v>INSERT INTO acme.fact_employees (id_company_fk, id_employee_pk, flg_active, employee_name, id_gender_fk, id_race_fk, birthdate, id_education_fk, id_department_fk, id_role_fk, id_level_fk, salary) VALUES (2, 1202, TRUE, 'Maria Sophia Fontana Oliveira', 'F', 2, CAST('1986-11-15' AS DATE), 7, 9, 8, 2, 4000);</v>
      </c>
    </row>
    <row r="1204" spans="1:22" x14ac:dyDescent="0.2">
      <c r="A1204" s="7">
        <v>2</v>
      </c>
      <c r="B1204" s="5">
        <f t="shared" si="91"/>
        <v>1203</v>
      </c>
      <c r="C1204" s="6" t="b">
        <v>1</v>
      </c>
      <c r="D1204" s="7">
        <f ca="1">IF(ROW()=2,125,IF(ROW()=3,67,IF(ROW()=4,13,RANDBETWEEN(2,COUNT(Name!$A:$A) + 1))))</f>
        <v>127</v>
      </c>
      <c r="E1204" s="7" t="str">
        <f ca="1">VLOOKUP($D1204,Name!$A:$B,2,FALSE) &amp; " " &amp; IF(ROW()=2,"de Orléans e Bragança",VLOOKUP(IF(ROW()=2,0,RANDBETWEEN(2,COUNT('Last name'!$A:$A) + 1)),'Last name'!$A:$B,2,FALSE) &amp; " " &amp; VLOOKUP(RANDBETWEEN(2,COUNT('Last name'!$A:$A) + 1),'Last name'!$A:$B,2,FALSE))</f>
        <v>Enzzo Braga Alvarenga</v>
      </c>
      <c r="F1204" s="7">
        <v>2</v>
      </c>
      <c r="G1204" s="7" cm="1">
        <f t="array" aca="1" ref="G1204" ca="1">INDEX(States!$B:$B,RANDBETWEEN(2,COUNTA(States!$B:$B)),1)</f>
        <v>20</v>
      </c>
      <c r="H1204" s="7" t="str">
        <f ca="1">VLOOKUP($D1204,Name!$A:$C,3,FALSE)</f>
        <v>M</v>
      </c>
      <c r="I1204" s="7">
        <f t="shared" ca="1" si="92"/>
        <v>3</v>
      </c>
      <c r="J1204" s="7" t="str">
        <f ca="1">VLOOKUP($I1204,Race!$A:$B,2,FALSE)</f>
        <v>Preto</v>
      </c>
      <c r="K1204" s="8">
        <f ca="1" xml:space="preserve">
IF($B1204=2,
    TODAY()-16340,
    IF($P1204=2,
        RANDBETWEEN(TODAY()-12418.5,TODAY()-6574.5),
        IF(OR($P1204=3,$P1204=4),
            RANDBETWEEN(TODAY()-16071,TODAY()-8766),
            IF(OR($P1204=5,$P1204=6,$P1204=7),
                RANDBETWEEN(TODAY()-27393.75,TODAY()-12783.75),
                RANDBETWEEN(TODAY()-27393.75,TODAY()-10957.5)
            )
        )
    )
)</f>
        <v>23917</v>
      </c>
      <c r="L1204" s="6">
        <f ca="1">IF(OR(ROW()=2,ROW()=3),7,IF(ROW()=4,4,RANDBETWEEN(4,COUNT(Education!$A:$A) + 1)))</f>
        <v>6</v>
      </c>
      <c r="M1204" s="8" t="str">
        <f ca="1">VLOOKUP($L1204,Education!$A:$B,2,FALSE)</f>
        <v>Mestrado</v>
      </c>
      <c r="N120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1204" s="7" t="str">
        <f ca="1">VLOOKUP($N1204,Department!$A:$B,2,FALSE)</f>
        <v>Auditoria</v>
      </c>
      <c r="P1204" s="6">
        <f t="shared" ca="1" si="93"/>
        <v>9</v>
      </c>
      <c r="Q1204" s="7" t="str">
        <f ca="1">VLOOKUP($P1204,Role!$A:$B,2,FALSE)</f>
        <v>Especialista</v>
      </c>
      <c r="R1204" s="7" t="str">
        <f ca="1">IF($P1204=8,RANDBETWEEN(2,COUNT(Level!$A:$A) + 1),"")</f>
        <v/>
      </c>
      <c r="S1204" s="7" t="str">
        <f ca="1">IF($R1204&lt;&gt;"",VLOOKUP($R1204,Level!$A:$B,2,FALSE),"")</f>
        <v/>
      </c>
      <c r="T1204" s="8">
        <f t="shared" ca="1" si="94"/>
        <v>42965</v>
      </c>
      <c r="U1204" s="1">
        <f t="shared" ca="1" si="90"/>
        <v>9500</v>
      </c>
      <c r="V120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$A1204    &amp;
", "   &amp;
$B1204    &amp;
", "   &amp;
$C1204    &amp;
", '"  &amp;
$E1204    &amp;
"', '" &amp;
$H1204    &amp;
"', "  &amp;
$I1204 &amp;
", CAST('"  &amp;
TEXT($K1204,"aaaa-mm-dd") &amp;
"' AS DATE), " &amp;
$L1204 &amp;
", " &amp;
$N1204 &amp;
", " &amp;
$P1204 &amp;
", " &amp;
IF($R1204="","NULL",$R1204) &amp;
", " &amp;
$U1204 &amp;
");"</f>
        <v>INSERT INTO acme.fact_employees (id_company_fk, id_employee_pk, flg_active, employee_name, id_gender_fk, id_race_fk, birthdate, id_education_fk, id_department_fk, id_role_fk, id_level_fk, salary) VALUES (2, 1203, TRUE, 'Enzzo Braga Alvarenga', 'M', 3, CAST('1965-06-24' AS DATE), 6, 10, 9, NULL, 9500);</v>
      </c>
    </row>
    <row r="1205" spans="1:22" x14ac:dyDescent="0.2">
      <c r="A1205" s="7">
        <v>2</v>
      </c>
      <c r="B1205" s="5">
        <f t="shared" si="91"/>
        <v>1204</v>
      </c>
      <c r="C1205" s="6" t="b">
        <v>1</v>
      </c>
      <c r="D1205" s="7">
        <f ca="1">IF(ROW()=2,125,IF(ROW()=3,67,IF(ROW()=4,13,RANDBETWEEN(2,COUNT(Name!$A:$A) + 1))))</f>
        <v>307</v>
      </c>
      <c r="E1205" s="7" t="str">
        <f ca="1">VLOOKUP($D1205,Name!$A:$B,2,FALSE) &amp; " " &amp; IF(ROW()=2,"de Orléans e Bragança",VLOOKUP(IF(ROW()=2,0,RANDBETWEEN(2,COUNT('Last name'!$A:$A) + 1)),'Last name'!$A:$B,2,FALSE) &amp; " " &amp; VLOOKUP(RANDBETWEEN(2,COUNT('Last name'!$A:$A) + 1),'Last name'!$A:$B,2,FALSE))</f>
        <v>Oliver Pinto Simões</v>
      </c>
      <c r="F1205" s="7">
        <v>2</v>
      </c>
      <c r="G1205" s="7" cm="1">
        <f t="array" aca="1" ref="G1205" ca="1">INDEX(States!$B:$B,RANDBETWEEN(2,COUNTA(States!$B:$B)),1)</f>
        <v>2</v>
      </c>
      <c r="H1205" s="7" t="str">
        <f ca="1">VLOOKUP($D1205,Name!$A:$C,3,FALSE)</f>
        <v>M</v>
      </c>
      <c r="I1205" s="7">
        <f t="shared" ca="1" si="92"/>
        <v>2</v>
      </c>
      <c r="J1205" s="7" t="str">
        <f ca="1">VLOOKUP($I1205,Race!$A:$B,2,FALSE)</f>
        <v>Branco</v>
      </c>
      <c r="K1205" s="8">
        <f ca="1" xml:space="preserve">
IF($B1205=2,
    TODAY()-16340,
    IF($P1205=2,
        RANDBETWEEN(TODAY()-12418.5,TODAY()-6574.5),
        IF(OR($P1205=3,$P1205=4),
            RANDBETWEEN(TODAY()-16071,TODAY()-8766),
            IF(OR($P1205=5,$P1205=6,$P1205=7),
                RANDBETWEEN(TODAY()-27393.75,TODAY()-12783.75),
                RANDBETWEEN(TODAY()-27393.75,TODAY()-10957.5)
            )
        )
    )
)</f>
        <v>18713</v>
      </c>
      <c r="L1205" s="6">
        <f ca="1">IF(OR(ROW()=2,ROW()=3),7,IF(ROW()=4,4,RANDBETWEEN(4,COUNT(Education!$A:$A) + 1)))</f>
        <v>6</v>
      </c>
      <c r="M1205" s="8" t="str">
        <f ca="1">VLOOKUP($L1205,Education!$A:$B,2,FALSE)</f>
        <v>Mestrado</v>
      </c>
      <c r="N120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12</v>
      </c>
      <c r="O1205" s="7" t="str">
        <f ca="1">VLOOKUP($N1205,Department!$A:$B,2,FALSE)</f>
        <v>Jurídico</v>
      </c>
      <c r="P1205" s="6">
        <f t="shared" ca="1" si="93"/>
        <v>8</v>
      </c>
      <c r="Q1205" s="7" t="str">
        <f ca="1">VLOOKUP($P1205,Role!$A:$B,2,FALSE)</f>
        <v>Analista</v>
      </c>
      <c r="R1205" s="7">
        <f ca="1">IF($P1205=8,RANDBETWEEN(2,COUNT(Level!$A:$A) + 1),"")</f>
        <v>2</v>
      </c>
      <c r="S1205" s="7" t="str">
        <f ca="1">IF($R1205&lt;&gt;"",VLOOKUP($R1205,Level!$A:$B,2,FALSE),"")</f>
        <v>Junior</v>
      </c>
      <c r="T1205" s="8">
        <f t="shared" ca="1" si="94"/>
        <v>38102</v>
      </c>
      <c r="U1205" s="1">
        <f t="shared" ca="1" si="90"/>
        <v>3600</v>
      </c>
      <c r="V120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$A1205    &amp;
", "   &amp;
$B1205    &amp;
", "   &amp;
$C1205    &amp;
", '"  &amp;
$E1205    &amp;
"', '" &amp;
$H1205    &amp;
"', "  &amp;
$I1205 &amp;
", CAST('"  &amp;
TEXT($K1205,"aaaa-mm-dd") &amp;
"' AS DATE), " &amp;
$L1205 &amp;
", " &amp;
$N1205 &amp;
", " &amp;
$P1205 &amp;
", " &amp;
IF($R1205="","NULL",$R1205) &amp;
", " &amp;
$U1205 &amp;
");"</f>
        <v>INSERT INTO acme.fact_employees (id_company_fk, id_employee_pk, flg_active, employee_name, id_gender_fk, id_race_fk, birthdate, id_education_fk, id_department_fk, id_role_fk, id_level_fk, salary) VALUES (2, 1204, TRUE, 'Oliver Pinto Simões', 'M', 2, CAST('1951-03-26' AS DATE), 6, 12, 8, 2, 3600);</v>
      </c>
    </row>
    <row r="1206" spans="1:22" x14ac:dyDescent="0.2">
      <c r="A1206" s="7">
        <v>2</v>
      </c>
      <c r="B1206" s="5">
        <f t="shared" si="91"/>
        <v>1205</v>
      </c>
      <c r="C1206" s="6" t="b">
        <v>1</v>
      </c>
      <c r="D1206" s="7">
        <f ca="1">IF(ROW()=2,125,IF(ROW()=3,67,IF(ROW()=4,13,RANDBETWEEN(2,COUNT(Name!$A:$A) + 1))))</f>
        <v>245</v>
      </c>
      <c r="E1206" s="7" t="str">
        <f ca="1">VLOOKUP($D1206,Name!$A:$B,2,FALSE) &amp; " " &amp; IF(ROW()=2,"de Orléans e Bragança",VLOOKUP(IF(ROW()=2,0,RANDBETWEEN(2,COUNT('Last name'!$A:$A) + 1)),'Last name'!$A:$B,2,FALSE) &amp; " " &amp; VLOOKUP(RANDBETWEEN(2,COUNT('Last name'!$A:$A) + 1),'Last name'!$A:$B,2,FALSE))</f>
        <v>Luiza Negrão Salvador</v>
      </c>
      <c r="F1206" s="7">
        <v>2</v>
      </c>
      <c r="G1206" s="7" cm="1">
        <f t="array" aca="1" ref="G1206" ca="1">INDEX(States!$B:$B,RANDBETWEEN(2,COUNTA(States!$B:$B)),1)</f>
        <v>15</v>
      </c>
      <c r="H1206" s="7" t="str">
        <f ca="1">VLOOKUP($D1206,Name!$A:$C,3,FALSE)</f>
        <v>F</v>
      </c>
      <c r="I1206" s="7">
        <f t="shared" ca="1" si="92"/>
        <v>2</v>
      </c>
      <c r="J1206" s="7" t="str">
        <f ca="1">VLOOKUP($I1206,Race!$A:$B,2,FALSE)</f>
        <v>Branco</v>
      </c>
      <c r="K1206" s="8">
        <f ca="1" xml:space="preserve">
IF($B1206=2,
    TODAY()-16340,
    IF($P1206=2,
        RANDBETWEEN(TODAY()-12418.5,TODAY()-6574.5),
        IF(OR($P1206=3,$P1206=4),
            RANDBETWEEN(TODAY()-16071,TODAY()-8766),
            IF(OR($P1206=5,$P1206=6,$P1206=7),
                RANDBETWEEN(TODAY()-27393.75,TODAY()-12783.75),
                RANDBETWEEN(TODAY()-27393.75,TODAY()-10957.5)
            )
        )
    )
)</f>
        <v>27220</v>
      </c>
      <c r="L1206" s="6">
        <f ca="1">IF(OR(ROW()=2,ROW()=3),7,IF(ROW()=4,4,RANDBETWEEN(4,COUNT(Education!$A:$A) + 1)))</f>
        <v>6</v>
      </c>
      <c r="M1206" s="8" t="str">
        <f ca="1">VLOOKUP($L1206,Education!$A:$B,2,FALSE)</f>
        <v>Mestrado</v>
      </c>
      <c r="N120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1206" s="7" t="str">
        <f ca="1">VLOOKUP($N1206,Department!$A:$B,2,FALSE)</f>
        <v>Contábil</v>
      </c>
      <c r="P1206" s="6">
        <f t="shared" ca="1" si="93"/>
        <v>8</v>
      </c>
      <c r="Q1206" s="7" t="str">
        <f ca="1">VLOOKUP($P1206,Role!$A:$B,2,FALSE)</f>
        <v>Analista</v>
      </c>
      <c r="R1206" s="7">
        <f ca="1">IF($P1206=8,RANDBETWEEN(2,COUNT(Level!$A:$A) + 1),"")</f>
        <v>4</v>
      </c>
      <c r="S1206" s="7" t="str">
        <f ca="1">IF($R1206&lt;&gt;"",VLOOKUP($R1206,Level!$A:$B,2,FALSE),"")</f>
        <v>Senior</v>
      </c>
      <c r="T1206" s="8">
        <f t="shared" ca="1" si="94"/>
        <v>36836</v>
      </c>
      <c r="U1206" s="1">
        <f t="shared" ca="1" si="90"/>
        <v>3500</v>
      </c>
      <c r="V120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$A1206    &amp;
", "   &amp;
$B1206    &amp;
", "   &amp;
$C1206    &amp;
", '"  &amp;
$E1206    &amp;
"', '" &amp;
$H1206    &amp;
"', "  &amp;
$I1206 &amp;
", CAST('"  &amp;
TEXT($K1206,"aaaa-mm-dd") &amp;
"' AS DATE), " &amp;
$L1206 &amp;
", " &amp;
$N1206 &amp;
", " &amp;
$P1206 &amp;
", " &amp;
IF($R1206="","NULL",$R1206) &amp;
", " &amp;
$U1206 &amp;
");"</f>
        <v>INSERT INTO acme.fact_employees (id_company_fk, id_employee_pk, flg_active, employee_name, id_gender_fk, id_race_fk, birthdate, id_education_fk, id_department_fk, id_role_fk, id_level_fk, salary) VALUES (2, 1205, TRUE, 'Luiza Negrão Salvador', 'F', 2, CAST('1974-07-10' AS DATE), 6, 9, 8, 4, 3500);</v>
      </c>
    </row>
    <row r="1207" spans="1:22" x14ac:dyDescent="0.2">
      <c r="A1207" s="7">
        <v>2</v>
      </c>
      <c r="B1207" s="5">
        <f t="shared" si="91"/>
        <v>1206</v>
      </c>
      <c r="C1207" s="6" t="b">
        <v>1</v>
      </c>
      <c r="D1207" s="7">
        <f ca="1">IF(ROW()=2,125,IF(ROW()=3,67,IF(ROW()=4,13,RANDBETWEEN(2,COUNT(Name!$A:$A) + 1))))</f>
        <v>90</v>
      </c>
      <c r="E1207" s="7" t="str">
        <f ca="1">VLOOKUP($D1207,Name!$A:$B,2,FALSE) &amp; " " &amp; IF(ROW()=2,"de Orléans e Bragança",VLOOKUP(IF(ROW()=2,0,RANDBETWEEN(2,COUNT('Last name'!$A:$A) + 1)),'Last name'!$A:$B,2,FALSE) &amp; " " &amp; VLOOKUP(RANDBETWEEN(2,COUNT('Last name'!$A:$A) + 1),'Last name'!$A:$B,2,FALSE))</f>
        <v>César Camacho Bianchi</v>
      </c>
      <c r="F1207" s="7">
        <v>2</v>
      </c>
      <c r="G1207" s="7" cm="1">
        <f t="array" aca="1" ref="G1207" ca="1">INDEX(States!$B:$B,RANDBETWEEN(2,COUNTA(States!$B:$B)),1)</f>
        <v>20</v>
      </c>
      <c r="H1207" s="7" t="str">
        <f ca="1">VLOOKUP($D1207,Name!$A:$C,3,FALSE)</f>
        <v>M</v>
      </c>
      <c r="I1207" s="7">
        <f t="shared" ca="1" si="92"/>
        <v>2</v>
      </c>
      <c r="J1207" s="7" t="str">
        <f ca="1">VLOOKUP($I1207,Race!$A:$B,2,FALSE)</f>
        <v>Branco</v>
      </c>
      <c r="K1207" s="8">
        <f ca="1" xml:space="preserve">
IF($B1207=2,
    TODAY()-16340,
    IF($P1207=2,
        RANDBETWEEN(TODAY()-12418.5,TODAY()-6574.5),
        IF(OR($P1207=3,$P1207=4),
            RANDBETWEEN(TODAY()-16071,TODAY()-8766),
            IF(OR($P1207=5,$P1207=6,$P1207=7),
                RANDBETWEEN(TODAY()-27393.75,TODAY()-12783.75),
                RANDBETWEEN(TODAY()-27393.75,TODAY()-10957.5)
            )
        )
    )
)</f>
        <v>24830</v>
      </c>
      <c r="L1207" s="6">
        <f ca="1">IF(OR(ROW()=2,ROW()=3),7,IF(ROW()=4,4,RANDBETWEEN(4,COUNT(Education!$A:$A) + 1)))</f>
        <v>6</v>
      </c>
      <c r="M1207" s="8" t="str">
        <f ca="1">VLOOKUP($L1207,Education!$A:$B,2,FALSE)</f>
        <v>Mestrado</v>
      </c>
      <c r="N120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1207" s="7" t="str">
        <f ca="1">VLOOKUP($N1207,Department!$A:$B,2,FALSE)</f>
        <v>Auditoria</v>
      </c>
      <c r="P1207" s="6">
        <f t="shared" ca="1" si="93"/>
        <v>8</v>
      </c>
      <c r="Q1207" s="7" t="str">
        <f ca="1">VLOOKUP($P1207,Role!$A:$B,2,FALSE)</f>
        <v>Analista</v>
      </c>
      <c r="R1207" s="7">
        <f ca="1">IF($P1207=8,RANDBETWEEN(2,COUNT(Level!$A:$A) + 1),"")</f>
        <v>2</v>
      </c>
      <c r="S1207" s="7" t="str">
        <f ca="1">IF($R1207&lt;&gt;"",VLOOKUP($R1207,Level!$A:$B,2,FALSE),"")</f>
        <v>Junior</v>
      </c>
      <c r="T1207" s="8">
        <f t="shared" ca="1" si="94"/>
        <v>36757</v>
      </c>
      <c r="U1207" s="1">
        <f t="shared" ca="1" si="90"/>
        <v>3500</v>
      </c>
      <c r="V120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$A1207    &amp;
", "   &amp;
$B1207    &amp;
", "   &amp;
$C1207    &amp;
", '"  &amp;
$E1207    &amp;
"', '" &amp;
$H1207    &amp;
"', "  &amp;
$I1207 &amp;
", CAST('"  &amp;
TEXT($K1207,"aaaa-mm-dd") &amp;
"' AS DATE), " &amp;
$L1207 &amp;
", " &amp;
$N1207 &amp;
", " &amp;
$P1207 &amp;
", " &amp;
IF($R1207="","NULL",$R1207) &amp;
", " &amp;
$U1207 &amp;
");"</f>
        <v>INSERT INTO acme.fact_employees (id_company_fk, id_employee_pk, flg_active, employee_name, id_gender_fk, id_race_fk, birthdate, id_education_fk, id_department_fk, id_role_fk, id_level_fk, salary) VALUES (2, 1206, TRUE, 'César Camacho Bianchi', 'M', 2, CAST('1967-12-24' AS DATE), 6, 10, 8, 2, 3500);</v>
      </c>
    </row>
    <row r="1208" spans="1:22" x14ac:dyDescent="0.2">
      <c r="A1208" s="7">
        <v>2</v>
      </c>
      <c r="B1208" s="5">
        <f t="shared" si="91"/>
        <v>1207</v>
      </c>
      <c r="C1208" s="6" t="b">
        <v>1</v>
      </c>
      <c r="D1208" s="7">
        <f ca="1">IF(ROW()=2,125,IF(ROW()=3,67,IF(ROW()=4,13,RANDBETWEEN(2,COUNT(Name!$A:$A) + 1))))</f>
        <v>185</v>
      </c>
      <c r="E1208" s="7" t="str">
        <f ca="1">VLOOKUP($D1208,Name!$A:$B,2,FALSE) &amp; " " &amp; IF(ROW()=2,"de Orléans e Bragança",VLOOKUP(IF(ROW()=2,0,RANDBETWEEN(2,COUNT('Last name'!$A:$A) + 1)),'Last name'!$A:$B,2,FALSE) &amp; " " &amp; VLOOKUP(RANDBETWEEN(2,COUNT('Last name'!$A:$A) + 1),'Last name'!$A:$B,2,FALSE))</f>
        <v>João Lucas Alves Luz</v>
      </c>
      <c r="F1208" s="7">
        <v>2</v>
      </c>
      <c r="G1208" s="7" cm="1">
        <f t="array" aca="1" ref="G1208" ca="1">INDEX(States!$B:$B,RANDBETWEEN(2,COUNTA(States!$B:$B)),1)</f>
        <v>17</v>
      </c>
      <c r="H1208" s="7" t="str">
        <f ca="1">VLOOKUP($D1208,Name!$A:$C,3,FALSE)</f>
        <v>M</v>
      </c>
      <c r="I1208" s="7">
        <f t="shared" ca="1" si="92"/>
        <v>2</v>
      </c>
      <c r="J1208" s="7" t="str">
        <f ca="1">VLOOKUP($I1208,Race!$A:$B,2,FALSE)</f>
        <v>Branco</v>
      </c>
      <c r="K1208" s="8">
        <f ca="1" xml:space="preserve">
IF($B1208=2,
    TODAY()-16340,
    IF($P1208=2,
        RANDBETWEEN(TODAY()-12418.5,TODAY()-6574.5),
        IF(OR($P1208=3,$P1208=4),
            RANDBETWEEN(TODAY()-16071,TODAY()-8766),
            IF(OR($P1208=5,$P1208=6,$P1208=7),
                RANDBETWEEN(TODAY()-27393.75,TODAY()-12783.75),
                RANDBETWEEN(TODAY()-27393.75,TODAY()-10957.5)
            )
        )
    )
)</f>
        <v>28440</v>
      </c>
      <c r="L1208" s="6">
        <f ca="1">IF(OR(ROW()=2,ROW()=3),7,IF(ROW()=4,4,RANDBETWEEN(4,COUNT(Education!$A:$A) + 1)))</f>
        <v>5</v>
      </c>
      <c r="M1208" s="8" t="str">
        <f ca="1">VLOOKUP($L1208,Education!$A:$B,2,FALSE)</f>
        <v>Pós-graduação</v>
      </c>
      <c r="N120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1208" s="7" t="str">
        <f ca="1">VLOOKUP($N1208,Department!$A:$B,2,FALSE)</f>
        <v>Contábil</v>
      </c>
      <c r="P1208" s="6">
        <f t="shared" ca="1" si="93"/>
        <v>9</v>
      </c>
      <c r="Q1208" s="7" t="str">
        <f ca="1">VLOOKUP($P1208,Role!$A:$B,2,FALSE)</f>
        <v>Especialista</v>
      </c>
      <c r="R1208" s="7" t="str">
        <f ca="1">IF($P1208=8,RANDBETWEEN(2,COUNT(Level!$A:$A) + 1),"")</f>
        <v/>
      </c>
      <c r="S1208" s="7" t="str">
        <f ca="1">IF($R1208&lt;&gt;"",VLOOKUP($R1208,Level!$A:$B,2,FALSE),"")</f>
        <v/>
      </c>
      <c r="T1208" s="8">
        <f t="shared" ca="1" si="94"/>
        <v>41430</v>
      </c>
      <c r="U1208" s="1">
        <f t="shared" ca="1" si="90"/>
        <v>9000</v>
      </c>
      <c r="V120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$A1208    &amp;
", "   &amp;
$B1208    &amp;
", "   &amp;
$C1208    &amp;
", '"  &amp;
$E1208    &amp;
"', '" &amp;
$H1208    &amp;
"', "  &amp;
$I1208 &amp;
", CAST('"  &amp;
TEXT($K1208,"aaaa-mm-dd") &amp;
"' AS DATE), " &amp;
$L1208 &amp;
", " &amp;
$N1208 &amp;
", " &amp;
$P1208 &amp;
", " &amp;
IF($R1208="","NULL",$R1208) &amp;
", " &amp;
$U1208 &amp;
");"</f>
        <v>INSERT INTO acme.fact_employees (id_company_fk, id_employee_pk, flg_active, employee_name, id_gender_fk, id_race_fk, birthdate, id_education_fk, id_department_fk, id_role_fk, id_level_fk, salary) VALUES (2, 1207, TRUE, 'João Lucas Alves Luz', 'M', 2, CAST('1977-11-11' AS DATE), 5, 9, 9, NULL, 9000);</v>
      </c>
    </row>
    <row r="1209" spans="1:22" x14ac:dyDescent="0.2">
      <c r="A1209" s="7">
        <v>2</v>
      </c>
      <c r="B1209" s="5">
        <f t="shared" si="91"/>
        <v>1208</v>
      </c>
      <c r="C1209" s="6" t="b">
        <v>1</v>
      </c>
      <c r="D1209" s="7">
        <f ca="1">IF(ROW()=2,125,IF(ROW()=3,67,IF(ROW()=4,13,RANDBETWEEN(2,COUNT(Name!$A:$A) + 1))))</f>
        <v>117</v>
      </c>
      <c r="E1209" s="7" t="str">
        <f ca="1">VLOOKUP($D1209,Name!$A:$B,2,FALSE) &amp; " " &amp; IF(ROW()=2,"de Orléans e Bragança",VLOOKUP(IF(ROW()=2,0,RANDBETWEEN(2,COUNT('Last name'!$A:$A) + 1)),'Last name'!$A:$B,2,FALSE) &amp; " " &amp; VLOOKUP(RANDBETWEEN(2,COUNT('Last name'!$A:$A) + 1),'Last name'!$A:$B,2,FALSE))</f>
        <v>Eliza Almeida Bactista</v>
      </c>
      <c r="F1209" s="7">
        <v>2</v>
      </c>
      <c r="G1209" s="7" cm="1">
        <f t="array" aca="1" ref="G1209" ca="1">INDEX(States!$B:$B,RANDBETWEEN(2,COUNTA(States!$B:$B)),1)</f>
        <v>19</v>
      </c>
      <c r="H1209" s="7" t="str">
        <f ca="1">VLOOKUP($D1209,Name!$A:$C,3,FALSE)</f>
        <v>F</v>
      </c>
      <c r="I1209" s="7">
        <f t="shared" ca="1" si="92"/>
        <v>2</v>
      </c>
      <c r="J1209" s="7" t="str">
        <f ca="1">VLOOKUP($I1209,Race!$A:$B,2,FALSE)</f>
        <v>Branco</v>
      </c>
      <c r="K1209" s="8">
        <f ca="1" xml:space="preserve">
IF($B1209=2,
    TODAY()-16340,
    IF($P1209=2,
        RANDBETWEEN(TODAY()-12418.5,TODAY()-6574.5),
        IF(OR($P1209=3,$P1209=4),
            RANDBETWEEN(TODAY()-16071,TODAY()-8766),
            IF(OR($P1209=5,$P1209=6,$P1209=7),
                RANDBETWEEN(TODAY()-27393.75,TODAY()-12783.75),
                RANDBETWEEN(TODAY()-27393.75,TODAY()-10957.5)
            )
        )
    )
)</f>
        <v>29618</v>
      </c>
      <c r="L1209" s="6">
        <f ca="1">IF(OR(ROW()=2,ROW()=3),7,IF(ROW()=4,4,RANDBETWEEN(4,COUNT(Education!$A:$A) + 1)))</f>
        <v>6</v>
      </c>
      <c r="M1209" s="8" t="str">
        <f ca="1">VLOOKUP($L1209,Education!$A:$B,2,FALSE)</f>
        <v>Mestrado</v>
      </c>
      <c r="N120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1209" s="7" t="str">
        <f ca="1">VLOOKUP($N1209,Department!$A:$B,2,FALSE)</f>
        <v>Vendas</v>
      </c>
      <c r="P1209" s="6">
        <f t="shared" ca="1" si="93"/>
        <v>8</v>
      </c>
      <c r="Q1209" s="7" t="str">
        <f ca="1">VLOOKUP($P1209,Role!$A:$B,2,FALSE)</f>
        <v>Analista</v>
      </c>
      <c r="R1209" s="7">
        <f ca="1">IF($P1209=8,RANDBETWEEN(2,COUNT(Level!$A:$A) + 1),"")</f>
        <v>2</v>
      </c>
      <c r="S1209" s="7" t="str">
        <f ca="1">IF($R1209&lt;&gt;"",VLOOKUP($R1209,Level!$A:$B,2,FALSE),"")</f>
        <v>Junior</v>
      </c>
      <c r="T1209" s="8">
        <f t="shared" ca="1" si="94"/>
        <v>36791</v>
      </c>
      <c r="U1209" s="1">
        <f t="shared" ca="1" si="90"/>
        <v>3610</v>
      </c>
      <c r="V120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$A1209    &amp;
", "   &amp;
$B1209    &amp;
", "   &amp;
$C1209    &amp;
", '"  &amp;
$E1209    &amp;
"', '" &amp;
$H1209    &amp;
"', "  &amp;
$I1209 &amp;
", CAST('"  &amp;
TEXT($K1209,"aaaa-mm-dd") &amp;
"' AS DATE), " &amp;
$L1209 &amp;
", " &amp;
$N1209 &amp;
", " &amp;
$P1209 &amp;
", " &amp;
IF($R1209="","NULL",$R1209) &amp;
", " &amp;
$U1209 &amp;
");"</f>
        <v>INSERT INTO acme.fact_employees (id_company_fk, id_employee_pk, flg_active, employee_name, id_gender_fk, id_race_fk, birthdate, id_education_fk, id_department_fk, id_role_fk, id_level_fk, salary) VALUES (2, 1208, TRUE, 'Eliza Almeida Bactista', 'F', 2, CAST('1981-02-01' AS DATE), 6, 13, 8, 2, 3610);</v>
      </c>
    </row>
    <row r="1210" spans="1:22" x14ac:dyDescent="0.2">
      <c r="A1210" s="7">
        <v>2</v>
      </c>
      <c r="B1210" s="5">
        <f t="shared" si="91"/>
        <v>1209</v>
      </c>
      <c r="C1210" s="6" t="b">
        <v>1</v>
      </c>
      <c r="D1210" s="7">
        <f ca="1">IF(ROW()=2,125,IF(ROW()=3,67,IF(ROW()=4,13,RANDBETWEEN(2,COUNT(Name!$A:$A) + 1))))</f>
        <v>63</v>
      </c>
      <c r="E1210" s="7" t="str">
        <f ca="1">VLOOKUP($D1210,Name!$A:$B,2,FALSE) &amp; " " &amp; IF(ROW()=2,"de Orléans e Bragança",VLOOKUP(IF(ROW()=2,0,RANDBETWEEN(2,COUNT('Last name'!$A:$A) + 1)),'Last name'!$A:$B,2,FALSE) &amp; " " &amp; VLOOKUP(RANDBETWEEN(2,COUNT('Last name'!$A:$A) + 1),'Last name'!$A:$B,2,FALSE))</f>
        <v>Bartolomeo Galli Ferrão</v>
      </c>
      <c r="F1210" s="7">
        <v>2</v>
      </c>
      <c r="G1210" s="7" cm="1">
        <f t="array" aca="1" ref="G1210" ca="1">INDEX(States!$B:$B,RANDBETWEEN(2,COUNTA(States!$B:$B)),1)</f>
        <v>10</v>
      </c>
      <c r="H1210" s="7" t="str">
        <f ca="1">VLOOKUP($D1210,Name!$A:$C,3,FALSE)</f>
        <v>M</v>
      </c>
      <c r="I1210" s="7">
        <f t="shared" ca="1" si="92"/>
        <v>4</v>
      </c>
      <c r="J1210" s="7" t="str">
        <f ca="1">VLOOKUP($I1210,Race!$A:$B,2,FALSE)</f>
        <v>Pardo</v>
      </c>
      <c r="K1210" s="8">
        <f ca="1" xml:space="preserve">
IF($B1210=2,
    TODAY()-16340,
    IF($P1210=2,
        RANDBETWEEN(TODAY()-12418.5,TODAY()-6574.5),
        IF(OR($P1210=3,$P1210=4),
            RANDBETWEEN(TODAY()-16071,TODAY()-8766),
            IF(OR($P1210=5,$P1210=6,$P1210=7),
                RANDBETWEEN(TODAY()-27393.75,TODAY()-12783.75),
                RANDBETWEEN(TODAY()-27393.75,TODAY()-10957.5)
            )
        )
    )
)</f>
        <v>26886</v>
      </c>
      <c r="L1210" s="6">
        <f ca="1">IF(OR(ROW()=2,ROW()=3),7,IF(ROW()=4,4,RANDBETWEEN(4,COUNT(Education!$A:$A) + 1)))</f>
        <v>6</v>
      </c>
      <c r="M1210" s="8" t="str">
        <f ca="1">VLOOKUP($L1210,Education!$A:$B,2,FALSE)</f>
        <v>Mestrado</v>
      </c>
      <c r="N121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1210" s="7" t="str">
        <f ca="1">VLOOKUP($N1210,Department!$A:$B,2,FALSE)</f>
        <v>Administrativo</v>
      </c>
      <c r="P1210" s="6">
        <f t="shared" ca="1" si="93"/>
        <v>9</v>
      </c>
      <c r="Q1210" s="7" t="str">
        <f ca="1">VLOOKUP($P1210,Role!$A:$B,2,FALSE)</f>
        <v>Especialista</v>
      </c>
      <c r="R1210" s="7" t="str">
        <f ca="1">IF($P1210=8,RANDBETWEEN(2,COUNT(Level!$A:$A) + 1),"")</f>
        <v/>
      </c>
      <c r="S1210" s="7" t="str">
        <f ca="1">IF($R1210&lt;&gt;"",VLOOKUP($R1210,Level!$A:$B,2,FALSE),"")</f>
        <v/>
      </c>
      <c r="T1210" s="8">
        <f t="shared" ca="1" si="94"/>
        <v>39365</v>
      </c>
      <c r="U1210" s="1">
        <f t="shared" ca="1" si="90"/>
        <v>9500</v>
      </c>
      <c r="V121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$A1210    &amp;
", "   &amp;
$B1210    &amp;
", "   &amp;
$C1210    &amp;
", '"  &amp;
$E1210    &amp;
"', '" &amp;
$H1210    &amp;
"', "  &amp;
$I1210 &amp;
", CAST('"  &amp;
TEXT($K1210,"aaaa-mm-dd") &amp;
"' AS DATE), " &amp;
$L1210 &amp;
", " &amp;
$N1210 &amp;
", " &amp;
$P1210 &amp;
", " &amp;
IF($R1210="","NULL",$R1210) &amp;
", " &amp;
$U1210 &amp;
");"</f>
        <v>INSERT INTO acme.fact_employees (id_company_fk, id_employee_pk, flg_active, employee_name, id_gender_fk, id_race_fk, birthdate, id_education_fk, id_department_fk, id_role_fk, id_level_fk, salary) VALUES (2, 1209, TRUE, 'Bartolomeo Galli Ferrão', 'M', 4, CAST('1973-08-10' AS DATE), 6, 3, 9, NULL, 9500);</v>
      </c>
    </row>
    <row r="1211" spans="1:22" x14ac:dyDescent="0.2">
      <c r="A1211" s="7">
        <v>2</v>
      </c>
      <c r="B1211" s="5">
        <f t="shared" si="91"/>
        <v>1210</v>
      </c>
      <c r="C1211" s="6" t="b">
        <v>1</v>
      </c>
      <c r="D1211" s="7">
        <f ca="1">IF(ROW()=2,125,IF(ROW()=3,67,IF(ROW()=4,13,RANDBETWEEN(2,COUNT(Name!$A:$A) + 1))))</f>
        <v>274</v>
      </c>
      <c r="E1211" s="7" t="str">
        <f ca="1">VLOOKUP($D1211,Name!$A:$B,2,FALSE)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Maryah Dias Rizzo</v>
      </c>
      <c r="F1211" s="7">
        <v>2</v>
      </c>
      <c r="G1211" s="7" cm="1">
        <f t="array" aca="1" ref="G1211" ca="1">INDEX(States!$B:$B,RANDBETWEEN(2,COUNTA(States!$B:$B)),1)</f>
        <v>6</v>
      </c>
      <c r="H1211" s="7" t="str">
        <f ca="1">VLOOKUP($D1211,Name!$A:$C,3,FALSE)</f>
        <v>F</v>
      </c>
      <c r="I1211" s="7">
        <f t="shared" ca="1" si="92"/>
        <v>3</v>
      </c>
      <c r="J1211" s="7" t="str">
        <f ca="1">VLOOKUP($I1211,Race!$A:$B,2,FALSE)</f>
        <v>Preto</v>
      </c>
      <c r="K1211" s="8">
        <f ca="1" xml:space="preserve">
IF($B1211=2,
    TODAY()-16340,
    IF($P1211=2,
        RANDBETWEEN(TODAY()-12418.5,TODAY()-6574.5),
        IF(OR($P1211=3,$P1211=4),
            RANDBETWEEN(TODAY()-16071,TODAY()-8766),
            IF(OR($P1211=5,$P1211=6,$P1211=7),
                RANDBETWEEN(TODAY()-27393.75,TODAY()-12783.75),
                RANDBETWEEN(TODAY()-27393.75,TODAY()-10957.5)
            )
        )
    )
)</f>
        <v>20442</v>
      </c>
      <c r="L1211" s="6">
        <f ca="1">IF(OR(ROW()=2,ROW()=3),7,IF(ROW()=4,4,RANDBETWEEN(4,COUNT(Education!$A:$A) + 1)))</f>
        <v>7</v>
      </c>
      <c r="M1211" s="8" t="str">
        <f ca="1">VLOOKUP($L1211,Education!$A:$B,2,FALSE)</f>
        <v>Doutorado</v>
      </c>
      <c r="N121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6</v>
      </c>
      <c r="O1211" s="7" t="str">
        <f ca="1">VLOOKUP($N1211,Department!$A:$B,2,FALSE)</f>
        <v>Comercial</v>
      </c>
      <c r="P1211" s="6">
        <f t="shared" ca="1" si="93"/>
        <v>8</v>
      </c>
      <c r="Q1211" s="7" t="str">
        <f ca="1">VLOOKUP($P1211,Role!$A:$B,2,FALSE)</f>
        <v>Analista</v>
      </c>
      <c r="R1211" s="7">
        <f ca="1">IF($P1211=8,RANDBETWEEN(2,COUNT(Level!$A:$A) + 1),"")</f>
        <v>2</v>
      </c>
      <c r="S1211" s="7" t="str">
        <f ca="1">IF($R1211&lt;&gt;"",VLOOKUP($R1211,Level!$A:$B,2,FALSE),"")</f>
        <v>Junior</v>
      </c>
      <c r="T1211" s="8">
        <f t="shared" ca="1" si="94"/>
        <v>42424</v>
      </c>
      <c r="U1211" s="1">
        <f t="shared" ca="1" si="90"/>
        <v>4080</v>
      </c>
      <c r="V121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$A1211    &amp;
", "   &amp;
$B1211    &amp;
", "   &amp;
$C1211    &amp;
", '"  &amp;
$E1211    &amp;
"', '" &amp;
$H1211    &amp;
"', "  &amp;
$I1211 &amp;
", CAST('"  &amp;
TEXT($K1211,"aaaa-mm-dd") &amp;
"' AS DATE), " &amp;
$L1211 &amp;
", " &amp;
$N1211 &amp;
", " &amp;
$P1211 &amp;
", " &amp;
IF($R1211="","NULL",$R1211) &amp;
", " &amp;
$U1211 &amp;
");"</f>
        <v>INSERT INTO acme.fact_employees (id_company_fk, id_employee_pk, flg_active, employee_name, id_gender_fk, id_race_fk, birthdate, id_education_fk, id_department_fk, id_role_fk, id_level_fk, salary) VALUES (2, 1210, TRUE, 'Maryah Dias Rizzo', 'F', 3, CAST('1955-12-19' AS DATE), 7, 6, 8, 2, 4080);</v>
      </c>
    </row>
    <row r="1212" spans="1:22" x14ac:dyDescent="0.2">
      <c r="A1212" s="7">
        <v>2</v>
      </c>
      <c r="B1212" s="5">
        <f t="shared" si="91"/>
        <v>1211</v>
      </c>
      <c r="C1212" s="6" t="b">
        <v>1</v>
      </c>
      <c r="D1212" s="7">
        <f ca="1">IF(ROW()=2,125,IF(ROW()=3,67,IF(ROW()=4,13,RANDBETWEEN(2,COUNT(Name!$A:$A) + 1))))</f>
        <v>72</v>
      </c>
      <c r="E1212" s="7" t="str">
        <f ca="1">VLOOKUP($D1212,Name!$A:$B,2,FALSE) &amp; " " &amp; IF(ROW()=2,"de Orléans e Bragança",VLOOKUP(IF(ROW()=2,0,RANDBETWEEN(2,COUNT('Last name'!$A:$A) + 1)),'Last name'!$A:$B,2,FALSE) &amp; " " &amp; VLOOKUP(RANDBETWEEN(2,COUNT('Last name'!$A:$A) + 1),'Last name'!$A:$B,2,FALSE))</f>
        <v>Breno Campos Paulista</v>
      </c>
      <c r="F1212" s="7">
        <v>2</v>
      </c>
      <c r="G1212" s="7" cm="1">
        <f t="array" aca="1" ref="G1212" ca="1">INDEX(States!$B:$B,RANDBETWEEN(2,COUNTA(States!$B:$B)),1)</f>
        <v>16</v>
      </c>
      <c r="H1212" s="7" t="str">
        <f ca="1">VLOOKUP($D1212,Name!$A:$C,3,FALSE)</f>
        <v>M</v>
      </c>
      <c r="I1212" s="7">
        <f t="shared" ca="1" si="92"/>
        <v>2</v>
      </c>
      <c r="J1212" s="7" t="str">
        <f ca="1">VLOOKUP($I1212,Race!$A:$B,2,FALSE)</f>
        <v>Branco</v>
      </c>
      <c r="K1212" s="8">
        <f ca="1" xml:space="preserve">
IF($B1212=2,
    TODAY()-16340,
    IF($P1212=2,
        RANDBETWEEN(TODAY()-12418.5,TODAY()-6574.5),
        IF(OR($P1212=3,$P1212=4),
            RANDBETWEEN(TODAY()-16071,TODAY()-8766),
            IF(OR($P1212=5,$P1212=6,$P1212=7),
                RANDBETWEEN(TODAY()-27393.75,TODAY()-12783.75),
                RANDBETWEEN(TODAY()-27393.75,TODAY()-10957.5)
            )
        )
    )
)</f>
        <v>20768</v>
      </c>
      <c r="L1212" s="6">
        <f ca="1">IF(OR(ROW()=2,ROW()=3),7,IF(ROW()=4,4,RANDBETWEEN(4,COUNT(Education!$A:$A) + 1)))</f>
        <v>7</v>
      </c>
      <c r="M1212" s="8" t="str">
        <f ca="1">VLOOKUP($L1212,Education!$A:$B,2,FALSE)</f>
        <v>Doutorado</v>
      </c>
      <c r="N121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1212" s="7" t="str">
        <f ca="1">VLOOKUP($N1212,Department!$A:$B,2,FALSE)</f>
        <v>Vendas</v>
      </c>
      <c r="P1212" s="6">
        <f t="shared" ca="1" si="93"/>
        <v>8</v>
      </c>
      <c r="Q1212" s="7" t="str">
        <f ca="1">VLOOKUP($P1212,Role!$A:$B,2,FALSE)</f>
        <v>Analista</v>
      </c>
      <c r="R1212" s="7">
        <f ca="1">IF($P1212=8,RANDBETWEEN(2,COUNT(Level!$A:$A) + 1),"")</f>
        <v>3</v>
      </c>
      <c r="S1212" s="7" t="str">
        <f ca="1">IF($R1212&lt;&gt;"",VLOOKUP($R1212,Level!$A:$B,2,FALSE),"")</f>
        <v>Pleno</v>
      </c>
      <c r="T1212" s="8">
        <f t="shared" ca="1" si="94"/>
        <v>41760</v>
      </c>
      <c r="U1212" s="1">
        <f t="shared" ca="1" si="90"/>
        <v>4110</v>
      </c>
      <c r="V121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$A1212    &amp;
", "   &amp;
$B1212    &amp;
", "   &amp;
$C1212    &amp;
", '"  &amp;
$E1212    &amp;
"', '" &amp;
$H1212    &amp;
"', "  &amp;
$I1212 &amp;
", CAST('"  &amp;
TEXT($K1212,"aaaa-mm-dd") &amp;
"' AS DATE), " &amp;
$L1212 &amp;
", " &amp;
$N1212 &amp;
", " &amp;
$P1212 &amp;
", " &amp;
IF($R1212="","NULL",$R1212) &amp;
", " &amp;
$U1212 &amp;
");"</f>
        <v>INSERT INTO acme.fact_employees (id_company_fk, id_employee_pk, flg_active, employee_name, id_gender_fk, id_race_fk, birthdate, id_education_fk, id_department_fk, id_role_fk, id_level_fk, salary) VALUES (2, 1211, TRUE, 'Breno Campos Paulista', 'M', 2, CAST('1956-11-09' AS DATE), 7, 13, 8, 3, 4110);</v>
      </c>
    </row>
    <row r="1213" spans="1:22" x14ac:dyDescent="0.2">
      <c r="A1213" s="7">
        <v>2</v>
      </c>
      <c r="B1213" s="5">
        <f t="shared" si="91"/>
        <v>1212</v>
      </c>
      <c r="C1213" s="6" t="b">
        <v>1</v>
      </c>
      <c r="D1213" s="7">
        <f ca="1">IF(ROW()=2,125,IF(ROW()=3,67,IF(ROW()=4,13,RANDBETWEEN(2,COUNT(Name!$A:$A) + 1))))</f>
        <v>73</v>
      </c>
      <c r="E1213" s="7" t="str">
        <f ca="1">VLOOKUP($D1213,Name!$A:$B,2,FALSE) &amp; " " &amp; IF(ROW()=2,"de Orléans e Bragança",VLOOKUP(IF(ROW()=2,0,RANDBETWEEN(2,COUNT('Last name'!$A:$A) + 1)),'Last name'!$A:$B,2,FALSE) &amp; " " &amp; VLOOKUP(RANDBETWEEN(2,COUNT('Last name'!$A:$A) + 1),'Last name'!$A:$B,2,FALSE))</f>
        <v>Bruna Farias Ramos</v>
      </c>
      <c r="F1213" s="7">
        <v>2</v>
      </c>
      <c r="G1213" s="7" cm="1">
        <f t="array" aca="1" ref="G1213" ca="1">INDEX(States!$B:$B,RANDBETWEEN(2,COUNTA(States!$B:$B)),1)</f>
        <v>12</v>
      </c>
      <c r="H1213" s="7" t="str">
        <f ca="1">VLOOKUP($D1213,Name!$A:$C,3,FALSE)</f>
        <v>F</v>
      </c>
      <c r="I1213" s="7">
        <f t="shared" ca="1" si="92"/>
        <v>2</v>
      </c>
      <c r="J1213" s="7" t="str">
        <f ca="1">VLOOKUP($I1213,Race!$A:$B,2,FALSE)</f>
        <v>Branco</v>
      </c>
      <c r="K1213" s="8">
        <f ca="1" xml:space="preserve">
IF($B1213=2,
    TODAY()-16340,
    IF($P1213=2,
        RANDBETWEEN(TODAY()-12418.5,TODAY()-6574.5),
        IF(OR($P1213=3,$P1213=4),
            RANDBETWEEN(TODAY()-16071,TODAY()-8766),
            IF(OR($P1213=5,$P1213=6,$P1213=7),
                RANDBETWEEN(TODAY()-27393.75,TODAY()-12783.75),
                RANDBETWEEN(TODAY()-27393.75,TODAY()-10957.5)
            )
        )
    )
)</f>
        <v>31314</v>
      </c>
      <c r="L1213" s="6">
        <f ca="1">IF(OR(ROW()=2,ROW()=3),7,IF(ROW()=4,4,RANDBETWEEN(4,COUNT(Education!$A:$A) + 1)))</f>
        <v>7</v>
      </c>
      <c r="M1213" s="8" t="str">
        <f ca="1">VLOOKUP($L1213,Education!$A:$B,2,FALSE)</f>
        <v>Doutorado</v>
      </c>
      <c r="N121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6</v>
      </c>
      <c r="O1213" s="7" t="str">
        <f ca="1">VLOOKUP($N1213,Department!$A:$B,2,FALSE)</f>
        <v>Comercial</v>
      </c>
      <c r="P1213" s="6">
        <f t="shared" ca="1" si="93"/>
        <v>8</v>
      </c>
      <c r="Q1213" s="7" t="str">
        <f ca="1">VLOOKUP($P1213,Role!$A:$B,2,FALSE)</f>
        <v>Analista</v>
      </c>
      <c r="R1213" s="7">
        <f ca="1">IF($P1213=8,RANDBETWEEN(2,COUNT(Level!$A:$A) + 1),"")</f>
        <v>4</v>
      </c>
      <c r="S1213" s="7" t="str">
        <f ca="1">IF($R1213&lt;&gt;"",VLOOKUP($R1213,Level!$A:$B,2,FALSE),"")</f>
        <v>Senior</v>
      </c>
      <c r="T1213" s="8">
        <f t="shared" ca="1" si="94"/>
        <v>38251</v>
      </c>
      <c r="U1213" s="1">
        <f t="shared" ca="1" si="90"/>
        <v>4080</v>
      </c>
      <c r="V121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$A1213    &amp;
", "   &amp;
$B1213    &amp;
", "   &amp;
$C1213    &amp;
", '"  &amp;
$E1213    &amp;
"', '" &amp;
$H1213    &amp;
"', "  &amp;
$I1213 &amp;
", CAST('"  &amp;
TEXT($K1213,"aaaa-mm-dd") &amp;
"' AS DATE), " &amp;
$L1213 &amp;
", " &amp;
$N1213 &amp;
", " &amp;
$P1213 &amp;
", " &amp;
IF($R1213="","NULL",$R1213) &amp;
", " &amp;
$U1213 &amp;
");"</f>
        <v>INSERT INTO acme.fact_employees (id_company_fk, id_employee_pk, flg_active, employee_name, id_gender_fk, id_race_fk, birthdate, id_education_fk, id_department_fk, id_role_fk, id_level_fk, salary) VALUES (2, 1212, TRUE, 'Bruna Farias Ramos', 'F', 2, CAST('1985-09-24' AS DATE), 7, 6, 8, 4, 4080);</v>
      </c>
    </row>
    <row r="1214" spans="1:22" x14ac:dyDescent="0.2">
      <c r="A1214" s="7">
        <v>2</v>
      </c>
      <c r="B1214" s="5">
        <f t="shared" si="91"/>
        <v>1213</v>
      </c>
      <c r="C1214" s="6" t="b">
        <v>1</v>
      </c>
      <c r="D1214" s="7">
        <f ca="1">IF(ROW()=2,125,IF(ROW()=3,67,IF(ROW()=4,13,RANDBETWEEN(2,COUNT(Name!$A:$A) + 1))))</f>
        <v>239</v>
      </c>
      <c r="E1214" s="7" t="str">
        <f ca="1">VLOOKUP($D1214,Name!$A:$B,2,FALSE) &amp; " " &amp; IF(ROW()=2,"de Orléans e Bragança",VLOOKUP(IF(ROW()=2,0,RANDBETWEEN(2,COUNT('Last name'!$A:$A) + 1)),'Last name'!$A:$B,2,FALSE) &amp; " " &amp; VLOOKUP(RANDBETWEEN(2,COUNT('Last name'!$A:$A) + 1),'Last name'!$A:$B,2,FALSE))</f>
        <v>Luisa Santacruz Nunes</v>
      </c>
      <c r="F1214" s="7">
        <v>2</v>
      </c>
      <c r="G1214" s="7" cm="1">
        <f t="array" aca="1" ref="G1214" ca="1">INDEX(States!$B:$B,RANDBETWEEN(2,COUNTA(States!$B:$B)),1)</f>
        <v>15</v>
      </c>
      <c r="H1214" s="7" t="str">
        <f ca="1">VLOOKUP($D1214,Name!$A:$C,3,FALSE)</f>
        <v>F</v>
      </c>
      <c r="I1214" s="7">
        <f t="shared" ca="1" si="92"/>
        <v>2</v>
      </c>
      <c r="J1214" s="7" t="str">
        <f ca="1">VLOOKUP($I1214,Race!$A:$B,2,FALSE)</f>
        <v>Branco</v>
      </c>
      <c r="K1214" s="8">
        <f ca="1" xml:space="preserve">
IF($B1214=2,
    TODAY()-16340,
    IF($P1214=2,
        RANDBETWEEN(TODAY()-12418.5,TODAY()-6574.5),
        IF(OR($P1214=3,$P1214=4),
            RANDBETWEEN(TODAY()-16071,TODAY()-8766),
            IF(OR($P1214=5,$P1214=6,$P1214=7),
                RANDBETWEEN(TODAY()-27393.75,TODAY()-12783.75),
                RANDBETWEEN(TODAY()-27393.75,TODAY()-10957.5)
            )
        )
    )
)</f>
        <v>26244</v>
      </c>
      <c r="L1214" s="6">
        <f ca="1">IF(OR(ROW()=2,ROW()=3),7,IF(ROW()=4,4,RANDBETWEEN(4,COUNT(Education!$A:$A) + 1)))</f>
        <v>6</v>
      </c>
      <c r="M1214" s="8" t="str">
        <f ca="1">VLOOKUP($L1214,Education!$A:$B,2,FALSE)</f>
        <v>Mestrado</v>
      </c>
      <c r="N121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1214" s="7" t="str">
        <f ca="1">VLOOKUP($N1214,Department!$A:$B,2,FALSE)</f>
        <v>Vendas</v>
      </c>
      <c r="P1214" s="6">
        <f t="shared" ca="1" si="93"/>
        <v>8</v>
      </c>
      <c r="Q1214" s="7" t="str">
        <f ca="1">VLOOKUP($P1214,Role!$A:$B,2,FALSE)</f>
        <v>Analista</v>
      </c>
      <c r="R1214" s="7">
        <f ca="1">IF($P1214=8,RANDBETWEEN(2,COUNT(Level!$A:$A) + 1),"")</f>
        <v>3</v>
      </c>
      <c r="S1214" s="7" t="str">
        <f ca="1">IF($R1214&lt;&gt;"",VLOOKUP($R1214,Level!$A:$B,2,FALSE),"")</f>
        <v>Pleno</v>
      </c>
      <c r="T1214" s="8">
        <f t="shared" ca="1" si="94"/>
        <v>37435</v>
      </c>
      <c r="U1214" s="1">
        <f t="shared" ca="1" si="90"/>
        <v>3710</v>
      </c>
      <c r="V121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$A1214    &amp;
", "   &amp;
$B1214    &amp;
", "   &amp;
$C1214    &amp;
", '"  &amp;
$E1214    &amp;
"', '" &amp;
$H1214    &amp;
"', "  &amp;
$I1214 &amp;
", CAST('"  &amp;
TEXT($K1214,"aaaa-mm-dd") &amp;
"' AS DATE), " &amp;
$L1214 &amp;
", " &amp;
$N1214 &amp;
", " &amp;
$P1214 &amp;
", " &amp;
IF($R1214="","NULL",$R1214) &amp;
", " &amp;
$U1214 &amp;
");"</f>
        <v>INSERT INTO acme.fact_employees (id_company_fk, id_employee_pk, flg_active, employee_name, id_gender_fk, id_race_fk, birthdate, id_education_fk, id_department_fk, id_role_fk, id_level_fk, salary) VALUES (2, 1213, TRUE, 'Luisa Santacruz Nunes', 'F', 2, CAST('1971-11-07' AS DATE), 6, 13, 8, 3, 3710);</v>
      </c>
    </row>
    <row r="1215" spans="1:22" x14ac:dyDescent="0.2">
      <c r="A1215" s="7">
        <v>2</v>
      </c>
      <c r="B1215" s="5">
        <f t="shared" si="91"/>
        <v>1214</v>
      </c>
      <c r="C1215" s="6" t="b">
        <v>1</v>
      </c>
      <c r="D1215" s="7">
        <f ca="1">IF(ROW()=2,125,IF(ROW()=3,67,IF(ROW()=4,13,RANDBETWEEN(2,COUNT(Name!$A:$A) + 1))))</f>
        <v>121</v>
      </c>
      <c r="E1215" s="7" t="str">
        <f ca="1">VLOOKUP($D1215,Name!$A:$B,2,FALSE) &amp; " " &amp; IF(ROW()=2,"de Orléans e Bragança",VLOOKUP(IF(ROW()=2,0,RANDBETWEEN(2,COUNT('Last name'!$A:$A) + 1)),'Last name'!$A:$B,2,FALSE) &amp; " " &amp; VLOOKUP(RANDBETWEEN(2,COUNT('Last name'!$A:$A) + 1),'Last name'!$A:$B,2,FALSE))</f>
        <v>Emilly Aguiar Figo</v>
      </c>
      <c r="F1215" s="7">
        <v>2</v>
      </c>
      <c r="G1215" s="7" cm="1">
        <f t="array" aca="1" ref="G1215" ca="1">INDEX(States!$B:$B,RANDBETWEEN(2,COUNTA(States!$B:$B)),1)</f>
        <v>16</v>
      </c>
      <c r="H1215" s="7" t="str">
        <f ca="1">VLOOKUP($D1215,Name!$A:$C,3,FALSE)</f>
        <v>F</v>
      </c>
      <c r="I1215" s="7">
        <f t="shared" ca="1" si="92"/>
        <v>2</v>
      </c>
      <c r="J1215" s="7" t="str">
        <f ca="1">VLOOKUP($I1215,Race!$A:$B,2,FALSE)</f>
        <v>Branco</v>
      </c>
      <c r="K1215" s="8">
        <f ca="1" xml:space="preserve">
IF($B1215=2,
    TODAY()-16340,
    IF($P1215=2,
        RANDBETWEEN(TODAY()-12418.5,TODAY()-6574.5),
        IF(OR($P1215=3,$P1215=4),
            RANDBETWEEN(TODAY()-16071,TODAY()-8766),
            IF(OR($P1215=5,$P1215=6,$P1215=7),
                RANDBETWEEN(TODAY()-27393.75,TODAY()-12783.75),
                RANDBETWEEN(TODAY()-27393.75,TODAY()-10957.5)
            )
        )
    )
)</f>
        <v>23038</v>
      </c>
      <c r="L1215" s="6">
        <f ca="1">IF(OR(ROW()=2,ROW()=3),7,IF(ROW()=4,4,RANDBETWEEN(4,COUNT(Education!$A:$A) + 1)))</f>
        <v>7</v>
      </c>
      <c r="M1215" s="8" t="str">
        <f ca="1">VLOOKUP($L1215,Education!$A:$B,2,FALSE)</f>
        <v>Doutorado</v>
      </c>
      <c r="N121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1215" s="7" t="str">
        <f ca="1">VLOOKUP($N1215,Department!$A:$B,2,FALSE)</f>
        <v>Recursos Humanos</v>
      </c>
      <c r="P1215" s="6">
        <f t="shared" ca="1" si="93"/>
        <v>8</v>
      </c>
      <c r="Q1215" s="7" t="str">
        <f ca="1">VLOOKUP($P1215,Role!$A:$B,2,FALSE)</f>
        <v>Analista</v>
      </c>
      <c r="R1215" s="7">
        <f ca="1">IF($P1215=8,RANDBETWEEN(2,COUNT(Level!$A:$A) + 1),"")</f>
        <v>3</v>
      </c>
      <c r="S1215" s="7" t="str">
        <f ca="1">IF($R1215&lt;&gt;"",VLOOKUP($R1215,Level!$A:$B,2,FALSE),"")</f>
        <v>Pleno</v>
      </c>
      <c r="T1215" s="8">
        <f t="shared" ca="1" si="94"/>
        <v>37784</v>
      </c>
      <c r="U1215" s="1">
        <f t="shared" ca="1" si="90"/>
        <v>4080</v>
      </c>
      <c r="V121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$A1215    &amp;
", "   &amp;
$B1215    &amp;
", "   &amp;
$C1215    &amp;
", '"  &amp;
$E1215    &amp;
"', '" &amp;
$H1215    &amp;
"', "  &amp;
$I1215 &amp;
", CAST('"  &amp;
TEXT($K1215,"aaaa-mm-dd") &amp;
"' AS DATE), " &amp;
$L1215 &amp;
", " &amp;
$N1215 &amp;
", " &amp;
$P1215 &amp;
", " &amp;
IF($R1215="","NULL",$R1215) &amp;
", " &amp;
$U1215 &amp;
");"</f>
        <v>INSERT INTO acme.fact_employees (id_company_fk, id_employee_pk, flg_active, employee_name, id_gender_fk, id_race_fk, birthdate, id_education_fk, id_department_fk, id_role_fk, id_level_fk, salary) VALUES (2, 1214, TRUE, 'Emilly Aguiar Figo', 'F', 2, CAST('1963-01-27' AS DATE), 7, 5, 8, 3, 4080);</v>
      </c>
    </row>
    <row r="1216" spans="1:22" x14ac:dyDescent="0.2">
      <c r="A1216" s="7">
        <v>2</v>
      </c>
      <c r="B1216" s="5">
        <f t="shared" si="91"/>
        <v>1215</v>
      </c>
      <c r="C1216" s="6" t="b">
        <v>1</v>
      </c>
      <c r="D1216" s="7">
        <f ca="1">IF(ROW()=2,125,IF(ROW()=3,67,IF(ROW()=4,13,RANDBETWEEN(2,COUNT(Name!$A:$A) + 1))))</f>
        <v>172</v>
      </c>
      <c r="E1216" s="7" t="str">
        <f ca="1">VLOOKUP($D1216,Name!$A:$B,2,FALSE) &amp; " " &amp; IF(ROW()=2,"de Orléans e Bragança",VLOOKUP(IF(ROW()=2,0,RANDBETWEEN(2,COUNT('Last name'!$A:$A) + 1)),'Last name'!$A:$B,2,FALSE) &amp; " " &amp; VLOOKUP(RANDBETWEEN(2,COUNT('Last name'!$A:$A) + 1),'Last name'!$A:$B,2,FALSE))</f>
        <v>Isabella Junqueira Mendes</v>
      </c>
      <c r="F1216" s="7">
        <v>2</v>
      </c>
      <c r="G1216" s="7" cm="1">
        <f t="array" aca="1" ref="G1216" ca="1">INDEX(States!$B:$B,RANDBETWEEN(2,COUNTA(States!$B:$B)),1)</f>
        <v>8</v>
      </c>
      <c r="H1216" s="7" t="str">
        <f ca="1">VLOOKUP($D1216,Name!$A:$C,3,FALSE)</f>
        <v>F</v>
      </c>
      <c r="I1216" s="7">
        <f t="shared" ca="1" si="92"/>
        <v>5</v>
      </c>
      <c r="J1216" s="7" t="str">
        <f ca="1">VLOOKUP($I1216,Race!$A:$B,2,FALSE)</f>
        <v>Amarelo</v>
      </c>
      <c r="K1216" s="8">
        <f ca="1" xml:space="preserve">
IF($B1216=2,
    TODAY()-16340,
    IF($P1216=2,
        RANDBETWEEN(TODAY()-12418.5,TODAY()-6574.5),
        IF(OR($P1216=3,$P1216=4),
            RANDBETWEEN(TODAY()-16071,TODAY()-8766),
            IF(OR($P1216=5,$P1216=6,$P1216=7),
                RANDBETWEEN(TODAY()-27393.75,TODAY()-12783.75),
                RANDBETWEEN(TODAY()-27393.75,TODAY()-10957.5)
            )
        )
    )
)</f>
        <v>27814</v>
      </c>
      <c r="L1216" s="6">
        <f ca="1">IF(OR(ROW()=2,ROW()=3),7,IF(ROW()=4,4,RANDBETWEEN(4,COUNT(Education!$A:$A) + 1)))</f>
        <v>6</v>
      </c>
      <c r="M1216" s="8" t="str">
        <f ca="1">VLOOKUP($L1216,Education!$A:$B,2,FALSE)</f>
        <v>Mestrado</v>
      </c>
      <c r="N121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1216" s="7" t="str">
        <f ca="1">VLOOKUP($N1216,Department!$A:$B,2,FALSE)</f>
        <v>Financeiro</v>
      </c>
      <c r="P1216" s="6">
        <f t="shared" ca="1" si="93"/>
        <v>7</v>
      </c>
      <c r="Q1216" s="7" t="str">
        <f ca="1">VLOOKUP($P1216,Role!$A:$B,2,FALSE)</f>
        <v>Trainee</v>
      </c>
      <c r="R1216" s="7" t="str">
        <f ca="1">IF($P1216=8,RANDBETWEEN(2,COUNT(Level!$A:$A) + 1),"")</f>
        <v/>
      </c>
      <c r="S1216" s="7" t="str">
        <f ca="1">IF($R1216&lt;&gt;"",VLOOKUP($R1216,Level!$A:$B,2,FALSE),"")</f>
        <v/>
      </c>
      <c r="T1216" s="8">
        <f t="shared" ca="1" si="94"/>
        <v>38622</v>
      </c>
      <c r="U1216" s="1">
        <f t="shared" ca="1" si="90"/>
        <v>2305</v>
      </c>
      <c r="V121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$A1216    &amp;
", "   &amp;
$B1216    &amp;
", "   &amp;
$C1216    &amp;
", '"  &amp;
$E1216    &amp;
"', '" &amp;
$H1216    &amp;
"', "  &amp;
$I1216 &amp;
", CAST('"  &amp;
TEXT($K1216,"aaaa-mm-dd") &amp;
"' AS DATE), " &amp;
$L1216 &amp;
", " &amp;
$N1216 &amp;
", " &amp;
$P1216 &amp;
", " &amp;
IF($R1216="","NULL",$R1216) &amp;
", " &amp;
$U1216 &amp;
");"</f>
        <v>INSERT INTO acme.fact_employees (id_company_fk, id_employee_pk, flg_active, employee_name, id_gender_fk, id_race_fk, birthdate, id_education_fk, id_department_fk, id_role_fk, id_level_fk, salary) VALUES (2, 1215, TRUE, 'Isabella Junqueira Mendes', 'F', 5, CAST('1976-02-24' AS DATE), 6, 4, 7, NULL, 2305);</v>
      </c>
    </row>
    <row r="1217" spans="1:22" x14ac:dyDescent="0.2">
      <c r="A1217" s="7">
        <v>2</v>
      </c>
      <c r="B1217" s="5">
        <f t="shared" si="91"/>
        <v>1216</v>
      </c>
      <c r="C1217" s="6" t="b">
        <v>1</v>
      </c>
      <c r="D1217" s="7">
        <f ca="1">IF(ROW()=2,125,IF(ROW()=3,67,IF(ROW()=4,13,RANDBETWEEN(2,COUNT(Name!$A:$A) + 1))))</f>
        <v>133</v>
      </c>
      <c r="E1217" s="7" t="str">
        <f ca="1">VLOOKUP($D1217,Name!$A:$B,2,FALSE) &amp; " " &amp; IF(ROW()=2,"de Orléans e Bragança",VLOOKUP(IF(ROW()=2,0,RANDBETWEEN(2,COUNT('Last name'!$A:$A) + 1)),'Last name'!$A:$B,2,FALSE) &amp; " " &amp; VLOOKUP(RANDBETWEEN(2,COUNT('Last name'!$A:$A) + 1),'Last name'!$A:$B,2,FALSE))</f>
        <v>Fellipe Asvilla Morato</v>
      </c>
      <c r="F1217" s="7">
        <v>2</v>
      </c>
      <c r="G1217" s="7" cm="1">
        <f t="array" aca="1" ref="G1217" ca="1">INDEX(States!$B:$B,RANDBETWEEN(2,COUNTA(States!$B:$B)),1)</f>
        <v>19</v>
      </c>
      <c r="H1217" s="7" t="str">
        <f ca="1">VLOOKUP($D1217,Name!$A:$C,3,FALSE)</f>
        <v>M</v>
      </c>
      <c r="I1217" s="7">
        <f t="shared" ca="1" si="92"/>
        <v>2</v>
      </c>
      <c r="J1217" s="7" t="str">
        <f ca="1">VLOOKUP($I1217,Race!$A:$B,2,FALSE)</f>
        <v>Branco</v>
      </c>
      <c r="K1217" s="8">
        <f ca="1" xml:space="preserve">
IF($B1217=2,
    TODAY()-16340,
    IF($P1217=2,
        RANDBETWEEN(TODAY()-12418.5,TODAY()-6574.5),
        IF(OR($P1217=3,$P1217=4),
            RANDBETWEEN(TODAY()-16071,TODAY()-8766),
            IF(OR($P1217=5,$P1217=6,$P1217=7),
                RANDBETWEEN(TODAY()-27393.75,TODAY()-12783.75),
                RANDBETWEEN(TODAY()-27393.75,TODAY()-10957.5)
            )
        )
    )
)</f>
        <v>18112</v>
      </c>
      <c r="L1217" s="6">
        <f ca="1">IF(OR(ROW()=2,ROW()=3),7,IF(ROW()=4,4,RANDBETWEEN(4,COUNT(Education!$A:$A) + 1)))</f>
        <v>6</v>
      </c>
      <c r="M1217" s="8" t="str">
        <f ca="1">VLOOKUP($L1217,Education!$A:$B,2,FALSE)</f>
        <v>Mestrado</v>
      </c>
      <c r="N121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1217" s="7" t="str">
        <f ca="1">VLOOKUP($N1217,Department!$A:$B,2,FALSE)</f>
        <v>Auditoria</v>
      </c>
      <c r="P1217" s="6">
        <f t="shared" ca="1" si="93"/>
        <v>8</v>
      </c>
      <c r="Q1217" s="7" t="str">
        <f ca="1">VLOOKUP($P1217,Role!$A:$B,2,FALSE)</f>
        <v>Analista</v>
      </c>
      <c r="R1217" s="7">
        <f ca="1">IF($P1217=8,RANDBETWEEN(2,COUNT(Level!$A:$A) + 1),"")</f>
        <v>4</v>
      </c>
      <c r="S1217" s="7" t="str">
        <f ca="1">IF($R1217&lt;&gt;"",VLOOKUP($R1217,Level!$A:$B,2,FALSE),"")</f>
        <v>Senior</v>
      </c>
      <c r="T1217" s="8">
        <f t="shared" ca="1" si="94"/>
        <v>39341</v>
      </c>
      <c r="U1217" s="1">
        <f t="shared" ca="1" si="90"/>
        <v>3500</v>
      </c>
      <c r="V121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$A1217    &amp;
", "   &amp;
$B1217    &amp;
", "   &amp;
$C1217    &amp;
", '"  &amp;
$E1217    &amp;
"', '" &amp;
$H1217    &amp;
"', "  &amp;
$I1217 &amp;
", CAST('"  &amp;
TEXT($K1217,"aaaa-mm-dd") &amp;
"' AS DATE), " &amp;
$L1217 &amp;
", " &amp;
$N1217 &amp;
", " &amp;
$P1217 &amp;
", " &amp;
IF($R1217="","NULL",$R1217) &amp;
", " &amp;
$U1217 &amp;
");"</f>
        <v>INSERT INTO acme.fact_employees (id_company_fk, id_employee_pk, flg_active, employee_name, id_gender_fk, id_race_fk, birthdate, id_education_fk, id_department_fk, id_role_fk, id_level_fk, salary) VALUES (2, 1216, TRUE, 'Fellipe Asvilla Morato', 'M', 2, CAST('1949-08-02' AS DATE), 6, 10, 8, 4, 3500);</v>
      </c>
    </row>
    <row r="1218" spans="1:22" x14ac:dyDescent="0.2">
      <c r="A1218" s="7">
        <v>2</v>
      </c>
      <c r="B1218" s="5">
        <f t="shared" si="91"/>
        <v>1217</v>
      </c>
      <c r="C1218" s="6" t="b">
        <v>1</v>
      </c>
      <c r="D1218" s="7">
        <f ca="1">IF(ROW()=2,125,IF(ROW()=3,67,IF(ROW()=4,13,RANDBETWEEN(2,COUNT(Name!$A:$A) + 1))))</f>
        <v>100</v>
      </c>
      <c r="E1218" s="7" t="str">
        <f ca="1">VLOOKUP($D1218,Name!$A:$B,2,FALSE) &amp; " " &amp; IF(ROW()=2,"de Orléans e Bragança",VLOOKUP(IF(ROW()=2,0,RANDBETWEEN(2,COUNT('Last name'!$A:$A) + 1)),'Last name'!$A:$B,2,FALSE) &amp; " " &amp; VLOOKUP(RANDBETWEEN(2,COUNT('Last name'!$A:$A) + 1),'Last name'!$A:$B,2,FALSE))</f>
        <v>Danniel Miranda Mazza</v>
      </c>
      <c r="F1218" s="7">
        <v>2</v>
      </c>
      <c r="G1218" s="7" cm="1">
        <f t="array" aca="1" ref="G1218" ca="1">INDEX(States!$B:$B,RANDBETWEEN(2,COUNTA(States!$B:$B)),1)</f>
        <v>17</v>
      </c>
      <c r="H1218" s="7" t="str">
        <f ca="1">VLOOKUP($D1218,Name!$A:$C,3,FALSE)</f>
        <v>M</v>
      </c>
      <c r="I1218" s="7">
        <f t="shared" ca="1" si="92"/>
        <v>3</v>
      </c>
      <c r="J1218" s="7" t="str">
        <f ca="1">VLOOKUP($I1218,Race!$A:$B,2,FALSE)</f>
        <v>Preto</v>
      </c>
      <c r="K1218" s="8">
        <f ca="1" xml:space="preserve">
IF($B1218=2,
    TODAY()-16340,
    IF($P1218=2,
        RANDBETWEEN(TODAY()-12418.5,TODAY()-6574.5),
        IF(OR($P1218=3,$P1218=4),
            RANDBETWEEN(TODAY()-16071,TODAY()-8766),
            IF(OR($P1218=5,$P1218=6,$P1218=7),
                RANDBETWEEN(TODAY()-27393.75,TODAY()-12783.75),
                RANDBETWEEN(TODAY()-27393.75,TODAY()-10957.5)
            )
        )
    )
)</f>
        <v>23296</v>
      </c>
      <c r="L1218" s="6">
        <f ca="1">IF(OR(ROW()=2,ROW()=3),7,IF(ROW()=4,4,RANDBETWEEN(4,COUNT(Education!$A:$A) + 1)))</f>
        <v>6</v>
      </c>
      <c r="M1218" s="8" t="str">
        <f ca="1">VLOOKUP($L1218,Education!$A:$B,2,FALSE)</f>
        <v>Mestrado</v>
      </c>
      <c r="N121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1218" s="7" t="str">
        <f ca="1">VLOOKUP($N1218,Department!$A:$B,2,FALSE)</f>
        <v>Financeiro</v>
      </c>
      <c r="P1218" s="6">
        <f t="shared" ca="1" si="93"/>
        <v>6</v>
      </c>
      <c r="Q1218" s="7" t="str">
        <f ca="1">VLOOKUP($P1218,Role!$A:$B,2,FALSE)</f>
        <v>Estagiário</v>
      </c>
      <c r="R1218" s="7" t="str">
        <f ca="1">IF($P1218=8,RANDBETWEEN(2,COUNT(Level!$A:$A) + 1),"")</f>
        <v/>
      </c>
      <c r="S1218" s="7" t="str">
        <f ca="1">IF($R1218&lt;&gt;"",VLOOKUP($R1218,Level!$A:$B,2,FALSE),"")</f>
        <v/>
      </c>
      <c r="T1218" s="8">
        <f t="shared" ca="1" si="94"/>
        <v>44603</v>
      </c>
      <c r="U1218" s="1">
        <f t="shared" ref="U1218:U1281" ca="1" si="95" xml:space="preserve">
IF($P1218=2 + N("Presidente"),
  27000,
  IF($P1218=3 + N("Vice-presidente"),
    23000,
    IF(OR($P1218=5, $P1218=10, $P1218=9) + N("Secretária bilíngue ou coordenador ou especialista"),
      8000,
      IF($P1218=4 + N("Diretor"),
        15000,
        IF($P1218=11 + N("Gerente"),
          12000,
          IF($P1218=6 + N("Estagiário"),
            705,
            IF($P1218=7 + N("Trainee"),
              805,
              IF($P1218=8 + N("Analista"),
                2000,
                605
              )
            )
          )
        )
      )
    )
  )
)
+
N("O trecho abaixo acrescenta no salário $500 por cada formação concluída")
+
IF($L1218=4,
  500,
  IF($L1218=5,
    1000,
    IF($L1218=6,
      1500,
      IF($L1218=7,
        2000,
        0
      )
    )
  )
)
+
N("Adicional no salário por área")
+
IF($N1218=11 + N("Tecnologia da Informação"),
  120,
  IF($N1218=13 + N("Vendas"),
    110,
    IF($N1218=12 + N("Jurídico"),
      100,
      IF(OR($N1218=5, $N1218=6, $N1218=8) + N("Recursos humanos ou comercial ou comunicação e marketing"),
        80,
        0
      )
    )
  )
)
+
N("Adicionando pegadinha")
+
IF(AND($N1218=13, $L1218=6, $P1218=8, $R1218=3) + N("Se for de vendas, com mestrado, analista sênior"),
  IF($I1218=2,
    100,
    0
  )
  +
  IF($H1218="M",
    200,
    0
  ),
  0
)</f>
        <v>2205</v>
      </c>
      <c r="V121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$A1218    &amp;
", "   &amp;
$B1218    &amp;
", "   &amp;
$C1218    &amp;
", '"  &amp;
$E1218    &amp;
"', '" &amp;
$H1218    &amp;
"', "  &amp;
$I1218 &amp;
", CAST('"  &amp;
TEXT($K1218,"aaaa-mm-dd") &amp;
"' AS DATE), " &amp;
$L1218 &amp;
", " &amp;
$N1218 &amp;
", " &amp;
$P1218 &amp;
", " &amp;
IF($R1218="","NULL",$R1218) &amp;
", " &amp;
$U1218 &amp;
");"</f>
        <v>INSERT INTO acme.fact_employees (id_company_fk, id_employee_pk, flg_active, employee_name, id_gender_fk, id_race_fk, birthdate, id_education_fk, id_department_fk, id_role_fk, id_level_fk, salary) VALUES (2, 1217, TRUE, 'Danniel Miranda Mazza', 'M', 3, CAST('1963-10-12' AS DATE), 6, 4, 6, NULL, 2205);</v>
      </c>
    </row>
    <row r="1219" spans="1:22" x14ac:dyDescent="0.2">
      <c r="A1219" s="7">
        <v>2</v>
      </c>
      <c r="B1219" s="5">
        <f t="shared" ref="B1219:B1282" si="96">ROW() - 1</f>
        <v>1218</v>
      </c>
      <c r="C1219" s="6" t="b">
        <v>1</v>
      </c>
      <c r="D1219" s="7">
        <f ca="1">IF(ROW()=2,125,IF(ROW()=3,67,IF(ROW()=4,13,RANDBETWEEN(2,COUNT(Name!$A:$A) + 1))))</f>
        <v>41</v>
      </c>
      <c r="E1219" s="7" t="str">
        <f ca="1">VLOOKUP($D1219,Name!$A:$B,2,FALSE) &amp; " " &amp; IF(ROW()=2,"de Orléans e Bragança",VLOOKUP(IF(ROW()=2,0,RANDBETWEEN(2,COUNT('Last name'!$A:$A) + 1)),'Last name'!$A:$B,2,FALSE) &amp; " " &amp; VLOOKUP(RANDBETWEEN(2,COUNT('Last name'!$A:$A) + 1),'Last name'!$A:$B,2,FALSE))</f>
        <v>Anna Carolina Greco Moraes</v>
      </c>
      <c r="F1219" s="7">
        <v>2</v>
      </c>
      <c r="G1219" s="7" cm="1">
        <f t="array" aca="1" ref="G1219" ca="1">INDEX(States!$B:$B,RANDBETWEEN(2,COUNTA(States!$B:$B)),1)</f>
        <v>16</v>
      </c>
      <c r="H1219" s="7" t="str">
        <f ca="1">VLOOKUP($D1219,Name!$A:$C,3,FALSE)</f>
        <v>F</v>
      </c>
      <c r="I1219" s="7">
        <f t="shared" ref="I1219:I1282" ca="1" si="97" xml:space="preserve">
IF(AND($P1219&gt;=2,$P1219&lt;=5),
  2,
  IF(MOD(ROW(),383)=0,
    6 + N("Vermelho(a)"),
    IF(MOD(ROW(),19)=0,
      5 + N("Amarelho()"),
      IF(MOD(ROW(),11)=0,
        4,
        IF(MOD(ROW(),7)=0,
          3,
          2
        )
      )
    )
  )
)</f>
        <v>2</v>
      </c>
      <c r="J1219" s="7" t="str">
        <f ca="1">VLOOKUP($I1219,Race!$A:$B,2,FALSE)</f>
        <v>Branco</v>
      </c>
      <c r="K1219" s="8">
        <f ca="1" xml:space="preserve">
IF($B1219=2,
    TODAY()-16340,
    IF($P1219=2,
        RANDBETWEEN(TODAY()-12418.5,TODAY()-6574.5),
        IF(OR($P1219=3,$P1219=4),
            RANDBETWEEN(TODAY()-16071,TODAY()-8766),
            IF(OR($P1219=5,$P1219=6,$P1219=7),
                RANDBETWEEN(TODAY()-27393.75,TODAY()-12783.75),
                RANDBETWEEN(TODAY()-27393.75,TODAY()-10957.5)
            )
        )
    )
)</f>
        <v>28813</v>
      </c>
      <c r="L1219" s="6">
        <f ca="1">IF(OR(ROW()=2,ROW()=3),7,IF(ROW()=4,4,RANDBETWEEN(4,COUNT(Education!$A:$A) + 1)))</f>
        <v>7</v>
      </c>
      <c r="M1219" s="8" t="str">
        <f ca="1">VLOOKUP($L1219,Education!$A:$B,2,FALSE)</f>
        <v>Doutorado</v>
      </c>
      <c r="N121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1219" s="7" t="str">
        <f ca="1">VLOOKUP($N1219,Department!$A:$B,2,FALSE)</f>
        <v>Auditoria</v>
      </c>
      <c r="P1219" s="6">
        <f t="shared" ref="P1219:P1282" ca="1" si="98" xml:space="preserve">
IF(ROW()=2,
  2,
  IF(ROW()=3,
    3,
    IF(ROW()=4,
      5,
      IF(AND(ROW() &gt;= 5, ROW()&lt;=15),
        4,
        IF(AND(ROW() &gt;= 16, ROW() &lt;= 26),
          11,
          IF(AND(ROW() &gt;= 27, ROW() &lt;= 37),
            10,
            IF(MOD(ROW(),2),
              8,
              RANDBETWEEN(6,9)
            )
          )
        )
      )
    )
  )
)</f>
        <v>8</v>
      </c>
      <c r="Q1219" s="7" t="str">
        <f ca="1">VLOOKUP($P1219,Role!$A:$B,2,FALSE)</f>
        <v>Analista</v>
      </c>
      <c r="R1219" s="7">
        <f ca="1">IF($P1219=8,RANDBETWEEN(2,COUNT(Level!$A:$A) + 1),"")</f>
        <v>3</v>
      </c>
      <c r="S1219" s="7" t="str">
        <f ca="1">IF($R1219&lt;&gt;"",VLOOKUP($R1219,Level!$A:$B,2,FALSE),"")</f>
        <v>Pleno</v>
      </c>
      <c r="T1219" s="8">
        <f t="shared" ref="T1219:T1282" ca="1" si="99">IF(OR($P1219=2,$P1219=3,$P1219=4,$P1219=5,$P1219=11), 36161, IF(((TODAY() - $K1219) / 365) &lt; 19, TODAY(), RANDBETWEEN(36161,TODAY())))</f>
        <v>40981</v>
      </c>
      <c r="U1219" s="1">
        <f t="shared" ca="1" si="95"/>
        <v>4000</v>
      </c>
      <c r="V121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$A1219    &amp;
", "   &amp;
$B1219    &amp;
", "   &amp;
$C1219    &amp;
", '"  &amp;
$E1219    &amp;
"', '" &amp;
$H1219    &amp;
"', "  &amp;
$I1219 &amp;
", CAST('"  &amp;
TEXT($K1219,"aaaa-mm-dd") &amp;
"' AS DATE), " &amp;
$L1219 &amp;
", " &amp;
$N1219 &amp;
", " &amp;
$P1219 &amp;
", " &amp;
IF($R1219="","NULL",$R1219) &amp;
", " &amp;
$U1219 &amp;
");"</f>
        <v>INSERT INTO acme.fact_employees (id_company_fk, id_employee_pk, flg_active, employee_name, id_gender_fk, id_race_fk, birthdate, id_education_fk, id_department_fk, id_role_fk, id_level_fk, salary) VALUES (2, 1218, TRUE, 'Anna Carolina Greco Moraes', 'F', 2, CAST('1978-11-19' AS DATE), 7, 10, 8, 3, 4000);</v>
      </c>
    </row>
    <row r="1220" spans="1:22" x14ac:dyDescent="0.2">
      <c r="A1220" s="7">
        <v>2</v>
      </c>
      <c r="B1220" s="5">
        <f t="shared" si="96"/>
        <v>1219</v>
      </c>
      <c r="C1220" s="6" t="b">
        <v>1</v>
      </c>
      <c r="D1220" s="7">
        <f ca="1">IF(ROW()=2,125,IF(ROW()=3,67,IF(ROW()=4,13,RANDBETWEEN(2,COUNT(Name!$A:$A) + 1))))</f>
        <v>125</v>
      </c>
      <c r="E1220" s="7" t="str">
        <f ca="1">VLOOKUP($D1220,Name!$A:$B,2,FALSE) &amp; " " &amp; IF(ROW()=2,"de Orléans e Bragança",VLOOKUP(IF(ROW()=2,0,RANDBETWEEN(2,COUNT('Last name'!$A:$A) + 1)),'Last name'!$A:$B,2,FALSE) &amp; " " &amp; VLOOKUP(RANDBETWEEN(2,COUNT('Last name'!$A:$A) + 1),'Last name'!$A:$B,2,FALSE))</f>
        <v>Enzo Gabriel De Luca Aragão</v>
      </c>
      <c r="F1220" s="7">
        <v>2</v>
      </c>
      <c r="G1220" s="7" cm="1">
        <f t="array" aca="1" ref="G1220" ca="1">INDEX(States!$B:$B,RANDBETWEEN(2,COUNTA(States!$B:$B)),1)</f>
        <v>13</v>
      </c>
      <c r="H1220" s="7" t="str">
        <f ca="1">VLOOKUP($D1220,Name!$A:$C,3,FALSE)</f>
        <v>M</v>
      </c>
      <c r="I1220" s="7">
        <f t="shared" ca="1" si="97"/>
        <v>2</v>
      </c>
      <c r="J1220" s="7" t="str">
        <f ca="1">VLOOKUP($I1220,Race!$A:$B,2,FALSE)</f>
        <v>Branco</v>
      </c>
      <c r="K1220" s="8">
        <f ca="1" xml:space="preserve">
IF($B1220=2,
    TODAY()-16340,
    IF($P1220=2,
        RANDBETWEEN(TODAY()-12418.5,TODAY()-6574.5),
        IF(OR($P1220=3,$P1220=4),
            RANDBETWEEN(TODAY()-16071,TODAY()-8766),
            IF(OR($P1220=5,$P1220=6,$P1220=7),
                RANDBETWEEN(TODAY()-27393.75,TODAY()-12783.75),
                RANDBETWEEN(TODAY()-27393.75,TODAY()-10957.5)
            )
        )
    )
)</f>
        <v>21969</v>
      </c>
      <c r="L1220" s="6">
        <f ca="1">IF(OR(ROW()=2,ROW()=3),7,IF(ROW()=4,4,RANDBETWEEN(4,COUNT(Education!$A:$A) + 1)))</f>
        <v>6</v>
      </c>
      <c r="M1220" s="8" t="str">
        <f ca="1">VLOOKUP($L1220,Education!$A:$B,2,FALSE)</f>
        <v>Mestrado</v>
      </c>
      <c r="N122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1220" s="7" t="str">
        <f ca="1">VLOOKUP($N1220,Department!$A:$B,2,FALSE)</f>
        <v>Recursos Humanos</v>
      </c>
      <c r="P1220" s="6">
        <f t="shared" ca="1" si="98"/>
        <v>9</v>
      </c>
      <c r="Q1220" s="7" t="str">
        <f ca="1">VLOOKUP($P1220,Role!$A:$B,2,FALSE)</f>
        <v>Especialista</v>
      </c>
      <c r="R1220" s="7" t="str">
        <f ca="1">IF($P1220=8,RANDBETWEEN(2,COUNT(Level!$A:$A) + 1),"")</f>
        <v/>
      </c>
      <c r="S1220" s="7" t="str">
        <f ca="1">IF($R1220&lt;&gt;"",VLOOKUP($R1220,Level!$A:$B,2,FALSE),"")</f>
        <v/>
      </c>
      <c r="T1220" s="8">
        <f t="shared" ca="1" si="99"/>
        <v>40097</v>
      </c>
      <c r="U1220" s="1">
        <f t="shared" ca="1" si="95"/>
        <v>9580</v>
      </c>
      <c r="V122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$A1220    &amp;
", "   &amp;
$B1220    &amp;
", "   &amp;
$C1220    &amp;
", '"  &amp;
$E1220    &amp;
"', '" &amp;
$H1220    &amp;
"', "  &amp;
$I1220 &amp;
", CAST('"  &amp;
TEXT($K1220,"aaaa-mm-dd") &amp;
"' AS DATE), " &amp;
$L1220 &amp;
", " &amp;
$N1220 &amp;
", " &amp;
$P1220 &amp;
", " &amp;
IF($R1220="","NULL",$R1220) &amp;
", " &amp;
$U1220 &amp;
");"</f>
        <v>INSERT INTO acme.fact_employees (id_company_fk, id_employee_pk, flg_active, employee_name, id_gender_fk, id_race_fk, birthdate, id_education_fk, id_department_fk, id_role_fk, id_level_fk, salary) VALUES (2, 1219, TRUE, 'Enzo Gabriel De Luca Aragão', 'M', 2, CAST('1960-02-23' AS DATE), 6, 5, 9, NULL, 9580);</v>
      </c>
    </row>
    <row r="1221" spans="1:22" x14ac:dyDescent="0.2">
      <c r="A1221" s="7">
        <v>2</v>
      </c>
      <c r="B1221" s="5">
        <f t="shared" si="96"/>
        <v>1220</v>
      </c>
      <c r="C1221" s="6" t="b">
        <v>1</v>
      </c>
      <c r="D1221" s="7">
        <f ca="1">IF(ROW()=2,125,IF(ROW()=3,67,IF(ROW()=4,13,RANDBETWEEN(2,COUNT(Name!$A:$A) + 1))))</f>
        <v>114</v>
      </c>
      <c r="E1221" s="7" t="str">
        <f ca="1">VLOOKUP($D1221,Name!$A:$B,2,FALSE) &amp; " " &amp; IF(ROW()=2,"de Orléans e Bragança",VLOOKUP(IF(ROW()=2,0,RANDBETWEEN(2,COUNT('Last name'!$A:$A) + 1)),'Last name'!$A:$B,2,FALSE) &amp; " " &amp; VLOOKUP(RANDBETWEEN(2,COUNT('Last name'!$A:$A) + 1),'Last name'!$A:$B,2,FALSE))</f>
        <v>Eduardo Mazza Santana</v>
      </c>
      <c r="F1221" s="7">
        <v>2</v>
      </c>
      <c r="G1221" s="7" cm="1">
        <f t="array" aca="1" ref="G1221" ca="1">INDEX(States!$B:$B,RANDBETWEEN(2,COUNTA(States!$B:$B)),1)</f>
        <v>12</v>
      </c>
      <c r="H1221" s="7" t="str">
        <f ca="1">VLOOKUP($D1221,Name!$A:$C,3,FALSE)</f>
        <v>M</v>
      </c>
      <c r="I1221" s="7">
        <f t="shared" ca="1" si="97"/>
        <v>4</v>
      </c>
      <c r="J1221" s="7" t="str">
        <f ca="1">VLOOKUP($I1221,Race!$A:$B,2,FALSE)</f>
        <v>Pardo</v>
      </c>
      <c r="K1221" s="8">
        <f ca="1" xml:space="preserve">
IF($B1221=2,
    TODAY()-16340,
    IF($P1221=2,
        RANDBETWEEN(TODAY()-12418.5,TODAY()-6574.5),
        IF(OR($P1221=3,$P1221=4),
            RANDBETWEEN(TODAY()-16071,TODAY()-8766),
            IF(OR($P1221=5,$P1221=6,$P1221=7),
                RANDBETWEEN(TODAY()-27393.75,TODAY()-12783.75),
                RANDBETWEEN(TODAY()-27393.75,TODAY()-10957.5)
            )
        )
    )
)</f>
        <v>17858</v>
      </c>
      <c r="L1221" s="6">
        <f ca="1">IF(OR(ROW()=2,ROW()=3),7,IF(ROW()=4,4,RANDBETWEEN(4,COUNT(Education!$A:$A) + 1)))</f>
        <v>7</v>
      </c>
      <c r="M1221" s="8" t="str">
        <f ca="1">VLOOKUP($L1221,Education!$A:$B,2,FALSE)</f>
        <v>Doutorado</v>
      </c>
      <c r="N122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1221" s="7" t="str">
        <f ca="1">VLOOKUP($N1221,Department!$A:$B,2,FALSE)</f>
        <v>Vendas</v>
      </c>
      <c r="P1221" s="6">
        <f t="shared" ca="1" si="98"/>
        <v>8</v>
      </c>
      <c r="Q1221" s="7" t="str">
        <f ca="1">VLOOKUP($P1221,Role!$A:$B,2,FALSE)</f>
        <v>Analista</v>
      </c>
      <c r="R1221" s="7">
        <f ca="1">IF($P1221=8,RANDBETWEEN(2,COUNT(Level!$A:$A) + 1),"")</f>
        <v>4</v>
      </c>
      <c r="S1221" s="7" t="str">
        <f ca="1">IF($R1221&lt;&gt;"",VLOOKUP($R1221,Level!$A:$B,2,FALSE),"")</f>
        <v>Senior</v>
      </c>
      <c r="T1221" s="8">
        <f t="shared" ca="1" si="99"/>
        <v>40579</v>
      </c>
      <c r="U1221" s="1">
        <f t="shared" ca="1" si="95"/>
        <v>4110</v>
      </c>
      <c r="V122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$A1221    &amp;
", "   &amp;
$B1221    &amp;
", "   &amp;
$C1221    &amp;
", '"  &amp;
$E1221    &amp;
"', '" &amp;
$H1221    &amp;
"', "  &amp;
$I1221 &amp;
", CAST('"  &amp;
TEXT($K1221,"aaaa-mm-dd") &amp;
"' AS DATE), " &amp;
$L1221 &amp;
", " &amp;
$N1221 &amp;
", " &amp;
$P1221 &amp;
", " &amp;
IF($R1221="","NULL",$R1221) &amp;
", " &amp;
$U1221 &amp;
");"</f>
        <v>INSERT INTO acme.fact_employees (id_company_fk, id_employee_pk, flg_active, employee_name, id_gender_fk, id_race_fk, birthdate, id_education_fk, id_department_fk, id_role_fk, id_level_fk, salary) VALUES (2, 1220, TRUE, 'Eduardo Mazza Santana', 'M', 4, CAST('1948-11-21' AS DATE), 7, 13, 8, 4, 4110);</v>
      </c>
    </row>
    <row r="1222" spans="1:22" x14ac:dyDescent="0.2">
      <c r="A1222" s="7">
        <v>2</v>
      </c>
      <c r="B1222" s="5">
        <f t="shared" si="96"/>
        <v>1221</v>
      </c>
      <c r="C1222" s="6" t="b">
        <v>1</v>
      </c>
      <c r="D1222" s="7">
        <f ca="1">IF(ROW()=2,125,IF(ROW()=3,67,IF(ROW()=4,13,RANDBETWEEN(2,COUNT(Name!$A:$A) + 1))))</f>
        <v>33</v>
      </c>
      <c r="E1222" s="7" t="str">
        <f ca="1">VLOOKUP($D1222,Name!$A:$B,2,FALSE) &amp; " " &amp; IF(ROW()=2,"de Orléans e Bragança",VLOOKUP(IF(ROW()=2,0,RANDBETWEEN(2,COUNT('Last name'!$A:$A) + 1)),'Last name'!$A:$B,2,FALSE) &amp; " " &amp; VLOOKUP(RANDBETWEEN(2,COUNT('Last name'!$A:$A) + 1),'Last name'!$A:$B,2,FALSE))</f>
        <v>Ana Sophia Gomes Botelho</v>
      </c>
      <c r="F1222" s="7">
        <v>2</v>
      </c>
      <c r="G1222" s="7" cm="1">
        <f t="array" aca="1" ref="G1222" ca="1">INDEX(States!$B:$B,RANDBETWEEN(2,COUNTA(States!$B:$B)),1)</f>
        <v>11</v>
      </c>
      <c r="H1222" s="7" t="str">
        <f ca="1">VLOOKUP($D1222,Name!$A:$C,3,FALSE)</f>
        <v>F</v>
      </c>
      <c r="I1222" s="7">
        <f t="shared" ca="1" si="97"/>
        <v>2</v>
      </c>
      <c r="J1222" s="7" t="str">
        <f ca="1">VLOOKUP($I1222,Race!$A:$B,2,FALSE)</f>
        <v>Branco</v>
      </c>
      <c r="K1222" s="8">
        <f ca="1" xml:space="preserve">
IF($B1222=2,
    TODAY()-16340,
    IF($P1222=2,
        RANDBETWEEN(TODAY()-12418.5,TODAY()-6574.5),
        IF(OR($P1222=3,$P1222=4),
            RANDBETWEEN(TODAY()-16071,TODAY()-8766),
            IF(OR($P1222=5,$P1222=6,$P1222=7),
                RANDBETWEEN(TODAY()-27393.75,TODAY()-12783.75),
                RANDBETWEEN(TODAY()-27393.75,TODAY()-10957.5)
            )
        )
    )
)</f>
        <v>26435</v>
      </c>
      <c r="L1222" s="6">
        <f ca="1">IF(OR(ROW()=2,ROW()=3),7,IF(ROW()=4,4,RANDBETWEEN(4,COUNT(Education!$A:$A) + 1)))</f>
        <v>4</v>
      </c>
      <c r="M1222" s="8" t="str">
        <f ca="1">VLOOKUP($L1222,Education!$A:$B,2,FALSE)</f>
        <v>Superior</v>
      </c>
      <c r="N122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6</v>
      </c>
      <c r="O1222" s="7" t="str">
        <f ca="1">VLOOKUP($N1222,Department!$A:$B,2,FALSE)</f>
        <v>Comercial</v>
      </c>
      <c r="P1222" s="6">
        <f t="shared" ca="1" si="98"/>
        <v>9</v>
      </c>
      <c r="Q1222" s="7" t="str">
        <f ca="1">VLOOKUP($P1222,Role!$A:$B,2,FALSE)</f>
        <v>Especialista</v>
      </c>
      <c r="R1222" s="7" t="str">
        <f ca="1">IF($P1222=8,RANDBETWEEN(2,COUNT(Level!$A:$A) + 1),"")</f>
        <v/>
      </c>
      <c r="S1222" s="7" t="str">
        <f ca="1">IF($R1222&lt;&gt;"",VLOOKUP($R1222,Level!$A:$B,2,FALSE),"")</f>
        <v/>
      </c>
      <c r="T1222" s="8">
        <f t="shared" ca="1" si="99"/>
        <v>39508</v>
      </c>
      <c r="U1222" s="1">
        <f t="shared" ca="1" si="95"/>
        <v>8580</v>
      </c>
      <c r="V122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$A1222    &amp;
", "   &amp;
$B1222    &amp;
", "   &amp;
$C1222    &amp;
", '"  &amp;
$E1222    &amp;
"', '" &amp;
$H1222    &amp;
"', "  &amp;
$I1222 &amp;
", CAST('"  &amp;
TEXT($K1222,"aaaa-mm-dd") &amp;
"' AS DATE), " &amp;
$L1222 &amp;
", " &amp;
$N1222 &amp;
", " &amp;
$P1222 &amp;
", " &amp;
IF($R1222="","NULL",$R1222) &amp;
", " &amp;
$U1222 &amp;
");"</f>
        <v>INSERT INTO acme.fact_employees (id_company_fk, id_employee_pk, flg_active, employee_name, id_gender_fk, id_race_fk, birthdate, id_education_fk, id_department_fk, id_role_fk, id_level_fk, salary) VALUES (2, 1221, TRUE, 'Ana Sophia Gomes Botelho', 'F', 2, CAST('1972-05-16' AS DATE), 4, 6, 9, NULL, 8580);</v>
      </c>
    </row>
    <row r="1223" spans="1:22" x14ac:dyDescent="0.2">
      <c r="A1223" s="7">
        <v>2</v>
      </c>
      <c r="B1223" s="5">
        <f t="shared" si="96"/>
        <v>1222</v>
      </c>
      <c r="C1223" s="6" t="b">
        <v>1</v>
      </c>
      <c r="D1223" s="7">
        <f ca="1">IF(ROW()=2,125,IF(ROW()=3,67,IF(ROW()=4,13,RANDBETWEEN(2,COUNT(Name!$A:$A) + 1))))</f>
        <v>113</v>
      </c>
      <c r="E1223" s="7" t="str">
        <f ca="1">VLOOKUP($D1223,Name!$A:$B,2,FALSE) &amp; " " &amp; IF(ROW()=2,"de Orléans e Bragança",VLOOKUP(IF(ROW()=2,0,RANDBETWEEN(2,COUNT('Last name'!$A:$A) + 1)),'Last name'!$A:$B,2,FALSE) &amp; " " &amp; VLOOKUP(RANDBETWEEN(2,COUNT('Last name'!$A:$A) + 1),'Last name'!$A:$B,2,FALSE))</f>
        <v>Eduarda Sacramento Colombo</v>
      </c>
      <c r="F1223" s="7">
        <v>2</v>
      </c>
      <c r="G1223" s="7" cm="1">
        <f t="array" aca="1" ref="G1223" ca="1">INDEX(States!$B:$B,RANDBETWEEN(2,COUNTA(States!$B:$B)),1)</f>
        <v>14</v>
      </c>
      <c r="H1223" s="7" t="str">
        <f ca="1">VLOOKUP($D1223,Name!$A:$C,3,FALSE)</f>
        <v>F</v>
      </c>
      <c r="I1223" s="7">
        <f t="shared" ca="1" si="97"/>
        <v>2</v>
      </c>
      <c r="J1223" s="7" t="str">
        <f ca="1">VLOOKUP($I1223,Race!$A:$B,2,FALSE)</f>
        <v>Branco</v>
      </c>
      <c r="K1223" s="8">
        <f ca="1" xml:space="preserve">
IF($B1223=2,
    TODAY()-16340,
    IF($P1223=2,
        RANDBETWEEN(TODAY()-12418.5,TODAY()-6574.5),
        IF(OR($P1223=3,$P1223=4),
            RANDBETWEEN(TODAY()-16071,TODAY()-8766),
            IF(OR($P1223=5,$P1223=6,$P1223=7),
                RANDBETWEEN(TODAY()-27393.75,TODAY()-12783.75),
                RANDBETWEEN(TODAY()-27393.75,TODAY()-10957.5)
            )
        )
    )
)</f>
        <v>24053</v>
      </c>
      <c r="L1223" s="6">
        <f ca="1">IF(OR(ROW()=2,ROW()=3),7,IF(ROW()=4,4,RANDBETWEEN(4,COUNT(Education!$A:$A) + 1)))</f>
        <v>5</v>
      </c>
      <c r="M1223" s="8" t="str">
        <f ca="1">VLOOKUP($L1223,Education!$A:$B,2,FALSE)</f>
        <v>Pós-graduação</v>
      </c>
      <c r="N122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1223" s="7" t="str">
        <f ca="1">VLOOKUP($N1223,Department!$A:$B,2,FALSE)</f>
        <v>Auditoria</v>
      </c>
      <c r="P1223" s="6">
        <f t="shared" ca="1" si="98"/>
        <v>8</v>
      </c>
      <c r="Q1223" s="7" t="str">
        <f ca="1">VLOOKUP($P1223,Role!$A:$B,2,FALSE)</f>
        <v>Analista</v>
      </c>
      <c r="R1223" s="7">
        <f ca="1">IF($P1223=8,RANDBETWEEN(2,COUNT(Level!$A:$A) + 1),"")</f>
        <v>3</v>
      </c>
      <c r="S1223" s="7" t="str">
        <f ca="1">IF($R1223&lt;&gt;"",VLOOKUP($R1223,Level!$A:$B,2,FALSE),"")</f>
        <v>Pleno</v>
      </c>
      <c r="T1223" s="8">
        <f t="shared" ca="1" si="99"/>
        <v>42770</v>
      </c>
      <c r="U1223" s="1">
        <f t="shared" ca="1" si="95"/>
        <v>3000</v>
      </c>
      <c r="V122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$A1223    &amp;
", "   &amp;
$B1223    &amp;
", "   &amp;
$C1223    &amp;
", '"  &amp;
$E1223    &amp;
"', '" &amp;
$H1223    &amp;
"', "  &amp;
$I1223 &amp;
", CAST('"  &amp;
TEXT($K1223,"aaaa-mm-dd") &amp;
"' AS DATE), " &amp;
$L1223 &amp;
", " &amp;
$N1223 &amp;
", " &amp;
$P1223 &amp;
", " &amp;
IF($R1223="","NULL",$R1223) &amp;
", " &amp;
$U1223 &amp;
");"</f>
        <v>INSERT INTO acme.fact_employees (id_company_fk, id_employee_pk, flg_active, employee_name, id_gender_fk, id_race_fk, birthdate, id_education_fk, id_department_fk, id_role_fk, id_level_fk, salary) VALUES (2, 1222, TRUE, 'Eduarda Sacramento Colombo', 'F', 2, CAST('1965-11-07' AS DATE), 5, 10, 8, 3, 3000);</v>
      </c>
    </row>
    <row r="1224" spans="1:22" x14ac:dyDescent="0.2">
      <c r="A1224" s="7">
        <v>2</v>
      </c>
      <c r="B1224" s="5">
        <f t="shared" si="96"/>
        <v>1223</v>
      </c>
      <c r="C1224" s="6" t="b">
        <v>1</v>
      </c>
      <c r="D1224" s="7">
        <f ca="1">IF(ROW()=2,125,IF(ROW()=3,67,IF(ROW()=4,13,RANDBETWEEN(2,COUNT(Name!$A:$A) + 1))))</f>
        <v>64</v>
      </c>
      <c r="E1224" s="7" t="str">
        <f ca="1">VLOOKUP($D1224,Name!$A:$B,2,FALSE) &amp; " " &amp; IF(ROW()=2,"de Orléans e Bragança",VLOOKUP(IF(ROW()=2,0,RANDBETWEEN(2,COUNT('Last name'!$A:$A) + 1)),'Last name'!$A:$B,2,FALSE) &amp; " " &amp; VLOOKUP(RANDBETWEEN(2,COUNT('Last name'!$A:$A) + 1),'Last name'!$A:$B,2,FALSE))</f>
        <v>Beatriz Amor Morato</v>
      </c>
      <c r="F1224" s="7">
        <v>2</v>
      </c>
      <c r="G1224" s="7" cm="1">
        <f t="array" aca="1" ref="G1224" ca="1">INDEX(States!$B:$B,RANDBETWEEN(2,COUNTA(States!$B:$B)),1)</f>
        <v>8</v>
      </c>
      <c r="H1224" s="7" t="str">
        <f ca="1">VLOOKUP($D1224,Name!$A:$C,3,FALSE)</f>
        <v>F</v>
      </c>
      <c r="I1224" s="7">
        <f t="shared" ca="1" si="97"/>
        <v>2</v>
      </c>
      <c r="J1224" s="7" t="str">
        <f ca="1">VLOOKUP($I1224,Race!$A:$B,2,FALSE)</f>
        <v>Branco</v>
      </c>
      <c r="K1224" s="8">
        <f ca="1" xml:space="preserve">
IF($B1224=2,
    TODAY()-16340,
    IF($P1224=2,
        RANDBETWEEN(TODAY()-12418.5,TODAY()-6574.5),
        IF(OR($P1224=3,$P1224=4),
            RANDBETWEEN(TODAY()-16071,TODAY()-8766),
            IF(OR($P1224=5,$P1224=6,$P1224=7),
                RANDBETWEEN(TODAY()-27393.75,TODAY()-12783.75),
                RANDBETWEEN(TODAY()-27393.75,TODAY()-10957.5)
            )
        )
    )
)</f>
        <v>30824</v>
      </c>
      <c r="L1224" s="6">
        <f ca="1">IF(OR(ROW()=2,ROW()=3),7,IF(ROW()=4,4,RANDBETWEEN(4,COUNT(Education!$A:$A) + 1)))</f>
        <v>7</v>
      </c>
      <c r="M1224" s="8" t="str">
        <f ca="1">VLOOKUP($L1224,Education!$A:$B,2,FALSE)</f>
        <v>Doutorado</v>
      </c>
      <c r="N122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1224" s="7" t="str">
        <f ca="1">VLOOKUP($N1224,Department!$A:$B,2,FALSE)</f>
        <v>Recursos Humanos</v>
      </c>
      <c r="P1224" s="6">
        <f t="shared" ca="1" si="98"/>
        <v>7</v>
      </c>
      <c r="Q1224" s="7" t="str">
        <f ca="1">VLOOKUP($P1224,Role!$A:$B,2,FALSE)</f>
        <v>Trainee</v>
      </c>
      <c r="R1224" s="7" t="str">
        <f ca="1">IF($P1224=8,RANDBETWEEN(2,COUNT(Level!$A:$A) + 1),"")</f>
        <v/>
      </c>
      <c r="S1224" s="7" t="str">
        <f ca="1">IF($R1224&lt;&gt;"",VLOOKUP($R1224,Level!$A:$B,2,FALSE),"")</f>
        <v/>
      </c>
      <c r="T1224" s="8">
        <f t="shared" ca="1" si="99"/>
        <v>37671</v>
      </c>
      <c r="U1224" s="1">
        <f t="shared" ca="1" si="95"/>
        <v>2885</v>
      </c>
      <c r="V122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$A1224    &amp;
", "   &amp;
$B1224    &amp;
", "   &amp;
$C1224    &amp;
", '"  &amp;
$E1224    &amp;
"', '" &amp;
$H1224    &amp;
"', "  &amp;
$I1224 &amp;
", CAST('"  &amp;
TEXT($K1224,"aaaa-mm-dd") &amp;
"' AS DATE), " &amp;
$L1224 &amp;
", " &amp;
$N1224 &amp;
", " &amp;
$P1224 &amp;
", " &amp;
IF($R1224="","NULL",$R1224) &amp;
", " &amp;
$U1224 &amp;
");"</f>
        <v>INSERT INTO acme.fact_employees (id_company_fk, id_employee_pk, flg_active, employee_name, id_gender_fk, id_race_fk, birthdate, id_education_fk, id_department_fk, id_role_fk, id_level_fk, salary) VALUES (2, 1223, TRUE, 'Beatriz Amor Morato', 'F', 2, CAST('1984-05-22' AS DATE), 7, 5, 7, NULL, 2885);</v>
      </c>
    </row>
    <row r="1225" spans="1:22" x14ac:dyDescent="0.2">
      <c r="A1225" s="7">
        <v>2</v>
      </c>
      <c r="B1225" s="5">
        <f t="shared" si="96"/>
        <v>1224</v>
      </c>
      <c r="C1225" s="6" t="b">
        <v>1</v>
      </c>
      <c r="D1225" s="7">
        <f ca="1">IF(ROW()=2,125,IF(ROW()=3,67,IF(ROW()=4,13,RANDBETWEEN(2,COUNT(Name!$A:$A) + 1))))</f>
        <v>277</v>
      </c>
      <c r="E1225" s="7" t="str">
        <f ca="1">VLOOKUP($D1225,Name!$A:$B,2,FALSE)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Marianna Bianchi Moura</v>
      </c>
      <c r="F1225" s="7">
        <v>2</v>
      </c>
      <c r="G1225" s="7" cm="1">
        <f t="array" aca="1" ref="G1225" ca="1">INDEX(States!$B:$B,RANDBETWEEN(2,COUNTA(States!$B:$B)),1)</f>
        <v>9</v>
      </c>
      <c r="H1225" s="7" t="str">
        <f ca="1">VLOOKUP($D1225,Name!$A:$C,3,FALSE)</f>
        <v>F</v>
      </c>
      <c r="I1225" s="7">
        <f t="shared" ca="1" si="97"/>
        <v>3</v>
      </c>
      <c r="J1225" s="7" t="str">
        <f ca="1">VLOOKUP($I1225,Race!$A:$B,2,FALSE)</f>
        <v>Preto</v>
      </c>
      <c r="K1225" s="8">
        <f ca="1" xml:space="preserve">
IF($B1225=2,
    TODAY()-16340,
    IF($P1225=2,
        RANDBETWEEN(TODAY()-12418.5,TODAY()-6574.5),
        IF(OR($P1225=3,$P1225=4),
            RANDBETWEEN(TODAY()-16071,TODAY()-8766),
            IF(OR($P1225=5,$P1225=6,$P1225=7),
                RANDBETWEEN(TODAY()-27393.75,TODAY()-12783.75),
                RANDBETWEEN(TODAY()-27393.75,TODAY()-10957.5)
            )
        )
    )
)</f>
        <v>27874</v>
      </c>
      <c r="L1225" s="6">
        <f ca="1">IF(OR(ROW()=2,ROW()=3),7,IF(ROW()=4,4,RANDBETWEEN(4,COUNT(Education!$A:$A) + 1)))</f>
        <v>4</v>
      </c>
      <c r="M1225" s="8" t="str">
        <f ca="1">VLOOKUP($L1225,Education!$A:$B,2,FALSE)</f>
        <v>Superior</v>
      </c>
      <c r="N122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1225" s="7" t="str">
        <f ca="1">VLOOKUP($N1225,Department!$A:$B,2,FALSE)</f>
        <v>Financeiro</v>
      </c>
      <c r="P1225" s="6">
        <f t="shared" ca="1" si="98"/>
        <v>8</v>
      </c>
      <c r="Q1225" s="7" t="str">
        <f ca="1">VLOOKUP($P1225,Role!$A:$B,2,FALSE)</f>
        <v>Analista</v>
      </c>
      <c r="R1225" s="7">
        <f ca="1">IF($P1225=8,RANDBETWEEN(2,COUNT(Level!$A:$A) + 1),"")</f>
        <v>4</v>
      </c>
      <c r="S1225" s="7" t="str">
        <f ca="1">IF($R1225&lt;&gt;"",VLOOKUP($R1225,Level!$A:$B,2,FALSE),"")</f>
        <v>Senior</v>
      </c>
      <c r="T1225" s="8">
        <f t="shared" ca="1" si="99"/>
        <v>40350</v>
      </c>
      <c r="U1225" s="1">
        <f t="shared" ca="1" si="95"/>
        <v>2500</v>
      </c>
      <c r="V122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$A1225    &amp;
", "   &amp;
$B1225    &amp;
", "   &amp;
$C1225    &amp;
", '"  &amp;
$E1225    &amp;
"', '" &amp;
$H1225    &amp;
"', "  &amp;
$I1225 &amp;
", CAST('"  &amp;
TEXT($K1225,"aaaa-mm-dd") &amp;
"' AS DATE), " &amp;
$L1225 &amp;
", " &amp;
$N1225 &amp;
", " &amp;
$P1225 &amp;
", " &amp;
IF($R1225="","NULL",$R1225) &amp;
", " &amp;
$U1225 &amp;
");"</f>
        <v>INSERT INTO acme.fact_employees (id_company_fk, id_employee_pk, flg_active, employee_name, id_gender_fk, id_race_fk, birthdate, id_education_fk, id_department_fk, id_role_fk, id_level_fk, salary) VALUES (2, 1224, TRUE, 'Marianna Bianchi Moura', 'F', 3, CAST('1976-04-24' AS DATE), 4, 4, 8, 4, 2500);</v>
      </c>
    </row>
    <row r="1226" spans="1:22" x14ac:dyDescent="0.2">
      <c r="A1226" s="7">
        <v>2</v>
      </c>
      <c r="B1226" s="5">
        <f t="shared" si="96"/>
        <v>1225</v>
      </c>
      <c r="C1226" s="6" t="b">
        <v>1</v>
      </c>
      <c r="D1226" s="7">
        <f ca="1">IF(ROW()=2,125,IF(ROW()=3,67,IF(ROW()=4,13,RANDBETWEEN(2,COUNT(Name!$A:$A) + 1))))</f>
        <v>27</v>
      </c>
      <c r="E1226" s="7" t="str">
        <f ca="1">VLOOKUP($D1226,Name!$A:$B,2,FALSE) &amp; " " &amp; IF(ROW()=2,"de Orléans e Bragança",VLOOKUP(IF(ROW()=2,0,RANDBETWEEN(2,COUNT('Last name'!$A:$A) + 1)),'Last name'!$A:$B,2,FALSE) &amp; " " &amp; VLOOKUP(RANDBETWEEN(2,COUNT('Last name'!$A:$A) + 1),'Last name'!$A:$B,2,FALSE))</f>
        <v>Ana Clara Borges Duarte</v>
      </c>
      <c r="F1226" s="7">
        <v>2</v>
      </c>
      <c r="G1226" s="7" cm="1">
        <f t="array" aca="1" ref="G1226" ca="1">INDEX(States!$B:$B,RANDBETWEEN(2,COUNTA(States!$B:$B)),1)</f>
        <v>19</v>
      </c>
      <c r="H1226" s="7" t="str">
        <f ca="1">VLOOKUP($D1226,Name!$A:$C,3,FALSE)</f>
        <v>F</v>
      </c>
      <c r="I1226" s="7">
        <f t="shared" ca="1" si="97"/>
        <v>2</v>
      </c>
      <c r="J1226" s="7" t="str">
        <f ca="1">VLOOKUP($I1226,Race!$A:$B,2,FALSE)</f>
        <v>Branco</v>
      </c>
      <c r="K1226" s="8">
        <f ca="1" xml:space="preserve">
IF($B1226=2,
    TODAY()-16340,
    IF($P1226=2,
        RANDBETWEEN(TODAY()-12418.5,TODAY()-6574.5),
        IF(OR($P1226=3,$P1226=4),
            RANDBETWEEN(TODAY()-16071,TODAY()-8766),
            IF(OR($P1226=5,$P1226=6,$P1226=7),
                RANDBETWEEN(TODAY()-27393.75,TODAY()-12783.75),
                RANDBETWEEN(TODAY()-27393.75,TODAY()-10957.5)
            )
        )
    )
)</f>
        <v>30872</v>
      </c>
      <c r="L1226" s="6">
        <f ca="1">IF(OR(ROW()=2,ROW()=3),7,IF(ROW()=4,4,RANDBETWEEN(4,COUNT(Education!$A:$A) + 1)))</f>
        <v>5</v>
      </c>
      <c r="M1226" s="8" t="str">
        <f ca="1">VLOOKUP($L1226,Education!$A:$B,2,FALSE)</f>
        <v>Pós-graduação</v>
      </c>
      <c r="N122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1226" s="7" t="str">
        <f ca="1">VLOOKUP($N1226,Department!$A:$B,2,FALSE)</f>
        <v>Tecnologia da Informação</v>
      </c>
      <c r="P1226" s="6">
        <f t="shared" ca="1" si="98"/>
        <v>8</v>
      </c>
      <c r="Q1226" s="7" t="str">
        <f ca="1">VLOOKUP($P1226,Role!$A:$B,2,FALSE)</f>
        <v>Analista</v>
      </c>
      <c r="R1226" s="7">
        <f ca="1">IF($P1226=8,RANDBETWEEN(2,COUNT(Level!$A:$A) + 1),"")</f>
        <v>3</v>
      </c>
      <c r="S1226" s="7" t="str">
        <f ca="1">IF($R1226&lt;&gt;"",VLOOKUP($R1226,Level!$A:$B,2,FALSE),"")</f>
        <v>Pleno</v>
      </c>
      <c r="T1226" s="8">
        <f t="shared" ca="1" si="99"/>
        <v>38117</v>
      </c>
      <c r="U1226" s="1">
        <f t="shared" ca="1" si="95"/>
        <v>3120</v>
      </c>
      <c r="V122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$A1226    &amp;
", "   &amp;
$B1226    &amp;
", "   &amp;
$C1226    &amp;
", '"  &amp;
$E1226    &amp;
"', '" &amp;
$H1226    &amp;
"', "  &amp;
$I1226 &amp;
", CAST('"  &amp;
TEXT($K1226,"aaaa-mm-dd") &amp;
"' AS DATE), " &amp;
$L1226 &amp;
", " &amp;
$N1226 &amp;
", " &amp;
$P1226 &amp;
", " &amp;
IF($R1226="","NULL",$R1226) &amp;
", " &amp;
$U1226 &amp;
");"</f>
        <v>INSERT INTO acme.fact_employees (id_company_fk, id_employee_pk, flg_active, employee_name, id_gender_fk, id_race_fk, birthdate, id_education_fk, id_department_fk, id_role_fk, id_level_fk, salary) VALUES (2, 1225, TRUE, 'Ana Clara Borges Duarte', 'F', 2, CAST('1984-07-09' AS DATE), 5, 11, 8, 3, 3120);</v>
      </c>
    </row>
    <row r="1227" spans="1:22" x14ac:dyDescent="0.2">
      <c r="A1227" s="7">
        <v>2</v>
      </c>
      <c r="B1227" s="5">
        <f t="shared" si="96"/>
        <v>1226</v>
      </c>
      <c r="C1227" s="6" t="b">
        <v>1</v>
      </c>
      <c r="D1227" s="7">
        <f ca="1">IF(ROW()=2,125,IF(ROW()=3,67,IF(ROW()=4,13,RANDBETWEEN(2,COUNT(Name!$A:$A) + 1))))</f>
        <v>356</v>
      </c>
      <c r="E1227" s="7" t="str">
        <f ca="1">VLOOKUP($D1227,Name!$A:$B,2,FALSE) &amp; " " &amp; IF(ROW()=2,"de Orléans e Bragança",VLOOKUP(IF(ROW()=2,0,RANDBETWEEN(2,COUNT('Last name'!$A:$A) + 1)),'Last name'!$A:$B,2,FALSE) &amp; " " &amp; VLOOKUP(RANDBETWEEN(2,COUNT('Last name'!$A:$A) + 1),'Last name'!$A:$B,2,FALSE))</f>
        <v>Vitor Simões Frasão</v>
      </c>
      <c r="F1227" s="7">
        <v>2</v>
      </c>
      <c r="G1227" s="7" cm="1">
        <f t="array" aca="1" ref="G1227" ca="1">INDEX(States!$B:$B,RANDBETWEEN(2,COUNTA(States!$B:$B)),1)</f>
        <v>16</v>
      </c>
      <c r="H1227" s="7" t="str">
        <f ca="1">VLOOKUP($D1227,Name!$A:$C,3,FALSE)</f>
        <v>M</v>
      </c>
      <c r="I1227" s="7">
        <f t="shared" ca="1" si="97"/>
        <v>2</v>
      </c>
      <c r="J1227" s="7" t="str">
        <f ca="1">VLOOKUP($I1227,Race!$A:$B,2,FALSE)</f>
        <v>Branco</v>
      </c>
      <c r="K1227" s="8">
        <f ca="1" xml:space="preserve">
IF($B1227=2,
    TODAY()-16340,
    IF($P1227=2,
        RANDBETWEEN(TODAY()-12418.5,TODAY()-6574.5),
        IF(OR($P1227=3,$P1227=4),
            RANDBETWEEN(TODAY()-16071,TODAY()-8766),
            IF(OR($P1227=5,$P1227=6,$P1227=7),
                RANDBETWEEN(TODAY()-27393.75,TODAY()-12783.75),
                RANDBETWEEN(TODAY()-27393.75,TODAY()-10957.5)
            )
        )
    )
)</f>
        <v>20814</v>
      </c>
      <c r="L1227" s="6">
        <f ca="1">IF(OR(ROW()=2,ROW()=3),7,IF(ROW()=4,4,RANDBETWEEN(4,COUNT(Education!$A:$A) + 1)))</f>
        <v>5</v>
      </c>
      <c r="M1227" s="8" t="str">
        <f ca="1">VLOOKUP($L1227,Education!$A:$B,2,FALSE)</f>
        <v>Pós-graduação</v>
      </c>
      <c r="N122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6</v>
      </c>
      <c r="O1227" s="7" t="str">
        <f ca="1">VLOOKUP($N1227,Department!$A:$B,2,FALSE)</f>
        <v>Comercial</v>
      </c>
      <c r="P1227" s="6">
        <f t="shared" ca="1" si="98"/>
        <v>8</v>
      </c>
      <c r="Q1227" s="7" t="str">
        <f ca="1">VLOOKUP($P1227,Role!$A:$B,2,FALSE)</f>
        <v>Analista</v>
      </c>
      <c r="R1227" s="7">
        <f ca="1">IF($P1227=8,RANDBETWEEN(2,COUNT(Level!$A:$A) + 1),"")</f>
        <v>3</v>
      </c>
      <c r="S1227" s="7" t="str">
        <f ca="1">IF($R1227&lt;&gt;"",VLOOKUP($R1227,Level!$A:$B,2,FALSE),"")</f>
        <v>Pleno</v>
      </c>
      <c r="T1227" s="8">
        <f t="shared" ca="1" si="99"/>
        <v>41898</v>
      </c>
      <c r="U1227" s="1">
        <f t="shared" ca="1" si="95"/>
        <v>3080</v>
      </c>
      <c r="V122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$A1227    &amp;
", "   &amp;
$B1227    &amp;
", "   &amp;
$C1227    &amp;
", '"  &amp;
$E1227    &amp;
"', '" &amp;
$H1227    &amp;
"', "  &amp;
$I1227 &amp;
", CAST('"  &amp;
TEXT($K1227,"aaaa-mm-dd") &amp;
"' AS DATE), " &amp;
$L1227 &amp;
", " &amp;
$N1227 &amp;
", " &amp;
$P1227 &amp;
", " &amp;
IF($R1227="","NULL",$R1227) &amp;
", " &amp;
$U1227 &amp;
");"</f>
        <v>INSERT INTO acme.fact_employees (id_company_fk, id_employee_pk, flg_active, employee_name, id_gender_fk, id_race_fk, birthdate, id_education_fk, id_department_fk, id_role_fk, id_level_fk, salary) VALUES (2, 1226, TRUE, 'Vitor Simões Frasão', 'M', 2, CAST('1956-12-25' AS DATE), 5, 6, 8, 3, 3080);</v>
      </c>
    </row>
    <row r="1228" spans="1:22" x14ac:dyDescent="0.2">
      <c r="A1228" s="7">
        <v>2</v>
      </c>
      <c r="B1228" s="5">
        <f t="shared" si="96"/>
        <v>1227</v>
      </c>
      <c r="C1228" s="6" t="b">
        <v>1</v>
      </c>
      <c r="D1228" s="7">
        <f ca="1">IF(ROW()=2,125,IF(ROW()=3,67,IF(ROW()=4,13,RANDBETWEEN(2,COUNT(Name!$A:$A) + 1))))</f>
        <v>340</v>
      </c>
      <c r="E1228" s="7" t="str">
        <f ca="1">VLOOKUP($D1228,Name!$A:$B,2,FALSE) &amp; " " &amp; IF(ROW()=2,"de Orléans e Bragança",VLOOKUP(IF(ROW()=2,0,RANDBETWEEN(2,COUNT('Last name'!$A:$A) + 1)),'Last name'!$A:$B,2,FALSE) &amp; " " &amp; VLOOKUP(RANDBETWEEN(2,COUNT('Last name'!$A:$A) + 1),'Last name'!$A:$B,2,FALSE))</f>
        <v>Thiago Castro Morais</v>
      </c>
      <c r="F1228" s="7">
        <v>2</v>
      </c>
      <c r="G1228" s="7" cm="1">
        <f t="array" aca="1" ref="G1228" ca="1">INDEX(States!$B:$B,RANDBETWEEN(2,COUNTA(States!$B:$B)),1)</f>
        <v>3</v>
      </c>
      <c r="H1228" s="7" t="str">
        <f ca="1">VLOOKUP($D1228,Name!$A:$C,3,FALSE)</f>
        <v>M</v>
      </c>
      <c r="I1228" s="7">
        <f t="shared" ca="1" si="97"/>
        <v>2</v>
      </c>
      <c r="J1228" s="7" t="str">
        <f ca="1">VLOOKUP($I1228,Race!$A:$B,2,FALSE)</f>
        <v>Branco</v>
      </c>
      <c r="K1228" s="8">
        <f ca="1" xml:space="preserve">
IF($B1228=2,
    TODAY()-16340,
    IF($P1228=2,
        RANDBETWEEN(TODAY()-12418.5,TODAY()-6574.5),
        IF(OR($P1228=3,$P1228=4),
            RANDBETWEEN(TODAY()-16071,TODAY()-8766),
            IF(OR($P1228=5,$P1228=6,$P1228=7),
                RANDBETWEEN(TODAY()-27393.75,TODAY()-12783.75),
                RANDBETWEEN(TODAY()-27393.75,TODAY()-10957.5)
            )
        )
    )
)</f>
        <v>22414</v>
      </c>
      <c r="L1228" s="6">
        <f ca="1">IF(OR(ROW()=2,ROW()=3),7,IF(ROW()=4,4,RANDBETWEEN(4,COUNT(Education!$A:$A) + 1)))</f>
        <v>6</v>
      </c>
      <c r="M1228" s="8" t="str">
        <f ca="1">VLOOKUP($L1228,Education!$A:$B,2,FALSE)</f>
        <v>Mestrado</v>
      </c>
      <c r="N122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1228" s="7" t="str">
        <f ca="1">VLOOKUP($N1228,Department!$A:$B,2,FALSE)</f>
        <v>Vendas</v>
      </c>
      <c r="P1228" s="6">
        <f t="shared" ca="1" si="98"/>
        <v>8</v>
      </c>
      <c r="Q1228" s="7" t="str">
        <f ca="1">VLOOKUP($P1228,Role!$A:$B,2,FALSE)</f>
        <v>Analista</v>
      </c>
      <c r="R1228" s="7">
        <f ca="1">IF($P1228=8,RANDBETWEEN(2,COUNT(Level!$A:$A) + 1),"")</f>
        <v>2</v>
      </c>
      <c r="S1228" s="7" t="str">
        <f ca="1">IF($R1228&lt;&gt;"",VLOOKUP($R1228,Level!$A:$B,2,FALSE),"")</f>
        <v>Junior</v>
      </c>
      <c r="T1228" s="8">
        <f t="shared" ca="1" si="99"/>
        <v>42075</v>
      </c>
      <c r="U1228" s="1">
        <f t="shared" ca="1" si="95"/>
        <v>3610</v>
      </c>
      <c r="V122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$A1228    &amp;
", "   &amp;
$B1228    &amp;
", "   &amp;
$C1228    &amp;
", '"  &amp;
$E1228    &amp;
"', '" &amp;
$H1228    &amp;
"', "  &amp;
$I1228 &amp;
", CAST('"  &amp;
TEXT($K1228,"aaaa-mm-dd") &amp;
"' AS DATE), " &amp;
$L1228 &amp;
", " &amp;
$N1228 &amp;
", " &amp;
$P1228 &amp;
", " &amp;
IF($R1228="","NULL",$R1228) &amp;
", " &amp;
$U1228 &amp;
");"</f>
        <v>INSERT INTO acme.fact_employees (id_company_fk, id_employee_pk, flg_active, employee_name, id_gender_fk, id_race_fk, birthdate, id_education_fk, id_department_fk, id_role_fk, id_level_fk, salary) VALUES (2, 1227, TRUE, 'Thiago Castro Morais', 'M', 2, CAST('1961-05-13' AS DATE), 6, 13, 8, 2, 3610);</v>
      </c>
    </row>
    <row r="1229" spans="1:22" x14ac:dyDescent="0.2">
      <c r="A1229" s="7">
        <v>2</v>
      </c>
      <c r="B1229" s="5">
        <f t="shared" si="96"/>
        <v>1228</v>
      </c>
      <c r="C1229" s="6" t="b">
        <v>1</v>
      </c>
      <c r="D1229" s="7">
        <f ca="1">IF(ROW()=2,125,IF(ROW()=3,67,IF(ROW()=4,13,RANDBETWEEN(2,COUNT(Name!$A:$A) + 1))))</f>
        <v>328</v>
      </c>
      <c r="E1229" s="7" t="str">
        <f ca="1">VLOOKUP($D1229,Name!$A:$B,2,FALSE) &amp; " " &amp; IF(ROW()=2,"de Orléans e Bragança",VLOOKUP(IF(ROW()=2,0,RANDBETWEEN(2,COUNT('Last name'!$A:$A) + 1)),'Last name'!$A:$B,2,FALSE) &amp; " " &amp; VLOOKUP(RANDBETWEEN(2,COUNT('Last name'!$A:$A) + 1),'Last name'!$A:$B,2,FALSE))</f>
        <v>Renato Souza Borba</v>
      </c>
      <c r="F1229" s="7">
        <v>2</v>
      </c>
      <c r="G1229" s="7" cm="1">
        <f t="array" aca="1" ref="G1229" ca="1">INDEX(States!$B:$B,RANDBETWEEN(2,COUNTA(States!$B:$B)),1)</f>
        <v>13</v>
      </c>
      <c r="H1229" s="7" t="str">
        <f ca="1">VLOOKUP($D1229,Name!$A:$C,3,FALSE)</f>
        <v>M</v>
      </c>
      <c r="I1229" s="7">
        <f t="shared" ca="1" si="97"/>
        <v>2</v>
      </c>
      <c r="J1229" s="7" t="str">
        <f ca="1">VLOOKUP($I1229,Race!$A:$B,2,FALSE)</f>
        <v>Branco</v>
      </c>
      <c r="K1229" s="8">
        <f ca="1" xml:space="preserve">
IF($B1229=2,
    TODAY()-16340,
    IF($P1229=2,
        RANDBETWEEN(TODAY()-12418.5,TODAY()-6574.5),
        IF(OR($P1229=3,$P1229=4),
            RANDBETWEEN(TODAY()-16071,TODAY()-8766),
            IF(OR($P1229=5,$P1229=6,$P1229=7),
                RANDBETWEEN(TODAY()-27393.75,TODAY()-12783.75),
                RANDBETWEEN(TODAY()-27393.75,TODAY()-10957.5)
            )
        )
    )
)</f>
        <v>25339</v>
      </c>
      <c r="L1229" s="6">
        <f ca="1">IF(OR(ROW()=2,ROW()=3),7,IF(ROW()=4,4,RANDBETWEEN(4,COUNT(Education!$A:$A) + 1)))</f>
        <v>4</v>
      </c>
      <c r="M1229" s="8" t="str">
        <f ca="1">VLOOKUP($L1229,Education!$A:$B,2,FALSE)</f>
        <v>Superior</v>
      </c>
      <c r="N122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1229" s="7" t="str">
        <f ca="1">VLOOKUP($N1229,Department!$A:$B,2,FALSE)</f>
        <v>Comunicação &amp; Marketing</v>
      </c>
      <c r="P1229" s="6">
        <f t="shared" ca="1" si="98"/>
        <v>8</v>
      </c>
      <c r="Q1229" s="7" t="str">
        <f ca="1">VLOOKUP($P1229,Role!$A:$B,2,FALSE)</f>
        <v>Analista</v>
      </c>
      <c r="R1229" s="7">
        <f ca="1">IF($P1229=8,RANDBETWEEN(2,COUNT(Level!$A:$A) + 1),"")</f>
        <v>2</v>
      </c>
      <c r="S1229" s="7" t="str">
        <f ca="1">IF($R1229&lt;&gt;"",VLOOKUP($R1229,Level!$A:$B,2,FALSE),"")</f>
        <v>Junior</v>
      </c>
      <c r="T1229" s="8">
        <f t="shared" ca="1" si="99"/>
        <v>40586</v>
      </c>
      <c r="U1229" s="1">
        <f t="shared" ca="1" si="95"/>
        <v>2580</v>
      </c>
      <c r="V122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$A1229    &amp;
", "   &amp;
$B1229    &amp;
", "   &amp;
$C1229    &amp;
", '"  &amp;
$E1229    &amp;
"', '" &amp;
$H1229    &amp;
"', "  &amp;
$I1229 &amp;
", CAST('"  &amp;
TEXT($K1229,"aaaa-mm-dd") &amp;
"' AS DATE), " &amp;
$L1229 &amp;
", " &amp;
$N1229 &amp;
", " &amp;
$P1229 &amp;
", " &amp;
IF($R1229="","NULL",$R1229) &amp;
", " &amp;
$U1229 &amp;
");"</f>
        <v>INSERT INTO acme.fact_employees (id_company_fk, id_employee_pk, flg_active, employee_name, id_gender_fk, id_race_fk, birthdate, id_education_fk, id_department_fk, id_role_fk, id_level_fk, salary) VALUES (2, 1228, TRUE, 'Renato Souza Borba', 'M', 2, CAST('1969-05-16' AS DATE), 4, 8, 8, 2, 2580);</v>
      </c>
    </row>
    <row r="1230" spans="1:22" x14ac:dyDescent="0.2">
      <c r="A1230" s="7">
        <v>2</v>
      </c>
      <c r="B1230" s="5">
        <f t="shared" si="96"/>
        <v>1229</v>
      </c>
      <c r="C1230" s="6" t="b">
        <v>1</v>
      </c>
      <c r="D1230" s="7">
        <f ca="1">IF(ROW()=2,125,IF(ROW()=3,67,IF(ROW()=4,13,RANDBETWEEN(2,COUNT(Name!$A:$A) + 1))))</f>
        <v>323</v>
      </c>
      <c r="E1230" s="7" t="str">
        <f ca="1">VLOOKUP($D1230,Name!$A:$B,2,FALSE) &amp; " " &amp; IF(ROW()=2,"de Orléans e Bragança",VLOOKUP(IF(ROW()=2,0,RANDBETWEEN(2,COUNT('Last name'!$A:$A) + 1)),'Last name'!$A:$B,2,FALSE) &amp; " " &amp; VLOOKUP(RANDBETWEEN(2,COUNT('Last name'!$A:$A) + 1),'Last name'!$A:$B,2,FALSE))</f>
        <v>Rainah Cândido Costatini</v>
      </c>
      <c r="F1230" s="7">
        <v>2</v>
      </c>
      <c r="G1230" s="7" cm="1">
        <f t="array" aca="1" ref="G1230" ca="1">INDEX(States!$B:$B,RANDBETWEEN(2,COUNTA(States!$B:$B)),1)</f>
        <v>21</v>
      </c>
      <c r="H1230" s="7" t="str">
        <f ca="1">VLOOKUP($D1230,Name!$A:$C,3,FALSE)</f>
        <v>F</v>
      </c>
      <c r="I1230" s="7">
        <f t="shared" ca="1" si="97"/>
        <v>2</v>
      </c>
      <c r="J1230" s="7" t="str">
        <f ca="1">VLOOKUP($I1230,Race!$A:$B,2,FALSE)</f>
        <v>Branco</v>
      </c>
      <c r="K1230" s="8">
        <f ca="1" xml:space="preserve">
IF($B1230=2,
    TODAY()-16340,
    IF($P1230=2,
        RANDBETWEEN(TODAY()-12418.5,TODAY()-6574.5),
        IF(OR($P1230=3,$P1230=4),
            RANDBETWEEN(TODAY()-16071,TODAY()-8766),
            IF(OR($P1230=5,$P1230=6,$P1230=7),
                RANDBETWEEN(TODAY()-27393.75,TODAY()-12783.75),
                RANDBETWEEN(TODAY()-27393.75,TODAY()-10957.5)
            )
        )
    )
)</f>
        <v>28434</v>
      </c>
      <c r="L1230" s="6">
        <f ca="1">IF(OR(ROW()=2,ROW()=3),7,IF(ROW()=4,4,RANDBETWEEN(4,COUNT(Education!$A:$A) + 1)))</f>
        <v>4</v>
      </c>
      <c r="M1230" s="8" t="str">
        <f ca="1">VLOOKUP($L1230,Education!$A:$B,2,FALSE)</f>
        <v>Superior</v>
      </c>
      <c r="N123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1230" s="7" t="str">
        <f ca="1">VLOOKUP($N1230,Department!$A:$B,2,FALSE)</f>
        <v>Tecnologia da Informação</v>
      </c>
      <c r="P1230" s="6">
        <f t="shared" ca="1" si="98"/>
        <v>8</v>
      </c>
      <c r="Q1230" s="7" t="str">
        <f ca="1">VLOOKUP($P1230,Role!$A:$B,2,FALSE)</f>
        <v>Analista</v>
      </c>
      <c r="R1230" s="7">
        <f ca="1">IF($P1230=8,RANDBETWEEN(2,COUNT(Level!$A:$A) + 1),"")</f>
        <v>2</v>
      </c>
      <c r="S1230" s="7" t="str">
        <f ca="1">IF($R1230&lt;&gt;"",VLOOKUP($R1230,Level!$A:$B,2,FALSE),"")</f>
        <v>Junior</v>
      </c>
      <c r="T1230" s="8">
        <f t="shared" ca="1" si="99"/>
        <v>40079</v>
      </c>
      <c r="U1230" s="1">
        <f t="shared" ca="1" si="95"/>
        <v>2620</v>
      </c>
      <c r="V123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$A1230    &amp;
", "   &amp;
$B1230    &amp;
", "   &amp;
$C1230    &amp;
", '"  &amp;
$E1230    &amp;
"', '" &amp;
$H1230    &amp;
"', "  &amp;
$I1230 &amp;
", CAST('"  &amp;
TEXT($K1230,"aaaa-mm-dd") &amp;
"' AS DATE), " &amp;
$L1230 &amp;
", " &amp;
$N1230 &amp;
", " &amp;
$P1230 &amp;
", " &amp;
IF($R1230="","NULL",$R1230) &amp;
", " &amp;
$U1230 &amp;
");"</f>
        <v>INSERT INTO acme.fact_employees (id_company_fk, id_employee_pk, flg_active, employee_name, id_gender_fk, id_race_fk, birthdate, id_education_fk, id_department_fk, id_role_fk, id_level_fk, salary) VALUES (2, 1229, TRUE, 'Rainah Cândido Costatini', 'F', 2, CAST('1977-11-05' AS DATE), 4, 11, 8, 2, 2620);</v>
      </c>
    </row>
    <row r="1231" spans="1:22" x14ac:dyDescent="0.2">
      <c r="A1231" s="7">
        <v>2</v>
      </c>
      <c r="B1231" s="5">
        <f t="shared" si="96"/>
        <v>1230</v>
      </c>
      <c r="C1231" s="6" t="b">
        <v>1</v>
      </c>
      <c r="D1231" s="7">
        <f ca="1">IF(ROW()=2,125,IF(ROW()=3,67,IF(ROW()=4,13,RANDBETWEEN(2,COUNT(Name!$A:$A) + 1))))</f>
        <v>279</v>
      </c>
      <c r="E1231" s="7" t="str">
        <f ca="1">VLOOKUP($D1231,Name!$A:$B,2,FALSE)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Marinah Lopes Madureira</v>
      </c>
      <c r="F1231" s="7">
        <v>2</v>
      </c>
      <c r="G1231" s="7" cm="1">
        <f t="array" aca="1" ref="G1231" ca="1">INDEX(States!$B:$B,RANDBETWEEN(2,COUNTA(States!$B:$B)),1)</f>
        <v>18</v>
      </c>
      <c r="H1231" s="7" t="str">
        <f ca="1">VLOOKUP($D1231,Name!$A:$C,3,FALSE)</f>
        <v>F</v>
      </c>
      <c r="I1231" s="7">
        <f t="shared" ca="1" si="97"/>
        <v>2</v>
      </c>
      <c r="J1231" s="7" t="str">
        <f ca="1">VLOOKUP($I1231,Race!$A:$B,2,FALSE)</f>
        <v>Branco</v>
      </c>
      <c r="K1231" s="8">
        <f ca="1" xml:space="preserve">
IF($B1231=2,
    TODAY()-16340,
    IF($P1231=2,
        RANDBETWEEN(TODAY()-12418.5,TODAY()-6574.5),
        IF(OR($P1231=3,$P1231=4),
            RANDBETWEEN(TODAY()-16071,TODAY()-8766),
            IF(OR($P1231=5,$P1231=6,$P1231=7),
                RANDBETWEEN(TODAY()-27393.75,TODAY()-12783.75),
                RANDBETWEEN(TODAY()-27393.75,TODAY()-10957.5)
            )
        )
    )
)</f>
        <v>23087</v>
      </c>
      <c r="L1231" s="6">
        <f ca="1">IF(OR(ROW()=2,ROW()=3),7,IF(ROW()=4,4,RANDBETWEEN(4,COUNT(Education!$A:$A) + 1)))</f>
        <v>4</v>
      </c>
      <c r="M1231" s="8" t="str">
        <f ca="1">VLOOKUP($L1231,Education!$A:$B,2,FALSE)</f>
        <v>Superior</v>
      </c>
      <c r="N123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1231" s="7" t="str">
        <f ca="1">VLOOKUP($N1231,Department!$A:$B,2,FALSE)</f>
        <v>Recursos Humanos</v>
      </c>
      <c r="P1231" s="6">
        <f t="shared" ca="1" si="98"/>
        <v>8</v>
      </c>
      <c r="Q1231" s="7" t="str">
        <f ca="1">VLOOKUP($P1231,Role!$A:$B,2,FALSE)</f>
        <v>Analista</v>
      </c>
      <c r="R1231" s="7">
        <f ca="1">IF($P1231=8,RANDBETWEEN(2,COUNT(Level!$A:$A) + 1),"")</f>
        <v>4</v>
      </c>
      <c r="S1231" s="7" t="str">
        <f ca="1">IF($R1231&lt;&gt;"",VLOOKUP($R1231,Level!$A:$B,2,FALSE),"")</f>
        <v>Senior</v>
      </c>
      <c r="T1231" s="8">
        <f t="shared" ca="1" si="99"/>
        <v>38498</v>
      </c>
      <c r="U1231" s="1">
        <f t="shared" ca="1" si="95"/>
        <v>2580</v>
      </c>
      <c r="V123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$A1231    &amp;
", "   &amp;
$B1231    &amp;
", "   &amp;
$C1231    &amp;
", '"  &amp;
$E1231    &amp;
"', '" &amp;
$H1231    &amp;
"', "  &amp;
$I1231 &amp;
", CAST('"  &amp;
TEXT($K1231,"aaaa-mm-dd") &amp;
"' AS DATE), " &amp;
$L1231 &amp;
", " &amp;
$N1231 &amp;
", " &amp;
$P1231 &amp;
", " &amp;
IF($R1231="","NULL",$R1231) &amp;
", " &amp;
$U1231 &amp;
");"</f>
        <v>INSERT INTO acme.fact_employees (id_company_fk, id_employee_pk, flg_active, employee_name, id_gender_fk, id_race_fk, birthdate, id_education_fk, id_department_fk, id_role_fk, id_level_fk, salary) VALUES (2, 1230, TRUE, 'Marinah Lopes Madureira', 'F', 2, CAST('1963-03-17' AS DATE), 4, 5, 8, 4, 2580);</v>
      </c>
    </row>
    <row r="1232" spans="1:22" x14ac:dyDescent="0.2">
      <c r="A1232" s="7">
        <v>2</v>
      </c>
      <c r="B1232" s="5">
        <f t="shared" si="96"/>
        <v>1231</v>
      </c>
      <c r="C1232" s="6" t="b">
        <v>1</v>
      </c>
      <c r="D1232" s="7">
        <f ca="1">IF(ROW()=2,125,IF(ROW()=3,67,IF(ROW()=4,13,RANDBETWEEN(2,COUNT(Name!$A:$A) + 1))))</f>
        <v>161</v>
      </c>
      <c r="E1232" s="7" t="str">
        <f ca="1">VLOOKUP($D1232,Name!$A:$B,2,FALSE) &amp; " " &amp; IF(ROW()=2,"de Orléans e Bragança",VLOOKUP(IF(ROW()=2,0,RANDBETWEEN(2,COUNT('Last name'!$A:$A) + 1)),'Last name'!$A:$B,2,FALSE) &amp; " " &amp; VLOOKUP(RANDBETWEEN(2,COUNT('Last name'!$A:$A) + 1),'Last name'!$A:$B,2,FALSE))</f>
        <v>Heloísa Helena Carvalho Alencar</v>
      </c>
      <c r="F1232" s="7">
        <v>2</v>
      </c>
      <c r="G1232" s="7" cm="1">
        <f t="array" aca="1" ref="G1232" ca="1">INDEX(States!$B:$B,RANDBETWEEN(2,COUNTA(States!$B:$B)),1)</f>
        <v>13</v>
      </c>
      <c r="H1232" s="7" t="str">
        <f ca="1">VLOOKUP($D1232,Name!$A:$C,3,FALSE)</f>
        <v>F</v>
      </c>
      <c r="I1232" s="7">
        <f t="shared" ca="1" si="97"/>
        <v>4</v>
      </c>
      <c r="J1232" s="7" t="str">
        <f ca="1">VLOOKUP($I1232,Race!$A:$B,2,FALSE)</f>
        <v>Pardo</v>
      </c>
      <c r="K1232" s="8">
        <f ca="1" xml:space="preserve">
IF($B1232=2,
    TODAY()-16340,
    IF($P1232=2,
        RANDBETWEEN(TODAY()-12418.5,TODAY()-6574.5),
        IF(OR($P1232=3,$P1232=4),
            RANDBETWEEN(TODAY()-16071,TODAY()-8766),
            IF(OR($P1232=5,$P1232=6,$P1232=7),
                RANDBETWEEN(TODAY()-27393.75,TODAY()-12783.75),
                RANDBETWEEN(TODAY()-27393.75,TODAY()-10957.5)
            )
        )
    )
)</f>
        <v>27988</v>
      </c>
      <c r="L1232" s="6">
        <f ca="1">IF(OR(ROW()=2,ROW()=3),7,IF(ROW()=4,4,RANDBETWEEN(4,COUNT(Education!$A:$A) + 1)))</f>
        <v>7</v>
      </c>
      <c r="M1232" s="8" t="str">
        <f ca="1">VLOOKUP($L1232,Education!$A:$B,2,FALSE)</f>
        <v>Doutorado</v>
      </c>
      <c r="N123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1232" s="7" t="str">
        <f ca="1">VLOOKUP($N1232,Department!$A:$B,2,FALSE)</f>
        <v>Financeiro</v>
      </c>
      <c r="P1232" s="6">
        <f t="shared" ca="1" si="98"/>
        <v>7</v>
      </c>
      <c r="Q1232" s="7" t="str">
        <f ca="1">VLOOKUP($P1232,Role!$A:$B,2,FALSE)</f>
        <v>Trainee</v>
      </c>
      <c r="R1232" s="7" t="str">
        <f ca="1">IF($P1232=8,RANDBETWEEN(2,COUNT(Level!$A:$A) + 1),"")</f>
        <v/>
      </c>
      <c r="S1232" s="7" t="str">
        <f ca="1">IF($R1232&lt;&gt;"",VLOOKUP($R1232,Level!$A:$B,2,FALSE),"")</f>
        <v/>
      </c>
      <c r="T1232" s="8">
        <f t="shared" ca="1" si="99"/>
        <v>39533</v>
      </c>
      <c r="U1232" s="1">
        <f t="shared" ca="1" si="95"/>
        <v>2805</v>
      </c>
      <c r="V123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$A1232    &amp;
", "   &amp;
$B1232    &amp;
", "   &amp;
$C1232    &amp;
", '"  &amp;
$E1232    &amp;
"', '" &amp;
$H1232    &amp;
"', "  &amp;
$I1232 &amp;
", CAST('"  &amp;
TEXT($K1232,"aaaa-mm-dd") &amp;
"' AS DATE), " &amp;
$L1232 &amp;
", " &amp;
$N1232 &amp;
", " &amp;
$P1232 &amp;
", " &amp;
IF($R1232="","NULL",$R1232) &amp;
", " &amp;
$U1232 &amp;
");"</f>
        <v>INSERT INTO acme.fact_employees (id_company_fk, id_employee_pk, flg_active, employee_name, id_gender_fk, id_race_fk, birthdate, id_education_fk, id_department_fk, id_role_fk, id_level_fk, salary) VALUES (2, 1231, TRUE, 'Heloísa Helena Carvalho Alencar', 'F', 4, CAST('1976-08-16' AS DATE), 7, 4, 7, NULL, 2805);</v>
      </c>
    </row>
    <row r="1233" spans="1:22" x14ac:dyDescent="0.2">
      <c r="A1233" s="7">
        <v>2</v>
      </c>
      <c r="B1233" s="5">
        <f t="shared" si="96"/>
        <v>1232</v>
      </c>
      <c r="C1233" s="6" t="b">
        <v>1</v>
      </c>
      <c r="D1233" s="7">
        <f ca="1">IF(ROW()=2,125,IF(ROW()=3,67,IF(ROW()=4,13,RANDBETWEEN(2,COUNT(Name!$A:$A) + 1))))</f>
        <v>126</v>
      </c>
      <c r="E1233" s="7" t="str">
        <f ca="1">VLOOKUP($D1233,Name!$A:$B,2,FALSE) &amp; " " &amp; IF(ROW()=2,"de Orléans e Bragança",VLOOKUP(IF(ROW()=2,0,RANDBETWEEN(2,COUNT('Last name'!$A:$A) + 1)),'Last name'!$A:$B,2,FALSE) &amp; " " &amp; VLOOKUP(RANDBETWEEN(2,COUNT('Last name'!$A:$A) + 1),'Last name'!$A:$B,2,FALSE))</f>
        <v>Enzo Miguel Lopes Martini</v>
      </c>
      <c r="F1233" s="7">
        <v>2</v>
      </c>
      <c r="G1233" s="7" cm="1">
        <f t="array" aca="1" ref="G1233" ca="1">INDEX(States!$B:$B,RANDBETWEEN(2,COUNTA(States!$B:$B)),1)</f>
        <v>5</v>
      </c>
      <c r="H1233" s="7" t="str">
        <f ca="1">VLOOKUP($D1233,Name!$A:$C,3,FALSE)</f>
        <v>M</v>
      </c>
      <c r="I1233" s="7">
        <f t="shared" ca="1" si="97"/>
        <v>2</v>
      </c>
      <c r="J1233" s="7" t="str">
        <f ca="1">VLOOKUP($I1233,Race!$A:$B,2,FALSE)</f>
        <v>Branco</v>
      </c>
      <c r="K1233" s="8">
        <f ca="1" xml:space="preserve">
IF($B1233=2,
    TODAY()-16340,
    IF($P1233=2,
        RANDBETWEEN(TODAY()-12418.5,TODAY()-6574.5),
        IF(OR($P1233=3,$P1233=4),
            RANDBETWEEN(TODAY()-16071,TODAY()-8766),
            IF(OR($P1233=5,$P1233=6,$P1233=7),
                RANDBETWEEN(TODAY()-27393.75,TODAY()-12783.75),
                RANDBETWEEN(TODAY()-27393.75,TODAY()-10957.5)
            )
        )
    )
)</f>
        <v>33364</v>
      </c>
      <c r="L1233" s="6">
        <f ca="1">IF(OR(ROW()=2,ROW()=3),7,IF(ROW()=4,4,RANDBETWEEN(4,COUNT(Education!$A:$A) + 1)))</f>
        <v>7</v>
      </c>
      <c r="M1233" s="8" t="str">
        <f ca="1">VLOOKUP($L1233,Education!$A:$B,2,FALSE)</f>
        <v>Doutorado</v>
      </c>
      <c r="N123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12</v>
      </c>
      <c r="O1233" s="7" t="str">
        <f ca="1">VLOOKUP($N1233,Department!$A:$B,2,FALSE)</f>
        <v>Jurídico</v>
      </c>
      <c r="P1233" s="6">
        <f t="shared" ca="1" si="98"/>
        <v>8</v>
      </c>
      <c r="Q1233" s="7" t="str">
        <f ca="1">VLOOKUP($P1233,Role!$A:$B,2,FALSE)</f>
        <v>Analista</v>
      </c>
      <c r="R1233" s="7">
        <f ca="1">IF($P1233=8,RANDBETWEEN(2,COUNT(Level!$A:$A) + 1),"")</f>
        <v>3</v>
      </c>
      <c r="S1233" s="7" t="str">
        <f ca="1">IF($R1233&lt;&gt;"",VLOOKUP($R1233,Level!$A:$B,2,FALSE),"")</f>
        <v>Pleno</v>
      </c>
      <c r="T1233" s="8">
        <f t="shared" ca="1" si="99"/>
        <v>37762</v>
      </c>
      <c r="U1233" s="1">
        <f t="shared" ca="1" si="95"/>
        <v>4100</v>
      </c>
      <c r="V123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$A1233    &amp;
", "   &amp;
$B1233    &amp;
", "   &amp;
$C1233    &amp;
", '"  &amp;
$E1233    &amp;
"', '" &amp;
$H1233    &amp;
"', "  &amp;
$I1233 &amp;
", CAST('"  &amp;
TEXT($K1233,"aaaa-mm-dd") &amp;
"' AS DATE), " &amp;
$L1233 &amp;
", " &amp;
$N1233 &amp;
", " &amp;
$P1233 &amp;
", " &amp;
IF($R1233="","NULL",$R1233) &amp;
", " &amp;
$U1233 &amp;
");"</f>
        <v>INSERT INTO acme.fact_employees (id_company_fk, id_employee_pk, flg_active, employee_name, id_gender_fk, id_race_fk, birthdate, id_education_fk, id_department_fk, id_role_fk, id_level_fk, salary) VALUES (2, 1232, TRUE, 'Enzo Miguel Lopes Martini', 'M', 2, CAST('1991-05-06' AS DATE), 7, 12, 8, 3, 4100);</v>
      </c>
    </row>
    <row r="1234" spans="1:22" x14ac:dyDescent="0.2">
      <c r="A1234" s="7">
        <v>2</v>
      </c>
      <c r="B1234" s="5">
        <f t="shared" si="96"/>
        <v>1233</v>
      </c>
      <c r="C1234" s="6" t="b">
        <v>1</v>
      </c>
      <c r="D1234" s="7">
        <f ca="1">IF(ROW()=2,125,IF(ROW()=3,67,IF(ROW()=4,13,RANDBETWEEN(2,COUNT(Name!$A:$A) + 1))))</f>
        <v>287</v>
      </c>
      <c r="E1234" s="7" t="str">
        <f ca="1">VLOOKUP($D1234,Name!$A:$B,2,FALSE) &amp; " " &amp; IF(ROW()=2,"de Orléans e Bragança",VLOOKUP(IF(ROW()=2,0,RANDBETWEEN(2,COUNT('Last name'!$A:$A) + 1)),'Last name'!$A:$B,2,FALSE) &amp; " " &amp; VLOOKUP(RANDBETWEEN(2,COUNT('Last name'!$A:$A) + 1),'Last name'!$A:$B,2,FALSE))</f>
        <v>Melissa Duarte Batista</v>
      </c>
      <c r="F1234" s="7">
        <v>2</v>
      </c>
      <c r="G1234" s="7" cm="1">
        <f t="array" aca="1" ref="G1234" ca="1">INDEX(States!$B:$B,RANDBETWEEN(2,COUNTA(States!$B:$B)),1)</f>
        <v>20</v>
      </c>
      <c r="H1234" s="7" t="str">
        <f ca="1">VLOOKUP($D1234,Name!$A:$C,3,FALSE)</f>
        <v>F</v>
      </c>
      <c r="I1234" s="7">
        <f t="shared" ca="1" si="97"/>
        <v>2</v>
      </c>
      <c r="J1234" s="7" t="str">
        <f ca="1">VLOOKUP($I1234,Race!$A:$B,2,FALSE)</f>
        <v>Branco</v>
      </c>
      <c r="K1234" s="8">
        <f ca="1" xml:space="preserve">
IF($B1234=2,
    TODAY()-16340,
    IF($P1234=2,
        RANDBETWEEN(TODAY()-12418.5,TODAY()-6574.5),
        IF(OR($P1234=3,$P1234=4),
            RANDBETWEEN(TODAY()-16071,TODAY()-8766),
            IF(OR($P1234=5,$P1234=6,$P1234=7),
                RANDBETWEEN(TODAY()-27393.75,TODAY()-12783.75),
                RANDBETWEEN(TODAY()-27393.75,TODAY()-10957.5)
            )
        )
    )
)</f>
        <v>24629</v>
      </c>
      <c r="L1234" s="6">
        <f ca="1">IF(OR(ROW()=2,ROW()=3),7,IF(ROW()=4,4,RANDBETWEEN(4,COUNT(Education!$A:$A) + 1)))</f>
        <v>4</v>
      </c>
      <c r="M1234" s="8" t="str">
        <f ca="1">VLOOKUP($L1234,Education!$A:$B,2,FALSE)</f>
        <v>Superior</v>
      </c>
      <c r="N123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1234" s="7" t="str">
        <f ca="1">VLOOKUP($N1234,Department!$A:$B,2,FALSE)</f>
        <v>Comunicação &amp; Marketing</v>
      </c>
      <c r="P1234" s="6">
        <f t="shared" ca="1" si="98"/>
        <v>9</v>
      </c>
      <c r="Q1234" s="7" t="str">
        <f ca="1">VLOOKUP($P1234,Role!$A:$B,2,FALSE)</f>
        <v>Especialista</v>
      </c>
      <c r="R1234" s="7" t="str">
        <f ca="1">IF($P1234=8,RANDBETWEEN(2,COUNT(Level!$A:$A) + 1),"")</f>
        <v/>
      </c>
      <c r="S1234" s="7" t="str">
        <f ca="1">IF($R1234&lt;&gt;"",VLOOKUP($R1234,Level!$A:$B,2,FALSE),"")</f>
        <v/>
      </c>
      <c r="T1234" s="8">
        <f t="shared" ca="1" si="99"/>
        <v>41750</v>
      </c>
      <c r="U1234" s="1">
        <f t="shared" ca="1" si="95"/>
        <v>8580</v>
      </c>
      <c r="V123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$A1234    &amp;
", "   &amp;
$B1234    &amp;
", "   &amp;
$C1234    &amp;
", '"  &amp;
$E1234    &amp;
"', '" &amp;
$H1234    &amp;
"', "  &amp;
$I1234 &amp;
", CAST('"  &amp;
TEXT($K1234,"aaaa-mm-dd") &amp;
"' AS DATE), " &amp;
$L1234 &amp;
", " &amp;
$N1234 &amp;
", " &amp;
$P1234 &amp;
", " &amp;
IF($R1234="","NULL",$R1234) &amp;
", " &amp;
$U1234 &amp;
");"</f>
        <v>INSERT INTO acme.fact_employees (id_company_fk, id_employee_pk, flg_active, employee_name, id_gender_fk, id_race_fk, birthdate, id_education_fk, id_department_fk, id_role_fk, id_level_fk, salary) VALUES (2, 1233, TRUE, 'Melissa Duarte Batista', 'F', 2, CAST('1967-06-06' AS DATE), 4, 8, 9, NULL, 8580);</v>
      </c>
    </row>
    <row r="1235" spans="1:22" x14ac:dyDescent="0.2">
      <c r="A1235" s="7">
        <v>2</v>
      </c>
      <c r="B1235" s="5">
        <f t="shared" si="96"/>
        <v>1234</v>
      </c>
      <c r="C1235" s="6" t="b">
        <v>1</v>
      </c>
      <c r="D1235" s="7">
        <f ca="1">IF(ROW()=2,125,IF(ROW()=3,67,IF(ROW()=4,13,RANDBETWEEN(2,COUNT(Name!$A:$A) + 1))))</f>
        <v>141</v>
      </c>
      <c r="E1235" s="7" t="str">
        <f ca="1">VLOOKUP($D1235,Name!$A:$B,2,FALSE) &amp; " " &amp; IF(ROW()=2,"de Orléans e Bragança",VLOOKUP(IF(ROW()=2,0,RANDBETWEEN(2,COUNT('Last name'!$A:$A) + 1)),'Last name'!$A:$B,2,FALSE) &amp; " " &amp; VLOOKUP(RANDBETWEEN(2,COUNT('Last name'!$A:$A) + 1),'Last name'!$A:$B,2,FALSE))</f>
        <v>Flávio Rodrigues Martini</v>
      </c>
      <c r="F1235" s="7">
        <v>2</v>
      </c>
      <c r="G1235" s="7" cm="1">
        <f t="array" aca="1" ref="G1235" ca="1">INDEX(States!$B:$B,RANDBETWEEN(2,COUNTA(States!$B:$B)),1)</f>
        <v>7</v>
      </c>
      <c r="H1235" s="7" t="str">
        <f ca="1">VLOOKUP($D1235,Name!$A:$C,3,FALSE)</f>
        <v>M</v>
      </c>
      <c r="I1235" s="7">
        <f t="shared" ca="1" si="97"/>
        <v>5</v>
      </c>
      <c r="J1235" s="7" t="str">
        <f ca="1">VLOOKUP($I1235,Race!$A:$B,2,FALSE)</f>
        <v>Amarelo</v>
      </c>
      <c r="K1235" s="8">
        <f ca="1" xml:space="preserve">
IF($B1235=2,
    TODAY()-16340,
    IF($P1235=2,
        RANDBETWEEN(TODAY()-12418.5,TODAY()-6574.5),
        IF(OR($P1235=3,$P1235=4),
            RANDBETWEEN(TODAY()-16071,TODAY()-8766),
            IF(OR($P1235=5,$P1235=6,$P1235=7),
                RANDBETWEEN(TODAY()-27393.75,TODAY()-12783.75),
                RANDBETWEEN(TODAY()-27393.75,TODAY()-10957.5)
            )
        )
    )
)</f>
        <v>30751</v>
      </c>
      <c r="L1235" s="6">
        <f ca="1">IF(OR(ROW()=2,ROW()=3),7,IF(ROW()=4,4,RANDBETWEEN(4,COUNT(Education!$A:$A) + 1)))</f>
        <v>6</v>
      </c>
      <c r="M1235" s="8" t="str">
        <f ca="1">VLOOKUP($L1235,Education!$A:$B,2,FALSE)</f>
        <v>Mestrado</v>
      </c>
      <c r="N123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1235" s="7" t="str">
        <f ca="1">VLOOKUP($N1235,Department!$A:$B,2,FALSE)</f>
        <v>Contábil</v>
      </c>
      <c r="P1235" s="6">
        <f t="shared" ca="1" si="98"/>
        <v>8</v>
      </c>
      <c r="Q1235" s="7" t="str">
        <f ca="1">VLOOKUP($P1235,Role!$A:$B,2,FALSE)</f>
        <v>Analista</v>
      </c>
      <c r="R1235" s="7">
        <f ca="1">IF($P1235=8,RANDBETWEEN(2,COUNT(Level!$A:$A) + 1),"")</f>
        <v>3</v>
      </c>
      <c r="S1235" s="7" t="str">
        <f ca="1">IF($R1235&lt;&gt;"",VLOOKUP($R1235,Level!$A:$B,2,FALSE),"")</f>
        <v>Pleno</v>
      </c>
      <c r="T1235" s="8">
        <f t="shared" ca="1" si="99"/>
        <v>44709</v>
      </c>
      <c r="U1235" s="1">
        <f t="shared" ca="1" si="95"/>
        <v>3500</v>
      </c>
      <c r="V123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$A1235    &amp;
", "   &amp;
$B1235    &amp;
", "   &amp;
$C1235    &amp;
", '"  &amp;
$E1235    &amp;
"', '" &amp;
$H1235    &amp;
"', "  &amp;
$I1235 &amp;
", CAST('"  &amp;
TEXT($K1235,"aaaa-mm-dd") &amp;
"' AS DATE), " &amp;
$L1235 &amp;
", " &amp;
$N1235 &amp;
", " &amp;
$P1235 &amp;
", " &amp;
IF($R1235="","NULL",$R1235) &amp;
", " &amp;
$U1235 &amp;
");"</f>
        <v>INSERT INTO acme.fact_employees (id_company_fk, id_employee_pk, flg_active, employee_name, id_gender_fk, id_race_fk, birthdate, id_education_fk, id_department_fk, id_role_fk, id_level_fk, salary) VALUES (2, 1234, TRUE, 'Flávio Rodrigues Martini', 'M', 5, CAST('1984-03-10' AS DATE), 6, 9, 8, 3, 3500);</v>
      </c>
    </row>
    <row r="1236" spans="1:22" x14ac:dyDescent="0.2">
      <c r="A1236" s="7">
        <v>2</v>
      </c>
      <c r="B1236" s="5">
        <f t="shared" si="96"/>
        <v>1235</v>
      </c>
      <c r="C1236" s="6" t="b">
        <v>1</v>
      </c>
      <c r="D1236" s="7">
        <f ca="1">IF(ROW()=2,125,IF(ROW()=3,67,IF(ROW()=4,13,RANDBETWEEN(2,COUNT(Name!$A:$A) + 1))))</f>
        <v>96</v>
      </c>
      <c r="E1236" s="7" t="str">
        <f ca="1">VLOOKUP($D1236,Name!$A:$B,2,FALSE) &amp; " " &amp; IF(ROW()=2,"de Orléans e Bragança",VLOOKUP(IF(ROW()=2,0,RANDBETWEEN(2,COUNT('Last name'!$A:$A) + 1)),'Last name'!$A:$B,2,FALSE) &amp; " " &amp; VLOOKUP(RANDBETWEEN(2,COUNT('Last name'!$A:$A) + 1),'Last name'!$A:$B,2,FALSE))</f>
        <v>Cloe Oliveira Barbieri</v>
      </c>
      <c r="F1236" s="7">
        <v>2</v>
      </c>
      <c r="G1236" s="7" cm="1">
        <f t="array" aca="1" ref="G1236" ca="1">INDEX(States!$B:$B,RANDBETWEEN(2,COUNTA(States!$B:$B)),1)</f>
        <v>4</v>
      </c>
      <c r="H1236" s="7" t="str">
        <f ca="1">VLOOKUP($D1236,Name!$A:$C,3,FALSE)</f>
        <v>F</v>
      </c>
      <c r="I1236" s="7">
        <f t="shared" ca="1" si="97"/>
        <v>2</v>
      </c>
      <c r="J1236" s="7" t="str">
        <f ca="1">VLOOKUP($I1236,Race!$A:$B,2,FALSE)</f>
        <v>Branco</v>
      </c>
      <c r="K1236" s="8">
        <f ca="1" xml:space="preserve">
IF($B1236=2,
    TODAY()-16340,
    IF($P1236=2,
        RANDBETWEEN(TODAY()-12418.5,TODAY()-6574.5),
        IF(OR($P1236=3,$P1236=4),
            RANDBETWEEN(TODAY()-16071,TODAY()-8766),
            IF(OR($P1236=5,$P1236=6,$P1236=7),
                RANDBETWEEN(TODAY()-27393.75,TODAY()-12783.75),
                RANDBETWEEN(TODAY()-27393.75,TODAY()-10957.5)
            )
        )
    )
)</f>
        <v>21752</v>
      </c>
      <c r="L1236" s="6">
        <f ca="1">IF(OR(ROW()=2,ROW()=3),7,IF(ROW()=4,4,RANDBETWEEN(4,COUNT(Education!$A:$A) + 1)))</f>
        <v>4</v>
      </c>
      <c r="M1236" s="8" t="str">
        <f ca="1">VLOOKUP($L1236,Education!$A:$B,2,FALSE)</f>
        <v>Superior</v>
      </c>
      <c r="N123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7</v>
      </c>
      <c r="O1236" s="7" t="str">
        <f ca="1">VLOOKUP($N1236,Department!$A:$B,2,FALSE)</f>
        <v>Operacional</v>
      </c>
      <c r="P1236" s="6">
        <f t="shared" ca="1" si="98"/>
        <v>7</v>
      </c>
      <c r="Q1236" s="7" t="str">
        <f ca="1">VLOOKUP($P1236,Role!$A:$B,2,FALSE)</f>
        <v>Trainee</v>
      </c>
      <c r="R1236" s="7" t="str">
        <f ca="1">IF($P1236=8,RANDBETWEEN(2,COUNT(Level!$A:$A) + 1),"")</f>
        <v/>
      </c>
      <c r="S1236" s="7" t="str">
        <f ca="1">IF($R1236&lt;&gt;"",VLOOKUP($R1236,Level!$A:$B,2,FALSE),"")</f>
        <v/>
      </c>
      <c r="T1236" s="8">
        <f t="shared" ca="1" si="99"/>
        <v>42246</v>
      </c>
      <c r="U1236" s="1">
        <f t="shared" ca="1" si="95"/>
        <v>1305</v>
      </c>
      <c r="V123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$A1236    &amp;
", "   &amp;
$B1236    &amp;
", "   &amp;
$C1236    &amp;
", '"  &amp;
$E1236    &amp;
"', '" &amp;
$H1236    &amp;
"', "  &amp;
$I1236 &amp;
", CAST('"  &amp;
TEXT($K1236,"aaaa-mm-dd") &amp;
"' AS DATE), " &amp;
$L1236 &amp;
", " &amp;
$N1236 &amp;
", " &amp;
$P1236 &amp;
", " &amp;
IF($R1236="","NULL",$R1236) &amp;
", " &amp;
$U1236 &amp;
");"</f>
        <v>INSERT INTO acme.fact_employees (id_company_fk, id_employee_pk, flg_active, employee_name, id_gender_fk, id_race_fk, birthdate, id_education_fk, id_department_fk, id_role_fk, id_level_fk, salary) VALUES (2, 1235, TRUE, 'Cloe Oliveira Barbieri', 'F', 2, CAST('1959-07-21' AS DATE), 4, 7, 7, NULL, 1305);</v>
      </c>
    </row>
    <row r="1237" spans="1:22" x14ac:dyDescent="0.2">
      <c r="A1237" s="7">
        <v>2</v>
      </c>
      <c r="B1237" s="5">
        <f t="shared" si="96"/>
        <v>1236</v>
      </c>
      <c r="C1237" s="6" t="b">
        <v>1</v>
      </c>
      <c r="D1237" s="7">
        <f ca="1">IF(ROW()=2,125,IF(ROW()=3,67,IF(ROW()=4,13,RANDBETWEEN(2,COUNT(Name!$A:$A) + 1))))</f>
        <v>222</v>
      </c>
      <c r="E1237" s="7" t="str">
        <f ca="1">VLOOKUP($D1237,Name!$A:$B,2,FALSE) &amp; " " &amp; IF(ROW()=2,"de Orléans e Bragança",VLOOKUP(IF(ROW()=2,0,RANDBETWEEN(2,COUNT('Last name'!$A:$A) + 1)),'Last name'!$A:$B,2,FALSE) &amp; " " &amp; VLOOKUP(RANDBETWEEN(2,COUNT('Last name'!$A:$A) + 1),'Last name'!$A:$B,2,FALSE))</f>
        <v>Levi Brasão Nunes</v>
      </c>
      <c r="F1237" s="7">
        <v>2</v>
      </c>
      <c r="G1237" s="7" cm="1">
        <f t="array" aca="1" ref="G1237" ca="1">INDEX(States!$B:$B,RANDBETWEEN(2,COUNTA(States!$B:$B)),1)</f>
        <v>21</v>
      </c>
      <c r="H1237" s="7" t="str">
        <f ca="1">VLOOKUP($D1237,Name!$A:$C,3,FALSE)</f>
        <v>M</v>
      </c>
      <c r="I1237" s="7">
        <f t="shared" ca="1" si="97"/>
        <v>2</v>
      </c>
      <c r="J1237" s="7" t="str">
        <f ca="1">VLOOKUP($I1237,Race!$A:$B,2,FALSE)</f>
        <v>Branco</v>
      </c>
      <c r="K1237" s="8">
        <f ca="1" xml:space="preserve">
IF($B1237=2,
    TODAY()-16340,
    IF($P1237=2,
        RANDBETWEEN(TODAY()-12418.5,TODAY()-6574.5),
        IF(OR($P1237=3,$P1237=4),
            RANDBETWEEN(TODAY()-16071,TODAY()-8766),
            IF(OR($P1237=5,$P1237=6,$P1237=7),
                RANDBETWEEN(TODAY()-27393.75,TODAY()-12783.75),
                RANDBETWEEN(TODAY()-27393.75,TODAY()-10957.5)
            )
        )
    )
)</f>
        <v>22636</v>
      </c>
      <c r="L1237" s="6">
        <f ca="1">IF(OR(ROW()=2,ROW()=3),7,IF(ROW()=4,4,RANDBETWEEN(4,COUNT(Education!$A:$A) + 1)))</f>
        <v>7</v>
      </c>
      <c r="M1237" s="8" t="str">
        <f ca="1">VLOOKUP($L1237,Education!$A:$B,2,FALSE)</f>
        <v>Doutorado</v>
      </c>
      <c r="N123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1237" s="7" t="str">
        <f ca="1">VLOOKUP($N1237,Department!$A:$B,2,FALSE)</f>
        <v>Vendas</v>
      </c>
      <c r="P1237" s="6">
        <f t="shared" ca="1" si="98"/>
        <v>8</v>
      </c>
      <c r="Q1237" s="7" t="str">
        <f ca="1">VLOOKUP($P1237,Role!$A:$B,2,FALSE)</f>
        <v>Analista</v>
      </c>
      <c r="R1237" s="7">
        <f ca="1">IF($P1237=8,RANDBETWEEN(2,COUNT(Level!$A:$A) + 1),"")</f>
        <v>2</v>
      </c>
      <c r="S1237" s="7" t="str">
        <f ca="1">IF($R1237&lt;&gt;"",VLOOKUP($R1237,Level!$A:$B,2,FALSE),"")</f>
        <v>Junior</v>
      </c>
      <c r="T1237" s="8">
        <f t="shared" ca="1" si="99"/>
        <v>36496</v>
      </c>
      <c r="U1237" s="1">
        <f t="shared" ca="1" si="95"/>
        <v>4110</v>
      </c>
      <c r="V123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$A1237    &amp;
", "   &amp;
$B1237    &amp;
", "   &amp;
$C1237    &amp;
", '"  &amp;
$E1237    &amp;
"', '" &amp;
$H1237    &amp;
"', "  &amp;
$I1237 &amp;
", CAST('"  &amp;
TEXT($K1237,"aaaa-mm-dd") &amp;
"' AS DATE), " &amp;
$L1237 &amp;
", " &amp;
$N1237 &amp;
", " &amp;
$P1237 &amp;
", " &amp;
IF($R1237="","NULL",$R1237) &amp;
", " &amp;
$U1237 &amp;
");"</f>
        <v>INSERT INTO acme.fact_employees (id_company_fk, id_employee_pk, flg_active, employee_name, id_gender_fk, id_race_fk, birthdate, id_education_fk, id_department_fk, id_role_fk, id_level_fk, salary) VALUES (2, 1236, TRUE, 'Levi Brasão Nunes', 'M', 2, CAST('1961-12-21' AS DATE), 7, 13, 8, 2, 4110);</v>
      </c>
    </row>
    <row r="1238" spans="1:22" x14ac:dyDescent="0.2">
      <c r="A1238" s="7">
        <v>2</v>
      </c>
      <c r="B1238" s="5">
        <f t="shared" si="96"/>
        <v>1237</v>
      </c>
      <c r="C1238" s="6" t="b">
        <v>1</v>
      </c>
      <c r="D1238" s="7">
        <f ca="1">IF(ROW()=2,125,IF(ROW()=3,67,IF(ROW()=4,13,RANDBETWEEN(2,COUNT(Name!$A:$A) + 1))))</f>
        <v>44</v>
      </c>
      <c r="E1238" s="7" t="str">
        <f ca="1">VLOOKUP($D1238,Name!$A:$B,2,FALSE) &amp; " " &amp; IF(ROW()=2,"de Orléans e Bragança",VLOOKUP(IF(ROW()=2,0,RANDBETWEEN(2,COUNT('Last name'!$A:$A) + 1)),'Last name'!$A:$B,2,FALSE) &amp; " " &amp; VLOOKUP(RANDBETWEEN(2,COUNT('Last name'!$A:$A) + 1),'Last name'!$A:$B,2,FALSE))</f>
        <v>Anne Caroline Azeredo Bicalho</v>
      </c>
      <c r="F1238" s="7">
        <v>2</v>
      </c>
      <c r="G1238" s="7" cm="1">
        <f t="array" aca="1" ref="G1238" ca="1">INDEX(States!$B:$B,RANDBETWEEN(2,COUNTA(States!$B:$B)),1)</f>
        <v>8</v>
      </c>
      <c r="H1238" s="7" t="str">
        <f ca="1">VLOOKUP($D1238,Name!$A:$C,3,FALSE)</f>
        <v>F</v>
      </c>
      <c r="I1238" s="7">
        <f t="shared" ca="1" si="97"/>
        <v>2</v>
      </c>
      <c r="J1238" s="7" t="str">
        <f ca="1">VLOOKUP($I1238,Race!$A:$B,2,FALSE)</f>
        <v>Branco</v>
      </c>
      <c r="K1238" s="8">
        <f ca="1" xml:space="preserve">
IF($B1238=2,
    TODAY()-16340,
    IF($P1238=2,
        RANDBETWEEN(TODAY()-12418.5,TODAY()-6574.5),
        IF(OR($P1238=3,$P1238=4),
            RANDBETWEEN(TODAY()-16071,TODAY()-8766),
            IF(OR($P1238=5,$P1238=6,$P1238=7),
                RANDBETWEEN(TODAY()-27393.75,TODAY()-12783.75),
                RANDBETWEEN(TODAY()-27393.75,TODAY()-10957.5)
            )
        )
    )
)</f>
        <v>28037</v>
      </c>
      <c r="L1238" s="6">
        <f ca="1">IF(OR(ROW()=2,ROW()=3),7,IF(ROW()=4,4,RANDBETWEEN(4,COUNT(Education!$A:$A) + 1)))</f>
        <v>4</v>
      </c>
      <c r="M1238" s="8" t="str">
        <f ca="1">VLOOKUP($L1238,Education!$A:$B,2,FALSE)</f>
        <v>Superior</v>
      </c>
      <c r="N123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1238" s="7" t="str">
        <f ca="1">VLOOKUP($N1238,Department!$A:$B,2,FALSE)</f>
        <v>Comunicação &amp; Marketing</v>
      </c>
      <c r="P1238" s="6">
        <f t="shared" ca="1" si="98"/>
        <v>9</v>
      </c>
      <c r="Q1238" s="7" t="str">
        <f ca="1">VLOOKUP($P1238,Role!$A:$B,2,FALSE)</f>
        <v>Especialista</v>
      </c>
      <c r="R1238" s="7" t="str">
        <f ca="1">IF($P1238=8,RANDBETWEEN(2,COUNT(Level!$A:$A) + 1),"")</f>
        <v/>
      </c>
      <c r="S1238" s="7" t="str">
        <f ca="1">IF($R1238&lt;&gt;"",VLOOKUP($R1238,Level!$A:$B,2,FALSE),"")</f>
        <v/>
      </c>
      <c r="T1238" s="8">
        <f t="shared" ca="1" si="99"/>
        <v>37506</v>
      </c>
      <c r="U1238" s="1">
        <f t="shared" ca="1" si="95"/>
        <v>8580</v>
      </c>
      <c r="V123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$A1238    &amp;
", "   &amp;
$B1238    &amp;
", "   &amp;
$C1238    &amp;
", '"  &amp;
$E1238    &amp;
"', '" &amp;
$H1238    &amp;
"', "  &amp;
$I1238 &amp;
", CAST('"  &amp;
TEXT($K1238,"aaaa-mm-dd") &amp;
"' AS DATE), " &amp;
$L1238 &amp;
", " &amp;
$N1238 &amp;
", " &amp;
$P1238 &amp;
", " &amp;
IF($R1238="","NULL",$R1238) &amp;
", " &amp;
$U1238 &amp;
");"</f>
        <v>INSERT INTO acme.fact_employees (id_company_fk, id_employee_pk, flg_active, employee_name, id_gender_fk, id_race_fk, birthdate, id_education_fk, id_department_fk, id_role_fk, id_level_fk, salary) VALUES (2, 1237, TRUE, 'Anne Caroline Azeredo Bicalho', 'F', 2, CAST('1976-10-04' AS DATE), 4, 8, 9, NULL, 8580);</v>
      </c>
    </row>
    <row r="1239" spans="1:22" x14ac:dyDescent="0.2">
      <c r="A1239" s="7">
        <v>2</v>
      </c>
      <c r="B1239" s="5">
        <f t="shared" si="96"/>
        <v>1238</v>
      </c>
      <c r="C1239" s="6" t="b">
        <v>1</v>
      </c>
      <c r="D1239" s="7">
        <f ca="1">IF(ROW()=2,125,IF(ROW()=3,67,IF(ROW()=4,13,RANDBETWEEN(2,COUNT(Name!$A:$A) + 1))))</f>
        <v>12</v>
      </c>
      <c r="E1239" s="7" t="str">
        <f ca="1">VLOOKUP($D1239,Name!$A:$B,2,FALSE) &amp; " " &amp; IF(ROW()=2,"de Orléans e Bragança",VLOOKUP(IF(ROW()=2,0,RANDBETWEEN(2,COUNT('Last name'!$A:$A) + 1)),'Last name'!$A:$B,2,FALSE) &amp; " " &amp; VLOOKUP(RANDBETWEEN(2,COUNT('Last name'!$A:$A) + 1),'Last name'!$A:$B,2,FALSE))</f>
        <v>Alexandre Monteiro Andrade</v>
      </c>
      <c r="F1239" s="7">
        <v>2</v>
      </c>
      <c r="G1239" s="7" cm="1">
        <f t="array" aca="1" ref="G1239" ca="1">INDEX(States!$B:$B,RANDBETWEEN(2,COUNTA(States!$B:$B)),1)</f>
        <v>19</v>
      </c>
      <c r="H1239" s="7" t="str">
        <f ca="1">VLOOKUP($D1239,Name!$A:$C,3,FALSE)</f>
        <v>M</v>
      </c>
      <c r="I1239" s="7">
        <f t="shared" ca="1" si="97"/>
        <v>3</v>
      </c>
      <c r="J1239" s="7" t="str">
        <f ca="1">VLOOKUP($I1239,Race!$A:$B,2,FALSE)</f>
        <v>Preto</v>
      </c>
      <c r="K1239" s="8">
        <f ca="1" xml:space="preserve">
IF($B1239=2,
    TODAY()-16340,
    IF($P1239=2,
        RANDBETWEEN(TODAY()-12418.5,TODAY()-6574.5),
        IF(OR($P1239=3,$P1239=4),
            RANDBETWEEN(TODAY()-16071,TODAY()-8766),
            IF(OR($P1239=5,$P1239=6,$P1239=7),
                RANDBETWEEN(TODAY()-27393.75,TODAY()-12783.75),
                RANDBETWEEN(TODAY()-27393.75,TODAY()-10957.5)
            )
        )
    )
)</f>
        <v>33356</v>
      </c>
      <c r="L1239" s="6">
        <f ca="1">IF(OR(ROW()=2,ROW()=3),7,IF(ROW()=4,4,RANDBETWEEN(4,COUNT(Education!$A:$A) + 1)))</f>
        <v>4</v>
      </c>
      <c r="M1239" s="8" t="str">
        <f ca="1">VLOOKUP($L1239,Education!$A:$B,2,FALSE)</f>
        <v>Superior</v>
      </c>
      <c r="N123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1239" s="7" t="str">
        <f ca="1">VLOOKUP($N1239,Department!$A:$B,2,FALSE)</f>
        <v>Contábil</v>
      </c>
      <c r="P1239" s="6">
        <f t="shared" ca="1" si="98"/>
        <v>8</v>
      </c>
      <c r="Q1239" s="7" t="str">
        <f ca="1">VLOOKUP($P1239,Role!$A:$B,2,FALSE)</f>
        <v>Analista</v>
      </c>
      <c r="R1239" s="7">
        <f ca="1">IF($P1239=8,RANDBETWEEN(2,COUNT(Level!$A:$A) + 1),"")</f>
        <v>2</v>
      </c>
      <c r="S1239" s="7" t="str">
        <f ca="1">IF($R1239&lt;&gt;"",VLOOKUP($R1239,Level!$A:$B,2,FALSE),"")</f>
        <v>Junior</v>
      </c>
      <c r="T1239" s="8">
        <f t="shared" ca="1" si="99"/>
        <v>41260</v>
      </c>
      <c r="U1239" s="1">
        <f t="shared" ca="1" si="95"/>
        <v>2500</v>
      </c>
      <c r="V123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$A1239    &amp;
", "   &amp;
$B1239    &amp;
", "   &amp;
$C1239    &amp;
", '"  &amp;
$E1239    &amp;
"', '" &amp;
$H1239    &amp;
"', "  &amp;
$I1239 &amp;
", CAST('"  &amp;
TEXT($K1239,"aaaa-mm-dd") &amp;
"' AS DATE), " &amp;
$L1239 &amp;
", " &amp;
$N1239 &amp;
", " &amp;
$P1239 &amp;
", " &amp;
IF($R1239="","NULL",$R1239) &amp;
", " &amp;
$U1239 &amp;
");"</f>
        <v>INSERT INTO acme.fact_employees (id_company_fk, id_employee_pk, flg_active, employee_name, id_gender_fk, id_race_fk, birthdate, id_education_fk, id_department_fk, id_role_fk, id_level_fk, salary) VALUES (2, 1238, TRUE, 'Alexandre Monteiro Andrade', 'M', 3, CAST('1991-04-28' AS DATE), 4, 9, 8, 2, 2500);</v>
      </c>
    </row>
    <row r="1240" spans="1:22" x14ac:dyDescent="0.2">
      <c r="A1240" s="7">
        <v>2</v>
      </c>
      <c r="B1240" s="5">
        <f t="shared" si="96"/>
        <v>1239</v>
      </c>
      <c r="C1240" s="6" t="b">
        <v>1</v>
      </c>
      <c r="D1240" s="7">
        <f ca="1">IF(ROW()=2,125,IF(ROW()=3,67,IF(ROW()=4,13,RANDBETWEEN(2,COUNT(Name!$A:$A) + 1))))</f>
        <v>11</v>
      </c>
      <c r="E1240" s="7" t="str">
        <f ca="1">VLOOKUP($D1240,Name!$A:$B,2,FALSE) &amp; " " &amp; IF(ROW()=2,"de Orléans e Bragança",VLOOKUP(IF(ROW()=2,0,RANDBETWEEN(2,COUNT('Last name'!$A:$A) + 1)),'Last name'!$A:$B,2,FALSE) &amp; " " &amp; VLOOKUP(RANDBETWEEN(2,COUNT('Last name'!$A:$A) + 1),'Last name'!$A:$B,2,FALSE))</f>
        <v>Alexander Bianchi Ildelfonso</v>
      </c>
      <c r="F1240" s="7">
        <v>2</v>
      </c>
      <c r="G1240" s="7" cm="1">
        <f t="array" aca="1" ref="G1240" ca="1">INDEX(States!$B:$B,RANDBETWEEN(2,COUNTA(States!$B:$B)),1)</f>
        <v>9</v>
      </c>
      <c r="H1240" s="7" t="str">
        <f ca="1">VLOOKUP($D1240,Name!$A:$C,3,FALSE)</f>
        <v>M</v>
      </c>
      <c r="I1240" s="7">
        <f t="shared" ca="1" si="97"/>
        <v>2</v>
      </c>
      <c r="J1240" s="7" t="str">
        <f ca="1">VLOOKUP($I1240,Race!$A:$B,2,FALSE)</f>
        <v>Branco</v>
      </c>
      <c r="K1240" s="8">
        <f ca="1" xml:space="preserve">
IF($B1240=2,
    TODAY()-16340,
    IF($P1240=2,
        RANDBETWEEN(TODAY()-12418.5,TODAY()-6574.5),
        IF(OR($P1240=3,$P1240=4),
            RANDBETWEEN(TODAY()-16071,TODAY()-8766),
            IF(OR($P1240=5,$P1240=6,$P1240=7),
                RANDBETWEEN(TODAY()-27393.75,TODAY()-12783.75),
                RANDBETWEEN(TODAY()-27393.75,TODAY()-10957.5)
            )
        )
    )
)</f>
        <v>22458</v>
      </c>
      <c r="L1240" s="6">
        <f ca="1">IF(OR(ROW()=2,ROW()=3),7,IF(ROW()=4,4,RANDBETWEEN(4,COUNT(Education!$A:$A) + 1)))</f>
        <v>4</v>
      </c>
      <c r="M1240" s="8" t="str">
        <f ca="1">VLOOKUP($L1240,Education!$A:$B,2,FALSE)</f>
        <v>Superior</v>
      </c>
      <c r="N124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1240" s="7" t="str">
        <f ca="1">VLOOKUP($N1240,Department!$A:$B,2,FALSE)</f>
        <v>Administrativo</v>
      </c>
      <c r="P1240" s="6">
        <f t="shared" ca="1" si="98"/>
        <v>6</v>
      </c>
      <c r="Q1240" s="7" t="str">
        <f ca="1">VLOOKUP($P1240,Role!$A:$B,2,FALSE)</f>
        <v>Estagiário</v>
      </c>
      <c r="R1240" s="7" t="str">
        <f ca="1">IF($P1240=8,RANDBETWEEN(2,COUNT(Level!$A:$A) + 1),"")</f>
        <v/>
      </c>
      <c r="S1240" s="7" t="str">
        <f ca="1">IF($R1240&lt;&gt;"",VLOOKUP($R1240,Level!$A:$B,2,FALSE),"")</f>
        <v/>
      </c>
      <c r="T1240" s="8">
        <f t="shared" ca="1" si="99"/>
        <v>43652</v>
      </c>
      <c r="U1240" s="1">
        <f t="shared" ca="1" si="95"/>
        <v>1205</v>
      </c>
      <c r="V124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$A1240    &amp;
", "   &amp;
$B1240    &amp;
", "   &amp;
$C1240    &amp;
", '"  &amp;
$E1240    &amp;
"', '" &amp;
$H1240    &amp;
"', "  &amp;
$I1240 &amp;
", CAST('"  &amp;
TEXT($K1240,"aaaa-mm-dd") &amp;
"' AS DATE), " &amp;
$L1240 &amp;
", " &amp;
$N1240 &amp;
", " &amp;
$P1240 &amp;
", " &amp;
IF($R1240="","NULL",$R1240) &amp;
", " &amp;
$U1240 &amp;
");"</f>
        <v>INSERT INTO acme.fact_employees (id_company_fk, id_employee_pk, flg_active, employee_name, id_gender_fk, id_race_fk, birthdate, id_education_fk, id_department_fk, id_role_fk, id_level_fk, salary) VALUES (2, 1239, TRUE, 'Alexander Bianchi Ildelfonso', 'M', 2, CAST('1961-06-26' AS DATE), 4, 3, 6, NULL, 1205);</v>
      </c>
    </row>
    <row r="1241" spans="1:22" x14ac:dyDescent="0.2">
      <c r="A1241" s="7">
        <v>2</v>
      </c>
      <c r="B1241" s="5">
        <f t="shared" si="96"/>
        <v>1240</v>
      </c>
      <c r="C1241" s="6" t="b">
        <v>1</v>
      </c>
      <c r="D1241" s="7">
        <f ca="1">IF(ROW()=2,125,IF(ROW()=3,67,IF(ROW()=4,13,RANDBETWEEN(2,COUNT(Name!$A:$A) + 1))))</f>
        <v>217</v>
      </c>
      <c r="E1241" s="7" t="str">
        <f ca="1">VLOOKUP($D1241,Name!$A:$B,2,FALSE) &amp; " " &amp; IF(ROW()=2,"de Orléans e Bragança",VLOOKUP(IF(ROW()=2,0,RANDBETWEEN(2,COUNT('Last name'!$A:$A) + 1)),'Last name'!$A:$B,2,FALSE) &amp; " " &amp; VLOOKUP(RANDBETWEEN(2,COUNT('Last name'!$A:$A) + 1),'Last name'!$A:$B,2,FALSE))</f>
        <v>Laura Leite Costatini</v>
      </c>
      <c r="F1241" s="7">
        <v>2</v>
      </c>
      <c r="G1241" s="7" cm="1">
        <f t="array" aca="1" ref="G1241" ca="1">INDEX(States!$B:$B,RANDBETWEEN(2,COUNTA(States!$B:$B)),1)</f>
        <v>18</v>
      </c>
      <c r="H1241" s="7" t="str">
        <f ca="1">VLOOKUP($D1241,Name!$A:$C,3,FALSE)</f>
        <v>F</v>
      </c>
      <c r="I1241" s="7">
        <f t="shared" ca="1" si="97"/>
        <v>2</v>
      </c>
      <c r="J1241" s="7" t="str">
        <f ca="1">VLOOKUP($I1241,Race!$A:$B,2,FALSE)</f>
        <v>Branco</v>
      </c>
      <c r="K1241" s="8">
        <f ca="1" xml:space="preserve">
IF($B1241=2,
    TODAY()-16340,
    IF($P1241=2,
        RANDBETWEEN(TODAY()-12418.5,TODAY()-6574.5),
        IF(OR($P1241=3,$P1241=4),
            RANDBETWEEN(TODAY()-16071,TODAY()-8766),
            IF(OR($P1241=5,$P1241=6,$P1241=7),
                RANDBETWEEN(TODAY()-27393.75,TODAY()-12783.75),
                RANDBETWEEN(TODAY()-27393.75,TODAY()-10957.5)
            )
        )
    )
)</f>
        <v>31798</v>
      </c>
      <c r="L1241" s="6">
        <f ca="1">IF(OR(ROW()=2,ROW()=3),7,IF(ROW()=4,4,RANDBETWEEN(4,COUNT(Education!$A:$A) + 1)))</f>
        <v>5</v>
      </c>
      <c r="M1241" s="8" t="str">
        <f ca="1">VLOOKUP($L1241,Education!$A:$B,2,FALSE)</f>
        <v>Pós-graduação</v>
      </c>
      <c r="N124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1241" s="7" t="str">
        <f ca="1">VLOOKUP($N1241,Department!$A:$B,2,FALSE)</f>
        <v>Recursos Humanos</v>
      </c>
      <c r="P1241" s="6">
        <f t="shared" ca="1" si="98"/>
        <v>8</v>
      </c>
      <c r="Q1241" s="7" t="str">
        <f ca="1">VLOOKUP($P1241,Role!$A:$B,2,FALSE)</f>
        <v>Analista</v>
      </c>
      <c r="R1241" s="7">
        <f ca="1">IF($P1241=8,RANDBETWEEN(2,COUNT(Level!$A:$A) + 1),"")</f>
        <v>4</v>
      </c>
      <c r="S1241" s="7" t="str">
        <f ca="1">IF($R1241&lt;&gt;"",VLOOKUP($R1241,Level!$A:$B,2,FALSE),"")</f>
        <v>Senior</v>
      </c>
      <c r="T1241" s="8">
        <f t="shared" ca="1" si="99"/>
        <v>37799</v>
      </c>
      <c r="U1241" s="1">
        <f t="shared" ca="1" si="95"/>
        <v>3080</v>
      </c>
      <c r="V124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$A1241    &amp;
", "   &amp;
$B1241    &amp;
", "   &amp;
$C1241    &amp;
", '"  &amp;
$E1241    &amp;
"', '" &amp;
$H1241    &amp;
"', "  &amp;
$I1241 &amp;
", CAST('"  &amp;
TEXT($K1241,"aaaa-mm-dd") &amp;
"' AS DATE), " &amp;
$L1241 &amp;
", " &amp;
$N1241 &amp;
", " &amp;
$P1241 &amp;
", " &amp;
IF($R1241="","NULL",$R1241) &amp;
", " &amp;
$U1241 &amp;
");"</f>
        <v>INSERT INTO acme.fact_employees (id_company_fk, id_employee_pk, flg_active, employee_name, id_gender_fk, id_race_fk, birthdate, id_education_fk, id_department_fk, id_role_fk, id_level_fk, salary) VALUES (2, 1240, TRUE, 'Laura Leite Costatini', 'F', 2, CAST('1987-01-21' AS DATE), 5, 5, 8, 4, 3080);</v>
      </c>
    </row>
    <row r="1242" spans="1:22" x14ac:dyDescent="0.2">
      <c r="A1242" s="7">
        <v>2</v>
      </c>
      <c r="B1242" s="5">
        <f t="shared" si="96"/>
        <v>1241</v>
      </c>
      <c r="C1242" s="6" t="b">
        <v>1</v>
      </c>
      <c r="D1242" s="7">
        <f ca="1">IF(ROW()=2,125,IF(ROW()=3,67,IF(ROW()=4,13,RANDBETWEEN(2,COUNT(Name!$A:$A) + 1))))</f>
        <v>351</v>
      </c>
      <c r="E1242" s="7" t="str">
        <f ca="1">VLOOKUP($D1242,Name!$A:$B,2,FALSE) &amp; " " &amp; IF(ROW()=2,"de Orléans e Bragança",VLOOKUP(IF(ROW()=2,0,RANDBETWEEN(2,COUNT('Last name'!$A:$A) + 1)),'Last name'!$A:$B,2,FALSE) &amp; " " &amp; VLOOKUP(RANDBETWEEN(2,COUNT('Last name'!$A:$A) + 1),'Last name'!$A:$B,2,FALSE))</f>
        <v>Victor Carneiro Martinelli</v>
      </c>
      <c r="F1242" s="7">
        <v>2</v>
      </c>
      <c r="G1242" s="7" cm="1">
        <f t="array" aca="1" ref="G1242" ca="1">INDEX(States!$B:$B,RANDBETWEEN(2,COUNTA(States!$B:$B)),1)</f>
        <v>4</v>
      </c>
      <c r="H1242" s="7" t="str">
        <f ca="1">VLOOKUP($D1242,Name!$A:$C,3,FALSE)</f>
        <v>M</v>
      </c>
      <c r="I1242" s="7">
        <f t="shared" ca="1" si="97"/>
        <v>2</v>
      </c>
      <c r="J1242" s="7" t="str">
        <f ca="1">VLOOKUP($I1242,Race!$A:$B,2,FALSE)</f>
        <v>Branco</v>
      </c>
      <c r="K1242" s="8">
        <f ca="1" xml:space="preserve">
IF($B1242=2,
    TODAY()-16340,
    IF($P1242=2,
        RANDBETWEEN(TODAY()-12418.5,TODAY()-6574.5),
        IF(OR($P1242=3,$P1242=4),
            RANDBETWEEN(TODAY()-16071,TODAY()-8766),
            IF(OR($P1242=5,$P1242=6,$P1242=7),
                RANDBETWEEN(TODAY()-27393.75,TODAY()-12783.75),
                RANDBETWEEN(TODAY()-27393.75,TODAY()-10957.5)
            )
        )
    )
)</f>
        <v>27233</v>
      </c>
      <c r="L1242" s="6">
        <f ca="1">IF(OR(ROW()=2,ROW()=3),7,IF(ROW()=4,4,RANDBETWEEN(4,COUNT(Education!$A:$A) + 1)))</f>
        <v>6</v>
      </c>
      <c r="M1242" s="8" t="str">
        <f ca="1">VLOOKUP($L1242,Education!$A:$B,2,FALSE)</f>
        <v>Mestrado</v>
      </c>
      <c r="N124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1242" s="7" t="str">
        <f ca="1">VLOOKUP($N1242,Department!$A:$B,2,FALSE)</f>
        <v>Comunicação &amp; Marketing</v>
      </c>
      <c r="P1242" s="6">
        <f t="shared" ca="1" si="98"/>
        <v>7</v>
      </c>
      <c r="Q1242" s="7" t="str">
        <f ca="1">VLOOKUP($P1242,Role!$A:$B,2,FALSE)</f>
        <v>Trainee</v>
      </c>
      <c r="R1242" s="7" t="str">
        <f ca="1">IF($P1242=8,RANDBETWEEN(2,COUNT(Level!$A:$A) + 1),"")</f>
        <v/>
      </c>
      <c r="S1242" s="7" t="str">
        <f ca="1">IF($R1242&lt;&gt;"",VLOOKUP($R1242,Level!$A:$B,2,FALSE),"")</f>
        <v/>
      </c>
      <c r="T1242" s="8">
        <f t="shared" ca="1" si="99"/>
        <v>37088</v>
      </c>
      <c r="U1242" s="1">
        <f t="shared" ca="1" si="95"/>
        <v>2385</v>
      </c>
      <c r="V124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$A1242    &amp;
", "   &amp;
$B1242    &amp;
", "   &amp;
$C1242    &amp;
", '"  &amp;
$E1242    &amp;
"', '" &amp;
$H1242    &amp;
"', "  &amp;
$I1242 &amp;
", CAST('"  &amp;
TEXT($K1242,"aaaa-mm-dd") &amp;
"' AS DATE), " &amp;
$L1242 &amp;
", " &amp;
$N1242 &amp;
", " &amp;
$P1242 &amp;
", " &amp;
IF($R1242="","NULL",$R1242) &amp;
", " &amp;
$U1242 &amp;
");"</f>
        <v>INSERT INTO acme.fact_employees (id_company_fk, id_employee_pk, flg_active, employee_name, id_gender_fk, id_race_fk, birthdate, id_education_fk, id_department_fk, id_role_fk, id_level_fk, salary) VALUES (2, 1241, TRUE, 'Victor Carneiro Martinelli', 'M', 2, CAST('1974-07-23' AS DATE), 6, 8, 7, NULL, 2385);</v>
      </c>
    </row>
    <row r="1243" spans="1:22" x14ac:dyDescent="0.2">
      <c r="A1243" s="7">
        <v>2</v>
      </c>
      <c r="B1243" s="5">
        <f t="shared" si="96"/>
        <v>1242</v>
      </c>
      <c r="C1243" s="6" t="b">
        <v>1</v>
      </c>
      <c r="D1243" s="7">
        <f ca="1">IF(ROW()=2,125,IF(ROW()=3,67,IF(ROW()=4,13,RANDBETWEEN(2,COUNT(Name!$A:$A) + 1))))</f>
        <v>146</v>
      </c>
      <c r="E1243" s="7" t="str">
        <f ca="1">VLOOKUP($D1243,Name!$A:$B,2,FALSE) &amp; " " &amp; IF(ROW()=2,"de Orléans e Bragança",VLOOKUP(IF(ROW()=2,0,RANDBETWEEN(2,COUNT('Last name'!$A:$A) + 1)),'Last name'!$A:$B,2,FALSE) &amp; " " &amp; VLOOKUP(RANDBETWEEN(2,COUNT('Last name'!$A:$A) + 1),'Last name'!$A:$B,2,FALSE))</f>
        <v>Gabriel Borges Araújo</v>
      </c>
      <c r="F1243" s="7">
        <v>2</v>
      </c>
      <c r="G1243" s="7" cm="1">
        <f t="array" aca="1" ref="G1243" ca="1">INDEX(States!$B:$B,RANDBETWEEN(2,COUNTA(States!$B:$B)),1)</f>
        <v>21</v>
      </c>
      <c r="H1243" s="7" t="str">
        <f ca="1">VLOOKUP($D1243,Name!$A:$C,3,FALSE)</f>
        <v>M</v>
      </c>
      <c r="I1243" s="7">
        <f t="shared" ca="1" si="97"/>
        <v>4</v>
      </c>
      <c r="J1243" s="7" t="str">
        <f ca="1">VLOOKUP($I1243,Race!$A:$B,2,FALSE)</f>
        <v>Pardo</v>
      </c>
      <c r="K1243" s="8">
        <f ca="1" xml:space="preserve">
IF($B1243=2,
    TODAY()-16340,
    IF($P1243=2,
        RANDBETWEEN(TODAY()-12418.5,TODAY()-6574.5),
        IF(OR($P1243=3,$P1243=4),
            RANDBETWEEN(TODAY()-16071,TODAY()-8766),
            IF(OR($P1243=5,$P1243=6,$P1243=7),
                RANDBETWEEN(TODAY()-27393.75,TODAY()-12783.75),
                RANDBETWEEN(TODAY()-27393.75,TODAY()-10957.5)
            )
        )
    )
)</f>
        <v>18737</v>
      </c>
      <c r="L1243" s="6">
        <f ca="1">IF(OR(ROW()=2,ROW()=3),7,IF(ROW()=4,4,RANDBETWEEN(4,COUNT(Education!$A:$A) + 1)))</f>
        <v>4</v>
      </c>
      <c r="M1243" s="8" t="str">
        <f ca="1">VLOOKUP($L1243,Education!$A:$B,2,FALSE)</f>
        <v>Superior</v>
      </c>
      <c r="N124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1243" s="7" t="str">
        <f ca="1">VLOOKUP($N1243,Department!$A:$B,2,FALSE)</f>
        <v>Recursos Humanos</v>
      </c>
      <c r="P1243" s="6">
        <f t="shared" ca="1" si="98"/>
        <v>8</v>
      </c>
      <c r="Q1243" s="7" t="str">
        <f ca="1">VLOOKUP($P1243,Role!$A:$B,2,FALSE)</f>
        <v>Analista</v>
      </c>
      <c r="R1243" s="7">
        <f ca="1">IF($P1243=8,RANDBETWEEN(2,COUNT(Level!$A:$A) + 1),"")</f>
        <v>2</v>
      </c>
      <c r="S1243" s="7" t="str">
        <f ca="1">IF($R1243&lt;&gt;"",VLOOKUP($R1243,Level!$A:$B,2,FALSE),"")</f>
        <v>Junior</v>
      </c>
      <c r="T1243" s="8">
        <f t="shared" ca="1" si="99"/>
        <v>42597</v>
      </c>
      <c r="U1243" s="1">
        <f t="shared" ca="1" si="95"/>
        <v>2580</v>
      </c>
      <c r="V124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$A1243    &amp;
", "   &amp;
$B1243    &amp;
", "   &amp;
$C1243    &amp;
", '"  &amp;
$E1243    &amp;
"', '" &amp;
$H1243    &amp;
"', "  &amp;
$I1243 &amp;
", CAST('"  &amp;
TEXT($K1243,"aaaa-mm-dd") &amp;
"' AS DATE), " &amp;
$L1243 &amp;
", " &amp;
$N1243 &amp;
", " &amp;
$P1243 &amp;
", " &amp;
IF($R1243="","NULL",$R1243) &amp;
", " &amp;
$U1243 &amp;
");"</f>
        <v>INSERT INTO acme.fact_employees (id_company_fk, id_employee_pk, flg_active, employee_name, id_gender_fk, id_race_fk, birthdate, id_education_fk, id_department_fk, id_role_fk, id_level_fk, salary) VALUES (2, 1242, TRUE, 'Gabriel Borges Araújo', 'M', 4, CAST('1951-04-19' AS DATE), 4, 5, 8, 2, 2580);</v>
      </c>
    </row>
    <row r="1244" spans="1:22" x14ac:dyDescent="0.2">
      <c r="A1244" s="7">
        <v>2</v>
      </c>
      <c r="B1244" s="5">
        <f t="shared" si="96"/>
        <v>1243</v>
      </c>
      <c r="C1244" s="6" t="b">
        <v>1</v>
      </c>
      <c r="D1244" s="7">
        <f ca="1">IF(ROW()=2,125,IF(ROW()=3,67,IF(ROW()=4,13,RANDBETWEEN(2,COUNT(Name!$A:$A) + 1))))</f>
        <v>87</v>
      </c>
      <c r="E1244" s="7" t="str">
        <f ca="1">VLOOKUP($D1244,Name!$A:$B,2,FALSE) &amp; " " &amp; IF(ROW()=2,"de Orléans e Bragança",VLOOKUP(IF(ROW()=2,0,RANDBETWEEN(2,COUNT('Last name'!$A:$A) + 1)),'Last name'!$A:$B,2,FALSE) &amp; " " &amp; VLOOKUP(RANDBETWEEN(2,COUNT('Last name'!$A:$A) + 1),'Last name'!$A:$B,2,FALSE))</f>
        <v>Caue Figo Azeredo</v>
      </c>
      <c r="F1244" s="7">
        <v>2</v>
      </c>
      <c r="G1244" s="7" cm="1">
        <f t="array" aca="1" ref="G1244" ca="1">INDEX(States!$B:$B,RANDBETWEEN(2,COUNTA(States!$B:$B)),1)</f>
        <v>2</v>
      </c>
      <c r="H1244" s="7" t="str">
        <f ca="1">VLOOKUP($D1244,Name!$A:$C,3,FALSE)</f>
        <v>M</v>
      </c>
      <c r="I1244" s="7">
        <f t="shared" ca="1" si="97"/>
        <v>2</v>
      </c>
      <c r="J1244" s="7" t="str">
        <f ca="1">VLOOKUP($I1244,Race!$A:$B,2,FALSE)</f>
        <v>Branco</v>
      </c>
      <c r="K1244" s="8">
        <f ca="1" xml:space="preserve">
IF($B1244=2,
    TODAY()-16340,
    IF($P1244=2,
        RANDBETWEEN(TODAY()-12418.5,TODAY()-6574.5),
        IF(OR($P1244=3,$P1244=4),
            RANDBETWEEN(TODAY()-16071,TODAY()-8766),
            IF(OR($P1244=5,$P1244=6,$P1244=7),
                RANDBETWEEN(TODAY()-27393.75,TODAY()-12783.75),
                RANDBETWEEN(TODAY()-27393.75,TODAY()-10957.5)
            )
        )
    )
)</f>
        <v>25937</v>
      </c>
      <c r="L1244" s="6">
        <f ca="1">IF(OR(ROW()=2,ROW()=3),7,IF(ROW()=4,4,RANDBETWEEN(4,COUNT(Education!$A:$A) + 1)))</f>
        <v>4</v>
      </c>
      <c r="M1244" s="8" t="str">
        <f ca="1">VLOOKUP($L1244,Education!$A:$B,2,FALSE)</f>
        <v>Superior</v>
      </c>
      <c r="N124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1244" s="7" t="str">
        <f ca="1">VLOOKUP($N1244,Department!$A:$B,2,FALSE)</f>
        <v>Auditoria</v>
      </c>
      <c r="P1244" s="6">
        <f t="shared" ca="1" si="98"/>
        <v>8</v>
      </c>
      <c r="Q1244" s="7" t="str">
        <f ca="1">VLOOKUP($P1244,Role!$A:$B,2,FALSE)</f>
        <v>Analista</v>
      </c>
      <c r="R1244" s="7">
        <f ca="1">IF($P1244=8,RANDBETWEEN(2,COUNT(Level!$A:$A) + 1),"")</f>
        <v>3</v>
      </c>
      <c r="S1244" s="7" t="str">
        <f ca="1">IF($R1244&lt;&gt;"",VLOOKUP($R1244,Level!$A:$B,2,FALSE),"")</f>
        <v>Pleno</v>
      </c>
      <c r="T1244" s="8">
        <f t="shared" ca="1" si="99"/>
        <v>43539</v>
      </c>
      <c r="U1244" s="1">
        <f t="shared" ca="1" si="95"/>
        <v>2500</v>
      </c>
      <c r="V124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$A1244    &amp;
", "   &amp;
$B1244    &amp;
", "   &amp;
$C1244    &amp;
", '"  &amp;
$E1244    &amp;
"', '" &amp;
$H1244    &amp;
"', "  &amp;
$I1244 &amp;
", CAST('"  &amp;
TEXT($K1244,"aaaa-mm-dd") &amp;
"' AS DATE), " &amp;
$L1244 &amp;
", " &amp;
$N1244 &amp;
", " &amp;
$P1244 &amp;
", " &amp;
IF($R1244="","NULL",$R1244) &amp;
", " &amp;
$U1244 &amp;
");"</f>
        <v>INSERT INTO acme.fact_employees (id_company_fk, id_employee_pk, flg_active, employee_name, id_gender_fk, id_race_fk, birthdate, id_education_fk, id_department_fk, id_role_fk, id_level_fk, salary) VALUES (2, 1243, TRUE, 'Caue Figo Azeredo', 'M', 2, CAST('1971-01-04' AS DATE), 4, 10, 8, 3, 2500);</v>
      </c>
    </row>
    <row r="1245" spans="1:22" x14ac:dyDescent="0.2">
      <c r="A1245" s="7">
        <v>2</v>
      </c>
      <c r="B1245" s="5">
        <f t="shared" si="96"/>
        <v>1244</v>
      </c>
      <c r="C1245" s="6" t="b">
        <v>1</v>
      </c>
      <c r="D1245" s="7">
        <f ca="1">IF(ROW()=2,125,IF(ROW()=3,67,IF(ROW()=4,13,RANDBETWEEN(2,COUNT(Name!$A:$A) + 1))))</f>
        <v>351</v>
      </c>
      <c r="E1245" s="7" t="str">
        <f ca="1">VLOOKUP($D1245,Name!$A:$B,2,FALSE) &amp; " " &amp; IF(ROW()=2,"de Orléans e Bragança",VLOOKUP(IF(ROW()=2,0,RANDBETWEEN(2,COUNT('Last name'!$A:$A) + 1)),'Last name'!$A:$B,2,FALSE) &amp; " " &amp; VLOOKUP(RANDBETWEEN(2,COUNT('Last name'!$A:$A) + 1),'Last name'!$A:$B,2,FALSE))</f>
        <v>Victor Caruso Mariani</v>
      </c>
      <c r="F1245" s="7">
        <v>2</v>
      </c>
      <c r="G1245" s="7" cm="1">
        <f t="array" aca="1" ref="G1245" ca="1">INDEX(States!$B:$B,RANDBETWEEN(2,COUNTA(States!$B:$B)),1)</f>
        <v>12</v>
      </c>
      <c r="H1245" s="7" t="str">
        <f ca="1">VLOOKUP($D1245,Name!$A:$C,3,FALSE)</f>
        <v>M</v>
      </c>
      <c r="I1245" s="7">
        <f t="shared" ca="1" si="97"/>
        <v>2</v>
      </c>
      <c r="J1245" s="7" t="str">
        <f ca="1">VLOOKUP($I1245,Race!$A:$B,2,FALSE)</f>
        <v>Branco</v>
      </c>
      <c r="K1245" s="8">
        <f ca="1" xml:space="preserve">
IF($B1245=2,
    TODAY()-16340,
    IF($P1245=2,
        RANDBETWEEN(TODAY()-12418.5,TODAY()-6574.5),
        IF(OR($P1245=3,$P1245=4),
            RANDBETWEEN(TODAY()-16071,TODAY()-8766),
            IF(OR($P1245=5,$P1245=6,$P1245=7),
                RANDBETWEEN(TODAY()-27393.75,TODAY()-12783.75),
                RANDBETWEEN(TODAY()-27393.75,TODAY()-10957.5)
            )
        )
    )
)</f>
        <v>25479</v>
      </c>
      <c r="L1245" s="6">
        <f ca="1">IF(OR(ROW()=2,ROW()=3),7,IF(ROW()=4,4,RANDBETWEEN(4,COUNT(Education!$A:$A) + 1)))</f>
        <v>4</v>
      </c>
      <c r="M1245" s="8" t="str">
        <f ca="1">VLOOKUP($L1245,Education!$A:$B,2,FALSE)</f>
        <v>Superior</v>
      </c>
      <c r="N124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7</v>
      </c>
      <c r="O1245" s="7" t="str">
        <f ca="1">VLOOKUP($N1245,Department!$A:$B,2,FALSE)</f>
        <v>Operacional</v>
      </c>
      <c r="P1245" s="6">
        <f t="shared" ca="1" si="98"/>
        <v>8</v>
      </c>
      <c r="Q1245" s="7" t="str">
        <f ca="1">VLOOKUP($P1245,Role!$A:$B,2,FALSE)</f>
        <v>Analista</v>
      </c>
      <c r="R1245" s="7">
        <f ca="1">IF($P1245=8,RANDBETWEEN(2,COUNT(Level!$A:$A) + 1),"")</f>
        <v>3</v>
      </c>
      <c r="S1245" s="7" t="str">
        <f ca="1">IF($R1245&lt;&gt;"",VLOOKUP($R1245,Level!$A:$B,2,FALSE),"")</f>
        <v>Pleno</v>
      </c>
      <c r="T1245" s="8">
        <f t="shared" ca="1" si="99"/>
        <v>42467</v>
      </c>
      <c r="U1245" s="1">
        <f t="shared" ca="1" si="95"/>
        <v>2500</v>
      </c>
      <c r="V124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$A1245    &amp;
", "   &amp;
$B1245    &amp;
", "   &amp;
$C1245    &amp;
", '"  &amp;
$E1245    &amp;
"', '" &amp;
$H1245    &amp;
"', "  &amp;
$I1245 &amp;
", CAST('"  &amp;
TEXT($K1245,"aaaa-mm-dd") &amp;
"' AS DATE), " &amp;
$L1245 &amp;
", " &amp;
$N1245 &amp;
", " &amp;
$P1245 &amp;
", " &amp;
IF($R1245="","NULL",$R1245) &amp;
", " &amp;
$U1245 &amp;
");"</f>
        <v>INSERT INTO acme.fact_employees (id_company_fk, id_employee_pk, flg_active, employee_name, id_gender_fk, id_race_fk, birthdate, id_education_fk, id_department_fk, id_role_fk, id_level_fk, salary) VALUES (2, 1244, TRUE, 'Victor Caruso Mariani', 'M', 2, CAST('1969-10-03' AS DATE), 4, 7, 8, 3, 2500);</v>
      </c>
    </row>
    <row r="1246" spans="1:22" x14ac:dyDescent="0.2">
      <c r="A1246" s="7">
        <v>2</v>
      </c>
      <c r="B1246" s="5">
        <f t="shared" si="96"/>
        <v>1245</v>
      </c>
      <c r="C1246" s="6" t="b">
        <v>1</v>
      </c>
      <c r="D1246" s="7">
        <f ca="1">IF(ROW()=2,125,IF(ROW()=3,67,IF(ROW()=4,13,RANDBETWEEN(2,COUNT(Name!$A:$A) + 1))))</f>
        <v>358</v>
      </c>
      <c r="E1246" s="7" t="str">
        <f ca="1">VLOOKUP($D1246,Name!$A:$B,2,FALSE) &amp; " " &amp; IF(ROW()=2,"de Orléans e Bragança",VLOOKUP(IF(ROW()=2,0,RANDBETWEEN(2,COUNT('Last name'!$A:$A) + 1)),'Last name'!$A:$B,2,FALSE) &amp; " " &amp; VLOOKUP(RANDBETWEEN(2,COUNT('Last name'!$A:$A) + 1),'Last name'!$A:$B,2,FALSE))</f>
        <v>Wagner Bicalho Battaglia</v>
      </c>
      <c r="F1246" s="7">
        <v>2</v>
      </c>
      <c r="G1246" s="7" cm="1">
        <f t="array" aca="1" ref="G1246" ca="1">INDEX(States!$B:$B,RANDBETWEEN(2,COUNTA(States!$B:$B)),1)</f>
        <v>17</v>
      </c>
      <c r="H1246" s="7" t="str">
        <f ca="1">VLOOKUP($D1246,Name!$A:$C,3,FALSE)</f>
        <v>M</v>
      </c>
      <c r="I1246" s="7">
        <f t="shared" ca="1" si="97"/>
        <v>3</v>
      </c>
      <c r="J1246" s="7" t="str">
        <f ca="1">VLOOKUP($I1246,Race!$A:$B,2,FALSE)</f>
        <v>Preto</v>
      </c>
      <c r="K1246" s="8">
        <f ca="1" xml:space="preserve">
IF($B1246=2,
    TODAY()-16340,
    IF($P1246=2,
        RANDBETWEEN(TODAY()-12418.5,TODAY()-6574.5),
        IF(OR($P1246=3,$P1246=4),
            RANDBETWEEN(TODAY()-16071,TODAY()-8766),
            IF(OR($P1246=5,$P1246=6,$P1246=7),
                RANDBETWEEN(TODAY()-27393.75,TODAY()-12783.75),
                RANDBETWEEN(TODAY()-27393.75,TODAY()-10957.5)
            )
        )
    )
)</f>
        <v>18173</v>
      </c>
      <c r="L1246" s="6">
        <f ca="1">IF(OR(ROW()=2,ROW()=3),7,IF(ROW()=4,4,RANDBETWEEN(4,COUNT(Education!$A:$A) + 1)))</f>
        <v>7</v>
      </c>
      <c r="M1246" s="8" t="str">
        <f ca="1">VLOOKUP($L1246,Education!$A:$B,2,FALSE)</f>
        <v>Doutorado</v>
      </c>
      <c r="N124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1246" s="7" t="str">
        <f ca="1">VLOOKUP($N1246,Department!$A:$B,2,FALSE)</f>
        <v>Recursos Humanos</v>
      </c>
      <c r="P1246" s="6">
        <f t="shared" ca="1" si="98"/>
        <v>6</v>
      </c>
      <c r="Q1246" s="7" t="str">
        <f ca="1">VLOOKUP($P1246,Role!$A:$B,2,FALSE)</f>
        <v>Estagiário</v>
      </c>
      <c r="R1246" s="7" t="str">
        <f ca="1">IF($P1246=8,RANDBETWEEN(2,COUNT(Level!$A:$A) + 1),"")</f>
        <v/>
      </c>
      <c r="S1246" s="7" t="str">
        <f ca="1">IF($R1246&lt;&gt;"",VLOOKUP($R1246,Level!$A:$B,2,FALSE),"")</f>
        <v/>
      </c>
      <c r="T1246" s="8">
        <f t="shared" ca="1" si="99"/>
        <v>38849</v>
      </c>
      <c r="U1246" s="1">
        <f t="shared" ca="1" si="95"/>
        <v>2785</v>
      </c>
      <c r="V124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$A1246    &amp;
", "   &amp;
$B1246    &amp;
", "   &amp;
$C1246    &amp;
", '"  &amp;
$E1246    &amp;
"', '" &amp;
$H1246    &amp;
"', "  &amp;
$I1246 &amp;
", CAST('"  &amp;
TEXT($K1246,"aaaa-mm-dd") &amp;
"' AS DATE), " &amp;
$L1246 &amp;
", " &amp;
$N1246 &amp;
", " &amp;
$P1246 &amp;
", " &amp;
IF($R1246="","NULL",$R1246) &amp;
", " &amp;
$U1246 &amp;
");"</f>
        <v>INSERT INTO acme.fact_employees (id_company_fk, id_employee_pk, flg_active, employee_name, id_gender_fk, id_race_fk, birthdate, id_education_fk, id_department_fk, id_role_fk, id_level_fk, salary) VALUES (2, 1245, TRUE, 'Wagner Bicalho Battaglia', 'M', 3, CAST('1949-10-02' AS DATE), 7, 5, 6, NULL, 2785);</v>
      </c>
    </row>
    <row r="1247" spans="1:22" x14ac:dyDescent="0.2">
      <c r="A1247" s="7">
        <v>2</v>
      </c>
      <c r="B1247" s="5">
        <f t="shared" si="96"/>
        <v>1246</v>
      </c>
      <c r="C1247" s="6" t="b">
        <v>1</v>
      </c>
      <c r="D1247" s="7">
        <f ca="1">IF(ROW()=2,125,IF(ROW()=3,67,IF(ROW()=4,13,RANDBETWEEN(2,COUNT(Name!$A:$A) + 1))))</f>
        <v>271</v>
      </c>
      <c r="E1247" s="7" t="str">
        <f ca="1">VLOOKUP($D1247,Name!$A:$B,2,FALSE)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Maria Valentina Nascimento Pedroso</v>
      </c>
      <c r="F1247" s="7">
        <v>2</v>
      </c>
      <c r="G1247" s="7" cm="1">
        <f t="array" aca="1" ref="G1247" ca="1">INDEX(States!$B:$B,RANDBETWEEN(2,COUNTA(States!$B:$B)),1)</f>
        <v>20</v>
      </c>
      <c r="H1247" s="7" t="str">
        <f ca="1">VLOOKUP($D1247,Name!$A:$C,3,FALSE)</f>
        <v>F</v>
      </c>
      <c r="I1247" s="7">
        <f t="shared" ca="1" si="97"/>
        <v>2</v>
      </c>
      <c r="J1247" s="7" t="str">
        <f ca="1">VLOOKUP($I1247,Race!$A:$B,2,FALSE)</f>
        <v>Branco</v>
      </c>
      <c r="K1247" s="8">
        <f ca="1" xml:space="preserve">
IF($B1247=2,
    TODAY()-16340,
    IF($P1247=2,
        RANDBETWEEN(TODAY()-12418.5,TODAY()-6574.5),
        IF(OR($P1247=3,$P1247=4),
            RANDBETWEEN(TODAY()-16071,TODAY()-8766),
            IF(OR($P1247=5,$P1247=6,$P1247=7),
                RANDBETWEEN(TODAY()-27393.75,TODAY()-12783.75),
                RANDBETWEEN(TODAY()-27393.75,TODAY()-10957.5)
            )
        )
    )
)</f>
        <v>28710</v>
      </c>
      <c r="L1247" s="6">
        <f ca="1">IF(OR(ROW()=2,ROW()=3),7,IF(ROW()=4,4,RANDBETWEEN(4,COUNT(Education!$A:$A) + 1)))</f>
        <v>6</v>
      </c>
      <c r="M1247" s="8" t="str">
        <f ca="1">VLOOKUP($L1247,Education!$A:$B,2,FALSE)</f>
        <v>Mestrado</v>
      </c>
      <c r="N124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1247" s="7" t="str">
        <f ca="1">VLOOKUP($N1247,Department!$A:$B,2,FALSE)</f>
        <v>Vendas</v>
      </c>
      <c r="P1247" s="6">
        <f t="shared" ca="1" si="98"/>
        <v>8</v>
      </c>
      <c r="Q1247" s="7" t="str">
        <f ca="1">VLOOKUP($P1247,Role!$A:$B,2,FALSE)</f>
        <v>Analista</v>
      </c>
      <c r="R1247" s="7">
        <f ca="1">IF($P1247=8,RANDBETWEEN(2,COUNT(Level!$A:$A) + 1),"")</f>
        <v>3</v>
      </c>
      <c r="S1247" s="7" t="str">
        <f ca="1">IF($R1247&lt;&gt;"",VLOOKUP($R1247,Level!$A:$B,2,FALSE),"")</f>
        <v>Pleno</v>
      </c>
      <c r="T1247" s="8">
        <f t="shared" ca="1" si="99"/>
        <v>44467</v>
      </c>
      <c r="U1247" s="1">
        <f t="shared" ca="1" si="95"/>
        <v>3710</v>
      </c>
      <c r="V124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$A1247    &amp;
", "   &amp;
$B1247    &amp;
", "   &amp;
$C1247    &amp;
", '"  &amp;
$E1247    &amp;
"', '" &amp;
$H1247    &amp;
"', "  &amp;
$I1247 &amp;
", CAST('"  &amp;
TEXT($K1247,"aaaa-mm-dd") &amp;
"' AS DATE), " &amp;
$L1247 &amp;
", " &amp;
$N1247 &amp;
", " &amp;
$P1247 &amp;
", " &amp;
IF($R1247="","NULL",$R1247) &amp;
", " &amp;
$U1247 &amp;
");"</f>
        <v>INSERT INTO acme.fact_employees (id_company_fk, id_employee_pk, flg_active, employee_name, id_gender_fk, id_race_fk, birthdate, id_education_fk, id_department_fk, id_role_fk, id_level_fk, salary) VALUES (2, 1246, TRUE, 'Maria Valentina Nascimento Pedroso', 'F', 2, CAST('1978-08-08' AS DATE), 6, 13, 8, 3, 3710);</v>
      </c>
    </row>
    <row r="1248" spans="1:22" x14ac:dyDescent="0.2">
      <c r="A1248" s="7">
        <v>2</v>
      </c>
      <c r="B1248" s="5">
        <f t="shared" si="96"/>
        <v>1247</v>
      </c>
      <c r="C1248" s="6" t="b">
        <v>1</v>
      </c>
      <c r="D1248" s="7">
        <f ca="1">IF(ROW()=2,125,IF(ROW()=3,67,IF(ROW()=4,13,RANDBETWEEN(2,COUNT(Name!$A:$A) + 1))))</f>
        <v>117</v>
      </c>
      <c r="E1248" s="7" t="str">
        <f ca="1">VLOOKUP($D1248,Name!$A:$B,2,FALSE) &amp; " " &amp; IF(ROW()=2,"de Orléans e Bragança",VLOOKUP(IF(ROW()=2,0,RANDBETWEEN(2,COUNT('Last name'!$A:$A) + 1)),'Last name'!$A:$B,2,FALSE) &amp; " " &amp; VLOOKUP(RANDBETWEEN(2,COUNT('Last name'!$A:$A) + 1),'Last name'!$A:$B,2,FALSE))</f>
        <v>Eliza Conti Soares</v>
      </c>
      <c r="F1248" s="7">
        <v>2</v>
      </c>
      <c r="G1248" s="7" cm="1">
        <f t="array" aca="1" ref="G1248" ca="1">INDEX(States!$B:$B,RANDBETWEEN(2,COUNTA(States!$B:$B)),1)</f>
        <v>10</v>
      </c>
      <c r="H1248" s="7" t="str">
        <f ca="1">VLOOKUP($D1248,Name!$A:$C,3,FALSE)</f>
        <v>F</v>
      </c>
      <c r="I1248" s="7">
        <f t="shared" ca="1" si="97"/>
        <v>2</v>
      </c>
      <c r="J1248" s="7" t="str">
        <f ca="1">VLOOKUP($I1248,Race!$A:$B,2,FALSE)</f>
        <v>Branco</v>
      </c>
      <c r="K1248" s="8">
        <f ca="1" xml:space="preserve">
IF($B1248=2,
    TODAY()-16340,
    IF($P1248=2,
        RANDBETWEEN(TODAY()-12418.5,TODAY()-6574.5),
        IF(OR($P1248=3,$P1248=4),
            RANDBETWEEN(TODAY()-16071,TODAY()-8766),
            IF(OR($P1248=5,$P1248=6,$P1248=7),
                RANDBETWEEN(TODAY()-27393.75,TODAY()-12783.75),
                RANDBETWEEN(TODAY()-27393.75,TODAY()-10957.5)
            )
        )
    )
)</f>
        <v>31477</v>
      </c>
      <c r="L1248" s="6">
        <f ca="1">IF(OR(ROW()=2,ROW()=3),7,IF(ROW()=4,4,RANDBETWEEN(4,COUNT(Education!$A:$A) + 1)))</f>
        <v>4</v>
      </c>
      <c r="M1248" s="8" t="str">
        <f ca="1">VLOOKUP($L1248,Education!$A:$B,2,FALSE)</f>
        <v>Superior</v>
      </c>
      <c r="N124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1248" s="7" t="str">
        <f ca="1">VLOOKUP($N1248,Department!$A:$B,2,FALSE)</f>
        <v>Comunicação &amp; Marketing</v>
      </c>
      <c r="P1248" s="6">
        <f t="shared" ca="1" si="98"/>
        <v>6</v>
      </c>
      <c r="Q1248" s="7" t="str">
        <f ca="1">VLOOKUP($P1248,Role!$A:$B,2,FALSE)</f>
        <v>Estagiário</v>
      </c>
      <c r="R1248" s="7" t="str">
        <f ca="1">IF($P1248=8,RANDBETWEEN(2,COUNT(Level!$A:$A) + 1),"")</f>
        <v/>
      </c>
      <c r="S1248" s="7" t="str">
        <f ca="1">IF($R1248&lt;&gt;"",VLOOKUP($R1248,Level!$A:$B,2,FALSE),"")</f>
        <v/>
      </c>
      <c r="T1248" s="8">
        <f t="shared" ca="1" si="99"/>
        <v>39583</v>
      </c>
      <c r="U1248" s="1">
        <f t="shared" ca="1" si="95"/>
        <v>1285</v>
      </c>
      <c r="V124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$A1248    &amp;
", "   &amp;
$B1248    &amp;
", "   &amp;
$C1248    &amp;
", '"  &amp;
$E1248    &amp;
"', '" &amp;
$H1248    &amp;
"', "  &amp;
$I1248 &amp;
", CAST('"  &amp;
TEXT($K1248,"aaaa-mm-dd") &amp;
"' AS DATE), " &amp;
$L1248 &amp;
", " &amp;
$N1248 &amp;
", " &amp;
$P1248 &amp;
", " &amp;
IF($R1248="","NULL",$R1248) &amp;
", " &amp;
$U1248 &amp;
");"</f>
        <v>INSERT INTO acme.fact_employees (id_company_fk, id_employee_pk, flg_active, employee_name, id_gender_fk, id_race_fk, birthdate, id_education_fk, id_department_fk, id_role_fk, id_level_fk, salary) VALUES (2, 1247, TRUE, 'Eliza Conti Soares', 'F', 2, CAST('1986-03-06' AS DATE), 4, 8, 6, NULL, 1285);</v>
      </c>
    </row>
    <row r="1249" spans="1:22" x14ac:dyDescent="0.2">
      <c r="A1249" s="7">
        <v>2</v>
      </c>
      <c r="B1249" s="5">
        <f t="shared" si="96"/>
        <v>1248</v>
      </c>
      <c r="C1249" s="6" t="b">
        <v>1</v>
      </c>
      <c r="D1249" s="7">
        <f ca="1">IF(ROW()=2,125,IF(ROW()=3,67,IF(ROW()=4,13,RANDBETWEEN(2,COUNT(Name!$A:$A) + 1))))</f>
        <v>27</v>
      </c>
      <c r="E1249" s="7" t="str">
        <f ca="1">VLOOKUP($D1249,Name!$A:$B,2,FALSE) &amp; " " &amp; IF(ROW()=2,"de Orléans e Bragança",VLOOKUP(IF(ROW()=2,0,RANDBETWEEN(2,COUNT('Last name'!$A:$A) + 1)),'Last name'!$A:$B,2,FALSE) &amp; " " &amp; VLOOKUP(RANDBETWEEN(2,COUNT('Last name'!$A:$A) + 1),'Last name'!$A:$B,2,FALSE))</f>
        <v>Ana Clara De Luca Alvarenga</v>
      </c>
      <c r="F1249" s="7">
        <v>2</v>
      </c>
      <c r="G1249" s="7" cm="1">
        <f t="array" aca="1" ref="G1249" ca="1">INDEX(States!$B:$B,RANDBETWEEN(2,COUNTA(States!$B:$B)),1)</f>
        <v>15</v>
      </c>
      <c r="H1249" s="7" t="str">
        <f ca="1">VLOOKUP($D1249,Name!$A:$C,3,FALSE)</f>
        <v>F</v>
      </c>
      <c r="I1249" s="7">
        <f t="shared" ca="1" si="97"/>
        <v>2</v>
      </c>
      <c r="J1249" s="7" t="str">
        <f ca="1">VLOOKUP($I1249,Race!$A:$B,2,FALSE)</f>
        <v>Branco</v>
      </c>
      <c r="K1249" s="8">
        <f ca="1" xml:space="preserve">
IF($B1249=2,
    TODAY()-16340,
    IF($P1249=2,
        RANDBETWEEN(TODAY()-12418.5,TODAY()-6574.5),
        IF(OR($P1249=3,$P1249=4),
            RANDBETWEEN(TODAY()-16071,TODAY()-8766),
            IF(OR($P1249=5,$P1249=6,$P1249=7),
                RANDBETWEEN(TODAY()-27393.75,TODAY()-12783.75),
                RANDBETWEEN(TODAY()-27393.75,TODAY()-10957.5)
            )
        )
    )
)</f>
        <v>22368</v>
      </c>
      <c r="L1249" s="6">
        <f ca="1">IF(OR(ROW()=2,ROW()=3),7,IF(ROW()=4,4,RANDBETWEEN(4,COUNT(Education!$A:$A) + 1)))</f>
        <v>7</v>
      </c>
      <c r="M1249" s="8" t="str">
        <f ca="1">VLOOKUP($L1249,Education!$A:$B,2,FALSE)</f>
        <v>Doutorado</v>
      </c>
      <c r="N124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1249" s="7" t="str">
        <f ca="1">VLOOKUP($N1249,Department!$A:$B,2,FALSE)</f>
        <v>Financeiro</v>
      </c>
      <c r="P1249" s="6">
        <f t="shared" ca="1" si="98"/>
        <v>8</v>
      </c>
      <c r="Q1249" s="7" t="str">
        <f ca="1">VLOOKUP($P1249,Role!$A:$B,2,FALSE)</f>
        <v>Analista</v>
      </c>
      <c r="R1249" s="7">
        <f ca="1">IF($P1249=8,RANDBETWEEN(2,COUNT(Level!$A:$A) + 1),"")</f>
        <v>3</v>
      </c>
      <c r="S1249" s="7" t="str">
        <f ca="1">IF($R1249&lt;&gt;"",VLOOKUP($R1249,Level!$A:$B,2,FALSE),"")</f>
        <v>Pleno</v>
      </c>
      <c r="T1249" s="8">
        <f t="shared" ca="1" si="99"/>
        <v>36893</v>
      </c>
      <c r="U1249" s="1">
        <f t="shared" ca="1" si="95"/>
        <v>4000</v>
      </c>
      <c r="V124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$A1249    &amp;
", "   &amp;
$B1249    &amp;
", "   &amp;
$C1249    &amp;
", '"  &amp;
$E1249    &amp;
"', '" &amp;
$H1249    &amp;
"', "  &amp;
$I1249 &amp;
", CAST('"  &amp;
TEXT($K1249,"aaaa-mm-dd") &amp;
"' AS DATE), " &amp;
$L1249 &amp;
", " &amp;
$N1249 &amp;
", " &amp;
$P1249 &amp;
", " &amp;
IF($R1249="","NULL",$R1249) &amp;
", " &amp;
$U1249 &amp;
");"</f>
        <v>INSERT INTO acme.fact_employees (id_company_fk, id_employee_pk, flg_active, employee_name, id_gender_fk, id_race_fk, birthdate, id_education_fk, id_department_fk, id_role_fk, id_level_fk, salary) VALUES (2, 1248, TRUE, 'Ana Clara De Luca Alvarenga', 'F', 2, CAST('1961-03-28' AS DATE), 7, 4, 8, 3, 4000);</v>
      </c>
    </row>
    <row r="1250" spans="1:22" x14ac:dyDescent="0.2">
      <c r="A1250" s="7">
        <v>2</v>
      </c>
      <c r="B1250" s="5">
        <f t="shared" si="96"/>
        <v>1249</v>
      </c>
      <c r="C1250" s="6" t="b">
        <v>1</v>
      </c>
      <c r="D1250" s="7">
        <f ca="1">IF(ROW()=2,125,IF(ROW()=3,67,IF(ROW()=4,13,RANDBETWEEN(2,COUNT(Name!$A:$A) + 1))))</f>
        <v>219</v>
      </c>
      <c r="E1250" s="7" t="str">
        <f ca="1">VLOOKUP($D1250,Name!$A:$B,2,FALSE) &amp; " " &amp; IF(ROW()=2,"de Orléans e Bragança",VLOOKUP(IF(ROW()=2,0,RANDBETWEEN(2,COUNT('Last name'!$A:$A) + 1)),'Last name'!$A:$B,2,FALSE) &amp; " " &amp; VLOOKUP(RANDBETWEEN(2,COUNT('Last name'!$A:$A) + 1),'Last name'!$A:$B,2,FALSE))</f>
        <v>Lavignia Ferreira Marques</v>
      </c>
      <c r="F1250" s="7">
        <v>2</v>
      </c>
      <c r="G1250" s="7" cm="1">
        <f t="array" aca="1" ref="G1250" ca="1">INDEX(States!$B:$B,RANDBETWEEN(2,COUNTA(States!$B:$B)),1)</f>
        <v>18</v>
      </c>
      <c r="H1250" s="7" t="str">
        <f ca="1">VLOOKUP($D1250,Name!$A:$C,3,FALSE)</f>
        <v>F</v>
      </c>
      <c r="I1250" s="7">
        <f t="shared" ca="1" si="97"/>
        <v>2</v>
      </c>
      <c r="J1250" s="7" t="str">
        <f ca="1">VLOOKUP($I1250,Race!$A:$B,2,FALSE)</f>
        <v>Branco</v>
      </c>
      <c r="K1250" s="8">
        <f ca="1" xml:space="preserve">
IF($B1250=2,
    TODAY()-16340,
    IF($P1250=2,
        RANDBETWEEN(TODAY()-12418.5,TODAY()-6574.5),
        IF(OR($P1250=3,$P1250=4),
            RANDBETWEEN(TODAY()-16071,TODAY()-8766),
            IF(OR($P1250=5,$P1250=6,$P1250=7),
                RANDBETWEEN(TODAY()-27393.75,TODAY()-12783.75),
                RANDBETWEEN(TODAY()-27393.75,TODAY()-10957.5)
            )
        )
    )
)</f>
        <v>31808</v>
      </c>
      <c r="L1250" s="6">
        <f ca="1">IF(OR(ROW()=2,ROW()=3),7,IF(ROW()=4,4,RANDBETWEEN(4,COUNT(Education!$A:$A) + 1)))</f>
        <v>7</v>
      </c>
      <c r="M1250" s="8" t="str">
        <f ca="1">VLOOKUP($L1250,Education!$A:$B,2,FALSE)</f>
        <v>Doutorado</v>
      </c>
      <c r="N125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12</v>
      </c>
      <c r="O1250" s="7" t="str">
        <f ca="1">VLOOKUP($N1250,Department!$A:$B,2,FALSE)</f>
        <v>Jurídico</v>
      </c>
      <c r="P1250" s="6">
        <f t="shared" ca="1" si="98"/>
        <v>6</v>
      </c>
      <c r="Q1250" s="7" t="str">
        <f ca="1">VLOOKUP($P1250,Role!$A:$B,2,FALSE)</f>
        <v>Estagiário</v>
      </c>
      <c r="R1250" s="7" t="str">
        <f ca="1">IF($P1250=8,RANDBETWEEN(2,COUNT(Level!$A:$A) + 1),"")</f>
        <v/>
      </c>
      <c r="S1250" s="7" t="str">
        <f ca="1">IF($R1250&lt;&gt;"",VLOOKUP($R1250,Level!$A:$B,2,FALSE),"")</f>
        <v/>
      </c>
      <c r="T1250" s="8">
        <f t="shared" ca="1" si="99"/>
        <v>40631</v>
      </c>
      <c r="U1250" s="1">
        <f t="shared" ca="1" si="95"/>
        <v>2805</v>
      </c>
      <c r="V125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$A1250    &amp;
", "   &amp;
$B1250    &amp;
", "   &amp;
$C1250    &amp;
", '"  &amp;
$E1250    &amp;
"', '" &amp;
$H1250    &amp;
"', "  &amp;
$I1250 &amp;
", CAST('"  &amp;
TEXT($K1250,"aaaa-mm-dd") &amp;
"' AS DATE), " &amp;
$L1250 &amp;
", " &amp;
$N1250 &amp;
", " &amp;
$P1250 &amp;
", " &amp;
IF($R1250="","NULL",$R1250) &amp;
", " &amp;
$U1250 &amp;
");"</f>
        <v>INSERT INTO acme.fact_employees (id_company_fk, id_employee_pk, flg_active, employee_name, id_gender_fk, id_race_fk, birthdate, id_education_fk, id_department_fk, id_role_fk, id_level_fk, salary) VALUES (2, 1249, TRUE, 'Lavignia Ferreira Marques', 'F', 2, CAST('1987-01-31' AS DATE), 7, 12, 6, NULL, 2805);</v>
      </c>
    </row>
    <row r="1251" spans="1:22" x14ac:dyDescent="0.2">
      <c r="A1251" s="7">
        <v>2</v>
      </c>
      <c r="B1251" s="5">
        <f t="shared" si="96"/>
        <v>1250</v>
      </c>
      <c r="C1251" s="6" t="b">
        <v>1</v>
      </c>
      <c r="D1251" s="7">
        <f ca="1">IF(ROW()=2,125,IF(ROW()=3,67,IF(ROW()=4,13,RANDBETWEEN(2,COUNT(Name!$A:$A) + 1))))</f>
        <v>72</v>
      </c>
      <c r="E1251" s="7" t="str">
        <f ca="1">VLOOKUP($D1251,Name!$A:$B,2,FALSE) &amp; " " &amp; IF(ROW()=2,"de Orléans e Bragança",VLOOKUP(IF(ROW()=2,0,RANDBETWEEN(2,COUNT('Last name'!$A:$A) + 1)),'Last name'!$A:$B,2,FALSE) &amp; " " &amp; VLOOKUP(RANDBETWEEN(2,COUNT('Last name'!$A:$A) + 1),'Last name'!$A:$B,2,FALSE))</f>
        <v>Breno Greco Mazza</v>
      </c>
      <c r="F1251" s="7">
        <v>2</v>
      </c>
      <c r="G1251" s="7" cm="1">
        <f t="array" aca="1" ref="G1251" ca="1">INDEX(States!$B:$B,RANDBETWEEN(2,COUNTA(States!$B:$B)),1)</f>
        <v>18</v>
      </c>
      <c r="H1251" s="7" t="str">
        <f ca="1">VLOOKUP($D1251,Name!$A:$C,3,FALSE)</f>
        <v>M</v>
      </c>
      <c r="I1251" s="7">
        <f t="shared" ca="1" si="97"/>
        <v>2</v>
      </c>
      <c r="J1251" s="7" t="str">
        <f ca="1">VLOOKUP($I1251,Race!$A:$B,2,FALSE)</f>
        <v>Branco</v>
      </c>
      <c r="K1251" s="8">
        <f ca="1" xml:space="preserve">
IF($B1251=2,
    TODAY()-16340,
    IF($P1251=2,
        RANDBETWEEN(TODAY()-12418.5,TODAY()-6574.5),
        IF(OR($P1251=3,$P1251=4),
            RANDBETWEEN(TODAY()-16071,TODAY()-8766),
            IF(OR($P1251=5,$P1251=6,$P1251=7),
                RANDBETWEEN(TODAY()-27393.75,TODAY()-12783.75),
                RANDBETWEEN(TODAY()-27393.75,TODAY()-10957.5)
            )
        )
    )
)</f>
        <v>26171</v>
      </c>
      <c r="L1251" s="6">
        <f ca="1">IF(OR(ROW()=2,ROW()=3),7,IF(ROW()=4,4,RANDBETWEEN(4,COUNT(Education!$A:$A) + 1)))</f>
        <v>4</v>
      </c>
      <c r="M1251" s="8" t="str">
        <f ca="1">VLOOKUP($L1251,Education!$A:$B,2,FALSE)</f>
        <v>Superior</v>
      </c>
      <c r="N125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1251" s="7" t="str">
        <f ca="1">VLOOKUP($N1251,Department!$A:$B,2,FALSE)</f>
        <v>Administrativo</v>
      </c>
      <c r="P1251" s="6">
        <f t="shared" ca="1" si="98"/>
        <v>8</v>
      </c>
      <c r="Q1251" s="7" t="str">
        <f ca="1">VLOOKUP($P1251,Role!$A:$B,2,FALSE)</f>
        <v>Analista</v>
      </c>
      <c r="R1251" s="7">
        <f ca="1">IF($P1251=8,RANDBETWEEN(2,COUNT(Level!$A:$A) + 1),"")</f>
        <v>2</v>
      </c>
      <c r="S1251" s="7" t="str">
        <f ca="1">IF($R1251&lt;&gt;"",VLOOKUP($R1251,Level!$A:$B,2,FALSE),"")</f>
        <v>Junior</v>
      </c>
      <c r="T1251" s="8">
        <f t="shared" ca="1" si="99"/>
        <v>39989</v>
      </c>
      <c r="U1251" s="1">
        <f t="shared" ca="1" si="95"/>
        <v>2500</v>
      </c>
      <c r="V125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$A1251    &amp;
", "   &amp;
$B1251    &amp;
", "   &amp;
$C1251    &amp;
", '"  &amp;
$E1251    &amp;
"', '" &amp;
$H1251    &amp;
"', "  &amp;
$I1251 &amp;
", CAST('"  &amp;
TEXT($K1251,"aaaa-mm-dd") &amp;
"' AS DATE), " &amp;
$L1251 &amp;
", " &amp;
$N1251 &amp;
", " &amp;
$P1251 &amp;
", " &amp;
IF($R1251="","NULL",$R1251) &amp;
", " &amp;
$U1251 &amp;
");"</f>
        <v>INSERT INTO acme.fact_employees (id_company_fk, id_employee_pk, flg_active, employee_name, id_gender_fk, id_race_fk, birthdate, id_education_fk, id_department_fk, id_role_fk, id_level_fk, salary) VALUES (2, 1250, TRUE, 'Breno Greco Mazza', 'M', 2, CAST('1971-08-26' AS DATE), 4, 3, 8, 2, 2500);</v>
      </c>
    </row>
    <row r="1252" spans="1:22" x14ac:dyDescent="0.2">
      <c r="A1252" s="7">
        <v>2</v>
      </c>
      <c r="B1252" s="5">
        <f t="shared" si="96"/>
        <v>1251</v>
      </c>
      <c r="C1252" s="6" t="b">
        <v>1</v>
      </c>
      <c r="D1252" s="7">
        <f ca="1">IF(ROW()=2,125,IF(ROW()=3,67,IF(ROW()=4,13,RANDBETWEEN(2,COUNT(Name!$A:$A) + 1))))</f>
        <v>343</v>
      </c>
      <c r="E1252" s="7" t="str">
        <f ca="1">VLOOKUP($D1252,Name!$A:$B,2,FALSE) &amp; " " &amp; IF(ROW()=2,"de Orléans e Bragança",VLOOKUP(IF(ROW()=2,0,RANDBETWEEN(2,COUNT('Last name'!$A:$A) + 1)),'Last name'!$A:$B,2,FALSE) &amp; " " &amp; VLOOKUP(RANDBETWEEN(2,COUNT('Last name'!$A:$A) + 1),'Last name'!$A:$B,2,FALSE))</f>
        <v>Tomas Santoro Moreira</v>
      </c>
      <c r="F1252" s="7">
        <v>2</v>
      </c>
      <c r="G1252" s="7" cm="1">
        <f t="array" aca="1" ref="G1252" ca="1">INDEX(States!$B:$B,RANDBETWEEN(2,COUNTA(States!$B:$B)),1)</f>
        <v>9</v>
      </c>
      <c r="H1252" s="7" t="str">
        <f ca="1">VLOOKUP($D1252,Name!$A:$C,3,FALSE)</f>
        <v>M</v>
      </c>
      <c r="I1252" s="7">
        <f t="shared" ca="1" si="97"/>
        <v>2</v>
      </c>
      <c r="J1252" s="7" t="str">
        <f ca="1">VLOOKUP($I1252,Race!$A:$B,2,FALSE)</f>
        <v>Branco</v>
      </c>
      <c r="K1252" s="8">
        <f ca="1" xml:space="preserve">
IF($B1252=2,
    TODAY()-16340,
    IF($P1252=2,
        RANDBETWEEN(TODAY()-12418.5,TODAY()-6574.5),
        IF(OR($P1252=3,$P1252=4),
            RANDBETWEEN(TODAY()-16071,TODAY()-8766),
            IF(OR($P1252=5,$P1252=6,$P1252=7),
                RANDBETWEEN(TODAY()-27393.75,TODAY()-12783.75),
                RANDBETWEEN(TODAY()-27393.75,TODAY()-10957.5)
            )
        )
    )
)</f>
        <v>22888</v>
      </c>
      <c r="L1252" s="6">
        <f ca="1">IF(OR(ROW()=2,ROW()=3),7,IF(ROW()=4,4,RANDBETWEEN(4,COUNT(Education!$A:$A) + 1)))</f>
        <v>6</v>
      </c>
      <c r="M1252" s="8" t="str">
        <f ca="1">VLOOKUP($L1252,Education!$A:$B,2,FALSE)</f>
        <v>Mestrado</v>
      </c>
      <c r="N125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1252" s="7" t="str">
        <f ca="1">VLOOKUP($N1252,Department!$A:$B,2,FALSE)</f>
        <v>Administrativo</v>
      </c>
      <c r="P1252" s="6">
        <f t="shared" ca="1" si="98"/>
        <v>7</v>
      </c>
      <c r="Q1252" s="7" t="str">
        <f ca="1">VLOOKUP($P1252,Role!$A:$B,2,FALSE)</f>
        <v>Trainee</v>
      </c>
      <c r="R1252" s="7" t="str">
        <f ca="1">IF($P1252=8,RANDBETWEEN(2,COUNT(Level!$A:$A) + 1),"")</f>
        <v/>
      </c>
      <c r="S1252" s="7" t="str">
        <f ca="1">IF($R1252&lt;&gt;"",VLOOKUP($R1252,Level!$A:$B,2,FALSE),"")</f>
        <v/>
      </c>
      <c r="T1252" s="8">
        <f t="shared" ca="1" si="99"/>
        <v>38045</v>
      </c>
      <c r="U1252" s="1">
        <f t="shared" ca="1" si="95"/>
        <v>2305</v>
      </c>
      <c r="V125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$A1252    &amp;
", "   &amp;
$B1252    &amp;
", "   &amp;
$C1252    &amp;
", '"  &amp;
$E1252    &amp;
"', '" &amp;
$H1252    &amp;
"', "  &amp;
$I1252 &amp;
", CAST('"  &amp;
TEXT($K1252,"aaaa-mm-dd") &amp;
"' AS DATE), " &amp;
$L1252 &amp;
", " &amp;
$N1252 &amp;
", " &amp;
$P1252 &amp;
", " &amp;
IF($R1252="","NULL",$R1252) &amp;
", " &amp;
$U1252 &amp;
");"</f>
        <v>INSERT INTO acme.fact_employees (id_company_fk, id_employee_pk, flg_active, employee_name, id_gender_fk, id_race_fk, birthdate, id_education_fk, id_department_fk, id_role_fk, id_level_fk, salary) VALUES (2, 1251, TRUE, 'Tomas Santoro Moreira', 'M', 2, CAST('1962-08-30' AS DATE), 6, 3, 7, NULL, 2305);</v>
      </c>
    </row>
    <row r="1253" spans="1:22" x14ac:dyDescent="0.2">
      <c r="A1253" s="7">
        <v>2</v>
      </c>
      <c r="B1253" s="5">
        <f t="shared" si="96"/>
        <v>1252</v>
      </c>
      <c r="C1253" s="6" t="b">
        <v>1</v>
      </c>
      <c r="D1253" s="7">
        <f ca="1">IF(ROW()=2,125,IF(ROW()=3,67,IF(ROW()=4,13,RANDBETWEEN(2,COUNT(Name!$A:$A) + 1))))</f>
        <v>165</v>
      </c>
      <c r="E1253" s="7" t="str">
        <f ca="1">VLOOKUP($D1253,Name!$A:$B,2,FALSE) &amp; " " &amp; IF(ROW()=2,"de Orléans e Bragança",VLOOKUP(IF(ROW()=2,0,RANDBETWEEN(2,COUNT('Last name'!$A:$A) + 1)),'Last name'!$A:$B,2,FALSE) &amp; " " &amp; VLOOKUP(RANDBETWEEN(2,COUNT('Last name'!$A:$A) + 1),'Last name'!$A:$B,2,FALSE))</f>
        <v>Henry Monti Sousa</v>
      </c>
      <c r="F1253" s="7">
        <v>2</v>
      </c>
      <c r="G1253" s="7" cm="1">
        <f t="array" aca="1" ref="G1253" ca="1">INDEX(States!$B:$B,RANDBETWEEN(2,COUNTA(States!$B:$B)),1)</f>
        <v>9</v>
      </c>
      <c r="H1253" s="7" t="str">
        <f ca="1">VLOOKUP($D1253,Name!$A:$C,3,FALSE)</f>
        <v>M</v>
      </c>
      <c r="I1253" s="7">
        <f t="shared" ca="1" si="97"/>
        <v>3</v>
      </c>
      <c r="J1253" s="7" t="str">
        <f ca="1">VLOOKUP($I1253,Race!$A:$B,2,FALSE)</f>
        <v>Preto</v>
      </c>
      <c r="K1253" s="8">
        <f ca="1" xml:space="preserve">
IF($B1253=2,
    TODAY()-16340,
    IF($P1253=2,
        RANDBETWEEN(TODAY()-12418.5,TODAY()-6574.5),
        IF(OR($P1253=3,$P1253=4),
            RANDBETWEEN(TODAY()-16071,TODAY()-8766),
            IF(OR($P1253=5,$P1253=6,$P1253=7),
                RANDBETWEEN(TODAY()-27393.75,TODAY()-12783.75),
                RANDBETWEEN(TODAY()-27393.75,TODAY()-10957.5)
            )
        )
    )
)</f>
        <v>33589</v>
      </c>
      <c r="L1253" s="6">
        <f ca="1">IF(OR(ROW()=2,ROW()=3),7,IF(ROW()=4,4,RANDBETWEEN(4,COUNT(Education!$A:$A) + 1)))</f>
        <v>7</v>
      </c>
      <c r="M1253" s="8" t="str">
        <f ca="1">VLOOKUP($L1253,Education!$A:$B,2,FALSE)</f>
        <v>Doutorado</v>
      </c>
      <c r="N125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12</v>
      </c>
      <c r="O1253" s="7" t="str">
        <f ca="1">VLOOKUP($N1253,Department!$A:$B,2,FALSE)</f>
        <v>Jurídico</v>
      </c>
      <c r="P1253" s="6">
        <f t="shared" ca="1" si="98"/>
        <v>8</v>
      </c>
      <c r="Q1253" s="7" t="str">
        <f ca="1">VLOOKUP($P1253,Role!$A:$B,2,FALSE)</f>
        <v>Analista</v>
      </c>
      <c r="R1253" s="7">
        <f ca="1">IF($P1253=8,RANDBETWEEN(2,COUNT(Level!$A:$A) + 1),"")</f>
        <v>3</v>
      </c>
      <c r="S1253" s="7" t="str">
        <f ca="1">IF($R1253&lt;&gt;"",VLOOKUP($R1253,Level!$A:$B,2,FALSE),"")</f>
        <v>Pleno</v>
      </c>
      <c r="T1253" s="8">
        <f t="shared" ca="1" si="99"/>
        <v>36819</v>
      </c>
      <c r="U1253" s="1">
        <f t="shared" ca="1" si="95"/>
        <v>4100</v>
      </c>
      <c r="V125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$A1253    &amp;
", "   &amp;
$B1253    &amp;
", "   &amp;
$C1253    &amp;
", '"  &amp;
$E1253    &amp;
"', '" &amp;
$H1253    &amp;
"', "  &amp;
$I1253 &amp;
", CAST('"  &amp;
TEXT($K1253,"aaaa-mm-dd") &amp;
"' AS DATE), " &amp;
$L1253 &amp;
", " &amp;
$N1253 &amp;
", " &amp;
$P1253 &amp;
", " &amp;
IF($R1253="","NULL",$R1253) &amp;
", " &amp;
$U1253 &amp;
");"</f>
        <v>INSERT INTO acme.fact_employees (id_company_fk, id_employee_pk, flg_active, employee_name, id_gender_fk, id_race_fk, birthdate, id_education_fk, id_department_fk, id_role_fk, id_level_fk, salary) VALUES (2, 1252, TRUE, 'Henry Monti Sousa', 'M', 3, CAST('1991-12-17' AS DATE), 7, 12, 8, 3, 4100);</v>
      </c>
    </row>
    <row r="1254" spans="1:22" x14ac:dyDescent="0.2">
      <c r="A1254" s="7">
        <v>2</v>
      </c>
      <c r="B1254" s="5">
        <f t="shared" si="96"/>
        <v>1253</v>
      </c>
      <c r="C1254" s="6" t="b">
        <v>1</v>
      </c>
      <c r="D1254" s="7">
        <f ca="1">IF(ROW()=2,125,IF(ROW()=3,67,IF(ROW()=4,13,RANDBETWEEN(2,COUNT(Name!$A:$A) + 1))))</f>
        <v>321</v>
      </c>
      <c r="E1254" s="7" t="str">
        <f ca="1">VLOOKUP($D1254,Name!$A:$B,2,FALSE) &amp; " " &amp; IF(ROW()=2,"de Orléans e Bragança",VLOOKUP(IF(ROW()=2,0,RANDBETWEEN(2,COUNT('Last name'!$A:$A) + 1)),'Last name'!$A:$B,2,FALSE) &amp; " " &amp; VLOOKUP(RANDBETWEEN(2,COUNT('Last name'!$A:$A) + 1),'Last name'!$A:$B,2,FALSE))</f>
        <v>Rafael Pinto Abranches</v>
      </c>
      <c r="F1254" s="7">
        <v>2</v>
      </c>
      <c r="G1254" s="7" cm="1">
        <f t="array" aca="1" ref="G1254" ca="1">INDEX(States!$B:$B,RANDBETWEEN(2,COUNTA(States!$B:$B)),1)</f>
        <v>20</v>
      </c>
      <c r="H1254" s="7" t="str">
        <f ca="1">VLOOKUP($D1254,Name!$A:$C,3,FALSE)</f>
        <v>M</v>
      </c>
      <c r="I1254" s="7">
        <f t="shared" ca="1" si="97"/>
        <v>5</v>
      </c>
      <c r="J1254" s="7" t="str">
        <f ca="1">VLOOKUP($I1254,Race!$A:$B,2,FALSE)</f>
        <v>Amarelo</v>
      </c>
      <c r="K1254" s="8">
        <f ca="1" xml:space="preserve">
IF($B1254=2,
    TODAY()-16340,
    IF($P1254=2,
        RANDBETWEEN(TODAY()-12418.5,TODAY()-6574.5),
        IF(OR($P1254=3,$P1254=4),
            RANDBETWEEN(TODAY()-16071,TODAY()-8766),
            IF(OR($P1254=5,$P1254=6,$P1254=7),
                RANDBETWEEN(TODAY()-27393.75,TODAY()-12783.75),
                RANDBETWEEN(TODAY()-27393.75,TODAY()-10957.5)
            )
        )
    )
)</f>
        <v>30375</v>
      </c>
      <c r="L1254" s="6">
        <f ca="1">IF(OR(ROW()=2,ROW()=3),7,IF(ROW()=4,4,RANDBETWEEN(4,COUNT(Education!$A:$A) + 1)))</f>
        <v>5</v>
      </c>
      <c r="M1254" s="8" t="str">
        <f ca="1">VLOOKUP($L1254,Education!$A:$B,2,FALSE)</f>
        <v>Pós-graduação</v>
      </c>
      <c r="N125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1254" s="7" t="str">
        <f ca="1">VLOOKUP($N1254,Department!$A:$B,2,FALSE)</f>
        <v>Comunicação &amp; Marketing</v>
      </c>
      <c r="P1254" s="6">
        <f t="shared" ca="1" si="98"/>
        <v>9</v>
      </c>
      <c r="Q1254" s="7" t="str">
        <f ca="1">VLOOKUP($P1254,Role!$A:$B,2,FALSE)</f>
        <v>Especialista</v>
      </c>
      <c r="R1254" s="7" t="str">
        <f ca="1">IF($P1254=8,RANDBETWEEN(2,COUNT(Level!$A:$A) + 1),"")</f>
        <v/>
      </c>
      <c r="S1254" s="7" t="str">
        <f ca="1">IF($R1254&lt;&gt;"",VLOOKUP($R1254,Level!$A:$B,2,FALSE),"")</f>
        <v/>
      </c>
      <c r="T1254" s="8">
        <f t="shared" ca="1" si="99"/>
        <v>37249</v>
      </c>
      <c r="U1254" s="1">
        <f t="shared" ca="1" si="95"/>
        <v>9080</v>
      </c>
      <c r="V125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$A1254    &amp;
", "   &amp;
$B1254    &amp;
", "   &amp;
$C1254    &amp;
", '"  &amp;
$E1254    &amp;
"', '" &amp;
$H1254    &amp;
"', "  &amp;
$I1254 &amp;
", CAST('"  &amp;
TEXT($K1254,"aaaa-mm-dd") &amp;
"' AS DATE), " &amp;
$L1254 &amp;
", " &amp;
$N1254 &amp;
", " &amp;
$P1254 &amp;
", " &amp;
IF($R1254="","NULL",$R1254) &amp;
", " &amp;
$U1254 &amp;
");"</f>
        <v>INSERT INTO acme.fact_employees (id_company_fk, id_employee_pk, flg_active, employee_name, id_gender_fk, id_race_fk, birthdate, id_education_fk, id_department_fk, id_role_fk, id_level_fk, salary) VALUES (2, 1253, TRUE, 'Rafael Pinto Abranches', 'M', 5, CAST('1983-02-28' AS DATE), 5, 8, 9, NULL, 9080);</v>
      </c>
    </row>
    <row r="1255" spans="1:22" x14ac:dyDescent="0.2">
      <c r="A1255" s="7">
        <v>2</v>
      </c>
      <c r="B1255" s="5">
        <f t="shared" si="96"/>
        <v>1254</v>
      </c>
      <c r="C1255" s="6" t="b">
        <v>1</v>
      </c>
      <c r="D1255" s="7">
        <f ca="1">IF(ROW()=2,125,IF(ROW()=3,67,IF(ROW()=4,13,RANDBETWEEN(2,COUNT(Name!$A:$A) + 1))))</f>
        <v>199</v>
      </c>
      <c r="E1255" s="7" t="str">
        <f ca="1">VLOOKUP($D1255,Name!$A:$B,2,FALSE) &amp; " " &amp; IF(ROW()=2,"de Orléans e Bragança",VLOOKUP(IF(ROW()=2,0,RANDBETWEEN(2,COUNT('Last name'!$A:$A) + 1)),'Last name'!$A:$B,2,FALSE) &amp; " " &amp; VLOOKUP(RANDBETWEEN(2,COUNT('Last name'!$A:$A) + 1),'Last name'!$A:$B,2,FALSE))</f>
        <v>Júlia Clara Anunciação Malafaia</v>
      </c>
      <c r="F1255" s="7">
        <v>2</v>
      </c>
      <c r="G1255" s="7" cm="1">
        <f t="array" aca="1" ref="G1255" ca="1">INDEX(States!$B:$B,RANDBETWEEN(2,COUNTA(States!$B:$B)),1)</f>
        <v>17</v>
      </c>
      <c r="H1255" s="7" t="str">
        <f ca="1">VLOOKUP($D1255,Name!$A:$C,3,FALSE)</f>
        <v>F</v>
      </c>
      <c r="I1255" s="7">
        <f t="shared" ca="1" si="97"/>
        <v>2</v>
      </c>
      <c r="J1255" s="7" t="str">
        <f ca="1">VLOOKUP($I1255,Race!$A:$B,2,FALSE)</f>
        <v>Branco</v>
      </c>
      <c r="K1255" s="8">
        <f ca="1" xml:space="preserve">
IF($B1255=2,
    TODAY()-16340,
    IF($P1255=2,
        RANDBETWEEN(TODAY()-12418.5,TODAY()-6574.5),
        IF(OR($P1255=3,$P1255=4),
            RANDBETWEEN(TODAY()-16071,TODAY()-8766),
            IF(OR($P1255=5,$P1255=6,$P1255=7),
                RANDBETWEEN(TODAY()-27393.75,TODAY()-12783.75),
                RANDBETWEEN(TODAY()-27393.75,TODAY()-10957.5)
            )
        )
    )
)</f>
        <v>28923</v>
      </c>
      <c r="L1255" s="6">
        <f ca="1">IF(OR(ROW()=2,ROW()=3),7,IF(ROW()=4,4,RANDBETWEEN(4,COUNT(Education!$A:$A) + 1)))</f>
        <v>4</v>
      </c>
      <c r="M1255" s="8" t="str">
        <f ca="1">VLOOKUP($L1255,Education!$A:$B,2,FALSE)</f>
        <v>Superior</v>
      </c>
      <c r="N125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1255" s="7" t="str">
        <f ca="1">VLOOKUP($N1255,Department!$A:$B,2,FALSE)</f>
        <v>Recursos Humanos</v>
      </c>
      <c r="P1255" s="6">
        <f t="shared" ca="1" si="98"/>
        <v>8</v>
      </c>
      <c r="Q1255" s="7" t="str">
        <f ca="1">VLOOKUP($P1255,Role!$A:$B,2,FALSE)</f>
        <v>Analista</v>
      </c>
      <c r="R1255" s="7">
        <f ca="1">IF($P1255=8,RANDBETWEEN(2,COUNT(Level!$A:$A) + 1),"")</f>
        <v>2</v>
      </c>
      <c r="S1255" s="7" t="str">
        <f ca="1">IF($R1255&lt;&gt;"",VLOOKUP($R1255,Level!$A:$B,2,FALSE),"")</f>
        <v>Junior</v>
      </c>
      <c r="T1255" s="8">
        <f t="shared" ca="1" si="99"/>
        <v>38384</v>
      </c>
      <c r="U1255" s="1">
        <f t="shared" ca="1" si="95"/>
        <v>2580</v>
      </c>
      <c r="V125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$A1255    &amp;
", "   &amp;
$B1255    &amp;
", "   &amp;
$C1255    &amp;
", '"  &amp;
$E1255    &amp;
"', '" &amp;
$H1255    &amp;
"', "  &amp;
$I1255 &amp;
", CAST('"  &amp;
TEXT($K1255,"aaaa-mm-dd") &amp;
"' AS DATE), " &amp;
$L1255 &amp;
", " &amp;
$N1255 &amp;
", " &amp;
$P1255 &amp;
", " &amp;
IF($R1255="","NULL",$R1255) &amp;
", " &amp;
$U1255 &amp;
");"</f>
        <v>INSERT INTO acme.fact_employees (id_company_fk, id_employee_pk, flg_active, employee_name, id_gender_fk, id_race_fk, birthdate, id_education_fk, id_department_fk, id_role_fk, id_level_fk, salary) VALUES (2, 1254, TRUE, 'Júlia Clara Anunciação Malafaia', 'F', 2, CAST('1979-03-09' AS DATE), 4, 5, 8, 2, 2580);</v>
      </c>
    </row>
    <row r="1256" spans="1:22" x14ac:dyDescent="0.2">
      <c r="A1256" s="7">
        <v>2</v>
      </c>
      <c r="B1256" s="5">
        <f t="shared" si="96"/>
        <v>1255</v>
      </c>
      <c r="C1256" s="6" t="b">
        <v>1</v>
      </c>
      <c r="D1256" s="7">
        <f ca="1">IF(ROW()=2,125,IF(ROW()=3,67,IF(ROW()=4,13,RANDBETWEEN(2,COUNT(Name!$A:$A) + 1))))</f>
        <v>353</v>
      </c>
      <c r="E1256" s="7" t="str">
        <f ca="1">VLOOKUP($D1256,Name!$A:$B,2,FALSE) &amp; " " &amp; IF(ROW()=2,"de Orléans e Bragança",VLOOKUP(IF(ROW()=2,0,RANDBETWEEN(2,COUNT('Last name'!$A:$A) + 1)),'Last name'!$A:$B,2,FALSE) &amp; " " &amp; VLOOKUP(RANDBETWEEN(2,COUNT('Last name'!$A:$A) + 1),'Last name'!$A:$B,2,FALSE))</f>
        <v>Victória Bianchi Rangel</v>
      </c>
      <c r="F1256" s="7">
        <v>2</v>
      </c>
      <c r="G1256" s="7" cm="1">
        <f t="array" aca="1" ref="G1256" ca="1">INDEX(States!$B:$B,RANDBETWEEN(2,COUNTA(States!$B:$B)),1)</f>
        <v>4</v>
      </c>
      <c r="H1256" s="7" t="str">
        <f ca="1">VLOOKUP($D1256,Name!$A:$C,3,FALSE)</f>
        <v>F</v>
      </c>
      <c r="I1256" s="7">
        <f t="shared" ca="1" si="97"/>
        <v>2</v>
      </c>
      <c r="J1256" s="7" t="str">
        <f ca="1">VLOOKUP($I1256,Race!$A:$B,2,FALSE)</f>
        <v>Branco</v>
      </c>
      <c r="K1256" s="8">
        <f ca="1" xml:space="preserve">
IF($B1256=2,
    TODAY()-16340,
    IF($P1256=2,
        RANDBETWEEN(TODAY()-12418.5,TODAY()-6574.5),
        IF(OR($P1256=3,$P1256=4),
            RANDBETWEEN(TODAY()-16071,TODAY()-8766),
            IF(OR($P1256=5,$P1256=6,$P1256=7),
                RANDBETWEEN(TODAY()-27393.75,TODAY()-12783.75),
                RANDBETWEEN(TODAY()-27393.75,TODAY()-10957.5)
            )
        )
    )
)</f>
        <v>27092</v>
      </c>
      <c r="L1256" s="6">
        <f ca="1">IF(OR(ROW()=2,ROW()=3),7,IF(ROW()=4,4,RANDBETWEEN(4,COUNT(Education!$A:$A) + 1)))</f>
        <v>7</v>
      </c>
      <c r="M1256" s="8" t="str">
        <f ca="1">VLOOKUP($L1256,Education!$A:$B,2,FALSE)</f>
        <v>Doutorado</v>
      </c>
      <c r="N125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1256" s="7" t="str">
        <f ca="1">VLOOKUP($N1256,Department!$A:$B,2,FALSE)</f>
        <v>Auditoria</v>
      </c>
      <c r="P1256" s="6">
        <f t="shared" ca="1" si="98"/>
        <v>7</v>
      </c>
      <c r="Q1256" s="7" t="str">
        <f ca="1">VLOOKUP($P1256,Role!$A:$B,2,FALSE)</f>
        <v>Trainee</v>
      </c>
      <c r="R1256" s="7" t="str">
        <f ca="1">IF($P1256=8,RANDBETWEEN(2,COUNT(Level!$A:$A) + 1),"")</f>
        <v/>
      </c>
      <c r="S1256" s="7" t="str">
        <f ca="1">IF($R1256&lt;&gt;"",VLOOKUP($R1256,Level!$A:$B,2,FALSE),"")</f>
        <v/>
      </c>
      <c r="T1256" s="8">
        <f t="shared" ca="1" si="99"/>
        <v>37429</v>
      </c>
      <c r="U1256" s="1">
        <f t="shared" ca="1" si="95"/>
        <v>2805</v>
      </c>
      <c r="V125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$A1256    &amp;
", "   &amp;
$B1256    &amp;
", "   &amp;
$C1256    &amp;
", '"  &amp;
$E1256    &amp;
"', '" &amp;
$H1256    &amp;
"', "  &amp;
$I1256 &amp;
", CAST('"  &amp;
TEXT($K1256,"aaaa-mm-dd") &amp;
"' AS DATE), " &amp;
$L1256 &amp;
", " &amp;
$N1256 &amp;
", " &amp;
$P1256 &amp;
", " &amp;
IF($R1256="","NULL",$R1256) &amp;
", " &amp;
$U1256 &amp;
");"</f>
        <v>INSERT INTO acme.fact_employees (id_company_fk, id_employee_pk, flg_active, employee_name, id_gender_fk, id_race_fk, birthdate, id_education_fk, id_department_fk, id_role_fk, id_level_fk, salary) VALUES (2, 1255, TRUE, 'Victória Bianchi Rangel', 'F', 2, CAST('1974-03-04' AS DATE), 7, 10, 7, NULL, 2805);</v>
      </c>
    </row>
    <row r="1257" spans="1:22" x14ac:dyDescent="0.2">
      <c r="A1257" s="7">
        <v>2</v>
      </c>
      <c r="B1257" s="5">
        <f t="shared" si="96"/>
        <v>1256</v>
      </c>
      <c r="C1257" s="6" t="b">
        <v>1</v>
      </c>
      <c r="D1257" s="7">
        <f ca="1">IF(ROW()=2,125,IF(ROW()=3,67,IF(ROW()=4,13,RANDBETWEEN(2,COUNT(Name!$A:$A) + 1))))</f>
        <v>55</v>
      </c>
      <c r="E1257" s="7" t="str">
        <f ca="1">VLOOKUP($D1257,Name!$A:$B,2,FALSE) &amp; " " &amp; IF(ROW()=2,"de Orléans e Bragança",VLOOKUP(IF(ROW()=2,0,RANDBETWEEN(2,COUNT('Last name'!$A:$A) + 1)),'Last name'!$A:$B,2,FALSE) &amp; " " &amp; VLOOKUP(RANDBETWEEN(2,COUNT('Last name'!$A:$A) + 1),'Last name'!$A:$B,2,FALSE))</f>
        <v>Arthur Miguel Alves Camargo</v>
      </c>
      <c r="F1257" s="7">
        <v>2</v>
      </c>
      <c r="G1257" s="7" cm="1">
        <f t="array" aca="1" ref="G1257" ca="1">INDEX(States!$B:$B,RANDBETWEEN(2,COUNTA(States!$B:$B)),1)</f>
        <v>14</v>
      </c>
      <c r="H1257" s="7" t="str">
        <f ca="1">VLOOKUP($D1257,Name!$A:$C,3,FALSE)</f>
        <v>M</v>
      </c>
      <c r="I1257" s="7">
        <f t="shared" ca="1" si="97"/>
        <v>2</v>
      </c>
      <c r="J1257" s="7" t="str">
        <f ca="1">VLOOKUP($I1257,Race!$A:$B,2,FALSE)</f>
        <v>Branco</v>
      </c>
      <c r="K1257" s="8">
        <f ca="1" xml:space="preserve">
IF($B1257=2,
    TODAY()-16340,
    IF($P1257=2,
        RANDBETWEEN(TODAY()-12418.5,TODAY()-6574.5),
        IF(OR($P1257=3,$P1257=4),
            RANDBETWEEN(TODAY()-16071,TODAY()-8766),
            IF(OR($P1257=5,$P1257=6,$P1257=7),
                RANDBETWEEN(TODAY()-27393.75,TODAY()-12783.75),
                RANDBETWEEN(TODAY()-27393.75,TODAY()-10957.5)
            )
        )
    )
)</f>
        <v>22658</v>
      </c>
      <c r="L1257" s="6">
        <f ca="1">IF(OR(ROW()=2,ROW()=3),7,IF(ROW()=4,4,RANDBETWEEN(4,COUNT(Education!$A:$A) + 1)))</f>
        <v>7</v>
      </c>
      <c r="M1257" s="8" t="str">
        <f ca="1">VLOOKUP($L1257,Education!$A:$B,2,FALSE)</f>
        <v>Doutorado</v>
      </c>
      <c r="N125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1257" s="7" t="str">
        <f ca="1">VLOOKUP($N1257,Department!$A:$B,2,FALSE)</f>
        <v>Contábil</v>
      </c>
      <c r="P1257" s="6">
        <f t="shared" ca="1" si="98"/>
        <v>8</v>
      </c>
      <c r="Q1257" s="7" t="str">
        <f ca="1">VLOOKUP($P1257,Role!$A:$B,2,FALSE)</f>
        <v>Analista</v>
      </c>
      <c r="R1257" s="7">
        <f ca="1">IF($P1257=8,RANDBETWEEN(2,COUNT(Level!$A:$A) + 1),"")</f>
        <v>3</v>
      </c>
      <c r="S1257" s="7" t="str">
        <f ca="1">IF($R1257&lt;&gt;"",VLOOKUP($R1257,Level!$A:$B,2,FALSE),"")</f>
        <v>Pleno</v>
      </c>
      <c r="T1257" s="8">
        <f t="shared" ca="1" si="99"/>
        <v>44149</v>
      </c>
      <c r="U1257" s="1">
        <f t="shared" ca="1" si="95"/>
        <v>4000</v>
      </c>
      <c r="V125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$A1257    &amp;
", "   &amp;
$B1257    &amp;
", "   &amp;
$C1257    &amp;
", '"  &amp;
$E1257    &amp;
"', '" &amp;
$H1257    &amp;
"', "  &amp;
$I1257 &amp;
", CAST('"  &amp;
TEXT($K1257,"aaaa-mm-dd") &amp;
"' AS DATE), " &amp;
$L1257 &amp;
", " &amp;
$N1257 &amp;
", " &amp;
$P1257 &amp;
", " &amp;
IF($R1257="","NULL",$R1257) &amp;
", " &amp;
$U1257 &amp;
");"</f>
        <v>INSERT INTO acme.fact_employees (id_company_fk, id_employee_pk, flg_active, employee_name, id_gender_fk, id_race_fk, birthdate, id_education_fk, id_department_fk, id_role_fk, id_level_fk, salary) VALUES (2, 1256, TRUE, 'Arthur Miguel Alves Camargo', 'M', 2, CAST('1962-01-12' AS DATE), 7, 9, 8, 3, 4000);</v>
      </c>
    </row>
    <row r="1258" spans="1:22" x14ac:dyDescent="0.2">
      <c r="A1258" s="7">
        <v>2</v>
      </c>
      <c r="B1258" s="5">
        <f t="shared" si="96"/>
        <v>1257</v>
      </c>
      <c r="C1258" s="6" t="b">
        <v>1</v>
      </c>
      <c r="D1258" s="7">
        <f ca="1">IF(ROW()=2,125,IF(ROW()=3,67,IF(ROW()=4,13,RANDBETWEEN(2,COUNT(Name!$A:$A) + 1))))</f>
        <v>313</v>
      </c>
      <c r="E1258" s="7" t="str">
        <f ca="1">VLOOKUP($D1258,Name!$A:$B,2,FALSE) &amp; " " &amp; IF(ROW()=2,"de Orléans e Bragança",VLOOKUP(IF(ROW()=2,0,RANDBETWEEN(2,COUNT('Last name'!$A:$A) + 1)),'Last name'!$A:$B,2,FALSE) &amp; " " &amp; VLOOKUP(RANDBETWEEN(2,COUNT('Last name'!$A:$A) + 1),'Last name'!$A:$B,2,FALSE))</f>
        <v>Pedro Serra Padrão</v>
      </c>
      <c r="F1258" s="7">
        <v>2</v>
      </c>
      <c r="G1258" s="7" cm="1">
        <f t="array" aca="1" ref="G1258" ca="1">INDEX(States!$B:$B,RANDBETWEEN(2,COUNTA(States!$B:$B)),1)</f>
        <v>14</v>
      </c>
      <c r="H1258" s="7" t="str">
        <f ca="1">VLOOKUP($D1258,Name!$A:$C,3,FALSE)</f>
        <v>M</v>
      </c>
      <c r="I1258" s="7">
        <f t="shared" ca="1" si="97"/>
        <v>2</v>
      </c>
      <c r="J1258" s="7" t="str">
        <f ca="1">VLOOKUP($I1258,Race!$A:$B,2,FALSE)</f>
        <v>Branco</v>
      </c>
      <c r="K1258" s="8">
        <f ca="1" xml:space="preserve">
IF($B1258=2,
    TODAY()-16340,
    IF($P1258=2,
        RANDBETWEEN(TODAY()-12418.5,TODAY()-6574.5),
        IF(OR($P1258=3,$P1258=4),
            RANDBETWEEN(TODAY()-16071,TODAY()-8766),
            IF(OR($P1258=5,$P1258=6,$P1258=7),
                RANDBETWEEN(TODAY()-27393.75,TODAY()-12783.75),
                RANDBETWEEN(TODAY()-27393.75,TODAY()-10957.5)
            )
        )
    )
)</f>
        <v>26030</v>
      </c>
      <c r="L1258" s="6">
        <f ca="1">IF(OR(ROW()=2,ROW()=3),7,IF(ROW()=4,4,RANDBETWEEN(4,COUNT(Education!$A:$A) + 1)))</f>
        <v>5</v>
      </c>
      <c r="M1258" s="8" t="str">
        <f ca="1">VLOOKUP($L1258,Education!$A:$B,2,FALSE)</f>
        <v>Pós-graduação</v>
      </c>
      <c r="N125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1258" s="7" t="str">
        <f ca="1">VLOOKUP($N1258,Department!$A:$B,2,FALSE)</f>
        <v>Administrativo</v>
      </c>
      <c r="P1258" s="6">
        <f t="shared" ca="1" si="98"/>
        <v>6</v>
      </c>
      <c r="Q1258" s="7" t="str">
        <f ca="1">VLOOKUP($P1258,Role!$A:$B,2,FALSE)</f>
        <v>Estagiário</v>
      </c>
      <c r="R1258" s="7" t="str">
        <f ca="1">IF($P1258=8,RANDBETWEEN(2,COUNT(Level!$A:$A) + 1),"")</f>
        <v/>
      </c>
      <c r="S1258" s="7" t="str">
        <f ca="1">IF($R1258&lt;&gt;"",VLOOKUP($R1258,Level!$A:$B,2,FALSE),"")</f>
        <v/>
      </c>
      <c r="T1258" s="8">
        <f t="shared" ca="1" si="99"/>
        <v>41043</v>
      </c>
      <c r="U1258" s="1">
        <f t="shared" ca="1" si="95"/>
        <v>1705</v>
      </c>
      <c r="V125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$A1258    &amp;
", "   &amp;
$B1258    &amp;
", "   &amp;
$C1258    &amp;
", '"  &amp;
$E1258    &amp;
"', '" &amp;
$H1258    &amp;
"', "  &amp;
$I1258 &amp;
", CAST('"  &amp;
TEXT($K1258,"aaaa-mm-dd") &amp;
"' AS DATE), " &amp;
$L1258 &amp;
", " &amp;
$N1258 &amp;
", " &amp;
$P1258 &amp;
", " &amp;
IF($R1258="","NULL",$R1258) &amp;
", " &amp;
$U1258 &amp;
");"</f>
        <v>INSERT INTO acme.fact_employees (id_company_fk, id_employee_pk, flg_active, employee_name, id_gender_fk, id_race_fk, birthdate, id_education_fk, id_department_fk, id_role_fk, id_level_fk, salary) VALUES (2, 1257, TRUE, 'Pedro Serra Padrão', 'M', 2, CAST('1971-04-07' AS DATE), 5, 3, 6, NULL, 1705);</v>
      </c>
    </row>
    <row r="1259" spans="1:22" x14ac:dyDescent="0.2">
      <c r="A1259" s="7">
        <v>2</v>
      </c>
      <c r="B1259" s="5">
        <f t="shared" si="96"/>
        <v>1258</v>
      </c>
      <c r="C1259" s="6" t="b">
        <v>1</v>
      </c>
      <c r="D1259" s="7">
        <f ca="1">IF(ROW()=2,125,IF(ROW()=3,67,IF(ROW()=4,13,RANDBETWEEN(2,COUNT(Name!$A:$A) + 1))))</f>
        <v>11</v>
      </c>
      <c r="E1259" s="7" t="str">
        <f ca="1">VLOOKUP($D1259,Name!$A:$B,2,FALSE) &amp; " " &amp; IF(ROW()=2,"de Orléans e Bragança",VLOOKUP(IF(ROW()=2,0,RANDBETWEEN(2,COUNT('Last name'!$A:$A) + 1)),'Last name'!$A:$B,2,FALSE) &amp; " " &amp; VLOOKUP(RANDBETWEEN(2,COUNT('Last name'!$A:$A) + 1),'Last name'!$A:$B,2,FALSE))</f>
        <v>Alexander Alvarenga Tavarez</v>
      </c>
      <c r="F1259" s="7">
        <v>2</v>
      </c>
      <c r="G1259" s="7" cm="1">
        <f t="array" aca="1" ref="G1259" ca="1">INDEX(States!$B:$B,RANDBETWEEN(2,COUNTA(States!$B:$B)),1)</f>
        <v>8</v>
      </c>
      <c r="H1259" s="7" t="str">
        <f ca="1">VLOOKUP($D1259,Name!$A:$C,3,FALSE)</f>
        <v>M</v>
      </c>
      <c r="I1259" s="7">
        <f t="shared" ca="1" si="97"/>
        <v>2</v>
      </c>
      <c r="J1259" s="7" t="str">
        <f ca="1">VLOOKUP($I1259,Race!$A:$B,2,FALSE)</f>
        <v>Branco</v>
      </c>
      <c r="K1259" s="8">
        <f ca="1" xml:space="preserve">
IF($B1259=2,
    TODAY()-16340,
    IF($P1259=2,
        RANDBETWEEN(TODAY()-12418.5,TODAY()-6574.5),
        IF(OR($P1259=3,$P1259=4),
            RANDBETWEEN(TODAY()-16071,TODAY()-8766),
            IF(OR($P1259=5,$P1259=6,$P1259=7),
                RANDBETWEEN(TODAY()-27393.75,TODAY()-12783.75),
                RANDBETWEEN(TODAY()-27393.75,TODAY()-10957.5)
            )
        )
    )
)</f>
        <v>18816</v>
      </c>
      <c r="L1259" s="6">
        <f ca="1">IF(OR(ROW()=2,ROW()=3),7,IF(ROW()=4,4,RANDBETWEEN(4,COUNT(Education!$A:$A) + 1)))</f>
        <v>6</v>
      </c>
      <c r="M1259" s="8" t="str">
        <f ca="1">VLOOKUP($L1259,Education!$A:$B,2,FALSE)</f>
        <v>Mestrado</v>
      </c>
      <c r="N125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1259" s="7" t="str">
        <f ca="1">VLOOKUP($N1259,Department!$A:$B,2,FALSE)</f>
        <v>Tecnologia da Informação</v>
      </c>
      <c r="P1259" s="6">
        <f t="shared" ca="1" si="98"/>
        <v>8</v>
      </c>
      <c r="Q1259" s="7" t="str">
        <f ca="1">VLOOKUP($P1259,Role!$A:$B,2,FALSE)</f>
        <v>Analista</v>
      </c>
      <c r="R1259" s="7">
        <f ca="1">IF($P1259=8,RANDBETWEEN(2,COUNT(Level!$A:$A) + 1),"")</f>
        <v>4</v>
      </c>
      <c r="S1259" s="7" t="str">
        <f ca="1">IF($R1259&lt;&gt;"",VLOOKUP($R1259,Level!$A:$B,2,FALSE),"")</f>
        <v>Senior</v>
      </c>
      <c r="T1259" s="8">
        <f t="shared" ca="1" si="99"/>
        <v>42020</v>
      </c>
      <c r="U1259" s="1">
        <f t="shared" ca="1" si="95"/>
        <v>3620</v>
      </c>
      <c r="V125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$A1259    &amp;
", "   &amp;
$B1259    &amp;
", "   &amp;
$C1259    &amp;
", '"  &amp;
$E1259    &amp;
"', '" &amp;
$H1259    &amp;
"', "  &amp;
$I1259 &amp;
", CAST('"  &amp;
TEXT($K1259,"aaaa-mm-dd") &amp;
"' AS DATE), " &amp;
$L1259 &amp;
", " &amp;
$N1259 &amp;
", " &amp;
$P1259 &amp;
", " &amp;
IF($R1259="","NULL",$R1259) &amp;
", " &amp;
$U1259 &amp;
");"</f>
        <v>INSERT INTO acme.fact_employees (id_company_fk, id_employee_pk, flg_active, employee_name, id_gender_fk, id_race_fk, birthdate, id_education_fk, id_department_fk, id_role_fk, id_level_fk, salary) VALUES (2, 1258, TRUE, 'Alexander Alvarenga Tavarez', 'M', 2, CAST('1951-07-07' AS DATE), 6, 11, 8, 4, 3620);</v>
      </c>
    </row>
    <row r="1260" spans="1:22" x14ac:dyDescent="0.2">
      <c r="A1260" s="7">
        <v>2</v>
      </c>
      <c r="B1260" s="5">
        <f t="shared" si="96"/>
        <v>1259</v>
      </c>
      <c r="C1260" s="6" t="b">
        <v>1</v>
      </c>
      <c r="D1260" s="7">
        <f ca="1">IF(ROW()=2,125,IF(ROW()=3,67,IF(ROW()=4,13,RANDBETWEEN(2,COUNT(Name!$A:$A) + 1))))</f>
        <v>5</v>
      </c>
      <c r="E1260" s="7" t="str">
        <f ca="1">VLOOKUP($D1260,Name!$A:$B,2,FALSE) &amp; " " &amp; IF(ROW()=2,"de Orléans e Bragança",VLOOKUP(IF(ROW()=2,0,RANDBETWEEN(2,COUNT('Last name'!$A:$A) + 1)),'Last name'!$A:$B,2,FALSE) &amp; " " &amp; VLOOKUP(RANDBETWEEN(2,COUNT('Last name'!$A:$A) + 1),'Last name'!$A:$B,2,FALSE))</f>
        <v>Adélia Campos Coelho</v>
      </c>
      <c r="F1260" s="7">
        <v>2</v>
      </c>
      <c r="G1260" s="7" cm="1">
        <f t="array" aca="1" ref="G1260" ca="1">INDEX(States!$B:$B,RANDBETWEEN(2,COUNTA(States!$B:$B)),1)</f>
        <v>7</v>
      </c>
      <c r="H1260" s="7" t="str">
        <f ca="1">VLOOKUP($D1260,Name!$A:$C,3,FALSE)</f>
        <v>F</v>
      </c>
      <c r="I1260" s="7">
        <f t="shared" ca="1" si="97"/>
        <v>3</v>
      </c>
      <c r="J1260" s="7" t="str">
        <f ca="1">VLOOKUP($I1260,Race!$A:$B,2,FALSE)</f>
        <v>Preto</v>
      </c>
      <c r="K1260" s="8">
        <f ca="1" xml:space="preserve">
IF($B1260=2,
    TODAY()-16340,
    IF($P1260=2,
        RANDBETWEEN(TODAY()-12418.5,TODAY()-6574.5),
        IF(OR($P1260=3,$P1260=4),
            RANDBETWEEN(TODAY()-16071,TODAY()-8766),
            IF(OR($P1260=5,$P1260=6,$P1260=7),
                RANDBETWEEN(TODAY()-27393.75,TODAY()-12783.75),
                RANDBETWEEN(TODAY()-27393.75,TODAY()-10957.5)
            )
        )
    )
)</f>
        <v>31187</v>
      </c>
      <c r="L1260" s="6">
        <f ca="1">IF(OR(ROW()=2,ROW()=3),7,IF(ROW()=4,4,RANDBETWEEN(4,COUNT(Education!$A:$A) + 1)))</f>
        <v>5</v>
      </c>
      <c r="M1260" s="8" t="str">
        <f ca="1">VLOOKUP($L1260,Education!$A:$B,2,FALSE)</f>
        <v>Pós-graduação</v>
      </c>
      <c r="N126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12</v>
      </c>
      <c r="O1260" s="7" t="str">
        <f ca="1">VLOOKUP($N1260,Department!$A:$B,2,FALSE)</f>
        <v>Jurídico</v>
      </c>
      <c r="P1260" s="6">
        <f t="shared" ca="1" si="98"/>
        <v>9</v>
      </c>
      <c r="Q1260" s="7" t="str">
        <f ca="1">VLOOKUP($P1260,Role!$A:$B,2,FALSE)</f>
        <v>Especialista</v>
      </c>
      <c r="R1260" s="7" t="str">
        <f ca="1">IF($P1260=8,RANDBETWEEN(2,COUNT(Level!$A:$A) + 1),"")</f>
        <v/>
      </c>
      <c r="S1260" s="7" t="str">
        <f ca="1">IF($R1260&lt;&gt;"",VLOOKUP($R1260,Level!$A:$B,2,FALSE),"")</f>
        <v/>
      </c>
      <c r="T1260" s="8">
        <f t="shared" ca="1" si="99"/>
        <v>38769</v>
      </c>
      <c r="U1260" s="1">
        <f t="shared" ca="1" si="95"/>
        <v>9100</v>
      </c>
      <c r="V126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$A1260    &amp;
", "   &amp;
$B1260    &amp;
", "   &amp;
$C1260    &amp;
", '"  &amp;
$E1260    &amp;
"', '" &amp;
$H1260    &amp;
"', "  &amp;
$I1260 &amp;
", CAST('"  &amp;
TEXT($K1260,"aaaa-mm-dd") &amp;
"' AS DATE), " &amp;
$L1260 &amp;
", " &amp;
$N1260 &amp;
", " &amp;
$P1260 &amp;
", " &amp;
IF($R1260="","NULL",$R1260) &amp;
", " &amp;
$U1260 &amp;
");"</f>
        <v>INSERT INTO acme.fact_employees (id_company_fk, id_employee_pk, flg_active, employee_name, id_gender_fk, id_race_fk, birthdate, id_education_fk, id_department_fk, id_role_fk, id_level_fk, salary) VALUES (2, 1259, TRUE, 'Adélia Campos Coelho', 'F', 3, CAST('1985-05-20' AS DATE), 5, 12, 9, NULL, 9100);</v>
      </c>
    </row>
    <row r="1261" spans="1:22" x14ac:dyDescent="0.2">
      <c r="A1261" s="7">
        <v>2</v>
      </c>
      <c r="B1261" s="5">
        <f t="shared" si="96"/>
        <v>1260</v>
      </c>
      <c r="C1261" s="6" t="b">
        <v>1</v>
      </c>
      <c r="D1261" s="7">
        <f ca="1">IF(ROW()=2,125,IF(ROW()=3,67,IF(ROW()=4,13,RANDBETWEEN(2,COUNT(Name!$A:$A) + 1))))</f>
        <v>162</v>
      </c>
      <c r="E1261" s="7" t="str">
        <f ca="1">VLOOKUP($D1261,Name!$A:$B,2,FALSE) &amp; " " &amp; IF(ROW()=2,"de Orléans e Bragança",VLOOKUP(IF(ROW()=2,0,RANDBETWEEN(2,COUNT('Last name'!$A:$A) + 1)),'Last name'!$A:$B,2,FALSE) &amp; " " &amp; VLOOKUP(RANDBETWEEN(2,COUNT('Last name'!$A:$A) + 1),'Last name'!$A:$B,2,FALSE))</f>
        <v>Heloise Bandeira Azeredo</v>
      </c>
      <c r="F1261" s="7">
        <v>2</v>
      </c>
      <c r="G1261" s="7" cm="1">
        <f t="array" aca="1" ref="G1261" ca="1">INDEX(States!$B:$B,RANDBETWEEN(2,COUNTA(States!$B:$B)),1)</f>
        <v>17</v>
      </c>
      <c r="H1261" s="7" t="str">
        <f ca="1">VLOOKUP($D1261,Name!$A:$C,3,FALSE)</f>
        <v>F</v>
      </c>
      <c r="I1261" s="7">
        <f t="shared" ca="1" si="97"/>
        <v>2</v>
      </c>
      <c r="J1261" s="7" t="str">
        <f ca="1">VLOOKUP($I1261,Race!$A:$B,2,FALSE)</f>
        <v>Branco</v>
      </c>
      <c r="K1261" s="8">
        <f ca="1" xml:space="preserve">
IF($B1261=2,
    TODAY()-16340,
    IF($P1261=2,
        RANDBETWEEN(TODAY()-12418.5,TODAY()-6574.5),
        IF(OR($P1261=3,$P1261=4),
            RANDBETWEEN(TODAY()-16071,TODAY()-8766),
            IF(OR($P1261=5,$P1261=6,$P1261=7),
                RANDBETWEEN(TODAY()-27393.75,TODAY()-12783.75),
                RANDBETWEEN(TODAY()-27393.75,TODAY()-10957.5)
            )
        )
    )
)</f>
        <v>24878</v>
      </c>
      <c r="L1261" s="6">
        <f ca="1">IF(OR(ROW()=2,ROW()=3),7,IF(ROW()=4,4,RANDBETWEEN(4,COUNT(Education!$A:$A) + 1)))</f>
        <v>4</v>
      </c>
      <c r="M1261" s="8" t="str">
        <f ca="1">VLOOKUP($L1261,Education!$A:$B,2,FALSE)</f>
        <v>Superior</v>
      </c>
      <c r="N126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7</v>
      </c>
      <c r="O1261" s="7" t="str">
        <f ca="1">VLOOKUP($N1261,Department!$A:$B,2,FALSE)</f>
        <v>Operacional</v>
      </c>
      <c r="P1261" s="6">
        <f t="shared" ca="1" si="98"/>
        <v>8</v>
      </c>
      <c r="Q1261" s="7" t="str">
        <f ca="1">VLOOKUP($P1261,Role!$A:$B,2,FALSE)</f>
        <v>Analista</v>
      </c>
      <c r="R1261" s="7">
        <f ca="1">IF($P1261=8,RANDBETWEEN(2,COUNT(Level!$A:$A) + 1),"")</f>
        <v>3</v>
      </c>
      <c r="S1261" s="7" t="str">
        <f ca="1">IF($R1261&lt;&gt;"",VLOOKUP($R1261,Level!$A:$B,2,FALSE),"")</f>
        <v>Pleno</v>
      </c>
      <c r="T1261" s="8">
        <f t="shared" ca="1" si="99"/>
        <v>39767</v>
      </c>
      <c r="U1261" s="1">
        <f t="shared" ca="1" si="95"/>
        <v>2500</v>
      </c>
      <c r="V126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$A1261    &amp;
", "   &amp;
$B1261    &amp;
", "   &amp;
$C1261    &amp;
", '"  &amp;
$E1261    &amp;
"', '" &amp;
$H1261    &amp;
"', "  &amp;
$I1261 &amp;
", CAST('"  &amp;
TEXT($K1261,"aaaa-mm-dd") &amp;
"' AS DATE), " &amp;
$L1261 &amp;
", " &amp;
$N1261 &amp;
", " &amp;
$P1261 &amp;
", " &amp;
IF($R1261="","NULL",$R1261) &amp;
", " &amp;
$U1261 &amp;
");"</f>
        <v>INSERT INTO acme.fact_employees (id_company_fk, id_employee_pk, flg_active, employee_name, id_gender_fk, id_race_fk, birthdate, id_education_fk, id_department_fk, id_role_fk, id_level_fk, salary) VALUES (2, 1260, TRUE, 'Heloise Bandeira Azeredo', 'F', 2, CAST('1968-02-10' AS DATE), 4, 7, 8, 3, 2500);</v>
      </c>
    </row>
    <row r="1262" spans="1:22" x14ac:dyDescent="0.2">
      <c r="A1262" s="7">
        <v>2</v>
      </c>
      <c r="B1262" s="5">
        <f t="shared" si="96"/>
        <v>1261</v>
      </c>
      <c r="C1262" s="6" t="b">
        <v>1</v>
      </c>
      <c r="D1262" s="7">
        <f ca="1">IF(ROW()=2,125,IF(ROW()=3,67,IF(ROW()=4,13,RANDBETWEEN(2,COUNT(Name!$A:$A) + 1))))</f>
        <v>44</v>
      </c>
      <c r="E1262" s="7" t="str">
        <f ca="1">VLOOKUP($D1262,Name!$A:$B,2,FALSE) &amp; " " &amp; IF(ROW()=2,"de Orléans e Bragança",VLOOKUP(IF(ROW()=2,0,RANDBETWEEN(2,COUNT('Last name'!$A:$A) + 1)),'Last name'!$A:$B,2,FALSE) &amp; " " &amp; VLOOKUP(RANDBETWEEN(2,COUNT('Last name'!$A:$A) + 1),'Last name'!$A:$B,2,FALSE))</f>
        <v>Anne Caroline Longo Serra</v>
      </c>
      <c r="F1262" s="7">
        <v>2</v>
      </c>
      <c r="G1262" s="7" cm="1">
        <f t="array" aca="1" ref="G1262" ca="1">INDEX(States!$B:$B,RANDBETWEEN(2,COUNTA(States!$B:$B)),1)</f>
        <v>10</v>
      </c>
      <c r="H1262" s="7" t="str">
        <f ca="1">VLOOKUP($D1262,Name!$A:$C,3,FALSE)</f>
        <v>F</v>
      </c>
      <c r="I1262" s="7">
        <f t="shared" ca="1" si="97"/>
        <v>2</v>
      </c>
      <c r="J1262" s="7" t="str">
        <f ca="1">VLOOKUP($I1262,Race!$A:$B,2,FALSE)</f>
        <v>Branco</v>
      </c>
      <c r="K1262" s="8">
        <f ca="1" xml:space="preserve">
IF($B1262=2,
    TODAY()-16340,
    IF($P1262=2,
        RANDBETWEEN(TODAY()-12418.5,TODAY()-6574.5),
        IF(OR($P1262=3,$P1262=4),
            RANDBETWEEN(TODAY()-16071,TODAY()-8766),
            IF(OR($P1262=5,$P1262=6,$P1262=7),
                RANDBETWEEN(TODAY()-27393.75,TODAY()-12783.75),
                RANDBETWEEN(TODAY()-27393.75,TODAY()-10957.5)
            )
        )
    )
)</f>
        <v>27173</v>
      </c>
      <c r="L1262" s="6">
        <f ca="1">IF(OR(ROW()=2,ROW()=3),7,IF(ROW()=4,4,RANDBETWEEN(4,COUNT(Education!$A:$A) + 1)))</f>
        <v>4</v>
      </c>
      <c r="M1262" s="8" t="str">
        <f ca="1">VLOOKUP($L1262,Education!$A:$B,2,FALSE)</f>
        <v>Superior</v>
      </c>
      <c r="N126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1262" s="7" t="str">
        <f ca="1">VLOOKUP($N1262,Department!$A:$B,2,FALSE)</f>
        <v>Recursos Humanos</v>
      </c>
      <c r="P1262" s="6">
        <f t="shared" ca="1" si="98"/>
        <v>7</v>
      </c>
      <c r="Q1262" s="7" t="str">
        <f ca="1">VLOOKUP($P1262,Role!$A:$B,2,FALSE)</f>
        <v>Trainee</v>
      </c>
      <c r="R1262" s="7" t="str">
        <f ca="1">IF($P1262=8,RANDBETWEEN(2,COUNT(Level!$A:$A) + 1),"")</f>
        <v/>
      </c>
      <c r="S1262" s="7" t="str">
        <f ca="1">IF($R1262&lt;&gt;"",VLOOKUP($R1262,Level!$A:$B,2,FALSE),"")</f>
        <v/>
      </c>
      <c r="T1262" s="8">
        <f t="shared" ca="1" si="99"/>
        <v>40336</v>
      </c>
      <c r="U1262" s="1">
        <f t="shared" ca="1" si="95"/>
        <v>1385</v>
      </c>
      <c r="V126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$A1262    &amp;
", "   &amp;
$B1262    &amp;
", "   &amp;
$C1262    &amp;
", '"  &amp;
$E1262    &amp;
"', '" &amp;
$H1262    &amp;
"', "  &amp;
$I1262 &amp;
", CAST('"  &amp;
TEXT($K1262,"aaaa-mm-dd") &amp;
"' AS DATE), " &amp;
$L1262 &amp;
", " &amp;
$N1262 &amp;
", " &amp;
$P1262 &amp;
", " &amp;
IF($R1262="","NULL",$R1262) &amp;
", " &amp;
$U1262 &amp;
");"</f>
        <v>INSERT INTO acme.fact_employees (id_company_fk, id_employee_pk, flg_active, employee_name, id_gender_fk, id_race_fk, birthdate, id_education_fk, id_department_fk, id_role_fk, id_level_fk, salary) VALUES (2, 1261, TRUE, 'Anne Caroline Longo Serra', 'F', 2, CAST('1974-05-24' AS DATE), 4, 5, 7, NULL, 1385);</v>
      </c>
    </row>
    <row r="1263" spans="1:22" x14ac:dyDescent="0.2">
      <c r="A1263" s="7">
        <v>2</v>
      </c>
      <c r="B1263" s="5">
        <f t="shared" si="96"/>
        <v>1262</v>
      </c>
      <c r="C1263" s="6" t="b">
        <v>1</v>
      </c>
      <c r="D1263" s="7">
        <f ca="1">IF(ROW()=2,125,IF(ROW()=3,67,IF(ROW()=4,13,RANDBETWEEN(2,COUNT(Name!$A:$A) + 1))))</f>
        <v>226</v>
      </c>
      <c r="E1263" s="7" t="str">
        <f ca="1">VLOOKUP($D1263,Name!$A:$B,2,FALSE) &amp; " " &amp; IF(ROW()=2,"de Orléans e Bragança",VLOOKUP(IF(ROW()=2,0,RANDBETWEEN(2,COUNT('Last name'!$A:$A) + 1)),'Last name'!$A:$B,2,FALSE) &amp; " " &amp; VLOOKUP(RANDBETWEEN(2,COUNT('Last name'!$A:$A) + 1),'Last name'!$A:$B,2,FALSE))</f>
        <v>Liz Martini Castro</v>
      </c>
      <c r="F1263" s="7">
        <v>2</v>
      </c>
      <c r="G1263" s="7" cm="1">
        <f t="array" aca="1" ref="G1263" ca="1">INDEX(States!$B:$B,RANDBETWEEN(2,COUNTA(States!$B:$B)),1)</f>
        <v>4</v>
      </c>
      <c r="H1263" s="7" t="str">
        <f ca="1">VLOOKUP($D1263,Name!$A:$C,3,FALSE)</f>
        <v>F</v>
      </c>
      <c r="I1263" s="7">
        <f t="shared" ca="1" si="97"/>
        <v>2</v>
      </c>
      <c r="J1263" s="7" t="str">
        <f ca="1">VLOOKUP($I1263,Race!$A:$B,2,FALSE)</f>
        <v>Branco</v>
      </c>
      <c r="K1263" s="8">
        <f ca="1" xml:space="preserve">
IF($B1263=2,
    TODAY()-16340,
    IF($P1263=2,
        RANDBETWEEN(TODAY()-12418.5,TODAY()-6574.5),
        IF(OR($P1263=3,$P1263=4),
            RANDBETWEEN(TODAY()-16071,TODAY()-8766),
            IF(OR($P1263=5,$P1263=6,$P1263=7),
                RANDBETWEEN(TODAY()-27393.75,TODAY()-12783.75),
                RANDBETWEEN(TODAY()-27393.75,TODAY()-10957.5)
            )
        )
    )
)</f>
        <v>21434</v>
      </c>
      <c r="L1263" s="6">
        <f ca="1">IF(OR(ROW()=2,ROW()=3),7,IF(ROW()=4,4,RANDBETWEEN(4,COUNT(Education!$A:$A) + 1)))</f>
        <v>5</v>
      </c>
      <c r="M1263" s="8" t="str">
        <f ca="1">VLOOKUP($L1263,Education!$A:$B,2,FALSE)</f>
        <v>Pós-graduação</v>
      </c>
      <c r="N126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1263" s="7" t="str">
        <f ca="1">VLOOKUP($N1263,Department!$A:$B,2,FALSE)</f>
        <v>Tecnologia da Informação</v>
      </c>
      <c r="P1263" s="6">
        <f t="shared" ca="1" si="98"/>
        <v>8</v>
      </c>
      <c r="Q1263" s="7" t="str">
        <f ca="1">VLOOKUP($P1263,Role!$A:$B,2,FALSE)</f>
        <v>Analista</v>
      </c>
      <c r="R1263" s="7">
        <f ca="1">IF($P1263=8,RANDBETWEEN(2,COUNT(Level!$A:$A) + 1),"")</f>
        <v>2</v>
      </c>
      <c r="S1263" s="7" t="str">
        <f ca="1">IF($R1263&lt;&gt;"",VLOOKUP($R1263,Level!$A:$B,2,FALSE),"")</f>
        <v>Junior</v>
      </c>
      <c r="T1263" s="8">
        <f t="shared" ca="1" si="99"/>
        <v>40217</v>
      </c>
      <c r="U1263" s="1">
        <f t="shared" ca="1" si="95"/>
        <v>3120</v>
      </c>
      <c r="V126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$A1263    &amp;
", "   &amp;
$B1263    &amp;
", "   &amp;
$C1263    &amp;
", '"  &amp;
$E1263    &amp;
"', '" &amp;
$H1263    &amp;
"', "  &amp;
$I1263 &amp;
", CAST('"  &amp;
TEXT($K1263,"aaaa-mm-dd") &amp;
"' AS DATE), " &amp;
$L1263 &amp;
", " &amp;
$N1263 &amp;
", " &amp;
$P1263 &amp;
", " &amp;
IF($R1263="","NULL",$R1263) &amp;
", " &amp;
$U1263 &amp;
");"</f>
        <v>INSERT INTO acme.fact_employees (id_company_fk, id_employee_pk, flg_active, employee_name, id_gender_fk, id_race_fk, birthdate, id_education_fk, id_department_fk, id_role_fk, id_level_fk, salary) VALUES (2, 1262, TRUE, 'Liz Martini Castro', 'F', 2, CAST('1958-09-06' AS DATE), 5, 11, 8, 2, 3120);</v>
      </c>
    </row>
    <row r="1264" spans="1:22" x14ac:dyDescent="0.2">
      <c r="A1264" s="7">
        <v>2</v>
      </c>
      <c r="B1264" s="5">
        <f t="shared" si="96"/>
        <v>1263</v>
      </c>
      <c r="C1264" s="6" t="b">
        <v>1</v>
      </c>
      <c r="D1264" s="7">
        <f ca="1">IF(ROW()=2,125,IF(ROW()=3,67,IF(ROW()=4,13,RANDBETWEEN(2,COUNT(Name!$A:$A) + 1))))</f>
        <v>322</v>
      </c>
      <c r="E1264" s="7" t="str">
        <f ca="1">VLOOKUP($D1264,Name!$A:$B,2,FALSE) &amp; " " &amp; IF(ROW()=2,"de Orléans e Bragança",VLOOKUP(IF(ROW()=2,0,RANDBETWEEN(2,COUNT('Last name'!$A:$A) + 1)),'Last name'!$A:$B,2,FALSE) &amp; " " &amp; VLOOKUP(RANDBETWEEN(2,COUNT('Last name'!$A:$A) + 1),'Last name'!$A:$B,2,FALSE))</f>
        <v>Rafaela Arruda Figo</v>
      </c>
      <c r="F1264" s="7">
        <v>2</v>
      </c>
      <c r="G1264" s="7" cm="1">
        <f t="array" aca="1" ref="G1264" ca="1">INDEX(States!$B:$B,RANDBETWEEN(2,COUNTA(States!$B:$B)),1)</f>
        <v>14</v>
      </c>
      <c r="H1264" s="7" t="str">
        <f ca="1">VLOOKUP($D1264,Name!$A:$C,3,FALSE)</f>
        <v>F</v>
      </c>
      <c r="I1264" s="7">
        <f t="shared" ca="1" si="97"/>
        <v>2</v>
      </c>
      <c r="J1264" s="7" t="str">
        <f ca="1">VLOOKUP($I1264,Race!$A:$B,2,FALSE)</f>
        <v>Branco</v>
      </c>
      <c r="K1264" s="8">
        <f ca="1" xml:space="preserve">
IF($B1264=2,
    TODAY()-16340,
    IF($P1264=2,
        RANDBETWEEN(TODAY()-12418.5,TODAY()-6574.5),
        IF(OR($P1264=3,$P1264=4),
            RANDBETWEEN(TODAY()-16071,TODAY()-8766),
            IF(OR($P1264=5,$P1264=6,$P1264=7),
                RANDBETWEEN(TODAY()-27393.75,TODAY()-12783.75),
                RANDBETWEEN(TODAY()-27393.75,TODAY()-10957.5)
            )
        )
    )
)</f>
        <v>21828</v>
      </c>
      <c r="L1264" s="6">
        <f ca="1">IF(OR(ROW()=2,ROW()=3),7,IF(ROW()=4,4,RANDBETWEEN(4,COUNT(Education!$A:$A) + 1)))</f>
        <v>6</v>
      </c>
      <c r="M1264" s="8" t="str">
        <f ca="1">VLOOKUP($L1264,Education!$A:$B,2,FALSE)</f>
        <v>Mestrado</v>
      </c>
      <c r="N126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1264" s="7" t="str">
        <f ca="1">VLOOKUP($N1264,Department!$A:$B,2,FALSE)</f>
        <v>Vendas</v>
      </c>
      <c r="P1264" s="6">
        <f t="shared" ca="1" si="98"/>
        <v>7</v>
      </c>
      <c r="Q1264" s="7" t="str">
        <f ca="1">VLOOKUP($P1264,Role!$A:$B,2,FALSE)</f>
        <v>Trainee</v>
      </c>
      <c r="R1264" s="7" t="str">
        <f ca="1">IF($P1264=8,RANDBETWEEN(2,COUNT(Level!$A:$A) + 1),"")</f>
        <v/>
      </c>
      <c r="S1264" s="7" t="str">
        <f ca="1">IF($R1264&lt;&gt;"",VLOOKUP($R1264,Level!$A:$B,2,FALSE),"")</f>
        <v/>
      </c>
      <c r="T1264" s="8">
        <f t="shared" ca="1" si="99"/>
        <v>42400</v>
      </c>
      <c r="U1264" s="1">
        <f t="shared" ca="1" si="95"/>
        <v>2415</v>
      </c>
      <c r="V126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$A1264    &amp;
", "   &amp;
$B1264    &amp;
", "   &amp;
$C1264    &amp;
", '"  &amp;
$E1264    &amp;
"', '" &amp;
$H1264    &amp;
"', "  &amp;
$I1264 &amp;
", CAST('"  &amp;
TEXT($K1264,"aaaa-mm-dd") &amp;
"' AS DATE), " &amp;
$L1264 &amp;
", " &amp;
$N1264 &amp;
", " &amp;
$P1264 &amp;
", " &amp;
IF($R1264="","NULL",$R1264) &amp;
", " &amp;
$U1264 &amp;
");"</f>
        <v>INSERT INTO acme.fact_employees (id_company_fk, id_employee_pk, flg_active, employee_name, id_gender_fk, id_race_fk, birthdate, id_education_fk, id_department_fk, id_role_fk, id_level_fk, salary) VALUES (2, 1263, TRUE, 'Rafaela Arruda Figo', 'F', 2, CAST('1959-10-05' AS DATE), 6, 13, 7, NULL, 2415);</v>
      </c>
    </row>
    <row r="1265" spans="1:22" x14ac:dyDescent="0.2">
      <c r="A1265" s="7">
        <v>2</v>
      </c>
      <c r="B1265" s="5">
        <f t="shared" si="96"/>
        <v>1264</v>
      </c>
      <c r="C1265" s="6" t="b">
        <v>1</v>
      </c>
      <c r="D1265" s="7">
        <f ca="1">IF(ROW()=2,125,IF(ROW()=3,67,IF(ROW()=4,13,RANDBETWEEN(2,COUNT(Name!$A:$A) + 1))))</f>
        <v>197</v>
      </c>
      <c r="E1265" s="7" t="str">
        <f ca="1">VLOOKUP($D1265,Name!$A:$B,2,FALSE) &amp; " " &amp; IF(ROW()=2,"de Orléans e Bragança",VLOOKUP(IF(ROW()=2,0,RANDBETWEEN(2,COUNT('Last name'!$A:$A) + 1)),'Last name'!$A:$B,2,FALSE) &amp; " " &amp; VLOOKUP(RANDBETWEEN(2,COUNT('Last name'!$A:$A) + 1),'Last name'!$A:$B,2,FALSE))</f>
        <v>José Heleno Luz Brasil</v>
      </c>
      <c r="F1265" s="7">
        <v>2</v>
      </c>
      <c r="G1265" s="7" cm="1">
        <f t="array" aca="1" ref="G1265" ca="1">INDEX(States!$B:$B,RANDBETWEEN(2,COUNTA(States!$B:$B)),1)</f>
        <v>2</v>
      </c>
      <c r="H1265" s="7" t="str">
        <f ca="1">VLOOKUP($D1265,Name!$A:$C,3,FALSE)</f>
        <v>M</v>
      </c>
      <c r="I1265" s="7">
        <f t="shared" ca="1" si="97"/>
        <v>4</v>
      </c>
      <c r="J1265" s="7" t="str">
        <f ca="1">VLOOKUP($I1265,Race!$A:$B,2,FALSE)</f>
        <v>Pardo</v>
      </c>
      <c r="K1265" s="8">
        <f ca="1" xml:space="preserve">
IF($B1265=2,
    TODAY()-16340,
    IF($P1265=2,
        RANDBETWEEN(TODAY()-12418.5,TODAY()-6574.5),
        IF(OR($P1265=3,$P1265=4),
            RANDBETWEEN(TODAY()-16071,TODAY()-8766),
            IF(OR($P1265=5,$P1265=6,$P1265=7),
                RANDBETWEEN(TODAY()-27393.75,TODAY()-12783.75),
                RANDBETWEEN(TODAY()-27393.75,TODAY()-10957.5)
            )
        )
    )
)</f>
        <v>29742</v>
      </c>
      <c r="L1265" s="6">
        <f ca="1">IF(OR(ROW()=2,ROW()=3),7,IF(ROW()=4,4,RANDBETWEEN(4,COUNT(Education!$A:$A) + 1)))</f>
        <v>5</v>
      </c>
      <c r="M1265" s="8" t="str">
        <f ca="1">VLOOKUP($L1265,Education!$A:$B,2,FALSE)</f>
        <v>Pós-graduação</v>
      </c>
      <c r="N126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1265" s="7" t="str">
        <f ca="1">VLOOKUP($N1265,Department!$A:$B,2,FALSE)</f>
        <v>Vendas</v>
      </c>
      <c r="P1265" s="6">
        <f t="shared" ca="1" si="98"/>
        <v>8</v>
      </c>
      <c r="Q1265" s="7" t="str">
        <f ca="1">VLOOKUP($P1265,Role!$A:$B,2,FALSE)</f>
        <v>Analista</v>
      </c>
      <c r="R1265" s="7">
        <f ca="1">IF($P1265=8,RANDBETWEEN(2,COUNT(Level!$A:$A) + 1),"")</f>
        <v>2</v>
      </c>
      <c r="S1265" s="7" t="str">
        <f ca="1">IF($R1265&lt;&gt;"",VLOOKUP($R1265,Level!$A:$B,2,FALSE),"")</f>
        <v>Junior</v>
      </c>
      <c r="T1265" s="8">
        <f t="shared" ca="1" si="99"/>
        <v>44157</v>
      </c>
      <c r="U1265" s="1">
        <f t="shared" ca="1" si="95"/>
        <v>3110</v>
      </c>
      <c r="V126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$A1265    &amp;
", "   &amp;
$B1265    &amp;
", "   &amp;
$C1265    &amp;
", '"  &amp;
$E1265    &amp;
"', '" &amp;
$H1265    &amp;
"', "  &amp;
$I1265 &amp;
", CAST('"  &amp;
TEXT($K1265,"aaaa-mm-dd") &amp;
"' AS DATE), " &amp;
$L1265 &amp;
", " &amp;
$N1265 &amp;
", " &amp;
$P1265 &amp;
", " &amp;
IF($R1265="","NULL",$R1265) &amp;
", " &amp;
$U1265 &amp;
");"</f>
        <v>INSERT INTO acme.fact_employees (id_company_fk, id_employee_pk, flg_active, employee_name, id_gender_fk, id_race_fk, birthdate, id_education_fk, id_department_fk, id_role_fk, id_level_fk, salary) VALUES (2, 1264, TRUE, 'José Heleno Luz Brasil', 'M', 4, CAST('1981-06-05' AS DATE), 5, 13, 8, 2, 3110);</v>
      </c>
    </row>
    <row r="1266" spans="1:22" x14ac:dyDescent="0.2">
      <c r="A1266" s="7">
        <v>2</v>
      </c>
      <c r="B1266" s="5">
        <f t="shared" si="96"/>
        <v>1265</v>
      </c>
      <c r="C1266" s="6" t="b">
        <v>1</v>
      </c>
      <c r="D1266" s="7">
        <f ca="1">IF(ROW()=2,125,IF(ROW()=3,67,IF(ROW()=4,13,RANDBETWEEN(2,COUNT(Name!$A:$A) + 1))))</f>
        <v>74</v>
      </c>
      <c r="E1266" s="7" t="str">
        <f ca="1">VLOOKUP($D1266,Name!$A:$B,2,FALSE) &amp; " " &amp; IF(ROW()=2,"de Orléans e Bragança",VLOOKUP(IF(ROW()=2,0,RANDBETWEEN(2,COUNT('Last name'!$A:$A) + 1)),'Last name'!$A:$B,2,FALSE) &amp; " " &amp; VLOOKUP(RANDBETWEEN(2,COUNT('Last name'!$A:$A) + 1),'Last name'!$A:$B,2,FALSE))</f>
        <v>Bruno Aleluia Sousa</v>
      </c>
      <c r="F1266" s="7">
        <v>2</v>
      </c>
      <c r="G1266" s="7" cm="1">
        <f t="array" aca="1" ref="G1266" ca="1">INDEX(States!$B:$B,RANDBETWEEN(2,COUNTA(States!$B:$B)),1)</f>
        <v>13</v>
      </c>
      <c r="H1266" s="7" t="str">
        <f ca="1">VLOOKUP($D1266,Name!$A:$C,3,FALSE)</f>
        <v>M</v>
      </c>
      <c r="I1266" s="7">
        <f t="shared" ca="1" si="97"/>
        <v>2</v>
      </c>
      <c r="J1266" s="7" t="str">
        <f ca="1">VLOOKUP($I1266,Race!$A:$B,2,FALSE)</f>
        <v>Branco</v>
      </c>
      <c r="K1266" s="8">
        <f ca="1" xml:space="preserve">
IF($B1266=2,
    TODAY()-16340,
    IF($P1266=2,
        RANDBETWEEN(TODAY()-12418.5,TODAY()-6574.5),
        IF(OR($P1266=3,$P1266=4),
            RANDBETWEEN(TODAY()-16071,TODAY()-8766),
            IF(OR($P1266=5,$P1266=6,$P1266=7),
                RANDBETWEEN(TODAY()-27393.75,TODAY()-12783.75),
                RANDBETWEEN(TODAY()-27393.75,TODAY()-10957.5)
            )
        )
    )
)</f>
        <v>22443</v>
      </c>
      <c r="L1266" s="6">
        <f ca="1">IF(OR(ROW()=2,ROW()=3),7,IF(ROW()=4,4,RANDBETWEEN(4,COUNT(Education!$A:$A) + 1)))</f>
        <v>4</v>
      </c>
      <c r="M1266" s="8" t="str">
        <f ca="1">VLOOKUP($L1266,Education!$A:$B,2,FALSE)</f>
        <v>Superior</v>
      </c>
      <c r="N126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1266" s="7" t="str">
        <f ca="1">VLOOKUP($N1266,Department!$A:$B,2,FALSE)</f>
        <v>Administrativo</v>
      </c>
      <c r="P1266" s="6">
        <f t="shared" ca="1" si="98"/>
        <v>6</v>
      </c>
      <c r="Q1266" s="7" t="str">
        <f ca="1">VLOOKUP($P1266,Role!$A:$B,2,FALSE)</f>
        <v>Estagiário</v>
      </c>
      <c r="R1266" s="7" t="str">
        <f ca="1">IF($P1266=8,RANDBETWEEN(2,COUNT(Level!$A:$A) + 1),"")</f>
        <v/>
      </c>
      <c r="S1266" s="7" t="str">
        <f ca="1">IF($R1266&lt;&gt;"",VLOOKUP($R1266,Level!$A:$B,2,FALSE),"")</f>
        <v/>
      </c>
      <c r="T1266" s="8">
        <f t="shared" ca="1" si="99"/>
        <v>44523</v>
      </c>
      <c r="U1266" s="1">
        <f t="shared" ca="1" si="95"/>
        <v>1205</v>
      </c>
      <c r="V126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$A1266    &amp;
", "   &amp;
$B1266    &amp;
", "   &amp;
$C1266    &amp;
", '"  &amp;
$E1266    &amp;
"', '" &amp;
$H1266    &amp;
"', "  &amp;
$I1266 &amp;
", CAST('"  &amp;
TEXT($K1266,"aaaa-mm-dd") &amp;
"' AS DATE), " &amp;
$L1266 &amp;
", " &amp;
$N1266 &amp;
", " &amp;
$P1266 &amp;
", " &amp;
IF($R1266="","NULL",$R1266) &amp;
", " &amp;
$U1266 &amp;
");"</f>
        <v>INSERT INTO acme.fact_employees (id_company_fk, id_employee_pk, flg_active, employee_name, id_gender_fk, id_race_fk, birthdate, id_education_fk, id_department_fk, id_role_fk, id_level_fk, salary) VALUES (2, 1265, TRUE, 'Bruno Aleluia Sousa', 'M', 2, CAST('1961-06-11' AS DATE), 4, 3, 6, NULL, 1205);</v>
      </c>
    </row>
    <row r="1267" spans="1:22" x14ac:dyDescent="0.2">
      <c r="A1267" s="7">
        <v>2</v>
      </c>
      <c r="B1267" s="5">
        <f t="shared" si="96"/>
        <v>1266</v>
      </c>
      <c r="C1267" s="6" t="b">
        <v>1</v>
      </c>
      <c r="D1267" s="7">
        <f ca="1">IF(ROW()=2,125,IF(ROW()=3,67,IF(ROW()=4,13,RANDBETWEEN(2,COUNT(Name!$A:$A) + 1))))</f>
        <v>220</v>
      </c>
      <c r="E1267" s="7" t="str">
        <f ca="1">VLOOKUP($D1267,Name!$A:$B,2,FALSE) &amp; " " &amp; IF(ROW()=2,"de Orléans e Bragança",VLOOKUP(IF(ROW()=2,0,RANDBETWEEN(2,COUNT('Last name'!$A:$A) + 1)),'Last name'!$A:$B,2,FALSE) &amp; " " &amp; VLOOKUP(RANDBETWEEN(2,COUNT('Last name'!$A:$A) + 1),'Last name'!$A:$B,2,FALSE))</f>
        <v>Leonardo Aragão Brasil</v>
      </c>
      <c r="F1267" s="7">
        <v>2</v>
      </c>
      <c r="G1267" s="7" cm="1">
        <f t="array" aca="1" ref="G1267" ca="1">INDEX(States!$B:$B,RANDBETWEEN(2,COUNTA(States!$B:$B)),1)</f>
        <v>19</v>
      </c>
      <c r="H1267" s="7" t="str">
        <f ca="1">VLOOKUP($D1267,Name!$A:$C,3,FALSE)</f>
        <v>M</v>
      </c>
      <c r="I1267" s="7">
        <f t="shared" ca="1" si="97"/>
        <v>3</v>
      </c>
      <c r="J1267" s="7" t="str">
        <f ca="1">VLOOKUP($I1267,Race!$A:$B,2,FALSE)</f>
        <v>Preto</v>
      </c>
      <c r="K1267" s="8">
        <f ca="1" xml:space="preserve">
IF($B1267=2,
    TODAY()-16340,
    IF($P1267=2,
        RANDBETWEEN(TODAY()-12418.5,TODAY()-6574.5),
        IF(OR($P1267=3,$P1267=4),
            RANDBETWEEN(TODAY()-16071,TODAY()-8766),
            IF(OR($P1267=5,$P1267=6,$P1267=7),
                RANDBETWEEN(TODAY()-27393.75,TODAY()-12783.75),
                RANDBETWEEN(TODAY()-27393.75,TODAY()-10957.5)
            )
        )
    )
)</f>
        <v>23091</v>
      </c>
      <c r="L1267" s="6">
        <f ca="1">IF(OR(ROW()=2,ROW()=3),7,IF(ROW()=4,4,RANDBETWEEN(4,COUNT(Education!$A:$A) + 1)))</f>
        <v>4</v>
      </c>
      <c r="M1267" s="8" t="str">
        <f ca="1">VLOOKUP($L1267,Education!$A:$B,2,FALSE)</f>
        <v>Superior</v>
      </c>
      <c r="N126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1267" s="7" t="str">
        <f ca="1">VLOOKUP($N1267,Department!$A:$B,2,FALSE)</f>
        <v>Auditoria</v>
      </c>
      <c r="P1267" s="6">
        <f t="shared" ca="1" si="98"/>
        <v>8</v>
      </c>
      <c r="Q1267" s="7" t="str">
        <f ca="1">VLOOKUP($P1267,Role!$A:$B,2,FALSE)</f>
        <v>Analista</v>
      </c>
      <c r="R1267" s="7">
        <f ca="1">IF($P1267=8,RANDBETWEEN(2,COUNT(Level!$A:$A) + 1),"")</f>
        <v>4</v>
      </c>
      <c r="S1267" s="7" t="str">
        <f ca="1">IF($R1267&lt;&gt;"",VLOOKUP($R1267,Level!$A:$B,2,FALSE),"")</f>
        <v>Senior</v>
      </c>
      <c r="T1267" s="8">
        <f t="shared" ca="1" si="99"/>
        <v>42735</v>
      </c>
      <c r="U1267" s="1">
        <f t="shared" ca="1" si="95"/>
        <v>2500</v>
      </c>
      <c r="V126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$A1267    &amp;
", "   &amp;
$B1267    &amp;
", "   &amp;
$C1267    &amp;
", '"  &amp;
$E1267    &amp;
"', '" &amp;
$H1267    &amp;
"', "  &amp;
$I1267 &amp;
", CAST('"  &amp;
TEXT($K1267,"aaaa-mm-dd") &amp;
"' AS DATE), " &amp;
$L1267 &amp;
", " &amp;
$N1267 &amp;
", " &amp;
$P1267 &amp;
", " &amp;
IF($R1267="","NULL",$R1267) &amp;
", " &amp;
$U1267 &amp;
");"</f>
        <v>INSERT INTO acme.fact_employees (id_company_fk, id_employee_pk, flg_active, employee_name, id_gender_fk, id_race_fk, birthdate, id_education_fk, id_department_fk, id_role_fk, id_level_fk, salary) VALUES (2, 1266, TRUE, 'Leonardo Aragão Brasil', 'M', 3, CAST('1963-03-21' AS DATE), 4, 10, 8, 4, 2500);</v>
      </c>
    </row>
    <row r="1268" spans="1:22" x14ac:dyDescent="0.2">
      <c r="A1268" s="7">
        <v>2</v>
      </c>
      <c r="B1268" s="5">
        <f t="shared" si="96"/>
        <v>1267</v>
      </c>
      <c r="C1268" s="6" t="b">
        <v>1</v>
      </c>
      <c r="D1268" s="7">
        <f ca="1">IF(ROW()=2,125,IF(ROW()=3,67,IF(ROW()=4,13,RANDBETWEEN(2,COUNT(Name!$A:$A) + 1))))</f>
        <v>320</v>
      </c>
      <c r="E1268" s="7" t="str">
        <f ca="1">VLOOKUP($D1268,Name!$A:$B,2,FALSE) &amp; " " &amp; IF(ROW()=2,"de Orléans e Bragança",VLOOKUP(IF(ROW()=2,0,RANDBETWEEN(2,COUNT('Last name'!$A:$A) + 1)),'Last name'!$A:$B,2,FALSE) &amp; " " &amp; VLOOKUP(RANDBETWEEN(2,COUNT('Last name'!$A:$A) + 1),'Last name'!$A:$B,2,FALSE))</f>
        <v>Rachel Anjos Badu</v>
      </c>
      <c r="F1268" s="7">
        <v>2</v>
      </c>
      <c r="G1268" s="7" cm="1">
        <f t="array" aca="1" ref="G1268" ca="1">INDEX(States!$B:$B,RANDBETWEEN(2,COUNTA(States!$B:$B)),1)</f>
        <v>5</v>
      </c>
      <c r="H1268" s="7" t="str">
        <f ca="1">VLOOKUP($D1268,Name!$A:$C,3,FALSE)</f>
        <v>F</v>
      </c>
      <c r="I1268" s="7">
        <f t="shared" ca="1" si="97"/>
        <v>2</v>
      </c>
      <c r="J1268" s="7" t="str">
        <f ca="1">VLOOKUP($I1268,Race!$A:$B,2,FALSE)</f>
        <v>Branco</v>
      </c>
      <c r="K1268" s="8">
        <f ca="1" xml:space="preserve">
IF($B1268=2,
    TODAY()-16340,
    IF($P1268=2,
        RANDBETWEEN(TODAY()-12418.5,TODAY()-6574.5),
        IF(OR($P1268=3,$P1268=4),
            RANDBETWEEN(TODAY()-16071,TODAY()-8766),
            IF(OR($P1268=5,$P1268=6,$P1268=7),
                RANDBETWEEN(TODAY()-27393.75,TODAY()-12783.75),
                RANDBETWEEN(TODAY()-27393.75,TODAY()-10957.5)
            )
        )
    )
)</f>
        <v>27483</v>
      </c>
      <c r="L1268" s="6">
        <f ca="1">IF(OR(ROW()=2,ROW()=3),7,IF(ROW()=4,4,RANDBETWEEN(4,COUNT(Education!$A:$A) + 1)))</f>
        <v>4</v>
      </c>
      <c r="M1268" s="8" t="str">
        <f ca="1">VLOOKUP($L1268,Education!$A:$B,2,FALSE)</f>
        <v>Superior</v>
      </c>
      <c r="N126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1268" s="7" t="str">
        <f ca="1">VLOOKUP($N1268,Department!$A:$B,2,FALSE)</f>
        <v>Recursos Humanos</v>
      </c>
      <c r="P1268" s="6">
        <f t="shared" ca="1" si="98"/>
        <v>9</v>
      </c>
      <c r="Q1268" s="7" t="str">
        <f ca="1">VLOOKUP($P1268,Role!$A:$B,2,FALSE)</f>
        <v>Especialista</v>
      </c>
      <c r="R1268" s="7" t="str">
        <f ca="1">IF($P1268=8,RANDBETWEEN(2,COUNT(Level!$A:$A) + 1),"")</f>
        <v/>
      </c>
      <c r="S1268" s="7" t="str">
        <f ca="1">IF($R1268&lt;&gt;"",VLOOKUP($R1268,Level!$A:$B,2,FALSE),"")</f>
        <v/>
      </c>
      <c r="T1268" s="8">
        <f t="shared" ca="1" si="99"/>
        <v>38142</v>
      </c>
      <c r="U1268" s="1">
        <f t="shared" ca="1" si="95"/>
        <v>8580</v>
      </c>
      <c r="V126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$A1268    &amp;
", "   &amp;
$B1268    &amp;
", "   &amp;
$C1268    &amp;
", '"  &amp;
$E1268    &amp;
"', '" &amp;
$H1268    &amp;
"', "  &amp;
$I1268 &amp;
", CAST('"  &amp;
TEXT($K1268,"aaaa-mm-dd") &amp;
"' AS DATE), " &amp;
$L1268 &amp;
", " &amp;
$N1268 &amp;
", " &amp;
$P1268 &amp;
", " &amp;
IF($R1268="","NULL",$R1268) &amp;
", " &amp;
$U1268 &amp;
");"</f>
        <v>INSERT INTO acme.fact_employees (id_company_fk, id_employee_pk, flg_active, employee_name, id_gender_fk, id_race_fk, birthdate, id_education_fk, id_department_fk, id_role_fk, id_level_fk, salary) VALUES (2, 1267, TRUE, 'Rachel Anjos Badu', 'F', 2, CAST('1975-03-30' AS DATE), 4, 5, 9, NULL, 8580);</v>
      </c>
    </row>
    <row r="1269" spans="1:22" x14ac:dyDescent="0.2">
      <c r="A1269" s="7">
        <v>2</v>
      </c>
      <c r="B1269" s="5">
        <f t="shared" si="96"/>
        <v>1268</v>
      </c>
      <c r="C1269" s="6" t="b">
        <v>1</v>
      </c>
      <c r="D1269" s="7">
        <f ca="1">IF(ROW()=2,125,IF(ROW()=3,67,IF(ROW()=4,13,RANDBETWEEN(2,COUNT(Name!$A:$A) + 1))))</f>
        <v>140</v>
      </c>
      <c r="E1269" s="7" t="str">
        <f ca="1">VLOOKUP($D1269,Name!$A:$B,2,FALSE) &amp; " " &amp; IF(ROW()=2,"de Orléans e Bragança",VLOOKUP(IF(ROW()=2,0,RANDBETWEEN(2,COUNT('Last name'!$A:$A) + 1)),'Last name'!$A:$B,2,FALSE) &amp; " " &amp; VLOOKUP(RANDBETWEEN(2,COUNT('Last name'!$A:$A) + 1),'Last name'!$A:$B,2,FALSE))</f>
        <v>Flavio Azeredo Leone</v>
      </c>
      <c r="F1269" s="7">
        <v>2</v>
      </c>
      <c r="G1269" s="7" cm="1">
        <f t="array" aca="1" ref="G1269" ca="1">INDEX(States!$B:$B,RANDBETWEEN(2,COUNTA(States!$B:$B)),1)</f>
        <v>8</v>
      </c>
      <c r="H1269" s="7" t="str">
        <f ca="1">VLOOKUP($D1269,Name!$A:$C,3,FALSE)</f>
        <v>M</v>
      </c>
      <c r="I1269" s="7">
        <f t="shared" ca="1" si="97"/>
        <v>2</v>
      </c>
      <c r="J1269" s="7" t="str">
        <f ca="1">VLOOKUP($I1269,Race!$A:$B,2,FALSE)</f>
        <v>Branco</v>
      </c>
      <c r="K1269" s="8">
        <f ca="1" xml:space="preserve">
IF($B1269=2,
    TODAY()-16340,
    IF($P1269=2,
        RANDBETWEEN(TODAY()-12418.5,TODAY()-6574.5),
        IF(OR($P1269=3,$P1269=4),
            RANDBETWEEN(TODAY()-16071,TODAY()-8766),
            IF(OR($P1269=5,$P1269=6,$P1269=7),
                RANDBETWEEN(TODAY()-27393.75,TODAY()-12783.75),
                RANDBETWEEN(TODAY()-27393.75,TODAY()-10957.5)
            )
        )
    )
)</f>
        <v>33139</v>
      </c>
      <c r="L1269" s="6">
        <f ca="1">IF(OR(ROW()=2,ROW()=3),7,IF(ROW()=4,4,RANDBETWEEN(4,COUNT(Education!$A:$A) + 1)))</f>
        <v>7</v>
      </c>
      <c r="M1269" s="8" t="str">
        <f ca="1">VLOOKUP($L1269,Education!$A:$B,2,FALSE)</f>
        <v>Doutorado</v>
      </c>
      <c r="N126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6</v>
      </c>
      <c r="O1269" s="7" t="str">
        <f ca="1">VLOOKUP($N1269,Department!$A:$B,2,FALSE)</f>
        <v>Comercial</v>
      </c>
      <c r="P1269" s="6">
        <f t="shared" ca="1" si="98"/>
        <v>8</v>
      </c>
      <c r="Q1269" s="7" t="str">
        <f ca="1">VLOOKUP($P1269,Role!$A:$B,2,FALSE)</f>
        <v>Analista</v>
      </c>
      <c r="R1269" s="7">
        <f ca="1">IF($P1269=8,RANDBETWEEN(2,COUNT(Level!$A:$A) + 1),"")</f>
        <v>2</v>
      </c>
      <c r="S1269" s="7" t="str">
        <f ca="1">IF($R1269&lt;&gt;"",VLOOKUP($R1269,Level!$A:$B,2,FALSE),"")</f>
        <v>Junior</v>
      </c>
      <c r="T1269" s="8">
        <f t="shared" ca="1" si="99"/>
        <v>37184</v>
      </c>
      <c r="U1269" s="1">
        <f t="shared" ca="1" si="95"/>
        <v>4080</v>
      </c>
      <c r="V126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$A1269    &amp;
", "   &amp;
$B1269    &amp;
", "   &amp;
$C1269    &amp;
", '"  &amp;
$E1269    &amp;
"', '" &amp;
$H1269    &amp;
"', "  &amp;
$I1269 &amp;
", CAST('"  &amp;
TEXT($K1269,"aaaa-mm-dd") &amp;
"' AS DATE), " &amp;
$L1269 &amp;
", " &amp;
$N1269 &amp;
", " &amp;
$P1269 &amp;
", " &amp;
IF($R1269="","NULL",$R1269) &amp;
", " &amp;
$U1269 &amp;
");"</f>
        <v>INSERT INTO acme.fact_employees (id_company_fk, id_employee_pk, flg_active, employee_name, id_gender_fk, id_race_fk, birthdate, id_education_fk, id_department_fk, id_role_fk, id_level_fk, salary) VALUES (2, 1268, TRUE, 'Flavio Azeredo Leone', 'M', 2, CAST('1990-09-23' AS DATE), 7, 6, 8, 2, 4080);</v>
      </c>
    </row>
    <row r="1270" spans="1:22" x14ac:dyDescent="0.2">
      <c r="A1270" s="7">
        <v>2</v>
      </c>
      <c r="B1270" s="5">
        <f t="shared" si="96"/>
        <v>1269</v>
      </c>
      <c r="C1270" s="6" t="b">
        <v>1</v>
      </c>
      <c r="D1270" s="7">
        <f ca="1">IF(ROW()=2,125,IF(ROW()=3,67,IF(ROW()=4,13,RANDBETWEEN(2,COUNT(Name!$A:$A) + 1))))</f>
        <v>348</v>
      </c>
      <c r="E1270" s="7" t="str">
        <f ca="1">VLOOKUP($D1270,Name!$A:$B,2,FALSE) &amp; " " &amp; IF(ROW()=2,"de Orléans e Bragança",VLOOKUP(IF(ROW()=2,0,RANDBETWEEN(2,COUNT('Last name'!$A:$A) + 1)),'Last name'!$A:$B,2,FALSE) &amp; " " &amp; VLOOKUP(RANDBETWEEN(2,COUNT('Last name'!$A:$A) + 1),'Last name'!$A:$B,2,FALSE))</f>
        <v>Vera Lucia Gallo Mancini</v>
      </c>
      <c r="F1270" s="7">
        <v>2</v>
      </c>
      <c r="G1270" s="7" cm="1">
        <f t="array" aca="1" ref="G1270" ca="1">INDEX(States!$B:$B,RANDBETWEEN(2,COUNTA(States!$B:$B)),1)</f>
        <v>19</v>
      </c>
      <c r="H1270" s="7" t="str">
        <f ca="1">VLOOKUP($D1270,Name!$A:$C,3,FALSE)</f>
        <v>F</v>
      </c>
      <c r="I1270" s="7">
        <f t="shared" ca="1" si="97"/>
        <v>2</v>
      </c>
      <c r="J1270" s="7" t="str">
        <f ca="1">VLOOKUP($I1270,Race!$A:$B,2,FALSE)</f>
        <v>Branco</v>
      </c>
      <c r="K1270" s="8">
        <f ca="1" xml:space="preserve">
IF($B1270=2,
    TODAY()-16340,
    IF($P1270=2,
        RANDBETWEEN(TODAY()-12418.5,TODAY()-6574.5),
        IF(OR($P1270=3,$P1270=4),
            RANDBETWEEN(TODAY()-16071,TODAY()-8766),
            IF(OR($P1270=5,$P1270=6,$P1270=7),
                RANDBETWEEN(TODAY()-27393.75,TODAY()-12783.75),
                RANDBETWEEN(TODAY()-27393.75,TODAY()-10957.5)
            )
        )
    )
)</f>
        <v>22196</v>
      </c>
      <c r="L1270" s="6">
        <f ca="1">IF(OR(ROW()=2,ROW()=3),7,IF(ROW()=4,4,RANDBETWEEN(4,COUNT(Education!$A:$A) + 1)))</f>
        <v>6</v>
      </c>
      <c r="M1270" s="8" t="str">
        <f ca="1">VLOOKUP($L1270,Education!$A:$B,2,FALSE)</f>
        <v>Mestrado</v>
      </c>
      <c r="N127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1270" s="7" t="str">
        <f ca="1">VLOOKUP($N1270,Department!$A:$B,2,FALSE)</f>
        <v>Vendas</v>
      </c>
      <c r="P1270" s="6">
        <f t="shared" ca="1" si="98"/>
        <v>6</v>
      </c>
      <c r="Q1270" s="7" t="str">
        <f ca="1">VLOOKUP($P1270,Role!$A:$B,2,FALSE)</f>
        <v>Estagiário</v>
      </c>
      <c r="R1270" s="7" t="str">
        <f ca="1">IF($P1270=8,RANDBETWEEN(2,COUNT(Level!$A:$A) + 1),"")</f>
        <v/>
      </c>
      <c r="S1270" s="7" t="str">
        <f ca="1">IF($R1270&lt;&gt;"",VLOOKUP($R1270,Level!$A:$B,2,FALSE),"")</f>
        <v/>
      </c>
      <c r="T1270" s="8">
        <f t="shared" ca="1" si="99"/>
        <v>37608</v>
      </c>
      <c r="U1270" s="1">
        <f t="shared" ca="1" si="95"/>
        <v>2315</v>
      </c>
      <c r="V127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$A1270    &amp;
", "   &amp;
$B1270    &amp;
", "   &amp;
$C1270    &amp;
", '"  &amp;
$E1270    &amp;
"', '" &amp;
$H1270    &amp;
"', "  &amp;
$I1270 &amp;
", CAST('"  &amp;
TEXT($K1270,"aaaa-mm-dd") &amp;
"' AS DATE), " &amp;
$L1270 &amp;
", " &amp;
$N1270 &amp;
", " &amp;
$P1270 &amp;
", " &amp;
IF($R1270="","NULL",$R1270) &amp;
", " &amp;
$U1270 &amp;
");"</f>
        <v>INSERT INTO acme.fact_employees (id_company_fk, id_employee_pk, flg_active, employee_name, id_gender_fk, id_race_fk, birthdate, id_education_fk, id_department_fk, id_role_fk, id_level_fk, salary) VALUES (2, 1269, TRUE, 'Vera Lucia Gallo Mancini', 'F', 2, CAST('1960-10-07' AS DATE), 6, 13, 6, NULL, 2315);</v>
      </c>
    </row>
    <row r="1271" spans="1:22" x14ac:dyDescent="0.2">
      <c r="A1271" s="7">
        <v>2</v>
      </c>
      <c r="B1271" s="5">
        <f t="shared" si="96"/>
        <v>1270</v>
      </c>
      <c r="C1271" s="6" t="b">
        <v>1</v>
      </c>
      <c r="D1271" s="7">
        <f ca="1">IF(ROW()=2,125,IF(ROW()=3,67,IF(ROW()=4,13,RANDBETWEEN(2,COUNT(Name!$A:$A) + 1))))</f>
        <v>131</v>
      </c>
      <c r="E1271" s="7" t="str">
        <f ca="1">VLOOKUP($D1271,Name!$A:$B,2,FALSE) &amp; " " &amp; IF(ROW()=2,"de Orléans e Bragança",VLOOKUP(IF(ROW()=2,0,RANDBETWEEN(2,COUNT('Last name'!$A:$A) + 1)),'Last name'!$A:$B,2,FALSE) &amp; " " &amp; VLOOKUP(RANDBETWEEN(2,COUNT('Last name'!$A:$A) + 1),'Last name'!$A:$B,2,FALSE))</f>
        <v>Eva Resende Cândido</v>
      </c>
      <c r="F1271" s="7">
        <v>2</v>
      </c>
      <c r="G1271" s="7" cm="1">
        <f t="array" aca="1" ref="G1271" ca="1">INDEX(States!$B:$B,RANDBETWEEN(2,COUNTA(States!$B:$B)),1)</f>
        <v>4</v>
      </c>
      <c r="H1271" s="7" t="str">
        <f ca="1">VLOOKUP($D1271,Name!$A:$C,3,FALSE)</f>
        <v>F</v>
      </c>
      <c r="I1271" s="7">
        <f t="shared" ca="1" si="97"/>
        <v>2</v>
      </c>
      <c r="J1271" s="7" t="str">
        <f ca="1">VLOOKUP($I1271,Race!$A:$B,2,FALSE)</f>
        <v>Branco</v>
      </c>
      <c r="K1271" s="8">
        <f ca="1" xml:space="preserve">
IF($B1271=2,
    TODAY()-16340,
    IF($P1271=2,
        RANDBETWEEN(TODAY()-12418.5,TODAY()-6574.5),
        IF(OR($P1271=3,$P1271=4),
            RANDBETWEEN(TODAY()-16071,TODAY()-8766),
            IF(OR($P1271=5,$P1271=6,$P1271=7),
                RANDBETWEEN(TODAY()-27393.75,TODAY()-12783.75),
                RANDBETWEEN(TODAY()-27393.75,TODAY()-10957.5)
            )
        )
    )
)</f>
        <v>24726</v>
      </c>
      <c r="L1271" s="6">
        <f ca="1">IF(OR(ROW()=2,ROW()=3),7,IF(ROW()=4,4,RANDBETWEEN(4,COUNT(Education!$A:$A) + 1)))</f>
        <v>4</v>
      </c>
      <c r="M1271" s="8" t="str">
        <f ca="1">VLOOKUP($L1271,Education!$A:$B,2,FALSE)</f>
        <v>Superior</v>
      </c>
      <c r="N127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6</v>
      </c>
      <c r="O1271" s="7" t="str">
        <f ca="1">VLOOKUP($N1271,Department!$A:$B,2,FALSE)</f>
        <v>Comercial</v>
      </c>
      <c r="P1271" s="6">
        <f t="shared" ca="1" si="98"/>
        <v>8</v>
      </c>
      <c r="Q1271" s="7" t="str">
        <f ca="1">VLOOKUP($P1271,Role!$A:$B,2,FALSE)</f>
        <v>Analista</v>
      </c>
      <c r="R1271" s="7">
        <f ca="1">IF($P1271=8,RANDBETWEEN(2,COUNT(Level!$A:$A) + 1),"")</f>
        <v>4</v>
      </c>
      <c r="S1271" s="7" t="str">
        <f ca="1">IF($R1271&lt;&gt;"",VLOOKUP($R1271,Level!$A:$B,2,FALSE),"")</f>
        <v>Senior</v>
      </c>
      <c r="T1271" s="8">
        <f t="shared" ca="1" si="99"/>
        <v>40629</v>
      </c>
      <c r="U1271" s="1">
        <f t="shared" ca="1" si="95"/>
        <v>2580</v>
      </c>
      <c r="V127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$A1271    &amp;
", "   &amp;
$B1271    &amp;
", "   &amp;
$C1271    &amp;
", '"  &amp;
$E1271    &amp;
"', '" &amp;
$H1271    &amp;
"', "  &amp;
$I1271 &amp;
", CAST('"  &amp;
TEXT($K1271,"aaaa-mm-dd") &amp;
"' AS DATE), " &amp;
$L1271 &amp;
", " &amp;
$N1271 &amp;
", " &amp;
$P1271 &amp;
", " &amp;
IF($R1271="","NULL",$R1271) &amp;
", " &amp;
$U1271 &amp;
");"</f>
        <v>INSERT INTO acme.fact_employees (id_company_fk, id_employee_pk, flg_active, employee_name, id_gender_fk, id_race_fk, birthdate, id_education_fk, id_department_fk, id_role_fk, id_level_fk, salary) VALUES (2, 1270, TRUE, 'Eva Resende Cândido', 'F', 2, CAST('1967-09-11' AS DATE), 4, 6, 8, 4, 2580);</v>
      </c>
    </row>
    <row r="1272" spans="1:22" x14ac:dyDescent="0.2">
      <c r="A1272" s="7">
        <v>2</v>
      </c>
      <c r="B1272" s="5">
        <f t="shared" si="96"/>
        <v>1271</v>
      </c>
      <c r="C1272" s="6" t="b">
        <v>1</v>
      </c>
      <c r="D1272" s="7">
        <f ca="1">IF(ROW()=2,125,IF(ROW()=3,67,IF(ROW()=4,13,RANDBETWEEN(2,COUNT(Name!$A:$A) + 1))))</f>
        <v>221</v>
      </c>
      <c r="E1272" s="7" t="str">
        <f ca="1">VLOOKUP($D1272,Name!$A:$B,2,FALSE) &amp; " " &amp; IF(ROW()=2,"de Orléans e Bragança",VLOOKUP(IF(ROW()=2,0,RANDBETWEEN(2,COUNT('Last name'!$A:$A) + 1)),'Last name'!$A:$B,2,FALSE) &amp; " " &amp; VLOOKUP(RANDBETWEEN(2,COUNT('Last name'!$A:$A) + 1),'Last name'!$A:$B,2,FALSE))</f>
        <v>Letícia Fontana Costa</v>
      </c>
      <c r="F1272" s="7">
        <v>2</v>
      </c>
      <c r="G1272" s="7" cm="1">
        <f t="array" aca="1" ref="G1272" ca="1">INDEX(States!$B:$B,RANDBETWEEN(2,COUNTA(States!$B:$B)),1)</f>
        <v>13</v>
      </c>
      <c r="H1272" s="7" t="str">
        <f ca="1">VLOOKUP($D1272,Name!$A:$C,3,FALSE)</f>
        <v>F</v>
      </c>
      <c r="I1272" s="7">
        <f t="shared" ca="1" si="97"/>
        <v>2</v>
      </c>
      <c r="J1272" s="7" t="str">
        <f ca="1">VLOOKUP($I1272,Race!$A:$B,2,FALSE)</f>
        <v>Branco</v>
      </c>
      <c r="K1272" s="8">
        <f ca="1" xml:space="preserve">
IF($B1272=2,
    TODAY()-16340,
    IF($P1272=2,
        RANDBETWEEN(TODAY()-12418.5,TODAY()-6574.5),
        IF(OR($P1272=3,$P1272=4),
            RANDBETWEEN(TODAY()-16071,TODAY()-8766),
            IF(OR($P1272=5,$P1272=6,$P1272=7),
                RANDBETWEEN(TODAY()-27393.75,TODAY()-12783.75),
                RANDBETWEEN(TODAY()-27393.75,TODAY()-10957.5)
            )
        )
    )
)</f>
        <v>33523</v>
      </c>
      <c r="L1272" s="6">
        <f ca="1">IF(OR(ROW()=2,ROW()=3),7,IF(ROW()=4,4,RANDBETWEEN(4,COUNT(Education!$A:$A) + 1)))</f>
        <v>5</v>
      </c>
      <c r="M1272" s="8" t="str">
        <f ca="1">VLOOKUP($L1272,Education!$A:$B,2,FALSE)</f>
        <v>Pós-graduação</v>
      </c>
      <c r="N127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6</v>
      </c>
      <c r="O1272" s="7" t="str">
        <f ca="1">VLOOKUP($N1272,Department!$A:$B,2,FALSE)</f>
        <v>Comercial</v>
      </c>
      <c r="P1272" s="6">
        <f t="shared" ca="1" si="98"/>
        <v>9</v>
      </c>
      <c r="Q1272" s="7" t="str">
        <f ca="1">VLOOKUP($P1272,Role!$A:$B,2,FALSE)</f>
        <v>Especialista</v>
      </c>
      <c r="R1272" s="7" t="str">
        <f ca="1">IF($P1272=8,RANDBETWEEN(2,COUNT(Level!$A:$A) + 1),"")</f>
        <v/>
      </c>
      <c r="S1272" s="7" t="str">
        <f ca="1">IF($R1272&lt;&gt;"",VLOOKUP($R1272,Level!$A:$B,2,FALSE),"")</f>
        <v/>
      </c>
      <c r="T1272" s="8">
        <f t="shared" ca="1" si="99"/>
        <v>42377</v>
      </c>
      <c r="U1272" s="1">
        <f t="shared" ca="1" si="95"/>
        <v>9080</v>
      </c>
      <c r="V127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$A1272    &amp;
", "   &amp;
$B1272    &amp;
", "   &amp;
$C1272    &amp;
", '"  &amp;
$E1272    &amp;
"', '" &amp;
$H1272    &amp;
"', "  &amp;
$I1272 &amp;
", CAST('"  &amp;
TEXT($K1272,"aaaa-mm-dd") &amp;
"' AS DATE), " &amp;
$L1272 &amp;
", " &amp;
$N1272 &amp;
", " &amp;
$P1272 &amp;
", " &amp;
IF($R1272="","NULL",$R1272) &amp;
", " &amp;
$U1272 &amp;
");"</f>
        <v>INSERT INTO acme.fact_employees (id_company_fk, id_employee_pk, flg_active, employee_name, id_gender_fk, id_race_fk, birthdate, id_education_fk, id_department_fk, id_role_fk, id_level_fk, salary) VALUES (2, 1271, TRUE, 'Letícia Fontana Costa', 'F', 2, CAST('1991-10-12' AS DATE), 5, 6, 9, NULL, 9080);</v>
      </c>
    </row>
    <row r="1273" spans="1:22" x14ac:dyDescent="0.2">
      <c r="A1273" s="7">
        <v>2</v>
      </c>
      <c r="B1273" s="5">
        <f t="shared" si="96"/>
        <v>1272</v>
      </c>
      <c r="C1273" s="6" t="b">
        <v>1</v>
      </c>
      <c r="D1273" s="7">
        <f ca="1">IF(ROW()=2,125,IF(ROW()=3,67,IF(ROW()=4,13,RANDBETWEEN(2,COUNT(Name!$A:$A) + 1))))</f>
        <v>193</v>
      </c>
      <c r="E1273" s="7" t="str">
        <f ca="1">VLOOKUP($D1273,Name!$A:$B,2,FALSE) &amp; " " &amp; IF(ROW()=2,"de Orléans e Bragança",VLOOKUP(IF(ROW()=2,0,RANDBETWEEN(2,COUNT('Last name'!$A:$A) + 1)),'Last name'!$A:$B,2,FALSE) &amp; " " &amp; VLOOKUP(RANDBETWEEN(2,COUNT('Last name'!$A:$A) + 1),'Last name'!$A:$B,2,FALSE))</f>
        <v>Jonathan Aragão Chaves</v>
      </c>
      <c r="F1273" s="7">
        <v>2</v>
      </c>
      <c r="G1273" s="7" cm="1">
        <f t="array" aca="1" ref="G1273" ca="1">INDEX(States!$B:$B,RANDBETWEEN(2,COUNTA(States!$B:$B)),1)</f>
        <v>4</v>
      </c>
      <c r="H1273" s="7" t="str">
        <f ca="1">VLOOKUP($D1273,Name!$A:$C,3,FALSE)</f>
        <v>M</v>
      </c>
      <c r="I1273" s="7">
        <f t="shared" ca="1" si="97"/>
        <v>5</v>
      </c>
      <c r="J1273" s="7" t="str">
        <f ca="1">VLOOKUP($I1273,Race!$A:$B,2,FALSE)</f>
        <v>Amarelo</v>
      </c>
      <c r="K1273" s="8">
        <f ca="1" xml:space="preserve">
IF($B1273=2,
    TODAY()-16340,
    IF($P1273=2,
        RANDBETWEEN(TODAY()-12418.5,TODAY()-6574.5),
        IF(OR($P1273=3,$P1273=4),
            RANDBETWEEN(TODAY()-16071,TODAY()-8766),
            IF(OR($P1273=5,$P1273=6,$P1273=7),
                RANDBETWEEN(TODAY()-27393.75,TODAY()-12783.75),
                RANDBETWEEN(TODAY()-27393.75,TODAY()-10957.5)
            )
        )
    )
)</f>
        <v>19810</v>
      </c>
      <c r="L1273" s="6">
        <f ca="1">IF(OR(ROW()=2,ROW()=3),7,IF(ROW()=4,4,RANDBETWEEN(4,COUNT(Education!$A:$A) + 1)))</f>
        <v>6</v>
      </c>
      <c r="M1273" s="8" t="str">
        <f ca="1">VLOOKUP($L1273,Education!$A:$B,2,FALSE)</f>
        <v>Mestrado</v>
      </c>
      <c r="N127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1273" s="7" t="str">
        <f ca="1">VLOOKUP($N1273,Department!$A:$B,2,FALSE)</f>
        <v>Auditoria</v>
      </c>
      <c r="P1273" s="6">
        <f t="shared" ca="1" si="98"/>
        <v>8</v>
      </c>
      <c r="Q1273" s="7" t="str">
        <f ca="1">VLOOKUP($P1273,Role!$A:$B,2,FALSE)</f>
        <v>Analista</v>
      </c>
      <c r="R1273" s="7">
        <f ca="1">IF($P1273=8,RANDBETWEEN(2,COUNT(Level!$A:$A) + 1),"")</f>
        <v>2</v>
      </c>
      <c r="S1273" s="7" t="str">
        <f ca="1">IF($R1273&lt;&gt;"",VLOOKUP($R1273,Level!$A:$B,2,FALSE),"")</f>
        <v>Junior</v>
      </c>
      <c r="T1273" s="8">
        <f t="shared" ca="1" si="99"/>
        <v>39218</v>
      </c>
      <c r="U1273" s="1">
        <f t="shared" ca="1" si="95"/>
        <v>3500</v>
      </c>
      <c r="V127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$A1273    &amp;
", "   &amp;
$B1273    &amp;
", "   &amp;
$C1273    &amp;
", '"  &amp;
$E1273    &amp;
"', '" &amp;
$H1273    &amp;
"', "  &amp;
$I1273 &amp;
", CAST('"  &amp;
TEXT($K1273,"aaaa-mm-dd") &amp;
"' AS DATE), " &amp;
$L1273 &amp;
", " &amp;
$N1273 &amp;
", " &amp;
$P1273 &amp;
", " &amp;
IF($R1273="","NULL",$R1273) &amp;
", " &amp;
$U1273 &amp;
");"</f>
        <v>INSERT INTO acme.fact_employees (id_company_fk, id_employee_pk, flg_active, employee_name, id_gender_fk, id_race_fk, birthdate, id_education_fk, id_department_fk, id_role_fk, id_level_fk, salary) VALUES (2, 1272, TRUE, 'Jonathan Aragão Chaves', 'M', 5, CAST('1954-03-27' AS DATE), 6, 10, 8, 2, 3500);</v>
      </c>
    </row>
    <row r="1274" spans="1:22" x14ac:dyDescent="0.2">
      <c r="A1274" s="7">
        <v>2</v>
      </c>
      <c r="B1274" s="5">
        <f t="shared" si="96"/>
        <v>1273</v>
      </c>
      <c r="C1274" s="6" t="b">
        <v>1</v>
      </c>
      <c r="D1274" s="7">
        <f ca="1">IF(ROW()=2,125,IF(ROW()=3,67,IF(ROW()=4,13,RANDBETWEEN(2,COUNT(Name!$A:$A) + 1))))</f>
        <v>193</v>
      </c>
      <c r="E1274" s="7" t="str">
        <f ca="1">VLOOKUP($D1274,Name!$A:$B,2,FALSE) &amp; " " &amp; IF(ROW()=2,"de Orléans e Bragança",VLOOKUP(IF(ROW()=2,0,RANDBETWEEN(2,COUNT('Last name'!$A:$A) + 1)),'Last name'!$A:$B,2,FALSE) &amp; " " &amp; VLOOKUP(RANDBETWEEN(2,COUNT('Last name'!$A:$A) + 1),'Last name'!$A:$B,2,FALSE))</f>
        <v>Jonathan Mazza Brasão</v>
      </c>
      <c r="F1274" s="7">
        <v>2</v>
      </c>
      <c r="G1274" s="7" cm="1">
        <f t="array" aca="1" ref="G1274" ca="1">INDEX(States!$B:$B,RANDBETWEEN(2,COUNTA(States!$B:$B)),1)</f>
        <v>6</v>
      </c>
      <c r="H1274" s="7" t="str">
        <f ca="1">VLOOKUP($D1274,Name!$A:$C,3,FALSE)</f>
        <v>M</v>
      </c>
      <c r="I1274" s="7">
        <f t="shared" ca="1" si="97"/>
        <v>3</v>
      </c>
      <c r="J1274" s="7" t="str">
        <f ca="1">VLOOKUP($I1274,Race!$A:$B,2,FALSE)</f>
        <v>Preto</v>
      </c>
      <c r="K1274" s="8">
        <f ca="1" xml:space="preserve">
IF($B1274=2,
    TODAY()-16340,
    IF($P1274=2,
        RANDBETWEEN(TODAY()-12418.5,TODAY()-6574.5),
        IF(OR($P1274=3,$P1274=4),
            RANDBETWEEN(TODAY()-16071,TODAY()-8766),
            IF(OR($P1274=5,$P1274=6,$P1274=7),
                RANDBETWEEN(TODAY()-27393.75,TODAY()-12783.75),
                RANDBETWEEN(TODAY()-27393.75,TODAY()-10957.5)
            )
        )
    )
)</f>
        <v>28575</v>
      </c>
      <c r="L1274" s="6">
        <f ca="1">IF(OR(ROW()=2,ROW()=3),7,IF(ROW()=4,4,RANDBETWEEN(4,COUNT(Education!$A:$A) + 1)))</f>
        <v>6</v>
      </c>
      <c r="M1274" s="8" t="str">
        <f ca="1">VLOOKUP($L1274,Education!$A:$B,2,FALSE)</f>
        <v>Mestrado</v>
      </c>
      <c r="N127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1274" s="7" t="str">
        <f ca="1">VLOOKUP($N1274,Department!$A:$B,2,FALSE)</f>
        <v>Auditoria</v>
      </c>
      <c r="P1274" s="6">
        <f t="shared" ca="1" si="98"/>
        <v>7</v>
      </c>
      <c r="Q1274" s="7" t="str">
        <f ca="1">VLOOKUP($P1274,Role!$A:$B,2,FALSE)</f>
        <v>Trainee</v>
      </c>
      <c r="R1274" s="7" t="str">
        <f ca="1">IF($P1274=8,RANDBETWEEN(2,COUNT(Level!$A:$A) + 1),"")</f>
        <v/>
      </c>
      <c r="S1274" s="7" t="str">
        <f ca="1">IF($R1274&lt;&gt;"",VLOOKUP($R1274,Level!$A:$B,2,FALSE),"")</f>
        <v/>
      </c>
      <c r="T1274" s="8">
        <f t="shared" ca="1" si="99"/>
        <v>39883</v>
      </c>
      <c r="U1274" s="1">
        <f t="shared" ca="1" si="95"/>
        <v>2305</v>
      </c>
      <c r="V127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$A1274    &amp;
", "   &amp;
$B1274    &amp;
", "   &amp;
$C1274    &amp;
", '"  &amp;
$E1274    &amp;
"', '" &amp;
$H1274    &amp;
"', "  &amp;
$I1274 &amp;
", CAST('"  &amp;
TEXT($K1274,"aaaa-mm-dd") &amp;
"' AS DATE), " &amp;
$L1274 &amp;
", " &amp;
$N1274 &amp;
", " &amp;
$P1274 &amp;
", " &amp;
IF($R1274="","NULL",$R1274) &amp;
", " &amp;
$U1274 &amp;
");"</f>
        <v>INSERT INTO acme.fact_employees (id_company_fk, id_employee_pk, flg_active, employee_name, id_gender_fk, id_race_fk, birthdate, id_education_fk, id_department_fk, id_role_fk, id_level_fk, salary) VALUES (2, 1273, TRUE, 'Jonathan Mazza Brasão', 'M', 3, CAST('1978-03-26' AS DATE), 6, 10, 7, NULL, 2305);</v>
      </c>
    </row>
    <row r="1275" spans="1:22" x14ac:dyDescent="0.2">
      <c r="A1275" s="7">
        <v>2</v>
      </c>
      <c r="B1275" s="5">
        <f t="shared" si="96"/>
        <v>1274</v>
      </c>
      <c r="C1275" s="6" t="b">
        <v>1</v>
      </c>
      <c r="D1275" s="7">
        <f ca="1">IF(ROW()=2,125,IF(ROW()=3,67,IF(ROW()=4,13,RANDBETWEEN(2,COUNT(Name!$A:$A) + 1))))</f>
        <v>27</v>
      </c>
      <c r="E1275" s="7" t="str">
        <f ca="1">VLOOKUP($D1275,Name!$A:$B,2,FALSE) &amp; " " &amp; IF(ROW()=2,"de Orléans e Bragança",VLOOKUP(IF(ROW()=2,0,RANDBETWEEN(2,COUNT('Last name'!$A:$A) + 1)),'Last name'!$A:$B,2,FALSE) &amp; " " &amp; VLOOKUP(RANDBETWEEN(2,COUNT('Last name'!$A:$A) + 1),'Last name'!$A:$B,2,FALSE))</f>
        <v>Ana Clara Monteiro Camargo</v>
      </c>
      <c r="F1275" s="7">
        <v>2</v>
      </c>
      <c r="G1275" s="7" cm="1">
        <f t="array" aca="1" ref="G1275" ca="1">INDEX(States!$B:$B,RANDBETWEEN(2,COUNTA(States!$B:$B)),1)</f>
        <v>3</v>
      </c>
      <c r="H1275" s="7" t="str">
        <f ca="1">VLOOKUP($D1275,Name!$A:$C,3,FALSE)</f>
        <v>F</v>
      </c>
      <c r="I1275" s="7">
        <f t="shared" ca="1" si="97"/>
        <v>2</v>
      </c>
      <c r="J1275" s="7" t="str">
        <f ca="1">VLOOKUP($I1275,Race!$A:$B,2,FALSE)</f>
        <v>Branco</v>
      </c>
      <c r="K1275" s="8">
        <f ca="1" xml:space="preserve">
IF($B1275=2,
    TODAY()-16340,
    IF($P1275=2,
        RANDBETWEEN(TODAY()-12418.5,TODAY()-6574.5),
        IF(OR($P1275=3,$P1275=4),
            RANDBETWEEN(TODAY()-16071,TODAY()-8766),
            IF(OR($P1275=5,$P1275=6,$P1275=7),
                RANDBETWEEN(TODAY()-27393.75,TODAY()-12783.75),
                RANDBETWEEN(TODAY()-27393.75,TODAY()-10957.5)
            )
        )
    )
)</f>
        <v>18901</v>
      </c>
      <c r="L1275" s="6">
        <f ca="1">IF(OR(ROW()=2,ROW()=3),7,IF(ROW()=4,4,RANDBETWEEN(4,COUNT(Education!$A:$A) + 1)))</f>
        <v>6</v>
      </c>
      <c r="M1275" s="8" t="str">
        <f ca="1">VLOOKUP($L1275,Education!$A:$B,2,FALSE)</f>
        <v>Mestrado</v>
      </c>
      <c r="N127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12</v>
      </c>
      <c r="O1275" s="7" t="str">
        <f ca="1">VLOOKUP($N1275,Department!$A:$B,2,FALSE)</f>
        <v>Jurídico</v>
      </c>
      <c r="P1275" s="6">
        <f t="shared" ca="1" si="98"/>
        <v>8</v>
      </c>
      <c r="Q1275" s="7" t="str">
        <f ca="1">VLOOKUP($P1275,Role!$A:$B,2,FALSE)</f>
        <v>Analista</v>
      </c>
      <c r="R1275" s="7">
        <f ca="1">IF($P1275=8,RANDBETWEEN(2,COUNT(Level!$A:$A) + 1),"")</f>
        <v>3</v>
      </c>
      <c r="S1275" s="7" t="str">
        <f ca="1">IF($R1275&lt;&gt;"",VLOOKUP($R1275,Level!$A:$B,2,FALSE),"")</f>
        <v>Pleno</v>
      </c>
      <c r="T1275" s="8">
        <f t="shared" ca="1" si="99"/>
        <v>37016</v>
      </c>
      <c r="U1275" s="1">
        <f t="shared" ca="1" si="95"/>
        <v>3600</v>
      </c>
      <c r="V127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$A1275    &amp;
", "   &amp;
$B1275    &amp;
", "   &amp;
$C1275    &amp;
", '"  &amp;
$E1275    &amp;
"', '" &amp;
$H1275    &amp;
"', "  &amp;
$I1275 &amp;
", CAST('"  &amp;
TEXT($K1275,"aaaa-mm-dd") &amp;
"' AS DATE), " &amp;
$L1275 &amp;
", " &amp;
$N1275 &amp;
", " &amp;
$P1275 &amp;
", " &amp;
IF($R1275="","NULL",$R1275) &amp;
", " &amp;
$U1275 &amp;
");"</f>
        <v>INSERT INTO acme.fact_employees (id_company_fk, id_employee_pk, flg_active, employee_name, id_gender_fk, id_race_fk, birthdate, id_education_fk, id_department_fk, id_role_fk, id_level_fk, salary) VALUES (2, 1274, TRUE, 'Ana Clara Monteiro Camargo', 'F', 2, CAST('1951-09-30' AS DATE), 6, 12, 8, 3, 3600);</v>
      </c>
    </row>
    <row r="1276" spans="1:22" x14ac:dyDescent="0.2">
      <c r="A1276" s="7">
        <v>2</v>
      </c>
      <c r="B1276" s="5">
        <f t="shared" si="96"/>
        <v>1275</v>
      </c>
      <c r="C1276" s="6" t="b">
        <v>1</v>
      </c>
      <c r="D1276" s="7">
        <f ca="1">IF(ROW()=2,125,IF(ROW()=3,67,IF(ROW()=4,13,RANDBETWEEN(2,COUNT(Name!$A:$A) + 1))))</f>
        <v>340</v>
      </c>
      <c r="E1276" s="7" t="str">
        <f ca="1">VLOOKUP($D1276,Name!$A:$B,2,FALSE) &amp; " " &amp; IF(ROW()=2,"de Orléans e Bragança",VLOOKUP(IF(ROW()=2,0,RANDBETWEEN(2,COUNT('Last name'!$A:$A) + 1)),'Last name'!$A:$B,2,FALSE) &amp; " " &amp; VLOOKUP(RANDBETWEEN(2,COUNT('Last name'!$A:$A) + 1),'Last name'!$A:$B,2,FALSE))</f>
        <v>Thiago Brasil Brasil</v>
      </c>
      <c r="F1276" s="7">
        <v>2</v>
      </c>
      <c r="G1276" s="7" cm="1">
        <f t="array" aca="1" ref="G1276" ca="1">INDEX(States!$B:$B,RANDBETWEEN(2,COUNTA(States!$B:$B)),1)</f>
        <v>10</v>
      </c>
      <c r="H1276" s="7" t="str">
        <f ca="1">VLOOKUP($D1276,Name!$A:$C,3,FALSE)</f>
        <v>M</v>
      </c>
      <c r="I1276" s="7">
        <f t="shared" ca="1" si="97"/>
        <v>4</v>
      </c>
      <c r="J1276" s="7" t="str">
        <f ca="1">VLOOKUP($I1276,Race!$A:$B,2,FALSE)</f>
        <v>Pardo</v>
      </c>
      <c r="K1276" s="8">
        <f ca="1" xml:space="preserve">
IF($B1276=2,
    TODAY()-16340,
    IF($P1276=2,
        RANDBETWEEN(TODAY()-12418.5,TODAY()-6574.5),
        IF(OR($P1276=3,$P1276=4),
            RANDBETWEEN(TODAY()-16071,TODAY()-8766),
            IF(OR($P1276=5,$P1276=6,$P1276=7),
                RANDBETWEEN(TODAY()-27393.75,TODAY()-12783.75),
                RANDBETWEEN(TODAY()-27393.75,TODAY()-10957.5)
            )
        )
    )
)</f>
        <v>22143</v>
      </c>
      <c r="L1276" s="6">
        <f ca="1">IF(OR(ROW()=2,ROW()=3),7,IF(ROW()=4,4,RANDBETWEEN(4,COUNT(Education!$A:$A) + 1)))</f>
        <v>4</v>
      </c>
      <c r="M1276" s="8" t="str">
        <f ca="1">VLOOKUP($L1276,Education!$A:$B,2,FALSE)</f>
        <v>Superior</v>
      </c>
      <c r="N127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1276" s="7" t="str">
        <f ca="1">VLOOKUP($N1276,Department!$A:$B,2,FALSE)</f>
        <v>Financeiro</v>
      </c>
      <c r="P1276" s="6">
        <f t="shared" ca="1" si="98"/>
        <v>7</v>
      </c>
      <c r="Q1276" s="7" t="str">
        <f ca="1">VLOOKUP($P1276,Role!$A:$B,2,FALSE)</f>
        <v>Trainee</v>
      </c>
      <c r="R1276" s="7" t="str">
        <f ca="1">IF($P1276=8,RANDBETWEEN(2,COUNT(Level!$A:$A) + 1),"")</f>
        <v/>
      </c>
      <c r="S1276" s="7" t="str">
        <f ca="1">IF($R1276&lt;&gt;"",VLOOKUP($R1276,Level!$A:$B,2,FALSE),"")</f>
        <v/>
      </c>
      <c r="T1276" s="8">
        <f t="shared" ca="1" si="99"/>
        <v>38229</v>
      </c>
      <c r="U1276" s="1">
        <f t="shared" ca="1" si="95"/>
        <v>1305</v>
      </c>
      <c r="V127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$A1276    &amp;
", "   &amp;
$B1276    &amp;
", "   &amp;
$C1276    &amp;
", '"  &amp;
$E1276    &amp;
"', '" &amp;
$H1276    &amp;
"', "  &amp;
$I1276 &amp;
", CAST('"  &amp;
TEXT($K1276,"aaaa-mm-dd") &amp;
"' AS DATE), " &amp;
$L1276 &amp;
", " &amp;
$N1276 &amp;
", " &amp;
$P1276 &amp;
", " &amp;
IF($R1276="","NULL",$R1276) &amp;
", " &amp;
$U1276 &amp;
");"</f>
        <v>INSERT INTO acme.fact_employees (id_company_fk, id_employee_pk, flg_active, employee_name, id_gender_fk, id_race_fk, birthdate, id_education_fk, id_department_fk, id_role_fk, id_level_fk, salary) VALUES (2, 1275, TRUE, 'Thiago Brasil Brasil', 'M', 4, CAST('1960-08-15' AS DATE), 4, 4, 7, NULL, 1305);</v>
      </c>
    </row>
    <row r="1277" spans="1:22" x14ac:dyDescent="0.2">
      <c r="A1277" s="7">
        <v>2</v>
      </c>
      <c r="B1277" s="5">
        <f t="shared" si="96"/>
        <v>1276</v>
      </c>
      <c r="C1277" s="6" t="b">
        <v>1</v>
      </c>
      <c r="D1277" s="7">
        <f ca="1">IF(ROW()=2,125,IF(ROW()=3,67,IF(ROW()=4,13,RANDBETWEEN(2,COUNT(Name!$A:$A) + 1))))</f>
        <v>100</v>
      </c>
      <c r="E1277" s="7" t="str">
        <f ca="1">VLOOKUP($D1277,Name!$A:$B,2,FALSE) &amp; " " &amp; IF(ROW()=2,"de Orléans e Bragança",VLOOKUP(IF(ROW()=2,0,RANDBETWEEN(2,COUNT('Last name'!$A:$A) + 1)),'Last name'!$A:$B,2,FALSE) &amp; " " &amp; VLOOKUP(RANDBETWEEN(2,COUNT('Last name'!$A:$A) + 1),'Last name'!$A:$B,2,FALSE))</f>
        <v>Danniel Mendes Mazza</v>
      </c>
      <c r="F1277" s="7">
        <v>2</v>
      </c>
      <c r="G1277" s="7" cm="1">
        <f t="array" aca="1" ref="G1277" ca="1">INDEX(States!$B:$B,RANDBETWEEN(2,COUNTA(States!$B:$B)),1)</f>
        <v>2</v>
      </c>
      <c r="H1277" s="7" t="str">
        <f ca="1">VLOOKUP($D1277,Name!$A:$C,3,FALSE)</f>
        <v>M</v>
      </c>
      <c r="I1277" s="7">
        <f t="shared" ca="1" si="97"/>
        <v>2</v>
      </c>
      <c r="J1277" s="7" t="str">
        <f ca="1">VLOOKUP($I1277,Race!$A:$B,2,FALSE)</f>
        <v>Branco</v>
      </c>
      <c r="K1277" s="8">
        <f ca="1" xml:space="preserve">
IF($B1277=2,
    TODAY()-16340,
    IF($P1277=2,
        RANDBETWEEN(TODAY()-12418.5,TODAY()-6574.5),
        IF(OR($P1277=3,$P1277=4),
            RANDBETWEEN(TODAY()-16071,TODAY()-8766),
            IF(OR($P1277=5,$P1277=6,$P1277=7),
                RANDBETWEEN(TODAY()-27393.75,TODAY()-12783.75),
                RANDBETWEEN(TODAY()-27393.75,TODAY()-10957.5)
            )
        )
    )
)</f>
        <v>18018</v>
      </c>
      <c r="L1277" s="6">
        <f ca="1">IF(OR(ROW()=2,ROW()=3),7,IF(ROW()=4,4,RANDBETWEEN(4,COUNT(Education!$A:$A) + 1)))</f>
        <v>7</v>
      </c>
      <c r="M1277" s="8" t="str">
        <f ca="1">VLOOKUP($L1277,Education!$A:$B,2,FALSE)</f>
        <v>Doutorado</v>
      </c>
      <c r="N127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1277" s="7" t="str">
        <f ca="1">VLOOKUP($N1277,Department!$A:$B,2,FALSE)</f>
        <v>Recursos Humanos</v>
      </c>
      <c r="P1277" s="6">
        <f t="shared" ca="1" si="98"/>
        <v>8</v>
      </c>
      <c r="Q1277" s="7" t="str">
        <f ca="1">VLOOKUP($P1277,Role!$A:$B,2,FALSE)</f>
        <v>Analista</v>
      </c>
      <c r="R1277" s="7">
        <f ca="1">IF($P1277=8,RANDBETWEEN(2,COUNT(Level!$A:$A) + 1),"")</f>
        <v>3</v>
      </c>
      <c r="S1277" s="7" t="str">
        <f ca="1">IF($R1277&lt;&gt;"",VLOOKUP($R1277,Level!$A:$B,2,FALSE),"")</f>
        <v>Pleno</v>
      </c>
      <c r="T1277" s="8">
        <f t="shared" ca="1" si="99"/>
        <v>37945</v>
      </c>
      <c r="U1277" s="1">
        <f t="shared" ca="1" si="95"/>
        <v>4080</v>
      </c>
      <c r="V127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$A1277    &amp;
", "   &amp;
$B1277    &amp;
", "   &amp;
$C1277    &amp;
", '"  &amp;
$E1277    &amp;
"', '" &amp;
$H1277    &amp;
"', "  &amp;
$I1277 &amp;
", CAST('"  &amp;
TEXT($K1277,"aaaa-mm-dd") &amp;
"' AS DATE), " &amp;
$L1277 &amp;
", " &amp;
$N1277 &amp;
", " &amp;
$P1277 &amp;
", " &amp;
IF($R1277="","NULL",$R1277) &amp;
", " &amp;
$U1277 &amp;
");"</f>
        <v>INSERT INTO acme.fact_employees (id_company_fk, id_employee_pk, flg_active, employee_name, id_gender_fk, id_race_fk, birthdate, id_education_fk, id_department_fk, id_role_fk, id_level_fk, salary) VALUES (2, 1276, TRUE, 'Danniel Mendes Mazza', 'M', 2, CAST('1949-04-30' AS DATE), 7, 5, 8, 3, 4080);</v>
      </c>
    </row>
    <row r="1278" spans="1:22" x14ac:dyDescent="0.2">
      <c r="A1278" s="7">
        <v>2</v>
      </c>
      <c r="B1278" s="5">
        <f t="shared" si="96"/>
        <v>1277</v>
      </c>
      <c r="C1278" s="6" t="b">
        <v>1</v>
      </c>
      <c r="D1278" s="7">
        <f ca="1">IF(ROW()=2,125,IF(ROW()=3,67,IF(ROW()=4,13,RANDBETWEEN(2,COUNT(Name!$A:$A) + 1))))</f>
        <v>36</v>
      </c>
      <c r="E1278" s="7" t="str">
        <f ca="1">VLOOKUP($D1278,Name!$A:$B,2,FALSE) &amp; " " &amp; IF(ROW()=2,"de Orléans e Bragança",VLOOKUP(IF(ROW()=2,0,RANDBETWEEN(2,COUNT('Last name'!$A:$A) + 1)),'Last name'!$A:$B,2,FALSE) &amp; " " &amp; VLOOKUP(RANDBETWEEN(2,COUNT('Last name'!$A:$A) + 1),'Last name'!$A:$B,2,FALSE))</f>
        <v>Ananda Figo Brasil</v>
      </c>
      <c r="F1278" s="7">
        <v>2</v>
      </c>
      <c r="G1278" s="7" cm="1">
        <f t="array" aca="1" ref="G1278" ca="1">INDEX(States!$B:$B,RANDBETWEEN(2,COUNTA(States!$B:$B)),1)</f>
        <v>18</v>
      </c>
      <c r="H1278" s="7" t="str">
        <f ca="1">VLOOKUP($D1278,Name!$A:$C,3,FALSE)</f>
        <v>F</v>
      </c>
      <c r="I1278" s="7">
        <f t="shared" ca="1" si="97"/>
        <v>2</v>
      </c>
      <c r="J1278" s="7" t="str">
        <f ca="1">VLOOKUP($I1278,Race!$A:$B,2,FALSE)</f>
        <v>Branco</v>
      </c>
      <c r="K1278" s="8">
        <f ca="1" xml:space="preserve">
IF($B1278=2,
    TODAY()-16340,
    IF($P1278=2,
        RANDBETWEEN(TODAY()-12418.5,TODAY()-6574.5),
        IF(OR($P1278=3,$P1278=4),
            RANDBETWEEN(TODAY()-16071,TODAY()-8766),
            IF(OR($P1278=5,$P1278=6,$P1278=7),
                RANDBETWEEN(TODAY()-27393.75,TODAY()-12783.75),
                RANDBETWEEN(TODAY()-27393.75,TODAY()-10957.5)
            )
        )
    )
)</f>
        <v>22000</v>
      </c>
      <c r="L1278" s="6">
        <f ca="1">IF(OR(ROW()=2,ROW()=3),7,IF(ROW()=4,4,RANDBETWEEN(4,COUNT(Education!$A:$A) + 1)))</f>
        <v>5</v>
      </c>
      <c r="M1278" s="8" t="str">
        <f ca="1">VLOOKUP($L1278,Education!$A:$B,2,FALSE)</f>
        <v>Pós-graduação</v>
      </c>
      <c r="N127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1278" s="7" t="str">
        <f ca="1">VLOOKUP($N1278,Department!$A:$B,2,FALSE)</f>
        <v>Auditoria</v>
      </c>
      <c r="P1278" s="6">
        <f t="shared" ca="1" si="98"/>
        <v>9</v>
      </c>
      <c r="Q1278" s="7" t="str">
        <f ca="1">VLOOKUP($P1278,Role!$A:$B,2,FALSE)</f>
        <v>Especialista</v>
      </c>
      <c r="R1278" s="7" t="str">
        <f ca="1">IF($P1278=8,RANDBETWEEN(2,COUNT(Level!$A:$A) + 1),"")</f>
        <v/>
      </c>
      <c r="S1278" s="7" t="str">
        <f ca="1">IF($R1278&lt;&gt;"",VLOOKUP($R1278,Level!$A:$B,2,FALSE),"")</f>
        <v/>
      </c>
      <c r="T1278" s="8">
        <f t="shared" ca="1" si="99"/>
        <v>41992</v>
      </c>
      <c r="U1278" s="1">
        <f t="shared" ca="1" si="95"/>
        <v>9000</v>
      </c>
      <c r="V127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$A1278    &amp;
", "   &amp;
$B1278    &amp;
", "   &amp;
$C1278    &amp;
", '"  &amp;
$E1278    &amp;
"', '" &amp;
$H1278    &amp;
"', "  &amp;
$I1278 &amp;
", CAST('"  &amp;
TEXT($K1278,"aaaa-mm-dd") &amp;
"' AS DATE), " &amp;
$L1278 &amp;
", " &amp;
$N1278 &amp;
", " &amp;
$P1278 &amp;
", " &amp;
IF($R1278="","NULL",$R1278) &amp;
", " &amp;
$U1278 &amp;
");"</f>
        <v>INSERT INTO acme.fact_employees (id_company_fk, id_employee_pk, flg_active, employee_name, id_gender_fk, id_race_fk, birthdate, id_education_fk, id_department_fk, id_role_fk, id_level_fk, salary) VALUES (2, 1277, TRUE, 'Ananda Figo Brasil', 'F', 2, CAST('1960-03-25' AS DATE), 5, 10, 9, NULL, 9000);</v>
      </c>
    </row>
    <row r="1279" spans="1:22" x14ac:dyDescent="0.2">
      <c r="A1279" s="7">
        <v>2</v>
      </c>
      <c r="B1279" s="5">
        <f t="shared" si="96"/>
        <v>1278</v>
      </c>
      <c r="C1279" s="6" t="b">
        <v>1</v>
      </c>
      <c r="D1279" s="7">
        <f ca="1">IF(ROW()=2,125,IF(ROW()=3,67,IF(ROW()=4,13,RANDBETWEEN(2,COUNT(Name!$A:$A) + 1))))</f>
        <v>63</v>
      </c>
      <c r="E1279" s="7" t="str">
        <f ca="1">VLOOKUP($D1279,Name!$A:$B,2,FALSE) &amp; " " &amp; IF(ROW()=2,"de Orléans e Bragança",VLOOKUP(IF(ROW()=2,0,RANDBETWEEN(2,COUNT('Last name'!$A:$A) + 1)),'Last name'!$A:$B,2,FALSE) &amp; " " &amp; VLOOKUP(RANDBETWEEN(2,COUNT('Last name'!$A:$A) + 1),'Last name'!$A:$B,2,FALSE))</f>
        <v>Bartolomeo Rinaldi Pereira</v>
      </c>
      <c r="F1279" s="7">
        <v>2</v>
      </c>
      <c r="G1279" s="7" cm="1">
        <f t="array" aca="1" ref="G1279" ca="1">INDEX(States!$B:$B,RANDBETWEEN(2,COUNTA(States!$B:$B)),1)</f>
        <v>17</v>
      </c>
      <c r="H1279" s="7" t="str">
        <f ca="1">VLOOKUP($D1279,Name!$A:$C,3,FALSE)</f>
        <v>M</v>
      </c>
      <c r="I1279" s="7">
        <f t="shared" ca="1" si="97"/>
        <v>2</v>
      </c>
      <c r="J1279" s="7" t="str">
        <f ca="1">VLOOKUP($I1279,Race!$A:$B,2,FALSE)</f>
        <v>Branco</v>
      </c>
      <c r="K1279" s="8">
        <f ca="1" xml:space="preserve">
IF($B1279=2,
    TODAY()-16340,
    IF($P1279=2,
        RANDBETWEEN(TODAY()-12418.5,TODAY()-6574.5),
        IF(OR($P1279=3,$P1279=4),
            RANDBETWEEN(TODAY()-16071,TODAY()-8766),
            IF(OR($P1279=5,$P1279=6,$P1279=7),
                RANDBETWEEN(TODAY()-27393.75,TODAY()-12783.75),
                RANDBETWEEN(TODAY()-27393.75,TODAY()-10957.5)
            )
        )
    )
)</f>
        <v>28569</v>
      </c>
      <c r="L1279" s="6">
        <f ca="1">IF(OR(ROW()=2,ROW()=3),7,IF(ROW()=4,4,RANDBETWEEN(4,COUNT(Education!$A:$A) + 1)))</f>
        <v>5</v>
      </c>
      <c r="M1279" s="8" t="str">
        <f ca="1">VLOOKUP($L1279,Education!$A:$B,2,FALSE)</f>
        <v>Pós-graduação</v>
      </c>
      <c r="N127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1279" s="7" t="str">
        <f ca="1">VLOOKUP($N1279,Department!$A:$B,2,FALSE)</f>
        <v>Administrativo</v>
      </c>
      <c r="P1279" s="6">
        <f t="shared" ca="1" si="98"/>
        <v>8</v>
      </c>
      <c r="Q1279" s="7" t="str">
        <f ca="1">VLOOKUP($P1279,Role!$A:$B,2,FALSE)</f>
        <v>Analista</v>
      </c>
      <c r="R1279" s="7">
        <f ca="1">IF($P1279=8,RANDBETWEEN(2,COUNT(Level!$A:$A) + 1),"")</f>
        <v>4</v>
      </c>
      <c r="S1279" s="7" t="str">
        <f ca="1">IF($R1279&lt;&gt;"",VLOOKUP($R1279,Level!$A:$B,2,FALSE),"")</f>
        <v>Senior</v>
      </c>
      <c r="T1279" s="8">
        <f t="shared" ca="1" si="99"/>
        <v>40179</v>
      </c>
      <c r="U1279" s="1">
        <f t="shared" ca="1" si="95"/>
        <v>3000</v>
      </c>
      <c r="V127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$A1279    &amp;
", "   &amp;
$B1279    &amp;
", "   &amp;
$C1279    &amp;
", '"  &amp;
$E1279    &amp;
"', '" &amp;
$H1279    &amp;
"', "  &amp;
$I1279 &amp;
", CAST('"  &amp;
TEXT($K1279,"aaaa-mm-dd") &amp;
"' AS DATE), " &amp;
$L1279 &amp;
", " &amp;
$N1279 &amp;
", " &amp;
$P1279 &amp;
", " &amp;
IF($R1279="","NULL",$R1279) &amp;
", " &amp;
$U1279 &amp;
");"</f>
        <v>INSERT INTO acme.fact_employees (id_company_fk, id_employee_pk, flg_active, employee_name, id_gender_fk, id_race_fk, birthdate, id_education_fk, id_department_fk, id_role_fk, id_level_fk, salary) VALUES (2, 1278, TRUE, 'Bartolomeo Rinaldi Pereira', 'M', 2, CAST('1978-03-20' AS DATE), 5, 3, 8, 4, 3000);</v>
      </c>
    </row>
    <row r="1280" spans="1:22" x14ac:dyDescent="0.2">
      <c r="A1280" s="7">
        <v>2</v>
      </c>
      <c r="B1280" s="5">
        <f t="shared" si="96"/>
        <v>1279</v>
      </c>
      <c r="C1280" s="6" t="b">
        <v>1</v>
      </c>
      <c r="D1280" s="7">
        <f ca="1">IF(ROW()=2,125,IF(ROW()=3,67,IF(ROW()=4,13,RANDBETWEEN(2,COUNT(Name!$A:$A) + 1))))</f>
        <v>199</v>
      </c>
      <c r="E1280" s="7" t="str">
        <f ca="1">VLOOKUP($D1280,Name!$A:$B,2,FALSE) &amp; " " &amp; IF(ROW()=2,"de Orléans e Bragança",VLOOKUP(IF(ROW()=2,0,RANDBETWEEN(2,COUNT('Last name'!$A:$A) + 1)),'Last name'!$A:$B,2,FALSE) &amp; " " &amp; VLOOKUP(RANDBETWEEN(2,COUNT('Last name'!$A:$A) + 1),'Last name'!$A:$B,2,FALSE))</f>
        <v>Júlia Clara Rossi Dantas</v>
      </c>
      <c r="F1280" s="7">
        <v>2</v>
      </c>
      <c r="G1280" s="7" cm="1">
        <f t="array" aca="1" ref="G1280" ca="1">INDEX(States!$B:$B,RANDBETWEEN(2,COUNTA(States!$B:$B)),1)</f>
        <v>4</v>
      </c>
      <c r="H1280" s="7" t="str">
        <f ca="1">VLOOKUP($D1280,Name!$A:$C,3,FALSE)</f>
        <v>F</v>
      </c>
      <c r="I1280" s="7">
        <f t="shared" ca="1" si="97"/>
        <v>2</v>
      </c>
      <c r="J1280" s="7" t="str">
        <f ca="1">VLOOKUP($I1280,Race!$A:$B,2,FALSE)</f>
        <v>Branco</v>
      </c>
      <c r="K1280" s="8">
        <f ca="1" xml:space="preserve">
IF($B1280=2,
    TODAY()-16340,
    IF($P1280=2,
        RANDBETWEEN(TODAY()-12418.5,TODAY()-6574.5),
        IF(OR($P1280=3,$P1280=4),
            RANDBETWEEN(TODAY()-16071,TODAY()-8766),
            IF(OR($P1280=5,$P1280=6,$P1280=7),
                RANDBETWEEN(TODAY()-27393.75,TODAY()-12783.75),
                RANDBETWEEN(TODAY()-27393.75,TODAY()-10957.5)
            )
        )
    )
)</f>
        <v>31257</v>
      </c>
      <c r="L1280" s="6">
        <f ca="1">IF(OR(ROW()=2,ROW()=3),7,IF(ROW()=4,4,RANDBETWEEN(4,COUNT(Education!$A:$A) + 1)))</f>
        <v>7</v>
      </c>
      <c r="M1280" s="8" t="str">
        <f ca="1">VLOOKUP($L1280,Education!$A:$B,2,FALSE)</f>
        <v>Doutorado</v>
      </c>
      <c r="N128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12</v>
      </c>
      <c r="O1280" s="7" t="str">
        <f ca="1">VLOOKUP($N1280,Department!$A:$B,2,FALSE)</f>
        <v>Jurídico</v>
      </c>
      <c r="P1280" s="6">
        <f t="shared" ca="1" si="98"/>
        <v>6</v>
      </c>
      <c r="Q1280" s="7" t="str">
        <f ca="1">VLOOKUP($P1280,Role!$A:$B,2,FALSE)</f>
        <v>Estagiário</v>
      </c>
      <c r="R1280" s="7" t="str">
        <f ca="1">IF($P1280=8,RANDBETWEEN(2,COUNT(Level!$A:$A) + 1),"")</f>
        <v/>
      </c>
      <c r="S1280" s="7" t="str">
        <f ca="1">IF($R1280&lt;&gt;"",VLOOKUP($R1280,Level!$A:$B,2,FALSE),"")</f>
        <v/>
      </c>
      <c r="T1280" s="8">
        <f t="shared" ca="1" si="99"/>
        <v>43411</v>
      </c>
      <c r="U1280" s="1">
        <f t="shared" ca="1" si="95"/>
        <v>2805</v>
      </c>
      <c r="V128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$A1280    &amp;
", "   &amp;
$B1280    &amp;
", "   &amp;
$C1280    &amp;
", '"  &amp;
$E1280    &amp;
"', '" &amp;
$H1280    &amp;
"', "  &amp;
$I1280 &amp;
", CAST('"  &amp;
TEXT($K1280,"aaaa-mm-dd") &amp;
"' AS DATE), " &amp;
$L1280 &amp;
", " &amp;
$N1280 &amp;
", " &amp;
$P1280 &amp;
", " &amp;
IF($R1280="","NULL",$R1280) &amp;
", " &amp;
$U1280 &amp;
");"</f>
        <v>INSERT INTO acme.fact_employees (id_company_fk, id_employee_pk, flg_active, employee_name, id_gender_fk, id_race_fk, birthdate, id_education_fk, id_department_fk, id_role_fk, id_level_fk, salary) VALUES (2, 1279, TRUE, 'Júlia Clara Rossi Dantas', 'F', 2, CAST('1985-07-29' AS DATE), 7, 12, 6, NULL, 2805);</v>
      </c>
    </row>
    <row r="1281" spans="1:22" x14ac:dyDescent="0.2">
      <c r="A1281" s="7">
        <v>2</v>
      </c>
      <c r="B1281" s="5">
        <f t="shared" si="96"/>
        <v>1280</v>
      </c>
      <c r="C1281" s="6" t="b">
        <v>1</v>
      </c>
      <c r="D1281" s="7">
        <f ca="1">IF(ROW()=2,125,IF(ROW()=3,67,IF(ROW()=4,13,RANDBETWEEN(2,COUNT(Name!$A:$A) + 1))))</f>
        <v>173</v>
      </c>
      <c r="E1281" s="7" t="str">
        <f ca="1">VLOOKUP($D1281,Name!$A:$B,2,FALSE) &amp; " " &amp; IF(ROW()=2,"de Orléans e Bragança",VLOOKUP(IF(ROW()=2,0,RANDBETWEEN(2,COUNT('Last name'!$A:$A) + 1)),'Last name'!$A:$B,2,FALSE) &amp; " " &amp; VLOOKUP(RANDBETWEEN(2,COUNT('Last name'!$A:$A) + 1),'Last name'!$A:$B,2,FALSE))</f>
        <v>Isabelle Leite Santana</v>
      </c>
      <c r="F1281" s="7">
        <v>2</v>
      </c>
      <c r="G1281" s="7" cm="1">
        <f t="array" aca="1" ref="G1281" ca="1">INDEX(States!$B:$B,RANDBETWEEN(2,COUNTA(States!$B:$B)),1)</f>
        <v>11</v>
      </c>
      <c r="H1281" s="7" t="str">
        <f ca="1">VLOOKUP($D1281,Name!$A:$C,3,FALSE)</f>
        <v>F</v>
      </c>
      <c r="I1281" s="7">
        <f t="shared" ca="1" si="97"/>
        <v>3</v>
      </c>
      <c r="J1281" s="7" t="str">
        <f ca="1">VLOOKUP($I1281,Race!$A:$B,2,FALSE)</f>
        <v>Preto</v>
      </c>
      <c r="K1281" s="8">
        <f ca="1" xml:space="preserve">
IF($B1281=2,
    TODAY()-16340,
    IF($P1281=2,
        RANDBETWEEN(TODAY()-12418.5,TODAY()-6574.5),
        IF(OR($P1281=3,$P1281=4),
            RANDBETWEEN(TODAY()-16071,TODAY()-8766),
            IF(OR($P1281=5,$P1281=6,$P1281=7),
                RANDBETWEEN(TODAY()-27393.75,TODAY()-12783.75),
                RANDBETWEEN(TODAY()-27393.75,TODAY()-10957.5)
            )
        )
    )
)</f>
        <v>31174</v>
      </c>
      <c r="L1281" s="6">
        <f ca="1">IF(OR(ROW()=2,ROW()=3),7,IF(ROW()=4,4,RANDBETWEEN(4,COUNT(Education!$A:$A) + 1)))</f>
        <v>5</v>
      </c>
      <c r="M1281" s="8" t="str">
        <f ca="1">VLOOKUP($L1281,Education!$A:$B,2,FALSE)</f>
        <v>Pós-graduação</v>
      </c>
      <c r="N128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1281" s="7" t="str">
        <f ca="1">VLOOKUP($N1281,Department!$A:$B,2,FALSE)</f>
        <v>Financeiro</v>
      </c>
      <c r="P1281" s="6">
        <f t="shared" ca="1" si="98"/>
        <v>8</v>
      </c>
      <c r="Q1281" s="7" t="str">
        <f ca="1">VLOOKUP($P1281,Role!$A:$B,2,FALSE)</f>
        <v>Analista</v>
      </c>
      <c r="R1281" s="7">
        <f ca="1">IF($P1281=8,RANDBETWEEN(2,COUNT(Level!$A:$A) + 1),"")</f>
        <v>3</v>
      </c>
      <c r="S1281" s="7" t="str">
        <f ca="1">IF($R1281&lt;&gt;"",VLOOKUP($R1281,Level!$A:$B,2,FALSE),"")</f>
        <v>Pleno</v>
      </c>
      <c r="T1281" s="8">
        <f t="shared" ca="1" si="99"/>
        <v>38480</v>
      </c>
      <c r="U1281" s="1">
        <f t="shared" ca="1" si="95"/>
        <v>3000</v>
      </c>
      <c r="V128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$A1281    &amp;
", "   &amp;
$B1281    &amp;
", "   &amp;
$C1281    &amp;
", '"  &amp;
$E1281    &amp;
"', '" &amp;
$H1281    &amp;
"', "  &amp;
$I1281 &amp;
", CAST('"  &amp;
TEXT($K1281,"aaaa-mm-dd") &amp;
"' AS DATE), " &amp;
$L1281 &amp;
", " &amp;
$N1281 &amp;
", " &amp;
$P1281 &amp;
", " &amp;
IF($R1281="","NULL",$R1281) &amp;
", " &amp;
$U1281 &amp;
");"</f>
        <v>INSERT INTO acme.fact_employees (id_company_fk, id_employee_pk, flg_active, employee_name, id_gender_fk, id_race_fk, birthdate, id_education_fk, id_department_fk, id_role_fk, id_level_fk, salary) VALUES (2, 1280, TRUE, 'Isabelle Leite Santana', 'F', 3, CAST('1985-05-07' AS DATE), 5, 4, 8, 3, 3000);</v>
      </c>
    </row>
    <row r="1282" spans="1:22" x14ac:dyDescent="0.2">
      <c r="A1282" s="7">
        <v>2</v>
      </c>
      <c r="B1282" s="5">
        <f t="shared" si="96"/>
        <v>1281</v>
      </c>
      <c r="C1282" s="6" t="b">
        <v>1</v>
      </c>
      <c r="D1282" s="7">
        <f ca="1">IF(ROW()=2,125,IF(ROW()=3,67,IF(ROW()=4,13,RANDBETWEEN(2,COUNT(Name!$A:$A) + 1))))</f>
        <v>355</v>
      </c>
      <c r="E1282" s="7" t="str">
        <f ca="1">VLOOKUP($D1282,Name!$A:$B,2,FALSE) &amp; " " &amp; IF(ROW()=2,"de Orléans e Bragança",VLOOKUP(IF(ROW()=2,0,RANDBETWEEN(2,COUNT('Last name'!$A:$A) + 1)),'Last name'!$A:$B,2,FALSE) &amp; " " &amp; VLOOKUP(RANDBETWEEN(2,COUNT('Last name'!$A:$A) + 1),'Last name'!$A:$B,2,FALSE))</f>
        <v>Vinícius Poeta Pellegrini</v>
      </c>
      <c r="F1282" s="7">
        <v>2</v>
      </c>
      <c r="G1282" s="7" cm="1">
        <f t="array" aca="1" ref="G1282" ca="1">INDEX(States!$B:$B,RANDBETWEEN(2,COUNTA(States!$B:$B)),1)</f>
        <v>17</v>
      </c>
      <c r="H1282" s="7" t="str">
        <f ca="1">VLOOKUP($D1282,Name!$A:$C,3,FALSE)</f>
        <v>M</v>
      </c>
      <c r="I1282" s="7">
        <f t="shared" ca="1" si="97"/>
        <v>2</v>
      </c>
      <c r="J1282" s="7" t="str">
        <f ca="1">VLOOKUP($I1282,Race!$A:$B,2,FALSE)</f>
        <v>Branco</v>
      </c>
      <c r="K1282" s="8">
        <f ca="1" xml:space="preserve">
IF($B1282=2,
    TODAY()-16340,
    IF($P1282=2,
        RANDBETWEEN(TODAY()-12418.5,TODAY()-6574.5),
        IF(OR($P1282=3,$P1282=4),
            RANDBETWEEN(TODAY()-16071,TODAY()-8766),
            IF(OR($P1282=5,$P1282=6,$P1282=7),
                RANDBETWEEN(TODAY()-27393.75,TODAY()-12783.75),
                RANDBETWEEN(TODAY()-27393.75,TODAY()-10957.5)
            )
        )
    )
)</f>
        <v>25752</v>
      </c>
      <c r="L1282" s="6">
        <f ca="1">IF(OR(ROW()=2,ROW()=3),7,IF(ROW()=4,4,RANDBETWEEN(4,COUNT(Education!$A:$A) + 1)))</f>
        <v>4</v>
      </c>
      <c r="M1282" s="8" t="str">
        <f ca="1">VLOOKUP($L1282,Education!$A:$B,2,FALSE)</f>
        <v>Superior</v>
      </c>
      <c r="N128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12</v>
      </c>
      <c r="O1282" s="7" t="str">
        <f ca="1">VLOOKUP($N1282,Department!$A:$B,2,FALSE)</f>
        <v>Jurídico</v>
      </c>
      <c r="P1282" s="6">
        <f t="shared" ca="1" si="98"/>
        <v>8</v>
      </c>
      <c r="Q1282" s="7" t="str">
        <f ca="1">VLOOKUP($P1282,Role!$A:$B,2,FALSE)</f>
        <v>Analista</v>
      </c>
      <c r="R1282" s="7">
        <f ca="1">IF($P1282=8,RANDBETWEEN(2,COUNT(Level!$A:$A) + 1),"")</f>
        <v>2</v>
      </c>
      <c r="S1282" s="7" t="str">
        <f ca="1">IF($R1282&lt;&gt;"",VLOOKUP($R1282,Level!$A:$B,2,FALSE),"")</f>
        <v>Junior</v>
      </c>
      <c r="T1282" s="8">
        <f t="shared" ca="1" si="99"/>
        <v>39300</v>
      </c>
      <c r="U1282" s="1">
        <f t="shared" ref="U1282:U1345" ca="1" si="100" xml:space="preserve">
IF($P1282=2 + N("Presidente"),
  27000,
  IF($P1282=3 + N("Vice-presidente"),
    23000,
    IF(OR($P1282=5, $P1282=10, $P1282=9) + N("Secretária bilíngue ou coordenador ou especialista"),
      8000,
      IF($P1282=4 + N("Diretor"),
        15000,
        IF($P1282=11 + N("Gerente"),
          12000,
          IF($P1282=6 + N("Estagiário"),
            705,
            IF($P1282=7 + N("Trainee"),
              805,
              IF($P1282=8 + N("Analista"),
                2000,
                605
              )
            )
          )
        )
      )
    )
  )
)
+
N("O trecho abaixo acrescenta no salário $500 por cada formação concluída")
+
IF($L1282=4,
  500,
  IF($L1282=5,
    1000,
    IF($L1282=6,
      1500,
      IF($L1282=7,
        2000,
        0
      )
    )
  )
)
+
N("Adicional no salário por área")
+
IF($N1282=11 + N("Tecnologia da Informação"),
  120,
  IF($N1282=13 + N("Vendas"),
    110,
    IF($N1282=12 + N("Jurídico"),
      100,
      IF(OR($N1282=5, $N1282=6, $N1282=8) + N("Recursos humanos ou comercial ou comunicação e marketing"),
        80,
        0
      )
    )
  )
)
+
N("Adicionando pegadinha")
+
IF(AND($N1282=13, $L1282=6, $P1282=8, $R1282=3) + N("Se for de vendas, com mestrado, analista sênior"),
  IF($I1282=2,
    100,
    0
  )
  +
  IF($H1282="M",
    200,
    0
  ),
  0
)</f>
        <v>2600</v>
      </c>
      <c r="V128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$A1282    &amp;
", "   &amp;
$B1282    &amp;
", "   &amp;
$C1282    &amp;
", '"  &amp;
$E1282    &amp;
"', '" &amp;
$H1282    &amp;
"', "  &amp;
$I1282 &amp;
", CAST('"  &amp;
TEXT($K1282,"aaaa-mm-dd") &amp;
"' AS DATE), " &amp;
$L1282 &amp;
", " &amp;
$N1282 &amp;
", " &amp;
$P1282 &amp;
", " &amp;
IF($R1282="","NULL",$R1282) &amp;
", " &amp;
$U1282 &amp;
");"</f>
        <v>INSERT INTO acme.fact_employees (id_company_fk, id_employee_pk, flg_active, employee_name, id_gender_fk, id_race_fk, birthdate, id_education_fk, id_department_fk, id_role_fk, id_level_fk, salary) VALUES (2, 1281, TRUE, 'Vinícius Poeta Pellegrini', 'M', 2, CAST('1970-07-03' AS DATE), 4, 12, 8, 2, 2600);</v>
      </c>
    </row>
    <row r="1283" spans="1:22" x14ac:dyDescent="0.2">
      <c r="A1283" s="7">
        <v>2</v>
      </c>
      <c r="B1283" s="5">
        <f t="shared" ref="B1283:B1346" si="101">ROW() - 1</f>
        <v>1282</v>
      </c>
      <c r="C1283" s="6" t="b">
        <v>1</v>
      </c>
      <c r="D1283" s="7">
        <f ca="1">IF(ROW()=2,125,IF(ROW()=3,67,IF(ROW()=4,13,RANDBETWEEN(2,COUNT(Name!$A:$A) + 1))))</f>
        <v>356</v>
      </c>
      <c r="E1283" s="7" t="str">
        <f ca="1">VLOOKUP($D1283,Name!$A:$B,2,FALSE) &amp; " " &amp; IF(ROW()=2,"de Orléans e Bragança",VLOOKUP(IF(ROW()=2,0,RANDBETWEEN(2,COUNT('Last name'!$A:$A) + 1)),'Last name'!$A:$B,2,FALSE) &amp; " " &amp; VLOOKUP(RANDBETWEEN(2,COUNT('Last name'!$A:$A) + 1),'Last name'!$A:$B,2,FALSE))</f>
        <v>Vitor Batista Mancini</v>
      </c>
      <c r="F1283" s="7">
        <v>2</v>
      </c>
      <c r="G1283" s="7" cm="1">
        <f t="array" aca="1" ref="G1283" ca="1">INDEX(States!$B:$B,RANDBETWEEN(2,COUNTA(States!$B:$B)),1)</f>
        <v>14</v>
      </c>
      <c r="H1283" s="7" t="str">
        <f ca="1">VLOOKUP($D1283,Name!$A:$C,3,FALSE)</f>
        <v>M</v>
      </c>
      <c r="I1283" s="7">
        <f t="shared" ref="I1283:I1346" ca="1" si="102" xml:space="preserve">
IF(AND($P1283&gt;=2,$P1283&lt;=5),
  2,
  IF(MOD(ROW(),383)=0,
    6 + N("Vermelho(a)"),
    IF(MOD(ROW(),19)=0,
      5 + N("Amarelho()"),
      IF(MOD(ROW(),11)=0,
        4,
        IF(MOD(ROW(),7)=0,
          3,
          2
        )
      )
    )
  )
)</f>
        <v>2</v>
      </c>
      <c r="J1283" s="7" t="str">
        <f ca="1">VLOOKUP($I1283,Race!$A:$B,2,FALSE)</f>
        <v>Branco</v>
      </c>
      <c r="K1283" s="8">
        <f ca="1" xml:space="preserve">
IF($B1283=2,
    TODAY()-16340,
    IF($P1283=2,
        RANDBETWEEN(TODAY()-12418.5,TODAY()-6574.5),
        IF(OR($P1283=3,$P1283=4),
            RANDBETWEEN(TODAY()-16071,TODAY()-8766),
            IF(OR($P1283=5,$P1283=6,$P1283=7),
                RANDBETWEEN(TODAY()-27393.75,TODAY()-12783.75),
                RANDBETWEEN(TODAY()-27393.75,TODAY()-10957.5)
            )
        )
    )
)</f>
        <v>27165</v>
      </c>
      <c r="L1283" s="6">
        <f ca="1">IF(OR(ROW()=2,ROW()=3),7,IF(ROW()=4,4,RANDBETWEEN(4,COUNT(Education!$A:$A) + 1)))</f>
        <v>4</v>
      </c>
      <c r="M1283" s="8" t="str">
        <f ca="1">VLOOKUP($L1283,Education!$A:$B,2,FALSE)</f>
        <v>Superior</v>
      </c>
      <c r="N128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1283" s="7" t="str">
        <f ca="1">VLOOKUP($N1283,Department!$A:$B,2,FALSE)</f>
        <v>Tecnologia da Informação</v>
      </c>
      <c r="P1283" s="6">
        <f t="shared" ref="P1283:P1346" ca="1" si="103" xml:space="preserve">
IF(ROW()=2,
  2,
  IF(ROW()=3,
    3,
    IF(ROW()=4,
      5,
      IF(AND(ROW() &gt;= 5, ROW()&lt;=15),
        4,
        IF(AND(ROW() &gt;= 16, ROW() &lt;= 26),
          11,
          IF(AND(ROW() &gt;= 27, ROW() &lt;= 37),
            10,
            IF(MOD(ROW(),2),
              8,
              RANDBETWEEN(6,9)
            )
          )
        )
      )
    )
  )
)</f>
        <v>8</v>
      </c>
      <c r="Q1283" s="7" t="str">
        <f ca="1">VLOOKUP($P1283,Role!$A:$B,2,FALSE)</f>
        <v>Analista</v>
      </c>
      <c r="R1283" s="7">
        <f ca="1">IF($P1283=8,RANDBETWEEN(2,COUNT(Level!$A:$A) + 1),"")</f>
        <v>4</v>
      </c>
      <c r="S1283" s="7" t="str">
        <f ca="1">IF($R1283&lt;&gt;"",VLOOKUP($R1283,Level!$A:$B,2,FALSE),"")</f>
        <v>Senior</v>
      </c>
      <c r="T1283" s="8">
        <f t="shared" ref="T1283:T1346" ca="1" si="104">IF(OR($P1283=2,$P1283=3,$P1283=4,$P1283=5,$P1283=11), 36161, IF(((TODAY() - $K1283) / 365) &lt; 19, TODAY(), RANDBETWEEN(36161,TODAY())))</f>
        <v>39845</v>
      </c>
      <c r="U1283" s="1">
        <f t="shared" ca="1" si="100"/>
        <v>2620</v>
      </c>
      <c r="V128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$A1283    &amp;
", "   &amp;
$B1283    &amp;
", "   &amp;
$C1283    &amp;
", '"  &amp;
$E1283    &amp;
"', '" &amp;
$H1283    &amp;
"', "  &amp;
$I1283 &amp;
", CAST('"  &amp;
TEXT($K1283,"aaaa-mm-dd") &amp;
"' AS DATE), " &amp;
$L1283 &amp;
", " &amp;
$N1283 &amp;
", " &amp;
$P1283 &amp;
", " &amp;
IF($R1283="","NULL",$R1283) &amp;
", " &amp;
$U1283 &amp;
");"</f>
        <v>INSERT INTO acme.fact_employees (id_company_fk, id_employee_pk, flg_active, employee_name, id_gender_fk, id_race_fk, birthdate, id_education_fk, id_department_fk, id_role_fk, id_level_fk, salary) VALUES (2, 1282, TRUE, 'Vitor Batista Mancini', 'M', 2, CAST('1974-05-16' AS DATE), 4, 11, 8, 4, 2620);</v>
      </c>
    </row>
    <row r="1284" spans="1:22" x14ac:dyDescent="0.2">
      <c r="A1284" s="7">
        <v>2</v>
      </c>
      <c r="B1284" s="5">
        <f t="shared" si="101"/>
        <v>1283</v>
      </c>
      <c r="C1284" s="6" t="b">
        <v>1</v>
      </c>
      <c r="D1284" s="7">
        <f ca="1">IF(ROW()=2,125,IF(ROW()=3,67,IF(ROW()=4,13,RANDBETWEEN(2,COUNT(Name!$A:$A) + 1))))</f>
        <v>238</v>
      </c>
      <c r="E1284" s="7" t="str">
        <f ca="1">VLOOKUP($D1284,Name!$A:$B,2,FALSE) &amp; " " &amp; IF(ROW()=2,"de Orléans e Bragança",VLOOKUP(IF(ROW()=2,0,RANDBETWEEN(2,COUNT('Last name'!$A:$A) + 1)),'Last name'!$A:$B,2,FALSE) &amp; " " &amp; VLOOKUP(RANDBETWEEN(2,COUNT('Last name'!$A:$A) + 1),'Last name'!$A:$B,2,FALSE))</f>
        <v>Luccas Giordano Monti</v>
      </c>
      <c r="F1284" s="7">
        <v>2</v>
      </c>
      <c r="G1284" s="7" cm="1">
        <f t="array" aca="1" ref="G1284" ca="1">INDEX(States!$B:$B,RANDBETWEEN(2,COUNTA(States!$B:$B)),1)</f>
        <v>21</v>
      </c>
      <c r="H1284" s="7" t="str">
        <f ca="1">VLOOKUP($D1284,Name!$A:$C,3,FALSE)</f>
        <v>M</v>
      </c>
      <c r="I1284" s="7">
        <f t="shared" ca="1" si="102"/>
        <v>2</v>
      </c>
      <c r="J1284" s="7" t="str">
        <f ca="1">VLOOKUP($I1284,Race!$A:$B,2,FALSE)</f>
        <v>Branco</v>
      </c>
      <c r="K1284" s="8">
        <f ca="1" xml:space="preserve">
IF($B1284=2,
    TODAY()-16340,
    IF($P1284=2,
        RANDBETWEEN(TODAY()-12418.5,TODAY()-6574.5),
        IF(OR($P1284=3,$P1284=4),
            RANDBETWEEN(TODAY()-16071,TODAY()-8766),
            IF(OR($P1284=5,$P1284=6,$P1284=7),
                RANDBETWEEN(TODAY()-27393.75,TODAY()-12783.75),
                RANDBETWEEN(TODAY()-27393.75,TODAY()-10957.5)
            )
        )
    )
)</f>
        <v>20444</v>
      </c>
      <c r="L1284" s="6">
        <f ca="1">IF(OR(ROW()=2,ROW()=3),7,IF(ROW()=4,4,RANDBETWEEN(4,COUNT(Education!$A:$A) + 1)))</f>
        <v>6</v>
      </c>
      <c r="M1284" s="8" t="str">
        <f ca="1">VLOOKUP($L1284,Education!$A:$B,2,FALSE)</f>
        <v>Mestrado</v>
      </c>
      <c r="N128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6</v>
      </c>
      <c r="O1284" s="7" t="str">
        <f ca="1">VLOOKUP($N1284,Department!$A:$B,2,FALSE)</f>
        <v>Comercial</v>
      </c>
      <c r="P1284" s="6">
        <f t="shared" ca="1" si="103"/>
        <v>8</v>
      </c>
      <c r="Q1284" s="7" t="str">
        <f ca="1">VLOOKUP($P1284,Role!$A:$B,2,FALSE)</f>
        <v>Analista</v>
      </c>
      <c r="R1284" s="7">
        <f ca="1">IF($P1284=8,RANDBETWEEN(2,COUNT(Level!$A:$A) + 1),"")</f>
        <v>3</v>
      </c>
      <c r="S1284" s="7" t="str">
        <f ca="1">IF($R1284&lt;&gt;"",VLOOKUP($R1284,Level!$A:$B,2,FALSE),"")</f>
        <v>Pleno</v>
      </c>
      <c r="T1284" s="8">
        <f t="shared" ca="1" si="104"/>
        <v>43522</v>
      </c>
      <c r="U1284" s="1">
        <f t="shared" ca="1" si="100"/>
        <v>3580</v>
      </c>
      <c r="V128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$A1284    &amp;
", "   &amp;
$B1284    &amp;
", "   &amp;
$C1284    &amp;
", '"  &amp;
$E1284    &amp;
"', '" &amp;
$H1284    &amp;
"', "  &amp;
$I1284 &amp;
", CAST('"  &amp;
TEXT($K1284,"aaaa-mm-dd") &amp;
"' AS DATE), " &amp;
$L1284 &amp;
", " &amp;
$N1284 &amp;
", " &amp;
$P1284 &amp;
", " &amp;
IF($R1284="","NULL",$R1284) &amp;
", " &amp;
$U1284 &amp;
");"</f>
        <v>INSERT INTO acme.fact_employees (id_company_fk, id_employee_pk, flg_active, employee_name, id_gender_fk, id_race_fk, birthdate, id_education_fk, id_department_fk, id_role_fk, id_level_fk, salary) VALUES (2, 1283, TRUE, 'Luccas Giordano Monti', 'M', 2, CAST('1955-12-21' AS DATE), 6, 6, 8, 3, 3580);</v>
      </c>
    </row>
    <row r="1285" spans="1:22" x14ac:dyDescent="0.2">
      <c r="A1285" s="7">
        <v>2</v>
      </c>
      <c r="B1285" s="5">
        <f t="shared" si="101"/>
        <v>1284</v>
      </c>
      <c r="C1285" s="6" t="b">
        <v>1</v>
      </c>
      <c r="D1285" s="7">
        <f ca="1">IF(ROW()=2,125,IF(ROW()=3,67,IF(ROW()=4,13,RANDBETWEEN(2,COUNT(Name!$A:$A) + 1))))</f>
        <v>127</v>
      </c>
      <c r="E1285" s="7" t="str">
        <f ca="1">VLOOKUP($D1285,Name!$A:$B,2,FALSE) &amp; " " &amp; IF(ROW()=2,"de Orléans e Bragança",VLOOKUP(IF(ROW()=2,0,RANDBETWEEN(2,COUNT('Last name'!$A:$A) + 1)),'Last name'!$A:$B,2,FALSE) &amp; " " &amp; VLOOKUP(RANDBETWEEN(2,COUNT('Last name'!$A:$A) + 1),'Last name'!$A:$B,2,FALSE))</f>
        <v>Enzzo Pimentel Santacruz</v>
      </c>
      <c r="F1285" s="7">
        <v>2</v>
      </c>
      <c r="G1285" s="7" cm="1">
        <f t="array" aca="1" ref="G1285" ca="1">INDEX(States!$B:$B,RANDBETWEEN(2,COUNTA(States!$B:$B)),1)</f>
        <v>18</v>
      </c>
      <c r="H1285" s="7" t="str">
        <f ca="1">VLOOKUP($D1285,Name!$A:$C,3,FALSE)</f>
        <v>M</v>
      </c>
      <c r="I1285" s="7">
        <f t="shared" ca="1" si="102"/>
        <v>2</v>
      </c>
      <c r="J1285" s="7" t="str">
        <f ca="1">VLOOKUP($I1285,Race!$A:$B,2,FALSE)</f>
        <v>Branco</v>
      </c>
      <c r="K1285" s="8">
        <f ca="1" xml:space="preserve">
IF($B1285=2,
    TODAY()-16340,
    IF($P1285=2,
        RANDBETWEEN(TODAY()-12418.5,TODAY()-6574.5),
        IF(OR($P1285=3,$P1285=4),
            RANDBETWEEN(TODAY()-16071,TODAY()-8766),
            IF(OR($P1285=5,$P1285=6,$P1285=7),
                RANDBETWEEN(TODAY()-27393.75,TODAY()-12783.75),
                RANDBETWEEN(TODAY()-27393.75,TODAY()-10957.5)
            )
        )
    )
)</f>
        <v>17789</v>
      </c>
      <c r="L1285" s="6">
        <f ca="1">IF(OR(ROW()=2,ROW()=3),7,IF(ROW()=4,4,RANDBETWEEN(4,COUNT(Education!$A:$A) + 1)))</f>
        <v>4</v>
      </c>
      <c r="M1285" s="8" t="str">
        <f ca="1">VLOOKUP($L1285,Education!$A:$B,2,FALSE)</f>
        <v>Superior</v>
      </c>
      <c r="N128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1285" s="7" t="str">
        <f ca="1">VLOOKUP($N1285,Department!$A:$B,2,FALSE)</f>
        <v>Comunicação &amp; Marketing</v>
      </c>
      <c r="P1285" s="6">
        <f t="shared" ca="1" si="103"/>
        <v>8</v>
      </c>
      <c r="Q1285" s="7" t="str">
        <f ca="1">VLOOKUP($P1285,Role!$A:$B,2,FALSE)</f>
        <v>Analista</v>
      </c>
      <c r="R1285" s="7">
        <f ca="1">IF($P1285=8,RANDBETWEEN(2,COUNT(Level!$A:$A) + 1),"")</f>
        <v>4</v>
      </c>
      <c r="S1285" s="7" t="str">
        <f ca="1">IF($R1285&lt;&gt;"",VLOOKUP($R1285,Level!$A:$B,2,FALSE),"")</f>
        <v>Senior</v>
      </c>
      <c r="T1285" s="8">
        <f t="shared" ca="1" si="104"/>
        <v>36915</v>
      </c>
      <c r="U1285" s="1">
        <f t="shared" ca="1" si="100"/>
        <v>2580</v>
      </c>
      <c r="V128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$A1285    &amp;
", "   &amp;
$B1285    &amp;
", "   &amp;
$C1285    &amp;
", '"  &amp;
$E1285    &amp;
"', '" &amp;
$H1285    &amp;
"', "  &amp;
$I1285 &amp;
", CAST('"  &amp;
TEXT($K1285,"aaaa-mm-dd") &amp;
"' AS DATE), " &amp;
$L1285 &amp;
", " &amp;
$N1285 &amp;
", " &amp;
$P1285 &amp;
", " &amp;
IF($R1285="","NULL",$R1285) &amp;
", " &amp;
$U1285 &amp;
");"</f>
        <v>INSERT INTO acme.fact_employees (id_company_fk, id_employee_pk, flg_active, employee_name, id_gender_fk, id_race_fk, birthdate, id_education_fk, id_department_fk, id_role_fk, id_level_fk, salary) VALUES (2, 1284, TRUE, 'Enzzo Pimentel Santacruz', 'M', 2, CAST('1948-09-13' AS DATE), 4, 8, 8, 4, 2580);</v>
      </c>
    </row>
    <row r="1286" spans="1:22" x14ac:dyDescent="0.2">
      <c r="A1286" s="7">
        <v>2</v>
      </c>
      <c r="B1286" s="5">
        <f t="shared" si="101"/>
        <v>1285</v>
      </c>
      <c r="C1286" s="6" t="b">
        <v>1</v>
      </c>
      <c r="D1286" s="7">
        <f ca="1">IF(ROW()=2,125,IF(ROW()=3,67,IF(ROW()=4,13,RANDBETWEEN(2,COUNT(Name!$A:$A) + 1))))</f>
        <v>227</v>
      </c>
      <c r="E1286" s="7" t="str">
        <f ca="1">VLOOKUP($D1286,Name!$A:$B,2,FALSE) &amp; " " &amp; IF(ROW()=2,"de Orléans e Bragança",VLOOKUP(IF(ROW()=2,0,RANDBETWEEN(2,COUNT('Last name'!$A:$A) + 1)),'Last name'!$A:$B,2,FALSE) &amp; " " &amp; VLOOKUP(RANDBETWEEN(2,COUNT('Last name'!$A:$A) + 1),'Last name'!$A:$B,2,FALSE))</f>
        <v>Lorena Rangel Mariani</v>
      </c>
      <c r="F1286" s="7">
        <v>2</v>
      </c>
      <c r="G1286" s="7" cm="1">
        <f t="array" aca="1" ref="G1286" ca="1">INDEX(States!$B:$B,RANDBETWEEN(2,COUNTA(States!$B:$B)),1)</f>
        <v>3</v>
      </c>
      <c r="H1286" s="7" t="str">
        <f ca="1">VLOOKUP($D1286,Name!$A:$C,3,FALSE)</f>
        <v>F</v>
      </c>
      <c r="I1286" s="7">
        <f t="shared" ca="1" si="102"/>
        <v>2</v>
      </c>
      <c r="J1286" s="7" t="str">
        <f ca="1">VLOOKUP($I1286,Race!$A:$B,2,FALSE)</f>
        <v>Branco</v>
      </c>
      <c r="K1286" s="8">
        <f ca="1" xml:space="preserve">
IF($B1286=2,
    TODAY()-16340,
    IF($P1286=2,
        RANDBETWEEN(TODAY()-12418.5,TODAY()-6574.5),
        IF(OR($P1286=3,$P1286=4),
            RANDBETWEEN(TODAY()-16071,TODAY()-8766),
            IF(OR($P1286=5,$P1286=6,$P1286=7),
                RANDBETWEEN(TODAY()-27393.75,TODAY()-12783.75),
                RANDBETWEEN(TODAY()-27393.75,TODAY()-10957.5)
            )
        )
    )
)</f>
        <v>26056</v>
      </c>
      <c r="L1286" s="6">
        <f ca="1">IF(OR(ROW()=2,ROW()=3),7,IF(ROW()=4,4,RANDBETWEEN(4,COUNT(Education!$A:$A) + 1)))</f>
        <v>6</v>
      </c>
      <c r="M1286" s="8" t="str">
        <f ca="1">VLOOKUP($L1286,Education!$A:$B,2,FALSE)</f>
        <v>Mestrado</v>
      </c>
      <c r="N128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1286" s="7" t="str">
        <f ca="1">VLOOKUP($N1286,Department!$A:$B,2,FALSE)</f>
        <v>Administrativo</v>
      </c>
      <c r="P1286" s="6">
        <f t="shared" ca="1" si="103"/>
        <v>8</v>
      </c>
      <c r="Q1286" s="7" t="str">
        <f ca="1">VLOOKUP($P1286,Role!$A:$B,2,FALSE)</f>
        <v>Analista</v>
      </c>
      <c r="R1286" s="7">
        <f ca="1">IF($P1286=8,RANDBETWEEN(2,COUNT(Level!$A:$A) + 1),"")</f>
        <v>3</v>
      </c>
      <c r="S1286" s="7" t="str">
        <f ca="1">IF($R1286&lt;&gt;"",VLOOKUP($R1286,Level!$A:$B,2,FALSE),"")</f>
        <v>Pleno</v>
      </c>
      <c r="T1286" s="8">
        <f t="shared" ca="1" si="104"/>
        <v>41561</v>
      </c>
      <c r="U1286" s="1">
        <f t="shared" ca="1" si="100"/>
        <v>3500</v>
      </c>
      <c r="V128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$A1286    &amp;
", "   &amp;
$B1286    &amp;
", "   &amp;
$C1286    &amp;
", '"  &amp;
$E1286    &amp;
"', '" &amp;
$H1286    &amp;
"', "  &amp;
$I1286 &amp;
", CAST('"  &amp;
TEXT($K1286,"aaaa-mm-dd") &amp;
"' AS DATE), " &amp;
$L1286 &amp;
", " &amp;
$N1286 &amp;
", " &amp;
$P1286 &amp;
", " &amp;
IF($R1286="","NULL",$R1286) &amp;
", " &amp;
$U1286 &amp;
");"</f>
        <v>INSERT INTO acme.fact_employees (id_company_fk, id_employee_pk, flg_active, employee_name, id_gender_fk, id_race_fk, birthdate, id_education_fk, id_department_fk, id_role_fk, id_level_fk, salary) VALUES (2, 1285, TRUE, 'Lorena Rangel Mariani', 'F', 2, CAST('1971-05-03' AS DATE), 6, 3, 8, 3, 3500);</v>
      </c>
    </row>
    <row r="1287" spans="1:22" x14ac:dyDescent="0.2">
      <c r="A1287" s="7">
        <v>2</v>
      </c>
      <c r="B1287" s="5">
        <f t="shared" si="101"/>
        <v>1286</v>
      </c>
      <c r="C1287" s="6" t="b">
        <v>1</v>
      </c>
      <c r="D1287" s="7">
        <f ca="1">IF(ROW()=2,125,IF(ROW()=3,67,IF(ROW()=4,13,RANDBETWEEN(2,COUNT(Name!$A:$A) + 1))))</f>
        <v>5</v>
      </c>
      <c r="E1287" s="7" t="str">
        <f ca="1">VLOOKUP($D1287,Name!$A:$B,2,FALSE) &amp; " " &amp; IF(ROW()=2,"de Orléans e Bragança",VLOOKUP(IF(ROW()=2,0,RANDBETWEEN(2,COUNT('Last name'!$A:$A) + 1)),'Last name'!$A:$B,2,FALSE) &amp; " " &amp; VLOOKUP(RANDBETWEEN(2,COUNT('Last name'!$A:$A) + 1),'Last name'!$A:$B,2,FALSE))</f>
        <v>Adélia Farias Mazza</v>
      </c>
      <c r="F1287" s="7">
        <v>2</v>
      </c>
      <c r="G1287" s="7" cm="1">
        <f t="array" aca="1" ref="G1287" ca="1">INDEX(States!$B:$B,RANDBETWEEN(2,COUNTA(States!$B:$B)),1)</f>
        <v>20</v>
      </c>
      <c r="H1287" s="7" t="str">
        <f ca="1">VLOOKUP($D1287,Name!$A:$C,3,FALSE)</f>
        <v>F</v>
      </c>
      <c r="I1287" s="7">
        <f t="shared" ca="1" si="102"/>
        <v>4</v>
      </c>
      <c r="J1287" s="7" t="str">
        <f ca="1">VLOOKUP($I1287,Race!$A:$B,2,FALSE)</f>
        <v>Pardo</v>
      </c>
      <c r="K1287" s="8">
        <f ca="1" xml:space="preserve">
IF($B1287=2,
    TODAY()-16340,
    IF($P1287=2,
        RANDBETWEEN(TODAY()-12418.5,TODAY()-6574.5),
        IF(OR($P1287=3,$P1287=4),
            RANDBETWEEN(TODAY()-16071,TODAY()-8766),
            IF(OR($P1287=5,$P1287=6,$P1287=7),
                RANDBETWEEN(TODAY()-27393.75,TODAY()-12783.75),
                RANDBETWEEN(TODAY()-27393.75,TODAY()-10957.5)
            )
        )
    )
)</f>
        <v>30875</v>
      </c>
      <c r="L1287" s="6">
        <f ca="1">IF(OR(ROW()=2,ROW()=3),7,IF(ROW()=4,4,RANDBETWEEN(4,COUNT(Education!$A:$A) + 1)))</f>
        <v>6</v>
      </c>
      <c r="M1287" s="8" t="str">
        <f ca="1">VLOOKUP($L1287,Education!$A:$B,2,FALSE)</f>
        <v>Mestrado</v>
      </c>
      <c r="N128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1287" s="7" t="str">
        <f ca="1">VLOOKUP($N1287,Department!$A:$B,2,FALSE)</f>
        <v>Tecnologia da Informação</v>
      </c>
      <c r="P1287" s="6">
        <f t="shared" ca="1" si="103"/>
        <v>8</v>
      </c>
      <c r="Q1287" s="7" t="str">
        <f ca="1">VLOOKUP($P1287,Role!$A:$B,2,FALSE)</f>
        <v>Analista</v>
      </c>
      <c r="R1287" s="7">
        <f ca="1">IF($P1287=8,RANDBETWEEN(2,COUNT(Level!$A:$A) + 1),"")</f>
        <v>4</v>
      </c>
      <c r="S1287" s="7" t="str">
        <f ca="1">IF($R1287&lt;&gt;"",VLOOKUP($R1287,Level!$A:$B,2,FALSE),"")</f>
        <v>Senior</v>
      </c>
      <c r="T1287" s="8">
        <f t="shared" ca="1" si="104"/>
        <v>43442</v>
      </c>
      <c r="U1287" s="1">
        <f t="shared" ca="1" si="100"/>
        <v>3620</v>
      </c>
      <c r="V128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$A1287    &amp;
", "   &amp;
$B1287    &amp;
", "   &amp;
$C1287    &amp;
", '"  &amp;
$E1287    &amp;
"', '" &amp;
$H1287    &amp;
"', "  &amp;
$I1287 &amp;
", CAST('"  &amp;
TEXT($K1287,"aaaa-mm-dd") &amp;
"' AS DATE), " &amp;
$L1287 &amp;
", " &amp;
$N1287 &amp;
", " &amp;
$P1287 &amp;
", " &amp;
IF($R1287="","NULL",$R1287) &amp;
", " &amp;
$U1287 &amp;
");"</f>
        <v>INSERT INTO acme.fact_employees (id_company_fk, id_employee_pk, flg_active, employee_name, id_gender_fk, id_race_fk, birthdate, id_education_fk, id_department_fk, id_role_fk, id_level_fk, salary) VALUES (2, 1286, TRUE, 'Adélia Farias Mazza', 'F', 4, CAST('1984-07-12' AS DATE), 6, 11, 8, 4, 3620);</v>
      </c>
    </row>
    <row r="1288" spans="1:22" x14ac:dyDescent="0.2">
      <c r="A1288" s="7">
        <v>2</v>
      </c>
      <c r="B1288" s="5">
        <f t="shared" si="101"/>
        <v>1287</v>
      </c>
      <c r="C1288" s="6" t="b">
        <v>1</v>
      </c>
      <c r="D1288" s="7">
        <f ca="1">IF(ROW()=2,125,IF(ROW()=3,67,IF(ROW()=4,13,RANDBETWEEN(2,COUNT(Name!$A:$A) + 1))))</f>
        <v>164</v>
      </c>
      <c r="E1288" s="7" t="str">
        <f ca="1">VLOOKUP($D1288,Name!$A:$B,2,FALSE) &amp; " " &amp; IF(ROW()=2,"de Orléans e Bragança",VLOOKUP(IF(ROW()=2,0,RANDBETWEEN(2,COUNT('Last name'!$A:$A) + 1)),'Last name'!$A:$B,2,FALSE) &amp; " " &amp; VLOOKUP(RANDBETWEEN(2,COUNT('Last name'!$A:$A) + 1),'Last name'!$A:$B,2,FALSE))</f>
        <v>Henrique de Oliveira Campos</v>
      </c>
      <c r="F1288" s="7">
        <v>2</v>
      </c>
      <c r="G1288" s="7" cm="1">
        <f t="array" aca="1" ref="G1288" ca="1">INDEX(States!$B:$B,RANDBETWEEN(2,COUNTA(States!$B:$B)),1)</f>
        <v>11</v>
      </c>
      <c r="H1288" s="7" t="str">
        <f ca="1">VLOOKUP($D1288,Name!$A:$C,3,FALSE)</f>
        <v>M</v>
      </c>
      <c r="I1288" s="7">
        <f t="shared" ca="1" si="102"/>
        <v>3</v>
      </c>
      <c r="J1288" s="7" t="str">
        <f ca="1">VLOOKUP($I1288,Race!$A:$B,2,FALSE)</f>
        <v>Preto</v>
      </c>
      <c r="K1288" s="8">
        <f ca="1" xml:space="preserve">
IF($B1288=2,
    TODAY()-16340,
    IF($P1288=2,
        RANDBETWEEN(TODAY()-12418.5,TODAY()-6574.5),
        IF(OR($P1288=3,$P1288=4),
            RANDBETWEEN(TODAY()-16071,TODAY()-8766),
            IF(OR($P1288=5,$P1288=6,$P1288=7),
                RANDBETWEEN(TODAY()-27393.75,TODAY()-12783.75),
                RANDBETWEEN(TODAY()-27393.75,TODAY()-10957.5)
            )
        )
    )
)</f>
        <v>28299</v>
      </c>
      <c r="L1288" s="6">
        <f ca="1">IF(OR(ROW()=2,ROW()=3),7,IF(ROW()=4,4,RANDBETWEEN(4,COUNT(Education!$A:$A) + 1)))</f>
        <v>7</v>
      </c>
      <c r="M1288" s="8" t="str">
        <f ca="1">VLOOKUP($L1288,Education!$A:$B,2,FALSE)</f>
        <v>Doutorado</v>
      </c>
      <c r="N128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1288" s="7" t="str">
        <f ca="1">VLOOKUP($N1288,Department!$A:$B,2,FALSE)</f>
        <v>Administrativo</v>
      </c>
      <c r="P1288" s="6">
        <f t="shared" ca="1" si="103"/>
        <v>6</v>
      </c>
      <c r="Q1288" s="7" t="str">
        <f ca="1">VLOOKUP($P1288,Role!$A:$B,2,FALSE)</f>
        <v>Estagiário</v>
      </c>
      <c r="R1288" s="7" t="str">
        <f ca="1">IF($P1288=8,RANDBETWEEN(2,COUNT(Level!$A:$A) + 1),"")</f>
        <v/>
      </c>
      <c r="S1288" s="7" t="str">
        <f ca="1">IF($R1288&lt;&gt;"",VLOOKUP($R1288,Level!$A:$B,2,FALSE),"")</f>
        <v/>
      </c>
      <c r="T1288" s="8">
        <f t="shared" ca="1" si="104"/>
        <v>44831</v>
      </c>
      <c r="U1288" s="1">
        <f t="shared" ca="1" si="100"/>
        <v>2705</v>
      </c>
      <c r="V128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$A1288    &amp;
", "   &amp;
$B1288    &amp;
", "   &amp;
$C1288    &amp;
", '"  &amp;
$E1288    &amp;
"', '" &amp;
$H1288    &amp;
"', "  &amp;
$I1288 &amp;
", CAST('"  &amp;
TEXT($K1288,"aaaa-mm-dd") &amp;
"' AS DATE), " &amp;
$L1288 &amp;
", " &amp;
$N1288 &amp;
", " &amp;
$P1288 &amp;
", " &amp;
IF($R1288="","NULL",$R1288) &amp;
", " &amp;
$U1288 &amp;
");"</f>
        <v>INSERT INTO acme.fact_employees (id_company_fk, id_employee_pk, flg_active, employee_name, id_gender_fk, id_race_fk, birthdate, id_education_fk, id_department_fk, id_role_fk, id_level_fk, salary) VALUES (2, 1287, TRUE, 'Henrique de Oliveira Campos', 'M', 3, CAST('1977-06-23' AS DATE), 7, 3, 6, NULL, 2705);</v>
      </c>
    </row>
    <row r="1289" spans="1:22" x14ac:dyDescent="0.2">
      <c r="A1289" s="7">
        <v>2</v>
      </c>
      <c r="B1289" s="5">
        <f t="shared" si="101"/>
        <v>1288</v>
      </c>
      <c r="C1289" s="6" t="b">
        <v>1</v>
      </c>
      <c r="D1289" s="7">
        <f ca="1">IF(ROW()=2,125,IF(ROW()=3,67,IF(ROW()=4,13,RANDBETWEEN(2,COUNT(Name!$A:$A) + 1))))</f>
        <v>54</v>
      </c>
      <c r="E1289" s="7" t="str">
        <f ca="1">VLOOKUP($D1289,Name!$A:$B,2,FALSE) &amp; " " &amp; IF(ROW()=2,"de Orléans e Bragança",VLOOKUP(IF(ROW()=2,0,RANDBETWEEN(2,COUNT('Last name'!$A:$A) + 1)),'Last name'!$A:$B,2,FALSE) &amp; " " &amp; VLOOKUP(RANDBETWEEN(2,COUNT('Last name'!$A:$A) + 1),'Last name'!$A:$B,2,FALSE))</f>
        <v>Arthur Henrique Bragança Ferrão</v>
      </c>
      <c r="F1289" s="7">
        <v>2</v>
      </c>
      <c r="G1289" s="7" cm="1">
        <f t="array" aca="1" ref="G1289" ca="1">INDEX(States!$B:$B,RANDBETWEEN(2,COUNTA(States!$B:$B)),1)</f>
        <v>16</v>
      </c>
      <c r="H1289" s="7" t="str">
        <f ca="1">VLOOKUP($D1289,Name!$A:$C,3,FALSE)</f>
        <v>M</v>
      </c>
      <c r="I1289" s="7">
        <f t="shared" ca="1" si="102"/>
        <v>2</v>
      </c>
      <c r="J1289" s="7" t="str">
        <f ca="1">VLOOKUP($I1289,Race!$A:$B,2,FALSE)</f>
        <v>Branco</v>
      </c>
      <c r="K1289" s="8">
        <f ca="1" xml:space="preserve">
IF($B1289=2,
    TODAY()-16340,
    IF($P1289=2,
        RANDBETWEEN(TODAY()-12418.5,TODAY()-6574.5),
        IF(OR($P1289=3,$P1289=4),
            RANDBETWEEN(TODAY()-16071,TODAY()-8766),
            IF(OR($P1289=5,$P1289=6,$P1289=7),
                RANDBETWEEN(TODAY()-27393.75,TODAY()-12783.75),
                RANDBETWEEN(TODAY()-27393.75,TODAY()-10957.5)
            )
        )
    )
)</f>
        <v>20510</v>
      </c>
      <c r="L1289" s="6">
        <f ca="1">IF(OR(ROW()=2,ROW()=3),7,IF(ROW()=4,4,RANDBETWEEN(4,COUNT(Education!$A:$A) + 1)))</f>
        <v>4</v>
      </c>
      <c r="M1289" s="8" t="str">
        <f ca="1">VLOOKUP($L1289,Education!$A:$B,2,FALSE)</f>
        <v>Superior</v>
      </c>
      <c r="N128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7</v>
      </c>
      <c r="O1289" s="7" t="str">
        <f ca="1">VLOOKUP($N1289,Department!$A:$B,2,FALSE)</f>
        <v>Operacional</v>
      </c>
      <c r="P1289" s="6">
        <f t="shared" ca="1" si="103"/>
        <v>8</v>
      </c>
      <c r="Q1289" s="7" t="str">
        <f ca="1">VLOOKUP($P1289,Role!$A:$B,2,FALSE)</f>
        <v>Analista</v>
      </c>
      <c r="R1289" s="7">
        <f ca="1">IF($P1289=8,RANDBETWEEN(2,COUNT(Level!$A:$A) + 1),"")</f>
        <v>4</v>
      </c>
      <c r="S1289" s="7" t="str">
        <f ca="1">IF($R1289&lt;&gt;"",VLOOKUP($R1289,Level!$A:$B,2,FALSE),"")</f>
        <v>Senior</v>
      </c>
      <c r="T1289" s="8">
        <f t="shared" ca="1" si="104"/>
        <v>39947</v>
      </c>
      <c r="U1289" s="1">
        <f t="shared" ca="1" si="100"/>
        <v>2500</v>
      </c>
      <c r="V128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$A1289    &amp;
", "   &amp;
$B1289    &amp;
", "   &amp;
$C1289    &amp;
", '"  &amp;
$E1289    &amp;
"', '" &amp;
$H1289    &amp;
"', "  &amp;
$I1289 &amp;
", CAST('"  &amp;
TEXT($K1289,"aaaa-mm-dd") &amp;
"' AS DATE), " &amp;
$L1289 &amp;
", " &amp;
$N1289 &amp;
", " &amp;
$P1289 &amp;
", " &amp;
IF($R1289="","NULL",$R1289) &amp;
", " &amp;
$U1289 &amp;
");"</f>
        <v>INSERT INTO acme.fact_employees (id_company_fk, id_employee_pk, flg_active, employee_name, id_gender_fk, id_race_fk, birthdate, id_education_fk, id_department_fk, id_role_fk, id_level_fk, salary) VALUES (2, 1288, TRUE, 'Arthur Henrique Bragança Ferrão', 'M', 2, CAST('1956-02-25' AS DATE), 4, 7, 8, 4, 2500);</v>
      </c>
    </row>
    <row r="1290" spans="1:22" x14ac:dyDescent="0.2">
      <c r="A1290" s="7">
        <v>2</v>
      </c>
      <c r="B1290" s="5">
        <f t="shared" si="101"/>
        <v>1289</v>
      </c>
      <c r="C1290" s="6" t="b">
        <v>1</v>
      </c>
      <c r="D1290" s="7">
        <f ca="1">IF(ROW()=2,125,IF(ROW()=3,67,IF(ROW()=4,13,RANDBETWEEN(2,COUNT(Name!$A:$A) + 1))))</f>
        <v>256</v>
      </c>
      <c r="E1290" s="7" t="str">
        <f ca="1">VLOOKUP($D1290,Name!$A:$B,2,FALSE)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Maria Carolina Colombo Sá</v>
      </c>
      <c r="F1290" s="7">
        <v>2</v>
      </c>
      <c r="G1290" s="7" cm="1">
        <f t="array" aca="1" ref="G1290" ca="1">INDEX(States!$B:$B,RANDBETWEEN(2,COUNTA(States!$B:$B)),1)</f>
        <v>7</v>
      </c>
      <c r="H1290" s="7" t="str">
        <f ca="1">VLOOKUP($D1290,Name!$A:$C,3,FALSE)</f>
        <v>F</v>
      </c>
      <c r="I1290" s="7">
        <f t="shared" ca="1" si="102"/>
        <v>2</v>
      </c>
      <c r="J1290" s="7" t="str">
        <f ca="1">VLOOKUP($I1290,Race!$A:$B,2,FALSE)</f>
        <v>Branco</v>
      </c>
      <c r="K1290" s="8">
        <f ca="1" xml:space="preserve">
IF($B1290=2,
    TODAY()-16340,
    IF($P1290=2,
        RANDBETWEEN(TODAY()-12418.5,TODAY()-6574.5),
        IF(OR($P1290=3,$P1290=4),
            RANDBETWEEN(TODAY()-16071,TODAY()-8766),
            IF(OR($P1290=5,$P1290=6,$P1290=7),
                RANDBETWEEN(TODAY()-27393.75,TODAY()-12783.75),
                RANDBETWEEN(TODAY()-27393.75,TODAY()-10957.5)
            )
        )
    )
)</f>
        <v>27915</v>
      </c>
      <c r="L1290" s="6">
        <f ca="1">IF(OR(ROW()=2,ROW()=3),7,IF(ROW()=4,4,RANDBETWEEN(4,COUNT(Education!$A:$A) + 1)))</f>
        <v>6</v>
      </c>
      <c r="M1290" s="8" t="str">
        <f ca="1">VLOOKUP($L1290,Education!$A:$B,2,FALSE)</f>
        <v>Mestrado</v>
      </c>
      <c r="N129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12</v>
      </c>
      <c r="O1290" s="7" t="str">
        <f ca="1">VLOOKUP($N1290,Department!$A:$B,2,FALSE)</f>
        <v>Jurídico</v>
      </c>
      <c r="P1290" s="6">
        <f t="shared" ca="1" si="103"/>
        <v>8</v>
      </c>
      <c r="Q1290" s="7" t="str">
        <f ca="1">VLOOKUP($P1290,Role!$A:$B,2,FALSE)</f>
        <v>Analista</v>
      </c>
      <c r="R1290" s="7">
        <f ca="1">IF($P1290=8,RANDBETWEEN(2,COUNT(Level!$A:$A) + 1),"")</f>
        <v>4</v>
      </c>
      <c r="S1290" s="7" t="str">
        <f ca="1">IF($R1290&lt;&gt;"",VLOOKUP($R1290,Level!$A:$B,2,FALSE),"")</f>
        <v>Senior</v>
      </c>
      <c r="T1290" s="8">
        <f t="shared" ca="1" si="104"/>
        <v>42706</v>
      </c>
      <c r="U1290" s="1">
        <f t="shared" ca="1" si="100"/>
        <v>3600</v>
      </c>
      <c r="V129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$A1290    &amp;
", "   &amp;
$B1290    &amp;
", "   &amp;
$C1290    &amp;
", '"  &amp;
$E1290    &amp;
"', '" &amp;
$H1290    &amp;
"', "  &amp;
$I1290 &amp;
", CAST('"  &amp;
TEXT($K1290,"aaaa-mm-dd") &amp;
"' AS DATE), " &amp;
$L1290 &amp;
", " &amp;
$N1290 &amp;
", " &amp;
$P1290 &amp;
", " &amp;
IF($R1290="","NULL",$R1290) &amp;
", " &amp;
$U1290 &amp;
");"</f>
        <v>INSERT INTO acme.fact_employees (id_company_fk, id_employee_pk, flg_active, employee_name, id_gender_fk, id_race_fk, birthdate, id_education_fk, id_department_fk, id_role_fk, id_level_fk, salary) VALUES (2, 1289, TRUE, 'Maria Carolina Colombo Sá', 'F', 2, CAST('1976-06-04' AS DATE), 6, 12, 8, 4, 3600);</v>
      </c>
    </row>
    <row r="1291" spans="1:22" x14ac:dyDescent="0.2">
      <c r="A1291" s="7">
        <v>2</v>
      </c>
      <c r="B1291" s="5">
        <f t="shared" si="101"/>
        <v>1290</v>
      </c>
      <c r="C1291" s="6" t="b">
        <v>1</v>
      </c>
      <c r="D1291" s="7">
        <f ca="1">IF(ROW()=2,125,IF(ROW()=3,67,IF(ROW()=4,13,RANDBETWEEN(2,COUNT(Name!$A:$A) + 1))))</f>
        <v>164</v>
      </c>
      <c r="E1291" s="7" t="str">
        <f ca="1">VLOOKUP($D1291,Name!$A:$B,2,FALSE) &amp; " " &amp; IF(ROW()=2,"de Orléans e Bragança",VLOOKUP(IF(ROW()=2,0,RANDBETWEEN(2,COUNT('Last name'!$A:$A) + 1)),'Last name'!$A:$B,2,FALSE) &amp; " " &amp; VLOOKUP(RANDBETWEEN(2,COUNT('Last name'!$A:$A) + 1),'Last name'!$A:$B,2,FALSE))</f>
        <v>Henrique Gallo Tavarez</v>
      </c>
      <c r="F1291" s="7">
        <v>2</v>
      </c>
      <c r="G1291" s="7" cm="1">
        <f t="array" aca="1" ref="G1291" ca="1">INDEX(States!$B:$B,RANDBETWEEN(2,COUNTA(States!$B:$B)),1)</f>
        <v>17</v>
      </c>
      <c r="H1291" s="7" t="str">
        <f ca="1">VLOOKUP($D1291,Name!$A:$C,3,FALSE)</f>
        <v>M</v>
      </c>
      <c r="I1291" s="7">
        <f t="shared" ca="1" si="102"/>
        <v>2</v>
      </c>
      <c r="J1291" s="7" t="str">
        <f ca="1">VLOOKUP($I1291,Race!$A:$B,2,FALSE)</f>
        <v>Branco</v>
      </c>
      <c r="K1291" s="8">
        <f ca="1" xml:space="preserve">
IF($B1291=2,
    TODAY()-16340,
    IF($P1291=2,
        RANDBETWEEN(TODAY()-12418.5,TODAY()-6574.5),
        IF(OR($P1291=3,$P1291=4),
            RANDBETWEEN(TODAY()-16071,TODAY()-8766),
            IF(OR($P1291=5,$P1291=6,$P1291=7),
                RANDBETWEEN(TODAY()-27393.75,TODAY()-12783.75),
                RANDBETWEEN(TODAY()-27393.75,TODAY()-10957.5)
            )
        )
    )
)</f>
        <v>18325</v>
      </c>
      <c r="L1291" s="6">
        <f ca="1">IF(OR(ROW()=2,ROW()=3),7,IF(ROW()=4,4,RANDBETWEEN(4,COUNT(Education!$A:$A) + 1)))</f>
        <v>7</v>
      </c>
      <c r="M1291" s="8" t="str">
        <f ca="1">VLOOKUP($L1291,Education!$A:$B,2,FALSE)</f>
        <v>Doutorado</v>
      </c>
      <c r="N129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1291" s="7" t="str">
        <f ca="1">VLOOKUP($N1291,Department!$A:$B,2,FALSE)</f>
        <v>Vendas</v>
      </c>
      <c r="P1291" s="6">
        <f t="shared" ca="1" si="103"/>
        <v>8</v>
      </c>
      <c r="Q1291" s="7" t="str">
        <f ca="1">VLOOKUP($P1291,Role!$A:$B,2,FALSE)</f>
        <v>Analista</v>
      </c>
      <c r="R1291" s="7">
        <f ca="1">IF($P1291=8,RANDBETWEEN(2,COUNT(Level!$A:$A) + 1),"")</f>
        <v>3</v>
      </c>
      <c r="S1291" s="7" t="str">
        <f ca="1">IF($R1291&lt;&gt;"",VLOOKUP($R1291,Level!$A:$B,2,FALSE),"")</f>
        <v>Pleno</v>
      </c>
      <c r="T1291" s="8">
        <f t="shared" ca="1" si="104"/>
        <v>36277</v>
      </c>
      <c r="U1291" s="1">
        <f t="shared" ca="1" si="100"/>
        <v>4110</v>
      </c>
      <c r="V129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$A1291    &amp;
", "   &amp;
$B1291    &amp;
", "   &amp;
$C1291    &amp;
", '"  &amp;
$E1291    &amp;
"', '" &amp;
$H1291    &amp;
"', "  &amp;
$I1291 &amp;
", CAST('"  &amp;
TEXT($K1291,"aaaa-mm-dd") &amp;
"' AS DATE), " &amp;
$L1291 &amp;
", " &amp;
$N1291 &amp;
", " &amp;
$P1291 &amp;
", " &amp;
IF($R1291="","NULL",$R1291) &amp;
", " &amp;
$U1291 &amp;
");"</f>
        <v>INSERT INTO acme.fact_employees (id_company_fk, id_employee_pk, flg_active, employee_name, id_gender_fk, id_race_fk, birthdate, id_education_fk, id_department_fk, id_role_fk, id_level_fk, salary) VALUES (2, 1290, TRUE, 'Henrique Gallo Tavarez', 'M', 2, CAST('1950-03-03' AS DATE), 7, 13, 8, 3, 4110);</v>
      </c>
    </row>
    <row r="1292" spans="1:22" x14ac:dyDescent="0.2">
      <c r="A1292" s="7">
        <v>2</v>
      </c>
      <c r="B1292" s="5">
        <f t="shared" si="101"/>
        <v>1291</v>
      </c>
      <c r="C1292" s="6" t="b">
        <v>1</v>
      </c>
      <c r="D1292" s="7">
        <f ca="1">IF(ROW()=2,125,IF(ROW()=3,67,IF(ROW()=4,13,RANDBETWEEN(2,COUNT(Name!$A:$A) + 1))))</f>
        <v>6</v>
      </c>
      <c r="E1292" s="7" t="str">
        <f ca="1">VLOOKUP($D1292,Name!$A:$B,2,FALSE) &amp; " " &amp; IF(ROW()=2,"de Orléans e Bragança",VLOOKUP(IF(ROW()=2,0,RANDBETWEEN(2,COUNT('Last name'!$A:$A) + 1)),'Last name'!$A:$B,2,FALSE) &amp; " " &amp; VLOOKUP(RANDBETWEEN(2,COUNT('Last name'!$A:$A) + 1),'Last name'!$A:$B,2,FALSE))</f>
        <v>Adélio Frasão Cândido</v>
      </c>
      <c r="F1292" s="7">
        <v>2</v>
      </c>
      <c r="G1292" s="7" cm="1">
        <f t="array" aca="1" ref="G1292" ca="1">INDEX(States!$B:$B,RANDBETWEEN(2,COUNTA(States!$B:$B)),1)</f>
        <v>15</v>
      </c>
      <c r="H1292" s="7" t="str">
        <f ca="1">VLOOKUP($D1292,Name!$A:$C,3,FALSE)</f>
        <v>M</v>
      </c>
      <c r="I1292" s="7">
        <f t="shared" ca="1" si="102"/>
        <v>5</v>
      </c>
      <c r="J1292" s="7" t="str">
        <f ca="1">VLOOKUP($I1292,Race!$A:$B,2,FALSE)</f>
        <v>Amarelo</v>
      </c>
      <c r="K1292" s="8">
        <f ca="1" xml:space="preserve">
IF($B1292=2,
    TODAY()-16340,
    IF($P1292=2,
        RANDBETWEEN(TODAY()-12418.5,TODAY()-6574.5),
        IF(OR($P1292=3,$P1292=4),
            RANDBETWEEN(TODAY()-16071,TODAY()-8766),
            IF(OR($P1292=5,$P1292=6,$P1292=7),
                RANDBETWEEN(TODAY()-27393.75,TODAY()-12783.75),
                RANDBETWEEN(TODAY()-27393.75,TODAY()-10957.5)
            )
        )
    )
)</f>
        <v>24973</v>
      </c>
      <c r="L1292" s="6">
        <f ca="1">IF(OR(ROW()=2,ROW()=3),7,IF(ROW()=4,4,RANDBETWEEN(4,COUNT(Education!$A:$A) + 1)))</f>
        <v>5</v>
      </c>
      <c r="M1292" s="8" t="str">
        <f ca="1">VLOOKUP($L1292,Education!$A:$B,2,FALSE)</f>
        <v>Pós-graduação</v>
      </c>
      <c r="N129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1292" s="7" t="str">
        <f ca="1">VLOOKUP($N1292,Department!$A:$B,2,FALSE)</f>
        <v>Recursos Humanos</v>
      </c>
      <c r="P1292" s="6">
        <f t="shared" ca="1" si="103"/>
        <v>9</v>
      </c>
      <c r="Q1292" s="7" t="str">
        <f ca="1">VLOOKUP($P1292,Role!$A:$B,2,FALSE)</f>
        <v>Especialista</v>
      </c>
      <c r="R1292" s="7" t="str">
        <f ca="1">IF($P1292=8,RANDBETWEEN(2,COUNT(Level!$A:$A) + 1),"")</f>
        <v/>
      </c>
      <c r="S1292" s="7" t="str">
        <f ca="1">IF($R1292&lt;&gt;"",VLOOKUP($R1292,Level!$A:$B,2,FALSE),"")</f>
        <v/>
      </c>
      <c r="T1292" s="8">
        <f t="shared" ca="1" si="104"/>
        <v>38662</v>
      </c>
      <c r="U1292" s="1">
        <f t="shared" ca="1" si="100"/>
        <v>9080</v>
      </c>
      <c r="V129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$A1292    &amp;
", "   &amp;
$B1292    &amp;
", "   &amp;
$C1292    &amp;
", '"  &amp;
$E1292    &amp;
"', '" &amp;
$H1292    &amp;
"', "  &amp;
$I1292 &amp;
", CAST('"  &amp;
TEXT($K1292,"aaaa-mm-dd") &amp;
"' AS DATE), " &amp;
$L1292 &amp;
", " &amp;
$N1292 &amp;
", " &amp;
$P1292 &amp;
", " &amp;
IF($R1292="","NULL",$R1292) &amp;
", " &amp;
$U1292 &amp;
");"</f>
        <v>INSERT INTO acme.fact_employees (id_company_fk, id_employee_pk, flg_active, employee_name, id_gender_fk, id_race_fk, birthdate, id_education_fk, id_department_fk, id_role_fk, id_level_fk, salary) VALUES (2, 1291, TRUE, 'Adélio Frasão Cândido', 'M', 5, CAST('1968-05-15' AS DATE), 5, 5, 9, NULL, 9080);</v>
      </c>
    </row>
    <row r="1293" spans="1:22" x14ac:dyDescent="0.2">
      <c r="A1293" s="7">
        <v>2</v>
      </c>
      <c r="B1293" s="5">
        <f t="shared" si="101"/>
        <v>1292</v>
      </c>
      <c r="C1293" s="6" t="b">
        <v>1</v>
      </c>
      <c r="D1293" s="7">
        <f ca="1">IF(ROW()=2,125,IF(ROW()=3,67,IF(ROW()=4,13,RANDBETWEEN(2,COUNT(Name!$A:$A) + 1))))</f>
        <v>127</v>
      </c>
      <c r="E1293" s="7" t="str">
        <f ca="1">VLOOKUP($D1293,Name!$A:$B,2,FALSE) &amp; " " &amp; IF(ROW()=2,"de Orléans e Bragança",VLOOKUP(IF(ROW()=2,0,RANDBETWEEN(2,COUNT('Last name'!$A:$A) + 1)),'Last name'!$A:$B,2,FALSE) &amp; " " &amp; VLOOKUP(RANDBETWEEN(2,COUNT('Last name'!$A:$A) + 1),'Last name'!$A:$B,2,FALSE))</f>
        <v>Enzzo Ramos Almeida</v>
      </c>
      <c r="F1293" s="7">
        <v>2</v>
      </c>
      <c r="G1293" s="7" cm="1">
        <f t="array" aca="1" ref="G1293" ca="1">INDEX(States!$B:$B,RANDBETWEEN(2,COUNTA(States!$B:$B)),1)</f>
        <v>8</v>
      </c>
      <c r="H1293" s="7" t="str">
        <f ca="1">VLOOKUP($D1293,Name!$A:$C,3,FALSE)</f>
        <v>M</v>
      </c>
      <c r="I1293" s="7">
        <f t="shared" ca="1" si="102"/>
        <v>2</v>
      </c>
      <c r="J1293" s="7" t="str">
        <f ca="1">VLOOKUP($I1293,Race!$A:$B,2,FALSE)</f>
        <v>Branco</v>
      </c>
      <c r="K1293" s="8">
        <f ca="1" xml:space="preserve">
IF($B1293=2,
    TODAY()-16340,
    IF($P1293=2,
        RANDBETWEEN(TODAY()-12418.5,TODAY()-6574.5),
        IF(OR($P1293=3,$P1293=4),
            RANDBETWEEN(TODAY()-16071,TODAY()-8766),
            IF(OR($P1293=5,$P1293=6,$P1293=7),
                RANDBETWEEN(TODAY()-27393.75,TODAY()-12783.75),
                RANDBETWEEN(TODAY()-27393.75,TODAY()-10957.5)
            )
        )
    )
)</f>
        <v>18417</v>
      </c>
      <c r="L1293" s="6">
        <f ca="1">IF(OR(ROW()=2,ROW()=3),7,IF(ROW()=4,4,RANDBETWEEN(4,COUNT(Education!$A:$A) + 1)))</f>
        <v>5</v>
      </c>
      <c r="M1293" s="8" t="str">
        <f ca="1">VLOOKUP($L1293,Education!$A:$B,2,FALSE)</f>
        <v>Pós-graduação</v>
      </c>
      <c r="N129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1293" s="7" t="str">
        <f ca="1">VLOOKUP($N1293,Department!$A:$B,2,FALSE)</f>
        <v>Contábil</v>
      </c>
      <c r="P1293" s="6">
        <f t="shared" ca="1" si="103"/>
        <v>8</v>
      </c>
      <c r="Q1293" s="7" t="str">
        <f ca="1">VLOOKUP($P1293,Role!$A:$B,2,FALSE)</f>
        <v>Analista</v>
      </c>
      <c r="R1293" s="7">
        <f ca="1">IF($P1293=8,RANDBETWEEN(2,COUNT(Level!$A:$A) + 1),"")</f>
        <v>3</v>
      </c>
      <c r="S1293" s="7" t="str">
        <f ca="1">IF($R1293&lt;&gt;"",VLOOKUP($R1293,Level!$A:$B,2,FALSE),"")</f>
        <v>Pleno</v>
      </c>
      <c r="T1293" s="8">
        <f t="shared" ca="1" si="104"/>
        <v>42091</v>
      </c>
      <c r="U1293" s="1">
        <f t="shared" ca="1" si="100"/>
        <v>3000</v>
      </c>
      <c r="V129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$A1293    &amp;
", "   &amp;
$B1293    &amp;
", "   &amp;
$C1293    &amp;
", '"  &amp;
$E1293    &amp;
"', '" &amp;
$H1293    &amp;
"', "  &amp;
$I1293 &amp;
", CAST('"  &amp;
TEXT($K1293,"aaaa-mm-dd") &amp;
"' AS DATE), " &amp;
$L1293 &amp;
", " &amp;
$N1293 &amp;
", " &amp;
$P1293 &amp;
", " &amp;
IF($R1293="","NULL",$R1293) &amp;
", " &amp;
$U1293 &amp;
");"</f>
        <v>INSERT INTO acme.fact_employees (id_company_fk, id_employee_pk, flg_active, employee_name, id_gender_fk, id_race_fk, birthdate, id_education_fk, id_department_fk, id_role_fk, id_level_fk, salary) VALUES (2, 1292, TRUE, 'Enzzo Ramos Almeida', 'M', 2, CAST('1950-06-03' AS DATE), 5, 9, 8, 3, 3000);</v>
      </c>
    </row>
    <row r="1294" spans="1:22" x14ac:dyDescent="0.2">
      <c r="A1294" s="7">
        <v>2</v>
      </c>
      <c r="B1294" s="5">
        <f t="shared" si="101"/>
        <v>1293</v>
      </c>
      <c r="C1294" s="6" t="b">
        <v>1</v>
      </c>
      <c r="D1294" s="7">
        <f ca="1">IF(ROW()=2,125,IF(ROW()=3,67,IF(ROW()=4,13,RANDBETWEEN(2,COUNT(Name!$A:$A) + 1))))</f>
        <v>169</v>
      </c>
      <c r="E1294" s="7" t="str">
        <f ca="1">VLOOKUP($D1294,Name!$A:$B,2,FALSE) &amp; " " &amp; IF(ROW()=2,"de Orléans e Bragança",VLOOKUP(IF(ROW()=2,0,RANDBETWEEN(2,COUNT('Last name'!$A:$A) + 1)),'Last name'!$A:$B,2,FALSE) &amp; " " &amp; VLOOKUP(RANDBETWEEN(2,COUNT('Last name'!$A:$A) + 1),'Last name'!$A:$B,2,FALSE))</f>
        <v>Isa Monti Galli</v>
      </c>
      <c r="F1294" s="7">
        <v>2</v>
      </c>
      <c r="G1294" s="7" cm="1">
        <f t="array" aca="1" ref="G1294" ca="1">INDEX(States!$B:$B,RANDBETWEEN(2,COUNTA(States!$B:$B)),1)</f>
        <v>16</v>
      </c>
      <c r="H1294" s="7" t="str">
        <f ca="1">VLOOKUP($D1294,Name!$A:$C,3,FALSE)</f>
        <v>F</v>
      </c>
      <c r="I1294" s="7">
        <f t="shared" ca="1" si="102"/>
        <v>2</v>
      </c>
      <c r="J1294" s="7" t="str">
        <f ca="1">VLOOKUP($I1294,Race!$A:$B,2,FALSE)</f>
        <v>Branco</v>
      </c>
      <c r="K1294" s="8">
        <f ca="1" xml:space="preserve">
IF($B1294=2,
    TODAY()-16340,
    IF($P1294=2,
        RANDBETWEEN(TODAY()-12418.5,TODAY()-6574.5),
        IF(OR($P1294=3,$P1294=4),
            RANDBETWEEN(TODAY()-16071,TODAY()-8766),
            IF(OR($P1294=5,$P1294=6,$P1294=7),
                RANDBETWEEN(TODAY()-27393.75,TODAY()-12783.75),
                RANDBETWEEN(TODAY()-27393.75,TODAY()-10957.5)
            )
        )
    )
)</f>
        <v>19648</v>
      </c>
      <c r="L1294" s="6">
        <f ca="1">IF(OR(ROW()=2,ROW()=3),7,IF(ROW()=4,4,RANDBETWEEN(4,COUNT(Education!$A:$A) + 1)))</f>
        <v>6</v>
      </c>
      <c r="M1294" s="8" t="str">
        <f ca="1">VLOOKUP($L1294,Education!$A:$B,2,FALSE)</f>
        <v>Mestrado</v>
      </c>
      <c r="N129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1294" s="7" t="str">
        <f ca="1">VLOOKUP($N1294,Department!$A:$B,2,FALSE)</f>
        <v>Financeiro</v>
      </c>
      <c r="P1294" s="6">
        <f t="shared" ca="1" si="103"/>
        <v>9</v>
      </c>
      <c r="Q1294" s="7" t="str">
        <f ca="1">VLOOKUP($P1294,Role!$A:$B,2,FALSE)</f>
        <v>Especialista</v>
      </c>
      <c r="R1294" s="7" t="str">
        <f ca="1">IF($P1294=8,RANDBETWEEN(2,COUNT(Level!$A:$A) + 1),"")</f>
        <v/>
      </c>
      <c r="S1294" s="7" t="str">
        <f ca="1">IF($R1294&lt;&gt;"",VLOOKUP($R1294,Level!$A:$B,2,FALSE),"")</f>
        <v/>
      </c>
      <c r="T1294" s="8">
        <f t="shared" ca="1" si="104"/>
        <v>37081</v>
      </c>
      <c r="U1294" s="1">
        <f t="shared" ca="1" si="100"/>
        <v>9500</v>
      </c>
      <c r="V129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$A1294    &amp;
", "   &amp;
$B1294    &amp;
", "   &amp;
$C1294    &amp;
", '"  &amp;
$E1294    &amp;
"', '" &amp;
$H1294    &amp;
"', "  &amp;
$I1294 &amp;
", CAST('"  &amp;
TEXT($K1294,"aaaa-mm-dd") &amp;
"' AS DATE), " &amp;
$L1294 &amp;
", " &amp;
$N1294 &amp;
", " &amp;
$P1294 &amp;
", " &amp;
IF($R1294="","NULL",$R1294) &amp;
", " &amp;
$U1294 &amp;
");"</f>
        <v>INSERT INTO acme.fact_employees (id_company_fk, id_employee_pk, flg_active, employee_name, id_gender_fk, id_race_fk, birthdate, id_education_fk, id_department_fk, id_role_fk, id_level_fk, salary) VALUES (2, 1293, TRUE, 'Isa Monti Galli', 'F', 2, CAST('1953-10-16' AS DATE), 6, 4, 9, NULL, 9500);</v>
      </c>
    </row>
    <row r="1295" spans="1:22" x14ac:dyDescent="0.2">
      <c r="A1295" s="7">
        <v>2</v>
      </c>
      <c r="B1295" s="5">
        <f t="shared" si="101"/>
        <v>1294</v>
      </c>
      <c r="C1295" s="6" t="b">
        <v>1</v>
      </c>
      <c r="D1295" s="7">
        <f ca="1">IF(ROW()=2,125,IF(ROW()=3,67,IF(ROW()=4,13,RANDBETWEEN(2,COUNT(Name!$A:$A) + 1))))</f>
        <v>328</v>
      </c>
      <c r="E1295" s="7" t="str">
        <f ca="1">VLOOKUP($D1295,Name!$A:$B,2,FALSE) &amp; " " &amp; IF(ROW()=2,"de Orléans e Bragança",VLOOKUP(IF(ROW()=2,0,RANDBETWEEN(2,COUNT('Last name'!$A:$A) + 1)),'Last name'!$A:$B,2,FALSE) &amp; " " &amp; VLOOKUP(RANDBETWEEN(2,COUNT('Last name'!$A:$A) + 1),'Last name'!$A:$B,2,FALSE))</f>
        <v>Renato Braga Alvaregna</v>
      </c>
      <c r="F1295" s="7">
        <v>2</v>
      </c>
      <c r="G1295" s="7" cm="1">
        <f t="array" aca="1" ref="G1295" ca="1">INDEX(States!$B:$B,RANDBETWEEN(2,COUNTA(States!$B:$B)),1)</f>
        <v>7</v>
      </c>
      <c r="H1295" s="7" t="str">
        <f ca="1">VLOOKUP($D1295,Name!$A:$C,3,FALSE)</f>
        <v>M</v>
      </c>
      <c r="I1295" s="7">
        <f t="shared" ca="1" si="102"/>
        <v>3</v>
      </c>
      <c r="J1295" s="7" t="str">
        <f ca="1">VLOOKUP($I1295,Race!$A:$B,2,FALSE)</f>
        <v>Preto</v>
      </c>
      <c r="K1295" s="8">
        <f ca="1" xml:space="preserve">
IF($B1295=2,
    TODAY()-16340,
    IF($P1295=2,
        RANDBETWEEN(TODAY()-12418.5,TODAY()-6574.5),
        IF(OR($P1295=3,$P1295=4),
            RANDBETWEEN(TODAY()-16071,TODAY()-8766),
            IF(OR($P1295=5,$P1295=6,$P1295=7),
                RANDBETWEEN(TODAY()-27393.75,TODAY()-12783.75),
                RANDBETWEEN(TODAY()-27393.75,TODAY()-10957.5)
            )
        )
    )
)</f>
        <v>29229</v>
      </c>
      <c r="L1295" s="6">
        <f ca="1">IF(OR(ROW()=2,ROW()=3),7,IF(ROW()=4,4,RANDBETWEEN(4,COUNT(Education!$A:$A) + 1)))</f>
        <v>5</v>
      </c>
      <c r="M1295" s="8" t="str">
        <f ca="1">VLOOKUP($L1295,Education!$A:$B,2,FALSE)</f>
        <v>Pós-graduação</v>
      </c>
      <c r="N129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1295" s="7" t="str">
        <f ca="1">VLOOKUP($N1295,Department!$A:$B,2,FALSE)</f>
        <v>Recursos Humanos</v>
      </c>
      <c r="P1295" s="6">
        <f t="shared" ca="1" si="103"/>
        <v>8</v>
      </c>
      <c r="Q1295" s="7" t="str">
        <f ca="1">VLOOKUP($P1295,Role!$A:$B,2,FALSE)</f>
        <v>Analista</v>
      </c>
      <c r="R1295" s="7">
        <f ca="1">IF($P1295=8,RANDBETWEEN(2,COUNT(Level!$A:$A) + 1),"")</f>
        <v>4</v>
      </c>
      <c r="S1295" s="7" t="str">
        <f ca="1">IF($R1295&lt;&gt;"",VLOOKUP($R1295,Level!$A:$B,2,FALSE),"")</f>
        <v>Senior</v>
      </c>
      <c r="T1295" s="8">
        <f t="shared" ca="1" si="104"/>
        <v>43526</v>
      </c>
      <c r="U1295" s="1">
        <f t="shared" ca="1" si="100"/>
        <v>3080</v>
      </c>
      <c r="V129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$A1295    &amp;
", "   &amp;
$B1295    &amp;
", "   &amp;
$C1295    &amp;
", '"  &amp;
$E1295    &amp;
"', '" &amp;
$H1295    &amp;
"', "  &amp;
$I1295 &amp;
", CAST('"  &amp;
TEXT($K1295,"aaaa-mm-dd") &amp;
"' AS DATE), " &amp;
$L1295 &amp;
", " &amp;
$N1295 &amp;
", " &amp;
$P1295 &amp;
", " &amp;
IF($R1295="","NULL",$R1295) &amp;
", " &amp;
$U1295 &amp;
");"</f>
        <v>INSERT INTO acme.fact_employees (id_company_fk, id_employee_pk, flg_active, employee_name, id_gender_fk, id_race_fk, birthdate, id_education_fk, id_department_fk, id_role_fk, id_level_fk, salary) VALUES (2, 1294, TRUE, 'Renato Braga Alvaregna', 'M', 3, CAST('1980-01-09' AS DATE), 5, 5, 8, 4, 3080);</v>
      </c>
    </row>
    <row r="1296" spans="1:22" x14ac:dyDescent="0.2">
      <c r="A1296" s="7">
        <v>2</v>
      </c>
      <c r="B1296" s="5">
        <f t="shared" si="101"/>
        <v>1295</v>
      </c>
      <c r="C1296" s="6" t="b">
        <v>1</v>
      </c>
      <c r="D1296" s="7">
        <f ca="1">IF(ROW()=2,125,IF(ROW()=3,67,IF(ROW()=4,13,RANDBETWEEN(2,COUNT(Name!$A:$A) + 1))))</f>
        <v>26</v>
      </c>
      <c r="E1296" s="7" t="str">
        <f ca="1">VLOOKUP($D1296,Name!$A:$B,2,FALSE) &amp; " " &amp; IF(ROW()=2,"de Orléans e Bragança",VLOOKUP(IF(ROW()=2,0,RANDBETWEEN(2,COUNT('Last name'!$A:$A) + 1)),'Last name'!$A:$B,2,FALSE) &amp; " " &amp; VLOOKUP(RANDBETWEEN(2,COUNT('Last name'!$A:$A) + 1),'Last name'!$A:$B,2,FALSE))</f>
        <v>Ana Cecília Bermudes Trindade</v>
      </c>
      <c r="F1296" s="7">
        <v>2</v>
      </c>
      <c r="G1296" s="7" cm="1">
        <f t="array" aca="1" ref="G1296" ca="1">INDEX(States!$B:$B,RANDBETWEEN(2,COUNTA(States!$B:$B)),1)</f>
        <v>12</v>
      </c>
      <c r="H1296" s="7" t="str">
        <f ca="1">VLOOKUP($D1296,Name!$A:$C,3,FALSE)</f>
        <v>F</v>
      </c>
      <c r="I1296" s="7">
        <f t="shared" ca="1" si="102"/>
        <v>2</v>
      </c>
      <c r="J1296" s="7" t="str">
        <f ca="1">VLOOKUP($I1296,Race!$A:$B,2,FALSE)</f>
        <v>Branco</v>
      </c>
      <c r="K1296" s="8">
        <f ca="1" xml:space="preserve">
IF($B1296=2,
    TODAY()-16340,
    IF($P1296=2,
        RANDBETWEEN(TODAY()-12418.5,TODAY()-6574.5),
        IF(OR($P1296=3,$P1296=4),
            RANDBETWEEN(TODAY()-16071,TODAY()-8766),
            IF(OR($P1296=5,$P1296=6,$P1296=7),
                RANDBETWEEN(TODAY()-27393.75,TODAY()-12783.75),
                RANDBETWEEN(TODAY()-27393.75,TODAY()-10957.5)
            )
        )
    )
)</f>
        <v>26406</v>
      </c>
      <c r="L1296" s="6">
        <f ca="1">IF(OR(ROW()=2,ROW()=3),7,IF(ROW()=4,4,RANDBETWEEN(4,COUNT(Education!$A:$A) + 1)))</f>
        <v>5</v>
      </c>
      <c r="M1296" s="8" t="str">
        <f ca="1">VLOOKUP($L1296,Education!$A:$B,2,FALSE)</f>
        <v>Pós-graduação</v>
      </c>
      <c r="N129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1296" s="7" t="str">
        <f ca="1">VLOOKUP($N1296,Department!$A:$B,2,FALSE)</f>
        <v>Comunicação &amp; Marketing</v>
      </c>
      <c r="P1296" s="6">
        <f t="shared" ca="1" si="103"/>
        <v>8</v>
      </c>
      <c r="Q1296" s="7" t="str">
        <f ca="1">VLOOKUP($P1296,Role!$A:$B,2,FALSE)</f>
        <v>Analista</v>
      </c>
      <c r="R1296" s="7">
        <f ca="1">IF($P1296=8,RANDBETWEEN(2,COUNT(Level!$A:$A) + 1),"")</f>
        <v>4</v>
      </c>
      <c r="S1296" s="7" t="str">
        <f ca="1">IF($R1296&lt;&gt;"",VLOOKUP($R1296,Level!$A:$B,2,FALSE),"")</f>
        <v>Senior</v>
      </c>
      <c r="T1296" s="8">
        <f t="shared" ca="1" si="104"/>
        <v>39689</v>
      </c>
      <c r="U1296" s="1">
        <f t="shared" ca="1" si="100"/>
        <v>3080</v>
      </c>
      <c r="V129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$A1296    &amp;
", "   &amp;
$B1296    &amp;
", "   &amp;
$C1296    &amp;
", '"  &amp;
$E1296    &amp;
"', '" &amp;
$H1296    &amp;
"', "  &amp;
$I1296 &amp;
", CAST('"  &amp;
TEXT($K1296,"aaaa-mm-dd") &amp;
"' AS DATE), " &amp;
$L1296 &amp;
", " &amp;
$N1296 &amp;
", " &amp;
$P1296 &amp;
", " &amp;
IF($R1296="","NULL",$R1296) &amp;
", " &amp;
$U1296 &amp;
");"</f>
        <v>INSERT INTO acme.fact_employees (id_company_fk, id_employee_pk, flg_active, employee_name, id_gender_fk, id_race_fk, birthdate, id_education_fk, id_department_fk, id_role_fk, id_level_fk, salary) VALUES (2, 1295, TRUE, 'Ana Cecília Bermudes Trindade', 'F', 2, CAST('1972-04-17' AS DATE), 5, 8, 8, 4, 3080);</v>
      </c>
    </row>
    <row r="1297" spans="1:22" x14ac:dyDescent="0.2">
      <c r="A1297" s="7">
        <v>2</v>
      </c>
      <c r="B1297" s="5">
        <f t="shared" si="101"/>
        <v>1296</v>
      </c>
      <c r="C1297" s="6" t="b">
        <v>1</v>
      </c>
      <c r="D1297" s="7">
        <f ca="1">IF(ROW()=2,125,IF(ROW()=3,67,IF(ROW()=4,13,RANDBETWEEN(2,COUNT(Name!$A:$A) + 1))))</f>
        <v>170</v>
      </c>
      <c r="E1297" s="7" t="str">
        <f ca="1">VLOOKUP($D1297,Name!$A:$B,2,FALSE) &amp; " " &amp; IF(ROW()=2,"de Orléans e Bragança",VLOOKUP(IF(ROW()=2,0,RANDBETWEEN(2,COUNT('Last name'!$A:$A) + 1)),'Last name'!$A:$B,2,FALSE) &amp; " " &amp; VLOOKUP(RANDBETWEEN(2,COUNT('Last name'!$A:$A) + 1),'Last name'!$A:$B,2,FALSE))</f>
        <v>Isaac Gomes Serra</v>
      </c>
      <c r="F1297" s="7">
        <v>2</v>
      </c>
      <c r="G1297" s="7" cm="1">
        <f t="array" aca="1" ref="G1297" ca="1">INDEX(States!$B:$B,RANDBETWEEN(2,COUNTA(States!$B:$B)),1)</f>
        <v>2</v>
      </c>
      <c r="H1297" s="7" t="str">
        <f ca="1">VLOOKUP($D1297,Name!$A:$C,3,FALSE)</f>
        <v>M</v>
      </c>
      <c r="I1297" s="7">
        <f t="shared" ca="1" si="102"/>
        <v>2</v>
      </c>
      <c r="J1297" s="7" t="str">
        <f ca="1">VLOOKUP($I1297,Race!$A:$B,2,FALSE)</f>
        <v>Branco</v>
      </c>
      <c r="K1297" s="8">
        <f ca="1" xml:space="preserve">
IF($B1297=2,
    TODAY()-16340,
    IF($P1297=2,
        RANDBETWEEN(TODAY()-12418.5,TODAY()-6574.5),
        IF(OR($P1297=3,$P1297=4),
            RANDBETWEEN(TODAY()-16071,TODAY()-8766),
            IF(OR($P1297=5,$P1297=6,$P1297=7),
                RANDBETWEEN(TODAY()-27393.75,TODAY()-12783.75),
                RANDBETWEEN(TODAY()-27393.75,TODAY()-10957.5)
            )
        )
    )
)</f>
        <v>17809</v>
      </c>
      <c r="L1297" s="6">
        <f ca="1">IF(OR(ROW()=2,ROW()=3),7,IF(ROW()=4,4,RANDBETWEEN(4,COUNT(Education!$A:$A) + 1)))</f>
        <v>7</v>
      </c>
      <c r="M1297" s="8" t="str">
        <f ca="1">VLOOKUP($L1297,Education!$A:$B,2,FALSE)</f>
        <v>Doutorado</v>
      </c>
      <c r="N129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1297" s="7" t="str">
        <f ca="1">VLOOKUP($N1297,Department!$A:$B,2,FALSE)</f>
        <v>Tecnologia da Informação</v>
      </c>
      <c r="P1297" s="6">
        <f t="shared" ca="1" si="103"/>
        <v>8</v>
      </c>
      <c r="Q1297" s="7" t="str">
        <f ca="1">VLOOKUP($P1297,Role!$A:$B,2,FALSE)</f>
        <v>Analista</v>
      </c>
      <c r="R1297" s="7">
        <f ca="1">IF($P1297=8,RANDBETWEEN(2,COUNT(Level!$A:$A) + 1),"")</f>
        <v>2</v>
      </c>
      <c r="S1297" s="7" t="str">
        <f ca="1">IF($R1297&lt;&gt;"",VLOOKUP($R1297,Level!$A:$B,2,FALSE),"")</f>
        <v>Junior</v>
      </c>
      <c r="T1297" s="8">
        <f t="shared" ca="1" si="104"/>
        <v>42305</v>
      </c>
      <c r="U1297" s="1">
        <f t="shared" ca="1" si="100"/>
        <v>4120</v>
      </c>
      <c r="V129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$A1297    &amp;
", "   &amp;
$B1297    &amp;
", "   &amp;
$C1297    &amp;
", '"  &amp;
$E1297    &amp;
"', '" &amp;
$H1297    &amp;
"', "  &amp;
$I1297 &amp;
", CAST('"  &amp;
TEXT($K1297,"aaaa-mm-dd") &amp;
"' AS DATE), " &amp;
$L1297 &amp;
", " &amp;
$N1297 &amp;
", " &amp;
$P1297 &amp;
", " &amp;
IF($R1297="","NULL",$R1297) &amp;
", " &amp;
$U1297 &amp;
");"</f>
        <v>INSERT INTO acme.fact_employees (id_company_fk, id_employee_pk, flg_active, employee_name, id_gender_fk, id_race_fk, birthdate, id_education_fk, id_department_fk, id_role_fk, id_level_fk, salary) VALUES (2, 1296, TRUE, 'Isaac Gomes Serra', 'M', 2, CAST('1948-10-03' AS DATE), 7, 11, 8, 2, 4120);</v>
      </c>
    </row>
    <row r="1298" spans="1:22" x14ac:dyDescent="0.2">
      <c r="A1298" s="7">
        <v>2</v>
      </c>
      <c r="B1298" s="5">
        <f t="shared" si="101"/>
        <v>1297</v>
      </c>
      <c r="C1298" s="6" t="b">
        <v>1</v>
      </c>
      <c r="D1298" s="7">
        <f ca="1">IF(ROW()=2,125,IF(ROW()=3,67,IF(ROW()=4,13,RANDBETWEEN(2,COUNT(Name!$A:$A) + 1))))</f>
        <v>340</v>
      </c>
      <c r="E1298" s="7" t="str">
        <f ca="1">VLOOKUP($D1298,Name!$A:$B,2,FALSE) &amp; " " &amp; IF(ROW()=2,"de Orléans e Bragança",VLOOKUP(IF(ROW()=2,0,RANDBETWEEN(2,COUNT('Last name'!$A:$A) + 1)),'Last name'!$A:$B,2,FALSE) &amp; " " &amp; VLOOKUP(RANDBETWEEN(2,COUNT('Last name'!$A:$A) + 1),'Last name'!$A:$B,2,FALSE))</f>
        <v>Thiago Monteiro Barboza</v>
      </c>
      <c r="F1298" s="7">
        <v>2</v>
      </c>
      <c r="G1298" s="7" cm="1">
        <f t="array" aca="1" ref="G1298" ca="1">INDEX(States!$B:$B,RANDBETWEEN(2,COUNTA(States!$B:$B)),1)</f>
        <v>9</v>
      </c>
      <c r="H1298" s="7" t="str">
        <f ca="1">VLOOKUP($D1298,Name!$A:$C,3,FALSE)</f>
        <v>M</v>
      </c>
      <c r="I1298" s="7">
        <f t="shared" ca="1" si="102"/>
        <v>4</v>
      </c>
      <c r="J1298" s="7" t="str">
        <f ca="1">VLOOKUP($I1298,Race!$A:$B,2,FALSE)</f>
        <v>Pardo</v>
      </c>
      <c r="K1298" s="8">
        <f ca="1" xml:space="preserve">
IF($B1298=2,
    TODAY()-16340,
    IF($P1298=2,
        RANDBETWEEN(TODAY()-12418.5,TODAY()-6574.5),
        IF(OR($P1298=3,$P1298=4),
            RANDBETWEEN(TODAY()-16071,TODAY()-8766),
            IF(OR($P1298=5,$P1298=6,$P1298=7),
                RANDBETWEEN(TODAY()-27393.75,TODAY()-12783.75),
                RANDBETWEEN(TODAY()-27393.75,TODAY()-10957.5)
            )
        )
    )
)</f>
        <v>33687</v>
      </c>
      <c r="L1298" s="6">
        <f ca="1">IF(OR(ROW()=2,ROW()=3),7,IF(ROW()=4,4,RANDBETWEEN(4,COUNT(Education!$A:$A) + 1)))</f>
        <v>5</v>
      </c>
      <c r="M1298" s="8" t="str">
        <f ca="1">VLOOKUP($L1298,Education!$A:$B,2,FALSE)</f>
        <v>Pós-graduação</v>
      </c>
      <c r="N129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1298" s="7" t="str">
        <f ca="1">VLOOKUP($N1298,Department!$A:$B,2,FALSE)</f>
        <v>Recursos Humanos</v>
      </c>
      <c r="P1298" s="6">
        <f t="shared" ca="1" si="103"/>
        <v>8</v>
      </c>
      <c r="Q1298" s="7" t="str">
        <f ca="1">VLOOKUP($P1298,Role!$A:$B,2,FALSE)</f>
        <v>Analista</v>
      </c>
      <c r="R1298" s="7">
        <f ca="1">IF($P1298=8,RANDBETWEEN(2,COUNT(Level!$A:$A) + 1),"")</f>
        <v>4</v>
      </c>
      <c r="S1298" s="7" t="str">
        <f ca="1">IF($R1298&lt;&gt;"",VLOOKUP($R1298,Level!$A:$B,2,FALSE),"")</f>
        <v>Senior</v>
      </c>
      <c r="T1298" s="8">
        <f t="shared" ca="1" si="104"/>
        <v>41174</v>
      </c>
      <c r="U1298" s="1">
        <f t="shared" ca="1" si="100"/>
        <v>3080</v>
      </c>
      <c r="V129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$A1298    &amp;
", "   &amp;
$B1298    &amp;
", "   &amp;
$C1298    &amp;
", '"  &amp;
$E1298    &amp;
"', '" &amp;
$H1298    &amp;
"', "  &amp;
$I1298 &amp;
", CAST('"  &amp;
TEXT($K1298,"aaaa-mm-dd") &amp;
"' AS DATE), " &amp;
$L1298 &amp;
", " &amp;
$N1298 &amp;
", " &amp;
$P1298 &amp;
", " &amp;
IF($R1298="","NULL",$R1298) &amp;
", " &amp;
$U1298 &amp;
");"</f>
        <v>INSERT INTO acme.fact_employees (id_company_fk, id_employee_pk, flg_active, employee_name, id_gender_fk, id_race_fk, birthdate, id_education_fk, id_department_fk, id_role_fk, id_level_fk, salary) VALUES (2, 1297, TRUE, 'Thiago Monteiro Barboza', 'M', 4, CAST('1992-03-24' AS DATE), 5, 5, 8, 4, 3080);</v>
      </c>
    </row>
    <row r="1299" spans="1:22" x14ac:dyDescent="0.2">
      <c r="A1299" s="7">
        <v>2</v>
      </c>
      <c r="B1299" s="5">
        <f t="shared" si="101"/>
        <v>1298</v>
      </c>
      <c r="C1299" s="6" t="b">
        <v>1</v>
      </c>
      <c r="D1299" s="7">
        <f ca="1">IF(ROW()=2,125,IF(ROW()=3,67,IF(ROW()=4,13,RANDBETWEEN(2,COUNT(Name!$A:$A) + 1))))</f>
        <v>161</v>
      </c>
      <c r="E1299" s="7" t="str">
        <f ca="1">VLOOKUP($D1299,Name!$A:$B,2,FALSE) &amp; " " &amp; IF(ROW()=2,"de Orléans e Bragança",VLOOKUP(IF(ROW()=2,0,RANDBETWEEN(2,COUNT('Last name'!$A:$A) + 1)),'Last name'!$A:$B,2,FALSE) &amp; " " &amp; VLOOKUP(RANDBETWEEN(2,COUNT('Last name'!$A:$A) + 1),'Last name'!$A:$B,2,FALSE))</f>
        <v>Heloísa Helena Medeiros Vaz</v>
      </c>
      <c r="F1299" s="7">
        <v>2</v>
      </c>
      <c r="G1299" s="7" cm="1">
        <f t="array" aca="1" ref="G1299" ca="1">INDEX(States!$B:$B,RANDBETWEEN(2,COUNTA(States!$B:$B)),1)</f>
        <v>18</v>
      </c>
      <c r="H1299" s="7" t="str">
        <f ca="1">VLOOKUP($D1299,Name!$A:$C,3,FALSE)</f>
        <v>F</v>
      </c>
      <c r="I1299" s="7">
        <f t="shared" ca="1" si="102"/>
        <v>2</v>
      </c>
      <c r="J1299" s="7" t="str">
        <f ca="1">VLOOKUP($I1299,Race!$A:$B,2,FALSE)</f>
        <v>Branco</v>
      </c>
      <c r="K1299" s="8">
        <f ca="1" xml:space="preserve">
IF($B1299=2,
    TODAY()-16340,
    IF($P1299=2,
        RANDBETWEEN(TODAY()-12418.5,TODAY()-6574.5),
        IF(OR($P1299=3,$P1299=4),
            RANDBETWEEN(TODAY()-16071,TODAY()-8766),
            IF(OR($P1299=5,$P1299=6,$P1299=7),
                RANDBETWEEN(TODAY()-27393.75,TODAY()-12783.75),
                RANDBETWEEN(TODAY()-27393.75,TODAY()-10957.5)
            )
        )
    )
)</f>
        <v>27956</v>
      </c>
      <c r="L1299" s="6">
        <f ca="1">IF(OR(ROW()=2,ROW()=3),7,IF(ROW()=4,4,RANDBETWEEN(4,COUNT(Education!$A:$A) + 1)))</f>
        <v>5</v>
      </c>
      <c r="M1299" s="8" t="str">
        <f ca="1">VLOOKUP($L1299,Education!$A:$B,2,FALSE)</f>
        <v>Pós-graduação</v>
      </c>
      <c r="N129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6</v>
      </c>
      <c r="O1299" s="7" t="str">
        <f ca="1">VLOOKUP($N1299,Department!$A:$B,2,FALSE)</f>
        <v>Comercial</v>
      </c>
      <c r="P1299" s="6">
        <f t="shared" ca="1" si="103"/>
        <v>8</v>
      </c>
      <c r="Q1299" s="7" t="str">
        <f ca="1">VLOOKUP($P1299,Role!$A:$B,2,FALSE)</f>
        <v>Analista</v>
      </c>
      <c r="R1299" s="7">
        <f ca="1">IF($P1299=8,RANDBETWEEN(2,COUNT(Level!$A:$A) + 1),"")</f>
        <v>3</v>
      </c>
      <c r="S1299" s="7" t="str">
        <f ca="1">IF($R1299&lt;&gt;"",VLOOKUP($R1299,Level!$A:$B,2,FALSE),"")</f>
        <v>Pleno</v>
      </c>
      <c r="T1299" s="8">
        <f t="shared" ca="1" si="104"/>
        <v>42749</v>
      </c>
      <c r="U1299" s="1">
        <f t="shared" ca="1" si="100"/>
        <v>3080</v>
      </c>
      <c r="V129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$A1299    &amp;
", "   &amp;
$B1299    &amp;
", "   &amp;
$C1299    &amp;
", '"  &amp;
$E1299    &amp;
"', '" &amp;
$H1299    &amp;
"', "  &amp;
$I1299 &amp;
", CAST('"  &amp;
TEXT($K1299,"aaaa-mm-dd") &amp;
"' AS DATE), " &amp;
$L1299 &amp;
", " &amp;
$N1299 &amp;
", " &amp;
$P1299 &amp;
", " &amp;
IF($R1299="","NULL",$R1299) &amp;
", " &amp;
$U1299 &amp;
");"</f>
        <v>INSERT INTO acme.fact_employees (id_company_fk, id_employee_pk, flg_active, employee_name, id_gender_fk, id_race_fk, birthdate, id_education_fk, id_department_fk, id_role_fk, id_level_fk, salary) VALUES (2, 1298, TRUE, 'Heloísa Helena Medeiros Vaz', 'F', 2, CAST('1976-07-15' AS DATE), 5, 6, 8, 3, 3080);</v>
      </c>
    </row>
    <row r="1300" spans="1:22" x14ac:dyDescent="0.2">
      <c r="A1300" s="7">
        <v>2</v>
      </c>
      <c r="B1300" s="5">
        <f t="shared" si="101"/>
        <v>1299</v>
      </c>
      <c r="C1300" s="6" t="b">
        <v>1</v>
      </c>
      <c r="D1300" s="7">
        <f ca="1">IF(ROW()=2,125,IF(ROW()=3,67,IF(ROW()=4,13,RANDBETWEEN(2,COUNT(Name!$A:$A) + 1))))</f>
        <v>335</v>
      </c>
      <c r="E1300" s="7" t="str">
        <f ca="1">VLOOKUP($D1300,Name!$A:$B,2,FALSE) &amp; " " &amp; IF(ROW()=2,"de Orléans e Bragança",VLOOKUP(IF(ROW()=2,0,RANDBETWEEN(2,COUNT('Last name'!$A:$A) + 1)),'Last name'!$A:$B,2,FALSE) &amp; " " &amp; VLOOKUP(RANDBETWEEN(2,COUNT('Last name'!$A:$A) + 1),'Last name'!$A:$B,2,FALSE))</f>
        <v>Sophia Tavares Faria</v>
      </c>
      <c r="F1300" s="7">
        <v>2</v>
      </c>
      <c r="G1300" s="7" cm="1">
        <f t="array" aca="1" ref="G1300" ca="1">INDEX(States!$B:$B,RANDBETWEEN(2,COUNTA(States!$B:$B)),1)</f>
        <v>13</v>
      </c>
      <c r="H1300" s="7" t="str">
        <f ca="1">VLOOKUP($D1300,Name!$A:$C,3,FALSE)</f>
        <v>F</v>
      </c>
      <c r="I1300" s="7">
        <f t="shared" ca="1" si="102"/>
        <v>2</v>
      </c>
      <c r="J1300" s="7" t="str">
        <f ca="1">VLOOKUP($I1300,Race!$A:$B,2,FALSE)</f>
        <v>Branco</v>
      </c>
      <c r="K1300" s="8">
        <f ca="1" xml:space="preserve">
IF($B1300=2,
    TODAY()-16340,
    IF($P1300=2,
        RANDBETWEEN(TODAY()-12418.5,TODAY()-6574.5),
        IF(OR($P1300=3,$P1300=4),
            RANDBETWEEN(TODAY()-16071,TODAY()-8766),
            IF(OR($P1300=5,$P1300=6,$P1300=7),
                RANDBETWEEN(TODAY()-27393.75,TODAY()-12783.75),
                RANDBETWEEN(TODAY()-27393.75,TODAY()-10957.5)
            )
        )
    )
)</f>
        <v>18285</v>
      </c>
      <c r="L1300" s="6">
        <f ca="1">IF(OR(ROW()=2,ROW()=3),7,IF(ROW()=4,4,RANDBETWEEN(4,COUNT(Education!$A:$A) + 1)))</f>
        <v>6</v>
      </c>
      <c r="M1300" s="8" t="str">
        <f ca="1">VLOOKUP($L1300,Education!$A:$B,2,FALSE)</f>
        <v>Mestrado</v>
      </c>
      <c r="N130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1300" s="7" t="str">
        <f ca="1">VLOOKUP($N1300,Department!$A:$B,2,FALSE)</f>
        <v>Comunicação &amp; Marketing</v>
      </c>
      <c r="P1300" s="6">
        <f t="shared" ca="1" si="103"/>
        <v>9</v>
      </c>
      <c r="Q1300" s="7" t="str">
        <f ca="1">VLOOKUP($P1300,Role!$A:$B,2,FALSE)</f>
        <v>Especialista</v>
      </c>
      <c r="R1300" s="7" t="str">
        <f ca="1">IF($P1300=8,RANDBETWEEN(2,COUNT(Level!$A:$A) + 1),"")</f>
        <v/>
      </c>
      <c r="S1300" s="7" t="str">
        <f ca="1">IF($R1300&lt;&gt;"",VLOOKUP($R1300,Level!$A:$B,2,FALSE),"")</f>
        <v/>
      </c>
      <c r="T1300" s="8">
        <f t="shared" ca="1" si="104"/>
        <v>39713</v>
      </c>
      <c r="U1300" s="1">
        <f t="shared" ca="1" si="100"/>
        <v>9580</v>
      </c>
      <c r="V130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$A1300    &amp;
", "   &amp;
$B1300    &amp;
", "   &amp;
$C1300    &amp;
", '"  &amp;
$E1300    &amp;
"', '" &amp;
$H1300    &amp;
"', "  &amp;
$I1300 &amp;
", CAST('"  &amp;
TEXT($K1300,"aaaa-mm-dd") &amp;
"' AS DATE), " &amp;
$L1300 &amp;
", " &amp;
$N1300 &amp;
", " &amp;
$P1300 &amp;
", " &amp;
IF($R1300="","NULL",$R1300) &amp;
", " &amp;
$U1300 &amp;
");"</f>
        <v>INSERT INTO acme.fact_employees (id_company_fk, id_employee_pk, flg_active, employee_name, id_gender_fk, id_race_fk, birthdate, id_education_fk, id_department_fk, id_role_fk, id_level_fk, salary) VALUES (2, 1299, TRUE, 'Sophia Tavares Faria', 'F', 2, CAST('1950-01-22' AS DATE), 6, 8, 9, NULL, 9580);</v>
      </c>
    </row>
    <row r="1301" spans="1:22" x14ac:dyDescent="0.2">
      <c r="A1301" s="7">
        <v>2</v>
      </c>
      <c r="B1301" s="5">
        <f t="shared" si="101"/>
        <v>1300</v>
      </c>
      <c r="C1301" s="6" t="b">
        <v>1</v>
      </c>
      <c r="D1301" s="7">
        <f ca="1">IF(ROW()=2,125,IF(ROW()=3,67,IF(ROW()=4,13,RANDBETWEEN(2,COUNT(Name!$A:$A) + 1))))</f>
        <v>188</v>
      </c>
      <c r="E1301" s="7" t="str">
        <f ca="1">VLOOKUP($D1301,Name!$A:$B,2,FALSE) &amp; " " &amp; IF(ROW()=2,"de Orléans e Bragança",VLOOKUP(IF(ROW()=2,0,RANDBETWEEN(2,COUNT('Last name'!$A:$A) + 1)),'Last name'!$A:$B,2,FALSE) &amp; " " &amp; VLOOKUP(RANDBETWEEN(2,COUNT('Last name'!$A:$A) + 1),'Last name'!$A:$B,2,FALSE))</f>
        <v>João Paulo Ferrara Borba</v>
      </c>
      <c r="F1301" s="7">
        <v>2</v>
      </c>
      <c r="G1301" s="7" cm="1">
        <f t="array" aca="1" ref="G1301" ca="1">INDEX(States!$B:$B,RANDBETWEEN(2,COUNTA(States!$B:$B)),1)</f>
        <v>21</v>
      </c>
      <c r="H1301" s="7" t="str">
        <f ca="1">VLOOKUP($D1301,Name!$A:$C,3,FALSE)</f>
        <v>M</v>
      </c>
      <c r="I1301" s="7">
        <f t="shared" ca="1" si="102"/>
        <v>2</v>
      </c>
      <c r="J1301" s="7" t="str">
        <f ca="1">VLOOKUP($I1301,Race!$A:$B,2,FALSE)</f>
        <v>Branco</v>
      </c>
      <c r="K1301" s="8">
        <f ca="1" xml:space="preserve">
IF($B1301=2,
    TODAY()-16340,
    IF($P1301=2,
        RANDBETWEEN(TODAY()-12418.5,TODAY()-6574.5),
        IF(OR($P1301=3,$P1301=4),
            RANDBETWEEN(TODAY()-16071,TODAY()-8766),
            IF(OR($P1301=5,$P1301=6,$P1301=7),
                RANDBETWEEN(TODAY()-27393.75,TODAY()-12783.75),
                RANDBETWEEN(TODAY()-27393.75,TODAY()-10957.5)
            )
        )
    )
)</f>
        <v>26527</v>
      </c>
      <c r="L1301" s="6">
        <f ca="1">IF(OR(ROW()=2,ROW()=3),7,IF(ROW()=4,4,RANDBETWEEN(4,COUNT(Education!$A:$A) + 1)))</f>
        <v>7</v>
      </c>
      <c r="M1301" s="8" t="str">
        <f ca="1">VLOOKUP($L1301,Education!$A:$B,2,FALSE)</f>
        <v>Doutorado</v>
      </c>
      <c r="N130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1301" s="7" t="str">
        <f ca="1">VLOOKUP($N1301,Department!$A:$B,2,FALSE)</f>
        <v>Recursos Humanos</v>
      </c>
      <c r="P1301" s="6">
        <f t="shared" ca="1" si="103"/>
        <v>8</v>
      </c>
      <c r="Q1301" s="7" t="str">
        <f ca="1">VLOOKUP($P1301,Role!$A:$B,2,FALSE)</f>
        <v>Analista</v>
      </c>
      <c r="R1301" s="7">
        <f ca="1">IF($P1301=8,RANDBETWEEN(2,COUNT(Level!$A:$A) + 1),"")</f>
        <v>2</v>
      </c>
      <c r="S1301" s="7" t="str">
        <f ca="1">IF($R1301&lt;&gt;"",VLOOKUP($R1301,Level!$A:$B,2,FALSE),"")</f>
        <v>Junior</v>
      </c>
      <c r="T1301" s="8">
        <f t="shared" ca="1" si="104"/>
        <v>39033</v>
      </c>
      <c r="U1301" s="1">
        <f t="shared" ca="1" si="100"/>
        <v>4080</v>
      </c>
      <c r="V130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$A1301    &amp;
", "   &amp;
$B1301    &amp;
", "   &amp;
$C1301    &amp;
", '"  &amp;
$E1301    &amp;
"', '" &amp;
$H1301    &amp;
"', "  &amp;
$I1301 &amp;
", CAST('"  &amp;
TEXT($K1301,"aaaa-mm-dd") &amp;
"' AS DATE), " &amp;
$L1301 &amp;
", " &amp;
$N1301 &amp;
", " &amp;
$P1301 &amp;
", " &amp;
IF($R1301="","NULL",$R1301) &amp;
", " &amp;
$U1301 &amp;
");"</f>
        <v>INSERT INTO acme.fact_employees (id_company_fk, id_employee_pk, flg_active, employee_name, id_gender_fk, id_race_fk, birthdate, id_education_fk, id_department_fk, id_role_fk, id_level_fk, salary) VALUES (2, 1300, TRUE, 'João Paulo Ferrara Borba', 'M', 2, CAST('1972-08-16' AS DATE), 7, 5, 8, 2, 4080);</v>
      </c>
    </row>
    <row r="1302" spans="1:22" x14ac:dyDescent="0.2">
      <c r="A1302" s="7">
        <v>2</v>
      </c>
      <c r="B1302" s="5">
        <f t="shared" si="101"/>
        <v>1301</v>
      </c>
      <c r="C1302" s="6" t="b">
        <v>1</v>
      </c>
      <c r="D1302" s="7">
        <f ca="1">IF(ROW()=2,125,IF(ROW()=3,67,IF(ROW()=4,13,RANDBETWEEN(2,COUNT(Name!$A:$A) + 1))))</f>
        <v>72</v>
      </c>
      <c r="E1302" s="7" t="str">
        <f ca="1">VLOOKUP($D1302,Name!$A:$B,2,FALSE) &amp; " " &amp; IF(ROW()=2,"de Orléans e Bragança",VLOOKUP(IF(ROW()=2,0,RANDBETWEEN(2,COUNT('Last name'!$A:$A) + 1)),'Last name'!$A:$B,2,FALSE) &amp; " " &amp; VLOOKUP(RANDBETWEEN(2,COUNT('Last name'!$A:$A) + 1),'Last name'!$A:$B,2,FALSE))</f>
        <v>Breno Leone Greco</v>
      </c>
      <c r="F1302" s="7">
        <v>2</v>
      </c>
      <c r="G1302" s="7" cm="1">
        <f t="array" aca="1" ref="G1302" ca="1">INDEX(States!$B:$B,RANDBETWEEN(2,COUNTA(States!$B:$B)),1)</f>
        <v>21</v>
      </c>
      <c r="H1302" s="7" t="str">
        <f ca="1">VLOOKUP($D1302,Name!$A:$C,3,FALSE)</f>
        <v>M</v>
      </c>
      <c r="I1302" s="7">
        <f t="shared" ca="1" si="102"/>
        <v>3</v>
      </c>
      <c r="J1302" s="7" t="str">
        <f ca="1">VLOOKUP($I1302,Race!$A:$B,2,FALSE)</f>
        <v>Preto</v>
      </c>
      <c r="K1302" s="8">
        <f ca="1" xml:space="preserve">
IF($B1302=2,
    TODAY()-16340,
    IF($P1302=2,
        RANDBETWEEN(TODAY()-12418.5,TODAY()-6574.5),
        IF(OR($P1302=3,$P1302=4),
            RANDBETWEEN(TODAY()-16071,TODAY()-8766),
            IF(OR($P1302=5,$P1302=6,$P1302=7),
                RANDBETWEEN(TODAY()-27393.75,TODAY()-12783.75),
                RANDBETWEEN(TODAY()-27393.75,TODAY()-10957.5)
            )
        )
    )
)</f>
        <v>23063</v>
      </c>
      <c r="L1302" s="6">
        <f ca="1">IF(OR(ROW()=2,ROW()=3),7,IF(ROW()=4,4,RANDBETWEEN(4,COUNT(Education!$A:$A) + 1)))</f>
        <v>4</v>
      </c>
      <c r="M1302" s="8" t="str">
        <f ca="1">VLOOKUP($L1302,Education!$A:$B,2,FALSE)</f>
        <v>Superior</v>
      </c>
      <c r="N130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6</v>
      </c>
      <c r="O1302" s="7" t="str">
        <f ca="1">VLOOKUP($N1302,Department!$A:$B,2,FALSE)</f>
        <v>Comercial</v>
      </c>
      <c r="P1302" s="6">
        <f t="shared" ca="1" si="103"/>
        <v>7</v>
      </c>
      <c r="Q1302" s="7" t="str">
        <f ca="1">VLOOKUP($P1302,Role!$A:$B,2,FALSE)</f>
        <v>Trainee</v>
      </c>
      <c r="R1302" s="7" t="str">
        <f ca="1">IF($P1302=8,RANDBETWEEN(2,COUNT(Level!$A:$A) + 1),"")</f>
        <v/>
      </c>
      <c r="S1302" s="7" t="str">
        <f ca="1">IF($R1302&lt;&gt;"",VLOOKUP($R1302,Level!$A:$B,2,FALSE),"")</f>
        <v/>
      </c>
      <c r="T1302" s="8">
        <f t="shared" ca="1" si="104"/>
        <v>43054</v>
      </c>
      <c r="U1302" s="1">
        <f t="shared" ca="1" si="100"/>
        <v>1385</v>
      </c>
      <c r="V130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$A1302    &amp;
", "   &amp;
$B1302    &amp;
", "   &amp;
$C1302    &amp;
", '"  &amp;
$E1302    &amp;
"', '" &amp;
$H1302    &amp;
"', "  &amp;
$I1302 &amp;
", CAST('"  &amp;
TEXT($K1302,"aaaa-mm-dd") &amp;
"' AS DATE), " &amp;
$L1302 &amp;
", " &amp;
$N1302 &amp;
", " &amp;
$P1302 &amp;
", " &amp;
IF($R1302="","NULL",$R1302) &amp;
", " &amp;
$U1302 &amp;
");"</f>
        <v>INSERT INTO acme.fact_employees (id_company_fk, id_employee_pk, flg_active, employee_name, id_gender_fk, id_race_fk, birthdate, id_education_fk, id_department_fk, id_role_fk, id_level_fk, salary) VALUES (2, 1301, TRUE, 'Breno Leone Greco', 'M', 3, CAST('1963-02-21' AS DATE), 4, 6, 7, NULL, 1385);</v>
      </c>
    </row>
    <row r="1303" spans="1:22" x14ac:dyDescent="0.2">
      <c r="A1303" s="7">
        <v>2</v>
      </c>
      <c r="B1303" s="5">
        <f t="shared" si="101"/>
        <v>1302</v>
      </c>
      <c r="C1303" s="6" t="b">
        <v>1</v>
      </c>
      <c r="D1303" s="7">
        <f ca="1">IF(ROW()=2,125,IF(ROW()=3,67,IF(ROW()=4,13,RANDBETWEEN(2,COUNT(Name!$A:$A) + 1))))</f>
        <v>202</v>
      </c>
      <c r="E1303" s="7" t="str">
        <f ca="1">VLOOKUP($D1303,Name!$A:$B,2,FALSE) &amp; " " &amp; IF(ROW()=2,"de Orléans e Bragança",VLOOKUP(IF(ROW()=2,0,RANDBETWEEN(2,COUNT('Last name'!$A:$A) + 1)),'Last name'!$A:$B,2,FALSE) &amp; " " &amp; VLOOKUP(RANDBETWEEN(2,COUNT('Last name'!$A:$A) + 1),'Last name'!$A:$B,2,FALSE))</f>
        <v>Kaique Holanda Mendes</v>
      </c>
      <c r="F1303" s="7">
        <v>2</v>
      </c>
      <c r="G1303" s="7" cm="1">
        <f t="array" aca="1" ref="G1303" ca="1">INDEX(States!$B:$B,RANDBETWEEN(2,COUNTA(States!$B:$B)),1)</f>
        <v>6</v>
      </c>
      <c r="H1303" s="7" t="str">
        <f ca="1">VLOOKUP($D1303,Name!$A:$C,3,FALSE)</f>
        <v>M</v>
      </c>
      <c r="I1303" s="7">
        <f t="shared" ca="1" si="102"/>
        <v>2</v>
      </c>
      <c r="J1303" s="7" t="str">
        <f ca="1">VLOOKUP($I1303,Race!$A:$B,2,FALSE)</f>
        <v>Branco</v>
      </c>
      <c r="K1303" s="8">
        <f ca="1" xml:space="preserve">
IF($B1303=2,
    TODAY()-16340,
    IF($P1303=2,
        RANDBETWEEN(TODAY()-12418.5,TODAY()-6574.5),
        IF(OR($P1303=3,$P1303=4),
            RANDBETWEEN(TODAY()-16071,TODAY()-8766),
            IF(OR($P1303=5,$P1303=6,$P1303=7),
                RANDBETWEEN(TODAY()-27393.75,TODAY()-12783.75),
                RANDBETWEEN(TODAY()-27393.75,TODAY()-10957.5)
            )
        )
    )
)</f>
        <v>27570</v>
      </c>
      <c r="L1303" s="6">
        <f ca="1">IF(OR(ROW()=2,ROW()=3),7,IF(ROW()=4,4,RANDBETWEEN(4,COUNT(Education!$A:$A) + 1)))</f>
        <v>7</v>
      </c>
      <c r="M1303" s="8" t="str">
        <f ca="1">VLOOKUP($L1303,Education!$A:$B,2,FALSE)</f>
        <v>Doutorado</v>
      </c>
      <c r="N130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1303" s="7" t="str">
        <f ca="1">VLOOKUP($N1303,Department!$A:$B,2,FALSE)</f>
        <v>Tecnologia da Informação</v>
      </c>
      <c r="P1303" s="6">
        <f t="shared" ca="1" si="103"/>
        <v>8</v>
      </c>
      <c r="Q1303" s="7" t="str">
        <f ca="1">VLOOKUP($P1303,Role!$A:$B,2,FALSE)</f>
        <v>Analista</v>
      </c>
      <c r="R1303" s="7">
        <f ca="1">IF($P1303=8,RANDBETWEEN(2,COUNT(Level!$A:$A) + 1),"")</f>
        <v>4</v>
      </c>
      <c r="S1303" s="7" t="str">
        <f ca="1">IF($R1303&lt;&gt;"",VLOOKUP($R1303,Level!$A:$B,2,FALSE),"")</f>
        <v>Senior</v>
      </c>
      <c r="T1303" s="8">
        <f t="shared" ca="1" si="104"/>
        <v>44704</v>
      </c>
      <c r="U1303" s="1">
        <f t="shared" ca="1" si="100"/>
        <v>4120</v>
      </c>
      <c r="V130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$A1303    &amp;
", "   &amp;
$B1303    &amp;
", "   &amp;
$C1303    &amp;
", '"  &amp;
$E1303    &amp;
"', '" &amp;
$H1303    &amp;
"', "  &amp;
$I1303 &amp;
", CAST('"  &amp;
TEXT($K1303,"aaaa-mm-dd") &amp;
"' AS DATE), " &amp;
$L1303 &amp;
", " &amp;
$N1303 &amp;
", " &amp;
$P1303 &amp;
", " &amp;
IF($R1303="","NULL",$R1303) &amp;
", " &amp;
$U1303 &amp;
");"</f>
        <v>INSERT INTO acme.fact_employees (id_company_fk, id_employee_pk, flg_active, employee_name, id_gender_fk, id_race_fk, birthdate, id_education_fk, id_department_fk, id_role_fk, id_level_fk, salary) VALUES (2, 1302, TRUE, 'Kaique Holanda Mendes', 'M', 2, CAST('1975-06-25' AS DATE), 7, 11, 8, 4, 4120);</v>
      </c>
    </row>
    <row r="1304" spans="1:22" x14ac:dyDescent="0.2">
      <c r="A1304" s="7">
        <v>2</v>
      </c>
      <c r="B1304" s="5">
        <f t="shared" si="101"/>
        <v>1303</v>
      </c>
      <c r="C1304" s="6" t="b">
        <v>1</v>
      </c>
      <c r="D1304" s="7">
        <f ca="1">IF(ROW()=2,125,IF(ROW()=3,67,IF(ROW()=4,13,RANDBETWEEN(2,COUNT(Name!$A:$A) + 1))))</f>
        <v>309</v>
      </c>
      <c r="E1304" s="7" t="str">
        <f ca="1">VLOOKUP($D1304,Name!$A:$B,2,FALSE) &amp; " " &amp; IF(ROW()=2,"de Orléans e Bragança",VLOOKUP(IF(ROW()=2,0,RANDBETWEEN(2,COUNT('Last name'!$A:$A) + 1)),'Last name'!$A:$B,2,FALSE) &amp; " " &amp; VLOOKUP(RANDBETWEEN(2,COUNT('Last name'!$A:$A) + 1),'Last name'!$A:$B,2,FALSE))</f>
        <v>Otávio Asvilla Tavarez</v>
      </c>
      <c r="F1304" s="7">
        <v>2</v>
      </c>
      <c r="G1304" s="7" cm="1">
        <f t="array" aca="1" ref="G1304" ca="1">INDEX(States!$B:$B,RANDBETWEEN(2,COUNTA(States!$B:$B)),1)</f>
        <v>11</v>
      </c>
      <c r="H1304" s="7" t="str">
        <f ca="1">VLOOKUP($D1304,Name!$A:$C,3,FALSE)</f>
        <v>M</v>
      </c>
      <c r="I1304" s="7">
        <f t="shared" ca="1" si="102"/>
        <v>2</v>
      </c>
      <c r="J1304" s="7" t="str">
        <f ca="1">VLOOKUP($I1304,Race!$A:$B,2,FALSE)</f>
        <v>Branco</v>
      </c>
      <c r="K1304" s="8">
        <f ca="1" xml:space="preserve">
IF($B1304=2,
    TODAY()-16340,
    IF($P1304=2,
        RANDBETWEEN(TODAY()-12418.5,TODAY()-6574.5),
        IF(OR($P1304=3,$P1304=4),
            RANDBETWEEN(TODAY()-16071,TODAY()-8766),
            IF(OR($P1304=5,$P1304=6,$P1304=7),
                RANDBETWEEN(TODAY()-27393.75,TODAY()-12783.75),
                RANDBETWEEN(TODAY()-27393.75,TODAY()-10957.5)
            )
        )
    )
)</f>
        <v>19111</v>
      </c>
      <c r="L1304" s="6">
        <f ca="1">IF(OR(ROW()=2,ROW()=3),7,IF(ROW()=4,4,RANDBETWEEN(4,COUNT(Education!$A:$A) + 1)))</f>
        <v>4</v>
      </c>
      <c r="M1304" s="8" t="str">
        <f ca="1">VLOOKUP($L1304,Education!$A:$B,2,FALSE)</f>
        <v>Superior</v>
      </c>
      <c r="N130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12</v>
      </c>
      <c r="O1304" s="7" t="str">
        <f ca="1">VLOOKUP($N1304,Department!$A:$B,2,FALSE)</f>
        <v>Jurídico</v>
      </c>
      <c r="P1304" s="6">
        <f t="shared" ca="1" si="103"/>
        <v>7</v>
      </c>
      <c r="Q1304" s="7" t="str">
        <f ca="1">VLOOKUP($P1304,Role!$A:$B,2,FALSE)</f>
        <v>Trainee</v>
      </c>
      <c r="R1304" s="7" t="str">
        <f ca="1">IF($P1304=8,RANDBETWEEN(2,COUNT(Level!$A:$A) + 1),"")</f>
        <v/>
      </c>
      <c r="S1304" s="7" t="str">
        <f ca="1">IF($R1304&lt;&gt;"",VLOOKUP($R1304,Level!$A:$B,2,FALSE),"")</f>
        <v/>
      </c>
      <c r="T1304" s="8">
        <f t="shared" ca="1" si="104"/>
        <v>40656</v>
      </c>
      <c r="U1304" s="1">
        <f t="shared" ca="1" si="100"/>
        <v>1405</v>
      </c>
      <c r="V130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$A1304    &amp;
", "   &amp;
$B1304    &amp;
", "   &amp;
$C1304    &amp;
", '"  &amp;
$E1304    &amp;
"', '" &amp;
$H1304    &amp;
"', "  &amp;
$I1304 &amp;
", CAST('"  &amp;
TEXT($K1304,"aaaa-mm-dd") &amp;
"' AS DATE), " &amp;
$L1304 &amp;
", " &amp;
$N1304 &amp;
", " &amp;
$P1304 &amp;
", " &amp;
IF($R1304="","NULL",$R1304) &amp;
", " &amp;
$U1304 &amp;
");"</f>
        <v>INSERT INTO acme.fact_employees (id_company_fk, id_employee_pk, flg_active, employee_name, id_gender_fk, id_race_fk, birthdate, id_education_fk, id_department_fk, id_role_fk, id_level_fk, salary) VALUES (2, 1303, TRUE, 'Otávio Asvilla Tavarez', 'M', 2, CAST('1952-04-27' AS DATE), 4, 12, 7, NULL, 1405);</v>
      </c>
    </row>
    <row r="1305" spans="1:22" x14ac:dyDescent="0.2">
      <c r="A1305" s="7">
        <v>2</v>
      </c>
      <c r="B1305" s="5">
        <f t="shared" si="101"/>
        <v>1304</v>
      </c>
      <c r="C1305" s="6" t="b">
        <v>1</v>
      </c>
      <c r="D1305" s="7">
        <f ca="1">IF(ROW()=2,125,IF(ROW()=3,67,IF(ROW()=4,13,RANDBETWEEN(2,COUNT(Name!$A:$A) + 1))))</f>
        <v>304</v>
      </c>
      <c r="E1305" s="7" t="str">
        <f ca="1">VLOOKUP($D1305,Name!$A:$B,2,FALSE) &amp; " " &amp; IF(ROW()=2,"de Orléans e Bragança",VLOOKUP(IF(ROW()=2,0,RANDBETWEEN(2,COUNT('Last name'!$A:$A) + 1)),'Last name'!$A:$B,2,FALSE) &amp; " " &amp; VLOOKUP(RANDBETWEEN(2,COUNT('Last name'!$A:$A) + 1),'Last name'!$A:$B,2,FALSE))</f>
        <v>Nicole Siqueira Andrioli</v>
      </c>
      <c r="F1305" s="7">
        <v>2</v>
      </c>
      <c r="G1305" s="7" cm="1">
        <f t="array" aca="1" ref="G1305" ca="1">INDEX(States!$B:$B,RANDBETWEEN(2,COUNTA(States!$B:$B)),1)</f>
        <v>7</v>
      </c>
      <c r="H1305" s="7" t="str">
        <f ca="1">VLOOKUP($D1305,Name!$A:$C,3,FALSE)</f>
        <v>F</v>
      </c>
      <c r="I1305" s="7">
        <f t="shared" ca="1" si="102"/>
        <v>2</v>
      </c>
      <c r="J1305" s="7" t="str">
        <f ca="1">VLOOKUP($I1305,Race!$A:$B,2,FALSE)</f>
        <v>Branco</v>
      </c>
      <c r="K1305" s="8">
        <f ca="1" xml:space="preserve">
IF($B1305=2,
    TODAY()-16340,
    IF($P1305=2,
        RANDBETWEEN(TODAY()-12418.5,TODAY()-6574.5),
        IF(OR($P1305=3,$P1305=4),
            RANDBETWEEN(TODAY()-16071,TODAY()-8766),
            IF(OR($P1305=5,$P1305=6,$P1305=7),
                RANDBETWEEN(TODAY()-27393.75,TODAY()-12783.75),
                RANDBETWEEN(TODAY()-27393.75,TODAY()-10957.5)
            )
        )
    )
)</f>
        <v>21196</v>
      </c>
      <c r="L1305" s="6">
        <f ca="1">IF(OR(ROW()=2,ROW()=3),7,IF(ROW()=4,4,RANDBETWEEN(4,COUNT(Education!$A:$A) + 1)))</f>
        <v>6</v>
      </c>
      <c r="M1305" s="8" t="str">
        <f ca="1">VLOOKUP($L1305,Education!$A:$B,2,FALSE)</f>
        <v>Mestrado</v>
      </c>
      <c r="N130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1305" s="7" t="str">
        <f ca="1">VLOOKUP($N1305,Department!$A:$B,2,FALSE)</f>
        <v>Financeiro</v>
      </c>
      <c r="P1305" s="6">
        <f t="shared" ca="1" si="103"/>
        <v>8</v>
      </c>
      <c r="Q1305" s="7" t="str">
        <f ca="1">VLOOKUP($P1305,Role!$A:$B,2,FALSE)</f>
        <v>Analista</v>
      </c>
      <c r="R1305" s="7">
        <f ca="1">IF($P1305=8,RANDBETWEEN(2,COUNT(Level!$A:$A) + 1),"")</f>
        <v>4</v>
      </c>
      <c r="S1305" s="7" t="str">
        <f ca="1">IF($R1305&lt;&gt;"",VLOOKUP($R1305,Level!$A:$B,2,FALSE),"")</f>
        <v>Senior</v>
      </c>
      <c r="T1305" s="8">
        <f t="shared" ca="1" si="104"/>
        <v>43863</v>
      </c>
      <c r="U1305" s="1">
        <f t="shared" ca="1" si="100"/>
        <v>3500</v>
      </c>
      <c r="V130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$A1305    &amp;
", "   &amp;
$B1305    &amp;
", "   &amp;
$C1305    &amp;
", '"  &amp;
$E1305    &amp;
"', '" &amp;
$H1305    &amp;
"', "  &amp;
$I1305 &amp;
", CAST('"  &amp;
TEXT($K1305,"aaaa-mm-dd") &amp;
"' AS DATE), " &amp;
$L1305 &amp;
", " &amp;
$N1305 &amp;
", " &amp;
$P1305 &amp;
", " &amp;
IF($R1305="","NULL",$R1305) &amp;
", " &amp;
$U1305 &amp;
");"</f>
        <v>INSERT INTO acme.fact_employees (id_company_fk, id_employee_pk, flg_active, employee_name, id_gender_fk, id_race_fk, birthdate, id_education_fk, id_department_fk, id_role_fk, id_level_fk, salary) VALUES (2, 1304, TRUE, 'Nicole Siqueira Andrioli', 'F', 2, CAST('1958-01-11' AS DATE), 6, 4, 8, 4, 3500);</v>
      </c>
    </row>
    <row r="1306" spans="1:22" x14ac:dyDescent="0.2">
      <c r="A1306" s="7">
        <v>2</v>
      </c>
      <c r="B1306" s="5">
        <f t="shared" si="101"/>
        <v>1305</v>
      </c>
      <c r="C1306" s="6" t="b">
        <v>1</v>
      </c>
      <c r="D1306" s="7">
        <f ca="1">IF(ROW()=2,125,IF(ROW()=3,67,IF(ROW()=4,13,RANDBETWEEN(2,COUNT(Name!$A:$A) + 1))))</f>
        <v>260</v>
      </c>
      <c r="E1306" s="7" t="str">
        <f ca="1">VLOOKUP($D1306,Name!$A:$B,2,FALSE)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Maria Fernanda Poeta Lopes</v>
      </c>
      <c r="F1306" s="7">
        <v>2</v>
      </c>
      <c r="G1306" s="7" cm="1">
        <f t="array" aca="1" ref="G1306" ca="1">INDEX(States!$B:$B,RANDBETWEEN(2,COUNTA(States!$B:$B)),1)</f>
        <v>11</v>
      </c>
      <c r="H1306" s="7" t="str">
        <f ca="1">VLOOKUP($D1306,Name!$A:$C,3,FALSE)</f>
        <v>F</v>
      </c>
      <c r="I1306" s="7">
        <f t="shared" ca="1" si="102"/>
        <v>2</v>
      </c>
      <c r="J1306" s="7" t="str">
        <f ca="1">VLOOKUP($I1306,Race!$A:$B,2,FALSE)</f>
        <v>Branco</v>
      </c>
      <c r="K1306" s="8">
        <f ca="1" xml:space="preserve">
IF($B1306=2,
    TODAY()-16340,
    IF($P1306=2,
        RANDBETWEEN(TODAY()-12418.5,TODAY()-6574.5),
        IF(OR($P1306=3,$P1306=4),
            RANDBETWEEN(TODAY()-16071,TODAY()-8766),
            IF(OR($P1306=5,$P1306=6,$P1306=7),
                RANDBETWEEN(TODAY()-27393.75,TODAY()-12783.75),
                RANDBETWEEN(TODAY()-27393.75,TODAY()-10957.5)
            )
        )
    )
)</f>
        <v>18722</v>
      </c>
      <c r="L1306" s="6">
        <f ca="1">IF(OR(ROW()=2,ROW()=3),7,IF(ROW()=4,4,RANDBETWEEN(4,COUNT(Education!$A:$A) + 1)))</f>
        <v>5</v>
      </c>
      <c r="M1306" s="8" t="str">
        <f ca="1">VLOOKUP($L1306,Education!$A:$B,2,FALSE)</f>
        <v>Pós-graduação</v>
      </c>
      <c r="N130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1306" s="7" t="str">
        <f ca="1">VLOOKUP($N1306,Department!$A:$B,2,FALSE)</f>
        <v>Recursos Humanos</v>
      </c>
      <c r="P1306" s="6">
        <f t="shared" ca="1" si="103"/>
        <v>7</v>
      </c>
      <c r="Q1306" s="7" t="str">
        <f ca="1">VLOOKUP($P1306,Role!$A:$B,2,FALSE)</f>
        <v>Trainee</v>
      </c>
      <c r="R1306" s="7" t="str">
        <f ca="1">IF($P1306=8,RANDBETWEEN(2,COUNT(Level!$A:$A) + 1),"")</f>
        <v/>
      </c>
      <c r="S1306" s="7" t="str">
        <f ca="1">IF($R1306&lt;&gt;"",VLOOKUP($R1306,Level!$A:$B,2,FALSE),"")</f>
        <v/>
      </c>
      <c r="T1306" s="8">
        <f t="shared" ca="1" si="104"/>
        <v>37424</v>
      </c>
      <c r="U1306" s="1">
        <f t="shared" ca="1" si="100"/>
        <v>1885</v>
      </c>
      <c r="V130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$A1306    &amp;
", "   &amp;
$B1306    &amp;
", "   &amp;
$C1306    &amp;
", '"  &amp;
$E1306    &amp;
"', '" &amp;
$H1306    &amp;
"', "  &amp;
$I1306 &amp;
", CAST('"  &amp;
TEXT($K1306,"aaaa-mm-dd") &amp;
"' AS DATE), " &amp;
$L1306 &amp;
", " &amp;
$N1306 &amp;
", " &amp;
$P1306 &amp;
", " &amp;
IF($R1306="","NULL",$R1306) &amp;
", " &amp;
$U1306 &amp;
");"</f>
        <v>INSERT INTO acme.fact_employees (id_company_fk, id_employee_pk, flg_active, employee_name, id_gender_fk, id_race_fk, birthdate, id_education_fk, id_department_fk, id_role_fk, id_level_fk, salary) VALUES (2, 1305, TRUE, 'Maria Fernanda Poeta Lopes', 'F', 2, CAST('1951-04-04' AS DATE), 5, 5, 7, NULL, 1885);</v>
      </c>
    </row>
    <row r="1307" spans="1:22" x14ac:dyDescent="0.2">
      <c r="A1307" s="7">
        <v>2</v>
      </c>
      <c r="B1307" s="5">
        <f t="shared" si="101"/>
        <v>1306</v>
      </c>
      <c r="C1307" s="6" t="b">
        <v>1</v>
      </c>
      <c r="D1307" s="7">
        <f ca="1">IF(ROW()=2,125,IF(ROW()=3,67,IF(ROW()=4,13,RANDBETWEEN(2,COUNT(Name!$A:$A) + 1))))</f>
        <v>219</v>
      </c>
      <c r="E1307" s="7" t="str">
        <f ca="1">VLOOKUP($D1307,Name!$A:$B,2,FALSE) &amp; " " &amp; IF(ROW()=2,"de Orléans e Bragança",VLOOKUP(IF(ROW()=2,0,RANDBETWEEN(2,COUNT('Last name'!$A:$A) + 1)),'Last name'!$A:$B,2,FALSE) &amp; " " &amp; VLOOKUP(RANDBETWEEN(2,COUNT('Last name'!$A:$A) + 1),'Last name'!$A:$B,2,FALSE))</f>
        <v>Lavignia Marques Alencar</v>
      </c>
      <c r="F1307" s="7">
        <v>2</v>
      </c>
      <c r="G1307" s="7" cm="1">
        <f t="array" aca="1" ref="G1307" ca="1">INDEX(States!$B:$B,RANDBETWEEN(2,COUNTA(States!$B:$B)),1)</f>
        <v>15</v>
      </c>
      <c r="H1307" s="7" t="str">
        <f ca="1">VLOOKUP($D1307,Name!$A:$C,3,FALSE)</f>
        <v>F</v>
      </c>
      <c r="I1307" s="7">
        <f t="shared" ca="1" si="102"/>
        <v>2</v>
      </c>
      <c r="J1307" s="7" t="str">
        <f ca="1">VLOOKUP($I1307,Race!$A:$B,2,FALSE)</f>
        <v>Branco</v>
      </c>
      <c r="K1307" s="8">
        <f ca="1" xml:space="preserve">
IF($B1307=2,
    TODAY()-16340,
    IF($P1307=2,
        RANDBETWEEN(TODAY()-12418.5,TODAY()-6574.5),
        IF(OR($P1307=3,$P1307=4),
            RANDBETWEEN(TODAY()-16071,TODAY()-8766),
            IF(OR($P1307=5,$P1307=6,$P1307=7),
                RANDBETWEEN(TODAY()-27393.75,TODAY()-12783.75),
                RANDBETWEEN(TODAY()-27393.75,TODAY()-10957.5)
            )
        )
    )
)</f>
        <v>27136</v>
      </c>
      <c r="L1307" s="6">
        <f ca="1">IF(OR(ROW()=2,ROW()=3),7,IF(ROW()=4,4,RANDBETWEEN(4,COUNT(Education!$A:$A) + 1)))</f>
        <v>7</v>
      </c>
      <c r="M1307" s="8" t="str">
        <f ca="1">VLOOKUP($L1307,Education!$A:$B,2,FALSE)</f>
        <v>Doutorado</v>
      </c>
      <c r="N130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1307" s="7" t="str">
        <f ca="1">VLOOKUP($N1307,Department!$A:$B,2,FALSE)</f>
        <v>Contábil</v>
      </c>
      <c r="P1307" s="6">
        <f t="shared" ca="1" si="103"/>
        <v>8</v>
      </c>
      <c r="Q1307" s="7" t="str">
        <f ca="1">VLOOKUP($P1307,Role!$A:$B,2,FALSE)</f>
        <v>Analista</v>
      </c>
      <c r="R1307" s="7">
        <f ca="1">IF($P1307=8,RANDBETWEEN(2,COUNT(Level!$A:$A) + 1),"")</f>
        <v>2</v>
      </c>
      <c r="S1307" s="7" t="str">
        <f ca="1">IF($R1307&lt;&gt;"",VLOOKUP($R1307,Level!$A:$B,2,FALSE),"")</f>
        <v>Junior</v>
      </c>
      <c r="T1307" s="8">
        <f t="shared" ca="1" si="104"/>
        <v>37212</v>
      </c>
      <c r="U1307" s="1">
        <f t="shared" ca="1" si="100"/>
        <v>4000</v>
      </c>
      <c r="V130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$A1307    &amp;
", "   &amp;
$B1307    &amp;
", "   &amp;
$C1307    &amp;
", '"  &amp;
$E1307    &amp;
"', '" &amp;
$H1307    &amp;
"', "  &amp;
$I1307 &amp;
", CAST('"  &amp;
TEXT($K1307,"aaaa-mm-dd") &amp;
"' AS DATE), " &amp;
$L1307 &amp;
", " &amp;
$N1307 &amp;
", " &amp;
$P1307 &amp;
", " &amp;
IF($R1307="","NULL",$R1307) &amp;
", " &amp;
$U1307 &amp;
");"</f>
        <v>INSERT INTO acme.fact_employees (id_company_fk, id_employee_pk, flg_active, employee_name, id_gender_fk, id_race_fk, birthdate, id_education_fk, id_department_fk, id_role_fk, id_level_fk, salary) VALUES (2, 1306, TRUE, 'Lavignia Marques Alencar', 'F', 2, CAST('1974-04-17' AS DATE), 7, 9, 8, 2, 4000);</v>
      </c>
    </row>
    <row r="1308" spans="1:22" x14ac:dyDescent="0.2">
      <c r="A1308" s="7">
        <v>2</v>
      </c>
      <c r="B1308" s="5">
        <f t="shared" si="101"/>
        <v>1307</v>
      </c>
      <c r="C1308" s="6" t="b">
        <v>1</v>
      </c>
      <c r="D1308" s="7">
        <f ca="1">IF(ROW()=2,125,IF(ROW()=3,67,IF(ROW()=4,13,RANDBETWEEN(2,COUNT(Name!$A:$A) + 1))))</f>
        <v>259</v>
      </c>
      <c r="E1308" s="7" t="str">
        <f ca="1">VLOOKUP($D1308,Name!$A:$B,2,FALSE)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Maria Eduarda Santacruz Rangel</v>
      </c>
      <c r="F1308" s="7">
        <v>2</v>
      </c>
      <c r="G1308" s="7" cm="1">
        <f t="array" aca="1" ref="G1308" ca="1">INDEX(States!$B:$B,RANDBETWEEN(2,COUNTA(States!$B:$B)),1)</f>
        <v>14</v>
      </c>
      <c r="H1308" s="7" t="str">
        <f ca="1">VLOOKUP($D1308,Name!$A:$C,3,FALSE)</f>
        <v>F</v>
      </c>
      <c r="I1308" s="7">
        <f t="shared" ca="1" si="102"/>
        <v>2</v>
      </c>
      <c r="J1308" s="7" t="str">
        <f ca="1">VLOOKUP($I1308,Race!$A:$B,2,FALSE)</f>
        <v>Branco</v>
      </c>
      <c r="K1308" s="8">
        <f ca="1" xml:space="preserve">
IF($B1308=2,
    TODAY()-16340,
    IF($P1308=2,
        RANDBETWEEN(TODAY()-12418.5,TODAY()-6574.5),
        IF(OR($P1308=3,$P1308=4),
            RANDBETWEEN(TODAY()-16071,TODAY()-8766),
            IF(OR($P1308=5,$P1308=6,$P1308=7),
                RANDBETWEEN(TODAY()-27393.75,TODAY()-12783.75),
                RANDBETWEEN(TODAY()-27393.75,TODAY()-10957.5)
            )
        )
    )
)</f>
        <v>31065</v>
      </c>
      <c r="L1308" s="6">
        <f ca="1">IF(OR(ROW()=2,ROW()=3),7,IF(ROW()=4,4,RANDBETWEEN(4,COUNT(Education!$A:$A) + 1)))</f>
        <v>7</v>
      </c>
      <c r="M1308" s="8" t="str">
        <f ca="1">VLOOKUP($L1308,Education!$A:$B,2,FALSE)</f>
        <v>Doutorado</v>
      </c>
      <c r="N130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1308" s="7" t="str">
        <f ca="1">VLOOKUP($N1308,Department!$A:$B,2,FALSE)</f>
        <v>Contábil</v>
      </c>
      <c r="P1308" s="6">
        <f t="shared" ca="1" si="103"/>
        <v>9</v>
      </c>
      <c r="Q1308" s="7" t="str">
        <f ca="1">VLOOKUP($P1308,Role!$A:$B,2,FALSE)</f>
        <v>Especialista</v>
      </c>
      <c r="R1308" s="7" t="str">
        <f ca="1">IF($P1308=8,RANDBETWEEN(2,COUNT(Level!$A:$A) + 1),"")</f>
        <v/>
      </c>
      <c r="S1308" s="7" t="str">
        <f ca="1">IF($R1308&lt;&gt;"",VLOOKUP($R1308,Level!$A:$B,2,FALSE),"")</f>
        <v/>
      </c>
      <c r="T1308" s="8">
        <f t="shared" ca="1" si="104"/>
        <v>39078</v>
      </c>
      <c r="U1308" s="1">
        <f t="shared" ca="1" si="100"/>
        <v>10000</v>
      </c>
      <c r="V130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$A1308    &amp;
", "   &amp;
$B1308    &amp;
", "   &amp;
$C1308    &amp;
", '"  &amp;
$E1308    &amp;
"', '" &amp;
$H1308    &amp;
"', "  &amp;
$I1308 &amp;
", CAST('"  &amp;
TEXT($K1308,"aaaa-mm-dd") &amp;
"' AS DATE), " &amp;
$L1308 &amp;
", " &amp;
$N1308 &amp;
", " &amp;
$P1308 &amp;
", " &amp;
IF($R1308="","NULL",$R1308) &amp;
", " &amp;
$U1308 &amp;
");"</f>
        <v>INSERT INTO acme.fact_employees (id_company_fk, id_employee_pk, flg_active, employee_name, id_gender_fk, id_race_fk, birthdate, id_education_fk, id_department_fk, id_role_fk, id_level_fk, salary) VALUES (2, 1307, TRUE, 'Maria Eduarda Santacruz Rangel', 'F', 2, CAST('1985-01-18' AS DATE), 7, 9, 9, NULL, 10000);</v>
      </c>
    </row>
    <row r="1309" spans="1:22" x14ac:dyDescent="0.2">
      <c r="A1309" s="7">
        <v>2</v>
      </c>
      <c r="B1309" s="5">
        <f t="shared" si="101"/>
        <v>1308</v>
      </c>
      <c r="C1309" s="6" t="b">
        <v>1</v>
      </c>
      <c r="D1309" s="7">
        <f ca="1">IF(ROW()=2,125,IF(ROW()=3,67,IF(ROW()=4,13,RANDBETWEEN(2,COUNT(Name!$A:$A) + 1))))</f>
        <v>38</v>
      </c>
      <c r="E1309" s="7" t="str">
        <f ca="1">VLOOKUP($D1309,Name!$A:$B,2,FALSE) &amp; " " &amp; IF(ROW()=2,"de Orléans e Bragança",VLOOKUP(IF(ROW()=2,0,RANDBETWEEN(2,COUNT('Last name'!$A:$A) + 1)),'Last name'!$A:$B,2,FALSE) &amp; " " &amp; VLOOKUP(RANDBETWEEN(2,COUNT('Last name'!$A:$A) + 1),'Last name'!$A:$B,2,FALSE))</f>
        <v>Ane Caroline Tavarez Siqueira</v>
      </c>
      <c r="F1309" s="7">
        <v>2</v>
      </c>
      <c r="G1309" s="7" cm="1">
        <f t="array" aca="1" ref="G1309" ca="1">INDEX(States!$B:$B,RANDBETWEEN(2,COUNTA(States!$B:$B)),1)</f>
        <v>11</v>
      </c>
      <c r="H1309" s="7" t="str">
        <f ca="1">VLOOKUP($D1309,Name!$A:$C,3,FALSE)</f>
        <v>F</v>
      </c>
      <c r="I1309" s="7">
        <f t="shared" ca="1" si="102"/>
        <v>4</v>
      </c>
      <c r="J1309" s="7" t="str">
        <f ca="1">VLOOKUP($I1309,Race!$A:$B,2,FALSE)</f>
        <v>Pardo</v>
      </c>
      <c r="K1309" s="8">
        <f ca="1" xml:space="preserve">
IF($B1309=2,
    TODAY()-16340,
    IF($P1309=2,
        RANDBETWEEN(TODAY()-12418.5,TODAY()-6574.5),
        IF(OR($P1309=3,$P1309=4),
            RANDBETWEEN(TODAY()-16071,TODAY()-8766),
            IF(OR($P1309=5,$P1309=6,$P1309=7),
                RANDBETWEEN(TODAY()-27393.75,TODAY()-12783.75),
                RANDBETWEEN(TODAY()-27393.75,TODAY()-10957.5)
            )
        )
    )
)</f>
        <v>28324</v>
      </c>
      <c r="L1309" s="6">
        <f ca="1">IF(OR(ROW()=2,ROW()=3),7,IF(ROW()=4,4,RANDBETWEEN(4,COUNT(Education!$A:$A) + 1)))</f>
        <v>6</v>
      </c>
      <c r="M1309" s="8" t="str">
        <f ca="1">VLOOKUP($L1309,Education!$A:$B,2,FALSE)</f>
        <v>Mestrado</v>
      </c>
      <c r="N130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7</v>
      </c>
      <c r="O1309" s="7" t="str">
        <f ca="1">VLOOKUP($N1309,Department!$A:$B,2,FALSE)</f>
        <v>Operacional</v>
      </c>
      <c r="P1309" s="6">
        <f t="shared" ca="1" si="103"/>
        <v>8</v>
      </c>
      <c r="Q1309" s="7" t="str">
        <f ca="1">VLOOKUP($P1309,Role!$A:$B,2,FALSE)</f>
        <v>Analista</v>
      </c>
      <c r="R1309" s="7">
        <f ca="1">IF($P1309=8,RANDBETWEEN(2,COUNT(Level!$A:$A) + 1),"")</f>
        <v>2</v>
      </c>
      <c r="S1309" s="7" t="str">
        <f ca="1">IF($R1309&lt;&gt;"",VLOOKUP($R1309,Level!$A:$B,2,FALSE),"")</f>
        <v>Junior</v>
      </c>
      <c r="T1309" s="8">
        <f t="shared" ca="1" si="104"/>
        <v>44306</v>
      </c>
      <c r="U1309" s="1">
        <f t="shared" ca="1" si="100"/>
        <v>3500</v>
      </c>
      <c r="V130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$A1309    &amp;
", "   &amp;
$B1309    &amp;
", "   &amp;
$C1309    &amp;
", '"  &amp;
$E1309    &amp;
"', '" &amp;
$H1309    &amp;
"', "  &amp;
$I1309 &amp;
", CAST('"  &amp;
TEXT($K1309,"aaaa-mm-dd") &amp;
"' AS DATE), " &amp;
$L1309 &amp;
", " &amp;
$N1309 &amp;
", " &amp;
$P1309 &amp;
", " &amp;
IF($R1309="","NULL",$R1309) &amp;
", " &amp;
$U1309 &amp;
");"</f>
        <v>INSERT INTO acme.fact_employees (id_company_fk, id_employee_pk, flg_active, employee_name, id_gender_fk, id_race_fk, birthdate, id_education_fk, id_department_fk, id_role_fk, id_level_fk, salary) VALUES (2, 1308, TRUE, 'Ane Caroline Tavarez Siqueira', 'F', 4, CAST('1977-07-18' AS DATE), 6, 7, 8, 2, 3500);</v>
      </c>
    </row>
    <row r="1310" spans="1:22" x14ac:dyDescent="0.2">
      <c r="A1310" s="7">
        <v>2</v>
      </c>
      <c r="B1310" s="5">
        <f t="shared" si="101"/>
        <v>1309</v>
      </c>
      <c r="C1310" s="6" t="b">
        <v>1</v>
      </c>
      <c r="D1310" s="7">
        <f ca="1">IF(ROW()=2,125,IF(ROW()=3,67,IF(ROW()=4,13,RANDBETWEEN(2,COUNT(Name!$A:$A) + 1))))</f>
        <v>290</v>
      </c>
      <c r="E1310" s="7" t="str">
        <f ca="1">VLOOKUP($D1310,Name!$A:$B,2,FALSE) &amp; " " &amp; IF(ROW()=2,"de Orléans e Bragança",VLOOKUP(IF(ROW()=2,0,RANDBETWEEN(2,COUNT('Last name'!$A:$A) + 1)),'Last name'!$A:$B,2,FALSE) &amp; " " &amp; VLOOKUP(RANDBETWEEN(2,COUNT('Last name'!$A:$A) + 1),'Last name'!$A:$B,2,FALSE))</f>
        <v>Michael Cândido Dias</v>
      </c>
      <c r="F1310" s="7">
        <v>2</v>
      </c>
      <c r="G1310" s="7" cm="1">
        <f t="array" aca="1" ref="G1310" ca="1">INDEX(States!$B:$B,RANDBETWEEN(2,COUNTA(States!$B:$B)),1)</f>
        <v>13</v>
      </c>
      <c r="H1310" s="7" t="str">
        <f ca="1">VLOOKUP($D1310,Name!$A:$C,3,FALSE)</f>
        <v>M</v>
      </c>
      <c r="I1310" s="7">
        <f t="shared" ca="1" si="102"/>
        <v>2</v>
      </c>
      <c r="J1310" s="7" t="str">
        <f ca="1">VLOOKUP($I1310,Race!$A:$B,2,FALSE)</f>
        <v>Branco</v>
      </c>
      <c r="K1310" s="8">
        <f ca="1" xml:space="preserve">
IF($B1310=2,
    TODAY()-16340,
    IF($P1310=2,
        RANDBETWEEN(TODAY()-12418.5,TODAY()-6574.5),
        IF(OR($P1310=3,$P1310=4),
            RANDBETWEEN(TODAY()-16071,TODAY()-8766),
            IF(OR($P1310=5,$P1310=6,$P1310=7),
                RANDBETWEEN(TODAY()-27393.75,TODAY()-12783.75),
                RANDBETWEEN(TODAY()-27393.75,TODAY()-10957.5)
            )
        )
    )
)</f>
        <v>25518</v>
      </c>
      <c r="L1310" s="6">
        <f ca="1">IF(OR(ROW()=2,ROW()=3),7,IF(ROW()=4,4,RANDBETWEEN(4,COUNT(Education!$A:$A) + 1)))</f>
        <v>4</v>
      </c>
      <c r="M1310" s="8" t="str">
        <f ca="1">VLOOKUP($L1310,Education!$A:$B,2,FALSE)</f>
        <v>Superior</v>
      </c>
      <c r="N131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1310" s="7" t="str">
        <f ca="1">VLOOKUP($N1310,Department!$A:$B,2,FALSE)</f>
        <v>Comunicação &amp; Marketing</v>
      </c>
      <c r="P1310" s="6">
        <f t="shared" ca="1" si="103"/>
        <v>7</v>
      </c>
      <c r="Q1310" s="7" t="str">
        <f ca="1">VLOOKUP($P1310,Role!$A:$B,2,FALSE)</f>
        <v>Trainee</v>
      </c>
      <c r="R1310" s="7" t="str">
        <f ca="1">IF($P1310=8,RANDBETWEEN(2,COUNT(Level!$A:$A) + 1),"")</f>
        <v/>
      </c>
      <c r="S1310" s="7" t="str">
        <f ca="1">IF($R1310&lt;&gt;"",VLOOKUP($R1310,Level!$A:$B,2,FALSE),"")</f>
        <v/>
      </c>
      <c r="T1310" s="8">
        <f t="shared" ca="1" si="104"/>
        <v>44661</v>
      </c>
      <c r="U1310" s="1">
        <f t="shared" ca="1" si="100"/>
        <v>1385</v>
      </c>
      <c r="V131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$A1310    &amp;
", "   &amp;
$B1310    &amp;
", "   &amp;
$C1310    &amp;
", '"  &amp;
$E1310    &amp;
"', '" &amp;
$H1310    &amp;
"', "  &amp;
$I1310 &amp;
", CAST('"  &amp;
TEXT($K1310,"aaaa-mm-dd") &amp;
"' AS DATE), " &amp;
$L1310 &amp;
", " &amp;
$N1310 &amp;
", " &amp;
$P1310 &amp;
", " &amp;
IF($R1310="","NULL",$R1310) &amp;
", " &amp;
$U1310 &amp;
");"</f>
        <v>INSERT INTO acme.fact_employees (id_company_fk, id_employee_pk, flg_active, employee_name, id_gender_fk, id_race_fk, birthdate, id_education_fk, id_department_fk, id_role_fk, id_level_fk, salary) VALUES (2, 1309, TRUE, 'Michael Cândido Dias', 'M', 2, CAST('1969-11-11' AS DATE), 4, 8, 7, NULL, 1385);</v>
      </c>
    </row>
    <row r="1311" spans="1:22" x14ac:dyDescent="0.2">
      <c r="A1311" s="7">
        <v>2</v>
      </c>
      <c r="B1311" s="5">
        <f t="shared" si="101"/>
        <v>1310</v>
      </c>
      <c r="C1311" s="6" t="b">
        <v>1</v>
      </c>
      <c r="D1311" s="7">
        <f ca="1">IF(ROW()=2,125,IF(ROW()=3,67,IF(ROW()=4,13,RANDBETWEEN(2,COUNT(Name!$A:$A) + 1))))</f>
        <v>49</v>
      </c>
      <c r="E1311" s="7" t="str">
        <f ca="1">VLOOKUP($D1311,Name!$A:$B,2,FALSE) &amp; " " &amp; IF(ROW()=2,"de Orléans e Bragança",VLOOKUP(IF(ROW()=2,0,RANDBETWEEN(2,COUNT('Last name'!$A:$A) + 1)),'Last name'!$A:$B,2,FALSE) &amp; " " &amp; VLOOKUP(RANDBETWEEN(2,COUNT('Last name'!$A:$A) + 1),'Last name'!$A:$B,2,FALSE))</f>
        <v>Antônio Reis Padrão</v>
      </c>
      <c r="F1311" s="7">
        <v>2</v>
      </c>
      <c r="G1311" s="7" cm="1">
        <f t="array" aca="1" ref="G1311" ca="1">INDEX(States!$B:$B,RANDBETWEEN(2,COUNTA(States!$B:$B)),1)</f>
        <v>2</v>
      </c>
      <c r="H1311" s="7" t="str">
        <f ca="1">VLOOKUP($D1311,Name!$A:$C,3,FALSE)</f>
        <v>M</v>
      </c>
      <c r="I1311" s="7">
        <f t="shared" ca="1" si="102"/>
        <v>5</v>
      </c>
      <c r="J1311" s="7" t="str">
        <f ca="1">VLOOKUP($I1311,Race!$A:$B,2,FALSE)</f>
        <v>Amarelo</v>
      </c>
      <c r="K1311" s="8">
        <f ca="1" xml:space="preserve">
IF($B1311=2,
    TODAY()-16340,
    IF($P1311=2,
        RANDBETWEEN(TODAY()-12418.5,TODAY()-6574.5),
        IF(OR($P1311=3,$P1311=4),
            RANDBETWEEN(TODAY()-16071,TODAY()-8766),
            IF(OR($P1311=5,$P1311=6,$P1311=7),
                RANDBETWEEN(TODAY()-27393.75,TODAY()-12783.75),
                RANDBETWEEN(TODAY()-27393.75,TODAY()-10957.5)
            )
        )
    )
)</f>
        <v>23848</v>
      </c>
      <c r="L1311" s="6">
        <f ca="1">IF(OR(ROW()=2,ROW()=3),7,IF(ROW()=4,4,RANDBETWEEN(4,COUNT(Education!$A:$A) + 1)))</f>
        <v>4</v>
      </c>
      <c r="M1311" s="8" t="str">
        <f ca="1">VLOOKUP($L1311,Education!$A:$B,2,FALSE)</f>
        <v>Superior</v>
      </c>
      <c r="N131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1311" s="7" t="str">
        <f ca="1">VLOOKUP($N1311,Department!$A:$B,2,FALSE)</f>
        <v>Financeiro</v>
      </c>
      <c r="P1311" s="6">
        <f t="shared" ca="1" si="103"/>
        <v>8</v>
      </c>
      <c r="Q1311" s="7" t="str">
        <f ca="1">VLOOKUP($P1311,Role!$A:$B,2,FALSE)</f>
        <v>Analista</v>
      </c>
      <c r="R1311" s="7">
        <f ca="1">IF($P1311=8,RANDBETWEEN(2,COUNT(Level!$A:$A) + 1),"")</f>
        <v>3</v>
      </c>
      <c r="S1311" s="7" t="str">
        <f ca="1">IF($R1311&lt;&gt;"",VLOOKUP($R1311,Level!$A:$B,2,FALSE),"")</f>
        <v>Pleno</v>
      </c>
      <c r="T1311" s="8">
        <f t="shared" ca="1" si="104"/>
        <v>42196</v>
      </c>
      <c r="U1311" s="1">
        <f t="shared" ca="1" si="100"/>
        <v>2500</v>
      </c>
      <c r="V131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$A1311    &amp;
", "   &amp;
$B1311    &amp;
", "   &amp;
$C1311    &amp;
", '"  &amp;
$E1311    &amp;
"', '" &amp;
$H1311    &amp;
"', "  &amp;
$I1311 &amp;
", CAST('"  &amp;
TEXT($K1311,"aaaa-mm-dd") &amp;
"' AS DATE), " &amp;
$L1311 &amp;
", " &amp;
$N1311 &amp;
", " &amp;
$P1311 &amp;
", " &amp;
IF($R1311="","NULL",$R1311) &amp;
", " &amp;
$U1311 &amp;
");"</f>
        <v>INSERT INTO acme.fact_employees (id_company_fk, id_employee_pk, flg_active, employee_name, id_gender_fk, id_race_fk, birthdate, id_education_fk, id_department_fk, id_role_fk, id_level_fk, salary) VALUES (2, 1310, TRUE, 'Antônio Reis Padrão', 'M', 5, CAST('1965-04-16' AS DATE), 4, 4, 8, 3, 2500);</v>
      </c>
    </row>
    <row r="1312" spans="1:22" x14ac:dyDescent="0.2">
      <c r="A1312" s="7">
        <v>2</v>
      </c>
      <c r="B1312" s="5">
        <f t="shared" si="101"/>
        <v>1311</v>
      </c>
      <c r="C1312" s="6" t="b">
        <v>1</v>
      </c>
      <c r="D1312" s="7">
        <f ca="1">IF(ROW()=2,125,IF(ROW()=3,67,IF(ROW()=4,13,RANDBETWEEN(2,COUNT(Name!$A:$A) + 1))))</f>
        <v>207</v>
      </c>
      <c r="E1312" s="7" t="str">
        <f ca="1">VLOOKUP($D1312,Name!$A:$B,2,FALSE) &amp; " " &amp; IF(ROW()=2,"de Orléans e Bragança",VLOOKUP(IF(ROW()=2,0,RANDBETWEEN(2,COUNT('Last name'!$A:$A) + 1)),'Last name'!$A:$B,2,FALSE) &amp; " " &amp; VLOOKUP(RANDBETWEEN(2,COUNT('Last name'!$A:$A) + 1),'Last name'!$A:$B,2,FALSE))</f>
        <v>Kauã Mariani Monti</v>
      </c>
      <c r="F1312" s="7">
        <v>2</v>
      </c>
      <c r="G1312" s="7" cm="1">
        <f t="array" aca="1" ref="G1312" ca="1">INDEX(States!$B:$B,RANDBETWEEN(2,COUNTA(States!$B:$B)),1)</f>
        <v>18</v>
      </c>
      <c r="H1312" s="7" t="str">
        <f ca="1">VLOOKUP($D1312,Name!$A:$C,3,FALSE)</f>
        <v>M</v>
      </c>
      <c r="I1312" s="7">
        <f t="shared" ca="1" si="102"/>
        <v>2</v>
      </c>
      <c r="J1312" s="7" t="str">
        <f ca="1">VLOOKUP($I1312,Race!$A:$B,2,FALSE)</f>
        <v>Branco</v>
      </c>
      <c r="K1312" s="8">
        <f ca="1" xml:space="preserve">
IF($B1312=2,
    TODAY()-16340,
    IF($P1312=2,
        RANDBETWEEN(TODAY()-12418.5,TODAY()-6574.5),
        IF(OR($P1312=3,$P1312=4),
            RANDBETWEEN(TODAY()-16071,TODAY()-8766),
            IF(OR($P1312=5,$P1312=6,$P1312=7),
                RANDBETWEEN(TODAY()-27393.75,TODAY()-12783.75),
                RANDBETWEEN(TODAY()-27393.75,TODAY()-10957.5)
            )
        )
    )
)</f>
        <v>18392</v>
      </c>
      <c r="L1312" s="6">
        <f ca="1">IF(OR(ROW()=2,ROW()=3),7,IF(ROW()=4,4,RANDBETWEEN(4,COUNT(Education!$A:$A) + 1)))</f>
        <v>4</v>
      </c>
      <c r="M1312" s="8" t="str">
        <f ca="1">VLOOKUP($L1312,Education!$A:$B,2,FALSE)</f>
        <v>Superior</v>
      </c>
      <c r="N131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1312" s="7" t="str">
        <f ca="1">VLOOKUP($N1312,Department!$A:$B,2,FALSE)</f>
        <v>Contábil</v>
      </c>
      <c r="P1312" s="6">
        <f t="shared" ca="1" si="103"/>
        <v>8</v>
      </c>
      <c r="Q1312" s="7" t="str">
        <f ca="1">VLOOKUP($P1312,Role!$A:$B,2,FALSE)</f>
        <v>Analista</v>
      </c>
      <c r="R1312" s="7">
        <f ca="1">IF($P1312=8,RANDBETWEEN(2,COUNT(Level!$A:$A) + 1),"")</f>
        <v>3</v>
      </c>
      <c r="S1312" s="7" t="str">
        <f ca="1">IF($R1312&lt;&gt;"",VLOOKUP($R1312,Level!$A:$B,2,FALSE),"")</f>
        <v>Pleno</v>
      </c>
      <c r="T1312" s="8">
        <f t="shared" ca="1" si="104"/>
        <v>38589</v>
      </c>
      <c r="U1312" s="1">
        <f t="shared" ca="1" si="100"/>
        <v>2500</v>
      </c>
      <c r="V131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$A1312    &amp;
", "   &amp;
$B1312    &amp;
", "   &amp;
$C1312    &amp;
", '"  &amp;
$E1312    &amp;
"', '" &amp;
$H1312    &amp;
"', "  &amp;
$I1312 &amp;
", CAST('"  &amp;
TEXT($K1312,"aaaa-mm-dd") &amp;
"' AS DATE), " &amp;
$L1312 &amp;
", " &amp;
$N1312 &amp;
", " &amp;
$P1312 &amp;
", " &amp;
IF($R1312="","NULL",$R1312) &amp;
", " &amp;
$U1312 &amp;
");"</f>
        <v>INSERT INTO acme.fact_employees (id_company_fk, id_employee_pk, flg_active, employee_name, id_gender_fk, id_race_fk, birthdate, id_education_fk, id_department_fk, id_role_fk, id_level_fk, salary) VALUES (2, 1311, TRUE, 'Kauã Mariani Monti', 'M', 2, CAST('1950-05-09' AS DATE), 4, 9, 8, 3, 2500);</v>
      </c>
    </row>
    <row r="1313" spans="1:22" x14ac:dyDescent="0.2">
      <c r="A1313" s="7">
        <v>2</v>
      </c>
      <c r="B1313" s="5">
        <f t="shared" si="101"/>
        <v>1312</v>
      </c>
      <c r="C1313" s="6" t="b">
        <v>1</v>
      </c>
      <c r="D1313" s="7">
        <f ca="1">IF(ROW()=2,125,IF(ROW()=3,67,IF(ROW()=4,13,RANDBETWEEN(2,COUNT(Name!$A:$A) + 1))))</f>
        <v>227</v>
      </c>
      <c r="E1313" s="7" t="str">
        <f ca="1">VLOOKUP($D1313,Name!$A:$B,2,FALSE) &amp; " " &amp; IF(ROW()=2,"de Orléans e Bragança",VLOOKUP(IF(ROW()=2,0,RANDBETWEEN(2,COUNT('Last name'!$A:$A) + 1)),'Last name'!$A:$B,2,FALSE) &amp; " " &amp; VLOOKUP(RANDBETWEEN(2,COUNT('Last name'!$A:$A) + 1),'Last name'!$A:$B,2,FALSE))</f>
        <v>Lorena Rossi Alencar</v>
      </c>
      <c r="F1313" s="7">
        <v>2</v>
      </c>
      <c r="G1313" s="7" cm="1">
        <f t="array" aca="1" ref="G1313" ca="1">INDEX(States!$B:$B,RANDBETWEEN(2,COUNTA(States!$B:$B)),1)</f>
        <v>17</v>
      </c>
      <c r="H1313" s="7" t="str">
        <f ca="1">VLOOKUP($D1313,Name!$A:$C,3,FALSE)</f>
        <v>F</v>
      </c>
      <c r="I1313" s="7">
        <f t="shared" ca="1" si="102"/>
        <v>2</v>
      </c>
      <c r="J1313" s="7" t="str">
        <f ca="1">VLOOKUP($I1313,Race!$A:$B,2,FALSE)</f>
        <v>Branco</v>
      </c>
      <c r="K1313" s="8">
        <f ca="1" xml:space="preserve">
IF($B1313=2,
    TODAY()-16340,
    IF($P1313=2,
        RANDBETWEEN(TODAY()-12418.5,TODAY()-6574.5),
        IF(OR($P1313=3,$P1313=4),
            RANDBETWEEN(TODAY()-16071,TODAY()-8766),
            IF(OR($P1313=5,$P1313=6,$P1313=7),
                RANDBETWEEN(TODAY()-27393.75,TODAY()-12783.75),
                RANDBETWEEN(TODAY()-27393.75,TODAY()-10957.5)
            )
        )
    )
)</f>
        <v>23601</v>
      </c>
      <c r="L1313" s="6">
        <f ca="1">IF(OR(ROW()=2,ROW()=3),7,IF(ROW()=4,4,RANDBETWEEN(4,COUNT(Education!$A:$A) + 1)))</f>
        <v>5</v>
      </c>
      <c r="M1313" s="8" t="str">
        <f ca="1">VLOOKUP($L1313,Education!$A:$B,2,FALSE)</f>
        <v>Pós-graduação</v>
      </c>
      <c r="N131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6</v>
      </c>
      <c r="O1313" s="7" t="str">
        <f ca="1">VLOOKUP($N1313,Department!$A:$B,2,FALSE)</f>
        <v>Comercial</v>
      </c>
      <c r="P1313" s="6">
        <f t="shared" ca="1" si="103"/>
        <v>8</v>
      </c>
      <c r="Q1313" s="7" t="str">
        <f ca="1">VLOOKUP($P1313,Role!$A:$B,2,FALSE)</f>
        <v>Analista</v>
      </c>
      <c r="R1313" s="7">
        <f ca="1">IF($P1313=8,RANDBETWEEN(2,COUNT(Level!$A:$A) + 1),"")</f>
        <v>3</v>
      </c>
      <c r="S1313" s="7" t="str">
        <f ca="1">IF($R1313&lt;&gt;"",VLOOKUP($R1313,Level!$A:$B,2,FALSE),"")</f>
        <v>Pleno</v>
      </c>
      <c r="T1313" s="8">
        <f t="shared" ca="1" si="104"/>
        <v>43964</v>
      </c>
      <c r="U1313" s="1">
        <f t="shared" ca="1" si="100"/>
        <v>3080</v>
      </c>
      <c r="V131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$A1313    &amp;
", "   &amp;
$B1313    &amp;
", "   &amp;
$C1313    &amp;
", '"  &amp;
$E1313    &amp;
"', '" &amp;
$H1313    &amp;
"', "  &amp;
$I1313 &amp;
", CAST('"  &amp;
TEXT($K1313,"aaaa-mm-dd") &amp;
"' AS DATE), " &amp;
$L1313 &amp;
", " &amp;
$N1313 &amp;
", " &amp;
$P1313 &amp;
", " &amp;
IF($R1313="","NULL",$R1313) &amp;
", " &amp;
$U1313 &amp;
");"</f>
        <v>INSERT INTO acme.fact_employees (id_company_fk, id_employee_pk, flg_active, employee_name, id_gender_fk, id_race_fk, birthdate, id_education_fk, id_department_fk, id_role_fk, id_level_fk, salary) VALUES (2, 1312, TRUE, 'Lorena Rossi Alencar', 'F', 2, CAST('1964-08-12' AS DATE), 5, 6, 8, 3, 3080);</v>
      </c>
    </row>
    <row r="1314" spans="1:22" x14ac:dyDescent="0.2">
      <c r="A1314" s="7">
        <v>2</v>
      </c>
      <c r="B1314" s="5">
        <f t="shared" si="101"/>
        <v>1313</v>
      </c>
      <c r="C1314" s="6" t="b">
        <v>1</v>
      </c>
      <c r="D1314" s="7">
        <f ca="1">IF(ROW()=2,125,IF(ROW()=3,67,IF(ROW()=4,13,RANDBETWEEN(2,COUNT(Name!$A:$A) + 1))))</f>
        <v>169</v>
      </c>
      <c r="E1314" s="7" t="str">
        <f ca="1">VLOOKUP($D1314,Name!$A:$B,2,FALSE) &amp; " " &amp; IF(ROW()=2,"de Orléans e Bragança",VLOOKUP(IF(ROW()=2,0,RANDBETWEEN(2,COUNT('Last name'!$A:$A) + 1)),'Last name'!$A:$B,2,FALSE) &amp; " " &amp; VLOOKUP(RANDBETWEEN(2,COUNT('Last name'!$A:$A) + 1),'Last name'!$A:$B,2,FALSE))</f>
        <v>Isa Anjos Pinto</v>
      </c>
      <c r="F1314" s="7">
        <v>2</v>
      </c>
      <c r="G1314" s="7" cm="1">
        <f t="array" aca="1" ref="G1314" ca="1">INDEX(States!$B:$B,RANDBETWEEN(2,COUNTA(States!$B:$B)),1)</f>
        <v>3</v>
      </c>
      <c r="H1314" s="7" t="str">
        <f ca="1">VLOOKUP($D1314,Name!$A:$C,3,FALSE)</f>
        <v>F</v>
      </c>
      <c r="I1314" s="7">
        <f t="shared" ca="1" si="102"/>
        <v>2</v>
      </c>
      <c r="J1314" s="7" t="str">
        <f ca="1">VLOOKUP($I1314,Race!$A:$B,2,FALSE)</f>
        <v>Branco</v>
      </c>
      <c r="K1314" s="8">
        <f ca="1" xml:space="preserve">
IF($B1314=2,
    TODAY()-16340,
    IF($P1314=2,
        RANDBETWEEN(TODAY()-12418.5,TODAY()-6574.5),
        IF(OR($P1314=3,$P1314=4),
            RANDBETWEEN(TODAY()-16071,TODAY()-8766),
            IF(OR($P1314=5,$P1314=6,$P1314=7),
                RANDBETWEEN(TODAY()-27393.75,TODAY()-12783.75),
                RANDBETWEEN(TODAY()-27393.75,TODAY()-10957.5)
            )
        )
    )
)</f>
        <v>27851</v>
      </c>
      <c r="L1314" s="6">
        <f ca="1">IF(OR(ROW()=2,ROW()=3),7,IF(ROW()=4,4,RANDBETWEEN(4,COUNT(Education!$A:$A) + 1)))</f>
        <v>4</v>
      </c>
      <c r="M1314" s="8" t="str">
        <f ca="1">VLOOKUP($L1314,Education!$A:$B,2,FALSE)</f>
        <v>Superior</v>
      </c>
      <c r="N131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1314" s="7" t="str">
        <f ca="1">VLOOKUP($N1314,Department!$A:$B,2,FALSE)</f>
        <v>Administrativo</v>
      </c>
      <c r="P1314" s="6">
        <f t="shared" ca="1" si="103"/>
        <v>9</v>
      </c>
      <c r="Q1314" s="7" t="str">
        <f ca="1">VLOOKUP($P1314,Role!$A:$B,2,FALSE)</f>
        <v>Especialista</v>
      </c>
      <c r="R1314" s="7" t="str">
        <f ca="1">IF($P1314=8,RANDBETWEEN(2,COUNT(Level!$A:$A) + 1),"")</f>
        <v/>
      </c>
      <c r="S1314" s="7" t="str">
        <f ca="1">IF($R1314&lt;&gt;"",VLOOKUP($R1314,Level!$A:$B,2,FALSE),"")</f>
        <v/>
      </c>
      <c r="T1314" s="8">
        <f t="shared" ca="1" si="104"/>
        <v>36775</v>
      </c>
      <c r="U1314" s="1">
        <f t="shared" ca="1" si="100"/>
        <v>8500</v>
      </c>
      <c r="V131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$A1314    &amp;
", "   &amp;
$B1314    &amp;
", "   &amp;
$C1314    &amp;
", '"  &amp;
$E1314    &amp;
"', '" &amp;
$H1314    &amp;
"', "  &amp;
$I1314 &amp;
", CAST('"  &amp;
TEXT($K1314,"aaaa-mm-dd") &amp;
"' AS DATE), " &amp;
$L1314 &amp;
", " &amp;
$N1314 &amp;
", " &amp;
$P1314 &amp;
", " &amp;
IF($R1314="","NULL",$R1314) &amp;
", " &amp;
$U1314 &amp;
");"</f>
        <v>INSERT INTO acme.fact_employees (id_company_fk, id_employee_pk, flg_active, employee_name, id_gender_fk, id_race_fk, birthdate, id_education_fk, id_department_fk, id_role_fk, id_level_fk, salary) VALUES (2, 1313, TRUE, 'Isa Anjos Pinto', 'F', 2, CAST('1976-04-01' AS DATE), 4, 3, 9, NULL, 8500);</v>
      </c>
    </row>
    <row r="1315" spans="1:22" x14ac:dyDescent="0.2">
      <c r="A1315" s="7">
        <v>2</v>
      </c>
      <c r="B1315" s="5">
        <f t="shared" si="101"/>
        <v>1314</v>
      </c>
      <c r="C1315" s="6" t="b">
        <v>1</v>
      </c>
      <c r="D1315" s="7">
        <f ca="1">IF(ROW()=2,125,IF(ROW()=3,67,IF(ROW()=4,13,RANDBETWEEN(2,COUNT(Name!$A:$A) + 1))))</f>
        <v>87</v>
      </c>
      <c r="E1315" s="7" t="str">
        <f ca="1">VLOOKUP($D1315,Name!$A:$B,2,FALSE) &amp; " " &amp; IF(ROW()=2,"de Orléans e Bragança",VLOOKUP(IF(ROW()=2,0,RANDBETWEEN(2,COUNT('Last name'!$A:$A) + 1)),'Last name'!$A:$B,2,FALSE) &amp; " " &amp; VLOOKUP(RANDBETWEEN(2,COUNT('Last name'!$A:$A) + 1),'Last name'!$A:$B,2,FALSE))</f>
        <v>Caue Andrioli Vaz</v>
      </c>
      <c r="F1315" s="7">
        <v>2</v>
      </c>
      <c r="G1315" s="7" cm="1">
        <f t="array" aca="1" ref="G1315" ca="1">INDEX(States!$B:$B,RANDBETWEEN(2,COUNTA(States!$B:$B)),1)</f>
        <v>18</v>
      </c>
      <c r="H1315" s="7" t="str">
        <f ca="1">VLOOKUP($D1315,Name!$A:$C,3,FALSE)</f>
        <v>M</v>
      </c>
      <c r="I1315" s="7">
        <f t="shared" ca="1" si="102"/>
        <v>2</v>
      </c>
      <c r="J1315" s="7" t="str">
        <f ca="1">VLOOKUP($I1315,Race!$A:$B,2,FALSE)</f>
        <v>Branco</v>
      </c>
      <c r="K1315" s="8">
        <f ca="1" xml:space="preserve">
IF($B1315=2,
    TODAY()-16340,
    IF($P1315=2,
        RANDBETWEEN(TODAY()-12418.5,TODAY()-6574.5),
        IF(OR($P1315=3,$P1315=4),
            RANDBETWEEN(TODAY()-16071,TODAY()-8766),
            IF(OR($P1315=5,$P1315=6,$P1315=7),
                RANDBETWEEN(TODAY()-27393.75,TODAY()-12783.75),
                RANDBETWEEN(TODAY()-27393.75,TODAY()-10957.5)
            )
        )
    )
)</f>
        <v>30647</v>
      </c>
      <c r="L1315" s="6">
        <f ca="1">IF(OR(ROW()=2,ROW()=3),7,IF(ROW()=4,4,RANDBETWEEN(4,COUNT(Education!$A:$A) + 1)))</f>
        <v>7</v>
      </c>
      <c r="M1315" s="8" t="str">
        <f ca="1">VLOOKUP($L1315,Education!$A:$B,2,FALSE)</f>
        <v>Doutorado</v>
      </c>
      <c r="N131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1315" s="7" t="str">
        <f ca="1">VLOOKUP($N1315,Department!$A:$B,2,FALSE)</f>
        <v>Financeiro</v>
      </c>
      <c r="P1315" s="6">
        <f t="shared" ca="1" si="103"/>
        <v>8</v>
      </c>
      <c r="Q1315" s="7" t="str">
        <f ca="1">VLOOKUP($P1315,Role!$A:$B,2,FALSE)</f>
        <v>Analista</v>
      </c>
      <c r="R1315" s="7">
        <f ca="1">IF($P1315=8,RANDBETWEEN(2,COUNT(Level!$A:$A) + 1),"")</f>
        <v>4</v>
      </c>
      <c r="S1315" s="7" t="str">
        <f ca="1">IF($R1315&lt;&gt;"",VLOOKUP($R1315,Level!$A:$B,2,FALSE),"")</f>
        <v>Senior</v>
      </c>
      <c r="T1315" s="8">
        <f t="shared" ca="1" si="104"/>
        <v>44215</v>
      </c>
      <c r="U1315" s="1">
        <f t="shared" ca="1" si="100"/>
        <v>4000</v>
      </c>
      <c r="V131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$A1315    &amp;
", "   &amp;
$B1315    &amp;
", "   &amp;
$C1315    &amp;
", '"  &amp;
$E1315    &amp;
"', '" &amp;
$H1315    &amp;
"', "  &amp;
$I1315 &amp;
", CAST('"  &amp;
TEXT($K1315,"aaaa-mm-dd") &amp;
"' AS DATE), " &amp;
$L1315 &amp;
", " &amp;
$N1315 &amp;
", " &amp;
$P1315 &amp;
", " &amp;
IF($R1315="","NULL",$R1315) &amp;
", " &amp;
$U1315 &amp;
");"</f>
        <v>INSERT INTO acme.fact_employees (id_company_fk, id_employee_pk, flg_active, employee_name, id_gender_fk, id_race_fk, birthdate, id_education_fk, id_department_fk, id_role_fk, id_level_fk, salary) VALUES (2, 1314, TRUE, 'Caue Andrioli Vaz', 'M', 2, CAST('1983-11-27' AS DATE), 7, 4, 8, 4, 4000);</v>
      </c>
    </row>
    <row r="1316" spans="1:22" x14ac:dyDescent="0.2">
      <c r="A1316" s="7">
        <v>2</v>
      </c>
      <c r="B1316" s="5">
        <f t="shared" si="101"/>
        <v>1315</v>
      </c>
      <c r="C1316" s="6" t="b">
        <v>1</v>
      </c>
      <c r="D1316" s="7">
        <f ca="1">IF(ROW()=2,125,IF(ROW()=3,67,IF(ROW()=4,13,RANDBETWEEN(2,COUNT(Name!$A:$A) + 1))))</f>
        <v>36</v>
      </c>
      <c r="E1316" s="7" t="str">
        <f ca="1">VLOOKUP($D1316,Name!$A:$B,2,FALSE) &amp; " " &amp; IF(ROW()=2,"de Orléans e Bragança",VLOOKUP(IF(ROW()=2,0,RANDBETWEEN(2,COUNT('Last name'!$A:$A) + 1)),'Last name'!$A:$B,2,FALSE) &amp; " " &amp; VLOOKUP(RANDBETWEEN(2,COUNT('Last name'!$A:$A) + 1),'Last name'!$A:$B,2,FALSE))</f>
        <v>Ananda Rizzo Alencar</v>
      </c>
      <c r="F1316" s="7">
        <v>2</v>
      </c>
      <c r="G1316" s="7" cm="1">
        <f t="array" aca="1" ref="G1316" ca="1">INDEX(States!$B:$B,RANDBETWEEN(2,COUNTA(States!$B:$B)),1)</f>
        <v>14</v>
      </c>
      <c r="H1316" s="7" t="str">
        <f ca="1">VLOOKUP($D1316,Name!$A:$C,3,FALSE)</f>
        <v>F</v>
      </c>
      <c r="I1316" s="7">
        <f t="shared" ca="1" si="102"/>
        <v>3</v>
      </c>
      <c r="J1316" s="7" t="str">
        <f ca="1">VLOOKUP($I1316,Race!$A:$B,2,FALSE)</f>
        <v>Preto</v>
      </c>
      <c r="K1316" s="8">
        <f ca="1" xml:space="preserve">
IF($B1316=2,
    TODAY()-16340,
    IF($P1316=2,
        RANDBETWEEN(TODAY()-12418.5,TODAY()-6574.5),
        IF(OR($P1316=3,$P1316=4),
            RANDBETWEEN(TODAY()-16071,TODAY()-8766),
            IF(OR($P1316=5,$P1316=6,$P1316=7),
                RANDBETWEEN(TODAY()-27393.75,TODAY()-12783.75),
                RANDBETWEEN(TODAY()-27393.75,TODAY()-10957.5)
            )
        )
    )
)</f>
        <v>21976</v>
      </c>
      <c r="L1316" s="6">
        <f ca="1">IF(OR(ROW()=2,ROW()=3),7,IF(ROW()=4,4,RANDBETWEEN(4,COUNT(Education!$A:$A) + 1)))</f>
        <v>5</v>
      </c>
      <c r="M1316" s="8" t="str">
        <f ca="1">VLOOKUP($L1316,Education!$A:$B,2,FALSE)</f>
        <v>Pós-graduação</v>
      </c>
      <c r="N131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6</v>
      </c>
      <c r="O1316" s="7" t="str">
        <f ca="1">VLOOKUP($N1316,Department!$A:$B,2,FALSE)</f>
        <v>Comercial</v>
      </c>
      <c r="P1316" s="6">
        <f t="shared" ca="1" si="103"/>
        <v>8</v>
      </c>
      <c r="Q1316" s="7" t="str">
        <f ca="1">VLOOKUP($P1316,Role!$A:$B,2,FALSE)</f>
        <v>Analista</v>
      </c>
      <c r="R1316" s="7">
        <f ca="1">IF($P1316=8,RANDBETWEEN(2,COUNT(Level!$A:$A) + 1),"")</f>
        <v>2</v>
      </c>
      <c r="S1316" s="7" t="str">
        <f ca="1">IF($R1316&lt;&gt;"",VLOOKUP($R1316,Level!$A:$B,2,FALSE),"")</f>
        <v>Junior</v>
      </c>
      <c r="T1316" s="8">
        <f t="shared" ca="1" si="104"/>
        <v>40812</v>
      </c>
      <c r="U1316" s="1">
        <f t="shared" ca="1" si="100"/>
        <v>3080</v>
      </c>
      <c r="V131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$A1316    &amp;
", "   &amp;
$B1316    &amp;
", "   &amp;
$C1316    &amp;
", '"  &amp;
$E1316    &amp;
"', '" &amp;
$H1316    &amp;
"', "  &amp;
$I1316 &amp;
", CAST('"  &amp;
TEXT($K1316,"aaaa-mm-dd") &amp;
"' AS DATE), " &amp;
$L1316 &amp;
", " &amp;
$N1316 &amp;
", " &amp;
$P1316 &amp;
", " &amp;
IF($R1316="","NULL",$R1316) &amp;
", " &amp;
$U1316 &amp;
");"</f>
        <v>INSERT INTO acme.fact_employees (id_company_fk, id_employee_pk, flg_active, employee_name, id_gender_fk, id_race_fk, birthdate, id_education_fk, id_department_fk, id_role_fk, id_level_fk, salary) VALUES (2, 1315, TRUE, 'Ananda Rizzo Alencar', 'F', 3, CAST('1960-03-01' AS DATE), 5, 6, 8, 2, 3080);</v>
      </c>
    </row>
    <row r="1317" spans="1:22" x14ac:dyDescent="0.2">
      <c r="A1317" s="7">
        <v>2</v>
      </c>
      <c r="B1317" s="5">
        <f t="shared" si="101"/>
        <v>1316</v>
      </c>
      <c r="C1317" s="6" t="b">
        <v>1</v>
      </c>
      <c r="D1317" s="7">
        <f ca="1">IF(ROW()=2,125,IF(ROW()=3,67,IF(ROW()=4,13,RANDBETWEEN(2,COUNT(Name!$A:$A) + 1))))</f>
        <v>193</v>
      </c>
      <c r="E1317" s="7" t="str">
        <f ca="1">VLOOKUP($D1317,Name!$A:$B,2,FALSE) &amp; " " &amp; IF(ROW()=2,"de Orléans e Bragança",VLOOKUP(IF(ROW()=2,0,RANDBETWEEN(2,COUNT('Last name'!$A:$A) + 1)),'Last name'!$A:$B,2,FALSE) &amp; " " &amp; VLOOKUP(RANDBETWEEN(2,COUNT('Last name'!$A:$A) + 1),'Last name'!$A:$B,2,FALSE))</f>
        <v>Jonathan Gallo Moraes</v>
      </c>
      <c r="F1317" s="7">
        <v>2</v>
      </c>
      <c r="G1317" s="7" cm="1">
        <f t="array" aca="1" ref="G1317" ca="1">INDEX(States!$B:$B,RANDBETWEEN(2,COUNTA(States!$B:$B)),1)</f>
        <v>8</v>
      </c>
      <c r="H1317" s="7" t="str">
        <f ca="1">VLOOKUP($D1317,Name!$A:$C,3,FALSE)</f>
        <v>M</v>
      </c>
      <c r="I1317" s="7">
        <f t="shared" ca="1" si="102"/>
        <v>2</v>
      </c>
      <c r="J1317" s="7" t="str">
        <f ca="1">VLOOKUP($I1317,Race!$A:$B,2,FALSE)</f>
        <v>Branco</v>
      </c>
      <c r="K1317" s="8">
        <f ca="1" xml:space="preserve">
IF($B1317=2,
    TODAY()-16340,
    IF($P1317=2,
        RANDBETWEEN(TODAY()-12418.5,TODAY()-6574.5),
        IF(OR($P1317=3,$P1317=4),
            RANDBETWEEN(TODAY()-16071,TODAY()-8766),
            IF(OR($P1317=5,$P1317=6,$P1317=7),
                RANDBETWEEN(TODAY()-27393.75,TODAY()-12783.75),
                RANDBETWEEN(TODAY()-27393.75,TODAY()-10957.5)
            )
        )
    )
)</f>
        <v>21688</v>
      </c>
      <c r="L1317" s="6">
        <f ca="1">IF(OR(ROW()=2,ROW()=3),7,IF(ROW()=4,4,RANDBETWEEN(4,COUNT(Education!$A:$A) + 1)))</f>
        <v>4</v>
      </c>
      <c r="M1317" s="8" t="str">
        <f ca="1">VLOOKUP($L1317,Education!$A:$B,2,FALSE)</f>
        <v>Superior</v>
      </c>
      <c r="N131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1317" s="7" t="str">
        <f ca="1">VLOOKUP($N1317,Department!$A:$B,2,FALSE)</f>
        <v>Tecnologia da Informação</v>
      </c>
      <c r="P1317" s="6">
        <f t="shared" ca="1" si="103"/>
        <v>8</v>
      </c>
      <c r="Q1317" s="7" t="str">
        <f ca="1">VLOOKUP($P1317,Role!$A:$B,2,FALSE)</f>
        <v>Analista</v>
      </c>
      <c r="R1317" s="7">
        <f ca="1">IF($P1317=8,RANDBETWEEN(2,COUNT(Level!$A:$A) + 1),"")</f>
        <v>2</v>
      </c>
      <c r="S1317" s="7" t="str">
        <f ca="1">IF($R1317&lt;&gt;"",VLOOKUP($R1317,Level!$A:$B,2,FALSE),"")</f>
        <v>Junior</v>
      </c>
      <c r="T1317" s="8">
        <f t="shared" ca="1" si="104"/>
        <v>42928</v>
      </c>
      <c r="U1317" s="1">
        <f t="shared" ca="1" si="100"/>
        <v>2620</v>
      </c>
      <c r="V131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$A1317    &amp;
", "   &amp;
$B1317    &amp;
", "   &amp;
$C1317    &amp;
", '"  &amp;
$E1317    &amp;
"', '" &amp;
$H1317    &amp;
"', "  &amp;
$I1317 &amp;
", CAST('"  &amp;
TEXT($K1317,"aaaa-mm-dd") &amp;
"' AS DATE), " &amp;
$L1317 &amp;
", " &amp;
$N1317 &amp;
", " &amp;
$P1317 &amp;
", " &amp;
IF($R1317="","NULL",$R1317) &amp;
", " &amp;
$U1317 &amp;
");"</f>
        <v>INSERT INTO acme.fact_employees (id_company_fk, id_employee_pk, flg_active, employee_name, id_gender_fk, id_race_fk, birthdate, id_education_fk, id_department_fk, id_role_fk, id_level_fk, salary) VALUES (2, 1316, TRUE, 'Jonathan Gallo Moraes', 'M', 2, CAST('1959-05-18' AS DATE), 4, 11, 8, 2, 2620);</v>
      </c>
    </row>
    <row r="1318" spans="1:22" x14ac:dyDescent="0.2">
      <c r="A1318" s="7">
        <v>2</v>
      </c>
      <c r="B1318" s="5">
        <f t="shared" si="101"/>
        <v>1317</v>
      </c>
      <c r="C1318" s="6" t="b">
        <v>1</v>
      </c>
      <c r="D1318" s="7">
        <f ca="1">IF(ROW()=2,125,IF(ROW()=3,67,IF(ROW()=4,13,RANDBETWEEN(2,COUNT(Name!$A:$A) + 1))))</f>
        <v>290</v>
      </c>
      <c r="E1318" s="7" t="str">
        <f ca="1">VLOOKUP($D1318,Name!$A:$B,2,FALSE) &amp; " " &amp; IF(ROW()=2,"de Orléans e Bragança",VLOOKUP(IF(ROW()=2,0,RANDBETWEEN(2,COUNT('Last name'!$A:$A) + 1)),'Last name'!$A:$B,2,FALSE) &amp; " " &amp; VLOOKUP(RANDBETWEEN(2,COUNT('Last name'!$A:$A) + 1),'Last name'!$A:$B,2,FALSE))</f>
        <v>Michael Medeiros Aguiar</v>
      </c>
      <c r="F1318" s="7">
        <v>2</v>
      </c>
      <c r="G1318" s="7" cm="1">
        <f t="array" aca="1" ref="G1318" ca="1">INDEX(States!$B:$B,RANDBETWEEN(2,COUNTA(States!$B:$B)),1)</f>
        <v>6</v>
      </c>
      <c r="H1318" s="7" t="str">
        <f ca="1">VLOOKUP($D1318,Name!$A:$C,3,FALSE)</f>
        <v>M</v>
      </c>
      <c r="I1318" s="7">
        <f t="shared" ca="1" si="102"/>
        <v>2</v>
      </c>
      <c r="J1318" s="7" t="str">
        <f ca="1">VLOOKUP($I1318,Race!$A:$B,2,FALSE)</f>
        <v>Branco</v>
      </c>
      <c r="K1318" s="8">
        <f ca="1" xml:space="preserve">
IF($B1318=2,
    TODAY()-16340,
    IF($P1318=2,
        RANDBETWEEN(TODAY()-12418.5,TODAY()-6574.5),
        IF(OR($P1318=3,$P1318=4),
            RANDBETWEEN(TODAY()-16071,TODAY()-8766),
            IF(OR($P1318=5,$P1318=6,$P1318=7),
                RANDBETWEEN(TODAY()-27393.75,TODAY()-12783.75),
                RANDBETWEEN(TODAY()-27393.75,TODAY()-10957.5)
            )
        )
    )
)</f>
        <v>25862</v>
      </c>
      <c r="L1318" s="6">
        <f ca="1">IF(OR(ROW()=2,ROW()=3),7,IF(ROW()=4,4,RANDBETWEEN(4,COUNT(Education!$A:$A) + 1)))</f>
        <v>6</v>
      </c>
      <c r="M1318" s="8" t="str">
        <f ca="1">VLOOKUP($L1318,Education!$A:$B,2,FALSE)</f>
        <v>Mestrado</v>
      </c>
      <c r="N131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1318" s="7" t="str">
        <f ca="1">VLOOKUP($N1318,Department!$A:$B,2,FALSE)</f>
        <v>Contábil</v>
      </c>
      <c r="P1318" s="6">
        <f t="shared" ca="1" si="103"/>
        <v>7</v>
      </c>
      <c r="Q1318" s="7" t="str">
        <f ca="1">VLOOKUP($P1318,Role!$A:$B,2,FALSE)</f>
        <v>Trainee</v>
      </c>
      <c r="R1318" s="7" t="str">
        <f ca="1">IF($P1318=8,RANDBETWEEN(2,COUNT(Level!$A:$A) + 1),"")</f>
        <v/>
      </c>
      <c r="S1318" s="7" t="str">
        <f ca="1">IF($R1318&lt;&gt;"",VLOOKUP($R1318,Level!$A:$B,2,FALSE),"")</f>
        <v/>
      </c>
      <c r="T1318" s="8">
        <f t="shared" ca="1" si="104"/>
        <v>41598</v>
      </c>
      <c r="U1318" s="1">
        <f t="shared" ca="1" si="100"/>
        <v>2305</v>
      </c>
      <c r="V131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$A1318    &amp;
", "   &amp;
$B1318    &amp;
", "   &amp;
$C1318    &amp;
", '"  &amp;
$E1318    &amp;
"', '" &amp;
$H1318    &amp;
"', "  &amp;
$I1318 &amp;
", CAST('"  &amp;
TEXT($K1318,"aaaa-mm-dd") &amp;
"' AS DATE), " &amp;
$L1318 &amp;
", " &amp;
$N1318 &amp;
", " &amp;
$P1318 &amp;
", " &amp;
IF($R1318="","NULL",$R1318) &amp;
", " &amp;
$U1318 &amp;
");"</f>
        <v>INSERT INTO acme.fact_employees (id_company_fk, id_employee_pk, flg_active, employee_name, id_gender_fk, id_race_fk, birthdate, id_education_fk, id_department_fk, id_role_fk, id_level_fk, salary) VALUES (2, 1317, TRUE, 'Michael Medeiros Aguiar', 'M', 2, CAST('1970-10-21' AS DATE), 6, 9, 7, NULL, 2305);</v>
      </c>
    </row>
    <row r="1319" spans="1:22" x14ac:dyDescent="0.2">
      <c r="A1319" s="7">
        <v>2</v>
      </c>
      <c r="B1319" s="5">
        <f t="shared" si="101"/>
        <v>1318</v>
      </c>
      <c r="C1319" s="6" t="b">
        <v>1</v>
      </c>
      <c r="D1319" s="7">
        <f ca="1">IF(ROW()=2,125,IF(ROW()=3,67,IF(ROW()=4,13,RANDBETWEEN(2,COUNT(Name!$A:$A) + 1))))</f>
        <v>304</v>
      </c>
      <c r="E1319" s="7" t="str">
        <f ca="1">VLOOKUP($D1319,Name!$A:$B,2,FALSE) &amp; " " &amp; IF(ROW()=2,"de Orléans e Bragança",VLOOKUP(IF(ROW()=2,0,RANDBETWEEN(2,COUNT('Last name'!$A:$A) + 1)),'Last name'!$A:$B,2,FALSE) &amp; " " &amp; VLOOKUP(RANDBETWEEN(2,COUNT('Last name'!$A:$A) + 1),'Last name'!$A:$B,2,FALSE))</f>
        <v>Nicole Cardoso Giordano</v>
      </c>
      <c r="F1319" s="7">
        <v>2</v>
      </c>
      <c r="G1319" s="7" cm="1">
        <f t="array" aca="1" ref="G1319" ca="1">INDEX(States!$B:$B,RANDBETWEEN(2,COUNTA(States!$B:$B)),1)</f>
        <v>4</v>
      </c>
      <c r="H1319" s="7" t="str">
        <f ca="1">VLOOKUP($D1319,Name!$A:$C,3,FALSE)</f>
        <v>F</v>
      </c>
      <c r="I1319" s="7">
        <f t="shared" ca="1" si="102"/>
        <v>2</v>
      </c>
      <c r="J1319" s="7" t="str">
        <f ca="1">VLOOKUP($I1319,Race!$A:$B,2,FALSE)</f>
        <v>Branco</v>
      </c>
      <c r="K1319" s="8">
        <f ca="1" xml:space="preserve">
IF($B1319=2,
    TODAY()-16340,
    IF($P1319=2,
        RANDBETWEEN(TODAY()-12418.5,TODAY()-6574.5),
        IF(OR($P1319=3,$P1319=4),
            RANDBETWEEN(TODAY()-16071,TODAY()-8766),
            IF(OR($P1319=5,$P1319=6,$P1319=7),
                RANDBETWEEN(TODAY()-27393.75,TODAY()-12783.75),
                RANDBETWEEN(TODAY()-27393.75,TODAY()-10957.5)
            )
        )
    )
)</f>
        <v>32374</v>
      </c>
      <c r="L1319" s="6">
        <f ca="1">IF(OR(ROW()=2,ROW()=3),7,IF(ROW()=4,4,RANDBETWEEN(4,COUNT(Education!$A:$A) + 1)))</f>
        <v>6</v>
      </c>
      <c r="M1319" s="8" t="str">
        <f ca="1">VLOOKUP($L1319,Education!$A:$B,2,FALSE)</f>
        <v>Mestrado</v>
      </c>
      <c r="N131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1319" s="7" t="str">
        <f ca="1">VLOOKUP($N1319,Department!$A:$B,2,FALSE)</f>
        <v>Auditoria</v>
      </c>
      <c r="P1319" s="6">
        <f t="shared" ca="1" si="103"/>
        <v>8</v>
      </c>
      <c r="Q1319" s="7" t="str">
        <f ca="1">VLOOKUP($P1319,Role!$A:$B,2,FALSE)</f>
        <v>Analista</v>
      </c>
      <c r="R1319" s="7">
        <f ca="1">IF($P1319=8,RANDBETWEEN(2,COUNT(Level!$A:$A) + 1),"")</f>
        <v>2</v>
      </c>
      <c r="S1319" s="7" t="str">
        <f ca="1">IF($R1319&lt;&gt;"",VLOOKUP($R1319,Level!$A:$B,2,FALSE),"")</f>
        <v>Junior</v>
      </c>
      <c r="T1319" s="8">
        <f t="shared" ca="1" si="104"/>
        <v>44073</v>
      </c>
      <c r="U1319" s="1">
        <f t="shared" ca="1" si="100"/>
        <v>3500</v>
      </c>
      <c r="V131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$A1319    &amp;
", "   &amp;
$B1319    &amp;
", "   &amp;
$C1319    &amp;
", '"  &amp;
$E1319    &amp;
"', '" &amp;
$H1319    &amp;
"', "  &amp;
$I1319 &amp;
", CAST('"  &amp;
TEXT($K1319,"aaaa-mm-dd") &amp;
"' AS DATE), " &amp;
$L1319 &amp;
", " &amp;
$N1319 &amp;
", " &amp;
$P1319 &amp;
", " &amp;
IF($R1319="","NULL",$R1319) &amp;
", " &amp;
$U1319 &amp;
");"</f>
        <v>INSERT INTO acme.fact_employees (id_company_fk, id_employee_pk, flg_active, employee_name, id_gender_fk, id_race_fk, birthdate, id_education_fk, id_department_fk, id_role_fk, id_level_fk, salary) VALUES (2, 1318, TRUE, 'Nicole Cardoso Giordano', 'F', 2, CAST('1988-08-19' AS DATE), 6, 10, 8, 2, 3500);</v>
      </c>
    </row>
    <row r="1320" spans="1:22" x14ac:dyDescent="0.2">
      <c r="A1320" s="7">
        <v>2</v>
      </c>
      <c r="B1320" s="5">
        <f t="shared" si="101"/>
        <v>1319</v>
      </c>
      <c r="C1320" s="6" t="b">
        <v>1</v>
      </c>
      <c r="D1320" s="7">
        <f ca="1">IF(ROW()=2,125,IF(ROW()=3,67,IF(ROW()=4,13,RANDBETWEEN(2,COUNT(Name!$A:$A) + 1))))</f>
        <v>2</v>
      </c>
      <c r="E1320" s="7" t="str">
        <f ca="1">VLOOKUP($D1320,Name!$A:$B,2,FALSE) &amp; " " &amp; IF(ROW()=2,"de Orléans e Bragança",VLOOKUP(IF(ROW()=2,0,RANDBETWEEN(2,COUNT('Last name'!$A:$A) + 1)),'Last name'!$A:$B,2,FALSE) &amp; " " &amp; VLOOKUP(RANDBETWEEN(2,COUNT('Last name'!$A:$A) + 1),'Last name'!$A:$B,2,FALSE))</f>
        <v>Abel Rossi Lopes</v>
      </c>
      <c r="F1320" s="7">
        <v>2</v>
      </c>
      <c r="G1320" s="7" cm="1">
        <f t="array" aca="1" ref="G1320" ca="1">INDEX(States!$B:$B,RANDBETWEEN(2,COUNTA(States!$B:$B)),1)</f>
        <v>20</v>
      </c>
      <c r="H1320" s="7" t="str">
        <f ca="1">VLOOKUP($D1320,Name!$A:$C,3,FALSE)</f>
        <v>M</v>
      </c>
      <c r="I1320" s="7">
        <f t="shared" ca="1" si="102"/>
        <v>4</v>
      </c>
      <c r="J1320" s="7" t="str">
        <f ca="1">VLOOKUP($I1320,Race!$A:$B,2,FALSE)</f>
        <v>Pardo</v>
      </c>
      <c r="K1320" s="8">
        <f ca="1" xml:space="preserve">
IF($B1320=2,
    TODAY()-16340,
    IF($P1320=2,
        RANDBETWEEN(TODAY()-12418.5,TODAY()-6574.5),
        IF(OR($P1320=3,$P1320=4),
            RANDBETWEEN(TODAY()-16071,TODAY()-8766),
            IF(OR($P1320=5,$P1320=6,$P1320=7),
                RANDBETWEEN(TODAY()-27393.75,TODAY()-12783.75),
                RANDBETWEEN(TODAY()-27393.75,TODAY()-10957.5)
            )
        )
    )
)</f>
        <v>18725</v>
      </c>
      <c r="L1320" s="6">
        <f ca="1">IF(OR(ROW()=2,ROW()=3),7,IF(ROW()=4,4,RANDBETWEEN(4,COUNT(Education!$A:$A) + 1)))</f>
        <v>5</v>
      </c>
      <c r="M1320" s="8" t="str">
        <f ca="1">VLOOKUP($L1320,Education!$A:$B,2,FALSE)</f>
        <v>Pós-graduação</v>
      </c>
      <c r="N132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1320" s="7" t="str">
        <f ca="1">VLOOKUP($N1320,Department!$A:$B,2,FALSE)</f>
        <v>Tecnologia da Informação</v>
      </c>
      <c r="P1320" s="6">
        <f t="shared" ca="1" si="103"/>
        <v>8</v>
      </c>
      <c r="Q1320" s="7" t="str">
        <f ca="1">VLOOKUP($P1320,Role!$A:$B,2,FALSE)</f>
        <v>Analista</v>
      </c>
      <c r="R1320" s="7">
        <f ca="1">IF($P1320=8,RANDBETWEEN(2,COUNT(Level!$A:$A) + 1),"")</f>
        <v>3</v>
      </c>
      <c r="S1320" s="7" t="str">
        <f ca="1">IF($R1320&lt;&gt;"",VLOOKUP($R1320,Level!$A:$B,2,FALSE),"")</f>
        <v>Pleno</v>
      </c>
      <c r="T1320" s="8">
        <f t="shared" ca="1" si="104"/>
        <v>37550</v>
      </c>
      <c r="U1320" s="1">
        <f t="shared" ca="1" si="100"/>
        <v>3120</v>
      </c>
      <c r="V132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$A1320    &amp;
", "   &amp;
$B1320    &amp;
", "   &amp;
$C1320    &amp;
", '"  &amp;
$E1320    &amp;
"', '" &amp;
$H1320    &amp;
"', "  &amp;
$I1320 &amp;
", CAST('"  &amp;
TEXT($K1320,"aaaa-mm-dd") &amp;
"' AS DATE), " &amp;
$L1320 &amp;
", " &amp;
$N1320 &amp;
", " &amp;
$P1320 &amp;
", " &amp;
IF($R1320="","NULL",$R1320) &amp;
", " &amp;
$U1320 &amp;
");"</f>
        <v>INSERT INTO acme.fact_employees (id_company_fk, id_employee_pk, flg_active, employee_name, id_gender_fk, id_race_fk, birthdate, id_education_fk, id_department_fk, id_role_fk, id_level_fk, salary) VALUES (2, 1319, TRUE, 'Abel Rossi Lopes', 'M', 4, CAST('1951-04-07' AS DATE), 5, 11, 8, 3, 3120);</v>
      </c>
    </row>
    <row r="1321" spans="1:22" x14ac:dyDescent="0.2">
      <c r="A1321" s="7">
        <v>2</v>
      </c>
      <c r="B1321" s="5">
        <f t="shared" si="101"/>
        <v>1320</v>
      </c>
      <c r="C1321" s="6" t="b">
        <v>1</v>
      </c>
      <c r="D1321" s="7">
        <f ca="1">IF(ROW()=2,125,IF(ROW()=3,67,IF(ROW()=4,13,RANDBETWEEN(2,COUNT(Name!$A:$A) + 1))))</f>
        <v>291</v>
      </c>
      <c r="E1321" s="7" t="str">
        <f ca="1">VLOOKUP($D1321,Name!$A:$B,2,FALSE) &amp; " " &amp; IF(ROW()=2,"de Orléans e Bragança",VLOOKUP(IF(ROW()=2,0,RANDBETWEEN(2,COUNT('Last name'!$A:$A) + 1)),'Last name'!$A:$B,2,FALSE) &amp; " " &amp; VLOOKUP(RANDBETWEEN(2,COUNT('Last name'!$A:$A) + 1),'Last name'!$A:$B,2,FALSE))</f>
        <v>Michel Russo Moura</v>
      </c>
      <c r="F1321" s="7">
        <v>2</v>
      </c>
      <c r="G1321" s="7" cm="1">
        <f t="array" aca="1" ref="G1321" ca="1">INDEX(States!$B:$B,RANDBETWEEN(2,COUNTA(States!$B:$B)),1)</f>
        <v>20</v>
      </c>
      <c r="H1321" s="7" t="str">
        <f ca="1">VLOOKUP($D1321,Name!$A:$C,3,FALSE)</f>
        <v>M</v>
      </c>
      <c r="I1321" s="7">
        <f t="shared" ca="1" si="102"/>
        <v>2</v>
      </c>
      <c r="J1321" s="7" t="str">
        <f ca="1">VLOOKUP($I1321,Race!$A:$B,2,FALSE)</f>
        <v>Branco</v>
      </c>
      <c r="K1321" s="8">
        <f ca="1" xml:space="preserve">
IF($B1321=2,
    TODAY()-16340,
    IF($P1321=2,
        RANDBETWEEN(TODAY()-12418.5,TODAY()-6574.5),
        IF(OR($P1321=3,$P1321=4),
            RANDBETWEEN(TODAY()-16071,TODAY()-8766),
            IF(OR($P1321=5,$P1321=6,$P1321=7),
                RANDBETWEEN(TODAY()-27393.75,TODAY()-12783.75),
                RANDBETWEEN(TODAY()-27393.75,TODAY()-10957.5)
            )
        )
    )
)</f>
        <v>22807</v>
      </c>
      <c r="L1321" s="6">
        <f ca="1">IF(OR(ROW()=2,ROW()=3),7,IF(ROW()=4,4,RANDBETWEEN(4,COUNT(Education!$A:$A) + 1)))</f>
        <v>7</v>
      </c>
      <c r="M1321" s="8" t="str">
        <f ca="1">VLOOKUP($L1321,Education!$A:$B,2,FALSE)</f>
        <v>Doutorado</v>
      </c>
      <c r="N132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1321" s="7" t="str">
        <f ca="1">VLOOKUP($N1321,Department!$A:$B,2,FALSE)</f>
        <v>Tecnologia da Informação</v>
      </c>
      <c r="P1321" s="6">
        <f t="shared" ca="1" si="103"/>
        <v>8</v>
      </c>
      <c r="Q1321" s="7" t="str">
        <f ca="1">VLOOKUP($P1321,Role!$A:$B,2,FALSE)</f>
        <v>Analista</v>
      </c>
      <c r="R1321" s="7">
        <f ca="1">IF($P1321=8,RANDBETWEEN(2,COUNT(Level!$A:$A) + 1),"")</f>
        <v>4</v>
      </c>
      <c r="S1321" s="7" t="str">
        <f ca="1">IF($R1321&lt;&gt;"",VLOOKUP($R1321,Level!$A:$B,2,FALSE),"")</f>
        <v>Senior</v>
      </c>
      <c r="T1321" s="8">
        <f t="shared" ca="1" si="104"/>
        <v>39673</v>
      </c>
      <c r="U1321" s="1">
        <f t="shared" ca="1" si="100"/>
        <v>4120</v>
      </c>
      <c r="V132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$A1321    &amp;
", "   &amp;
$B1321    &amp;
", "   &amp;
$C1321    &amp;
", '"  &amp;
$E1321    &amp;
"', '" &amp;
$H1321    &amp;
"', "  &amp;
$I1321 &amp;
", CAST('"  &amp;
TEXT($K1321,"aaaa-mm-dd") &amp;
"' AS DATE), " &amp;
$L1321 &amp;
", " &amp;
$N1321 &amp;
", " &amp;
$P1321 &amp;
", " &amp;
IF($R1321="","NULL",$R1321) &amp;
", " &amp;
$U1321 &amp;
");"</f>
        <v>INSERT INTO acme.fact_employees (id_company_fk, id_employee_pk, flg_active, employee_name, id_gender_fk, id_race_fk, birthdate, id_education_fk, id_department_fk, id_role_fk, id_level_fk, salary) VALUES (2, 1320, TRUE, 'Michel Russo Moura', 'M', 2, CAST('1962-06-10' AS DATE), 7, 11, 8, 4, 4120);</v>
      </c>
    </row>
    <row r="1322" spans="1:22" x14ac:dyDescent="0.2">
      <c r="A1322" s="7">
        <v>2</v>
      </c>
      <c r="B1322" s="5">
        <f t="shared" si="101"/>
        <v>1321</v>
      </c>
      <c r="C1322" s="6" t="b">
        <v>1</v>
      </c>
      <c r="D1322" s="7">
        <f ca="1">IF(ROW()=2,125,IF(ROW()=3,67,IF(ROW()=4,13,RANDBETWEEN(2,COUNT(Name!$A:$A) + 1))))</f>
        <v>203</v>
      </c>
      <c r="E1322" s="7" t="str">
        <f ca="1">VLOOKUP($D1322,Name!$A:$B,2,FALSE) &amp; " " &amp; IF(ROW()=2,"de Orléans e Bragança",VLOOKUP(IF(ROW()=2,0,RANDBETWEEN(2,COUNT('Last name'!$A:$A) + 1)),'Last name'!$A:$B,2,FALSE) &amp; " " &amp; VLOOKUP(RANDBETWEEN(2,COUNT('Last name'!$A:$A) + 1),'Last name'!$A:$B,2,FALSE))</f>
        <v>Kamilla Bandeira Dias</v>
      </c>
      <c r="F1322" s="7">
        <v>2</v>
      </c>
      <c r="G1322" s="7" cm="1">
        <f t="array" aca="1" ref="G1322" ca="1">INDEX(States!$B:$B,RANDBETWEEN(2,COUNTA(States!$B:$B)),1)</f>
        <v>10</v>
      </c>
      <c r="H1322" s="7" t="str">
        <f ca="1">VLOOKUP($D1322,Name!$A:$C,3,FALSE)</f>
        <v>F</v>
      </c>
      <c r="I1322" s="7">
        <f t="shared" ca="1" si="102"/>
        <v>2</v>
      </c>
      <c r="J1322" s="7" t="str">
        <f ca="1">VLOOKUP($I1322,Race!$A:$B,2,FALSE)</f>
        <v>Branco</v>
      </c>
      <c r="K1322" s="8">
        <f ca="1" xml:space="preserve">
IF($B1322=2,
    TODAY()-16340,
    IF($P1322=2,
        RANDBETWEEN(TODAY()-12418.5,TODAY()-6574.5),
        IF(OR($P1322=3,$P1322=4),
            RANDBETWEEN(TODAY()-16071,TODAY()-8766),
            IF(OR($P1322=5,$P1322=6,$P1322=7),
                RANDBETWEEN(TODAY()-27393.75,TODAY()-12783.75),
                RANDBETWEEN(TODAY()-27393.75,TODAY()-10957.5)
            )
        )
    )
)</f>
        <v>30542</v>
      </c>
      <c r="L1322" s="6">
        <f ca="1">IF(OR(ROW()=2,ROW()=3),7,IF(ROW()=4,4,RANDBETWEEN(4,COUNT(Education!$A:$A) + 1)))</f>
        <v>4</v>
      </c>
      <c r="M1322" s="8" t="str">
        <f ca="1">VLOOKUP($L1322,Education!$A:$B,2,FALSE)</f>
        <v>Superior</v>
      </c>
      <c r="N132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1322" s="7" t="str">
        <f ca="1">VLOOKUP($N1322,Department!$A:$B,2,FALSE)</f>
        <v>Contábil</v>
      </c>
      <c r="P1322" s="6">
        <f t="shared" ca="1" si="103"/>
        <v>7</v>
      </c>
      <c r="Q1322" s="7" t="str">
        <f ca="1">VLOOKUP($P1322,Role!$A:$B,2,FALSE)</f>
        <v>Trainee</v>
      </c>
      <c r="R1322" s="7" t="str">
        <f ca="1">IF($P1322=8,RANDBETWEEN(2,COUNT(Level!$A:$A) + 1),"")</f>
        <v/>
      </c>
      <c r="S1322" s="7" t="str">
        <f ca="1">IF($R1322&lt;&gt;"",VLOOKUP($R1322,Level!$A:$B,2,FALSE),"")</f>
        <v/>
      </c>
      <c r="T1322" s="8">
        <f t="shared" ca="1" si="104"/>
        <v>44544</v>
      </c>
      <c r="U1322" s="1">
        <f t="shared" ca="1" si="100"/>
        <v>1305</v>
      </c>
      <c r="V132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$A1322    &amp;
", "   &amp;
$B1322    &amp;
", "   &amp;
$C1322    &amp;
", '"  &amp;
$E1322    &amp;
"', '" &amp;
$H1322    &amp;
"', "  &amp;
$I1322 &amp;
", CAST('"  &amp;
TEXT($K1322,"aaaa-mm-dd") &amp;
"' AS DATE), " &amp;
$L1322 &amp;
", " &amp;
$N1322 &amp;
", " &amp;
$P1322 &amp;
", " &amp;
IF($R1322="","NULL",$R1322) &amp;
", " &amp;
$U1322 &amp;
");"</f>
        <v>INSERT INTO acme.fact_employees (id_company_fk, id_employee_pk, flg_active, employee_name, id_gender_fk, id_race_fk, birthdate, id_education_fk, id_department_fk, id_role_fk, id_level_fk, salary) VALUES (2, 1321, TRUE, 'Kamilla Bandeira Dias', 'F', 2, CAST('1983-08-14' AS DATE), 4, 9, 7, NULL, 1305);</v>
      </c>
    </row>
    <row r="1323" spans="1:22" x14ac:dyDescent="0.2">
      <c r="A1323" s="7">
        <v>2</v>
      </c>
      <c r="B1323" s="5">
        <f t="shared" si="101"/>
        <v>1322</v>
      </c>
      <c r="C1323" s="6" t="b">
        <v>1</v>
      </c>
      <c r="D1323" s="7">
        <f ca="1">IF(ROW()=2,125,IF(ROW()=3,67,IF(ROW()=4,13,RANDBETWEEN(2,COUNT(Name!$A:$A) + 1))))</f>
        <v>99</v>
      </c>
      <c r="E1323" s="7" t="str">
        <f ca="1">VLOOKUP($D1323,Name!$A:$B,2,FALSE) &amp; " " &amp; IF(ROW()=2,"de Orléans e Bragança",VLOOKUP(IF(ROW()=2,0,RANDBETWEEN(2,COUNT('Last name'!$A:$A) + 1)),'Last name'!$A:$B,2,FALSE) &amp; " " &amp; VLOOKUP(RANDBETWEEN(2,COUNT('Last name'!$A:$A) + 1),'Last name'!$A:$B,2,FALSE))</f>
        <v>Danilo Azeredo Anjos</v>
      </c>
      <c r="F1323" s="7">
        <v>2</v>
      </c>
      <c r="G1323" s="7" cm="1">
        <f t="array" aca="1" ref="G1323" ca="1">INDEX(States!$B:$B,RANDBETWEEN(2,COUNTA(States!$B:$B)),1)</f>
        <v>9</v>
      </c>
      <c r="H1323" s="7" t="str">
        <f ca="1">VLOOKUP($D1323,Name!$A:$C,3,FALSE)</f>
        <v>M</v>
      </c>
      <c r="I1323" s="7">
        <f t="shared" ca="1" si="102"/>
        <v>3</v>
      </c>
      <c r="J1323" s="7" t="str">
        <f ca="1">VLOOKUP($I1323,Race!$A:$B,2,FALSE)</f>
        <v>Preto</v>
      </c>
      <c r="K1323" s="8">
        <f ca="1" xml:space="preserve">
IF($B1323=2,
    TODAY()-16340,
    IF($P1323=2,
        RANDBETWEEN(TODAY()-12418.5,TODAY()-6574.5),
        IF(OR($P1323=3,$P1323=4),
            RANDBETWEEN(TODAY()-16071,TODAY()-8766),
            IF(OR($P1323=5,$P1323=6,$P1323=7),
                RANDBETWEEN(TODAY()-27393.75,TODAY()-12783.75),
                RANDBETWEEN(TODAY()-27393.75,TODAY()-10957.5)
            )
        )
    )
)</f>
        <v>18371</v>
      </c>
      <c r="L1323" s="6">
        <f ca="1">IF(OR(ROW()=2,ROW()=3),7,IF(ROW()=4,4,RANDBETWEEN(4,COUNT(Education!$A:$A) + 1)))</f>
        <v>6</v>
      </c>
      <c r="M1323" s="8" t="str">
        <f ca="1">VLOOKUP($L1323,Education!$A:$B,2,FALSE)</f>
        <v>Mestrado</v>
      </c>
      <c r="N132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1323" s="7" t="str">
        <f ca="1">VLOOKUP($N1323,Department!$A:$B,2,FALSE)</f>
        <v>Auditoria</v>
      </c>
      <c r="P1323" s="6">
        <f t="shared" ca="1" si="103"/>
        <v>8</v>
      </c>
      <c r="Q1323" s="7" t="str">
        <f ca="1">VLOOKUP($P1323,Role!$A:$B,2,FALSE)</f>
        <v>Analista</v>
      </c>
      <c r="R1323" s="7">
        <f ca="1">IF($P1323=8,RANDBETWEEN(2,COUNT(Level!$A:$A) + 1),"")</f>
        <v>3</v>
      </c>
      <c r="S1323" s="7" t="str">
        <f ca="1">IF($R1323&lt;&gt;"",VLOOKUP($R1323,Level!$A:$B,2,FALSE),"")</f>
        <v>Pleno</v>
      </c>
      <c r="T1323" s="8">
        <f t="shared" ca="1" si="104"/>
        <v>39139</v>
      </c>
      <c r="U1323" s="1">
        <f t="shared" ca="1" si="100"/>
        <v>3500</v>
      </c>
      <c r="V132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$A1323    &amp;
", "   &amp;
$B1323    &amp;
", "   &amp;
$C1323    &amp;
", '"  &amp;
$E1323    &amp;
"', '" &amp;
$H1323    &amp;
"', "  &amp;
$I1323 &amp;
", CAST('"  &amp;
TEXT($K1323,"aaaa-mm-dd") &amp;
"' AS DATE), " &amp;
$L1323 &amp;
", " &amp;
$N1323 &amp;
", " &amp;
$P1323 &amp;
", " &amp;
IF($R1323="","NULL",$R1323) &amp;
", " &amp;
$U1323 &amp;
");"</f>
        <v>INSERT INTO acme.fact_employees (id_company_fk, id_employee_pk, flg_active, employee_name, id_gender_fk, id_race_fk, birthdate, id_education_fk, id_department_fk, id_role_fk, id_level_fk, salary) VALUES (2, 1322, TRUE, 'Danilo Azeredo Anjos', 'M', 3, CAST('1950-04-18' AS DATE), 6, 10, 8, 3, 3500);</v>
      </c>
    </row>
    <row r="1324" spans="1:22" x14ac:dyDescent="0.2">
      <c r="A1324" s="7">
        <v>2</v>
      </c>
      <c r="B1324" s="5">
        <f t="shared" si="101"/>
        <v>1323</v>
      </c>
      <c r="C1324" s="6" t="b">
        <v>1</v>
      </c>
      <c r="D1324" s="7">
        <f ca="1">IF(ROW()=2,125,IF(ROW()=3,67,IF(ROW()=4,13,RANDBETWEEN(2,COUNT(Name!$A:$A) + 1))))</f>
        <v>249</v>
      </c>
      <c r="E1324" s="7" t="str">
        <f ca="1">VLOOKUP($D1324,Name!$A:$B,2,FALSE)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Malco Carvalho Martinelli</v>
      </c>
      <c r="F1324" s="7">
        <v>2</v>
      </c>
      <c r="G1324" s="7" cm="1">
        <f t="array" aca="1" ref="G1324" ca="1">INDEX(States!$B:$B,RANDBETWEEN(2,COUNTA(States!$B:$B)),1)</f>
        <v>18</v>
      </c>
      <c r="H1324" s="7" t="str">
        <f ca="1">VLOOKUP($D1324,Name!$A:$C,3,FALSE)</f>
        <v>M</v>
      </c>
      <c r="I1324" s="7">
        <f t="shared" ca="1" si="102"/>
        <v>2</v>
      </c>
      <c r="J1324" s="7" t="str">
        <f ca="1">VLOOKUP($I1324,Race!$A:$B,2,FALSE)</f>
        <v>Branco</v>
      </c>
      <c r="K1324" s="8">
        <f ca="1" xml:space="preserve">
IF($B1324=2,
    TODAY()-16340,
    IF($P1324=2,
        RANDBETWEEN(TODAY()-12418.5,TODAY()-6574.5),
        IF(OR($P1324=3,$P1324=4),
            RANDBETWEEN(TODAY()-16071,TODAY()-8766),
            IF(OR($P1324=5,$P1324=6,$P1324=7),
                RANDBETWEEN(TODAY()-27393.75,TODAY()-12783.75),
                RANDBETWEEN(TODAY()-27393.75,TODAY()-10957.5)
            )
        )
    )
)</f>
        <v>24183</v>
      </c>
      <c r="L1324" s="6">
        <f ca="1">IF(OR(ROW()=2,ROW()=3),7,IF(ROW()=4,4,RANDBETWEEN(4,COUNT(Education!$A:$A) + 1)))</f>
        <v>6</v>
      </c>
      <c r="M1324" s="8" t="str">
        <f ca="1">VLOOKUP($L1324,Education!$A:$B,2,FALSE)</f>
        <v>Mestrado</v>
      </c>
      <c r="N132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1324" s="7" t="str">
        <f ca="1">VLOOKUP($N1324,Department!$A:$B,2,FALSE)</f>
        <v>Contábil</v>
      </c>
      <c r="P1324" s="6">
        <f t="shared" ca="1" si="103"/>
        <v>7</v>
      </c>
      <c r="Q1324" s="7" t="str">
        <f ca="1">VLOOKUP($P1324,Role!$A:$B,2,FALSE)</f>
        <v>Trainee</v>
      </c>
      <c r="R1324" s="7" t="str">
        <f ca="1">IF($P1324=8,RANDBETWEEN(2,COUNT(Level!$A:$A) + 1),"")</f>
        <v/>
      </c>
      <c r="S1324" s="7" t="str">
        <f ca="1">IF($R1324&lt;&gt;"",VLOOKUP($R1324,Level!$A:$B,2,FALSE),"")</f>
        <v/>
      </c>
      <c r="T1324" s="8">
        <f t="shared" ca="1" si="104"/>
        <v>44707</v>
      </c>
      <c r="U1324" s="1">
        <f t="shared" ca="1" si="100"/>
        <v>2305</v>
      </c>
      <c r="V132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$A1324    &amp;
", "   &amp;
$B1324    &amp;
", "   &amp;
$C1324    &amp;
", '"  &amp;
$E1324    &amp;
"', '" &amp;
$H1324    &amp;
"', "  &amp;
$I1324 &amp;
", CAST('"  &amp;
TEXT($K1324,"aaaa-mm-dd") &amp;
"' AS DATE), " &amp;
$L1324 &amp;
", " &amp;
$N1324 &amp;
", " &amp;
$P1324 &amp;
", " &amp;
IF($R1324="","NULL",$R1324) &amp;
", " &amp;
$U1324 &amp;
");"</f>
        <v>INSERT INTO acme.fact_employees (id_company_fk, id_employee_pk, flg_active, employee_name, id_gender_fk, id_race_fk, birthdate, id_education_fk, id_department_fk, id_role_fk, id_level_fk, salary) VALUES (2, 1323, TRUE, 'Malco Carvalho Martinelli', 'M', 2, CAST('1966-03-17' AS DATE), 6, 9, 7, NULL, 2305);</v>
      </c>
    </row>
    <row r="1325" spans="1:22" x14ac:dyDescent="0.2">
      <c r="A1325" s="7">
        <v>2</v>
      </c>
      <c r="B1325" s="5">
        <f t="shared" si="101"/>
        <v>1324</v>
      </c>
      <c r="C1325" s="6" t="b">
        <v>1</v>
      </c>
      <c r="D1325" s="7">
        <f ca="1">IF(ROW()=2,125,IF(ROW()=3,67,IF(ROW()=4,13,RANDBETWEEN(2,COUNT(Name!$A:$A) + 1))))</f>
        <v>99</v>
      </c>
      <c r="E1325" s="7" t="str">
        <f ca="1">VLOOKUP($D1325,Name!$A:$B,2,FALSE) &amp; " " &amp; IF(ROW()=2,"de Orléans e Bragança",VLOOKUP(IF(ROW()=2,0,RANDBETWEEN(2,COUNT('Last name'!$A:$A) + 1)),'Last name'!$A:$B,2,FALSE) &amp; " " &amp; VLOOKUP(RANDBETWEEN(2,COUNT('Last name'!$A:$A) + 1),'Last name'!$A:$B,2,FALSE))</f>
        <v>Danilo Bragança Furtado</v>
      </c>
      <c r="F1325" s="7">
        <v>2</v>
      </c>
      <c r="G1325" s="7" cm="1">
        <f t="array" aca="1" ref="G1325" ca="1">INDEX(States!$B:$B,RANDBETWEEN(2,COUNTA(States!$B:$B)),1)</f>
        <v>21</v>
      </c>
      <c r="H1325" s="7" t="str">
        <f ca="1">VLOOKUP($D1325,Name!$A:$C,3,FALSE)</f>
        <v>M</v>
      </c>
      <c r="I1325" s="7">
        <f t="shared" ca="1" si="102"/>
        <v>2</v>
      </c>
      <c r="J1325" s="7" t="str">
        <f ca="1">VLOOKUP($I1325,Race!$A:$B,2,FALSE)</f>
        <v>Branco</v>
      </c>
      <c r="K1325" s="8">
        <f ca="1" xml:space="preserve">
IF($B1325=2,
    TODAY()-16340,
    IF($P1325=2,
        RANDBETWEEN(TODAY()-12418.5,TODAY()-6574.5),
        IF(OR($P1325=3,$P1325=4),
            RANDBETWEEN(TODAY()-16071,TODAY()-8766),
            IF(OR($P1325=5,$P1325=6,$P1325=7),
                RANDBETWEEN(TODAY()-27393.75,TODAY()-12783.75),
                RANDBETWEEN(TODAY()-27393.75,TODAY()-10957.5)
            )
        )
    )
)</f>
        <v>26186</v>
      </c>
      <c r="L1325" s="6">
        <f ca="1">IF(OR(ROW()=2,ROW()=3),7,IF(ROW()=4,4,RANDBETWEEN(4,COUNT(Education!$A:$A) + 1)))</f>
        <v>5</v>
      </c>
      <c r="M1325" s="8" t="str">
        <f ca="1">VLOOKUP($L1325,Education!$A:$B,2,FALSE)</f>
        <v>Pós-graduação</v>
      </c>
      <c r="N132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1325" s="7" t="str">
        <f ca="1">VLOOKUP($N1325,Department!$A:$B,2,FALSE)</f>
        <v>Recursos Humanos</v>
      </c>
      <c r="P1325" s="6">
        <f t="shared" ca="1" si="103"/>
        <v>8</v>
      </c>
      <c r="Q1325" s="7" t="str">
        <f ca="1">VLOOKUP($P1325,Role!$A:$B,2,FALSE)</f>
        <v>Analista</v>
      </c>
      <c r="R1325" s="7">
        <f ca="1">IF($P1325=8,RANDBETWEEN(2,COUNT(Level!$A:$A) + 1),"")</f>
        <v>3</v>
      </c>
      <c r="S1325" s="7" t="str">
        <f ca="1">IF($R1325&lt;&gt;"",VLOOKUP($R1325,Level!$A:$B,2,FALSE),"")</f>
        <v>Pleno</v>
      </c>
      <c r="T1325" s="8">
        <f t="shared" ca="1" si="104"/>
        <v>37037</v>
      </c>
      <c r="U1325" s="1">
        <f t="shared" ca="1" si="100"/>
        <v>3080</v>
      </c>
      <c r="V132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$A1325    &amp;
", "   &amp;
$B1325    &amp;
", "   &amp;
$C1325    &amp;
", '"  &amp;
$E1325    &amp;
"', '" &amp;
$H1325    &amp;
"', "  &amp;
$I1325 &amp;
", CAST('"  &amp;
TEXT($K1325,"aaaa-mm-dd") &amp;
"' AS DATE), " &amp;
$L1325 &amp;
", " &amp;
$N1325 &amp;
", " &amp;
$P1325 &amp;
", " &amp;
IF($R1325="","NULL",$R1325) &amp;
", " &amp;
$U1325 &amp;
");"</f>
        <v>INSERT INTO acme.fact_employees (id_company_fk, id_employee_pk, flg_active, employee_name, id_gender_fk, id_race_fk, birthdate, id_education_fk, id_department_fk, id_role_fk, id_level_fk, salary) VALUES (2, 1324, TRUE, 'Danilo Bragança Furtado', 'M', 2, CAST('1971-09-10' AS DATE), 5, 5, 8, 3, 3080);</v>
      </c>
    </row>
    <row r="1326" spans="1:22" x14ac:dyDescent="0.2">
      <c r="A1326" s="7">
        <v>2</v>
      </c>
      <c r="B1326" s="5">
        <f t="shared" si="101"/>
        <v>1325</v>
      </c>
      <c r="C1326" s="6" t="b">
        <v>1</v>
      </c>
      <c r="D1326" s="7">
        <f ca="1">IF(ROW()=2,125,IF(ROW()=3,67,IF(ROW()=4,13,RANDBETWEEN(2,COUNT(Name!$A:$A) + 1))))</f>
        <v>58</v>
      </c>
      <c r="E1326" s="7" t="str">
        <f ca="1">VLOOKUP($D1326,Name!$A:$B,2,FALSE) &amp; " " &amp; IF(ROW()=2,"de Orléans e Bragança",VLOOKUP(IF(ROW()=2,0,RANDBETWEEN(2,COUNT('Last name'!$A:$A) + 1)),'Last name'!$A:$B,2,FALSE) &amp; " " &amp; VLOOKUP(RANDBETWEEN(2,COUNT('Last name'!$A:$A) + 1),'Last name'!$A:$B,2,FALSE))</f>
        <v>Augusto Alvim Salvador</v>
      </c>
      <c r="F1326" s="7">
        <v>2</v>
      </c>
      <c r="G1326" s="7" cm="1">
        <f t="array" aca="1" ref="G1326" ca="1">INDEX(States!$B:$B,RANDBETWEEN(2,COUNTA(States!$B:$B)),1)</f>
        <v>2</v>
      </c>
      <c r="H1326" s="7" t="str">
        <f ca="1">VLOOKUP($D1326,Name!$A:$C,3,FALSE)</f>
        <v>M</v>
      </c>
      <c r="I1326" s="7">
        <f t="shared" ca="1" si="102"/>
        <v>2</v>
      </c>
      <c r="J1326" s="7" t="str">
        <f ca="1">VLOOKUP($I1326,Race!$A:$B,2,FALSE)</f>
        <v>Branco</v>
      </c>
      <c r="K1326" s="8">
        <f ca="1" xml:space="preserve">
IF($B1326=2,
    TODAY()-16340,
    IF($P1326=2,
        RANDBETWEEN(TODAY()-12418.5,TODAY()-6574.5),
        IF(OR($P1326=3,$P1326=4),
            RANDBETWEEN(TODAY()-16071,TODAY()-8766),
            IF(OR($P1326=5,$P1326=6,$P1326=7),
                RANDBETWEEN(TODAY()-27393.75,TODAY()-12783.75),
                RANDBETWEEN(TODAY()-27393.75,TODAY()-10957.5)
            )
        )
    )
)</f>
        <v>27501</v>
      </c>
      <c r="L1326" s="6">
        <f ca="1">IF(OR(ROW()=2,ROW()=3),7,IF(ROW()=4,4,RANDBETWEEN(4,COUNT(Education!$A:$A) + 1)))</f>
        <v>4</v>
      </c>
      <c r="M1326" s="8" t="str">
        <f ca="1">VLOOKUP($L1326,Education!$A:$B,2,FALSE)</f>
        <v>Superior</v>
      </c>
      <c r="N132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1326" s="7" t="str">
        <f ca="1">VLOOKUP($N1326,Department!$A:$B,2,FALSE)</f>
        <v>Auditoria</v>
      </c>
      <c r="P1326" s="6">
        <f t="shared" ca="1" si="103"/>
        <v>9</v>
      </c>
      <c r="Q1326" s="7" t="str">
        <f ca="1">VLOOKUP($P1326,Role!$A:$B,2,FALSE)</f>
        <v>Especialista</v>
      </c>
      <c r="R1326" s="7" t="str">
        <f ca="1">IF($P1326=8,RANDBETWEEN(2,COUNT(Level!$A:$A) + 1),"")</f>
        <v/>
      </c>
      <c r="S1326" s="7" t="str">
        <f ca="1">IF($R1326&lt;&gt;"",VLOOKUP($R1326,Level!$A:$B,2,FALSE),"")</f>
        <v/>
      </c>
      <c r="T1326" s="8">
        <f t="shared" ca="1" si="104"/>
        <v>43198</v>
      </c>
      <c r="U1326" s="1">
        <f t="shared" ca="1" si="100"/>
        <v>8500</v>
      </c>
      <c r="V132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$A1326    &amp;
", "   &amp;
$B1326    &amp;
", "   &amp;
$C1326    &amp;
", '"  &amp;
$E1326    &amp;
"', '" &amp;
$H1326    &amp;
"', "  &amp;
$I1326 &amp;
", CAST('"  &amp;
TEXT($K1326,"aaaa-mm-dd") &amp;
"' AS DATE), " &amp;
$L1326 &amp;
", " &amp;
$N1326 &amp;
", " &amp;
$P1326 &amp;
", " &amp;
IF($R1326="","NULL",$R1326) &amp;
", " &amp;
$U1326 &amp;
");"</f>
        <v>INSERT INTO acme.fact_employees (id_company_fk, id_employee_pk, flg_active, employee_name, id_gender_fk, id_race_fk, birthdate, id_education_fk, id_department_fk, id_role_fk, id_level_fk, salary) VALUES (2, 1325, TRUE, 'Augusto Alvim Salvador', 'M', 2, CAST('1975-04-17' AS DATE), 4, 10, 9, NULL, 8500);</v>
      </c>
    </row>
    <row r="1327" spans="1:22" x14ac:dyDescent="0.2">
      <c r="A1327" s="7">
        <v>2</v>
      </c>
      <c r="B1327" s="5">
        <f t="shared" si="101"/>
        <v>1326</v>
      </c>
      <c r="C1327" s="6" t="b">
        <v>1</v>
      </c>
      <c r="D1327" s="7">
        <f ca="1">IF(ROW()=2,125,IF(ROW()=3,67,IF(ROW()=4,13,RANDBETWEEN(2,COUNT(Name!$A:$A) + 1))))</f>
        <v>254</v>
      </c>
      <c r="E1327" s="7" t="str">
        <f ca="1">VLOOKUP($D1327,Name!$A:$B,2,FALSE)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Maria Leone Martini</v>
      </c>
      <c r="F1327" s="7">
        <v>2</v>
      </c>
      <c r="G1327" s="7" cm="1">
        <f t="array" aca="1" ref="G1327" ca="1">INDEX(States!$B:$B,RANDBETWEEN(2,COUNTA(States!$B:$B)),1)</f>
        <v>16</v>
      </c>
      <c r="H1327" s="7" t="str">
        <f ca="1">VLOOKUP($D1327,Name!$A:$C,3,FALSE)</f>
        <v>F</v>
      </c>
      <c r="I1327" s="7">
        <f t="shared" ca="1" si="102"/>
        <v>2</v>
      </c>
      <c r="J1327" s="7" t="str">
        <f ca="1">VLOOKUP($I1327,Race!$A:$B,2,FALSE)</f>
        <v>Branco</v>
      </c>
      <c r="K1327" s="8">
        <f ca="1" xml:space="preserve">
IF($B1327=2,
    TODAY()-16340,
    IF($P1327=2,
        RANDBETWEEN(TODAY()-12418.5,TODAY()-6574.5),
        IF(OR($P1327=3,$P1327=4),
            RANDBETWEEN(TODAY()-16071,TODAY()-8766),
            IF(OR($P1327=5,$P1327=6,$P1327=7),
                RANDBETWEEN(TODAY()-27393.75,TODAY()-12783.75),
                RANDBETWEEN(TODAY()-27393.75,TODAY()-10957.5)
            )
        )
    )
)</f>
        <v>29591</v>
      </c>
      <c r="L1327" s="6">
        <f ca="1">IF(OR(ROW()=2,ROW()=3),7,IF(ROW()=4,4,RANDBETWEEN(4,COUNT(Education!$A:$A) + 1)))</f>
        <v>5</v>
      </c>
      <c r="M1327" s="8" t="str">
        <f ca="1">VLOOKUP($L1327,Education!$A:$B,2,FALSE)</f>
        <v>Pós-graduação</v>
      </c>
      <c r="N132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1327" s="7" t="str">
        <f ca="1">VLOOKUP($N1327,Department!$A:$B,2,FALSE)</f>
        <v>Vendas</v>
      </c>
      <c r="P1327" s="6">
        <f t="shared" ca="1" si="103"/>
        <v>8</v>
      </c>
      <c r="Q1327" s="7" t="str">
        <f ca="1">VLOOKUP($P1327,Role!$A:$B,2,FALSE)</f>
        <v>Analista</v>
      </c>
      <c r="R1327" s="7">
        <f ca="1">IF($P1327=8,RANDBETWEEN(2,COUNT(Level!$A:$A) + 1),"")</f>
        <v>3</v>
      </c>
      <c r="S1327" s="7" t="str">
        <f ca="1">IF($R1327&lt;&gt;"",VLOOKUP($R1327,Level!$A:$B,2,FALSE),"")</f>
        <v>Pleno</v>
      </c>
      <c r="T1327" s="8">
        <f t="shared" ca="1" si="104"/>
        <v>44305</v>
      </c>
      <c r="U1327" s="1">
        <f t="shared" ca="1" si="100"/>
        <v>3110</v>
      </c>
      <c r="V132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$A1327    &amp;
", "   &amp;
$B1327    &amp;
", "   &amp;
$C1327    &amp;
", '"  &amp;
$E1327    &amp;
"', '" &amp;
$H1327    &amp;
"', "  &amp;
$I1327 &amp;
", CAST('"  &amp;
TEXT($K1327,"aaaa-mm-dd") &amp;
"' AS DATE), " &amp;
$L1327 &amp;
", " &amp;
$N1327 &amp;
", " &amp;
$P1327 &amp;
", " &amp;
IF($R1327="","NULL",$R1327) &amp;
", " &amp;
$U1327 &amp;
");"</f>
        <v>INSERT INTO acme.fact_employees (id_company_fk, id_employee_pk, flg_active, employee_name, id_gender_fk, id_race_fk, birthdate, id_education_fk, id_department_fk, id_role_fk, id_level_fk, salary) VALUES (2, 1326, TRUE, 'Maria Leone Martini', 'F', 2, CAST('1981-01-05' AS DATE), 5, 13, 8, 3, 3110);</v>
      </c>
    </row>
    <row r="1328" spans="1:22" x14ac:dyDescent="0.2">
      <c r="A1328" s="7">
        <v>2</v>
      </c>
      <c r="B1328" s="5">
        <f t="shared" si="101"/>
        <v>1327</v>
      </c>
      <c r="C1328" s="6" t="b">
        <v>1</v>
      </c>
      <c r="D1328" s="7">
        <f ca="1">IF(ROW()=2,125,IF(ROW()=3,67,IF(ROW()=4,13,RANDBETWEEN(2,COUNT(Name!$A:$A) + 1))))</f>
        <v>27</v>
      </c>
      <c r="E1328" s="7" t="str">
        <f ca="1">VLOOKUP($D1328,Name!$A:$B,2,FALSE) &amp; " " &amp; IF(ROW()=2,"de Orléans e Bragança",VLOOKUP(IF(ROW()=2,0,RANDBETWEEN(2,COUNT('Last name'!$A:$A) + 1)),'Last name'!$A:$B,2,FALSE) &amp; " " &amp; VLOOKUP(RANDBETWEEN(2,COUNT('Last name'!$A:$A) + 1),'Last name'!$A:$B,2,FALSE))</f>
        <v>Ana Clara Gouveia Campos</v>
      </c>
      <c r="F1328" s="7">
        <v>2</v>
      </c>
      <c r="G1328" s="7" cm="1">
        <f t="array" aca="1" ref="G1328" ca="1">INDEX(States!$B:$B,RANDBETWEEN(2,COUNTA(States!$B:$B)),1)</f>
        <v>5</v>
      </c>
      <c r="H1328" s="7" t="str">
        <f ca="1">VLOOKUP($D1328,Name!$A:$C,3,FALSE)</f>
        <v>F</v>
      </c>
      <c r="I1328" s="7">
        <f t="shared" ca="1" si="102"/>
        <v>2</v>
      </c>
      <c r="J1328" s="7" t="str">
        <f ca="1">VLOOKUP($I1328,Race!$A:$B,2,FALSE)</f>
        <v>Branco</v>
      </c>
      <c r="K1328" s="8">
        <f ca="1" xml:space="preserve">
IF($B1328=2,
    TODAY()-16340,
    IF($P1328=2,
        RANDBETWEEN(TODAY()-12418.5,TODAY()-6574.5),
        IF(OR($P1328=3,$P1328=4),
            RANDBETWEEN(TODAY()-16071,TODAY()-8766),
            IF(OR($P1328=5,$P1328=6,$P1328=7),
                RANDBETWEEN(TODAY()-27393.75,TODAY()-12783.75),
                RANDBETWEEN(TODAY()-27393.75,TODAY()-10957.5)
            )
        )
    )
)</f>
        <v>25246</v>
      </c>
      <c r="L1328" s="6">
        <f ca="1">IF(OR(ROW()=2,ROW()=3),7,IF(ROW()=4,4,RANDBETWEEN(4,COUNT(Education!$A:$A) + 1)))</f>
        <v>6</v>
      </c>
      <c r="M1328" s="8" t="str">
        <f ca="1">VLOOKUP($L1328,Education!$A:$B,2,FALSE)</f>
        <v>Mestrado</v>
      </c>
      <c r="N132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12</v>
      </c>
      <c r="O1328" s="7" t="str">
        <f ca="1">VLOOKUP($N1328,Department!$A:$B,2,FALSE)</f>
        <v>Jurídico</v>
      </c>
      <c r="P1328" s="6">
        <f t="shared" ca="1" si="103"/>
        <v>9</v>
      </c>
      <c r="Q1328" s="7" t="str">
        <f ca="1">VLOOKUP($P1328,Role!$A:$B,2,FALSE)</f>
        <v>Especialista</v>
      </c>
      <c r="R1328" s="7" t="str">
        <f ca="1">IF($P1328=8,RANDBETWEEN(2,COUNT(Level!$A:$A) + 1),"")</f>
        <v/>
      </c>
      <c r="S1328" s="7" t="str">
        <f ca="1">IF($R1328&lt;&gt;"",VLOOKUP($R1328,Level!$A:$B,2,FALSE),"")</f>
        <v/>
      </c>
      <c r="T1328" s="8">
        <f t="shared" ca="1" si="104"/>
        <v>40322</v>
      </c>
      <c r="U1328" s="1">
        <f t="shared" ca="1" si="100"/>
        <v>9600</v>
      </c>
      <c r="V132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$A1328    &amp;
", "   &amp;
$B1328    &amp;
", "   &amp;
$C1328    &amp;
", '"  &amp;
$E1328    &amp;
"', '" &amp;
$H1328    &amp;
"', "  &amp;
$I1328 &amp;
", CAST('"  &amp;
TEXT($K1328,"aaaa-mm-dd") &amp;
"' AS DATE), " &amp;
$L1328 &amp;
", " &amp;
$N1328 &amp;
", " &amp;
$P1328 &amp;
", " &amp;
IF($R1328="","NULL",$R1328) &amp;
", " &amp;
$U1328 &amp;
");"</f>
        <v>INSERT INTO acme.fact_employees (id_company_fk, id_employee_pk, flg_active, employee_name, id_gender_fk, id_race_fk, birthdate, id_education_fk, id_department_fk, id_role_fk, id_level_fk, salary) VALUES (2, 1327, TRUE, 'Ana Clara Gouveia Campos', 'F', 2, CAST('1969-02-12' AS DATE), 6, 12, 9, NULL, 9600);</v>
      </c>
    </row>
    <row r="1329" spans="1:22" x14ac:dyDescent="0.2">
      <c r="A1329" s="7">
        <v>2</v>
      </c>
      <c r="B1329" s="5">
        <f t="shared" si="101"/>
        <v>1328</v>
      </c>
      <c r="C1329" s="6" t="b">
        <v>1</v>
      </c>
      <c r="D1329" s="7">
        <f ca="1">IF(ROW()=2,125,IF(ROW()=3,67,IF(ROW()=4,13,RANDBETWEEN(2,COUNT(Name!$A:$A) + 1))))</f>
        <v>96</v>
      </c>
      <c r="E1329" s="7" t="str">
        <f ca="1">VLOOKUP($D1329,Name!$A:$B,2,FALSE) &amp; " " &amp; IF(ROW()=2,"de Orléans e Bragança",VLOOKUP(IF(ROW()=2,0,RANDBETWEEN(2,COUNT('Last name'!$A:$A) + 1)),'Last name'!$A:$B,2,FALSE) &amp; " " &amp; VLOOKUP(RANDBETWEEN(2,COUNT('Last name'!$A:$A) + 1),'Last name'!$A:$B,2,FALSE))</f>
        <v>Cloe Pinheiro Silva</v>
      </c>
      <c r="F1329" s="7">
        <v>2</v>
      </c>
      <c r="G1329" s="7" cm="1">
        <f t="array" aca="1" ref="G1329" ca="1">INDEX(States!$B:$B,RANDBETWEEN(2,COUNTA(States!$B:$B)),1)</f>
        <v>7</v>
      </c>
      <c r="H1329" s="7" t="str">
        <f ca="1">VLOOKUP($D1329,Name!$A:$C,3,FALSE)</f>
        <v>F</v>
      </c>
      <c r="I1329" s="7">
        <f t="shared" ca="1" si="102"/>
        <v>2</v>
      </c>
      <c r="J1329" s="7" t="str">
        <f ca="1">VLOOKUP($I1329,Race!$A:$B,2,FALSE)</f>
        <v>Branco</v>
      </c>
      <c r="K1329" s="8">
        <f ca="1" xml:space="preserve">
IF($B1329=2,
    TODAY()-16340,
    IF($P1329=2,
        RANDBETWEEN(TODAY()-12418.5,TODAY()-6574.5),
        IF(OR($P1329=3,$P1329=4),
            RANDBETWEEN(TODAY()-16071,TODAY()-8766),
            IF(OR($P1329=5,$P1329=6,$P1329=7),
                RANDBETWEEN(TODAY()-27393.75,TODAY()-12783.75),
                RANDBETWEEN(TODAY()-27393.75,TODAY()-10957.5)
            )
        )
    )
)</f>
        <v>25800</v>
      </c>
      <c r="L1329" s="6">
        <f ca="1">IF(OR(ROW()=2,ROW()=3),7,IF(ROW()=4,4,RANDBETWEEN(4,COUNT(Education!$A:$A) + 1)))</f>
        <v>6</v>
      </c>
      <c r="M1329" s="8" t="str">
        <f ca="1">VLOOKUP($L1329,Education!$A:$B,2,FALSE)</f>
        <v>Mestrado</v>
      </c>
      <c r="N132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1329" s="7" t="str">
        <f ca="1">VLOOKUP($N1329,Department!$A:$B,2,FALSE)</f>
        <v>Administrativo</v>
      </c>
      <c r="P1329" s="6">
        <f t="shared" ca="1" si="103"/>
        <v>8</v>
      </c>
      <c r="Q1329" s="7" t="str">
        <f ca="1">VLOOKUP($P1329,Role!$A:$B,2,FALSE)</f>
        <v>Analista</v>
      </c>
      <c r="R1329" s="7">
        <f ca="1">IF($P1329=8,RANDBETWEEN(2,COUNT(Level!$A:$A) + 1),"")</f>
        <v>3</v>
      </c>
      <c r="S1329" s="7" t="str">
        <f ca="1">IF($R1329&lt;&gt;"",VLOOKUP($R1329,Level!$A:$B,2,FALSE),"")</f>
        <v>Pleno</v>
      </c>
      <c r="T1329" s="8">
        <f t="shared" ca="1" si="104"/>
        <v>40974</v>
      </c>
      <c r="U1329" s="1">
        <f t="shared" ca="1" si="100"/>
        <v>3500</v>
      </c>
      <c r="V132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$A1329    &amp;
", "   &amp;
$B1329    &amp;
", "   &amp;
$C1329    &amp;
", '"  &amp;
$E1329    &amp;
"', '" &amp;
$H1329    &amp;
"', "  &amp;
$I1329 &amp;
", CAST('"  &amp;
TEXT($K1329,"aaaa-mm-dd") &amp;
"' AS DATE), " &amp;
$L1329 &amp;
", " &amp;
$N1329 &amp;
", " &amp;
$P1329 &amp;
", " &amp;
IF($R1329="","NULL",$R1329) &amp;
", " &amp;
$U1329 &amp;
");"</f>
        <v>INSERT INTO acme.fact_employees (id_company_fk, id_employee_pk, flg_active, employee_name, id_gender_fk, id_race_fk, birthdate, id_education_fk, id_department_fk, id_role_fk, id_level_fk, salary) VALUES (2, 1328, TRUE, 'Cloe Pinheiro Silva', 'F', 2, CAST('1970-08-20' AS DATE), 6, 3, 8, 3, 3500);</v>
      </c>
    </row>
    <row r="1330" spans="1:22" x14ac:dyDescent="0.2">
      <c r="A1330" s="7">
        <v>2</v>
      </c>
      <c r="B1330" s="5">
        <f t="shared" si="101"/>
        <v>1329</v>
      </c>
      <c r="C1330" s="6" t="b">
        <v>1</v>
      </c>
      <c r="D1330" s="7">
        <f ca="1">IF(ROW()=2,125,IF(ROW()=3,67,IF(ROW()=4,13,RANDBETWEEN(2,COUNT(Name!$A:$A) + 1))))</f>
        <v>200</v>
      </c>
      <c r="E1330" s="7" t="str">
        <f ca="1">VLOOKUP($D1330,Name!$A:$B,2,FALSE) &amp; " " &amp; IF(ROW()=2,"de Orléans e Bragança",VLOOKUP(IF(ROW()=2,0,RANDBETWEEN(2,COUNT('Last name'!$A:$A) + 1)),'Last name'!$A:$B,2,FALSE) &amp; " " &amp; VLOOKUP(RANDBETWEEN(2,COUNT('Last name'!$A:$A) + 1),'Last name'!$A:$B,2,FALSE))</f>
        <v>Juliana Greco Noronha</v>
      </c>
      <c r="F1330" s="7">
        <v>2</v>
      </c>
      <c r="G1330" s="7" cm="1">
        <f t="array" aca="1" ref="G1330" ca="1">INDEX(States!$B:$B,RANDBETWEEN(2,COUNTA(States!$B:$B)),1)</f>
        <v>8</v>
      </c>
      <c r="H1330" s="7" t="str">
        <f ca="1">VLOOKUP($D1330,Name!$A:$C,3,FALSE)</f>
        <v>F</v>
      </c>
      <c r="I1330" s="7">
        <f t="shared" ca="1" si="102"/>
        <v>5</v>
      </c>
      <c r="J1330" s="7" t="str">
        <f ca="1">VLOOKUP($I1330,Race!$A:$B,2,FALSE)</f>
        <v>Amarelo</v>
      </c>
      <c r="K1330" s="8">
        <f ca="1" xml:space="preserve">
IF($B1330=2,
    TODAY()-16340,
    IF($P1330=2,
        RANDBETWEEN(TODAY()-12418.5,TODAY()-6574.5),
        IF(OR($P1330=3,$P1330=4),
            RANDBETWEEN(TODAY()-16071,TODAY()-8766),
            IF(OR($P1330=5,$P1330=6,$P1330=7),
                RANDBETWEEN(TODAY()-27393.75,TODAY()-12783.75),
                RANDBETWEEN(TODAY()-27393.75,TODAY()-10957.5)
            )
        )
    )
)</f>
        <v>33484</v>
      </c>
      <c r="L1330" s="6">
        <f ca="1">IF(OR(ROW()=2,ROW()=3),7,IF(ROW()=4,4,RANDBETWEEN(4,COUNT(Education!$A:$A) + 1)))</f>
        <v>6</v>
      </c>
      <c r="M1330" s="8" t="str">
        <f ca="1">VLOOKUP($L1330,Education!$A:$B,2,FALSE)</f>
        <v>Mestrado</v>
      </c>
      <c r="N133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1330" s="7" t="str">
        <f ca="1">VLOOKUP($N1330,Department!$A:$B,2,FALSE)</f>
        <v>Comunicação &amp; Marketing</v>
      </c>
      <c r="P1330" s="6">
        <f t="shared" ca="1" si="103"/>
        <v>8</v>
      </c>
      <c r="Q1330" s="7" t="str">
        <f ca="1">VLOOKUP($P1330,Role!$A:$B,2,FALSE)</f>
        <v>Analista</v>
      </c>
      <c r="R1330" s="7">
        <f ca="1">IF($P1330=8,RANDBETWEEN(2,COUNT(Level!$A:$A) + 1),"")</f>
        <v>2</v>
      </c>
      <c r="S1330" s="7" t="str">
        <f ca="1">IF($R1330&lt;&gt;"",VLOOKUP($R1330,Level!$A:$B,2,FALSE),"")</f>
        <v>Junior</v>
      </c>
      <c r="T1330" s="8">
        <f t="shared" ca="1" si="104"/>
        <v>38239</v>
      </c>
      <c r="U1330" s="1">
        <f t="shared" ca="1" si="100"/>
        <v>3580</v>
      </c>
      <c r="V133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$A1330    &amp;
", "   &amp;
$B1330    &amp;
", "   &amp;
$C1330    &amp;
", '"  &amp;
$E1330    &amp;
"', '" &amp;
$H1330    &amp;
"', "  &amp;
$I1330 &amp;
", CAST('"  &amp;
TEXT($K1330,"aaaa-mm-dd") &amp;
"' AS DATE), " &amp;
$L1330 &amp;
", " &amp;
$N1330 &amp;
", " &amp;
$P1330 &amp;
", " &amp;
IF($R1330="","NULL",$R1330) &amp;
", " &amp;
$U1330 &amp;
");"</f>
        <v>INSERT INTO acme.fact_employees (id_company_fk, id_employee_pk, flg_active, employee_name, id_gender_fk, id_race_fk, birthdate, id_education_fk, id_department_fk, id_role_fk, id_level_fk, salary) VALUES (2, 1329, TRUE, 'Juliana Greco Noronha', 'F', 5, CAST('1991-09-03' AS DATE), 6, 8, 8, 2, 3580);</v>
      </c>
    </row>
    <row r="1331" spans="1:22" x14ac:dyDescent="0.2">
      <c r="A1331" s="7">
        <v>2</v>
      </c>
      <c r="B1331" s="5">
        <f t="shared" si="101"/>
        <v>1330</v>
      </c>
      <c r="C1331" s="6" t="b">
        <v>1</v>
      </c>
      <c r="D1331" s="7">
        <f ca="1">IF(ROW()=2,125,IF(ROW()=3,67,IF(ROW()=4,13,RANDBETWEEN(2,COUNT(Name!$A:$A) + 1))))</f>
        <v>193</v>
      </c>
      <c r="E1331" s="7" t="str">
        <f ca="1">VLOOKUP($D1331,Name!$A:$B,2,FALSE) &amp; " " &amp; IF(ROW()=2,"de Orléans e Bragança",VLOOKUP(IF(ROW()=2,0,RANDBETWEEN(2,COUNT('Last name'!$A:$A) + 1)),'Last name'!$A:$B,2,FALSE) &amp; " " &amp; VLOOKUP(RANDBETWEEN(2,COUNT('Last name'!$A:$A) + 1),'Last name'!$A:$B,2,FALSE))</f>
        <v>Jonathan Santacruz Araújo</v>
      </c>
      <c r="F1331" s="7">
        <v>2</v>
      </c>
      <c r="G1331" s="7" cm="1">
        <f t="array" aca="1" ref="G1331" ca="1">INDEX(States!$B:$B,RANDBETWEEN(2,COUNTA(States!$B:$B)),1)</f>
        <v>15</v>
      </c>
      <c r="H1331" s="7" t="str">
        <f ca="1">VLOOKUP($D1331,Name!$A:$C,3,FALSE)</f>
        <v>M</v>
      </c>
      <c r="I1331" s="7">
        <f t="shared" ca="1" si="102"/>
        <v>4</v>
      </c>
      <c r="J1331" s="7" t="str">
        <f ca="1">VLOOKUP($I1331,Race!$A:$B,2,FALSE)</f>
        <v>Pardo</v>
      </c>
      <c r="K1331" s="8">
        <f ca="1" xml:space="preserve">
IF($B1331=2,
    TODAY()-16340,
    IF($P1331=2,
        RANDBETWEEN(TODAY()-12418.5,TODAY()-6574.5),
        IF(OR($P1331=3,$P1331=4),
            RANDBETWEEN(TODAY()-16071,TODAY()-8766),
            IF(OR($P1331=5,$P1331=6,$P1331=7),
                RANDBETWEEN(TODAY()-27393.75,TODAY()-12783.75),
                RANDBETWEEN(TODAY()-27393.75,TODAY()-10957.5)
            )
        )
    )
)</f>
        <v>22414</v>
      </c>
      <c r="L1331" s="6">
        <f ca="1">IF(OR(ROW()=2,ROW()=3),7,IF(ROW()=4,4,RANDBETWEEN(4,COUNT(Education!$A:$A) + 1)))</f>
        <v>4</v>
      </c>
      <c r="M1331" s="8" t="str">
        <f ca="1">VLOOKUP($L1331,Education!$A:$B,2,FALSE)</f>
        <v>Superior</v>
      </c>
      <c r="N133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1331" s="7" t="str">
        <f ca="1">VLOOKUP($N1331,Department!$A:$B,2,FALSE)</f>
        <v>Recursos Humanos</v>
      </c>
      <c r="P1331" s="6">
        <f t="shared" ca="1" si="103"/>
        <v>8</v>
      </c>
      <c r="Q1331" s="7" t="str">
        <f ca="1">VLOOKUP($P1331,Role!$A:$B,2,FALSE)</f>
        <v>Analista</v>
      </c>
      <c r="R1331" s="7">
        <f ca="1">IF($P1331=8,RANDBETWEEN(2,COUNT(Level!$A:$A) + 1),"")</f>
        <v>4</v>
      </c>
      <c r="S1331" s="7" t="str">
        <f ca="1">IF($R1331&lt;&gt;"",VLOOKUP($R1331,Level!$A:$B,2,FALSE),"")</f>
        <v>Senior</v>
      </c>
      <c r="T1331" s="8">
        <f t="shared" ca="1" si="104"/>
        <v>38876</v>
      </c>
      <c r="U1331" s="1">
        <f t="shared" ca="1" si="100"/>
        <v>2580</v>
      </c>
      <c r="V133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$A1331    &amp;
", "   &amp;
$B1331    &amp;
", "   &amp;
$C1331    &amp;
", '"  &amp;
$E1331    &amp;
"', '" &amp;
$H1331    &amp;
"', "  &amp;
$I1331 &amp;
", CAST('"  &amp;
TEXT($K1331,"aaaa-mm-dd") &amp;
"' AS DATE), " &amp;
$L1331 &amp;
", " &amp;
$N1331 &amp;
", " &amp;
$P1331 &amp;
", " &amp;
IF($R1331="","NULL",$R1331) &amp;
", " &amp;
$U1331 &amp;
");"</f>
        <v>INSERT INTO acme.fact_employees (id_company_fk, id_employee_pk, flg_active, employee_name, id_gender_fk, id_race_fk, birthdate, id_education_fk, id_department_fk, id_role_fk, id_level_fk, salary) VALUES (2, 1330, TRUE, 'Jonathan Santacruz Araújo', 'M', 4, CAST('1961-05-13' AS DATE), 4, 5, 8, 4, 2580);</v>
      </c>
    </row>
    <row r="1332" spans="1:22" x14ac:dyDescent="0.2">
      <c r="A1332" s="7">
        <v>2</v>
      </c>
      <c r="B1332" s="5">
        <f t="shared" si="101"/>
        <v>1331</v>
      </c>
      <c r="C1332" s="6" t="b">
        <v>1</v>
      </c>
      <c r="D1332" s="7">
        <f ca="1">IF(ROW()=2,125,IF(ROW()=3,67,IF(ROW()=4,13,RANDBETWEEN(2,COUNT(Name!$A:$A) + 1))))</f>
        <v>167</v>
      </c>
      <c r="E1332" s="7" t="str">
        <f ca="1">VLOOKUP($D1332,Name!$A:$B,2,FALSE) &amp; " " &amp; IF(ROW()=2,"de Orléans e Bragança",VLOOKUP(IF(ROW()=2,0,RANDBETWEEN(2,COUNT('Last name'!$A:$A) + 1)),'Last name'!$A:$B,2,FALSE) &amp; " " &amp; VLOOKUP(RANDBETWEEN(2,COUNT('Last name'!$A:$A) + 1),'Last name'!$A:$B,2,FALSE))</f>
        <v>Iara Pedrosa Costatini</v>
      </c>
      <c r="F1332" s="7">
        <v>2</v>
      </c>
      <c r="G1332" s="7" cm="1">
        <f t="array" aca="1" ref="G1332" ca="1">INDEX(States!$B:$B,RANDBETWEEN(2,COUNTA(States!$B:$B)),1)</f>
        <v>14</v>
      </c>
      <c r="H1332" s="7" t="str">
        <f ca="1">VLOOKUP($D1332,Name!$A:$C,3,FALSE)</f>
        <v>F</v>
      </c>
      <c r="I1332" s="7">
        <f t="shared" ca="1" si="102"/>
        <v>2</v>
      </c>
      <c r="J1332" s="7" t="str">
        <f ca="1">VLOOKUP($I1332,Race!$A:$B,2,FALSE)</f>
        <v>Branco</v>
      </c>
      <c r="K1332" s="8">
        <f ca="1" xml:space="preserve">
IF($B1332=2,
    TODAY()-16340,
    IF($P1332=2,
        RANDBETWEEN(TODAY()-12418.5,TODAY()-6574.5),
        IF(OR($P1332=3,$P1332=4),
            RANDBETWEEN(TODAY()-16071,TODAY()-8766),
            IF(OR($P1332=5,$P1332=6,$P1332=7),
                RANDBETWEEN(TODAY()-27393.75,TODAY()-12783.75),
                RANDBETWEEN(TODAY()-27393.75,TODAY()-10957.5)
            )
        )
    )
)</f>
        <v>26373</v>
      </c>
      <c r="L1332" s="6">
        <f ca="1">IF(OR(ROW()=2,ROW()=3),7,IF(ROW()=4,4,RANDBETWEEN(4,COUNT(Education!$A:$A) + 1)))</f>
        <v>6</v>
      </c>
      <c r="M1332" s="8" t="str">
        <f ca="1">VLOOKUP($L1332,Education!$A:$B,2,FALSE)</f>
        <v>Mestrado</v>
      </c>
      <c r="N133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1332" s="7" t="str">
        <f ca="1">VLOOKUP($N1332,Department!$A:$B,2,FALSE)</f>
        <v>Tecnologia da Informação</v>
      </c>
      <c r="P1332" s="6">
        <f t="shared" ca="1" si="103"/>
        <v>6</v>
      </c>
      <c r="Q1332" s="7" t="str">
        <f ca="1">VLOOKUP($P1332,Role!$A:$B,2,FALSE)</f>
        <v>Estagiário</v>
      </c>
      <c r="R1332" s="7" t="str">
        <f ca="1">IF($P1332=8,RANDBETWEEN(2,COUNT(Level!$A:$A) + 1),"")</f>
        <v/>
      </c>
      <c r="S1332" s="7" t="str">
        <f ca="1">IF($R1332&lt;&gt;"",VLOOKUP($R1332,Level!$A:$B,2,FALSE),"")</f>
        <v/>
      </c>
      <c r="T1332" s="8">
        <f t="shared" ca="1" si="104"/>
        <v>41826</v>
      </c>
      <c r="U1332" s="1">
        <f t="shared" ca="1" si="100"/>
        <v>2325</v>
      </c>
      <c r="V133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$A1332    &amp;
", "   &amp;
$B1332    &amp;
", "   &amp;
$C1332    &amp;
", '"  &amp;
$E1332    &amp;
"', '" &amp;
$H1332    &amp;
"', "  &amp;
$I1332 &amp;
", CAST('"  &amp;
TEXT($K1332,"aaaa-mm-dd") &amp;
"' AS DATE), " &amp;
$L1332 &amp;
", " &amp;
$N1332 &amp;
", " &amp;
$P1332 &amp;
", " &amp;
IF($R1332="","NULL",$R1332) &amp;
", " &amp;
$U1332 &amp;
");"</f>
        <v>INSERT INTO acme.fact_employees (id_company_fk, id_employee_pk, flg_active, employee_name, id_gender_fk, id_race_fk, birthdate, id_education_fk, id_department_fk, id_role_fk, id_level_fk, salary) VALUES (2, 1331, TRUE, 'Iara Pedrosa Costatini', 'F', 2, CAST('1972-03-15' AS DATE), 6, 11, 6, NULL, 2325);</v>
      </c>
    </row>
    <row r="1333" spans="1:22" x14ac:dyDescent="0.2">
      <c r="A1333" s="7">
        <v>2</v>
      </c>
      <c r="B1333" s="5">
        <f t="shared" si="101"/>
        <v>1332</v>
      </c>
      <c r="C1333" s="6" t="b">
        <v>1</v>
      </c>
      <c r="D1333" s="7">
        <f ca="1">IF(ROW()=2,125,IF(ROW()=3,67,IF(ROW()=4,13,RANDBETWEEN(2,COUNT(Name!$A:$A) + 1))))</f>
        <v>95</v>
      </c>
      <c r="E1333" s="7" t="str">
        <f ca="1">VLOOKUP($D1333,Name!$A:$B,2,FALSE) &amp; " " &amp; IF(ROW()=2,"de Orléans e Bragança",VLOOKUP(IF(ROW()=2,0,RANDBETWEEN(2,COUNT('Last name'!$A:$A) + 1)),'Last name'!$A:$B,2,FALSE) &amp; " " &amp; VLOOKUP(RANDBETWEEN(2,COUNT('Last name'!$A:$A) + 1),'Last name'!$A:$B,2,FALSE))</f>
        <v>Claudio Galli Campos</v>
      </c>
      <c r="F1333" s="7">
        <v>2</v>
      </c>
      <c r="G1333" s="7" cm="1">
        <f t="array" aca="1" ref="G1333" ca="1">INDEX(States!$B:$B,RANDBETWEEN(2,COUNTA(States!$B:$B)),1)</f>
        <v>6</v>
      </c>
      <c r="H1333" s="7" t="str">
        <f ca="1">VLOOKUP($D1333,Name!$A:$C,3,FALSE)</f>
        <v>M</v>
      </c>
      <c r="I1333" s="7">
        <f t="shared" ca="1" si="102"/>
        <v>2</v>
      </c>
      <c r="J1333" s="7" t="str">
        <f ca="1">VLOOKUP($I1333,Race!$A:$B,2,FALSE)</f>
        <v>Branco</v>
      </c>
      <c r="K1333" s="8">
        <f ca="1" xml:space="preserve">
IF($B1333=2,
    TODAY()-16340,
    IF($P1333=2,
        RANDBETWEEN(TODAY()-12418.5,TODAY()-6574.5),
        IF(OR($P1333=3,$P1333=4),
            RANDBETWEEN(TODAY()-16071,TODAY()-8766),
            IF(OR($P1333=5,$P1333=6,$P1333=7),
                RANDBETWEEN(TODAY()-27393.75,TODAY()-12783.75),
                RANDBETWEEN(TODAY()-27393.75,TODAY()-10957.5)
            )
        )
    )
)</f>
        <v>27456</v>
      </c>
      <c r="L1333" s="6">
        <f ca="1">IF(OR(ROW()=2,ROW()=3),7,IF(ROW()=4,4,RANDBETWEEN(4,COUNT(Education!$A:$A) + 1)))</f>
        <v>4</v>
      </c>
      <c r="M1333" s="8" t="str">
        <f ca="1">VLOOKUP($L1333,Education!$A:$B,2,FALSE)</f>
        <v>Superior</v>
      </c>
      <c r="N133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1333" s="7" t="str">
        <f ca="1">VLOOKUP($N1333,Department!$A:$B,2,FALSE)</f>
        <v>Financeiro</v>
      </c>
      <c r="P1333" s="6">
        <f t="shared" ca="1" si="103"/>
        <v>8</v>
      </c>
      <c r="Q1333" s="7" t="str">
        <f ca="1">VLOOKUP($P1333,Role!$A:$B,2,FALSE)</f>
        <v>Analista</v>
      </c>
      <c r="R1333" s="7">
        <f ca="1">IF($P1333=8,RANDBETWEEN(2,COUNT(Level!$A:$A) + 1),"")</f>
        <v>2</v>
      </c>
      <c r="S1333" s="7" t="str">
        <f ca="1">IF($R1333&lt;&gt;"",VLOOKUP($R1333,Level!$A:$B,2,FALSE),"")</f>
        <v>Junior</v>
      </c>
      <c r="T1333" s="8">
        <f t="shared" ca="1" si="104"/>
        <v>43209</v>
      </c>
      <c r="U1333" s="1">
        <f t="shared" ca="1" si="100"/>
        <v>2500</v>
      </c>
      <c r="V133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$A1333    &amp;
", "   &amp;
$B1333    &amp;
", "   &amp;
$C1333    &amp;
", '"  &amp;
$E1333    &amp;
"', '" &amp;
$H1333    &amp;
"', "  &amp;
$I1333 &amp;
", CAST('"  &amp;
TEXT($K1333,"aaaa-mm-dd") &amp;
"' AS DATE), " &amp;
$L1333 &amp;
", " &amp;
$N1333 &amp;
", " &amp;
$P1333 &amp;
", " &amp;
IF($R1333="","NULL",$R1333) &amp;
", " &amp;
$U1333 &amp;
");"</f>
        <v>INSERT INTO acme.fact_employees (id_company_fk, id_employee_pk, flg_active, employee_name, id_gender_fk, id_race_fk, birthdate, id_education_fk, id_department_fk, id_role_fk, id_level_fk, salary) VALUES (2, 1332, TRUE, 'Claudio Galli Campos', 'M', 2, CAST('1975-03-03' AS DATE), 4, 4, 8, 2, 2500);</v>
      </c>
    </row>
    <row r="1334" spans="1:22" x14ac:dyDescent="0.2">
      <c r="A1334" s="7">
        <v>2</v>
      </c>
      <c r="B1334" s="5">
        <f t="shared" si="101"/>
        <v>1333</v>
      </c>
      <c r="C1334" s="6" t="b">
        <v>1</v>
      </c>
      <c r="D1334" s="7">
        <f ca="1">IF(ROW()=2,125,IF(ROW()=3,67,IF(ROW()=4,13,RANDBETWEEN(2,COUNT(Name!$A:$A) + 1))))</f>
        <v>311</v>
      </c>
      <c r="E1334" s="7" t="str">
        <f ca="1">VLOOKUP($D1334,Name!$A:$B,2,FALSE) &amp; " " &amp; IF(ROW()=2,"de Orléans e Bragança",VLOOKUP(IF(ROW()=2,0,RANDBETWEEN(2,COUNT('Last name'!$A:$A) + 1)),'Last name'!$A:$B,2,FALSE) &amp; " " &amp; VLOOKUP(RANDBETWEEN(2,COUNT('Last name'!$A:$A) + 1),'Last name'!$A:$B,2,FALSE))</f>
        <v>Paloma Trindade Pinto</v>
      </c>
      <c r="F1334" s="7">
        <v>2</v>
      </c>
      <c r="G1334" s="7" cm="1">
        <f t="array" aca="1" ref="G1334" ca="1">INDEX(States!$B:$B,RANDBETWEEN(2,COUNTA(States!$B:$B)),1)</f>
        <v>17</v>
      </c>
      <c r="H1334" s="7" t="str">
        <f ca="1">VLOOKUP($D1334,Name!$A:$C,3,FALSE)</f>
        <v>F</v>
      </c>
      <c r="I1334" s="7">
        <f t="shared" ca="1" si="102"/>
        <v>2</v>
      </c>
      <c r="J1334" s="7" t="str">
        <f ca="1">VLOOKUP($I1334,Race!$A:$B,2,FALSE)</f>
        <v>Branco</v>
      </c>
      <c r="K1334" s="8">
        <f ca="1" xml:space="preserve">
IF($B1334=2,
    TODAY()-16340,
    IF($P1334=2,
        RANDBETWEEN(TODAY()-12418.5,TODAY()-6574.5),
        IF(OR($P1334=3,$P1334=4),
            RANDBETWEEN(TODAY()-16071,TODAY()-8766),
            IF(OR($P1334=5,$P1334=6,$P1334=7),
                RANDBETWEEN(TODAY()-27393.75,TODAY()-12783.75),
                RANDBETWEEN(TODAY()-27393.75,TODAY()-10957.5)
            )
        )
    )
)</f>
        <v>28497</v>
      </c>
      <c r="L1334" s="6">
        <f ca="1">IF(OR(ROW()=2,ROW()=3),7,IF(ROW()=4,4,RANDBETWEEN(4,COUNT(Education!$A:$A) + 1)))</f>
        <v>4</v>
      </c>
      <c r="M1334" s="8" t="str">
        <f ca="1">VLOOKUP($L1334,Education!$A:$B,2,FALSE)</f>
        <v>Superior</v>
      </c>
      <c r="N133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1334" s="7" t="str">
        <f ca="1">VLOOKUP($N1334,Department!$A:$B,2,FALSE)</f>
        <v>Comunicação &amp; Marketing</v>
      </c>
      <c r="P1334" s="6">
        <f t="shared" ca="1" si="103"/>
        <v>6</v>
      </c>
      <c r="Q1334" s="7" t="str">
        <f ca="1">VLOOKUP($P1334,Role!$A:$B,2,FALSE)</f>
        <v>Estagiário</v>
      </c>
      <c r="R1334" s="7" t="str">
        <f ca="1">IF($P1334=8,RANDBETWEEN(2,COUNT(Level!$A:$A) + 1),"")</f>
        <v/>
      </c>
      <c r="S1334" s="7" t="str">
        <f ca="1">IF($R1334&lt;&gt;"",VLOOKUP($R1334,Level!$A:$B,2,FALSE),"")</f>
        <v/>
      </c>
      <c r="T1334" s="8">
        <f t="shared" ca="1" si="104"/>
        <v>39190</v>
      </c>
      <c r="U1334" s="1">
        <f t="shared" ca="1" si="100"/>
        <v>1285</v>
      </c>
      <c r="V133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$A1334    &amp;
", "   &amp;
$B1334    &amp;
", "   &amp;
$C1334    &amp;
", '"  &amp;
$E1334    &amp;
"', '" &amp;
$H1334    &amp;
"', "  &amp;
$I1334 &amp;
", CAST('"  &amp;
TEXT($K1334,"aaaa-mm-dd") &amp;
"' AS DATE), " &amp;
$L1334 &amp;
", " &amp;
$N1334 &amp;
", " &amp;
$P1334 &amp;
", " &amp;
IF($R1334="","NULL",$R1334) &amp;
", " &amp;
$U1334 &amp;
");"</f>
        <v>INSERT INTO acme.fact_employees (id_company_fk, id_employee_pk, flg_active, employee_name, id_gender_fk, id_race_fk, birthdate, id_education_fk, id_department_fk, id_role_fk, id_level_fk, salary) VALUES (2, 1333, TRUE, 'Paloma Trindade Pinto', 'F', 2, CAST('1978-01-07' AS DATE), 4, 8, 6, NULL, 1285);</v>
      </c>
    </row>
    <row r="1335" spans="1:22" x14ac:dyDescent="0.2">
      <c r="A1335" s="7">
        <v>2</v>
      </c>
      <c r="B1335" s="5">
        <f t="shared" si="101"/>
        <v>1334</v>
      </c>
      <c r="C1335" s="6" t="b">
        <v>1</v>
      </c>
      <c r="D1335" s="7">
        <f ca="1">IF(ROW()=2,125,IF(ROW()=3,67,IF(ROW()=4,13,RANDBETWEEN(2,COUNT(Name!$A:$A) + 1))))</f>
        <v>263</v>
      </c>
      <c r="E1335" s="7" t="str">
        <f ca="1">VLOOKUP($D1335,Name!$A:$B,2,FALSE)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Maria Helena Bragança Abranches</v>
      </c>
      <c r="F1335" s="7">
        <v>2</v>
      </c>
      <c r="G1335" s="7" cm="1">
        <f t="array" aca="1" ref="G1335" ca="1">INDEX(States!$B:$B,RANDBETWEEN(2,COUNTA(States!$B:$B)),1)</f>
        <v>12</v>
      </c>
      <c r="H1335" s="7" t="str">
        <f ca="1">VLOOKUP($D1335,Name!$A:$C,3,FALSE)</f>
        <v>F</v>
      </c>
      <c r="I1335" s="7">
        <f t="shared" ca="1" si="102"/>
        <v>2</v>
      </c>
      <c r="J1335" s="7" t="str">
        <f ca="1">VLOOKUP($I1335,Race!$A:$B,2,FALSE)</f>
        <v>Branco</v>
      </c>
      <c r="K1335" s="8">
        <f ca="1" xml:space="preserve">
IF($B1335=2,
    TODAY()-16340,
    IF($P1335=2,
        RANDBETWEEN(TODAY()-12418.5,TODAY()-6574.5),
        IF(OR($P1335=3,$P1335=4),
            RANDBETWEEN(TODAY()-16071,TODAY()-8766),
            IF(OR($P1335=5,$P1335=6,$P1335=7),
                RANDBETWEEN(TODAY()-27393.75,TODAY()-12783.75),
                RANDBETWEEN(TODAY()-27393.75,TODAY()-10957.5)
            )
        )
    )
)</f>
        <v>21453</v>
      </c>
      <c r="L1335" s="6">
        <f ca="1">IF(OR(ROW()=2,ROW()=3),7,IF(ROW()=4,4,RANDBETWEEN(4,COUNT(Education!$A:$A) + 1)))</f>
        <v>4</v>
      </c>
      <c r="M1335" s="8" t="str">
        <f ca="1">VLOOKUP($L1335,Education!$A:$B,2,FALSE)</f>
        <v>Superior</v>
      </c>
      <c r="N133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1335" s="7" t="str">
        <f ca="1">VLOOKUP($N1335,Department!$A:$B,2,FALSE)</f>
        <v>Auditoria</v>
      </c>
      <c r="P1335" s="6">
        <f t="shared" ca="1" si="103"/>
        <v>8</v>
      </c>
      <c r="Q1335" s="7" t="str">
        <f ca="1">VLOOKUP($P1335,Role!$A:$B,2,FALSE)</f>
        <v>Analista</v>
      </c>
      <c r="R1335" s="7">
        <f ca="1">IF($P1335=8,RANDBETWEEN(2,COUNT(Level!$A:$A) + 1),"")</f>
        <v>2</v>
      </c>
      <c r="S1335" s="7" t="str">
        <f ca="1">IF($R1335&lt;&gt;"",VLOOKUP($R1335,Level!$A:$B,2,FALSE),"")</f>
        <v>Junior</v>
      </c>
      <c r="T1335" s="8">
        <f t="shared" ca="1" si="104"/>
        <v>44377</v>
      </c>
      <c r="U1335" s="1">
        <f t="shared" ca="1" si="100"/>
        <v>2500</v>
      </c>
      <c r="V133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$A1335    &amp;
", "   &amp;
$B1335    &amp;
", "   &amp;
$C1335    &amp;
", '"  &amp;
$E1335    &amp;
"', '" &amp;
$H1335    &amp;
"', "  &amp;
$I1335 &amp;
", CAST('"  &amp;
TEXT($K1335,"aaaa-mm-dd") &amp;
"' AS DATE), " &amp;
$L1335 &amp;
", " &amp;
$N1335 &amp;
", " &amp;
$P1335 &amp;
", " &amp;
IF($R1335="","NULL",$R1335) &amp;
", " &amp;
$U1335 &amp;
");"</f>
        <v>INSERT INTO acme.fact_employees (id_company_fk, id_employee_pk, flg_active, employee_name, id_gender_fk, id_race_fk, birthdate, id_education_fk, id_department_fk, id_role_fk, id_level_fk, salary) VALUES (2, 1334, TRUE, 'Maria Helena Bragança Abranches', 'F', 2, CAST('1958-09-25' AS DATE), 4, 10, 8, 2, 2500);</v>
      </c>
    </row>
    <row r="1336" spans="1:22" x14ac:dyDescent="0.2">
      <c r="A1336" s="7">
        <v>2</v>
      </c>
      <c r="B1336" s="5">
        <f t="shared" si="101"/>
        <v>1335</v>
      </c>
      <c r="C1336" s="6" t="b">
        <v>1</v>
      </c>
      <c r="D1336" s="7">
        <f ca="1">IF(ROW()=2,125,IF(ROW()=3,67,IF(ROW()=4,13,RANDBETWEEN(2,COUNT(Name!$A:$A) + 1))))</f>
        <v>27</v>
      </c>
      <c r="E1336" s="7" t="str">
        <f ca="1">VLOOKUP($D1336,Name!$A:$B,2,FALSE) &amp; " " &amp; IF(ROW()=2,"de Orléans e Bragança",VLOOKUP(IF(ROW()=2,0,RANDBETWEEN(2,COUNT('Last name'!$A:$A) + 1)),'Last name'!$A:$B,2,FALSE) &amp; " " &amp; VLOOKUP(RANDBETWEEN(2,COUNT('Last name'!$A:$A) + 1),'Last name'!$A:$B,2,FALSE))</f>
        <v>Ana Clara Moraes Bianchi</v>
      </c>
      <c r="F1336" s="7">
        <v>2</v>
      </c>
      <c r="G1336" s="7" cm="1">
        <f t="array" aca="1" ref="G1336" ca="1">INDEX(States!$B:$B,RANDBETWEEN(2,COUNTA(States!$B:$B)),1)</f>
        <v>16</v>
      </c>
      <c r="H1336" s="7" t="str">
        <f ca="1">VLOOKUP($D1336,Name!$A:$C,3,FALSE)</f>
        <v>F</v>
      </c>
      <c r="I1336" s="7">
        <f t="shared" ca="1" si="102"/>
        <v>2</v>
      </c>
      <c r="J1336" s="7" t="str">
        <f ca="1">VLOOKUP($I1336,Race!$A:$B,2,FALSE)</f>
        <v>Branco</v>
      </c>
      <c r="K1336" s="8">
        <f ca="1" xml:space="preserve">
IF($B1336=2,
    TODAY()-16340,
    IF($P1336=2,
        RANDBETWEEN(TODAY()-12418.5,TODAY()-6574.5),
        IF(OR($P1336=3,$P1336=4),
            RANDBETWEEN(TODAY()-16071,TODAY()-8766),
            IF(OR($P1336=5,$P1336=6,$P1336=7),
                RANDBETWEEN(TODAY()-27393.75,TODAY()-12783.75),
                RANDBETWEEN(TODAY()-27393.75,TODAY()-10957.5)
            )
        )
    )
)</f>
        <v>28399</v>
      </c>
      <c r="L1336" s="6">
        <f ca="1">IF(OR(ROW()=2,ROW()=3),7,IF(ROW()=4,4,RANDBETWEEN(4,COUNT(Education!$A:$A) + 1)))</f>
        <v>4</v>
      </c>
      <c r="M1336" s="8" t="str">
        <f ca="1">VLOOKUP($L1336,Education!$A:$B,2,FALSE)</f>
        <v>Superior</v>
      </c>
      <c r="N133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1336" s="7" t="str">
        <f ca="1">VLOOKUP($N1336,Department!$A:$B,2,FALSE)</f>
        <v>Contábil</v>
      </c>
      <c r="P1336" s="6">
        <f t="shared" ca="1" si="103"/>
        <v>7</v>
      </c>
      <c r="Q1336" s="7" t="str">
        <f ca="1">VLOOKUP($P1336,Role!$A:$B,2,FALSE)</f>
        <v>Trainee</v>
      </c>
      <c r="R1336" s="7" t="str">
        <f ca="1">IF($P1336=8,RANDBETWEEN(2,COUNT(Level!$A:$A) + 1),"")</f>
        <v/>
      </c>
      <c r="S1336" s="7" t="str">
        <f ca="1">IF($R1336&lt;&gt;"",VLOOKUP($R1336,Level!$A:$B,2,FALSE),"")</f>
        <v/>
      </c>
      <c r="T1336" s="8">
        <f t="shared" ca="1" si="104"/>
        <v>40156</v>
      </c>
      <c r="U1336" s="1">
        <f t="shared" ca="1" si="100"/>
        <v>1305</v>
      </c>
      <c r="V133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$A1336    &amp;
", "   &amp;
$B1336    &amp;
", "   &amp;
$C1336    &amp;
", '"  &amp;
$E1336    &amp;
"', '" &amp;
$H1336    &amp;
"', "  &amp;
$I1336 &amp;
", CAST('"  &amp;
TEXT($K1336,"aaaa-mm-dd") &amp;
"' AS DATE), " &amp;
$L1336 &amp;
", " &amp;
$N1336 &amp;
", " &amp;
$P1336 &amp;
", " &amp;
IF($R1336="","NULL",$R1336) &amp;
", " &amp;
$U1336 &amp;
");"</f>
        <v>INSERT INTO acme.fact_employees (id_company_fk, id_employee_pk, flg_active, employee_name, id_gender_fk, id_race_fk, birthdate, id_education_fk, id_department_fk, id_role_fk, id_level_fk, salary) VALUES (2, 1335, TRUE, 'Ana Clara Moraes Bianchi', 'F', 2, CAST('1977-10-01' AS DATE), 4, 9, 7, NULL, 1305);</v>
      </c>
    </row>
    <row r="1337" spans="1:22" x14ac:dyDescent="0.2">
      <c r="A1337" s="7">
        <v>2</v>
      </c>
      <c r="B1337" s="5">
        <f t="shared" si="101"/>
        <v>1336</v>
      </c>
      <c r="C1337" s="6" t="b">
        <v>1</v>
      </c>
      <c r="D1337" s="7">
        <f ca="1">IF(ROW()=2,125,IF(ROW()=3,67,IF(ROW()=4,13,RANDBETWEEN(2,COUNT(Name!$A:$A) + 1))))</f>
        <v>105</v>
      </c>
      <c r="E1337" s="7" t="str">
        <f ca="1">VLOOKUP($D1337,Name!$A:$B,2,FALSE) &amp; " " &amp; IF(ROW()=2,"de Orléans e Bragança",VLOOKUP(IF(ROW()=2,0,RANDBETWEEN(2,COUNT('Last name'!$A:$A) + 1)),'Last name'!$A:$B,2,FALSE) &amp; " " &amp; VLOOKUP(RANDBETWEEN(2,COUNT('Last name'!$A:$A) + 1),'Last name'!$A:$B,2,FALSE))</f>
        <v>Davi Luccas Teixeira Bianchi</v>
      </c>
      <c r="F1337" s="7">
        <v>2</v>
      </c>
      <c r="G1337" s="7" cm="1">
        <f t="array" aca="1" ref="G1337" ca="1">INDEX(States!$B:$B,RANDBETWEEN(2,COUNTA(States!$B:$B)),1)</f>
        <v>12</v>
      </c>
      <c r="H1337" s="7" t="str">
        <f ca="1">VLOOKUP($D1337,Name!$A:$C,3,FALSE)</f>
        <v>M</v>
      </c>
      <c r="I1337" s="7">
        <f t="shared" ca="1" si="102"/>
        <v>3</v>
      </c>
      <c r="J1337" s="7" t="str">
        <f ca="1">VLOOKUP($I1337,Race!$A:$B,2,FALSE)</f>
        <v>Preto</v>
      </c>
      <c r="K1337" s="8">
        <f ca="1" xml:space="preserve">
IF($B1337=2,
    TODAY()-16340,
    IF($P1337=2,
        RANDBETWEEN(TODAY()-12418.5,TODAY()-6574.5),
        IF(OR($P1337=3,$P1337=4),
            RANDBETWEEN(TODAY()-16071,TODAY()-8766),
            IF(OR($P1337=5,$P1337=6,$P1337=7),
                RANDBETWEEN(TODAY()-27393.75,TODAY()-12783.75),
                RANDBETWEEN(TODAY()-27393.75,TODAY()-10957.5)
            )
        )
    )
)</f>
        <v>24371</v>
      </c>
      <c r="L1337" s="6">
        <f ca="1">IF(OR(ROW()=2,ROW()=3),7,IF(ROW()=4,4,RANDBETWEEN(4,COUNT(Education!$A:$A) + 1)))</f>
        <v>4</v>
      </c>
      <c r="M1337" s="8" t="str">
        <f ca="1">VLOOKUP($L1337,Education!$A:$B,2,FALSE)</f>
        <v>Superior</v>
      </c>
      <c r="N133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1337" s="7" t="str">
        <f ca="1">VLOOKUP($N1337,Department!$A:$B,2,FALSE)</f>
        <v>Vendas</v>
      </c>
      <c r="P1337" s="6">
        <f t="shared" ca="1" si="103"/>
        <v>8</v>
      </c>
      <c r="Q1337" s="7" t="str">
        <f ca="1">VLOOKUP($P1337,Role!$A:$B,2,FALSE)</f>
        <v>Analista</v>
      </c>
      <c r="R1337" s="7">
        <f ca="1">IF($P1337=8,RANDBETWEEN(2,COUNT(Level!$A:$A) + 1),"")</f>
        <v>3</v>
      </c>
      <c r="S1337" s="7" t="str">
        <f ca="1">IF($R1337&lt;&gt;"",VLOOKUP($R1337,Level!$A:$B,2,FALSE),"")</f>
        <v>Pleno</v>
      </c>
      <c r="T1337" s="8">
        <f t="shared" ca="1" si="104"/>
        <v>36509</v>
      </c>
      <c r="U1337" s="1">
        <f t="shared" ca="1" si="100"/>
        <v>2610</v>
      </c>
      <c r="V133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$A1337    &amp;
", "   &amp;
$B1337    &amp;
", "   &amp;
$C1337    &amp;
", '"  &amp;
$E1337    &amp;
"', '" &amp;
$H1337    &amp;
"', "  &amp;
$I1337 &amp;
", CAST('"  &amp;
TEXT($K1337,"aaaa-mm-dd") &amp;
"' AS DATE), " &amp;
$L1337 &amp;
", " &amp;
$N1337 &amp;
", " &amp;
$P1337 &amp;
", " &amp;
IF($R1337="","NULL",$R1337) &amp;
", " &amp;
$U1337 &amp;
");"</f>
        <v>INSERT INTO acme.fact_employees (id_company_fk, id_employee_pk, flg_active, employee_name, id_gender_fk, id_race_fk, birthdate, id_education_fk, id_department_fk, id_role_fk, id_level_fk, salary) VALUES (2, 1336, TRUE, 'Davi Luccas Teixeira Bianchi', 'M', 3, CAST('1966-09-21' AS DATE), 4, 13, 8, 3, 2610);</v>
      </c>
    </row>
    <row r="1338" spans="1:22" x14ac:dyDescent="0.2">
      <c r="A1338" s="7">
        <v>2</v>
      </c>
      <c r="B1338" s="5">
        <f t="shared" si="101"/>
        <v>1337</v>
      </c>
      <c r="C1338" s="6" t="b">
        <v>1</v>
      </c>
      <c r="D1338" s="7">
        <f ca="1">IF(ROW()=2,125,IF(ROW()=3,67,IF(ROW()=4,13,RANDBETWEEN(2,COUNT(Name!$A:$A) + 1))))</f>
        <v>324</v>
      </c>
      <c r="E1338" s="7" t="str">
        <f ca="1">VLOOKUP($D1338,Name!$A:$B,2,FALSE) &amp; " " &amp; IF(ROW()=2,"de Orléans e Bragança",VLOOKUP(IF(ROW()=2,0,RANDBETWEEN(2,COUNT('Last name'!$A:$A) + 1)),'Last name'!$A:$B,2,FALSE) &amp; " " &amp; VLOOKUP(RANDBETWEEN(2,COUNT('Last name'!$A:$A) + 1),'Last name'!$A:$B,2,FALSE))</f>
        <v>Raquel Holanda Caruso</v>
      </c>
      <c r="F1338" s="7">
        <v>2</v>
      </c>
      <c r="G1338" s="7" cm="1">
        <f t="array" aca="1" ref="G1338" ca="1">INDEX(States!$B:$B,RANDBETWEEN(2,COUNTA(States!$B:$B)),1)</f>
        <v>14</v>
      </c>
      <c r="H1338" s="7" t="str">
        <f ca="1">VLOOKUP($D1338,Name!$A:$C,3,FALSE)</f>
        <v>F</v>
      </c>
      <c r="I1338" s="7">
        <f t="shared" ca="1" si="102"/>
        <v>2</v>
      </c>
      <c r="J1338" s="7" t="str">
        <f ca="1">VLOOKUP($I1338,Race!$A:$B,2,FALSE)</f>
        <v>Branco</v>
      </c>
      <c r="K1338" s="8">
        <f ca="1" xml:space="preserve">
IF($B1338=2,
    TODAY()-16340,
    IF($P1338=2,
        RANDBETWEEN(TODAY()-12418.5,TODAY()-6574.5),
        IF(OR($P1338=3,$P1338=4),
            RANDBETWEEN(TODAY()-16071,TODAY()-8766),
            IF(OR($P1338=5,$P1338=6,$P1338=7),
                RANDBETWEEN(TODAY()-27393.75,TODAY()-12783.75),
                RANDBETWEEN(TODAY()-27393.75,TODAY()-10957.5)
            )
        )
    )
)</f>
        <v>21020</v>
      </c>
      <c r="L1338" s="6">
        <f ca="1">IF(OR(ROW()=2,ROW()=3),7,IF(ROW()=4,4,RANDBETWEEN(4,COUNT(Education!$A:$A) + 1)))</f>
        <v>7</v>
      </c>
      <c r="M1338" s="8" t="str">
        <f ca="1">VLOOKUP($L1338,Education!$A:$B,2,FALSE)</f>
        <v>Doutorado</v>
      </c>
      <c r="N133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1338" s="7" t="str">
        <f ca="1">VLOOKUP($N1338,Department!$A:$B,2,FALSE)</f>
        <v>Recursos Humanos</v>
      </c>
      <c r="P1338" s="6">
        <f t="shared" ca="1" si="103"/>
        <v>6</v>
      </c>
      <c r="Q1338" s="7" t="str">
        <f ca="1">VLOOKUP($P1338,Role!$A:$B,2,FALSE)</f>
        <v>Estagiário</v>
      </c>
      <c r="R1338" s="7" t="str">
        <f ca="1">IF($P1338=8,RANDBETWEEN(2,COUNT(Level!$A:$A) + 1),"")</f>
        <v/>
      </c>
      <c r="S1338" s="7" t="str">
        <f ca="1">IF($R1338&lt;&gt;"",VLOOKUP($R1338,Level!$A:$B,2,FALSE),"")</f>
        <v/>
      </c>
      <c r="T1338" s="8">
        <f t="shared" ca="1" si="104"/>
        <v>44263</v>
      </c>
      <c r="U1338" s="1">
        <f t="shared" ca="1" si="100"/>
        <v>2785</v>
      </c>
      <c r="V133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$A1338    &amp;
", "   &amp;
$B1338    &amp;
", "   &amp;
$C1338    &amp;
", '"  &amp;
$E1338    &amp;
"', '" &amp;
$H1338    &amp;
"', "  &amp;
$I1338 &amp;
", CAST('"  &amp;
TEXT($K1338,"aaaa-mm-dd") &amp;
"' AS DATE), " &amp;
$L1338 &amp;
", " &amp;
$N1338 &amp;
", " &amp;
$P1338 &amp;
", " &amp;
IF($R1338="","NULL",$R1338) &amp;
", " &amp;
$U1338 &amp;
");"</f>
        <v>INSERT INTO acme.fact_employees (id_company_fk, id_employee_pk, flg_active, employee_name, id_gender_fk, id_race_fk, birthdate, id_education_fk, id_department_fk, id_role_fk, id_level_fk, salary) VALUES (2, 1337, TRUE, 'Raquel Holanda Caruso', 'F', 2, CAST('1957-07-19' AS DATE), 7, 5, 6, NULL, 2785);</v>
      </c>
    </row>
    <row r="1339" spans="1:22" x14ac:dyDescent="0.2">
      <c r="A1339" s="7">
        <v>2</v>
      </c>
      <c r="B1339" s="5">
        <f t="shared" si="101"/>
        <v>1338</v>
      </c>
      <c r="C1339" s="6" t="b">
        <v>1</v>
      </c>
      <c r="D1339" s="7">
        <f ca="1">IF(ROW()=2,125,IF(ROW()=3,67,IF(ROW()=4,13,RANDBETWEEN(2,COUNT(Name!$A:$A) + 1))))</f>
        <v>356</v>
      </c>
      <c r="E1339" s="7" t="str">
        <f ca="1">VLOOKUP($D1339,Name!$A:$B,2,FALSE) &amp; " " &amp; IF(ROW()=2,"de Orléans e Bragança",VLOOKUP(IF(ROW()=2,0,RANDBETWEEN(2,COUNT('Last name'!$A:$A) + 1)),'Last name'!$A:$B,2,FALSE) &amp; " " &amp; VLOOKUP(RANDBETWEEN(2,COUNT('Last name'!$A:$A) + 1),'Last name'!$A:$B,2,FALSE))</f>
        <v>Vitor Sousa Borba</v>
      </c>
      <c r="F1339" s="7">
        <v>2</v>
      </c>
      <c r="G1339" s="7" cm="1">
        <f t="array" aca="1" ref="G1339" ca="1">INDEX(States!$B:$B,RANDBETWEEN(2,COUNTA(States!$B:$B)),1)</f>
        <v>6</v>
      </c>
      <c r="H1339" s="7" t="str">
        <f ca="1">VLOOKUP($D1339,Name!$A:$C,3,FALSE)</f>
        <v>M</v>
      </c>
      <c r="I1339" s="7">
        <f t="shared" ca="1" si="102"/>
        <v>2</v>
      </c>
      <c r="J1339" s="7" t="str">
        <f ca="1">VLOOKUP($I1339,Race!$A:$B,2,FALSE)</f>
        <v>Branco</v>
      </c>
      <c r="K1339" s="8">
        <f ca="1" xml:space="preserve">
IF($B1339=2,
    TODAY()-16340,
    IF($P1339=2,
        RANDBETWEEN(TODAY()-12418.5,TODAY()-6574.5),
        IF(OR($P1339=3,$P1339=4),
            RANDBETWEEN(TODAY()-16071,TODAY()-8766),
            IF(OR($P1339=5,$P1339=6,$P1339=7),
                RANDBETWEEN(TODAY()-27393.75,TODAY()-12783.75),
                RANDBETWEEN(TODAY()-27393.75,TODAY()-10957.5)
            )
        )
    )
)</f>
        <v>19468</v>
      </c>
      <c r="L1339" s="6">
        <f ca="1">IF(OR(ROW()=2,ROW()=3),7,IF(ROW()=4,4,RANDBETWEEN(4,COUNT(Education!$A:$A) + 1)))</f>
        <v>6</v>
      </c>
      <c r="M1339" s="8" t="str">
        <f ca="1">VLOOKUP($L1339,Education!$A:$B,2,FALSE)</f>
        <v>Mestrado</v>
      </c>
      <c r="N133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1339" s="7" t="str">
        <f ca="1">VLOOKUP($N1339,Department!$A:$B,2,FALSE)</f>
        <v>Contábil</v>
      </c>
      <c r="P1339" s="6">
        <f t="shared" ca="1" si="103"/>
        <v>8</v>
      </c>
      <c r="Q1339" s="7" t="str">
        <f ca="1">VLOOKUP($P1339,Role!$A:$B,2,FALSE)</f>
        <v>Analista</v>
      </c>
      <c r="R1339" s="7">
        <f ca="1">IF($P1339=8,RANDBETWEEN(2,COUNT(Level!$A:$A) + 1),"")</f>
        <v>3</v>
      </c>
      <c r="S1339" s="7" t="str">
        <f ca="1">IF($R1339&lt;&gt;"",VLOOKUP($R1339,Level!$A:$B,2,FALSE),"")</f>
        <v>Pleno</v>
      </c>
      <c r="T1339" s="8">
        <f t="shared" ca="1" si="104"/>
        <v>41865</v>
      </c>
      <c r="U1339" s="1">
        <f t="shared" ca="1" si="100"/>
        <v>3500</v>
      </c>
      <c r="V133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$A1339    &amp;
", "   &amp;
$B1339    &amp;
", "   &amp;
$C1339    &amp;
", '"  &amp;
$E1339    &amp;
"', '" &amp;
$H1339    &amp;
"', "  &amp;
$I1339 &amp;
", CAST('"  &amp;
TEXT($K1339,"aaaa-mm-dd") &amp;
"' AS DATE), " &amp;
$L1339 &amp;
", " &amp;
$N1339 &amp;
", " &amp;
$P1339 &amp;
", " &amp;
IF($R1339="","NULL",$R1339) &amp;
", " &amp;
$U1339 &amp;
");"</f>
        <v>INSERT INTO acme.fact_employees (id_company_fk, id_employee_pk, flg_active, employee_name, id_gender_fk, id_race_fk, birthdate, id_education_fk, id_department_fk, id_role_fk, id_level_fk, salary) VALUES (2, 1338, TRUE, 'Vitor Sousa Borba', 'M', 2, CAST('1953-04-19' AS DATE), 6, 9, 8, 3, 3500);</v>
      </c>
    </row>
    <row r="1340" spans="1:22" x14ac:dyDescent="0.2">
      <c r="A1340" s="7">
        <v>2</v>
      </c>
      <c r="B1340" s="5">
        <f t="shared" si="101"/>
        <v>1339</v>
      </c>
      <c r="C1340" s="6" t="b">
        <v>1</v>
      </c>
      <c r="D1340" s="7">
        <f ca="1">IF(ROW()=2,125,IF(ROW()=3,67,IF(ROW()=4,13,RANDBETWEEN(2,COUNT(Name!$A:$A) + 1))))</f>
        <v>32</v>
      </c>
      <c r="E1340" s="7" t="str">
        <f ca="1">VLOOKUP($D1340,Name!$A:$B,2,FALSE) &amp; " " &amp; IF(ROW()=2,"de Orléans e Bragança",VLOOKUP(IF(ROW()=2,0,RANDBETWEEN(2,COUNT('Last name'!$A:$A) + 1)),'Last name'!$A:$B,2,FALSE) &amp; " " &amp; VLOOKUP(RANDBETWEEN(2,COUNT('Last name'!$A:$A) + 1),'Last name'!$A:$B,2,FALSE))</f>
        <v>Ana Luiza Bragança Martins</v>
      </c>
      <c r="F1340" s="7">
        <v>2</v>
      </c>
      <c r="G1340" s="7" cm="1">
        <f t="array" aca="1" ref="G1340" ca="1">INDEX(States!$B:$B,RANDBETWEEN(2,COUNTA(States!$B:$B)),1)</f>
        <v>2</v>
      </c>
      <c r="H1340" s="7" t="str">
        <f ca="1">VLOOKUP($D1340,Name!$A:$C,3,FALSE)</f>
        <v>F</v>
      </c>
      <c r="I1340" s="7">
        <f t="shared" ca="1" si="102"/>
        <v>2</v>
      </c>
      <c r="J1340" s="7" t="str">
        <f ca="1">VLOOKUP($I1340,Race!$A:$B,2,FALSE)</f>
        <v>Branco</v>
      </c>
      <c r="K1340" s="8">
        <f ca="1" xml:space="preserve">
IF($B1340=2,
    TODAY()-16340,
    IF($P1340=2,
        RANDBETWEEN(TODAY()-12418.5,TODAY()-6574.5),
        IF(OR($P1340=3,$P1340=4),
            RANDBETWEEN(TODAY()-16071,TODAY()-8766),
            IF(OR($P1340=5,$P1340=6,$P1340=7),
                RANDBETWEEN(TODAY()-27393.75,TODAY()-12783.75),
                RANDBETWEEN(TODAY()-27393.75,TODAY()-10957.5)
            )
        )
    )
)</f>
        <v>30232</v>
      </c>
      <c r="L1340" s="6">
        <f ca="1">IF(OR(ROW()=2,ROW()=3),7,IF(ROW()=4,4,RANDBETWEEN(4,COUNT(Education!$A:$A) + 1)))</f>
        <v>5</v>
      </c>
      <c r="M1340" s="8" t="str">
        <f ca="1">VLOOKUP($L1340,Education!$A:$B,2,FALSE)</f>
        <v>Pós-graduação</v>
      </c>
      <c r="N134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12</v>
      </c>
      <c r="O1340" s="7" t="str">
        <f ca="1">VLOOKUP($N1340,Department!$A:$B,2,FALSE)</f>
        <v>Jurídico</v>
      </c>
      <c r="P1340" s="6">
        <f t="shared" ca="1" si="103"/>
        <v>6</v>
      </c>
      <c r="Q1340" s="7" t="str">
        <f ca="1">VLOOKUP($P1340,Role!$A:$B,2,FALSE)</f>
        <v>Estagiário</v>
      </c>
      <c r="R1340" s="7" t="str">
        <f ca="1">IF($P1340=8,RANDBETWEEN(2,COUNT(Level!$A:$A) + 1),"")</f>
        <v/>
      </c>
      <c r="S1340" s="7" t="str">
        <f ca="1">IF($R1340&lt;&gt;"",VLOOKUP($R1340,Level!$A:$B,2,FALSE),"")</f>
        <v/>
      </c>
      <c r="T1340" s="8">
        <f t="shared" ca="1" si="104"/>
        <v>42618</v>
      </c>
      <c r="U1340" s="1">
        <f t="shared" ca="1" si="100"/>
        <v>1805</v>
      </c>
      <c r="V134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$A1340    &amp;
", "   &amp;
$B1340    &amp;
", "   &amp;
$C1340    &amp;
", '"  &amp;
$E1340    &amp;
"', '" &amp;
$H1340    &amp;
"', "  &amp;
$I1340 &amp;
", CAST('"  &amp;
TEXT($K1340,"aaaa-mm-dd") &amp;
"' AS DATE), " &amp;
$L1340 &amp;
", " &amp;
$N1340 &amp;
", " &amp;
$P1340 &amp;
", " &amp;
IF($R1340="","NULL",$R1340) &amp;
", " &amp;
$U1340 &amp;
");"</f>
        <v>INSERT INTO acme.fact_employees (id_company_fk, id_employee_pk, flg_active, employee_name, id_gender_fk, id_race_fk, birthdate, id_education_fk, id_department_fk, id_role_fk, id_level_fk, salary) VALUES (2, 1339, TRUE, 'Ana Luiza Bragança Martins', 'F', 2, CAST('1982-10-08' AS DATE), 5, 12, 6, NULL, 1805);</v>
      </c>
    </row>
    <row r="1341" spans="1:22" x14ac:dyDescent="0.2">
      <c r="A1341" s="7">
        <v>2</v>
      </c>
      <c r="B1341" s="5">
        <f t="shared" si="101"/>
        <v>1340</v>
      </c>
      <c r="C1341" s="6" t="b">
        <v>1</v>
      </c>
      <c r="D1341" s="7">
        <f ca="1">IF(ROW()=2,125,IF(ROW()=3,67,IF(ROW()=4,13,RANDBETWEEN(2,COUNT(Name!$A:$A) + 1))))</f>
        <v>182</v>
      </c>
      <c r="E1341" s="7" t="str">
        <f ca="1">VLOOKUP($D1341,Name!$A:$B,2,FALSE) &amp; " " &amp; IF(ROW()=2,"de Orléans e Bragança",VLOOKUP(IF(ROW()=2,0,RANDBETWEEN(2,COUNT('Last name'!$A:$A) + 1)),'Last name'!$A:$B,2,FALSE) &amp; " " &amp; VLOOKUP(RANDBETWEEN(2,COUNT('Last name'!$A:$A) + 1),'Last name'!$A:$B,2,FALSE))</f>
        <v>João Botelho Camargo</v>
      </c>
      <c r="F1341" s="7">
        <v>2</v>
      </c>
      <c r="G1341" s="7" cm="1">
        <f t="array" aca="1" ref="G1341" ca="1">INDEX(States!$B:$B,RANDBETWEEN(2,COUNTA(States!$B:$B)),1)</f>
        <v>10</v>
      </c>
      <c r="H1341" s="7" t="str">
        <f ca="1">VLOOKUP($D1341,Name!$A:$C,3,FALSE)</f>
        <v>M</v>
      </c>
      <c r="I1341" s="7">
        <f t="shared" ca="1" si="102"/>
        <v>2</v>
      </c>
      <c r="J1341" s="7" t="str">
        <f ca="1">VLOOKUP($I1341,Race!$A:$B,2,FALSE)</f>
        <v>Branco</v>
      </c>
      <c r="K1341" s="8">
        <f ca="1" xml:space="preserve">
IF($B1341=2,
    TODAY()-16340,
    IF($P1341=2,
        RANDBETWEEN(TODAY()-12418.5,TODAY()-6574.5),
        IF(OR($P1341=3,$P1341=4),
            RANDBETWEEN(TODAY()-16071,TODAY()-8766),
            IF(OR($P1341=5,$P1341=6,$P1341=7),
                RANDBETWEEN(TODAY()-27393.75,TODAY()-12783.75),
                RANDBETWEEN(TODAY()-27393.75,TODAY()-10957.5)
            )
        )
    )
)</f>
        <v>18001</v>
      </c>
      <c r="L1341" s="6">
        <f ca="1">IF(OR(ROW()=2,ROW()=3),7,IF(ROW()=4,4,RANDBETWEEN(4,COUNT(Education!$A:$A) + 1)))</f>
        <v>6</v>
      </c>
      <c r="M1341" s="8" t="str">
        <f ca="1">VLOOKUP($L1341,Education!$A:$B,2,FALSE)</f>
        <v>Mestrado</v>
      </c>
      <c r="N134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1341" s="7" t="str">
        <f ca="1">VLOOKUP($N1341,Department!$A:$B,2,FALSE)</f>
        <v>Recursos Humanos</v>
      </c>
      <c r="P1341" s="6">
        <f t="shared" ca="1" si="103"/>
        <v>8</v>
      </c>
      <c r="Q1341" s="7" t="str">
        <f ca="1">VLOOKUP($P1341,Role!$A:$B,2,FALSE)</f>
        <v>Analista</v>
      </c>
      <c r="R1341" s="7">
        <f ca="1">IF($P1341=8,RANDBETWEEN(2,COUNT(Level!$A:$A) + 1),"")</f>
        <v>2</v>
      </c>
      <c r="S1341" s="7" t="str">
        <f ca="1">IF($R1341&lt;&gt;"",VLOOKUP($R1341,Level!$A:$B,2,FALSE),"")</f>
        <v>Junior</v>
      </c>
      <c r="T1341" s="8">
        <f t="shared" ca="1" si="104"/>
        <v>39179</v>
      </c>
      <c r="U1341" s="1">
        <f t="shared" ca="1" si="100"/>
        <v>3580</v>
      </c>
      <c r="V134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$A1341    &amp;
", "   &amp;
$B1341    &amp;
", "   &amp;
$C1341    &amp;
", '"  &amp;
$E1341    &amp;
"', '" &amp;
$H1341    &amp;
"', "  &amp;
$I1341 &amp;
", CAST('"  &amp;
TEXT($K1341,"aaaa-mm-dd") &amp;
"' AS DATE), " &amp;
$L1341 &amp;
", " &amp;
$N1341 &amp;
", " &amp;
$P1341 &amp;
", " &amp;
IF($R1341="","NULL",$R1341) &amp;
", " &amp;
$U1341 &amp;
");"</f>
        <v>INSERT INTO acme.fact_employees (id_company_fk, id_employee_pk, flg_active, employee_name, id_gender_fk, id_race_fk, birthdate, id_education_fk, id_department_fk, id_role_fk, id_level_fk, salary) VALUES (2, 1340, TRUE, 'João Botelho Camargo', 'M', 2, CAST('1949-04-13' AS DATE), 6, 5, 8, 2, 3580);</v>
      </c>
    </row>
    <row r="1342" spans="1:22" x14ac:dyDescent="0.2">
      <c r="A1342" s="7">
        <v>2</v>
      </c>
      <c r="B1342" s="5">
        <f t="shared" si="101"/>
        <v>1341</v>
      </c>
      <c r="C1342" s="6" t="b">
        <v>1</v>
      </c>
      <c r="D1342" s="7">
        <f ca="1">IF(ROW()=2,125,IF(ROW()=3,67,IF(ROW()=4,13,RANDBETWEEN(2,COUNT(Name!$A:$A) + 1))))</f>
        <v>203</v>
      </c>
      <c r="E1342" s="7" t="str">
        <f ca="1">VLOOKUP($D1342,Name!$A:$B,2,FALSE) &amp; " " &amp; IF(ROW()=2,"de Orléans e Bragança",VLOOKUP(IF(ROW()=2,0,RANDBETWEEN(2,COUNT('Last name'!$A:$A) + 1)),'Last name'!$A:$B,2,FALSE) &amp; " " &amp; VLOOKUP(RANDBETWEEN(2,COUNT('Last name'!$A:$A) + 1),'Last name'!$A:$B,2,FALSE))</f>
        <v>Kamilla Batista Monti</v>
      </c>
      <c r="F1342" s="7">
        <v>2</v>
      </c>
      <c r="G1342" s="7" cm="1">
        <f t="array" aca="1" ref="G1342" ca="1">INDEX(States!$B:$B,RANDBETWEEN(2,COUNTA(States!$B:$B)),1)</f>
        <v>4</v>
      </c>
      <c r="H1342" s="7" t="str">
        <f ca="1">VLOOKUP($D1342,Name!$A:$C,3,FALSE)</f>
        <v>F</v>
      </c>
      <c r="I1342" s="7">
        <f t="shared" ca="1" si="102"/>
        <v>4</v>
      </c>
      <c r="J1342" s="7" t="str">
        <f ca="1">VLOOKUP($I1342,Race!$A:$B,2,FALSE)</f>
        <v>Pardo</v>
      </c>
      <c r="K1342" s="8">
        <f ca="1" xml:space="preserve">
IF($B1342=2,
    TODAY()-16340,
    IF($P1342=2,
        RANDBETWEEN(TODAY()-12418.5,TODAY()-6574.5),
        IF(OR($P1342=3,$P1342=4),
            RANDBETWEEN(TODAY()-16071,TODAY()-8766),
            IF(OR($P1342=5,$P1342=6,$P1342=7),
                RANDBETWEEN(TODAY()-27393.75,TODAY()-12783.75),
                RANDBETWEEN(TODAY()-27393.75,TODAY()-10957.5)
            )
        )
    )
)</f>
        <v>20726</v>
      </c>
      <c r="L1342" s="6">
        <f ca="1">IF(OR(ROW()=2,ROW()=3),7,IF(ROW()=4,4,RANDBETWEEN(4,COUNT(Education!$A:$A) + 1)))</f>
        <v>4</v>
      </c>
      <c r="M1342" s="8" t="str">
        <f ca="1">VLOOKUP($L1342,Education!$A:$B,2,FALSE)</f>
        <v>Superior</v>
      </c>
      <c r="N134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1342" s="7" t="str">
        <f ca="1">VLOOKUP($N1342,Department!$A:$B,2,FALSE)</f>
        <v>Tecnologia da Informação</v>
      </c>
      <c r="P1342" s="6">
        <f t="shared" ca="1" si="103"/>
        <v>7</v>
      </c>
      <c r="Q1342" s="7" t="str">
        <f ca="1">VLOOKUP($P1342,Role!$A:$B,2,FALSE)</f>
        <v>Trainee</v>
      </c>
      <c r="R1342" s="7" t="str">
        <f ca="1">IF($P1342=8,RANDBETWEEN(2,COUNT(Level!$A:$A) + 1),"")</f>
        <v/>
      </c>
      <c r="S1342" s="7" t="str">
        <f ca="1">IF($R1342&lt;&gt;"",VLOOKUP($R1342,Level!$A:$B,2,FALSE),"")</f>
        <v/>
      </c>
      <c r="T1342" s="8">
        <f t="shared" ca="1" si="104"/>
        <v>39940</v>
      </c>
      <c r="U1342" s="1">
        <f t="shared" ca="1" si="100"/>
        <v>1425</v>
      </c>
      <c r="V134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$A1342    &amp;
", "   &amp;
$B1342    &amp;
", "   &amp;
$C1342    &amp;
", '"  &amp;
$E1342    &amp;
"', '" &amp;
$H1342    &amp;
"', "  &amp;
$I1342 &amp;
", CAST('"  &amp;
TEXT($K1342,"aaaa-mm-dd") &amp;
"' AS DATE), " &amp;
$L1342 &amp;
", " &amp;
$N1342 &amp;
", " &amp;
$P1342 &amp;
", " &amp;
IF($R1342="","NULL",$R1342) &amp;
", " &amp;
$U1342 &amp;
");"</f>
        <v>INSERT INTO acme.fact_employees (id_company_fk, id_employee_pk, flg_active, employee_name, id_gender_fk, id_race_fk, birthdate, id_education_fk, id_department_fk, id_role_fk, id_level_fk, salary) VALUES (2, 1341, TRUE, 'Kamilla Batista Monti', 'F', 4, CAST('1956-09-28' AS DATE), 4, 11, 7, NULL, 1425);</v>
      </c>
    </row>
    <row r="1343" spans="1:22" x14ac:dyDescent="0.2">
      <c r="A1343" s="7">
        <v>2</v>
      </c>
      <c r="B1343" s="5">
        <f t="shared" si="101"/>
        <v>1342</v>
      </c>
      <c r="C1343" s="6" t="b">
        <v>1</v>
      </c>
      <c r="D1343" s="7">
        <f ca="1">IF(ROW()=2,125,IF(ROW()=3,67,IF(ROW()=4,13,RANDBETWEEN(2,COUNT(Name!$A:$A) + 1))))</f>
        <v>108</v>
      </c>
      <c r="E1343" s="7" t="str">
        <f ca="1">VLOOKUP($D1343,Name!$A:$B,2,FALSE) &amp; " " &amp; IF(ROW()=2,"de Orléans e Bragança",VLOOKUP(IF(ROW()=2,0,RANDBETWEEN(2,COUNT('Last name'!$A:$A) + 1)),'Last name'!$A:$B,2,FALSE) &amp; " " &amp; VLOOKUP(RANDBETWEEN(2,COUNT('Last name'!$A:$A) + 1),'Last name'!$A:$B,2,FALSE))</f>
        <v>Débora Carvalho Campos</v>
      </c>
      <c r="F1343" s="7">
        <v>2</v>
      </c>
      <c r="G1343" s="7" cm="1">
        <f t="array" aca="1" ref="G1343" ca="1">INDEX(States!$B:$B,RANDBETWEEN(2,COUNTA(States!$B:$B)),1)</f>
        <v>18</v>
      </c>
      <c r="H1343" s="7" t="str">
        <f ca="1">VLOOKUP($D1343,Name!$A:$C,3,FALSE)</f>
        <v>F</v>
      </c>
      <c r="I1343" s="7">
        <f t="shared" ca="1" si="102"/>
        <v>2</v>
      </c>
      <c r="J1343" s="7" t="str">
        <f ca="1">VLOOKUP($I1343,Race!$A:$B,2,FALSE)</f>
        <v>Branco</v>
      </c>
      <c r="K1343" s="8">
        <f ca="1" xml:space="preserve">
IF($B1343=2,
    TODAY()-16340,
    IF($P1343=2,
        RANDBETWEEN(TODAY()-12418.5,TODAY()-6574.5),
        IF(OR($P1343=3,$P1343=4),
            RANDBETWEEN(TODAY()-16071,TODAY()-8766),
            IF(OR($P1343=5,$P1343=6,$P1343=7),
                RANDBETWEEN(TODAY()-27393.75,TODAY()-12783.75),
                RANDBETWEEN(TODAY()-27393.75,TODAY()-10957.5)
            )
        )
    )
)</f>
        <v>32763</v>
      </c>
      <c r="L1343" s="6">
        <f ca="1">IF(OR(ROW()=2,ROW()=3),7,IF(ROW()=4,4,RANDBETWEEN(4,COUNT(Education!$A:$A) + 1)))</f>
        <v>4</v>
      </c>
      <c r="M1343" s="8" t="str">
        <f ca="1">VLOOKUP($L1343,Education!$A:$B,2,FALSE)</f>
        <v>Superior</v>
      </c>
      <c r="N134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6</v>
      </c>
      <c r="O1343" s="7" t="str">
        <f ca="1">VLOOKUP($N1343,Department!$A:$B,2,FALSE)</f>
        <v>Comercial</v>
      </c>
      <c r="P1343" s="6">
        <f t="shared" ca="1" si="103"/>
        <v>8</v>
      </c>
      <c r="Q1343" s="7" t="str">
        <f ca="1">VLOOKUP($P1343,Role!$A:$B,2,FALSE)</f>
        <v>Analista</v>
      </c>
      <c r="R1343" s="7">
        <f ca="1">IF($P1343=8,RANDBETWEEN(2,COUNT(Level!$A:$A) + 1),"")</f>
        <v>3</v>
      </c>
      <c r="S1343" s="7" t="str">
        <f ca="1">IF($R1343&lt;&gt;"",VLOOKUP($R1343,Level!$A:$B,2,FALSE),"")</f>
        <v>Pleno</v>
      </c>
      <c r="T1343" s="8">
        <f t="shared" ca="1" si="104"/>
        <v>44368</v>
      </c>
      <c r="U1343" s="1">
        <f t="shared" ca="1" si="100"/>
        <v>2580</v>
      </c>
      <c r="V134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$A1343    &amp;
", "   &amp;
$B1343    &amp;
", "   &amp;
$C1343    &amp;
", '"  &amp;
$E1343    &amp;
"', '" &amp;
$H1343    &amp;
"', "  &amp;
$I1343 &amp;
", CAST('"  &amp;
TEXT($K1343,"aaaa-mm-dd") &amp;
"' AS DATE), " &amp;
$L1343 &amp;
", " &amp;
$N1343 &amp;
", " &amp;
$P1343 &amp;
", " &amp;
IF($R1343="","NULL",$R1343) &amp;
", " &amp;
$U1343 &amp;
");"</f>
        <v>INSERT INTO acme.fact_employees (id_company_fk, id_employee_pk, flg_active, employee_name, id_gender_fk, id_race_fk, birthdate, id_education_fk, id_department_fk, id_role_fk, id_level_fk, salary) VALUES (2, 1342, TRUE, 'Débora Carvalho Campos', 'F', 2, CAST('1989-09-12' AS DATE), 4, 6, 8, 3, 2580);</v>
      </c>
    </row>
    <row r="1344" spans="1:22" x14ac:dyDescent="0.2">
      <c r="A1344" s="7">
        <v>2</v>
      </c>
      <c r="B1344" s="5">
        <f t="shared" si="101"/>
        <v>1343</v>
      </c>
      <c r="C1344" s="6" t="b">
        <v>1</v>
      </c>
      <c r="D1344" s="7">
        <f ca="1">IF(ROW()=2,125,IF(ROW()=3,67,IF(ROW()=4,13,RANDBETWEEN(2,COUNT(Name!$A:$A) + 1))))</f>
        <v>182</v>
      </c>
      <c r="E1344" s="7" t="str">
        <f ca="1">VLOOKUP($D1344,Name!$A:$B,2,FALSE) &amp; " " &amp; IF(ROW()=2,"de Orléans e Bragança",VLOOKUP(IF(ROW()=2,0,RANDBETWEEN(2,COUNT('Last name'!$A:$A) + 1)),'Last name'!$A:$B,2,FALSE) &amp; " " &amp; VLOOKUP(RANDBETWEEN(2,COUNT('Last name'!$A:$A) + 1),'Last name'!$A:$B,2,FALSE))</f>
        <v>João Farias Anunciação</v>
      </c>
      <c r="F1344" s="7">
        <v>2</v>
      </c>
      <c r="G1344" s="7" cm="1">
        <f t="array" aca="1" ref="G1344" ca="1">INDEX(States!$B:$B,RANDBETWEEN(2,COUNTA(States!$B:$B)),1)</f>
        <v>11</v>
      </c>
      <c r="H1344" s="7" t="str">
        <f ca="1">VLOOKUP($D1344,Name!$A:$C,3,FALSE)</f>
        <v>M</v>
      </c>
      <c r="I1344" s="7">
        <f t="shared" ca="1" si="102"/>
        <v>3</v>
      </c>
      <c r="J1344" s="7" t="str">
        <f ca="1">VLOOKUP($I1344,Race!$A:$B,2,FALSE)</f>
        <v>Preto</v>
      </c>
      <c r="K1344" s="8">
        <f ca="1" xml:space="preserve">
IF($B1344=2,
    TODAY()-16340,
    IF($P1344=2,
        RANDBETWEEN(TODAY()-12418.5,TODAY()-6574.5),
        IF(OR($P1344=3,$P1344=4),
            RANDBETWEEN(TODAY()-16071,TODAY()-8766),
            IF(OR($P1344=5,$P1344=6,$P1344=7),
                RANDBETWEEN(TODAY()-27393.75,TODAY()-12783.75),
                RANDBETWEEN(TODAY()-27393.75,TODAY()-10957.5)
            )
        )
    )
)</f>
        <v>26468</v>
      </c>
      <c r="L1344" s="6">
        <f ca="1">IF(OR(ROW()=2,ROW()=3),7,IF(ROW()=4,4,RANDBETWEEN(4,COUNT(Education!$A:$A) + 1)))</f>
        <v>5</v>
      </c>
      <c r="M1344" s="8" t="str">
        <f ca="1">VLOOKUP($L1344,Education!$A:$B,2,FALSE)</f>
        <v>Pós-graduação</v>
      </c>
      <c r="N134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7</v>
      </c>
      <c r="O1344" s="7" t="str">
        <f ca="1">VLOOKUP($N1344,Department!$A:$B,2,FALSE)</f>
        <v>Operacional</v>
      </c>
      <c r="P1344" s="6">
        <f t="shared" ca="1" si="103"/>
        <v>6</v>
      </c>
      <c r="Q1344" s="7" t="str">
        <f ca="1">VLOOKUP($P1344,Role!$A:$B,2,FALSE)</f>
        <v>Estagiário</v>
      </c>
      <c r="R1344" s="7" t="str">
        <f ca="1">IF($P1344=8,RANDBETWEEN(2,COUNT(Level!$A:$A) + 1),"")</f>
        <v/>
      </c>
      <c r="S1344" s="7" t="str">
        <f ca="1">IF($R1344&lt;&gt;"",VLOOKUP($R1344,Level!$A:$B,2,FALSE),"")</f>
        <v/>
      </c>
      <c r="T1344" s="8">
        <f t="shared" ca="1" si="104"/>
        <v>41954</v>
      </c>
      <c r="U1344" s="1">
        <f t="shared" ca="1" si="100"/>
        <v>1705</v>
      </c>
      <c r="V134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$A1344    &amp;
", "   &amp;
$B1344    &amp;
", "   &amp;
$C1344    &amp;
", '"  &amp;
$E1344    &amp;
"', '" &amp;
$H1344    &amp;
"', "  &amp;
$I1344 &amp;
", CAST('"  &amp;
TEXT($K1344,"aaaa-mm-dd") &amp;
"' AS DATE), " &amp;
$L1344 &amp;
", " &amp;
$N1344 &amp;
", " &amp;
$P1344 &amp;
", " &amp;
IF($R1344="","NULL",$R1344) &amp;
", " &amp;
$U1344 &amp;
");"</f>
        <v>INSERT INTO acme.fact_employees (id_company_fk, id_employee_pk, flg_active, employee_name, id_gender_fk, id_race_fk, birthdate, id_education_fk, id_department_fk, id_role_fk, id_level_fk, salary) VALUES (2, 1343, TRUE, 'João Farias Anunciação', 'M', 3, CAST('1972-06-18' AS DATE), 5, 7, 6, NULL, 1705);</v>
      </c>
    </row>
    <row r="1345" spans="1:22" x14ac:dyDescent="0.2">
      <c r="A1345" s="7">
        <v>2</v>
      </c>
      <c r="B1345" s="5">
        <f t="shared" si="101"/>
        <v>1344</v>
      </c>
      <c r="C1345" s="6" t="b">
        <v>1</v>
      </c>
      <c r="D1345" s="7">
        <f ca="1">IF(ROW()=2,125,IF(ROW()=3,67,IF(ROW()=4,13,RANDBETWEEN(2,COUNT(Name!$A:$A) + 1))))</f>
        <v>97</v>
      </c>
      <c r="E1345" s="7" t="str">
        <f ca="1">VLOOKUP($D1345,Name!$A:$B,2,FALSE) &amp; " " &amp; IF(ROW()=2,"de Orléans e Bragança",VLOOKUP(IF(ROW()=2,0,RANDBETWEEN(2,COUNT('Last name'!$A:$A) + 1)),'Last name'!$A:$B,2,FALSE) &amp; " " &amp; VLOOKUP(RANDBETWEEN(2,COUNT('Last name'!$A:$A) + 1),'Last name'!$A:$B,2,FALSE))</f>
        <v>Cristóvão Testa Madureira</v>
      </c>
      <c r="F1345" s="7">
        <v>2</v>
      </c>
      <c r="G1345" s="7" cm="1">
        <f t="array" aca="1" ref="G1345" ca="1">INDEX(States!$B:$B,RANDBETWEEN(2,COUNTA(States!$B:$B)),1)</f>
        <v>19</v>
      </c>
      <c r="H1345" s="7" t="str">
        <f ca="1">VLOOKUP($D1345,Name!$A:$C,3,FALSE)</f>
        <v>M</v>
      </c>
      <c r="I1345" s="7">
        <f t="shared" ca="1" si="102"/>
        <v>2</v>
      </c>
      <c r="J1345" s="7" t="str">
        <f ca="1">VLOOKUP($I1345,Race!$A:$B,2,FALSE)</f>
        <v>Branco</v>
      </c>
      <c r="K1345" s="8">
        <f ca="1" xml:space="preserve">
IF($B1345=2,
    TODAY()-16340,
    IF($P1345=2,
        RANDBETWEEN(TODAY()-12418.5,TODAY()-6574.5),
        IF(OR($P1345=3,$P1345=4),
            RANDBETWEEN(TODAY()-16071,TODAY()-8766),
            IF(OR($P1345=5,$P1345=6,$P1345=7),
                RANDBETWEEN(TODAY()-27393.75,TODAY()-12783.75),
                RANDBETWEEN(TODAY()-27393.75,TODAY()-10957.5)
            )
        )
    )
)</f>
        <v>26592</v>
      </c>
      <c r="L1345" s="6">
        <f ca="1">IF(OR(ROW()=2,ROW()=3),7,IF(ROW()=4,4,RANDBETWEEN(4,COUNT(Education!$A:$A) + 1)))</f>
        <v>7</v>
      </c>
      <c r="M1345" s="8" t="str">
        <f ca="1">VLOOKUP($L1345,Education!$A:$B,2,FALSE)</f>
        <v>Doutorado</v>
      </c>
      <c r="N134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1345" s="7" t="str">
        <f ca="1">VLOOKUP($N1345,Department!$A:$B,2,FALSE)</f>
        <v>Recursos Humanos</v>
      </c>
      <c r="P1345" s="6">
        <f t="shared" ca="1" si="103"/>
        <v>8</v>
      </c>
      <c r="Q1345" s="7" t="str">
        <f ca="1">VLOOKUP($P1345,Role!$A:$B,2,FALSE)</f>
        <v>Analista</v>
      </c>
      <c r="R1345" s="7">
        <f ca="1">IF($P1345=8,RANDBETWEEN(2,COUNT(Level!$A:$A) + 1),"")</f>
        <v>3</v>
      </c>
      <c r="S1345" s="7" t="str">
        <f ca="1">IF($R1345&lt;&gt;"",VLOOKUP($R1345,Level!$A:$B,2,FALSE),"")</f>
        <v>Pleno</v>
      </c>
      <c r="T1345" s="8">
        <f t="shared" ca="1" si="104"/>
        <v>38895</v>
      </c>
      <c r="U1345" s="1">
        <f t="shared" ca="1" si="100"/>
        <v>4080</v>
      </c>
      <c r="V134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$A1345    &amp;
", "   &amp;
$B1345    &amp;
", "   &amp;
$C1345    &amp;
", '"  &amp;
$E1345    &amp;
"', '" &amp;
$H1345    &amp;
"', "  &amp;
$I1345 &amp;
", CAST('"  &amp;
TEXT($K1345,"aaaa-mm-dd") &amp;
"' AS DATE), " &amp;
$L1345 &amp;
", " &amp;
$N1345 &amp;
", " &amp;
$P1345 &amp;
", " &amp;
IF($R1345="","NULL",$R1345) &amp;
", " &amp;
$U1345 &amp;
");"</f>
        <v>INSERT INTO acme.fact_employees (id_company_fk, id_employee_pk, flg_active, employee_name, id_gender_fk, id_race_fk, birthdate, id_education_fk, id_department_fk, id_role_fk, id_level_fk, salary) VALUES (2, 1344, TRUE, 'Cristóvão Testa Madureira', 'M', 2, CAST('1972-10-20' AS DATE), 7, 5, 8, 3, 4080);</v>
      </c>
    </row>
    <row r="1346" spans="1:22" x14ac:dyDescent="0.2">
      <c r="A1346" s="7">
        <v>2</v>
      </c>
      <c r="B1346" s="5">
        <f t="shared" si="101"/>
        <v>1345</v>
      </c>
      <c r="C1346" s="6" t="b">
        <v>1</v>
      </c>
      <c r="D1346" s="7">
        <f ca="1">IF(ROW()=2,125,IF(ROW()=3,67,IF(ROW()=4,13,RANDBETWEEN(2,COUNT(Name!$A:$A) + 1))))</f>
        <v>119</v>
      </c>
      <c r="E1346" s="7" t="str">
        <f ca="1">VLOOKUP($D1346,Name!$A:$B,2,FALSE) &amp; " " &amp; IF(ROW()=2,"de Orléans e Bragança",VLOOKUP(IF(ROW()=2,0,RANDBETWEEN(2,COUNT('Last name'!$A:$A) + 1)),'Last name'!$A:$B,2,FALSE) &amp; " " &amp; VLOOKUP(RANDBETWEEN(2,COUNT('Last name'!$A:$A) + 1),'Last name'!$A:$B,2,FALSE))</f>
        <v>Emanuel De Luca Esteves</v>
      </c>
      <c r="F1346" s="7">
        <v>2</v>
      </c>
      <c r="G1346" s="7" cm="1">
        <f t="array" aca="1" ref="G1346" ca="1">INDEX(States!$B:$B,RANDBETWEEN(2,COUNTA(States!$B:$B)),1)</f>
        <v>8</v>
      </c>
      <c r="H1346" s="7" t="str">
        <f ca="1">VLOOKUP($D1346,Name!$A:$C,3,FALSE)</f>
        <v>M</v>
      </c>
      <c r="I1346" s="7">
        <f t="shared" ca="1" si="102"/>
        <v>2</v>
      </c>
      <c r="J1346" s="7" t="str">
        <f ca="1">VLOOKUP($I1346,Race!$A:$B,2,FALSE)</f>
        <v>Branco</v>
      </c>
      <c r="K1346" s="8">
        <f ca="1" xml:space="preserve">
IF($B1346=2,
    TODAY()-16340,
    IF($P1346=2,
        RANDBETWEEN(TODAY()-12418.5,TODAY()-6574.5),
        IF(OR($P1346=3,$P1346=4),
            RANDBETWEEN(TODAY()-16071,TODAY()-8766),
            IF(OR($P1346=5,$P1346=6,$P1346=7),
                RANDBETWEEN(TODAY()-27393.75,TODAY()-12783.75),
                RANDBETWEEN(TODAY()-27393.75,TODAY()-10957.5)
            )
        )
    )
)</f>
        <v>28464</v>
      </c>
      <c r="L1346" s="6">
        <f ca="1">IF(OR(ROW()=2,ROW()=3),7,IF(ROW()=4,4,RANDBETWEEN(4,COUNT(Education!$A:$A) + 1)))</f>
        <v>4</v>
      </c>
      <c r="M1346" s="8" t="str">
        <f ca="1">VLOOKUP($L1346,Education!$A:$B,2,FALSE)</f>
        <v>Superior</v>
      </c>
      <c r="N134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6</v>
      </c>
      <c r="O1346" s="7" t="str">
        <f ca="1">VLOOKUP($N1346,Department!$A:$B,2,FALSE)</f>
        <v>Comercial</v>
      </c>
      <c r="P1346" s="6">
        <f t="shared" ca="1" si="103"/>
        <v>6</v>
      </c>
      <c r="Q1346" s="7" t="str">
        <f ca="1">VLOOKUP($P1346,Role!$A:$B,2,FALSE)</f>
        <v>Estagiário</v>
      </c>
      <c r="R1346" s="7" t="str">
        <f ca="1">IF($P1346=8,RANDBETWEEN(2,COUNT(Level!$A:$A) + 1),"")</f>
        <v/>
      </c>
      <c r="S1346" s="7" t="str">
        <f ca="1">IF($R1346&lt;&gt;"",VLOOKUP($R1346,Level!$A:$B,2,FALSE),"")</f>
        <v/>
      </c>
      <c r="T1346" s="8">
        <f t="shared" ca="1" si="104"/>
        <v>42124</v>
      </c>
      <c r="U1346" s="1">
        <f t="shared" ref="U1346:U1409" ca="1" si="105" xml:space="preserve">
IF($P1346=2 + N("Presidente"),
  27000,
  IF($P1346=3 + N("Vice-presidente"),
    23000,
    IF(OR($P1346=5, $P1346=10, $P1346=9) + N("Secretária bilíngue ou coordenador ou especialista"),
      8000,
      IF($P1346=4 + N("Diretor"),
        15000,
        IF($P1346=11 + N("Gerente"),
          12000,
          IF($P1346=6 + N("Estagiário"),
            705,
            IF($P1346=7 + N("Trainee"),
              805,
              IF($P1346=8 + N("Analista"),
                2000,
                605
              )
            )
          )
        )
      )
    )
  )
)
+
N("O trecho abaixo acrescenta no salário $500 por cada formação concluída")
+
IF($L1346=4,
  500,
  IF($L1346=5,
    1000,
    IF($L1346=6,
      1500,
      IF($L1346=7,
        2000,
        0
      )
    )
  )
)
+
N("Adicional no salário por área")
+
IF($N1346=11 + N("Tecnologia da Informação"),
  120,
  IF($N1346=13 + N("Vendas"),
    110,
    IF($N1346=12 + N("Jurídico"),
      100,
      IF(OR($N1346=5, $N1346=6, $N1346=8) + N("Recursos humanos ou comercial ou comunicação e marketing"),
        80,
        0
      )
    )
  )
)
+
N("Adicionando pegadinha")
+
IF(AND($N1346=13, $L1346=6, $P1346=8, $R1346=3) + N("Se for de vendas, com mestrado, analista sênior"),
  IF($I1346=2,
    100,
    0
  )
  +
  IF($H1346="M",
    200,
    0
  ),
  0
)</f>
        <v>1285</v>
      </c>
      <c r="V134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$A1346    &amp;
", "   &amp;
$B1346    &amp;
", "   &amp;
$C1346    &amp;
", '"  &amp;
$E1346    &amp;
"', '" &amp;
$H1346    &amp;
"', "  &amp;
$I1346 &amp;
", CAST('"  &amp;
TEXT($K1346,"aaaa-mm-dd") &amp;
"' AS DATE), " &amp;
$L1346 &amp;
", " &amp;
$N1346 &amp;
", " &amp;
$P1346 &amp;
", " &amp;
IF($R1346="","NULL",$R1346) &amp;
", " &amp;
$U1346 &amp;
");"</f>
        <v>INSERT INTO acme.fact_employees (id_company_fk, id_employee_pk, flg_active, employee_name, id_gender_fk, id_race_fk, birthdate, id_education_fk, id_department_fk, id_role_fk, id_level_fk, salary) VALUES (2, 1345, TRUE, 'Emanuel De Luca Esteves', 'M', 2, CAST('1977-12-05' AS DATE), 4, 6, 6, NULL, 1285);</v>
      </c>
    </row>
    <row r="1347" spans="1:22" x14ac:dyDescent="0.2">
      <c r="A1347" s="7">
        <v>2</v>
      </c>
      <c r="B1347" s="5">
        <f t="shared" ref="B1347:B1410" si="106">ROW() - 1</f>
        <v>1346</v>
      </c>
      <c r="C1347" s="6" t="b">
        <v>1</v>
      </c>
      <c r="D1347" s="7">
        <f ca="1">IF(ROW()=2,125,IF(ROW()=3,67,IF(ROW()=4,13,RANDBETWEEN(2,COUNT(Name!$A:$A) + 1))))</f>
        <v>56</v>
      </c>
      <c r="E1347" s="7" t="str">
        <f ca="1">VLOOKUP($D1347,Name!$A:$B,2,FALSE) &amp; " " &amp; IF(ROW()=2,"de Orléans e Bragança",VLOOKUP(IF(ROW()=2,0,RANDBETWEEN(2,COUNT('Last name'!$A:$A) + 1)),'Last name'!$A:$B,2,FALSE) &amp; " " &amp; VLOOKUP(RANDBETWEEN(2,COUNT('Last name'!$A:$A) + 1),'Last name'!$A:$B,2,FALSE))</f>
        <v>Artur Pasquim Mariani</v>
      </c>
      <c r="F1347" s="7">
        <v>2</v>
      </c>
      <c r="G1347" s="7" cm="1">
        <f t="array" aca="1" ref="G1347" ca="1">INDEX(States!$B:$B,RANDBETWEEN(2,COUNTA(States!$B:$B)),1)</f>
        <v>15</v>
      </c>
      <c r="H1347" s="7" t="str">
        <f ca="1">VLOOKUP($D1347,Name!$A:$C,3,FALSE)</f>
        <v>M</v>
      </c>
      <c r="I1347" s="7">
        <f t="shared" ref="I1347:I1410" ca="1" si="107" xml:space="preserve">
IF(AND($P1347&gt;=2,$P1347&lt;=5),
  2,
  IF(MOD(ROW(),383)=0,
    6 + N("Vermelho(a)"),
    IF(MOD(ROW(),19)=0,
      5 + N("Amarelho()"),
      IF(MOD(ROW(),11)=0,
        4,
        IF(MOD(ROW(),7)=0,
          3,
          2
        )
      )
    )
  )
)</f>
        <v>2</v>
      </c>
      <c r="J1347" s="7" t="str">
        <f ca="1">VLOOKUP($I1347,Race!$A:$B,2,FALSE)</f>
        <v>Branco</v>
      </c>
      <c r="K1347" s="8">
        <f ca="1" xml:space="preserve">
IF($B1347=2,
    TODAY()-16340,
    IF($P1347=2,
        RANDBETWEEN(TODAY()-12418.5,TODAY()-6574.5),
        IF(OR($P1347=3,$P1347=4),
            RANDBETWEEN(TODAY()-16071,TODAY()-8766),
            IF(OR($P1347=5,$P1347=6,$P1347=7),
                RANDBETWEEN(TODAY()-27393.75,TODAY()-12783.75),
                RANDBETWEEN(TODAY()-27393.75,TODAY()-10957.5)
            )
        )
    )
)</f>
        <v>29877</v>
      </c>
      <c r="L1347" s="6">
        <f ca="1">IF(OR(ROW()=2,ROW()=3),7,IF(ROW()=4,4,RANDBETWEEN(4,COUNT(Education!$A:$A) + 1)))</f>
        <v>4</v>
      </c>
      <c r="M1347" s="8" t="str">
        <f ca="1">VLOOKUP($L1347,Education!$A:$B,2,FALSE)</f>
        <v>Superior</v>
      </c>
      <c r="N134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1347" s="7" t="str">
        <f ca="1">VLOOKUP($N1347,Department!$A:$B,2,FALSE)</f>
        <v>Financeiro</v>
      </c>
      <c r="P1347" s="6">
        <f t="shared" ref="P1347:P1410" ca="1" si="108" xml:space="preserve">
IF(ROW()=2,
  2,
  IF(ROW()=3,
    3,
    IF(ROW()=4,
      5,
      IF(AND(ROW() &gt;= 5, ROW()&lt;=15),
        4,
        IF(AND(ROW() &gt;= 16, ROW() &lt;= 26),
          11,
          IF(AND(ROW() &gt;= 27, ROW() &lt;= 37),
            10,
            IF(MOD(ROW(),2),
              8,
              RANDBETWEEN(6,9)
            )
          )
        )
      )
    )
  )
)</f>
        <v>8</v>
      </c>
      <c r="Q1347" s="7" t="str">
        <f ca="1">VLOOKUP($P1347,Role!$A:$B,2,FALSE)</f>
        <v>Analista</v>
      </c>
      <c r="R1347" s="7">
        <f ca="1">IF($P1347=8,RANDBETWEEN(2,COUNT(Level!$A:$A) + 1),"")</f>
        <v>2</v>
      </c>
      <c r="S1347" s="7" t="str">
        <f ca="1">IF($R1347&lt;&gt;"",VLOOKUP($R1347,Level!$A:$B,2,FALSE),"")</f>
        <v>Junior</v>
      </c>
      <c r="T1347" s="8">
        <f t="shared" ref="T1347:T1410" ca="1" si="109">IF(OR($P1347=2,$P1347=3,$P1347=4,$P1347=5,$P1347=11), 36161, IF(((TODAY() - $K1347) / 365) &lt; 19, TODAY(), RANDBETWEEN(36161,TODAY())))</f>
        <v>36956</v>
      </c>
      <c r="U1347" s="1">
        <f t="shared" ca="1" si="105"/>
        <v>2500</v>
      </c>
      <c r="V134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$A1347    &amp;
", "   &amp;
$B1347    &amp;
", "   &amp;
$C1347    &amp;
", '"  &amp;
$E1347    &amp;
"', '" &amp;
$H1347    &amp;
"', "  &amp;
$I1347 &amp;
", CAST('"  &amp;
TEXT($K1347,"aaaa-mm-dd") &amp;
"' AS DATE), " &amp;
$L1347 &amp;
", " &amp;
$N1347 &amp;
", " &amp;
$P1347 &amp;
", " &amp;
IF($R1347="","NULL",$R1347) &amp;
", " &amp;
$U1347 &amp;
");"</f>
        <v>INSERT INTO acme.fact_employees (id_company_fk, id_employee_pk, flg_active, employee_name, id_gender_fk, id_race_fk, birthdate, id_education_fk, id_department_fk, id_role_fk, id_level_fk, salary) VALUES (2, 1346, TRUE, 'Artur Pasquim Mariani', 'M', 2, CAST('1981-10-18' AS DATE), 4, 4, 8, 2, 2500);</v>
      </c>
    </row>
    <row r="1348" spans="1:22" x14ac:dyDescent="0.2">
      <c r="A1348" s="7">
        <v>2</v>
      </c>
      <c r="B1348" s="5">
        <f t="shared" si="106"/>
        <v>1347</v>
      </c>
      <c r="C1348" s="6" t="b">
        <v>1</v>
      </c>
      <c r="D1348" s="7">
        <f ca="1">IF(ROW()=2,125,IF(ROW()=3,67,IF(ROW()=4,13,RANDBETWEEN(2,COUNT(Name!$A:$A) + 1))))</f>
        <v>296</v>
      </c>
      <c r="E1348" s="7" t="str">
        <f ca="1">VLOOKUP($D1348,Name!$A:$B,2,FALSE) &amp; " " &amp; IF(ROW()=2,"de Orléans e Bragança",VLOOKUP(IF(ROW()=2,0,RANDBETWEEN(2,COUNT('Last name'!$A:$A) + 1)),'Last name'!$A:$B,2,FALSE) &amp; " " &amp; VLOOKUP(RANDBETWEEN(2,COUNT('Last name'!$A:$A) + 1),'Last name'!$A:$B,2,FALSE))</f>
        <v>Mirella Sousa Moraes</v>
      </c>
      <c r="F1348" s="7">
        <v>2</v>
      </c>
      <c r="G1348" s="7" cm="1">
        <f t="array" aca="1" ref="G1348" ca="1">INDEX(States!$B:$B,RANDBETWEEN(2,COUNTA(States!$B:$B)),1)</f>
        <v>9</v>
      </c>
      <c r="H1348" s="7" t="str">
        <f ca="1">VLOOKUP($D1348,Name!$A:$C,3,FALSE)</f>
        <v>F</v>
      </c>
      <c r="I1348" s="7">
        <f t="shared" ca="1" si="107"/>
        <v>2</v>
      </c>
      <c r="J1348" s="7" t="str">
        <f ca="1">VLOOKUP($I1348,Race!$A:$B,2,FALSE)</f>
        <v>Branco</v>
      </c>
      <c r="K1348" s="8">
        <f ca="1" xml:space="preserve">
IF($B1348=2,
    TODAY()-16340,
    IF($P1348=2,
        RANDBETWEEN(TODAY()-12418.5,TODAY()-6574.5),
        IF(OR($P1348=3,$P1348=4),
            RANDBETWEEN(TODAY()-16071,TODAY()-8766),
            IF(OR($P1348=5,$P1348=6,$P1348=7),
                RANDBETWEEN(TODAY()-27393.75,TODAY()-12783.75),
                RANDBETWEEN(TODAY()-27393.75,TODAY()-10957.5)
            )
        )
    )
)</f>
        <v>20973</v>
      </c>
      <c r="L1348" s="6">
        <f ca="1">IF(OR(ROW()=2,ROW()=3),7,IF(ROW()=4,4,RANDBETWEEN(4,COUNT(Education!$A:$A) + 1)))</f>
        <v>7</v>
      </c>
      <c r="M1348" s="8" t="str">
        <f ca="1">VLOOKUP($L1348,Education!$A:$B,2,FALSE)</f>
        <v>Doutorado</v>
      </c>
      <c r="N134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1348" s="7" t="str">
        <f ca="1">VLOOKUP($N1348,Department!$A:$B,2,FALSE)</f>
        <v>Auditoria</v>
      </c>
      <c r="P1348" s="6">
        <f t="shared" ca="1" si="108"/>
        <v>7</v>
      </c>
      <c r="Q1348" s="7" t="str">
        <f ca="1">VLOOKUP($P1348,Role!$A:$B,2,FALSE)</f>
        <v>Trainee</v>
      </c>
      <c r="R1348" s="7" t="str">
        <f ca="1">IF($P1348=8,RANDBETWEEN(2,COUNT(Level!$A:$A) + 1),"")</f>
        <v/>
      </c>
      <c r="S1348" s="7" t="str">
        <f ca="1">IF($R1348&lt;&gt;"",VLOOKUP($R1348,Level!$A:$B,2,FALSE),"")</f>
        <v/>
      </c>
      <c r="T1348" s="8">
        <f t="shared" ca="1" si="109"/>
        <v>40602</v>
      </c>
      <c r="U1348" s="1">
        <f t="shared" ca="1" si="105"/>
        <v>2805</v>
      </c>
      <c r="V134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$A1348    &amp;
", "   &amp;
$B1348    &amp;
", "   &amp;
$C1348    &amp;
", '"  &amp;
$E1348    &amp;
"', '" &amp;
$H1348    &amp;
"', "  &amp;
$I1348 &amp;
", CAST('"  &amp;
TEXT($K1348,"aaaa-mm-dd") &amp;
"' AS DATE), " &amp;
$L1348 &amp;
", " &amp;
$N1348 &amp;
", " &amp;
$P1348 &amp;
", " &amp;
IF($R1348="","NULL",$R1348) &amp;
", " &amp;
$U1348 &amp;
");"</f>
        <v>INSERT INTO acme.fact_employees (id_company_fk, id_employee_pk, flg_active, employee_name, id_gender_fk, id_race_fk, birthdate, id_education_fk, id_department_fk, id_role_fk, id_level_fk, salary) VALUES (2, 1347, TRUE, 'Mirella Sousa Moraes', 'F', 2, CAST('1957-06-02' AS DATE), 7, 10, 7, NULL, 2805);</v>
      </c>
    </row>
    <row r="1349" spans="1:22" x14ac:dyDescent="0.2">
      <c r="A1349" s="7">
        <v>2</v>
      </c>
      <c r="B1349" s="5">
        <f t="shared" si="106"/>
        <v>1348</v>
      </c>
      <c r="C1349" s="6" t="b">
        <v>1</v>
      </c>
      <c r="D1349" s="7">
        <f ca="1">IF(ROW()=2,125,IF(ROW()=3,67,IF(ROW()=4,13,RANDBETWEEN(2,COUNT(Name!$A:$A) + 1))))</f>
        <v>50</v>
      </c>
      <c r="E1349" s="7" t="str">
        <f ca="1">VLOOKUP($D1349,Name!$A:$B,2,FALSE) &amp; " " &amp; IF(ROW()=2,"de Orléans e Bragança",VLOOKUP(IF(ROW()=2,0,RANDBETWEEN(2,COUNT('Last name'!$A:$A) + 1)),'Last name'!$A:$B,2,FALSE) &amp; " " &amp; VLOOKUP(RANDBETWEEN(2,COUNT('Last name'!$A:$A) + 1),'Last name'!$A:$B,2,FALSE))</f>
        <v>Aquiles Cabral Ferreira</v>
      </c>
      <c r="F1349" s="7">
        <v>2</v>
      </c>
      <c r="G1349" s="7" cm="1">
        <f t="array" aca="1" ref="G1349" ca="1">INDEX(States!$B:$B,RANDBETWEEN(2,COUNTA(States!$B:$B)),1)</f>
        <v>18</v>
      </c>
      <c r="H1349" s="7" t="str">
        <f ca="1">VLOOKUP($D1349,Name!$A:$C,3,FALSE)</f>
        <v>M</v>
      </c>
      <c r="I1349" s="7">
        <f t="shared" ca="1" si="107"/>
        <v>5</v>
      </c>
      <c r="J1349" s="7" t="str">
        <f ca="1">VLOOKUP($I1349,Race!$A:$B,2,FALSE)</f>
        <v>Amarelo</v>
      </c>
      <c r="K1349" s="8">
        <f ca="1" xml:space="preserve">
IF($B1349=2,
    TODAY()-16340,
    IF($P1349=2,
        RANDBETWEEN(TODAY()-12418.5,TODAY()-6574.5),
        IF(OR($P1349=3,$P1349=4),
            RANDBETWEEN(TODAY()-16071,TODAY()-8766),
            IF(OR($P1349=5,$P1349=6,$P1349=7),
                RANDBETWEEN(TODAY()-27393.75,TODAY()-12783.75),
                RANDBETWEEN(TODAY()-27393.75,TODAY()-10957.5)
            )
        )
    )
)</f>
        <v>20864</v>
      </c>
      <c r="L1349" s="6">
        <f ca="1">IF(OR(ROW()=2,ROW()=3),7,IF(ROW()=4,4,RANDBETWEEN(4,COUNT(Education!$A:$A) + 1)))</f>
        <v>7</v>
      </c>
      <c r="M1349" s="8" t="str">
        <f ca="1">VLOOKUP($L1349,Education!$A:$B,2,FALSE)</f>
        <v>Doutorado</v>
      </c>
      <c r="N134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1349" s="7" t="str">
        <f ca="1">VLOOKUP($N1349,Department!$A:$B,2,FALSE)</f>
        <v>Tecnologia da Informação</v>
      </c>
      <c r="P1349" s="6">
        <f t="shared" ca="1" si="108"/>
        <v>8</v>
      </c>
      <c r="Q1349" s="7" t="str">
        <f ca="1">VLOOKUP($P1349,Role!$A:$B,2,FALSE)</f>
        <v>Analista</v>
      </c>
      <c r="R1349" s="7">
        <f ca="1">IF($P1349=8,RANDBETWEEN(2,COUNT(Level!$A:$A) + 1),"")</f>
        <v>3</v>
      </c>
      <c r="S1349" s="7" t="str">
        <f ca="1">IF($R1349&lt;&gt;"",VLOOKUP($R1349,Level!$A:$B,2,FALSE),"")</f>
        <v>Pleno</v>
      </c>
      <c r="T1349" s="8">
        <f t="shared" ca="1" si="109"/>
        <v>44640</v>
      </c>
      <c r="U1349" s="1">
        <f t="shared" ca="1" si="105"/>
        <v>4120</v>
      </c>
      <c r="V134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$A1349    &amp;
", "   &amp;
$B1349    &amp;
", "   &amp;
$C1349    &amp;
", '"  &amp;
$E1349    &amp;
"', '" &amp;
$H1349    &amp;
"', "  &amp;
$I1349 &amp;
", CAST('"  &amp;
TEXT($K1349,"aaaa-mm-dd") &amp;
"' AS DATE), " &amp;
$L1349 &amp;
", " &amp;
$N1349 &amp;
", " &amp;
$P1349 &amp;
", " &amp;
IF($R1349="","NULL",$R1349) &amp;
", " &amp;
$U1349 &amp;
");"</f>
        <v>INSERT INTO acme.fact_employees (id_company_fk, id_employee_pk, flg_active, employee_name, id_gender_fk, id_race_fk, birthdate, id_education_fk, id_department_fk, id_role_fk, id_level_fk, salary) VALUES (2, 1348, TRUE, 'Aquiles Cabral Ferreira', 'M', 5, CAST('1957-02-13' AS DATE), 7, 11, 8, 3, 4120);</v>
      </c>
    </row>
    <row r="1350" spans="1:22" x14ac:dyDescent="0.2">
      <c r="A1350" s="7">
        <v>2</v>
      </c>
      <c r="B1350" s="5">
        <f t="shared" si="106"/>
        <v>1349</v>
      </c>
      <c r="C1350" s="6" t="b">
        <v>1</v>
      </c>
      <c r="D1350" s="7">
        <f ca="1">IF(ROW()=2,125,IF(ROW()=3,67,IF(ROW()=4,13,RANDBETWEEN(2,COUNT(Name!$A:$A) + 1))))</f>
        <v>218</v>
      </c>
      <c r="E1350" s="7" t="str">
        <f ca="1">VLOOKUP($D1350,Name!$A:$B,2,FALSE) &amp; " " &amp; IF(ROW()=2,"de Orléans e Bragança",VLOOKUP(IF(ROW()=2,0,RANDBETWEEN(2,COUNT('Last name'!$A:$A) + 1)),'Last name'!$A:$B,2,FALSE) &amp; " " &amp; VLOOKUP(RANDBETWEEN(2,COUNT('Last name'!$A:$A) + 1),'Last name'!$A:$B,2,FALSE))</f>
        <v>Lavínia Rodrigues Dantas</v>
      </c>
      <c r="F1350" s="7">
        <v>2</v>
      </c>
      <c r="G1350" s="7" cm="1">
        <f t="array" aca="1" ref="G1350" ca="1">INDEX(States!$B:$B,RANDBETWEEN(2,COUNTA(States!$B:$B)),1)</f>
        <v>21</v>
      </c>
      <c r="H1350" s="7" t="str">
        <f ca="1">VLOOKUP($D1350,Name!$A:$C,3,FALSE)</f>
        <v>F</v>
      </c>
      <c r="I1350" s="7">
        <f t="shared" ca="1" si="107"/>
        <v>2</v>
      </c>
      <c r="J1350" s="7" t="str">
        <f ca="1">VLOOKUP($I1350,Race!$A:$B,2,FALSE)</f>
        <v>Branco</v>
      </c>
      <c r="K1350" s="8">
        <f ca="1" xml:space="preserve">
IF($B1350=2,
    TODAY()-16340,
    IF($P1350=2,
        RANDBETWEEN(TODAY()-12418.5,TODAY()-6574.5),
        IF(OR($P1350=3,$P1350=4),
            RANDBETWEEN(TODAY()-16071,TODAY()-8766),
            IF(OR($P1350=5,$P1350=6,$P1350=7),
                RANDBETWEEN(TODAY()-27393.75,TODAY()-12783.75),
                RANDBETWEEN(TODAY()-27393.75,TODAY()-10957.5)
            )
        )
    )
)</f>
        <v>30363</v>
      </c>
      <c r="L1350" s="6">
        <f ca="1">IF(OR(ROW()=2,ROW()=3),7,IF(ROW()=4,4,RANDBETWEEN(4,COUNT(Education!$A:$A) + 1)))</f>
        <v>6</v>
      </c>
      <c r="M1350" s="8" t="str">
        <f ca="1">VLOOKUP($L1350,Education!$A:$B,2,FALSE)</f>
        <v>Mestrado</v>
      </c>
      <c r="N135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6</v>
      </c>
      <c r="O1350" s="7" t="str">
        <f ca="1">VLOOKUP($N1350,Department!$A:$B,2,FALSE)</f>
        <v>Comercial</v>
      </c>
      <c r="P1350" s="6">
        <f t="shared" ca="1" si="108"/>
        <v>8</v>
      </c>
      <c r="Q1350" s="7" t="str">
        <f ca="1">VLOOKUP($P1350,Role!$A:$B,2,FALSE)</f>
        <v>Analista</v>
      </c>
      <c r="R1350" s="7">
        <f ca="1">IF($P1350=8,RANDBETWEEN(2,COUNT(Level!$A:$A) + 1),"")</f>
        <v>4</v>
      </c>
      <c r="S1350" s="7" t="str">
        <f ca="1">IF($R1350&lt;&gt;"",VLOOKUP($R1350,Level!$A:$B,2,FALSE),"")</f>
        <v>Senior</v>
      </c>
      <c r="T1350" s="8">
        <f t="shared" ca="1" si="109"/>
        <v>44143</v>
      </c>
      <c r="U1350" s="1">
        <f t="shared" ca="1" si="105"/>
        <v>3580</v>
      </c>
      <c r="V135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$A1350    &amp;
", "   &amp;
$B1350    &amp;
", "   &amp;
$C1350    &amp;
", '"  &amp;
$E1350    &amp;
"', '" &amp;
$H1350    &amp;
"', "  &amp;
$I1350 &amp;
", CAST('"  &amp;
TEXT($K1350,"aaaa-mm-dd") &amp;
"' AS DATE), " &amp;
$L1350 &amp;
", " &amp;
$N1350 &amp;
", " &amp;
$P1350 &amp;
", " &amp;
IF($R1350="","NULL",$R1350) &amp;
", " &amp;
$U1350 &amp;
");"</f>
        <v>INSERT INTO acme.fact_employees (id_company_fk, id_employee_pk, flg_active, employee_name, id_gender_fk, id_race_fk, birthdate, id_education_fk, id_department_fk, id_role_fk, id_level_fk, salary) VALUES (2, 1349, TRUE, 'Lavínia Rodrigues Dantas', 'F', 2, CAST('1983-02-16' AS DATE), 6, 6, 8, 4, 3580);</v>
      </c>
    </row>
    <row r="1351" spans="1:22" x14ac:dyDescent="0.2">
      <c r="A1351" s="7">
        <v>2</v>
      </c>
      <c r="B1351" s="5">
        <f t="shared" si="106"/>
        <v>1350</v>
      </c>
      <c r="C1351" s="6" t="b">
        <v>1</v>
      </c>
      <c r="D1351" s="7">
        <f ca="1">IF(ROW()=2,125,IF(ROW()=3,67,IF(ROW()=4,13,RANDBETWEEN(2,COUNT(Name!$A:$A) + 1))))</f>
        <v>101</v>
      </c>
      <c r="E1351" s="7" t="str">
        <f ca="1">VLOOKUP($D1351,Name!$A:$B,2,FALSE) &amp; " " &amp; IF(ROW()=2,"de Orléans e Bragança",VLOOKUP(IF(ROW()=2,0,RANDBETWEEN(2,COUNT('Last name'!$A:$A) + 1)),'Last name'!$A:$B,2,FALSE) &amp; " " &amp; VLOOKUP(RANDBETWEEN(2,COUNT('Last name'!$A:$A) + 1),'Last name'!$A:$B,2,FALSE))</f>
        <v>Danylo Bandeira Sacramento</v>
      </c>
      <c r="F1351" s="7">
        <v>2</v>
      </c>
      <c r="G1351" s="7" cm="1">
        <f t="array" aca="1" ref="G1351" ca="1">INDEX(States!$B:$B,RANDBETWEEN(2,COUNTA(States!$B:$B)),1)</f>
        <v>3</v>
      </c>
      <c r="H1351" s="7" t="str">
        <f ca="1">VLOOKUP($D1351,Name!$A:$C,3,FALSE)</f>
        <v>M</v>
      </c>
      <c r="I1351" s="7">
        <f t="shared" ca="1" si="107"/>
        <v>3</v>
      </c>
      <c r="J1351" s="7" t="str">
        <f ca="1">VLOOKUP($I1351,Race!$A:$B,2,FALSE)</f>
        <v>Preto</v>
      </c>
      <c r="K1351" s="8">
        <f ca="1" xml:space="preserve">
IF($B1351=2,
    TODAY()-16340,
    IF($P1351=2,
        RANDBETWEEN(TODAY()-12418.5,TODAY()-6574.5),
        IF(OR($P1351=3,$P1351=4),
            RANDBETWEEN(TODAY()-16071,TODAY()-8766),
            IF(OR($P1351=5,$P1351=6,$P1351=7),
                RANDBETWEEN(TODAY()-27393.75,TODAY()-12783.75),
                RANDBETWEEN(TODAY()-27393.75,TODAY()-10957.5)
            )
        )
    )
)</f>
        <v>26732</v>
      </c>
      <c r="L1351" s="6">
        <f ca="1">IF(OR(ROW()=2,ROW()=3),7,IF(ROW()=4,4,RANDBETWEEN(4,COUNT(Education!$A:$A) + 1)))</f>
        <v>4</v>
      </c>
      <c r="M1351" s="8" t="str">
        <f ca="1">VLOOKUP($L1351,Education!$A:$B,2,FALSE)</f>
        <v>Superior</v>
      </c>
      <c r="N135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1351" s="7" t="str">
        <f ca="1">VLOOKUP($N1351,Department!$A:$B,2,FALSE)</f>
        <v>Tecnologia da Informação</v>
      </c>
      <c r="P1351" s="6">
        <f t="shared" ca="1" si="108"/>
        <v>8</v>
      </c>
      <c r="Q1351" s="7" t="str">
        <f ca="1">VLOOKUP($P1351,Role!$A:$B,2,FALSE)</f>
        <v>Analista</v>
      </c>
      <c r="R1351" s="7">
        <f ca="1">IF($P1351=8,RANDBETWEEN(2,COUNT(Level!$A:$A) + 1),"")</f>
        <v>4</v>
      </c>
      <c r="S1351" s="7" t="str">
        <f ca="1">IF($R1351&lt;&gt;"",VLOOKUP($R1351,Level!$A:$B,2,FALSE),"")</f>
        <v>Senior</v>
      </c>
      <c r="T1351" s="8">
        <f t="shared" ca="1" si="109"/>
        <v>39918</v>
      </c>
      <c r="U1351" s="1">
        <f t="shared" ca="1" si="105"/>
        <v>2620</v>
      </c>
      <c r="V135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$A1351    &amp;
", "   &amp;
$B1351    &amp;
", "   &amp;
$C1351    &amp;
", '"  &amp;
$E1351    &amp;
"', '" &amp;
$H1351    &amp;
"', "  &amp;
$I1351 &amp;
", CAST('"  &amp;
TEXT($K1351,"aaaa-mm-dd") &amp;
"' AS DATE), " &amp;
$L1351 &amp;
", " &amp;
$N1351 &amp;
", " &amp;
$P1351 &amp;
", " &amp;
IF($R1351="","NULL",$R1351) &amp;
", " &amp;
$U1351 &amp;
");"</f>
        <v>INSERT INTO acme.fact_employees (id_company_fk, id_employee_pk, flg_active, employee_name, id_gender_fk, id_race_fk, birthdate, id_education_fk, id_department_fk, id_role_fk, id_level_fk, salary) VALUES (2, 1350, TRUE, 'Danylo Bandeira Sacramento', 'M', 3, CAST('1973-03-09' AS DATE), 4, 11, 8, 4, 2620);</v>
      </c>
    </row>
    <row r="1352" spans="1:22" x14ac:dyDescent="0.2">
      <c r="A1352" s="7">
        <v>2</v>
      </c>
      <c r="B1352" s="5">
        <f t="shared" si="106"/>
        <v>1351</v>
      </c>
      <c r="C1352" s="6" t="b">
        <v>1</v>
      </c>
      <c r="D1352" s="7">
        <f ca="1">IF(ROW()=2,125,IF(ROW()=3,67,IF(ROW()=4,13,RANDBETWEEN(2,COUNT(Name!$A:$A) + 1))))</f>
        <v>18</v>
      </c>
      <c r="E1352" s="7" t="str">
        <f ca="1">VLOOKUP($D1352,Name!$A:$B,2,FALSE) &amp; " " &amp; IF(ROW()=2,"de Orléans e Bragança",VLOOKUP(IF(ROW()=2,0,RANDBETWEEN(2,COUNT('Last name'!$A:$A) + 1)),'Last name'!$A:$B,2,FALSE) &amp; " " &amp; VLOOKUP(RANDBETWEEN(2,COUNT('Last name'!$A:$A) + 1),'Last name'!$A:$B,2,FALSE))</f>
        <v>Allana Azeredo Bermudes</v>
      </c>
      <c r="F1352" s="7">
        <v>2</v>
      </c>
      <c r="G1352" s="7" cm="1">
        <f t="array" aca="1" ref="G1352" ca="1">INDEX(States!$B:$B,RANDBETWEEN(2,COUNTA(States!$B:$B)),1)</f>
        <v>17</v>
      </c>
      <c r="H1352" s="7" t="str">
        <f ca="1">VLOOKUP($D1352,Name!$A:$C,3,FALSE)</f>
        <v>F</v>
      </c>
      <c r="I1352" s="7">
        <f t="shared" ca="1" si="107"/>
        <v>2</v>
      </c>
      <c r="J1352" s="7" t="str">
        <f ca="1">VLOOKUP($I1352,Race!$A:$B,2,FALSE)</f>
        <v>Branco</v>
      </c>
      <c r="K1352" s="8">
        <f ca="1" xml:space="preserve">
IF($B1352=2,
    TODAY()-16340,
    IF($P1352=2,
        RANDBETWEEN(TODAY()-12418.5,TODAY()-6574.5),
        IF(OR($P1352=3,$P1352=4),
            RANDBETWEEN(TODAY()-16071,TODAY()-8766),
            IF(OR($P1352=5,$P1352=6,$P1352=7),
                RANDBETWEEN(TODAY()-27393.75,TODAY()-12783.75),
                RANDBETWEEN(TODAY()-27393.75,TODAY()-10957.5)
            )
        )
    )
)</f>
        <v>22363</v>
      </c>
      <c r="L1352" s="6">
        <f ca="1">IF(OR(ROW()=2,ROW()=3),7,IF(ROW()=4,4,RANDBETWEEN(4,COUNT(Education!$A:$A) + 1)))</f>
        <v>4</v>
      </c>
      <c r="M1352" s="8" t="str">
        <f ca="1">VLOOKUP($L1352,Education!$A:$B,2,FALSE)</f>
        <v>Superior</v>
      </c>
      <c r="N135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12</v>
      </c>
      <c r="O1352" s="7" t="str">
        <f ca="1">VLOOKUP($N1352,Department!$A:$B,2,FALSE)</f>
        <v>Jurídico</v>
      </c>
      <c r="P1352" s="6">
        <f t="shared" ca="1" si="108"/>
        <v>9</v>
      </c>
      <c r="Q1352" s="7" t="str">
        <f ca="1">VLOOKUP($P1352,Role!$A:$B,2,FALSE)</f>
        <v>Especialista</v>
      </c>
      <c r="R1352" s="7" t="str">
        <f ca="1">IF($P1352=8,RANDBETWEEN(2,COUNT(Level!$A:$A) + 1),"")</f>
        <v/>
      </c>
      <c r="S1352" s="7" t="str">
        <f ca="1">IF($R1352&lt;&gt;"",VLOOKUP($R1352,Level!$A:$B,2,FALSE),"")</f>
        <v/>
      </c>
      <c r="T1352" s="8">
        <f t="shared" ca="1" si="109"/>
        <v>37845</v>
      </c>
      <c r="U1352" s="1">
        <f t="shared" ca="1" si="105"/>
        <v>8600</v>
      </c>
      <c r="V135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$A1352    &amp;
", "   &amp;
$B1352    &amp;
", "   &amp;
$C1352    &amp;
", '"  &amp;
$E1352    &amp;
"', '" &amp;
$H1352    &amp;
"', "  &amp;
$I1352 &amp;
", CAST('"  &amp;
TEXT($K1352,"aaaa-mm-dd") &amp;
"' AS DATE), " &amp;
$L1352 &amp;
", " &amp;
$N1352 &amp;
", " &amp;
$P1352 &amp;
", " &amp;
IF($R1352="","NULL",$R1352) &amp;
", " &amp;
$U1352 &amp;
");"</f>
        <v>INSERT INTO acme.fact_employees (id_company_fk, id_employee_pk, flg_active, employee_name, id_gender_fk, id_race_fk, birthdate, id_education_fk, id_department_fk, id_role_fk, id_level_fk, salary) VALUES (2, 1351, TRUE, 'Allana Azeredo Bermudes', 'F', 2, CAST('1961-03-23' AS DATE), 4, 12, 9, NULL, 8600);</v>
      </c>
    </row>
    <row r="1353" spans="1:22" x14ac:dyDescent="0.2">
      <c r="A1353" s="7">
        <v>2</v>
      </c>
      <c r="B1353" s="5">
        <f t="shared" si="106"/>
        <v>1352</v>
      </c>
      <c r="C1353" s="6" t="b">
        <v>1</v>
      </c>
      <c r="D1353" s="7">
        <f ca="1">IF(ROW()=2,125,IF(ROW()=3,67,IF(ROW()=4,13,RANDBETWEEN(2,COUNT(Name!$A:$A) + 1))))</f>
        <v>217</v>
      </c>
      <c r="E1353" s="7" t="str">
        <f ca="1">VLOOKUP($D1353,Name!$A:$B,2,FALSE) &amp; " " &amp; IF(ROW()=2,"de Orléans e Bragança",VLOOKUP(IF(ROW()=2,0,RANDBETWEEN(2,COUNT('Last name'!$A:$A) + 1)),'Last name'!$A:$B,2,FALSE) &amp; " " &amp; VLOOKUP(RANDBETWEEN(2,COUNT('Last name'!$A:$A) + 1),'Last name'!$A:$B,2,FALSE))</f>
        <v>Laura Oliveira Pellegrini</v>
      </c>
      <c r="F1353" s="7">
        <v>2</v>
      </c>
      <c r="G1353" s="7" cm="1">
        <f t="array" aca="1" ref="G1353" ca="1">INDEX(States!$B:$B,RANDBETWEEN(2,COUNTA(States!$B:$B)),1)</f>
        <v>16</v>
      </c>
      <c r="H1353" s="7" t="str">
        <f ca="1">VLOOKUP($D1353,Name!$A:$C,3,FALSE)</f>
        <v>F</v>
      </c>
      <c r="I1353" s="7">
        <f t="shared" ca="1" si="107"/>
        <v>4</v>
      </c>
      <c r="J1353" s="7" t="str">
        <f ca="1">VLOOKUP($I1353,Race!$A:$B,2,FALSE)</f>
        <v>Pardo</v>
      </c>
      <c r="K1353" s="8">
        <f ca="1" xml:space="preserve">
IF($B1353=2,
    TODAY()-16340,
    IF($P1353=2,
        RANDBETWEEN(TODAY()-12418.5,TODAY()-6574.5),
        IF(OR($P1353=3,$P1353=4),
            RANDBETWEEN(TODAY()-16071,TODAY()-8766),
            IF(OR($P1353=5,$P1353=6,$P1353=7),
                RANDBETWEEN(TODAY()-27393.75,TODAY()-12783.75),
                RANDBETWEEN(TODAY()-27393.75,TODAY()-10957.5)
            )
        )
    )
)</f>
        <v>31241</v>
      </c>
      <c r="L1353" s="6">
        <f ca="1">IF(OR(ROW()=2,ROW()=3),7,IF(ROW()=4,4,RANDBETWEEN(4,COUNT(Education!$A:$A) + 1)))</f>
        <v>4</v>
      </c>
      <c r="M1353" s="8" t="str">
        <f ca="1">VLOOKUP($L1353,Education!$A:$B,2,FALSE)</f>
        <v>Superior</v>
      </c>
      <c r="N135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12</v>
      </c>
      <c r="O1353" s="7" t="str">
        <f ca="1">VLOOKUP($N1353,Department!$A:$B,2,FALSE)</f>
        <v>Jurídico</v>
      </c>
      <c r="P1353" s="6">
        <f t="shared" ca="1" si="108"/>
        <v>8</v>
      </c>
      <c r="Q1353" s="7" t="str">
        <f ca="1">VLOOKUP($P1353,Role!$A:$B,2,FALSE)</f>
        <v>Analista</v>
      </c>
      <c r="R1353" s="7">
        <f ca="1">IF($P1353=8,RANDBETWEEN(2,COUNT(Level!$A:$A) + 1),"")</f>
        <v>4</v>
      </c>
      <c r="S1353" s="7" t="str">
        <f ca="1">IF($R1353&lt;&gt;"",VLOOKUP($R1353,Level!$A:$B,2,FALSE),"")</f>
        <v>Senior</v>
      </c>
      <c r="T1353" s="8">
        <f t="shared" ca="1" si="109"/>
        <v>42997</v>
      </c>
      <c r="U1353" s="1">
        <f t="shared" ca="1" si="105"/>
        <v>2600</v>
      </c>
      <c r="V135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$A1353    &amp;
", "   &amp;
$B1353    &amp;
", "   &amp;
$C1353    &amp;
", '"  &amp;
$E1353    &amp;
"', '" &amp;
$H1353    &amp;
"', "  &amp;
$I1353 &amp;
", CAST('"  &amp;
TEXT($K1353,"aaaa-mm-dd") &amp;
"' AS DATE), " &amp;
$L1353 &amp;
", " &amp;
$N1353 &amp;
", " &amp;
$P1353 &amp;
", " &amp;
IF($R1353="","NULL",$R1353) &amp;
", " &amp;
$U1353 &amp;
");"</f>
        <v>INSERT INTO acme.fact_employees (id_company_fk, id_employee_pk, flg_active, employee_name, id_gender_fk, id_race_fk, birthdate, id_education_fk, id_department_fk, id_role_fk, id_level_fk, salary) VALUES (2, 1352, TRUE, 'Laura Oliveira Pellegrini', 'F', 4, CAST('1985-07-13' AS DATE), 4, 12, 8, 4, 2600);</v>
      </c>
    </row>
    <row r="1354" spans="1:22" x14ac:dyDescent="0.2">
      <c r="A1354" s="7">
        <v>2</v>
      </c>
      <c r="B1354" s="5">
        <f t="shared" si="106"/>
        <v>1353</v>
      </c>
      <c r="C1354" s="6" t="b">
        <v>1</v>
      </c>
      <c r="D1354" s="7">
        <f ca="1">IF(ROW()=2,125,IF(ROW()=3,67,IF(ROW()=4,13,RANDBETWEEN(2,COUNT(Name!$A:$A) + 1))))</f>
        <v>221</v>
      </c>
      <c r="E1354" s="7" t="str">
        <f ca="1">VLOOKUP($D1354,Name!$A:$B,2,FALSE) &amp; " " &amp; IF(ROW()=2,"de Orléans e Bragança",VLOOKUP(IF(ROW()=2,0,RANDBETWEEN(2,COUNT('Last name'!$A:$A) + 1)),'Last name'!$A:$B,2,FALSE) &amp; " " &amp; VLOOKUP(RANDBETWEEN(2,COUNT('Last name'!$A:$A) + 1),'Last name'!$A:$B,2,FALSE))</f>
        <v>Letícia Esposito Siqueira</v>
      </c>
      <c r="F1354" s="7">
        <v>2</v>
      </c>
      <c r="G1354" s="7" cm="1">
        <f t="array" aca="1" ref="G1354" ca="1">INDEX(States!$B:$B,RANDBETWEEN(2,COUNTA(States!$B:$B)),1)</f>
        <v>4</v>
      </c>
      <c r="H1354" s="7" t="str">
        <f ca="1">VLOOKUP($D1354,Name!$A:$C,3,FALSE)</f>
        <v>F</v>
      </c>
      <c r="I1354" s="7">
        <f t="shared" ca="1" si="107"/>
        <v>2</v>
      </c>
      <c r="J1354" s="7" t="str">
        <f ca="1">VLOOKUP($I1354,Race!$A:$B,2,FALSE)</f>
        <v>Branco</v>
      </c>
      <c r="K1354" s="8">
        <f ca="1" xml:space="preserve">
IF($B1354=2,
    TODAY()-16340,
    IF($P1354=2,
        RANDBETWEEN(TODAY()-12418.5,TODAY()-6574.5),
        IF(OR($P1354=3,$P1354=4),
            RANDBETWEEN(TODAY()-16071,TODAY()-8766),
            IF(OR($P1354=5,$P1354=6,$P1354=7),
                RANDBETWEEN(TODAY()-27393.75,TODAY()-12783.75),
                RANDBETWEEN(TODAY()-27393.75,TODAY()-10957.5)
            )
        )
    )
)</f>
        <v>29869</v>
      </c>
      <c r="L1354" s="6">
        <f ca="1">IF(OR(ROW()=2,ROW()=3),7,IF(ROW()=4,4,RANDBETWEEN(4,COUNT(Education!$A:$A) + 1)))</f>
        <v>5</v>
      </c>
      <c r="M1354" s="8" t="str">
        <f ca="1">VLOOKUP($L1354,Education!$A:$B,2,FALSE)</f>
        <v>Pós-graduação</v>
      </c>
      <c r="N135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1354" s="7" t="str">
        <f ca="1">VLOOKUP($N1354,Department!$A:$B,2,FALSE)</f>
        <v>Tecnologia da Informação</v>
      </c>
      <c r="P1354" s="6">
        <f t="shared" ca="1" si="108"/>
        <v>7</v>
      </c>
      <c r="Q1354" s="7" t="str">
        <f ca="1">VLOOKUP($P1354,Role!$A:$B,2,FALSE)</f>
        <v>Trainee</v>
      </c>
      <c r="R1354" s="7" t="str">
        <f ca="1">IF($P1354=8,RANDBETWEEN(2,COUNT(Level!$A:$A) + 1),"")</f>
        <v/>
      </c>
      <c r="S1354" s="7" t="str">
        <f ca="1">IF($R1354&lt;&gt;"",VLOOKUP($R1354,Level!$A:$B,2,FALSE),"")</f>
        <v/>
      </c>
      <c r="T1354" s="8">
        <f t="shared" ca="1" si="109"/>
        <v>40347</v>
      </c>
      <c r="U1354" s="1">
        <f t="shared" ca="1" si="105"/>
        <v>1925</v>
      </c>
      <c r="V135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$A1354    &amp;
", "   &amp;
$B1354    &amp;
", "   &amp;
$C1354    &amp;
", '"  &amp;
$E1354    &amp;
"', '" &amp;
$H1354    &amp;
"', "  &amp;
$I1354 &amp;
", CAST('"  &amp;
TEXT($K1354,"aaaa-mm-dd") &amp;
"' AS DATE), " &amp;
$L1354 &amp;
", " &amp;
$N1354 &amp;
", " &amp;
$P1354 &amp;
", " &amp;
IF($R1354="","NULL",$R1354) &amp;
", " &amp;
$U1354 &amp;
");"</f>
        <v>INSERT INTO acme.fact_employees (id_company_fk, id_employee_pk, flg_active, employee_name, id_gender_fk, id_race_fk, birthdate, id_education_fk, id_department_fk, id_role_fk, id_level_fk, salary) VALUES (2, 1353, TRUE, 'Letícia Esposito Siqueira', 'F', 2, CAST('1981-10-10' AS DATE), 5, 11, 7, NULL, 1925);</v>
      </c>
    </row>
    <row r="1355" spans="1:22" x14ac:dyDescent="0.2">
      <c r="A1355" s="7">
        <v>2</v>
      </c>
      <c r="B1355" s="5">
        <f t="shared" si="106"/>
        <v>1354</v>
      </c>
      <c r="C1355" s="6" t="b">
        <v>1</v>
      </c>
      <c r="D1355" s="7">
        <f ca="1">IF(ROW()=2,125,IF(ROW()=3,67,IF(ROW()=4,13,RANDBETWEEN(2,COUNT(Name!$A:$A) + 1))))</f>
        <v>216</v>
      </c>
      <c r="E1355" s="7" t="str">
        <f ca="1">VLOOKUP($D1355,Name!$A:$B,2,FALSE) &amp; " " &amp; IF(ROW()=2,"de Orléans e Bragança",VLOOKUP(IF(ROW()=2,0,RANDBETWEEN(2,COUNT('Last name'!$A:$A) + 1)),'Last name'!$A:$B,2,FALSE) &amp; " " &amp; VLOOKUP(RANDBETWEEN(2,COUNT('Last name'!$A:$A) + 1),'Last name'!$A:$B,2,FALSE))</f>
        <v>Larissa Testa Aragão</v>
      </c>
      <c r="F1355" s="7">
        <v>2</v>
      </c>
      <c r="G1355" s="7" cm="1">
        <f t="array" aca="1" ref="G1355" ca="1">INDEX(States!$B:$B,RANDBETWEEN(2,COUNTA(States!$B:$B)),1)</f>
        <v>6</v>
      </c>
      <c r="H1355" s="7" t="str">
        <f ca="1">VLOOKUP($D1355,Name!$A:$C,3,FALSE)</f>
        <v>F</v>
      </c>
      <c r="I1355" s="7">
        <f t="shared" ca="1" si="107"/>
        <v>2</v>
      </c>
      <c r="J1355" s="7" t="str">
        <f ca="1">VLOOKUP($I1355,Race!$A:$B,2,FALSE)</f>
        <v>Branco</v>
      </c>
      <c r="K1355" s="8">
        <f ca="1" xml:space="preserve">
IF($B1355=2,
    TODAY()-16340,
    IF($P1355=2,
        RANDBETWEEN(TODAY()-12418.5,TODAY()-6574.5),
        IF(OR($P1355=3,$P1355=4),
            RANDBETWEEN(TODAY()-16071,TODAY()-8766),
            IF(OR($P1355=5,$P1355=6,$P1355=7),
                RANDBETWEEN(TODAY()-27393.75,TODAY()-12783.75),
                RANDBETWEEN(TODAY()-27393.75,TODAY()-10957.5)
            )
        )
    )
)</f>
        <v>23224</v>
      </c>
      <c r="L1355" s="6">
        <f ca="1">IF(OR(ROW()=2,ROW()=3),7,IF(ROW()=4,4,RANDBETWEEN(4,COUNT(Education!$A:$A) + 1)))</f>
        <v>4</v>
      </c>
      <c r="M1355" s="8" t="str">
        <f ca="1">VLOOKUP($L1355,Education!$A:$B,2,FALSE)</f>
        <v>Superior</v>
      </c>
      <c r="N135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1355" s="7" t="str">
        <f ca="1">VLOOKUP($N1355,Department!$A:$B,2,FALSE)</f>
        <v>Financeiro</v>
      </c>
      <c r="P1355" s="6">
        <f t="shared" ca="1" si="108"/>
        <v>8</v>
      </c>
      <c r="Q1355" s="7" t="str">
        <f ca="1">VLOOKUP($P1355,Role!$A:$B,2,FALSE)</f>
        <v>Analista</v>
      </c>
      <c r="R1355" s="7">
        <f ca="1">IF($P1355=8,RANDBETWEEN(2,COUNT(Level!$A:$A) + 1),"")</f>
        <v>2</v>
      </c>
      <c r="S1355" s="7" t="str">
        <f ca="1">IF($R1355&lt;&gt;"",VLOOKUP($R1355,Level!$A:$B,2,FALSE),"")</f>
        <v>Junior</v>
      </c>
      <c r="T1355" s="8">
        <f t="shared" ca="1" si="109"/>
        <v>42307</v>
      </c>
      <c r="U1355" s="1">
        <f t="shared" ca="1" si="105"/>
        <v>2500</v>
      </c>
      <c r="V135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$A1355    &amp;
", "   &amp;
$B1355    &amp;
", "   &amp;
$C1355    &amp;
", '"  &amp;
$E1355    &amp;
"', '" &amp;
$H1355    &amp;
"', "  &amp;
$I1355 &amp;
", CAST('"  &amp;
TEXT($K1355,"aaaa-mm-dd") &amp;
"' AS DATE), " &amp;
$L1355 &amp;
", " &amp;
$N1355 &amp;
", " &amp;
$P1355 &amp;
", " &amp;
IF($R1355="","NULL",$R1355) &amp;
", " &amp;
$U1355 &amp;
");"</f>
        <v>INSERT INTO acme.fact_employees (id_company_fk, id_employee_pk, flg_active, employee_name, id_gender_fk, id_race_fk, birthdate, id_education_fk, id_department_fk, id_role_fk, id_level_fk, salary) VALUES (2, 1354, TRUE, 'Larissa Testa Aragão', 'F', 2, CAST('1963-08-01' AS DATE), 4, 4, 8, 2, 2500);</v>
      </c>
    </row>
    <row r="1356" spans="1:22" x14ac:dyDescent="0.2">
      <c r="A1356" s="7">
        <v>2</v>
      </c>
      <c r="B1356" s="5">
        <f t="shared" si="106"/>
        <v>1355</v>
      </c>
      <c r="C1356" s="6" t="b">
        <v>1</v>
      </c>
      <c r="D1356" s="7">
        <f ca="1">IF(ROW()=2,125,IF(ROW()=3,67,IF(ROW()=4,13,RANDBETWEEN(2,COUNT(Name!$A:$A) + 1))))</f>
        <v>45</v>
      </c>
      <c r="E1356" s="7" t="str">
        <f ca="1">VLOOKUP($D1356,Name!$A:$B,2,FALSE) &amp; " " &amp; IF(ROW()=2,"de Orléans e Bragança",VLOOKUP(IF(ROW()=2,0,RANDBETWEEN(2,COUNT('Last name'!$A:$A) + 1)),'Last name'!$A:$B,2,FALSE) &amp; " " &amp; VLOOKUP(RANDBETWEEN(2,COUNT('Last name'!$A:$A) + 1),'Last name'!$A:$B,2,FALSE))</f>
        <v>Anthony Rocha Ricci</v>
      </c>
      <c r="F1356" s="7">
        <v>2</v>
      </c>
      <c r="G1356" s="7" cm="1">
        <f t="array" aca="1" ref="G1356" ca="1">INDEX(States!$B:$B,RANDBETWEEN(2,COUNTA(States!$B:$B)),1)</f>
        <v>9</v>
      </c>
      <c r="H1356" s="7" t="str">
        <f ca="1">VLOOKUP($D1356,Name!$A:$C,3,FALSE)</f>
        <v>M</v>
      </c>
      <c r="I1356" s="7">
        <f t="shared" ca="1" si="107"/>
        <v>2</v>
      </c>
      <c r="J1356" s="7" t="str">
        <f ca="1">VLOOKUP($I1356,Race!$A:$B,2,FALSE)</f>
        <v>Branco</v>
      </c>
      <c r="K1356" s="8">
        <f ca="1" xml:space="preserve">
IF($B1356=2,
    TODAY()-16340,
    IF($P1356=2,
        RANDBETWEEN(TODAY()-12418.5,TODAY()-6574.5),
        IF(OR($P1356=3,$P1356=4),
            RANDBETWEEN(TODAY()-16071,TODAY()-8766),
            IF(OR($P1356=5,$P1356=6,$P1356=7),
                RANDBETWEEN(TODAY()-27393.75,TODAY()-12783.75),
                RANDBETWEEN(TODAY()-27393.75,TODAY()-10957.5)
            )
        )
    )
)</f>
        <v>28687</v>
      </c>
      <c r="L1356" s="6">
        <f ca="1">IF(OR(ROW()=2,ROW()=3),7,IF(ROW()=4,4,RANDBETWEEN(4,COUNT(Education!$A:$A) + 1)))</f>
        <v>7</v>
      </c>
      <c r="M1356" s="8" t="str">
        <f ca="1">VLOOKUP($L1356,Education!$A:$B,2,FALSE)</f>
        <v>Doutorado</v>
      </c>
      <c r="N135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1356" s="7" t="str">
        <f ca="1">VLOOKUP($N1356,Department!$A:$B,2,FALSE)</f>
        <v>Vendas</v>
      </c>
      <c r="P1356" s="6">
        <f t="shared" ca="1" si="108"/>
        <v>6</v>
      </c>
      <c r="Q1356" s="7" t="str">
        <f ca="1">VLOOKUP($P1356,Role!$A:$B,2,FALSE)</f>
        <v>Estagiário</v>
      </c>
      <c r="R1356" s="7" t="str">
        <f ca="1">IF($P1356=8,RANDBETWEEN(2,COUNT(Level!$A:$A) + 1),"")</f>
        <v/>
      </c>
      <c r="S1356" s="7" t="str">
        <f ca="1">IF($R1356&lt;&gt;"",VLOOKUP($R1356,Level!$A:$B,2,FALSE),"")</f>
        <v/>
      </c>
      <c r="T1356" s="8">
        <f t="shared" ca="1" si="109"/>
        <v>37326</v>
      </c>
      <c r="U1356" s="1">
        <f t="shared" ca="1" si="105"/>
        <v>2815</v>
      </c>
      <c r="V135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$A1356    &amp;
", "   &amp;
$B1356    &amp;
", "   &amp;
$C1356    &amp;
", '"  &amp;
$E1356    &amp;
"', '" &amp;
$H1356    &amp;
"', "  &amp;
$I1356 &amp;
", CAST('"  &amp;
TEXT($K1356,"aaaa-mm-dd") &amp;
"' AS DATE), " &amp;
$L1356 &amp;
", " &amp;
$N1356 &amp;
", " &amp;
$P1356 &amp;
", " &amp;
IF($R1356="","NULL",$R1356) &amp;
", " &amp;
$U1356 &amp;
");"</f>
        <v>INSERT INTO acme.fact_employees (id_company_fk, id_employee_pk, flg_active, employee_name, id_gender_fk, id_race_fk, birthdate, id_education_fk, id_department_fk, id_role_fk, id_level_fk, salary) VALUES (2, 1355, TRUE, 'Anthony Rocha Ricci', 'M', 2, CAST('1978-07-16' AS DATE), 7, 13, 6, NULL, 2815);</v>
      </c>
    </row>
    <row r="1357" spans="1:22" x14ac:dyDescent="0.2">
      <c r="A1357" s="7">
        <v>2</v>
      </c>
      <c r="B1357" s="5">
        <f t="shared" si="106"/>
        <v>1356</v>
      </c>
      <c r="C1357" s="6" t="b">
        <v>1</v>
      </c>
      <c r="D1357" s="7">
        <f ca="1">IF(ROW()=2,125,IF(ROW()=3,67,IF(ROW()=4,13,RANDBETWEEN(2,COUNT(Name!$A:$A) + 1))))</f>
        <v>270</v>
      </c>
      <c r="E1357" s="7" t="str">
        <f ca="1">VLOOKUP($D1357,Name!$A:$B,2,FALSE)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Maria Sophia Brito Cândido</v>
      </c>
      <c r="F1357" s="7">
        <v>2</v>
      </c>
      <c r="G1357" s="7" cm="1">
        <f t="array" aca="1" ref="G1357" ca="1">INDEX(States!$B:$B,RANDBETWEEN(2,COUNTA(States!$B:$B)),1)</f>
        <v>14</v>
      </c>
      <c r="H1357" s="7" t="str">
        <f ca="1">VLOOKUP($D1357,Name!$A:$C,3,FALSE)</f>
        <v>F</v>
      </c>
      <c r="I1357" s="7">
        <f t="shared" ca="1" si="107"/>
        <v>2</v>
      </c>
      <c r="J1357" s="7" t="str">
        <f ca="1">VLOOKUP($I1357,Race!$A:$B,2,FALSE)</f>
        <v>Branco</v>
      </c>
      <c r="K1357" s="8">
        <f ca="1" xml:space="preserve">
IF($B1357=2,
    TODAY()-16340,
    IF($P1357=2,
        RANDBETWEEN(TODAY()-12418.5,TODAY()-6574.5),
        IF(OR($P1357=3,$P1357=4),
            RANDBETWEEN(TODAY()-16071,TODAY()-8766),
            IF(OR($P1357=5,$P1357=6,$P1357=7),
                RANDBETWEEN(TODAY()-27393.75,TODAY()-12783.75),
                RANDBETWEEN(TODAY()-27393.75,TODAY()-10957.5)
            )
        )
    )
)</f>
        <v>22426</v>
      </c>
      <c r="L1357" s="6">
        <f ca="1">IF(OR(ROW()=2,ROW()=3),7,IF(ROW()=4,4,RANDBETWEEN(4,COUNT(Education!$A:$A) + 1)))</f>
        <v>6</v>
      </c>
      <c r="M1357" s="8" t="str">
        <f ca="1">VLOOKUP($L1357,Education!$A:$B,2,FALSE)</f>
        <v>Mestrado</v>
      </c>
      <c r="N135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1357" s="7" t="str">
        <f ca="1">VLOOKUP($N1357,Department!$A:$B,2,FALSE)</f>
        <v>Tecnologia da Informação</v>
      </c>
      <c r="P1357" s="6">
        <f t="shared" ca="1" si="108"/>
        <v>8</v>
      </c>
      <c r="Q1357" s="7" t="str">
        <f ca="1">VLOOKUP($P1357,Role!$A:$B,2,FALSE)</f>
        <v>Analista</v>
      </c>
      <c r="R1357" s="7">
        <f ca="1">IF($P1357=8,RANDBETWEEN(2,COUNT(Level!$A:$A) + 1),"")</f>
        <v>2</v>
      </c>
      <c r="S1357" s="7" t="str">
        <f ca="1">IF($R1357&lt;&gt;"",VLOOKUP($R1357,Level!$A:$B,2,FALSE),"")</f>
        <v>Junior</v>
      </c>
      <c r="T1357" s="8">
        <f t="shared" ca="1" si="109"/>
        <v>39878</v>
      </c>
      <c r="U1357" s="1">
        <f t="shared" ca="1" si="105"/>
        <v>3620</v>
      </c>
      <c r="V135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$A1357    &amp;
", "   &amp;
$B1357    &amp;
", "   &amp;
$C1357    &amp;
", '"  &amp;
$E1357    &amp;
"', '" &amp;
$H1357    &amp;
"', "  &amp;
$I1357 &amp;
", CAST('"  &amp;
TEXT($K1357,"aaaa-mm-dd") &amp;
"' AS DATE), " &amp;
$L1357 &amp;
", " &amp;
$N1357 &amp;
", " &amp;
$P1357 &amp;
", " &amp;
IF($R1357="","NULL",$R1357) &amp;
", " &amp;
$U1357 &amp;
");"</f>
        <v>INSERT INTO acme.fact_employees (id_company_fk, id_employee_pk, flg_active, employee_name, id_gender_fk, id_race_fk, birthdate, id_education_fk, id_department_fk, id_role_fk, id_level_fk, salary) VALUES (2, 1356, TRUE, 'Maria Sophia Brito Cândido', 'F', 2, CAST('1961-05-25' AS DATE), 6, 11, 8, 2, 3620);</v>
      </c>
    </row>
    <row r="1358" spans="1:22" x14ac:dyDescent="0.2">
      <c r="A1358" s="7">
        <v>2</v>
      </c>
      <c r="B1358" s="5">
        <f t="shared" si="106"/>
        <v>1357</v>
      </c>
      <c r="C1358" s="6" t="b">
        <v>1</v>
      </c>
      <c r="D1358" s="7">
        <f ca="1">IF(ROW()=2,125,IF(ROW()=3,67,IF(ROW()=4,13,RANDBETWEEN(2,COUNT(Name!$A:$A) + 1))))</f>
        <v>80</v>
      </c>
      <c r="E1358" s="7" t="str">
        <f ca="1">VLOOKUP($D1358,Name!$A:$B,2,FALSE) &amp; " " &amp; IF(ROW()=2,"de Orléans e Bragança",VLOOKUP(IF(ROW()=2,0,RANDBETWEEN(2,COUNT('Last name'!$A:$A) + 1)),'Last name'!$A:$B,2,FALSE) &amp; " " &amp; VLOOKUP(RANDBETWEEN(2,COUNT('Last name'!$A:$A) + 1),'Last name'!$A:$B,2,FALSE))</f>
        <v>Camila Dias Monti</v>
      </c>
      <c r="F1358" s="7">
        <v>2</v>
      </c>
      <c r="G1358" s="7" cm="1">
        <f t="array" aca="1" ref="G1358" ca="1">INDEX(States!$B:$B,RANDBETWEEN(2,COUNTA(States!$B:$B)),1)</f>
        <v>10</v>
      </c>
      <c r="H1358" s="7" t="str">
        <f ca="1">VLOOKUP($D1358,Name!$A:$C,3,FALSE)</f>
        <v>F</v>
      </c>
      <c r="I1358" s="7">
        <f t="shared" ca="1" si="107"/>
        <v>3</v>
      </c>
      <c r="J1358" s="7" t="str">
        <f ca="1">VLOOKUP($I1358,Race!$A:$B,2,FALSE)</f>
        <v>Preto</v>
      </c>
      <c r="K1358" s="8">
        <f ca="1" xml:space="preserve">
IF($B1358=2,
    TODAY()-16340,
    IF($P1358=2,
        RANDBETWEEN(TODAY()-12418.5,TODAY()-6574.5),
        IF(OR($P1358=3,$P1358=4),
            RANDBETWEEN(TODAY()-16071,TODAY()-8766),
            IF(OR($P1358=5,$P1358=6,$P1358=7),
                RANDBETWEEN(TODAY()-27393.75,TODAY()-12783.75),
                RANDBETWEEN(TODAY()-27393.75,TODAY()-10957.5)
            )
        )
    )
)</f>
        <v>33643</v>
      </c>
      <c r="L1358" s="6">
        <f ca="1">IF(OR(ROW()=2,ROW()=3),7,IF(ROW()=4,4,RANDBETWEEN(4,COUNT(Education!$A:$A) + 1)))</f>
        <v>5</v>
      </c>
      <c r="M1358" s="8" t="str">
        <f ca="1">VLOOKUP($L1358,Education!$A:$B,2,FALSE)</f>
        <v>Pós-graduação</v>
      </c>
      <c r="N135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1358" s="7" t="str">
        <f ca="1">VLOOKUP($N1358,Department!$A:$B,2,FALSE)</f>
        <v>Contábil</v>
      </c>
      <c r="P1358" s="6">
        <f t="shared" ca="1" si="108"/>
        <v>9</v>
      </c>
      <c r="Q1358" s="7" t="str">
        <f ca="1">VLOOKUP($P1358,Role!$A:$B,2,FALSE)</f>
        <v>Especialista</v>
      </c>
      <c r="R1358" s="7" t="str">
        <f ca="1">IF($P1358=8,RANDBETWEEN(2,COUNT(Level!$A:$A) + 1),"")</f>
        <v/>
      </c>
      <c r="S1358" s="7" t="str">
        <f ca="1">IF($R1358&lt;&gt;"",VLOOKUP($R1358,Level!$A:$B,2,FALSE),"")</f>
        <v/>
      </c>
      <c r="T1358" s="8">
        <f t="shared" ca="1" si="109"/>
        <v>44975</v>
      </c>
      <c r="U1358" s="1">
        <f t="shared" ca="1" si="105"/>
        <v>9000</v>
      </c>
      <c r="V135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$A1358    &amp;
", "   &amp;
$B1358    &amp;
", "   &amp;
$C1358    &amp;
", '"  &amp;
$E1358    &amp;
"', '" &amp;
$H1358    &amp;
"', "  &amp;
$I1358 &amp;
", CAST('"  &amp;
TEXT($K1358,"aaaa-mm-dd") &amp;
"' AS DATE), " &amp;
$L1358 &amp;
", " &amp;
$N1358 &amp;
", " &amp;
$P1358 &amp;
", " &amp;
IF($R1358="","NULL",$R1358) &amp;
", " &amp;
$U1358 &amp;
");"</f>
        <v>INSERT INTO acme.fact_employees (id_company_fk, id_employee_pk, flg_active, employee_name, id_gender_fk, id_race_fk, birthdate, id_education_fk, id_department_fk, id_role_fk, id_level_fk, salary) VALUES (2, 1357, TRUE, 'Camila Dias Monti', 'F', 3, CAST('1992-02-09' AS DATE), 5, 9, 9, NULL, 9000);</v>
      </c>
    </row>
    <row r="1359" spans="1:22" x14ac:dyDescent="0.2">
      <c r="A1359" s="7">
        <v>2</v>
      </c>
      <c r="B1359" s="5">
        <f t="shared" si="106"/>
        <v>1358</v>
      </c>
      <c r="C1359" s="6" t="b">
        <v>1</v>
      </c>
      <c r="D1359" s="7">
        <f ca="1">IF(ROW()=2,125,IF(ROW()=3,67,IF(ROW()=4,13,RANDBETWEEN(2,COUNT(Name!$A:$A) + 1))))</f>
        <v>10</v>
      </c>
      <c r="E1359" s="7" t="str">
        <f ca="1">VLOOKUP($D1359,Name!$A:$B,2,FALSE) &amp; " " &amp; IF(ROW()=2,"de Orléans e Bragança",VLOOKUP(IF(ROW()=2,0,RANDBETWEEN(2,COUNT('Last name'!$A:$A) + 1)),'Last name'!$A:$B,2,FALSE) &amp; " " &amp; VLOOKUP(RANDBETWEEN(2,COUNT('Last name'!$A:$A) + 1),'Last name'!$A:$B,2,FALSE))</f>
        <v>Alessandra Santana Brito</v>
      </c>
      <c r="F1359" s="7">
        <v>2</v>
      </c>
      <c r="G1359" s="7" cm="1">
        <f t="array" aca="1" ref="G1359" ca="1">INDEX(States!$B:$B,RANDBETWEEN(2,COUNTA(States!$B:$B)),1)</f>
        <v>19</v>
      </c>
      <c r="H1359" s="7" t="str">
        <f ca="1">VLOOKUP($D1359,Name!$A:$C,3,FALSE)</f>
        <v>F</v>
      </c>
      <c r="I1359" s="7">
        <f t="shared" ca="1" si="107"/>
        <v>2</v>
      </c>
      <c r="J1359" s="7" t="str">
        <f ca="1">VLOOKUP($I1359,Race!$A:$B,2,FALSE)</f>
        <v>Branco</v>
      </c>
      <c r="K1359" s="8">
        <f ca="1" xml:space="preserve">
IF($B1359=2,
    TODAY()-16340,
    IF($P1359=2,
        RANDBETWEEN(TODAY()-12418.5,TODAY()-6574.5),
        IF(OR($P1359=3,$P1359=4),
            RANDBETWEEN(TODAY()-16071,TODAY()-8766),
            IF(OR($P1359=5,$P1359=6,$P1359=7),
                RANDBETWEEN(TODAY()-27393.75,TODAY()-12783.75),
                RANDBETWEEN(TODAY()-27393.75,TODAY()-10957.5)
            )
        )
    )
)</f>
        <v>32909</v>
      </c>
      <c r="L1359" s="6">
        <f ca="1">IF(OR(ROW()=2,ROW()=3),7,IF(ROW()=4,4,RANDBETWEEN(4,COUNT(Education!$A:$A) + 1)))</f>
        <v>5</v>
      </c>
      <c r="M1359" s="8" t="str">
        <f ca="1">VLOOKUP($L1359,Education!$A:$B,2,FALSE)</f>
        <v>Pós-graduação</v>
      </c>
      <c r="N135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1359" s="7" t="str">
        <f ca="1">VLOOKUP($N1359,Department!$A:$B,2,FALSE)</f>
        <v>Administrativo</v>
      </c>
      <c r="P1359" s="6">
        <f t="shared" ca="1" si="108"/>
        <v>8</v>
      </c>
      <c r="Q1359" s="7" t="str">
        <f ca="1">VLOOKUP($P1359,Role!$A:$B,2,FALSE)</f>
        <v>Analista</v>
      </c>
      <c r="R1359" s="7">
        <f ca="1">IF($P1359=8,RANDBETWEEN(2,COUNT(Level!$A:$A) + 1),"")</f>
        <v>2</v>
      </c>
      <c r="S1359" s="7" t="str">
        <f ca="1">IF($R1359&lt;&gt;"",VLOOKUP($R1359,Level!$A:$B,2,FALSE),"")</f>
        <v>Junior</v>
      </c>
      <c r="T1359" s="8">
        <f t="shared" ca="1" si="109"/>
        <v>37825</v>
      </c>
      <c r="U1359" s="1">
        <f t="shared" ca="1" si="105"/>
        <v>3000</v>
      </c>
      <c r="V135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$A1359    &amp;
", "   &amp;
$B1359    &amp;
", "   &amp;
$C1359    &amp;
", '"  &amp;
$E1359    &amp;
"', '" &amp;
$H1359    &amp;
"', "  &amp;
$I1359 &amp;
", CAST('"  &amp;
TEXT($K1359,"aaaa-mm-dd") &amp;
"' AS DATE), " &amp;
$L1359 &amp;
", " &amp;
$N1359 &amp;
", " &amp;
$P1359 &amp;
", " &amp;
IF($R1359="","NULL",$R1359) &amp;
", " &amp;
$U1359 &amp;
");"</f>
        <v>INSERT INTO acme.fact_employees (id_company_fk, id_employee_pk, flg_active, employee_name, id_gender_fk, id_race_fk, birthdate, id_education_fk, id_department_fk, id_role_fk, id_level_fk, salary) VALUES (2, 1358, TRUE, 'Alessandra Santana Brito', 'F', 2, CAST('1990-02-05' AS DATE), 5, 3, 8, 2, 3000);</v>
      </c>
    </row>
    <row r="1360" spans="1:22" x14ac:dyDescent="0.2">
      <c r="A1360" s="7">
        <v>2</v>
      </c>
      <c r="B1360" s="5">
        <f t="shared" si="106"/>
        <v>1359</v>
      </c>
      <c r="C1360" s="6" t="b">
        <v>1</v>
      </c>
      <c r="D1360" s="7">
        <f ca="1">IF(ROW()=2,125,IF(ROW()=3,67,IF(ROW()=4,13,RANDBETWEEN(2,COUNT(Name!$A:$A) + 1))))</f>
        <v>186</v>
      </c>
      <c r="E1360" s="7" t="str">
        <f ca="1">VLOOKUP($D1360,Name!$A:$B,2,FALSE) &amp; " " &amp; IF(ROW()=2,"de Orléans e Bragança",VLOOKUP(IF(ROW()=2,0,RANDBETWEEN(2,COUNT('Last name'!$A:$A) + 1)),'Last name'!$A:$B,2,FALSE) &amp; " " &amp; VLOOKUP(RANDBETWEEN(2,COUNT('Last name'!$A:$A) + 1),'Last name'!$A:$B,2,FALSE))</f>
        <v>João Luccas Mazza Mazza</v>
      </c>
      <c r="F1360" s="7">
        <v>2</v>
      </c>
      <c r="G1360" s="7" cm="1">
        <f t="array" aca="1" ref="G1360" ca="1">INDEX(States!$B:$B,RANDBETWEEN(2,COUNTA(States!$B:$B)),1)</f>
        <v>8</v>
      </c>
      <c r="H1360" s="7" t="str">
        <f ca="1">VLOOKUP($D1360,Name!$A:$C,3,FALSE)</f>
        <v>M</v>
      </c>
      <c r="I1360" s="7">
        <f t="shared" ca="1" si="107"/>
        <v>2</v>
      </c>
      <c r="J1360" s="7" t="str">
        <f ca="1">VLOOKUP($I1360,Race!$A:$B,2,FALSE)</f>
        <v>Branco</v>
      </c>
      <c r="K1360" s="8">
        <f ca="1" xml:space="preserve">
IF($B1360=2,
    TODAY()-16340,
    IF($P1360=2,
        RANDBETWEEN(TODAY()-12418.5,TODAY()-6574.5),
        IF(OR($P1360=3,$P1360=4),
            RANDBETWEEN(TODAY()-16071,TODAY()-8766),
            IF(OR($P1360=5,$P1360=6,$P1360=7),
                RANDBETWEEN(TODAY()-27393.75,TODAY()-12783.75),
                RANDBETWEEN(TODAY()-27393.75,TODAY()-10957.5)
            )
        )
    )
)</f>
        <v>31602</v>
      </c>
      <c r="L1360" s="6">
        <f ca="1">IF(OR(ROW()=2,ROW()=3),7,IF(ROW()=4,4,RANDBETWEEN(4,COUNT(Education!$A:$A) + 1)))</f>
        <v>4</v>
      </c>
      <c r="M1360" s="8" t="str">
        <f ca="1">VLOOKUP($L1360,Education!$A:$B,2,FALSE)</f>
        <v>Superior</v>
      </c>
      <c r="N136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1360" s="7" t="str">
        <f ca="1">VLOOKUP($N1360,Department!$A:$B,2,FALSE)</f>
        <v>Auditoria</v>
      </c>
      <c r="P1360" s="6">
        <f t="shared" ca="1" si="108"/>
        <v>8</v>
      </c>
      <c r="Q1360" s="7" t="str">
        <f ca="1">VLOOKUP($P1360,Role!$A:$B,2,FALSE)</f>
        <v>Analista</v>
      </c>
      <c r="R1360" s="7">
        <f ca="1">IF($P1360=8,RANDBETWEEN(2,COUNT(Level!$A:$A) + 1),"")</f>
        <v>2</v>
      </c>
      <c r="S1360" s="7" t="str">
        <f ca="1">IF($R1360&lt;&gt;"",VLOOKUP($R1360,Level!$A:$B,2,FALSE),"")</f>
        <v>Junior</v>
      </c>
      <c r="T1360" s="8">
        <f t="shared" ca="1" si="109"/>
        <v>39055</v>
      </c>
      <c r="U1360" s="1">
        <f t="shared" ca="1" si="105"/>
        <v>2500</v>
      </c>
      <c r="V136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$A1360    &amp;
", "   &amp;
$B1360    &amp;
", "   &amp;
$C1360    &amp;
", '"  &amp;
$E1360    &amp;
"', '" &amp;
$H1360    &amp;
"', "  &amp;
$I1360 &amp;
", CAST('"  &amp;
TEXT($K1360,"aaaa-mm-dd") &amp;
"' AS DATE), " &amp;
$L1360 &amp;
", " &amp;
$N1360 &amp;
", " &amp;
$P1360 &amp;
", " &amp;
IF($R1360="","NULL",$R1360) &amp;
", " &amp;
$U1360 &amp;
");"</f>
        <v>INSERT INTO acme.fact_employees (id_company_fk, id_employee_pk, flg_active, employee_name, id_gender_fk, id_race_fk, birthdate, id_education_fk, id_department_fk, id_role_fk, id_level_fk, salary) VALUES (2, 1359, TRUE, 'João Luccas Mazza Mazza', 'M', 2, CAST('1986-07-09' AS DATE), 4, 10, 8, 2, 2500);</v>
      </c>
    </row>
    <row r="1361" spans="1:22" x14ac:dyDescent="0.2">
      <c r="A1361" s="7">
        <v>2</v>
      </c>
      <c r="B1361" s="5">
        <f t="shared" si="106"/>
        <v>1360</v>
      </c>
      <c r="C1361" s="6" t="b">
        <v>1</v>
      </c>
      <c r="D1361" s="7">
        <f ca="1">IF(ROW()=2,125,IF(ROW()=3,67,IF(ROW()=4,13,RANDBETWEEN(2,COUNT(Name!$A:$A) + 1))))</f>
        <v>339</v>
      </c>
      <c r="E1361" s="7" t="str">
        <f ca="1">VLOOKUP($D1361,Name!$A:$B,2,FALSE) &amp; " " &amp; IF(ROW()=2,"de Orléans e Bragança",VLOOKUP(IF(ROW()=2,0,RANDBETWEEN(2,COUNT('Last name'!$A:$A) + 1)),'Last name'!$A:$B,2,FALSE) &amp; " " &amp; VLOOKUP(RANDBETWEEN(2,COUNT('Last name'!$A:$A) + 1),'Last name'!$A:$B,2,FALSE))</f>
        <v>Théo Asvilla Pimentel</v>
      </c>
      <c r="F1361" s="7">
        <v>2</v>
      </c>
      <c r="G1361" s="7" cm="1">
        <f t="array" aca="1" ref="G1361" ca="1">INDEX(States!$B:$B,RANDBETWEEN(2,COUNTA(States!$B:$B)),1)</f>
        <v>14</v>
      </c>
      <c r="H1361" s="7" t="str">
        <f ca="1">VLOOKUP($D1361,Name!$A:$C,3,FALSE)</f>
        <v>M</v>
      </c>
      <c r="I1361" s="7">
        <f t="shared" ca="1" si="107"/>
        <v>2</v>
      </c>
      <c r="J1361" s="7" t="str">
        <f ca="1">VLOOKUP($I1361,Race!$A:$B,2,FALSE)</f>
        <v>Branco</v>
      </c>
      <c r="K1361" s="8">
        <f ca="1" xml:space="preserve">
IF($B1361=2,
    TODAY()-16340,
    IF($P1361=2,
        RANDBETWEEN(TODAY()-12418.5,TODAY()-6574.5),
        IF(OR($P1361=3,$P1361=4),
            RANDBETWEEN(TODAY()-16071,TODAY()-8766),
            IF(OR($P1361=5,$P1361=6,$P1361=7),
                RANDBETWEEN(TODAY()-27393.75,TODAY()-12783.75),
                RANDBETWEEN(TODAY()-27393.75,TODAY()-10957.5)
            )
        )
    )
)</f>
        <v>32201</v>
      </c>
      <c r="L1361" s="6">
        <f ca="1">IF(OR(ROW()=2,ROW()=3),7,IF(ROW()=4,4,RANDBETWEEN(4,COUNT(Education!$A:$A) + 1)))</f>
        <v>5</v>
      </c>
      <c r="M1361" s="8" t="str">
        <f ca="1">VLOOKUP($L1361,Education!$A:$B,2,FALSE)</f>
        <v>Pós-graduação</v>
      </c>
      <c r="N136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1361" s="7" t="str">
        <f ca="1">VLOOKUP($N1361,Department!$A:$B,2,FALSE)</f>
        <v>Comunicação &amp; Marketing</v>
      </c>
      <c r="P1361" s="6">
        <f t="shared" ca="1" si="108"/>
        <v>8</v>
      </c>
      <c r="Q1361" s="7" t="str">
        <f ca="1">VLOOKUP($P1361,Role!$A:$B,2,FALSE)</f>
        <v>Analista</v>
      </c>
      <c r="R1361" s="7">
        <f ca="1">IF($P1361=8,RANDBETWEEN(2,COUNT(Level!$A:$A) + 1),"")</f>
        <v>4</v>
      </c>
      <c r="S1361" s="7" t="str">
        <f ca="1">IF($R1361&lt;&gt;"",VLOOKUP($R1361,Level!$A:$B,2,FALSE),"")</f>
        <v>Senior</v>
      </c>
      <c r="T1361" s="8">
        <f t="shared" ca="1" si="109"/>
        <v>43862</v>
      </c>
      <c r="U1361" s="1">
        <f t="shared" ca="1" si="105"/>
        <v>3080</v>
      </c>
      <c r="V136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$A1361    &amp;
", "   &amp;
$B1361    &amp;
", "   &amp;
$C1361    &amp;
", '"  &amp;
$E1361    &amp;
"', '" &amp;
$H1361    &amp;
"', "  &amp;
$I1361 &amp;
", CAST('"  &amp;
TEXT($K1361,"aaaa-mm-dd") &amp;
"' AS DATE), " &amp;
$L1361 &amp;
", " &amp;
$N1361 &amp;
", " &amp;
$P1361 &amp;
", " &amp;
IF($R1361="","NULL",$R1361) &amp;
", " &amp;
$U1361 &amp;
");"</f>
        <v>INSERT INTO acme.fact_employees (id_company_fk, id_employee_pk, flg_active, employee_name, id_gender_fk, id_race_fk, birthdate, id_education_fk, id_department_fk, id_role_fk, id_level_fk, salary) VALUES (2, 1360, TRUE, 'Théo Asvilla Pimentel', 'M', 2, CAST('1988-02-28' AS DATE), 5, 8, 8, 4, 3080);</v>
      </c>
    </row>
    <row r="1362" spans="1:22" x14ac:dyDescent="0.2">
      <c r="A1362" s="7">
        <v>2</v>
      </c>
      <c r="B1362" s="5">
        <f t="shared" si="106"/>
        <v>1361</v>
      </c>
      <c r="C1362" s="6" t="b">
        <v>1</v>
      </c>
      <c r="D1362" s="7">
        <f ca="1">IF(ROW()=2,125,IF(ROW()=3,67,IF(ROW()=4,13,RANDBETWEEN(2,COUNT(Name!$A:$A) + 1))))</f>
        <v>2</v>
      </c>
      <c r="E1362" s="7" t="str">
        <f ca="1">VLOOKUP($D1362,Name!$A:$B,2,FALSE) &amp; " " &amp; IF(ROW()=2,"de Orléans e Bragança",VLOOKUP(IF(ROW()=2,0,RANDBETWEEN(2,COUNT('Last name'!$A:$A) + 1)),'Last name'!$A:$B,2,FALSE) &amp; " " &amp; VLOOKUP(RANDBETWEEN(2,COUNT('Last name'!$A:$A) + 1),'Last name'!$A:$B,2,FALSE))</f>
        <v>Abel Barreto Bactista</v>
      </c>
      <c r="F1362" s="7">
        <v>2</v>
      </c>
      <c r="G1362" s="7" cm="1">
        <f t="array" aca="1" ref="G1362" ca="1">INDEX(States!$B:$B,RANDBETWEEN(2,COUNTA(States!$B:$B)),1)</f>
        <v>20</v>
      </c>
      <c r="H1362" s="7" t="str">
        <f ca="1">VLOOKUP($D1362,Name!$A:$C,3,FALSE)</f>
        <v>M</v>
      </c>
      <c r="I1362" s="7">
        <f t="shared" ca="1" si="107"/>
        <v>2</v>
      </c>
      <c r="J1362" s="7" t="str">
        <f ca="1">VLOOKUP($I1362,Race!$A:$B,2,FALSE)</f>
        <v>Branco</v>
      </c>
      <c r="K1362" s="8">
        <f ca="1" xml:space="preserve">
IF($B1362=2,
    TODAY()-16340,
    IF($P1362=2,
        RANDBETWEEN(TODAY()-12418.5,TODAY()-6574.5),
        IF(OR($P1362=3,$P1362=4),
            RANDBETWEEN(TODAY()-16071,TODAY()-8766),
            IF(OR($P1362=5,$P1362=6,$P1362=7),
                RANDBETWEEN(TODAY()-27393.75,TODAY()-12783.75),
                RANDBETWEEN(TODAY()-27393.75,TODAY()-10957.5)
            )
        )
    )
)</f>
        <v>25107</v>
      </c>
      <c r="L1362" s="6">
        <f ca="1">IF(OR(ROW()=2,ROW()=3),7,IF(ROW()=4,4,RANDBETWEEN(4,COUNT(Education!$A:$A) + 1)))</f>
        <v>7</v>
      </c>
      <c r="M1362" s="8" t="str">
        <f ca="1">VLOOKUP($L1362,Education!$A:$B,2,FALSE)</f>
        <v>Doutorado</v>
      </c>
      <c r="N136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1362" s="7" t="str">
        <f ca="1">VLOOKUP($N1362,Department!$A:$B,2,FALSE)</f>
        <v>Vendas</v>
      </c>
      <c r="P1362" s="6">
        <f t="shared" ca="1" si="108"/>
        <v>7</v>
      </c>
      <c r="Q1362" s="7" t="str">
        <f ca="1">VLOOKUP($P1362,Role!$A:$B,2,FALSE)</f>
        <v>Trainee</v>
      </c>
      <c r="R1362" s="7" t="str">
        <f ca="1">IF($P1362=8,RANDBETWEEN(2,COUNT(Level!$A:$A) + 1),"")</f>
        <v/>
      </c>
      <c r="S1362" s="7" t="str">
        <f ca="1">IF($R1362&lt;&gt;"",VLOOKUP($R1362,Level!$A:$B,2,FALSE),"")</f>
        <v/>
      </c>
      <c r="T1362" s="8">
        <f t="shared" ca="1" si="109"/>
        <v>37454</v>
      </c>
      <c r="U1362" s="1">
        <f t="shared" ca="1" si="105"/>
        <v>2915</v>
      </c>
      <c r="V136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$A1362    &amp;
", "   &amp;
$B1362    &amp;
", "   &amp;
$C1362    &amp;
", '"  &amp;
$E1362    &amp;
"', '" &amp;
$H1362    &amp;
"', "  &amp;
$I1362 &amp;
", CAST('"  &amp;
TEXT($K1362,"aaaa-mm-dd") &amp;
"' AS DATE), " &amp;
$L1362 &amp;
", " &amp;
$N1362 &amp;
", " &amp;
$P1362 &amp;
", " &amp;
IF($R1362="","NULL",$R1362) &amp;
", " &amp;
$U1362 &amp;
");"</f>
        <v>INSERT INTO acme.fact_employees (id_company_fk, id_employee_pk, flg_active, employee_name, id_gender_fk, id_race_fk, birthdate, id_education_fk, id_department_fk, id_role_fk, id_level_fk, salary) VALUES (2, 1361, TRUE, 'Abel Barreto Bactista', 'M', 2, CAST('1968-09-26' AS DATE), 7, 13, 7, NULL, 2915);</v>
      </c>
    </row>
    <row r="1363" spans="1:22" x14ac:dyDescent="0.2">
      <c r="A1363" s="7">
        <v>2</v>
      </c>
      <c r="B1363" s="5">
        <f t="shared" si="106"/>
        <v>1362</v>
      </c>
      <c r="C1363" s="6" t="b">
        <v>1</v>
      </c>
      <c r="D1363" s="7">
        <f ca="1">IF(ROW()=2,125,IF(ROW()=3,67,IF(ROW()=4,13,RANDBETWEEN(2,COUNT(Name!$A:$A) + 1))))</f>
        <v>338</v>
      </c>
      <c r="E1363" s="7" t="str">
        <f ca="1">VLOOKUP($D1363,Name!$A:$B,2,FALSE) &amp; " " &amp; IF(ROW()=2,"de Orléans e Bragança",VLOOKUP(IF(ROW()=2,0,RANDBETWEEN(2,COUNT('Last name'!$A:$A) + 1)),'Last name'!$A:$B,2,FALSE) &amp; " " &amp; VLOOKUP(RANDBETWEEN(2,COUNT('Last name'!$A:$A) + 1),'Last name'!$A:$B,2,FALSE))</f>
        <v>Theo Greco Alencar</v>
      </c>
      <c r="F1363" s="7">
        <v>2</v>
      </c>
      <c r="G1363" s="7" cm="1">
        <f t="array" aca="1" ref="G1363" ca="1">INDEX(States!$B:$B,RANDBETWEEN(2,COUNTA(States!$B:$B)),1)</f>
        <v>19</v>
      </c>
      <c r="H1363" s="7" t="str">
        <f ca="1">VLOOKUP($D1363,Name!$A:$C,3,FALSE)</f>
        <v>M</v>
      </c>
      <c r="I1363" s="7">
        <f t="shared" ca="1" si="107"/>
        <v>2</v>
      </c>
      <c r="J1363" s="7" t="str">
        <f ca="1">VLOOKUP($I1363,Race!$A:$B,2,FALSE)</f>
        <v>Branco</v>
      </c>
      <c r="K1363" s="8">
        <f ca="1" xml:space="preserve">
IF($B1363=2,
    TODAY()-16340,
    IF($P1363=2,
        RANDBETWEEN(TODAY()-12418.5,TODAY()-6574.5),
        IF(OR($P1363=3,$P1363=4),
            RANDBETWEEN(TODAY()-16071,TODAY()-8766),
            IF(OR($P1363=5,$P1363=6,$P1363=7),
                RANDBETWEEN(TODAY()-27393.75,TODAY()-12783.75),
                RANDBETWEEN(TODAY()-27393.75,TODAY()-10957.5)
            )
        )
    )
)</f>
        <v>26143</v>
      </c>
      <c r="L1363" s="6">
        <f ca="1">IF(OR(ROW()=2,ROW()=3),7,IF(ROW()=4,4,RANDBETWEEN(4,COUNT(Education!$A:$A) + 1)))</f>
        <v>7</v>
      </c>
      <c r="M1363" s="8" t="str">
        <f ca="1">VLOOKUP($L1363,Education!$A:$B,2,FALSE)</f>
        <v>Doutorado</v>
      </c>
      <c r="N136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1363" s="7" t="str">
        <f ca="1">VLOOKUP($N1363,Department!$A:$B,2,FALSE)</f>
        <v>Administrativo</v>
      </c>
      <c r="P1363" s="6">
        <f t="shared" ca="1" si="108"/>
        <v>8</v>
      </c>
      <c r="Q1363" s="7" t="str">
        <f ca="1">VLOOKUP($P1363,Role!$A:$B,2,FALSE)</f>
        <v>Analista</v>
      </c>
      <c r="R1363" s="7">
        <f ca="1">IF($P1363=8,RANDBETWEEN(2,COUNT(Level!$A:$A) + 1),"")</f>
        <v>2</v>
      </c>
      <c r="S1363" s="7" t="str">
        <f ca="1">IF($R1363&lt;&gt;"",VLOOKUP($R1363,Level!$A:$B,2,FALSE),"")</f>
        <v>Junior</v>
      </c>
      <c r="T1363" s="8">
        <f t="shared" ca="1" si="109"/>
        <v>39077</v>
      </c>
      <c r="U1363" s="1">
        <f t="shared" ca="1" si="105"/>
        <v>4000</v>
      </c>
      <c r="V136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$A1363    &amp;
", "   &amp;
$B1363    &amp;
", "   &amp;
$C1363    &amp;
", '"  &amp;
$E1363    &amp;
"', '" &amp;
$H1363    &amp;
"', "  &amp;
$I1363 &amp;
", CAST('"  &amp;
TEXT($K1363,"aaaa-mm-dd") &amp;
"' AS DATE), " &amp;
$L1363 &amp;
", " &amp;
$N1363 &amp;
", " &amp;
$P1363 &amp;
", " &amp;
IF($R1363="","NULL",$R1363) &amp;
", " &amp;
$U1363 &amp;
");"</f>
        <v>INSERT INTO acme.fact_employees (id_company_fk, id_employee_pk, flg_active, employee_name, id_gender_fk, id_race_fk, birthdate, id_education_fk, id_department_fk, id_role_fk, id_level_fk, salary) VALUES (2, 1362, TRUE, 'Theo Greco Alencar', 'M', 2, CAST('1971-07-29' AS DATE), 7, 3, 8, 2, 4000);</v>
      </c>
    </row>
    <row r="1364" spans="1:22" x14ac:dyDescent="0.2">
      <c r="A1364" s="7">
        <v>2</v>
      </c>
      <c r="B1364" s="5">
        <f t="shared" si="106"/>
        <v>1363</v>
      </c>
      <c r="C1364" s="6" t="b">
        <v>1</v>
      </c>
      <c r="D1364" s="7">
        <f ca="1">IF(ROW()=2,125,IF(ROW()=3,67,IF(ROW()=4,13,RANDBETWEEN(2,COUNT(Name!$A:$A) + 1))))</f>
        <v>173</v>
      </c>
      <c r="E1364" s="7" t="str">
        <f ca="1">VLOOKUP($D1364,Name!$A:$B,2,FALSE) &amp; " " &amp; IF(ROW()=2,"de Orléans e Bragança",VLOOKUP(IF(ROW()=2,0,RANDBETWEEN(2,COUNT('Last name'!$A:$A) + 1)),'Last name'!$A:$B,2,FALSE) &amp; " " &amp; VLOOKUP(RANDBETWEEN(2,COUNT('Last name'!$A:$A) + 1),'Last name'!$A:$B,2,FALSE))</f>
        <v>Isabelle Gallo Padrão</v>
      </c>
      <c r="F1364" s="7">
        <v>2</v>
      </c>
      <c r="G1364" s="7" cm="1">
        <f t="array" aca="1" ref="G1364" ca="1">INDEX(States!$B:$B,RANDBETWEEN(2,COUNTA(States!$B:$B)),1)</f>
        <v>2</v>
      </c>
      <c r="H1364" s="7" t="str">
        <f ca="1">VLOOKUP($D1364,Name!$A:$C,3,FALSE)</f>
        <v>F</v>
      </c>
      <c r="I1364" s="7">
        <f t="shared" ca="1" si="107"/>
        <v>4</v>
      </c>
      <c r="J1364" s="7" t="str">
        <f ca="1">VLOOKUP($I1364,Race!$A:$B,2,FALSE)</f>
        <v>Pardo</v>
      </c>
      <c r="K1364" s="8">
        <f ca="1" xml:space="preserve">
IF($B1364=2,
    TODAY()-16340,
    IF($P1364=2,
        RANDBETWEEN(TODAY()-12418.5,TODAY()-6574.5),
        IF(OR($P1364=3,$P1364=4),
            RANDBETWEEN(TODAY()-16071,TODAY()-8766),
            IF(OR($P1364=5,$P1364=6,$P1364=7),
                RANDBETWEEN(TODAY()-27393.75,TODAY()-12783.75),
                RANDBETWEEN(TODAY()-27393.75,TODAY()-10957.5)
            )
        )
    )
)</f>
        <v>19530</v>
      </c>
      <c r="L1364" s="6">
        <f ca="1">IF(OR(ROW()=2,ROW()=3),7,IF(ROW()=4,4,RANDBETWEEN(4,COUNT(Education!$A:$A) + 1)))</f>
        <v>6</v>
      </c>
      <c r="M1364" s="8" t="str">
        <f ca="1">VLOOKUP($L1364,Education!$A:$B,2,FALSE)</f>
        <v>Mestrado</v>
      </c>
      <c r="N136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1364" s="7" t="str">
        <f ca="1">VLOOKUP($N1364,Department!$A:$B,2,FALSE)</f>
        <v>Vendas</v>
      </c>
      <c r="P1364" s="6">
        <f t="shared" ca="1" si="108"/>
        <v>6</v>
      </c>
      <c r="Q1364" s="7" t="str">
        <f ca="1">VLOOKUP($P1364,Role!$A:$B,2,FALSE)</f>
        <v>Estagiário</v>
      </c>
      <c r="R1364" s="7" t="str">
        <f ca="1">IF($P1364=8,RANDBETWEEN(2,COUNT(Level!$A:$A) + 1),"")</f>
        <v/>
      </c>
      <c r="S1364" s="7" t="str">
        <f ca="1">IF($R1364&lt;&gt;"",VLOOKUP($R1364,Level!$A:$B,2,FALSE),"")</f>
        <v/>
      </c>
      <c r="T1364" s="8">
        <f t="shared" ca="1" si="109"/>
        <v>39222</v>
      </c>
      <c r="U1364" s="1">
        <f t="shared" ca="1" si="105"/>
        <v>2315</v>
      </c>
      <c r="V136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$A1364    &amp;
", "   &amp;
$B1364    &amp;
", "   &amp;
$C1364    &amp;
", '"  &amp;
$E1364    &amp;
"', '" &amp;
$H1364    &amp;
"', "  &amp;
$I1364 &amp;
", CAST('"  &amp;
TEXT($K1364,"aaaa-mm-dd") &amp;
"' AS DATE), " &amp;
$L1364 &amp;
", " &amp;
$N1364 &amp;
", " &amp;
$P1364 &amp;
", " &amp;
IF($R1364="","NULL",$R1364) &amp;
", " &amp;
$U1364 &amp;
");"</f>
        <v>INSERT INTO acme.fact_employees (id_company_fk, id_employee_pk, flg_active, employee_name, id_gender_fk, id_race_fk, birthdate, id_education_fk, id_department_fk, id_role_fk, id_level_fk, salary) VALUES (2, 1363, TRUE, 'Isabelle Gallo Padrão', 'F', 4, CAST('1953-06-20' AS DATE), 6, 13, 6, NULL, 2315);</v>
      </c>
    </row>
    <row r="1365" spans="1:22" x14ac:dyDescent="0.2">
      <c r="A1365" s="7">
        <v>2</v>
      </c>
      <c r="B1365" s="5">
        <f t="shared" si="106"/>
        <v>1364</v>
      </c>
      <c r="C1365" s="6" t="b">
        <v>1</v>
      </c>
      <c r="D1365" s="7">
        <f ca="1">IF(ROW()=2,125,IF(ROW()=3,67,IF(ROW()=4,13,RANDBETWEEN(2,COUNT(Name!$A:$A) + 1))))</f>
        <v>346</v>
      </c>
      <c r="E1365" s="7" t="str">
        <f ca="1">VLOOKUP($D1365,Name!$A:$B,2,FALSE) &amp; " " &amp; IF(ROW()=2,"de Orléans e Bragança",VLOOKUP(IF(ROW()=2,0,RANDBETWEEN(2,COUNT('Last name'!$A:$A) + 1)),'Last name'!$A:$B,2,FALSE) &amp; " " &amp; VLOOKUP(RANDBETWEEN(2,COUNT('Last name'!$A:$A) + 1),'Last name'!$A:$B,2,FALSE))</f>
        <v>Valentina Paulista Ferrara</v>
      </c>
      <c r="F1365" s="7">
        <v>2</v>
      </c>
      <c r="G1365" s="7" cm="1">
        <f t="array" aca="1" ref="G1365" ca="1">INDEX(States!$B:$B,RANDBETWEEN(2,COUNTA(States!$B:$B)),1)</f>
        <v>3</v>
      </c>
      <c r="H1365" s="7" t="str">
        <f ca="1">VLOOKUP($D1365,Name!$A:$C,3,FALSE)</f>
        <v>F</v>
      </c>
      <c r="I1365" s="7">
        <f t="shared" ca="1" si="107"/>
        <v>3</v>
      </c>
      <c r="J1365" s="7" t="str">
        <f ca="1">VLOOKUP($I1365,Race!$A:$B,2,FALSE)</f>
        <v>Preto</v>
      </c>
      <c r="K1365" s="8">
        <f ca="1" xml:space="preserve">
IF($B1365=2,
    TODAY()-16340,
    IF($P1365=2,
        RANDBETWEEN(TODAY()-12418.5,TODAY()-6574.5),
        IF(OR($P1365=3,$P1365=4),
            RANDBETWEEN(TODAY()-16071,TODAY()-8766),
            IF(OR($P1365=5,$P1365=6,$P1365=7),
                RANDBETWEEN(TODAY()-27393.75,TODAY()-12783.75),
                RANDBETWEEN(TODAY()-27393.75,TODAY()-10957.5)
            )
        )
    )
)</f>
        <v>32470</v>
      </c>
      <c r="L1365" s="6">
        <f ca="1">IF(OR(ROW()=2,ROW()=3),7,IF(ROW()=4,4,RANDBETWEEN(4,COUNT(Education!$A:$A) + 1)))</f>
        <v>7</v>
      </c>
      <c r="M1365" s="8" t="str">
        <f ca="1">VLOOKUP($L1365,Education!$A:$B,2,FALSE)</f>
        <v>Doutorado</v>
      </c>
      <c r="N136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1365" s="7" t="str">
        <f ca="1">VLOOKUP($N1365,Department!$A:$B,2,FALSE)</f>
        <v>Contábil</v>
      </c>
      <c r="P1365" s="6">
        <f t="shared" ca="1" si="108"/>
        <v>8</v>
      </c>
      <c r="Q1365" s="7" t="str">
        <f ca="1">VLOOKUP($P1365,Role!$A:$B,2,FALSE)</f>
        <v>Analista</v>
      </c>
      <c r="R1365" s="7">
        <f ca="1">IF($P1365=8,RANDBETWEEN(2,COUNT(Level!$A:$A) + 1),"")</f>
        <v>4</v>
      </c>
      <c r="S1365" s="7" t="str">
        <f ca="1">IF($R1365&lt;&gt;"",VLOOKUP($R1365,Level!$A:$B,2,FALSE),"")</f>
        <v>Senior</v>
      </c>
      <c r="T1365" s="8">
        <f t="shared" ca="1" si="109"/>
        <v>40015</v>
      </c>
      <c r="U1365" s="1">
        <f t="shared" ca="1" si="105"/>
        <v>4000</v>
      </c>
      <c r="V136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$A1365    &amp;
", "   &amp;
$B1365    &amp;
", "   &amp;
$C1365    &amp;
", '"  &amp;
$E1365    &amp;
"', '" &amp;
$H1365    &amp;
"', "  &amp;
$I1365 &amp;
", CAST('"  &amp;
TEXT($K1365,"aaaa-mm-dd") &amp;
"' AS DATE), " &amp;
$L1365 &amp;
", " &amp;
$N1365 &amp;
", " &amp;
$P1365 &amp;
", " &amp;
IF($R1365="","NULL",$R1365) &amp;
", " &amp;
$U1365 &amp;
");"</f>
        <v>INSERT INTO acme.fact_employees (id_company_fk, id_employee_pk, flg_active, employee_name, id_gender_fk, id_race_fk, birthdate, id_education_fk, id_department_fk, id_role_fk, id_level_fk, salary) VALUES (2, 1364, TRUE, 'Valentina Paulista Ferrara', 'F', 3, CAST('1988-11-23' AS DATE), 7, 9, 8, 4, 4000);</v>
      </c>
    </row>
    <row r="1366" spans="1:22" x14ac:dyDescent="0.2">
      <c r="A1366" s="7">
        <v>2</v>
      </c>
      <c r="B1366" s="5">
        <f t="shared" si="106"/>
        <v>1365</v>
      </c>
      <c r="C1366" s="6" t="b">
        <v>1</v>
      </c>
      <c r="D1366" s="7">
        <f ca="1">IF(ROW()=2,125,IF(ROW()=3,67,IF(ROW()=4,13,RANDBETWEEN(2,COUNT(Name!$A:$A) + 1))))</f>
        <v>23</v>
      </c>
      <c r="E1366" s="7" t="str">
        <f ca="1">VLOOKUP($D1366,Name!$A:$B,2,FALSE) &amp; " " &amp; IF(ROW()=2,"de Orléans e Bragança",VLOOKUP(IF(ROW()=2,0,RANDBETWEEN(2,COUNT('Last name'!$A:$A) + 1)),'Last name'!$A:$B,2,FALSE) &amp; " " &amp; VLOOKUP(RANDBETWEEN(2,COUNT('Last name'!$A:$A) + 1),'Last name'!$A:$B,2,FALSE))</f>
        <v>Ana Beatriz Duarte Ricci</v>
      </c>
      <c r="F1366" s="7">
        <v>2</v>
      </c>
      <c r="G1366" s="7" cm="1">
        <f t="array" aca="1" ref="G1366" ca="1">INDEX(States!$B:$B,RANDBETWEEN(2,COUNTA(States!$B:$B)),1)</f>
        <v>4</v>
      </c>
      <c r="H1366" s="7" t="str">
        <f ca="1">VLOOKUP($D1366,Name!$A:$C,3,FALSE)</f>
        <v>F</v>
      </c>
      <c r="I1366" s="7">
        <f t="shared" ca="1" si="107"/>
        <v>2</v>
      </c>
      <c r="J1366" s="7" t="str">
        <f ca="1">VLOOKUP($I1366,Race!$A:$B,2,FALSE)</f>
        <v>Branco</v>
      </c>
      <c r="K1366" s="8">
        <f ca="1" xml:space="preserve">
IF($B1366=2,
    TODAY()-16340,
    IF($P1366=2,
        RANDBETWEEN(TODAY()-12418.5,TODAY()-6574.5),
        IF(OR($P1366=3,$P1366=4),
            RANDBETWEEN(TODAY()-16071,TODAY()-8766),
            IF(OR($P1366=5,$P1366=6,$P1366=7),
                RANDBETWEEN(TODAY()-27393.75,TODAY()-12783.75),
                RANDBETWEEN(TODAY()-27393.75,TODAY()-10957.5)
            )
        )
    )
)</f>
        <v>20164</v>
      </c>
      <c r="L1366" s="6">
        <f ca="1">IF(OR(ROW()=2,ROW()=3),7,IF(ROW()=4,4,RANDBETWEEN(4,COUNT(Education!$A:$A) + 1)))</f>
        <v>7</v>
      </c>
      <c r="M1366" s="8" t="str">
        <f ca="1">VLOOKUP($L1366,Education!$A:$B,2,FALSE)</f>
        <v>Doutorado</v>
      </c>
      <c r="N136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1366" s="7" t="str">
        <f ca="1">VLOOKUP($N1366,Department!$A:$B,2,FALSE)</f>
        <v>Contábil</v>
      </c>
      <c r="P1366" s="6">
        <f t="shared" ca="1" si="108"/>
        <v>7</v>
      </c>
      <c r="Q1366" s="7" t="str">
        <f ca="1">VLOOKUP($P1366,Role!$A:$B,2,FALSE)</f>
        <v>Trainee</v>
      </c>
      <c r="R1366" s="7" t="str">
        <f ca="1">IF($P1366=8,RANDBETWEEN(2,COUNT(Level!$A:$A) + 1),"")</f>
        <v/>
      </c>
      <c r="S1366" s="7" t="str">
        <f ca="1">IF($R1366&lt;&gt;"",VLOOKUP($R1366,Level!$A:$B,2,FALSE),"")</f>
        <v/>
      </c>
      <c r="T1366" s="8">
        <f t="shared" ca="1" si="109"/>
        <v>42734</v>
      </c>
      <c r="U1366" s="1">
        <f t="shared" ca="1" si="105"/>
        <v>2805</v>
      </c>
      <c r="V136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$A1366    &amp;
", "   &amp;
$B1366    &amp;
", "   &amp;
$C1366    &amp;
", '"  &amp;
$E1366    &amp;
"', '" &amp;
$H1366    &amp;
"', "  &amp;
$I1366 &amp;
", CAST('"  &amp;
TEXT($K1366,"aaaa-mm-dd") &amp;
"' AS DATE), " &amp;
$L1366 &amp;
", " &amp;
$N1366 &amp;
", " &amp;
$P1366 &amp;
", " &amp;
IF($R1366="","NULL",$R1366) &amp;
", " &amp;
$U1366 &amp;
");"</f>
        <v>INSERT INTO acme.fact_employees (id_company_fk, id_employee_pk, flg_active, employee_name, id_gender_fk, id_race_fk, birthdate, id_education_fk, id_department_fk, id_role_fk, id_level_fk, salary) VALUES (2, 1365, TRUE, 'Ana Beatriz Duarte Ricci', 'F', 2, CAST('1955-03-16' AS DATE), 7, 9, 7, NULL, 2805);</v>
      </c>
    </row>
    <row r="1367" spans="1:22" x14ac:dyDescent="0.2">
      <c r="A1367" s="7">
        <v>2</v>
      </c>
      <c r="B1367" s="5">
        <f t="shared" si="106"/>
        <v>1366</v>
      </c>
      <c r="C1367" s="6" t="b">
        <v>1</v>
      </c>
      <c r="D1367" s="7">
        <f ca="1">IF(ROW()=2,125,IF(ROW()=3,67,IF(ROW()=4,13,RANDBETWEEN(2,COUNT(Name!$A:$A) + 1))))</f>
        <v>106</v>
      </c>
      <c r="E1367" s="7" t="str">
        <f ca="1">VLOOKUP($D1367,Name!$A:$B,2,FALSE) &amp; " " &amp; IF(ROW()=2,"de Orléans e Bragança",VLOOKUP(IF(ROW()=2,0,RANDBETWEEN(2,COUNT('Last name'!$A:$A) + 1)),'Last name'!$A:$B,2,FALSE) &amp; " " &amp; VLOOKUP(RANDBETWEEN(2,COUNT('Last name'!$A:$A) + 1),'Last name'!$A:$B,2,FALSE))</f>
        <v>Davi Luiz Leite Botelho</v>
      </c>
      <c r="F1367" s="7">
        <v>2</v>
      </c>
      <c r="G1367" s="7" cm="1">
        <f t="array" aca="1" ref="G1367" ca="1">INDEX(States!$B:$B,RANDBETWEEN(2,COUNTA(States!$B:$B)),1)</f>
        <v>20</v>
      </c>
      <c r="H1367" s="7" t="str">
        <f ca="1">VLOOKUP($D1367,Name!$A:$C,3,FALSE)</f>
        <v>M</v>
      </c>
      <c r="I1367" s="7">
        <f t="shared" ca="1" si="107"/>
        <v>2</v>
      </c>
      <c r="J1367" s="7" t="str">
        <f ca="1">VLOOKUP($I1367,Race!$A:$B,2,FALSE)</f>
        <v>Branco</v>
      </c>
      <c r="K1367" s="8">
        <f ca="1" xml:space="preserve">
IF($B1367=2,
    TODAY()-16340,
    IF($P1367=2,
        RANDBETWEEN(TODAY()-12418.5,TODAY()-6574.5),
        IF(OR($P1367=3,$P1367=4),
            RANDBETWEEN(TODAY()-16071,TODAY()-8766),
            IF(OR($P1367=5,$P1367=6,$P1367=7),
                RANDBETWEEN(TODAY()-27393.75,TODAY()-12783.75),
                RANDBETWEEN(TODAY()-27393.75,TODAY()-10957.5)
            )
        )
    )
)</f>
        <v>31398</v>
      </c>
      <c r="L1367" s="6">
        <f ca="1">IF(OR(ROW()=2,ROW()=3),7,IF(ROW()=4,4,RANDBETWEEN(4,COUNT(Education!$A:$A) + 1)))</f>
        <v>6</v>
      </c>
      <c r="M1367" s="8" t="str">
        <f ca="1">VLOOKUP($L1367,Education!$A:$B,2,FALSE)</f>
        <v>Mestrado</v>
      </c>
      <c r="N136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1367" s="7" t="str">
        <f ca="1">VLOOKUP($N1367,Department!$A:$B,2,FALSE)</f>
        <v>Financeiro</v>
      </c>
      <c r="P1367" s="6">
        <f t="shared" ca="1" si="108"/>
        <v>8</v>
      </c>
      <c r="Q1367" s="7" t="str">
        <f ca="1">VLOOKUP($P1367,Role!$A:$B,2,FALSE)</f>
        <v>Analista</v>
      </c>
      <c r="R1367" s="7">
        <f ca="1">IF($P1367=8,RANDBETWEEN(2,COUNT(Level!$A:$A) + 1),"")</f>
        <v>3</v>
      </c>
      <c r="S1367" s="7" t="str">
        <f ca="1">IF($R1367&lt;&gt;"",VLOOKUP($R1367,Level!$A:$B,2,FALSE),"")</f>
        <v>Pleno</v>
      </c>
      <c r="T1367" s="8">
        <f t="shared" ca="1" si="109"/>
        <v>39253</v>
      </c>
      <c r="U1367" s="1">
        <f t="shared" ca="1" si="105"/>
        <v>3500</v>
      </c>
      <c r="V136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$A1367    &amp;
", "   &amp;
$B1367    &amp;
", "   &amp;
$C1367    &amp;
", '"  &amp;
$E1367    &amp;
"', '" &amp;
$H1367    &amp;
"', "  &amp;
$I1367 &amp;
", CAST('"  &amp;
TEXT($K1367,"aaaa-mm-dd") &amp;
"' AS DATE), " &amp;
$L1367 &amp;
", " &amp;
$N1367 &amp;
", " &amp;
$P1367 &amp;
", " &amp;
IF($R1367="","NULL",$R1367) &amp;
", " &amp;
$U1367 &amp;
");"</f>
        <v>INSERT INTO acme.fact_employees (id_company_fk, id_employee_pk, flg_active, employee_name, id_gender_fk, id_race_fk, birthdate, id_education_fk, id_department_fk, id_role_fk, id_level_fk, salary) VALUES (2, 1366, TRUE, 'Davi Luiz Leite Botelho', 'M', 2, CAST('1985-12-17' AS DATE), 6, 4, 8, 3, 3500);</v>
      </c>
    </row>
    <row r="1368" spans="1:22" x14ac:dyDescent="0.2">
      <c r="A1368" s="7">
        <v>2</v>
      </c>
      <c r="B1368" s="5">
        <f t="shared" si="106"/>
        <v>1367</v>
      </c>
      <c r="C1368" s="6" t="b">
        <v>1</v>
      </c>
      <c r="D1368" s="7">
        <f ca="1">IF(ROW()=2,125,IF(ROW()=3,67,IF(ROW()=4,13,RANDBETWEEN(2,COUNT(Name!$A:$A) + 1))))</f>
        <v>321</v>
      </c>
      <c r="E1368" s="7" t="str">
        <f ca="1">VLOOKUP($D1368,Name!$A:$B,2,FALSE) &amp; " " &amp; IF(ROW()=2,"de Orléans e Bragança",VLOOKUP(IF(ROW()=2,0,RANDBETWEEN(2,COUNT('Last name'!$A:$A) + 1)),'Last name'!$A:$B,2,FALSE) &amp; " " &amp; VLOOKUP(RANDBETWEEN(2,COUNT('Last name'!$A:$A) + 1),'Last name'!$A:$B,2,FALSE))</f>
        <v>Rafael Alcantara Barbosa</v>
      </c>
      <c r="F1368" s="7">
        <v>2</v>
      </c>
      <c r="G1368" s="7" cm="1">
        <f t="array" aca="1" ref="G1368" ca="1">INDEX(States!$B:$B,RANDBETWEEN(2,COUNTA(States!$B:$B)),1)</f>
        <v>12</v>
      </c>
      <c r="H1368" s="7" t="str">
        <f ca="1">VLOOKUP($D1368,Name!$A:$C,3,FALSE)</f>
        <v>M</v>
      </c>
      <c r="I1368" s="7">
        <f t="shared" ca="1" si="107"/>
        <v>5</v>
      </c>
      <c r="J1368" s="7" t="str">
        <f ca="1">VLOOKUP($I1368,Race!$A:$B,2,FALSE)</f>
        <v>Amarelo</v>
      </c>
      <c r="K1368" s="8">
        <f ca="1" xml:space="preserve">
IF($B1368=2,
    TODAY()-16340,
    IF($P1368=2,
        RANDBETWEEN(TODAY()-12418.5,TODAY()-6574.5),
        IF(OR($P1368=3,$P1368=4),
            RANDBETWEEN(TODAY()-16071,TODAY()-8766),
            IF(OR($P1368=5,$P1368=6,$P1368=7),
                RANDBETWEEN(TODAY()-27393.75,TODAY()-12783.75),
                RANDBETWEEN(TODAY()-27393.75,TODAY()-10957.5)
            )
        )
    )
)</f>
        <v>21661</v>
      </c>
      <c r="L1368" s="6">
        <f ca="1">IF(OR(ROW()=2,ROW()=3),7,IF(ROW()=4,4,RANDBETWEEN(4,COUNT(Education!$A:$A) + 1)))</f>
        <v>7</v>
      </c>
      <c r="M1368" s="8" t="str">
        <f ca="1">VLOOKUP($L1368,Education!$A:$B,2,FALSE)</f>
        <v>Doutorado</v>
      </c>
      <c r="N136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1368" s="7" t="str">
        <f ca="1">VLOOKUP($N1368,Department!$A:$B,2,FALSE)</f>
        <v>Financeiro</v>
      </c>
      <c r="P1368" s="6">
        <f t="shared" ca="1" si="108"/>
        <v>6</v>
      </c>
      <c r="Q1368" s="7" t="str">
        <f ca="1">VLOOKUP($P1368,Role!$A:$B,2,FALSE)</f>
        <v>Estagiário</v>
      </c>
      <c r="R1368" s="7" t="str">
        <f ca="1">IF($P1368=8,RANDBETWEEN(2,COUNT(Level!$A:$A) + 1),"")</f>
        <v/>
      </c>
      <c r="S1368" s="7" t="str">
        <f ca="1">IF($R1368&lt;&gt;"",VLOOKUP($R1368,Level!$A:$B,2,FALSE),"")</f>
        <v/>
      </c>
      <c r="T1368" s="8">
        <f t="shared" ca="1" si="109"/>
        <v>38986</v>
      </c>
      <c r="U1368" s="1">
        <f t="shared" ca="1" si="105"/>
        <v>2705</v>
      </c>
      <c r="V136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$A1368    &amp;
", "   &amp;
$B1368    &amp;
", "   &amp;
$C1368    &amp;
", '"  &amp;
$E1368    &amp;
"', '" &amp;
$H1368    &amp;
"', "  &amp;
$I1368 &amp;
", CAST('"  &amp;
TEXT($K1368,"aaaa-mm-dd") &amp;
"' AS DATE), " &amp;
$L1368 &amp;
", " &amp;
$N1368 &amp;
", " &amp;
$P1368 &amp;
", " &amp;
IF($R1368="","NULL",$R1368) &amp;
", " &amp;
$U1368 &amp;
");"</f>
        <v>INSERT INTO acme.fact_employees (id_company_fk, id_employee_pk, flg_active, employee_name, id_gender_fk, id_race_fk, birthdate, id_education_fk, id_department_fk, id_role_fk, id_level_fk, salary) VALUES (2, 1367, TRUE, 'Rafael Alcantara Barbosa', 'M', 5, CAST('1959-04-21' AS DATE), 7, 4, 6, NULL, 2705);</v>
      </c>
    </row>
    <row r="1369" spans="1:22" x14ac:dyDescent="0.2">
      <c r="A1369" s="7">
        <v>2</v>
      </c>
      <c r="B1369" s="5">
        <f t="shared" si="106"/>
        <v>1368</v>
      </c>
      <c r="C1369" s="6" t="b">
        <v>1</v>
      </c>
      <c r="D1369" s="7">
        <f ca="1">IF(ROW()=2,125,IF(ROW()=3,67,IF(ROW()=4,13,RANDBETWEEN(2,COUNT(Name!$A:$A) + 1))))</f>
        <v>300</v>
      </c>
      <c r="E1369" s="7" t="str">
        <f ca="1">VLOOKUP($D1369,Name!$A:$B,2,FALSE) &amp; " " &amp; IF(ROW()=2,"de Orléans e Bragança",VLOOKUP(IF(ROW()=2,0,RANDBETWEEN(2,COUNT('Last name'!$A:$A) + 1)),'Last name'!$A:$B,2,FALSE) &amp; " " &amp; VLOOKUP(RANDBETWEEN(2,COUNT('Last name'!$A:$A) + 1),'Last name'!$A:$B,2,FALSE))</f>
        <v>Nathália Cândido Resende</v>
      </c>
      <c r="F1369" s="7">
        <v>2</v>
      </c>
      <c r="G1369" s="7" cm="1">
        <f t="array" aca="1" ref="G1369" ca="1">INDEX(States!$B:$B,RANDBETWEEN(2,COUNTA(States!$B:$B)),1)</f>
        <v>19</v>
      </c>
      <c r="H1369" s="7" t="str">
        <f ca="1">VLOOKUP($D1369,Name!$A:$C,3,FALSE)</f>
        <v>F</v>
      </c>
      <c r="I1369" s="7">
        <f t="shared" ca="1" si="107"/>
        <v>2</v>
      </c>
      <c r="J1369" s="7" t="str">
        <f ca="1">VLOOKUP($I1369,Race!$A:$B,2,FALSE)</f>
        <v>Branco</v>
      </c>
      <c r="K1369" s="8">
        <f ca="1" xml:space="preserve">
IF($B1369=2,
    TODAY()-16340,
    IF($P1369=2,
        RANDBETWEEN(TODAY()-12418.5,TODAY()-6574.5),
        IF(OR($P1369=3,$P1369=4),
            RANDBETWEEN(TODAY()-16071,TODAY()-8766),
            IF(OR($P1369=5,$P1369=6,$P1369=7),
                RANDBETWEEN(TODAY()-27393.75,TODAY()-12783.75),
                RANDBETWEEN(TODAY()-27393.75,TODAY()-10957.5)
            )
        )
    )
)</f>
        <v>18675</v>
      </c>
      <c r="L1369" s="6">
        <f ca="1">IF(OR(ROW()=2,ROW()=3),7,IF(ROW()=4,4,RANDBETWEEN(4,COUNT(Education!$A:$A) + 1)))</f>
        <v>6</v>
      </c>
      <c r="M1369" s="8" t="str">
        <f ca="1">VLOOKUP($L1369,Education!$A:$B,2,FALSE)</f>
        <v>Mestrado</v>
      </c>
      <c r="N136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1369" s="7" t="str">
        <f ca="1">VLOOKUP($N1369,Department!$A:$B,2,FALSE)</f>
        <v>Auditoria</v>
      </c>
      <c r="P1369" s="6">
        <f t="shared" ca="1" si="108"/>
        <v>8</v>
      </c>
      <c r="Q1369" s="7" t="str">
        <f ca="1">VLOOKUP($P1369,Role!$A:$B,2,FALSE)</f>
        <v>Analista</v>
      </c>
      <c r="R1369" s="7">
        <f ca="1">IF($P1369=8,RANDBETWEEN(2,COUNT(Level!$A:$A) + 1),"")</f>
        <v>4</v>
      </c>
      <c r="S1369" s="7" t="str">
        <f ca="1">IF($R1369&lt;&gt;"",VLOOKUP($R1369,Level!$A:$B,2,FALSE),"")</f>
        <v>Senior</v>
      </c>
      <c r="T1369" s="8">
        <f t="shared" ca="1" si="109"/>
        <v>42250</v>
      </c>
      <c r="U1369" s="1">
        <f t="shared" ca="1" si="105"/>
        <v>3500</v>
      </c>
      <c r="V136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$A1369    &amp;
", "   &amp;
$B1369    &amp;
", "   &amp;
$C1369    &amp;
", '"  &amp;
$E1369    &amp;
"', '" &amp;
$H1369    &amp;
"', "  &amp;
$I1369 &amp;
", CAST('"  &amp;
TEXT($K1369,"aaaa-mm-dd") &amp;
"' AS DATE), " &amp;
$L1369 &amp;
", " &amp;
$N1369 &amp;
", " &amp;
$P1369 &amp;
", " &amp;
IF($R1369="","NULL",$R1369) &amp;
", " &amp;
$U1369 &amp;
");"</f>
        <v>INSERT INTO acme.fact_employees (id_company_fk, id_employee_pk, flg_active, employee_name, id_gender_fk, id_race_fk, birthdate, id_education_fk, id_department_fk, id_role_fk, id_level_fk, salary) VALUES (2, 1368, TRUE, 'Nathália Cândido Resende', 'F', 2, CAST('1951-02-16' AS DATE), 6, 10, 8, 4, 3500);</v>
      </c>
    </row>
    <row r="1370" spans="1:22" x14ac:dyDescent="0.2">
      <c r="A1370" s="7">
        <v>2</v>
      </c>
      <c r="B1370" s="5">
        <f t="shared" si="106"/>
        <v>1369</v>
      </c>
      <c r="C1370" s="6" t="b">
        <v>1</v>
      </c>
      <c r="D1370" s="7">
        <f ca="1">IF(ROW()=2,125,IF(ROW()=3,67,IF(ROW()=4,13,RANDBETWEEN(2,COUNT(Name!$A:$A) + 1))))</f>
        <v>2</v>
      </c>
      <c r="E1370" s="7" t="str">
        <f ca="1">VLOOKUP($D1370,Name!$A:$B,2,FALSE) &amp; " " &amp; IF(ROW()=2,"de Orléans e Bragança",VLOOKUP(IF(ROW()=2,0,RANDBETWEEN(2,COUNT('Last name'!$A:$A) + 1)),'Last name'!$A:$B,2,FALSE) &amp; " " &amp; VLOOKUP(RANDBETWEEN(2,COUNT('Last name'!$A:$A) + 1),'Last name'!$A:$B,2,FALSE))</f>
        <v>Abel dos Santos Mendes</v>
      </c>
      <c r="F1370" s="7">
        <v>2</v>
      </c>
      <c r="G1370" s="7" cm="1">
        <f t="array" aca="1" ref="G1370" ca="1">INDEX(States!$B:$B,RANDBETWEEN(2,COUNTA(States!$B:$B)),1)</f>
        <v>6</v>
      </c>
      <c r="H1370" s="7" t="str">
        <f ca="1">VLOOKUP($D1370,Name!$A:$C,3,FALSE)</f>
        <v>M</v>
      </c>
      <c r="I1370" s="7">
        <f t="shared" ca="1" si="107"/>
        <v>2</v>
      </c>
      <c r="J1370" s="7" t="str">
        <f ca="1">VLOOKUP($I1370,Race!$A:$B,2,FALSE)</f>
        <v>Branco</v>
      </c>
      <c r="K1370" s="8">
        <f ca="1" xml:space="preserve">
IF($B1370=2,
    TODAY()-16340,
    IF($P1370=2,
        RANDBETWEEN(TODAY()-12418.5,TODAY()-6574.5),
        IF(OR($P1370=3,$P1370=4),
            RANDBETWEEN(TODAY()-16071,TODAY()-8766),
            IF(OR($P1370=5,$P1370=6,$P1370=7),
                RANDBETWEEN(TODAY()-27393.75,TODAY()-12783.75),
                RANDBETWEEN(TODAY()-27393.75,TODAY()-10957.5)
            )
        )
    )
)</f>
        <v>32509</v>
      </c>
      <c r="L1370" s="6">
        <f ca="1">IF(OR(ROW()=2,ROW()=3),7,IF(ROW()=4,4,RANDBETWEEN(4,COUNT(Education!$A:$A) + 1)))</f>
        <v>6</v>
      </c>
      <c r="M1370" s="8" t="str">
        <f ca="1">VLOOKUP($L1370,Education!$A:$B,2,FALSE)</f>
        <v>Mestrado</v>
      </c>
      <c r="N137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6</v>
      </c>
      <c r="O1370" s="7" t="str">
        <f ca="1">VLOOKUP($N1370,Department!$A:$B,2,FALSE)</f>
        <v>Comercial</v>
      </c>
      <c r="P1370" s="6">
        <f t="shared" ca="1" si="108"/>
        <v>9</v>
      </c>
      <c r="Q1370" s="7" t="str">
        <f ca="1">VLOOKUP($P1370,Role!$A:$B,2,FALSE)</f>
        <v>Especialista</v>
      </c>
      <c r="R1370" s="7" t="str">
        <f ca="1">IF($P1370=8,RANDBETWEEN(2,COUNT(Level!$A:$A) + 1),"")</f>
        <v/>
      </c>
      <c r="S1370" s="7" t="str">
        <f ca="1">IF($R1370&lt;&gt;"",VLOOKUP($R1370,Level!$A:$B,2,FALSE),"")</f>
        <v/>
      </c>
      <c r="T1370" s="8">
        <f t="shared" ca="1" si="109"/>
        <v>38420</v>
      </c>
      <c r="U1370" s="1">
        <f t="shared" ca="1" si="105"/>
        <v>9580</v>
      </c>
      <c r="V137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$A1370    &amp;
", "   &amp;
$B1370    &amp;
", "   &amp;
$C1370    &amp;
", '"  &amp;
$E1370    &amp;
"', '" &amp;
$H1370    &amp;
"', "  &amp;
$I1370 &amp;
", CAST('"  &amp;
TEXT($K1370,"aaaa-mm-dd") &amp;
"' AS DATE), " &amp;
$L1370 &amp;
", " &amp;
$N1370 &amp;
", " &amp;
$P1370 &amp;
", " &amp;
IF($R1370="","NULL",$R1370) &amp;
", " &amp;
$U1370 &amp;
");"</f>
        <v>INSERT INTO acme.fact_employees (id_company_fk, id_employee_pk, flg_active, employee_name, id_gender_fk, id_race_fk, birthdate, id_education_fk, id_department_fk, id_role_fk, id_level_fk, salary) VALUES (2, 1369, TRUE, 'Abel dos Santos Mendes', 'M', 2, CAST('1989-01-01' AS DATE), 6, 6, 9, NULL, 9580);</v>
      </c>
    </row>
    <row r="1371" spans="1:22" x14ac:dyDescent="0.2">
      <c r="A1371" s="7">
        <v>2</v>
      </c>
      <c r="B1371" s="5">
        <f t="shared" si="106"/>
        <v>1370</v>
      </c>
      <c r="C1371" s="6" t="b">
        <v>1</v>
      </c>
      <c r="D1371" s="7">
        <f ca="1">IF(ROW()=2,125,IF(ROW()=3,67,IF(ROW()=4,13,RANDBETWEEN(2,COUNT(Name!$A:$A) + 1))))</f>
        <v>235</v>
      </c>
      <c r="E1371" s="7" t="str">
        <f ca="1">VLOOKUP($D1371,Name!$A:$B,2,FALSE) &amp; " " &amp; IF(ROW()=2,"de Orléans e Bragança",VLOOKUP(IF(ROW()=2,0,RANDBETWEEN(2,COUNT('Last name'!$A:$A) + 1)),'Last name'!$A:$B,2,FALSE) &amp; " " &amp; VLOOKUP(RANDBETWEEN(2,COUNT('Last name'!$A:$A) + 1),'Last name'!$A:$B,2,FALSE))</f>
        <v>Lucas Asvilla Esteves</v>
      </c>
      <c r="F1371" s="7">
        <v>2</v>
      </c>
      <c r="G1371" s="7" cm="1">
        <f t="array" aca="1" ref="G1371" ca="1">INDEX(States!$B:$B,RANDBETWEEN(2,COUNTA(States!$B:$B)),1)</f>
        <v>5</v>
      </c>
      <c r="H1371" s="7" t="str">
        <f ca="1">VLOOKUP($D1371,Name!$A:$C,3,FALSE)</f>
        <v>M</v>
      </c>
      <c r="I1371" s="7">
        <f t="shared" ca="1" si="107"/>
        <v>2</v>
      </c>
      <c r="J1371" s="7" t="str">
        <f ca="1">VLOOKUP($I1371,Race!$A:$B,2,FALSE)</f>
        <v>Branco</v>
      </c>
      <c r="K1371" s="8">
        <f ca="1" xml:space="preserve">
IF($B1371=2,
    TODAY()-16340,
    IF($P1371=2,
        RANDBETWEEN(TODAY()-12418.5,TODAY()-6574.5),
        IF(OR($P1371=3,$P1371=4),
            RANDBETWEEN(TODAY()-16071,TODAY()-8766),
            IF(OR($P1371=5,$P1371=6,$P1371=7),
                RANDBETWEEN(TODAY()-27393.75,TODAY()-12783.75),
                RANDBETWEEN(TODAY()-27393.75,TODAY()-10957.5)
            )
        )
    )
)</f>
        <v>26515</v>
      </c>
      <c r="L1371" s="6">
        <f ca="1">IF(OR(ROW()=2,ROW()=3),7,IF(ROW()=4,4,RANDBETWEEN(4,COUNT(Education!$A:$A) + 1)))</f>
        <v>5</v>
      </c>
      <c r="M1371" s="8" t="str">
        <f ca="1">VLOOKUP($L1371,Education!$A:$B,2,FALSE)</f>
        <v>Pós-graduação</v>
      </c>
      <c r="N137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7</v>
      </c>
      <c r="O1371" s="7" t="str">
        <f ca="1">VLOOKUP($N1371,Department!$A:$B,2,FALSE)</f>
        <v>Operacional</v>
      </c>
      <c r="P1371" s="6">
        <f t="shared" ca="1" si="108"/>
        <v>8</v>
      </c>
      <c r="Q1371" s="7" t="str">
        <f ca="1">VLOOKUP($P1371,Role!$A:$B,2,FALSE)</f>
        <v>Analista</v>
      </c>
      <c r="R1371" s="7">
        <f ca="1">IF($P1371=8,RANDBETWEEN(2,COUNT(Level!$A:$A) + 1),"")</f>
        <v>2</v>
      </c>
      <c r="S1371" s="7" t="str">
        <f ca="1">IF($R1371&lt;&gt;"",VLOOKUP($R1371,Level!$A:$B,2,FALSE),"")</f>
        <v>Junior</v>
      </c>
      <c r="T1371" s="8">
        <f t="shared" ca="1" si="109"/>
        <v>36971</v>
      </c>
      <c r="U1371" s="1">
        <f t="shared" ca="1" si="105"/>
        <v>3000</v>
      </c>
      <c r="V137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$A1371    &amp;
", "   &amp;
$B1371    &amp;
", "   &amp;
$C1371    &amp;
", '"  &amp;
$E1371    &amp;
"', '" &amp;
$H1371    &amp;
"', "  &amp;
$I1371 &amp;
", CAST('"  &amp;
TEXT($K1371,"aaaa-mm-dd") &amp;
"' AS DATE), " &amp;
$L1371 &amp;
", " &amp;
$N1371 &amp;
", " &amp;
$P1371 &amp;
", " &amp;
IF($R1371="","NULL",$R1371) &amp;
", " &amp;
$U1371 &amp;
");"</f>
        <v>INSERT INTO acme.fact_employees (id_company_fk, id_employee_pk, flg_active, employee_name, id_gender_fk, id_race_fk, birthdate, id_education_fk, id_department_fk, id_role_fk, id_level_fk, salary) VALUES (2, 1370, TRUE, 'Lucas Asvilla Esteves', 'M', 2, CAST('1972-08-04' AS DATE), 5, 7, 8, 2, 3000);</v>
      </c>
    </row>
    <row r="1372" spans="1:22" x14ac:dyDescent="0.2">
      <c r="A1372" s="7">
        <v>2</v>
      </c>
      <c r="B1372" s="5">
        <f t="shared" si="106"/>
        <v>1371</v>
      </c>
      <c r="C1372" s="6" t="b">
        <v>1</v>
      </c>
      <c r="D1372" s="7">
        <f ca="1">IF(ROW()=2,125,IF(ROW()=3,67,IF(ROW()=4,13,RANDBETWEEN(2,COUNT(Name!$A:$A) + 1))))</f>
        <v>330</v>
      </c>
      <c r="E1372" s="7" t="str">
        <f ca="1">VLOOKUP($D1372,Name!$A:$B,2,FALSE) &amp; " " &amp; IF(ROW()=2,"de Orléans e Bragança",VLOOKUP(IF(ROW()=2,0,RANDBETWEEN(2,COUNT('Last name'!$A:$A) + 1)),'Last name'!$A:$B,2,FALSE) &amp; " " &amp; VLOOKUP(RANDBETWEEN(2,COUNT('Last name'!$A:$A) + 1),'Last name'!$A:$B,2,FALSE))</f>
        <v>Ruan Faria Medeiros</v>
      </c>
      <c r="F1372" s="7">
        <v>2</v>
      </c>
      <c r="G1372" s="7" cm="1">
        <f t="array" aca="1" ref="G1372" ca="1">INDEX(States!$B:$B,RANDBETWEEN(2,COUNTA(States!$B:$B)),1)</f>
        <v>7</v>
      </c>
      <c r="H1372" s="7" t="str">
        <f ca="1">VLOOKUP($D1372,Name!$A:$C,3,FALSE)</f>
        <v>M</v>
      </c>
      <c r="I1372" s="7">
        <f t="shared" ca="1" si="107"/>
        <v>3</v>
      </c>
      <c r="J1372" s="7" t="str">
        <f ca="1">VLOOKUP($I1372,Race!$A:$B,2,FALSE)</f>
        <v>Preto</v>
      </c>
      <c r="K1372" s="8">
        <f ca="1" xml:space="preserve">
IF($B1372=2,
    TODAY()-16340,
    IF($P1372=2,
        RANDBETWEEN(TODAY()-12418.5,TODAY()-6574.5),
        IF(OR($P1372=3,$P1372=4),
            RANDBETWEEN(TODAY()-16071,TODAY()-8766),
            IF(OR($P1372=5,$P1372=6,$P1372=7),
                RANDBETWEEN(TODAY()-27393.75,TODAY()-12783.75),
                RANDBETWEEN(TODAY()-27393.75,TODAY()-10957.5)
            )
        )
    )
)</f>
        <v>30040</v>
      </c>
      <c r="L1372" s="6">
        <f ca="1">IF(OR(ROW()=2,ROW()=3),7,IF(ROW()=4,4,RANDBETWEEN(4,COUNT(Education!$A:$A) + 1)))</f>
        <v>7</v>
      </c>
      <c r="M1372" s="8" t="str">
        <f ca="1">VLOOKUP($L1372,Education!$A:$B,2,FALSE)</f>
        <v>Doutorado</v>
      </c>
      <c r="N137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6</v>
      </c>
      <c r="O1372" s="7" t="str">
        <f ca="1">VLOOKUP($N1372,Department!$A:$B,2,FALSE)</f>
        <v>Comercial</v>
      </c>
      <c r="P1372" s="6">
        <f t="shared" ca="1" si="108"/>
        <v>6</v>
      </c>
      <c r="Q1372" s="7" t="str">
        <f ca="1">VLOOKUP($P1372,Role!$A:$B,2,FALSE)</f>
        <v>Estagiário</v>
      </c>
      <c r="R1372" s="7" t="str">
        <f ca="1">IF($P1372=8,RANDBETWEEN(2,COUNT(Level!$A:$A) + 1),"")</f>
        <v/>
      </c>
      <c r="S1372" s="7" t="str">
        <f ca="1">IF($R1372&lt;&gt;"",VLOOKUP($R1372,Level!$A:$B,2,FALSE),"")</f>
        <v/>
      </c>
      <c r="T1372" s="8">
        <f t="shared" ca="1" si="109"/>
        <v>43674</v>
      </c>
      <c r="U1372" s="1">
        <f t="shared" ca="1" si="105"/>
        <v>2785</v>
      </c>
      <c r="V137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$A1372    &amp;
", "   &amp;
$B1372    &amp;
", "   &amp;
$C1372    &amp;
", '"  &amp;
$E1372    &amp;
"', '" &amp;
$H1372    &amp;
"', "  &amp;
$I1372 &amp;
", CAST('"  &amp;
TEXT($K1372,"aaaa-mm-dd") &amp;
"' AS DATE), " &amp;
$L1372 &amp;
", " &amp;
$N1372 &amp;
", " &amp;
$P1372 &amp;
", " &amp;
IF($R1372="","NULL",$R1372) &amp;
", " &amp;
$U1372 &amp;
");"</f>
        <v>INSERT INTO acme.fact_employees (id_company_fk, id_employee_pk, flg_active, employee_name, id_gender_fk, id_race_fk, birthdate, id_education_fk, id_department_fk, id_role_fk, id_level_fk, salary) VALUES (2, 1371, TRUE, 'Ruan Faria Medeiros', 'M', 3, CAST('1982-03-30' AS DATE), 7, 6, 6, NULL, 2785);</v>
      </c>
    </row>
    <row r="1373" spans="1:22" x14ac:dyDescent="0.2">
      <c r="A1373" s="7">
        <v>2</v>
      </c>
      <c r="B1373" s="5">
        <f t="shared" si="106"/>
        <v>1372</v>
      </c>
      <c r="C1373" s="6" t="b">
        <v>1</v>
      </c>
      <c r="D1373" s="7">
        <f ca="1">IF(ROW()=2,125,IF(ROW()=3,67,IF(ROW()=4,13,RANDBETWEEN(2,COUNT(Name!$A:$A) + 1))))</f>
        <v>216</v>
      </c>
      <c r="E1373" s="7" t="str">
        <f ca="1">VLOOKUP($D1373,Name!$A:$B,2,FALSE) &amp; " " &amp; IF(ROW()=2,"de Orléans e Bragança",VLOOKUP(IF(ROW()=2,0,RANDBETWEEN(2,COUNT('Last name'!$A:$A) + 1)),'Last name'!$A:$B,2,FALSE) &amp; " " &amp; VLOOKUP(RANDBETWEEN(2,COUNT('Last name'!$A:$A) + 1),'Last name'!$A:$B,2,FALSE))</f>
        <v>Larissa Alcantara Mariani</v>
      </c>
      <c r="F1373" s="7">
        <v>2</v>
      </c>
      <c r="G1373" s="7" cm="1">
        <f t="array" aca="1" ref="G1373" ca="1">INDEX(States!$B:$B,RANDBETWEEN(2,COUNTA(States!$B:$B)),1)</f>
        <v>7</v>
      </c>
      <c r="H1373" s="7" t="str">
        <f ca="1">VLOOKUP($D1373,Name!$A:$C,3,FALSE)</f>
        <v>F</v>
      </c>
      <c r="I1373" s="7">
        <f t="shared" ca="1" si="107"/>
        <v>2</v>
      </c>
      <c r="J1373" s="7" t="str">
        <f ca="1">VLOOKUP($I1373,Race!$A:$B,2,FALSE)</f>
        <v>Branco</v>
      </c>
      <c r="K1373" s="8">
        <f ca="1" xml:space="preserve">
IF($B1373=2,
    TODAY()-16340,
    IF($P1373=2,
        RANDBETWEEN(TODAY()-12418.5,TODAY()-6574.5),
        IF(OR($P1373=3,$P1373=4),
            RANDBETWEEN(TODAY()-16071,TODAY()-8766),
            IF(OR($P1373=5,$P1373=6,$P1373=7),
                RANDBETWEEN(TODAY()-27393.75,TODAY()-12783.75),
                RANDBETWEEN(TODAY()-27393.75,TODAY()-10957.5)
            )
        )
    )
)</f>
        <v>22036</v>
      </c>
      <c r="L1373" s="6">
        <f ca="1">IF(OR(ROW()=2,ROW()=3),7,IF(ROW()=4,4,RANDBETWEEN(4,COUNT(Education!$A:$A) + 1)))</f>
        <v>7</v>
      </c>
      <c r="M1373" s="8" t="str">
        <f ca="1">VLOOKUP($L1373,Education!$A:$B,2,FALSE)</f>
        <v>Doutorado</v>
      </c>
      <c r="N137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1373" s="7" t="str">
        <f ca="1">VLOOKUP($N1373,Department!$A:$B,2,FALSE)</f>
        <v>Vendas</v>
      </c>
      <c r="P1373" s="6">
        <f t="shared" ca="1" si="108"/>
        <v>8</v>
      </c>
      <c r="Q1373" s="7" t="str">
        <f ca="1">VLOOKUP($P1373,Role!$A:$B,2,FALSE)</f>
        <v>Analista</v>
      </c>
      <c r="R1373" s="7">
        <f ca="1">IF($P1373=8,RANDBETWEEN(2,COUNT(Level!$A:$A) + 1),"")</f>
        <v>2</v>
      </c>
      <c r="S1373" s="7" t="str">
        <f ca="1">IF($R1373&lt;&gt;"",VLOOKUP($R1373,Level!$A:$B,2,FALSE),"")</f>
        <v>Junior</v>
      </c>
      <c r="T1373" s="8">
        <f t="shared" ca="1" si="109"/>
        <v>37449</v>
      </c>
      <c r="U1373" s="1">
        <f t="shared" ca="1" si="105"/>
        <v>4110</v>
      </c>
      <c r="V137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$A1373    &amp;
", "   &amp;
$B1373    &amp;
", "   &amp;
$C1373    &amp;
", '"  &amp;
$E1373    &amp;
"', '" &amp;
$H1373    &amp;
"', "  &amp;
$I1373 &amp;
", CAST('"  &amp;
TEXT($K1373,"aaaa-mm-dd") &amp;
"' AS DATE), " &amp;
$L1373 &amp;
", " &amp;
$N1373 &amp;
", " &amp;
$P1373 &amp;
", " &amp;
IF($R1373="","NULL",$R1373) &amp;
", " &amp;
$U1373 &amp;
");"</f>
        <v>INSERT INTO acme.fact_employees (id_company_fk, id_employee_pk, flg_active, employee_name, id_gender_fk, id_race_fk, birthdate, id_education_fk, id_department_fk, id_role_fk, id_level_fk, salary) VALUES (2, 1372, TRUE, 'Larissa Alcantara Mariani', 'F', 2, CAST('1960-04-30' AS DATE), 7, 13, 8, 2, 4110);</v>
      </c>
    </row>
    <row r="1374" spans="1:22" x14ac:dyDescent="0.2">
      <c r="A1374" s="7">
        <v>2</v>
      </c>
      <c r="B1374" s="5">
        <f t="shared" si="106"/>
        <v>1373</v>
      </c>
      <c r="C1374" s="6" t="b">
        <v>1</v>
      </c>
      <c r="D1374" s="7">
        <f ca="1">IF(ROW()=2,125,IF(ROW()=3,67,IF(ROW()=4,13,RANDBETWEEN(2,COUNT(Name!$A:$A) + 1))))</f>
        <v>51</v>
      </c>
      <c r="E1374" s="7" t="str">
        <f ca="1">VLOOKUP($D1374,Name!$A:$B,2,FALSE) &amp; " " &amp; IF(ROW()=2,"de Orléans e Bragança",VLOOKUP(IF(ROW()=2,0,RANDBETWEEN(2,COUNT('Last name'!$A:$A) + 1)),'Last name'!$A:$B,2,FALSE) &amp; " " &amp; VLOOKUP(RANDBETWEEN(2,COUNT('Last name'!$A:$A) + 1),'Last name'!$A:$B,2,FALSE))</f>
        <v>Ariela Pinto dos Santos</v>
      </c>
      <c r="F1374" s="7">
        <v>2</v>
      </c>
      <c r="G1374" s="7" cm="1">
        <f t="array" aca="1" ref="G1374" ca="1">INDEX(States!$B:$B,RANDBETWEEN(2,COUNTA(States!$B:$B)),1)</f>
        <v>2</v>
      </c>
      <c r="H1374" s="7" t="str">
        <f ca="1">VLOOKUP($D1374,Name!$A:$C,3,FALSE)</f>
        <v>F</v>
      </c>
      <c r="I1374" s="7">
        <f t="shared" ca="1" si="107"/>
        <v>2</v>
      </c>
      <c r="J1374" s="7" t="str">
        <f ca="1">VLOOKUP($I1374,Race!$A:$B,2,FALSE)</f>
        <v>Branco</v>
      </c>
      <c r="K1374" s="8">
        <f ca="1" xml:space="preserve">
IF($B1374=2,
    TODAY()-16340,
    IF($P1374=2,
        RANDBETWEEN(TODAY()-12418.5,TODAY()-6574.5),
        IF(OR($P1374=3,$P1374=4),
            RANDBETWEEN(TODAY()-16071,TODAY()-8766),
            IF(OR($P1374=5,$P1374=6,$P1374=7),
                RANDBETWEEN(TODAY()-27393.75,TODAY()-12783.75),
                RANDBETWEEN(TODAY()-27393.75,TODAY()-10957.5)
            )
        )
    )
)</f>
        <v>29532</v>
      </c>
      <c r="L1374" s="6">
        <f ca="1">IF(OR(ROW()=2,ROW()=3),7,IF(ROW()=4,4,RANDBETWEEN(4,COUNT(Education!$A:$A) + 1)))</f>
        <v>6</v>
      </c>
      <c r="M1374" s="8" t="str">
        <f ca="1">VLOOKUP($L1374,Education!$A:$B,2,FALSE)</f>
        <v>Mestrado</v>
      </c>
      <c r="N137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1374" s="7" t="str">
        <f ca="1">VLOOKUP($N1374,Department!$A:$B,2,FALSE)</f>
        <v>Comunicação &amp; Marketing</v>
      </c>
      <c r="P1374" s="6">
        <f t="shared" ca="1" si="108"/>
        <v>9</v>
      </c>
      <c r="Q1374" s="7" t="str">
        <f ca="1">VLOOKUP($P1374,Role!$A:$B,2,FALSE)</f>
        <v>Especialista</v>
      </c>
      <c r="R1374" s="7" t="str">
        <f ca="1">IF($P1374=8,RANDBETWEEN(2,COUNT(Level!$A:$A) + 1),"")</f>
        <v/>
      </c>
      <c r="S1374" s="7" t="str">
        <f ca="1">IF($R1374&lt;&gt;"",VLOOKUP($R1374,Level!$A:$B,2,FALSE),"")</f>
        <v/>
      </c>
      <c r="T1374" s="8">
        <f t="shared" ca="1" si="109"/>
        <v>44879</v>
      </c>
      <c r="U1374" s="1">
        <f t="shared" ca="1" si="105"/>
        <v>9580</v>
      </c>
      <c r="V137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$A1374    &amp;
", "   &amp;
$B1374    &amp;
", "   &amp;
$C1374    &amp;
", '"  &amp;
$E1374    &amp;
"', '" &amp;
$H1374    &amp;
"', "  &amp;
$I1374 &amp;
", CAST('"  &amp;
TEXT($K1374,"aaaa-mm-dd") &amp;
"' AS DATE), " &amp;
$L1374 &amp;
", " &amp;
$N1374 &amp;
", " &amp;
$P1374 &amp;
", " &amp;
IF($R1374="","NULL",$R1374) &amp;
", " &amp;
$U1374 &amp;
");"</f>
        <v>INSERT INTO acme.fact_employees (id_company_fk, id_employee_pk, flg_active, employee_name, id_gender_fk, id_race_fk, birthdate, id_education_fk, id_department_fk, id_role_fk, id_level_fk, salary) VALUES (2, 1373, TRUE, 'Ariela Pinto dos Santos', 'F', 2, CAST('1980-11-07' AS DATE), 6, 8, 9, NULL, 9580);</v>
      </c>
    </row>
    <row r="1375" spans="1:22" x14ac:dyDescent="0.2">
      <c r="A1375" s="7">
        <v>2</v>
      </c>
      <c r="B1375" s="5">
        <f t="shared" si="106"/>
        <v>1374</v>
      </c>
      <c r="C1375" s="6" t="b">
        <v>1</v>
      </c>
      <c r="D1375" s="7">
        <f ca="1">IF(ROW()=2,125,IF(ROW()=3,67,IF(ROW()=4,13,RANDBETWEEN(2,COUNT(Name!$A:$A) + 1))))</f>
        <v>16</v>
      </c>
      <c r="E1375" s="7" t="str">
        <f ca="1">VLOOKUP($D1375,Name!$A:$B,2,FALSE) &amp; " " &amp; IF(ROW()=2,"de Orléans e Bragança",VLOOKUP(IF(ROW()=2,0,RANDBETWEEN(2,COUNT('Last name'!$A:$A) + 1)),'Last name'!$A:$B,2,FALSE) &amp; " " &amp; VLOOKUP(RANDBETWEEN(2,COUNT('Last name'!$A:$A) + 1),'Last name'!$A:$B,2,FALSE))</f>
        <v>Aline Costatini Faro</v>
      </c>
      <c r="F1375" s="7">
        <v>2</v>
      </c>
      <c r="G1375" s="7" cm="1">
        <f t="array" aca="1" ref="G1375" ca="1">INDEX(States!$B:$B,RANDBETWEEN(2,COUNTA(States!$B:$B)),1)</f>
        <v>21</v>
      </c>
      <c r="H1375" s="7" t="str">
        <f ca="1">VLOOKUP($D1375,Name!$A:$C,3,FALSE)</f>
        <v>F</v>
      </c>
      <c r="I1375" s="7">
        <f t="shared" ca="1" si="107"/>
        <v>4</v>
      </c>
      <c r="J1375" s="7" t="str">
        <f ca="1">VLOOKUP($I1375,Race!$A:$B,2,FALSE)</f>
        <v>Pardo</v>
      </c>
      <c r="K1375" s="8">
        <f ca="1" xml:space="preserve">
IF($B1375=2,
    TODAY()-16340,
    IF($P1375=2,
        RANDBETWEEN(TODAY()-12418.5,TODAY()-6574.5),
        IF(OR($P1375=3,$P1375=4),
            RANDBETWEEN(TODAY()-16071,TODAY()-8766),
            IF(OR($P1375=5,$P1375=6,$P1375=7),
                RANDBETWEEN(TODAY()-27393.75,TODAY()-12783.75),
                RANDBETWEEN(TODAY()-27393.75,TODAY()-10957.5)
            )
        )
    )
)</f>
        <v>33044</v>
      </c>
      <c r="L1375" s="6">
        <f ca="1">IF(OR(ROW()=2,ROW()=3),7,IF(ROW()=4,4,RANDBETWEEN(4,COUNT(Education!$A:$A) + 1)))</f>
        <v>7</v>
      </c>
      <c r="M1375" s="8" t="str">
        <f ca="1">VLOOKUP($L1375,Education!$A:$B,2,FALSE)</f>
        <v>Doutorado</v>
      </c>
      <c r="N137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1375" s="7" t="str">
        <f ca="1">VLOOKUP($N1375,Department!$A:$B,2,FALSE)</f>
        <v>Tecnologia da Informação</v>
      </c>
      <c r="P1375" s="6">
        <f t="shared" ca="1" si="108"/>
        <v>8</v>
      </c>
      <c r="Q1375" s="7" t="str">
        <f ca="1">VLOOKUP($P1375,Role!$A:$B,2,FALSE)</f>
        <v>Analista</v>
      </c>
      <c r="R1375" s="7">
        <f ca="1">IF($P1375=8,RANDBETWEEN(2,COUNT(Level!$A:$A) + 1),"")</f>
        <v>3</v>
      </c>
      <c r="S1375" s="7" t="str">
        <f ca="1">IF($R1375&lt;&gt;"",VLOOKUP($R1375,Level!$A:$B,2,FALSE),"")</f>
        <v>Pleno</v>
      </c>
      <c r="T1375" s="8">
        <f t="shared" ca="1" si="109"/>
        <v>36642</v>
      </c>
      <c r="U1375" s="1">
        <f t="shared" ca="1" si="105"/>
        <v>4120</v>
      </c>
      <c r="V137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$A1375    &amp;
", "   &amp;
$B1375    &amp;
", "   &amp;
$C1375    &amp;
", '"  &amp;
$E1375    &amp;
"', '" &amp;
$H1375    &amp;
"', "  &amp;
$I1375 &amp;
", CAST('"  &amp;
TEXT($K1375,"aaaa-mm-dd") &amp;
"' AS DATE), " &amp;
$L1375 &amp;
", " &amp;
$N1375 &amp;
", " &amp;
$P1375 &amp;
", " &amp;
IF($R1375="","NULL",$R1375) &amp;
", " &amp;
$U1375 &amp;
");"</f>
        <v>INSERT INTO acme.fact_employees (id_company_fk, id_employee_pk, flg_active, employee_name, id_gender_fk, id_race_fk, birthdate, id_education_fk, id_department_fk, id_role_fk, id_level_fk, salary) VALUES (2, 1374, TRUE, 'Aline Costatini Faro', 'F', 4, CAST('1990-06-20' AS DATE), 7, 11, 8, 3, 4120);</v>
      </c>
    </row>
    <row r="1376" spans="1:22" x14ac:dyDescent="0.2">
      <c r="A1376" s="7">
        <v>2</v>
      </c>
      <c r="B1376" s="5">
        <f t="shared" si="106"/>
        <v>1375</v>
      </c>
      <c r="C1376" s="6" t="b">
        <v>1</v>
      </c>
      <c r="D1376" s="7">
        <f ca="1">IF(ROW()=2,125,IF(ROW()=3,67,IF(ROW()=4,13,RANDBETWEEN(2,COUNT(Name!$A:$A) + 1))))</f>
        <v>42</v>
      </c>
      <c r="E1376" s="7" t="str">
        <f ca="1">VLOOKUP($D1376,Name!$A:$B,2,FALSE) &amp; " " &amp; IF(ROW()=2,"de Orléans e Bragança",VLOOKUP(IF(ROW()=2,0,RANDBETWEEN(2,COUNT('Last name'!$A:$A) + 1)),'Last name'!$A:$B,2,FALSE) &amp; " " &amp; VLOOKUP(RANDBETWEEN(2,COUNT('Last name'!$A:$A) + 1),'Last name'!$A:$B,2,FALSE))</f>
        <v>Anna Carolinna Esteves Arruda</v>
      </c>
      <c r="F1376" s="7">
        <v>2</v>
      </c>
      <c r="G1376" s="7" cm="1">
        <f t="array" aca="1" ref="G1376" ca="1">INDEX(States!$B:$B,RANDBETWEEN(2,COUNTA(States!$B:$B)),1)</f>
        <v>3</v>
      </c>
      <c r="H1376" s="7" t="str">
        <f ca="1">VLOOKUP($D1376,Name!$A:$C,3,FALSE)</f>
        <v>F</v>
      </c>
      <c r="I1376" s="7">
        <f t="shared" ca="1" si="107"/>
        <v>2</v>
      </c>
      <c r="J1376" s="7" t="str">
        <f ca="1">VLOOKUP($I1376,Race!$A:$B,2,FALSE)</f>
        <v>Branco</v>
      </c>
      <c r="K1376" s="8">
        <f ca="1" xml:space="preserve">
IF($B1376=2,
    TODAY()-16340,
    IF($P1376=2,
        RANDBETWEEN(TODAY()-12418.5,TODAY()-6574.5),
        IF(OR($P1376=3,$P1376=4),
            RANDBETWEEN(TODAY()-16071,TODAY()-8766),
            IF(OR($P1376=5,$P1376=6,$P1376=7),
                RANDBETWEEN(TODAY()-27393.75,TODAY()-12783.75),
                RANDBETWEEN(TODAY()-27393.75,TODAY()-10957.5)
            )
        )
    )
)</f>
        <v>19637</v>
      </c>
      <c r="L1376" s="6">
        <f ca="1">IF(OR(ROW()=2,ROW()=3),7,IF(ROW()=4,4,RANDBETWEEN(4,COUNT(Education!$A:$A) + 1)))</f>
        <v>7</v>
      </c>
      <c r="M1376" s="8" t="str">
        <f ca="1">VLOOKUP($L1376,Education!$A:$B,2,FALSE)</f>
        <v>Doutorado</v>
      </c>
      <c r="N137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6</v>
      </c>
      <c r="O1376" s="7" t="str">
        <f ca="1">VLOOKUP($N1376,Department!$A:$B,2,FALSE)</f>
        <v>Comercial</v>
      </c>
      <c r="P1376" s="6">
        <f t="shared" ca="1" si="108"/>
        <v>8</v>
      </c>
      <c r="Q1376" s="7" t="str">
        <f ca="1">VLOOKUP($P1376,Role!$A:$B,2,FALSE)</f>
        <v>Analista</v>
      </c>
      <c r="R1376" s="7">
        <f ca="1">IF($P1376=8,RANDBETWEEN(2,COUNT(Level!$A:$A) + 1),"")</f>
        <v>4</v>
      </c>
      <c r="S1376" s="7" t="str">
        <f ca="1">IF($R1376&lt;&gt;"",VLOOKUP($R1376,Level!$A:$B,2,FALSE),"")</f>
        <v>Senior</v>
      </c>
      <c r="T1376" s="8">
        <f t="shared" ca="1" si="109"/>
        <v>36280</v>
      </c>
      <c r="U1376" s="1">
        <f t="shared" ca="1" si="105"/>
        <v>4080</v>
      </c>
      <c r="V137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$A1376    &amp;
", "   &amp;
$B1376    &amp;
", "   &amp;
$C1376    &amp;
", '"  &amp;
$E1376    &amp;
"', '" &amp;
$H1376    &amp;
"', "  &amp;
$I1376 &amp;
", CAST('"  &amp;
TEXT($K1376,"aaaa-mm-dd") &amp;
"' AS DATE), " &amp;
$L1376 &amp;
", " &amp;
$N1376 &amp;
", " &amp;
$P1376 &amp;
", " &amp;
IF($R1376="","NULL",$R1376) &amp;
", " &amp;
$U1376 &amp;
");"</f>
        <v>INSERT INTO acme.fact_employees (id_company_fk, id_employee_pk, flg_active, employee_name, id_gender_fk, id_race_fk, birthdate, id_education_fk, id_department_fk, id_role_fk, id_level_fk, salary) VALUES (2, 1375, TRUE, 'Anna Carolinna Esteves Arruda', 'F', 2, CAST('1953-10-05' AS DATE), 7, 6, 8, 4, 4080);</v>
      </c>
    </row>
    <row r="1377" spans="1:22" x14ac:dyDescent="0.2">
      <c r="A1377" s="7">
        <v>2</v>
      </c>
      <c r="B1377" s="5">
        <f t="shared" si="106"/>
        <v>1376</v>
      </c>
      <c r="C1377" s="6" t="b">
        <v>1</v>
      </c>
      <c r="D1377" s="7">
        <f ca="1">IF(ROW()=2,125,IF(ROW()=3,67,IF(ROW()=4,13,RANDBETWEEN(2,COUNT(Name!$A:$A) + 1))))</f>
        <v>250</v>
      </c>
      <c r="E1377" s="7" t="str">
        <f ca="1">VLOOKUP($D1377,Name!$A:$B,2,FALSE)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Malu Ferrara Ferrari</v>
      </c>
      <c r="F1377" s="7">
        <v>2</v>
      </c>
      <c r="G1377" s="7" cm="1">
        <f t="array" aca="1" ref="G1377" ca="1">INDEX(States!$B:$B,RANDBETWEEN(2,COUNTA(States!$B:$B)),1)</f>
        <v>11</v>
      </c>
      <c r="H1377" s="7" t="str">
        <f ca="1">VLOOKUP($D1377,Name!$A:$C,3,FALSE)</f>
        <v>F</v>
      </c>
      <c r="I1377" s="7">
        <f t="shared" ca="1" si="107"/>
        <v>2</v>
      </c>
      <c r="J1377" s="7" t="str">
        <f ca="1">VLOOKUP($I1377,Race!$A:$B,2,FALSE)</f>
        <v>Branco</v>
      </c>
      <c r="K1377" s="8">
        <f ca="1" xml:space="preserve">
IF($B1377=2,
    TODAY()-16340,
    IF($P1377=2,
        RANDBETWEEN(TODAY()-12418.5,TODAY()-6574.5),
        IF(OR($P1377=3,$P1377=4),
            RANDBETWEEN(TODAY()-16071,TODAY()-8766),
            IF(OR($P1377=5,$P1377=6,$P1377=7),
                RANDBETWEEN(TODAY()-27393.75,TODAY()-12783.75),
                RANDBETWEEN(TODAY()-27393.75,TODAY()-10957.5)
            )
        )
    )
)</f>
        <v>18376</v>
      </c>
      <c r="L1377" s="6">
        <f ca="1">IF(OR(ROW()=2,ROW()=3),7,IF(ROW()=4,4,RANDBETWEEN(4,COUNT(Education!$A:$A) + 1)))</f>
        <v>4</v>
      </c>
      <c r="M1377" s="8" t="str">
        <f ca="1">VLOOKUP($L1377,Education!$A:$B,2,FALSE)</f>
        <v>Superior</v>
      </c>
      <c r="N137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1377" s="7" t="str">
        <f ca="1">VLOOKUP($N1377,Department!$A:$B,2,FALSE)</f>
        <v>Financeiro</v>
      </c>
      <c r="P1377" s="6">
        <f t="shared" ca="1" si="108"/>
        <v>8</v>
      </c>
      <c r="Q1377" s="7" t="str">
        <f ca="1">VLOOKUP($P1377,Role!$A:$B,2,FALSE)</f>
        <v>Analista</v>
      </c>
      <c r="R1377" s="7">
        <f ca="1">IF($P1377=8,RANDBETWEEN(2,COUNT(Level!$A:$A) + 1),"")</f>
        <v>3</v>
      </c>
      <c r="S1377" s="7" t="str">
        <f ca="1">IF($R1377&lt;&gt;"",VLOOKUP($R1377,Level!$A:$B,2,FALSE),"")</f>
        <v>Pleno</v>
      </c>
      <c r="T1377" s="8">
        <f t="shared" ca="1" si="109"/>
        <v>42838</v>
      </c>
      <c r="U1377" s="1">
        <f t="shared" ca="1" si="105"/>
        <v>2500</v>
      </c>
      <c r="V137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$A1377    &amp;
", "   &amp;
$B1377    &amp;
", "   &amp;
$C1377    &amp;
", '"  &amp;
$E1377    &amp;
"', '" &amp;
$H1377    &amp;
"', "  &amp;
$I1377 &amp;
", CAST('"  &amp;
TEXT($K1377,"aaaa-mm-dd") &amp;
"' AS DATE), " &amp;
$L1377 &amp;
", " &amp;
$N1377 &amp;
", " &amp;
$P1377 &amp;
", " &amp;
IF($R1377="","NULL",$R1377) &amp;
", " &amp;
$U1377 &amp;
");"</f>
        <v>INSERT INTO acme.fact_employees (id_company_fk, id_employee_pk, flg_active, employee_name, id_gender_fk, id_race_fk, birthdate, id_education_fk, id_department_fk, id_role_fk, id_level_fk, salary) VALUES (2, 1376, TRUE, 'Malu Ferrara Ferrari', 'F', 2, CAST('1950-04-23' AS DATE), 4, 4, 8, 3, 2500);</v>
      </c>
    </row>
    <row r="1378" spans="1:22" x14ac:dyDescent="0.2">
      <c r="A1378" s="7">
        <v>2</v>
      </c>
      <c r="B1378" s="5">
        <f t="shared" si="106"/>
        <v>1377</v>
      </c>
      <c r="C1378" s="6" t="b">
        <v>1</v>
      </c>
      <c r="D1378" s="7">
        <f ca="1">IF(ROW()=2,125,IF(ROW()=3,67,IF(ROW()=4,13,RANDBETWEEN(2,COUNT(Name!$A:$A) + 1))))</f>
        <v>336</v>
      </c>
      <c r="E1378" s="7" t="str">
        <f ca="1">VLOOKUP($D1378,Name!$A:$B,2,FALSE) &amp; " " &amp; IF(ROW()=2,"de Orléans e Bragança",VLOOKUP(IF(ROW()=2,0,RANDBETWEEN(2,COUNT('Last name'!$A:$A) + 1)),'Last name'!$A:$B,2,FALSE) &amp; " " &amp; VLOOKUP(RANDBETWEEN(2,COUNT('Last name'!$A:$A) + 1),'Last name'!$A:$B,2,FALSE))</f>
        <v>Sophie Battaglia Nunes</v>
      </c>
      <c r="F1378" s="7">
        <v>2</v>
      </c>
      <c r="G1378" s="7" cm="1">
        <f t="array" aca="1" ref="G1378" ca="1">INDEX(States!$B:$B,RANDBETWEEN(2,COUNTA(States!$B:$B)),1)</f>
        <v>4</v>
      </c>
      <c r="H1378" s="7" t="str">
        <f ca="1">VLOOKUP($D1378,Name!$A:$C,3,FALSE)</f>
        <v>F</v>
      </c>
      <c r="I1378" s="7">
        <f t="shared" ca="1" si="107"/>
        <v>2</v>
      </c>
      <c r="J1378" s="7" t="str">
        <f ca="1">VLOOKUP($I1378,Race!$A:$B,2,FALSE)</f>
        <v>Branco</v>
      </c>
      <c r="K1378" s="8">
        <f ca="1" xml:space="preserve">
IF($B1378=2,
    TODAY()-16340,
    IF($P1378=2,
        RANDBETWEEN(TODAY()-12418.5,TODAY()-6574.5),
        IF(OR($P1378=3,$P1378=4),
            RANDBETWEEN(TODAY()-16071,TODAY()-8766),
            IF(OR($P1378=5,$P1378=6,$P1378=7),
                RANDBETWEEN(TODAY()-27393.75,TODAY()-12783.75),
                RANDBETWEEN(TODAY()-27393.75,TODAY()-10957.5)
            )
        )
    )
)</f>
        <v>18580</v>
      </c>
      <c r="L1378" s="6">
        <f ca="1">IF(OR(ROW()=2,ROW()=3),7,IF(ROW()=4,4,RANDBETWEEN(4,COUNT(Education!$A:$A) + 1)))</f>
        <v>7</v>
      </c>
      <c r="M1378" s="8" t="str">
        <f ca="1">VLOOKUP($L1378,Education!$A:$B,2,FALSE)</f>
        <v>Doutorado</v>
      </c>
      <c r="N137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1378" s="7" t="str">
        <f ca="1">VLOOKUP($N1378,Department!$A:$B,2,FALSE)</f>
        <v>Recursos Humanos</v>
      </c>
      <c r="P1378" s="6">
        <f t="shared" ca="1" si="108"/>
        <v>8</v>
      </c>
      <c r="Q1378" s="7" t="str">
        <f ca="1">VLOOKUP($P1378,Role!$A:$B,2,FALSE)</f>
        <v>Analista</v>
      </c>
      <c r="R1378" s="7">
        <f ca="1">IF($P1378=8,RANDBETWEEN(2,COUNT(Level!$A:$A) + 1),"")</f>
        <v>4</v>
      </c>
      <c r="S1378" s="7" t="str">
        <f ca="1">IF($R1378&lt;&gt;"",VLOOKUP($R1378,Level!$A:$B,2,FALSE),"")</f>
        <v>Senior</v>
      </c>
      <c r="T1378" s="8">
        <f t="shared" ca="1" si="109"/>
        <v>40353</v>
      </c>
      <c r="U1378" s="1">
        <f t="shared" ca="1" si="105"/>
        <v>4080</v>
      </c>
      <c r="V137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$A1378    &amp;
", "   &amp;
$B1378    &amp;
", "   &amp;
$C1378    &amp;
", '"  &amp;
$E1378    &amp;
"', '" &amp;
$H1378    &amp;
"', "  &amp;
$I1378 &amp;
", CAST('"  &amp;
TEXT($K1378,"aaaa-mm-dd") &amp;
"' AS DATE), " &amp;
$L1378 &amp;
", " &amp;
$N1378 &amp;
", " &amp;
$P1378 &amp;
", " &amp;
IF($R1378="","NULL",$R1378) &amp;
", " &amp;
$U1378 &amp;
");"</f>
        <v>INSERT INTO acme.fact_employees (id_company_fk, id_employee_pk, flg_active, employee_name, id_gender_fk, id_race_fk, birthdate, id_education_fk, id_department_fk, id_role_fk, id_level_fk, salary) VALUES (2, 1377, TRUE, 'Sophie Battaglia Nunes', 'F', 2, CAST('1950-11-13' AS DATE), 7, 5, 8, 4, 4080);</v>
      </c>
    </row>
    <row r="1379" spans="1:22" x14ac:dyDescent="0.2">
      <c r="A1379" s="7">
        <v>2</v>
      </c>
      <c r="B1379" s="5">
        <f t="shared" si="106"/>
        <v>1378</v>
      </c>
      <c r="C1379" s="6" t="b">
        <v>1</v>
      </c>
      <c r="D1379" s="7">
        <f ca="1">IF(ROW()=2,125,IF(ROW()=3,67,IF(ROW()=4,13,RANDBETWEEN(2,COUNT(Name!$A:$A) + 1))))</f>
        <v>115</v>
      </c>
      <c r="E1379" s="7" t="str">
        <f ca="1">VLOOKUP($D1379,Name!$A:$B,2,FALSE) &amp; " " &amp; IF(ROW()=2,"de Orléans e Bragança",VLOOKUP(IF(ROW()=2,0,RANDBETWEEN(2,COUNT('Last name'!$A:$A) + 1)),'Last name'!$A:$B,2,FALSE) &amp; " " &amp; VLOOKUP(RANDBETWEEN(2,COUNT('Last name'!$A:$A) + 1),'Last name'!$A:$B,2,FALSE))</f>
        <v>Eliezer Marques Furtado</v>
      </c>
      <c r="F1379" s="7">
        <v>2</v>
      </c>
      <c r="G1379" s="7" cm="1">
        <f t="array" aca="1" ref="G1379" ca="1">INDEX(States!$B:$B,RANDBETWEEN(2,COUNTA(States!$B:$B)),1)</f>
        <v>21</v>
      </c>
      <c r="H1379" s="7" t="str">
        <f ca="1">VLOOKUP($D1379,Name!$A:$C,3,FALSE)</f>
        <v>M</v>
      </c>
      <c r="I1379" s="7">
        <f t="shared" ca="1" si="107"/>
        <v>3</v>
      </c>
      <c r="J1379" s="7" t="str">
        <f ca="1">VLOOKUP($I1379,Race!$A:$B,2,FALSE)</f>
        <v>Preto</v>
      </c>
      <c r="K1379" s="8">
        <f ca="1" xml:space="preserve">
IF($B1379=2,
    TODAY()-16340,
    IF($P1379=2,
        RANDBETWEEN(TODAY()-12418.5,TODAY()-6574.5),
        IF(OR($P1379=3,$P1379=4),
            RANDBETWEEN(TODAY()-16071,TODAY()-8766),
            IF(OR($P1379=5,$P1379=6,$P1379=7),
                RANDBETWEEN(TODAY()-27393.75,TODAY()-12783.75),
                RANDBETWEEN(TODAY()-27393.75,TODAY()-10957.5)
            )
        )
    )
)</f>
        <v>26954</v>
      </c>
      <c r="L1379" s="6">
        <f ca="1">IF(OR(ROW()=2,ROW()=3),7,IF(ROW()=4,4,RANDBETWEEN(4,COUNT(Education!$A:$A) + 1)))</f>
        <v>4</v>
      </c>
      <c r="M1379" s="8" t="str">
        <f ca="1">VLOOKUP($L1379,Education!$A:$B,2,FALSE)</f>
        <v>Superior</v>
      </c>
      <c r="N137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1379" s="7" t="str">
        <f ca="1">VLOOKUP($N1379,Department!$A:$B,2,FALSE)</f>
        <v>Financeiro</v>
      </c>
      <c r="P1379" s="6">
        <f t="shared" ca="1" si="108"/>
        <v>8</v>
      </c>
      <c r="Q1379" s="7" t="str">
        <f ca="1">VLOOKUP($P1379,Role!$A:$B,2,FALSE)</f>
        <v>Analista</v>
      </c>
      <c r="R1379" s="7">
        <f ca="1">IF($P1379=8,RANDBETWEEN(2,COUNT(Level!$A:$A) + 1),"")</f>
        <v>3</v>
      </c>
      <c r="S1379" s="7" t="str">
        <f ca="1">IF($R1379&lt;&gt;"",VLOOKUP($R1379,Level!$A:$B,2,FALSE),"")</f>
        <v>Pleno</v>
      </c>
      <c r="T1379" s="8">
        <f t="shared" ca="1" si="109"/>
        <v>44191</v>
      </c>
      <c r="U1379" s="1">
        <f t="shared" ca="1" si="105"/>
        <v>2500</v>
      </c>
      <c r="V137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$A1379    &amp;
", "   &amp;
$B1379    &amp;
", "   &amp;
$C1379    &amp;
", '"  &amp;
$E1379    &amp;
"', '" &amp;
$H1379    &amp;
"', "  &amp;
$I1379 &amp;
", CAST('"  &amp;
TEXT($K1379,"aaaa-mm-dd") &amp;
"' AS DATE), " &amp;
$L1379 &amp;
", " &amp;
$N1379 &amp;
", " &amp;
$P1379 &amp;
", " &amp;
IF($R1379="","NULL",$R1379) &amp;
", " &amp;
$U1379 &amp;
");"</f>
        <v>INSERT INTO acme.fact_employees (id_company_fk, id_employee_pk, flg_active, employee_name, id_gender_fk, id_race_fk, birthdate, id_education_fk, id_department_fk, id_role_fk, id_level_fk, salary) VALUES (2, 1378, TRUE, 'Eliezer Marques Furtado', 'M', 3, CAST('1973-10-17' AS DATE), 4, 4, 8, 3, 2500);</v>
      </c>
    </row>
    <row r="1380" spans="1:22" x14ac:dyDescent="0.2">
      <c r="A1380" s="7">
        <v>2</v>
      </c>
      <c r="B1380" s="5">
        <f t="shared" si="106"/>
        <v>1379</v>
      </c>
      <c r="C1380" s="6" t="b">
        <v>1</v>
      </c>
      <c r="D1380" s="7">
        <f ca="1">IF(ROW()=2,125,IF(ROW()=3,67,IF(ROW()=4,13,RANDBETWEEN(2,COUNT(Name!$A:$A) + 1))))</f>
        <v>192</v>
      </c>
      <c r="E1380" s="7" t="str">
        <f ca="1">VLOOKUP($D1380,Name!$A:$B,2,FALSE) &amp; " " &amp; IF(ROW()=2,"de Orléans e Bragança",VLOOKUP(IF(ROW()=2,0,RANDBETWEEN(2,COUNT('Last name'!$A:$A) + 1)),'Last name'!$A:$B,2,FALSE) &amp; " " &amp; VLOOKUP(RANDBETWEEN(2,COUNT('Last name'!$A:$A) + 1),'Last name'!$A:$B,2,FALSE))</f>
        <v>Joaquim Ferrari Abranches</v>
      </c>
      <c r="F1380" s="7">
        <v>2</v>
      </c>
      <c r="G1380" s="7" cm="1">
        <f t="array" aca="1" ref="G1380" ca="1">INDEX(States!$B:$B,RANDBETWEEN(2,COUNTA(States!$B:$B)),1)</f>
        <v>4</v>
      </c>
      <c r="H1380" s="7" t="str">
        <f ca="1">VLOOKUP($D1380,Name!$A:$C,3,FALSE)</f>
        <v>M</v>
      </c>
      <c r="I1380" s="7">
        <f t="shared" ca="1" si="107"/>
        <v>2</v>
      </c>
      <c r="J1380" s="7" t="str">
        <f ca="1">VLOOKUP($I1380,Race!$A:$B,2,FALSE)</f>
        <v>Branco</v>
      </c>
      <c r="K1380" s="8">
        <f ca="1" xml:space="preserve">
IF($B1380=2,
    TODAY()-16340,
    IF($P1380=2,
        RANDBETWEEN(TODAY()-12418.5,TODAY()-6574.5),
        IF(OR($P1380=3,$P1380=4),
            RANDBETWEEN(TODAY()-16071,TODAY()-8766),
            IF(OR($P1380=5,$P1380=6,$P1380=7),
                RANDBETWEEN(TODAY()-27393.75,TODAY()-12783.75),
                RANDBETWEEN(TODAY()-27393.75,TODAY()-10957.5)
            )
        )
    )
)</f>
        <v>28817</v>
      </c>
      <c r="L1380" s="6">
        <f ca="1">IF(OR(ROW()=2,ROW()=3),7,IF(ROW()=4,4,RANDBETWEEN(4,COUNT(Education!$A:$A) + 1)))</f>
        <v>7</v>
      </c>
      <c r="M1380" s="8" t="str">
        <f ca="1">VLOOKUP($L1380,Education!$A:$B,2,FALSE)</f>
        <v>Doutorado</v>
      </c>
      <c r="N138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1380" s="7" t="str">
        <f ca="1">VLOOKUP($N1380,Department!$A:$B,2,FALSE)</f>
        <v>Contábil</v>
      </c>
      <c r="P1380" s="6">
        <f t="shared" ca="1" si="108"/>
        <v>7</v>
      </c>
      <c r="Q1380" s="7" t="str">
        <f ca="1">VLOOKUP($P1380,Role!$A:$B,2,FALSE)</f>
        <v>Trainee</v>
      </c>
      <c r="R1380" s="7" t="str">
        <f ca="1">IF($P1380=8,RANDBETWEEN(2,COUNT(Level!$A:$A) + 1),"")</f>
        <v/>
      </c>
      <c r="S1380" s="7" t="str">
        <f ca="1">IF($R1380&lt;&gt;"",VLOOKUP($R1380,Level!$A:$B,2,FALSE),"")</f>
        <v/>
      </c>
      <c r="T1380" s="8">
        <f t="shared" ca="1" si="109"/>
        <v>37155</v>
      </c>
      <c r="U1380" s="1">
        <f t="shared" ca="1" si="105"/>
        <v>2805</v>
      </c>
      <c r="V138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$A1380    &amp;
", "   &amp;
$B1380    &amp;
", "   &amp;
$C1380    &amp;
", '"  &amp;
$E1380    &amp;
"', '" &amp;
$H1380    &amp;
"', "  &amp;
$I1380 &amp;
", CAST('"  &amp;
TEXT($K1380,"aaaa-mm-dd") &amp;
"' AS DATE), " &amp;
$L1380 &amp;
", " &amp;
$N1380 &amp;
", " &amp;
$P1380 &amp;
", " &amp;
IF($R1380="","NULL",$R1380) &amp;
", " &amp;
$U1380 &amp;
");"</f>
        <v>INSERT INTO acme.fact_employees (id_company_fk, id_employee_pk, flg_active, employee_name, id_gender_fk, id_race_fk, birthdate, id_education_fk, id_department_fk, id_role_fk, id_level_fk, salary) VALUES (2, 1379, TRUE, 'Joaquim Ferrari Abranches', 'M', 2, CAST('1978-11-23' AS DATE), 7, 9, 7, NULL, 2805);</v>
      </c>
    </row>
    <row r="1381" spans="1:22" x14ac:dyDescent="0.2">
      <c r="A1381" s="7">
        <v>2</v>
      </c>
      <c r="B1381" s="5">
        <f t="shared" si="106"/>
        <v>1380</v>
      </c>
      <c r="C1381" s="6" t="b">
        <v>1</v>
      </c>
      <c r="D1381" s="7">
        <f ca="1">IF(ROW()=2,125,IF(ROW()=3,67,IF(ROW()=4,13,RANDBETWEEN(2,COUNT(Name!$A:$A) + 1))))</f>
        <v>190</v>
      </c>
      <c r="E1381" s="7" t="str">
        <f ca="1">VLOOKUP($D1381,Name!$A:$B,2,FALSE) &amp; " " &amp; IF(ROW()=2,"de Orléans e Bragança",VLOOKUP(IF(ROW()=2,0,RANDBETWEEN(2,COUNT('Last name'!$A:$A) + 1)),'Last name'!$A:$B,2,FALSE) &amp; " " &amp; VLOOKUP(RANDBETWEEN(2,COUNT('Last name'!$A:$A) + 1),'Last name'!$A:$B,2,FALSE))</f>
        <v>João Victor Moura Noronha</v>
      </c>
      <c r="F1381" s="7">
        <v>2</v>
      </c>
      <c r="G1381" s="7" cm="1">
        <f t="array" aca="1" ref="G1381" ca="1">INDEX(States!$B:$B,RANDBETWEEN(2,COUNTA(States!$B:$B)),1)</f>
        <v>16</v>
      </c>
      <c r="H1381" s="7" t="str">
        <f ca="1">VLOOKUP($D1381,Name!$A:$C,3,FALSE)</f>
        <v>M</v>
      </c>
      <c r="I1381" s="7">
        <f t="shared" ca="1" si="107"/>
        <v>2</v>
      </c>
      <c r="J1381" s="7" t="str">
        <f ca="1">VLOOKUP($I1381,Race!$A:$B,2,FALSE)</f>
        <v>Branco</v>
      </c>
      <c r="K1381" s="8">
        <f ca="1" xml:space="preserve">
IF($B1381=2,
    TODAY()-16340,
    IF($P1381=2,
        RANDBETWEEN(TODAY()-12418.5,TODAY()-6574.5),
        IF(OR($P1381=3,$P1381=4),
            RANDBETWEEN(TODAY()-16071,TODAY()-8766),
            IF(OR($P1381=5,$P1381=6,$P1381=7),
                RANDBETWEEN(TODAY()-27393.75,TODAY()-12783.75),
                RANDBETWEEN(TODAY()-27393.75,TODAY()-10957.5)
            )
        )
    )
)</f>
        <v>32062</v>
      </c>
      <c r="L1381" s="6">
        <f ca="1">IF(OR(ROW()=2,ROW()=3),7,IF(ROW()=4,4,RANDBETWEEN(4,COUNT(Education!$A:$A) + 1)))</f>
        <v>5</v>
      </c>
      <c r="M1381" s="8" t="str">
        <f ca="1">VLOOKUP($L1381,Education!$A:$B,2,FALSE)</f>
        <v>Pós-graduação</v>
      </c>
      <c r="N138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1381" s="7" t="str">
        <f ca="1">VLOOKUP($N1381,Department!$A:$B,2,FALSE)</f>
        <v>Contábil</v>
      </c>
      <c r="P1381" s="6">
        <f t="shared" ca="1" si="108"/>
        <v>8</v>
      </c>
      <c r="Q1381" s="7" t="str">
        <f ca="1">VLOOKUP($P1381,Role!$A:$B,2,FALSE)</f>
        <v>Analista</v>
      </c>
      <c r="R1381" s="7">
        <f ca="1">IF($P1381=8,RANDBETWEEN(2,COUNT(Level!$A:$A) + 1),"")</f>
        <v>2</v>
      </c>
      <c r="S1381" s="7" t="str">
        <f ca="1">IF($R1381&lt;&gt;"",VLOOKUP($R1381,Level!$A:$B,2,FALSE),"")</f>
        <v>Junior</v>
      </c>
      <c r="T1381" s="8">
        <f t="shared" ca="1" si="109"/>
        <v>44712</v>
      </c>
      <c r="U1381" s="1">
        <f t="shared" ca="1" si="105"/>
        <v>3000</v>
      </c>
      <c r="V138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$A1381    &amp;
", "   &amp;
$B1381    &amp;
", "   &amp;
$C1381    &amp;
", '"  &amp;
$E1381    &amp;
"', '" &amp;
$H1381    &amp;
"', "  &amp;
$I1381 &amp;
", CAST('"  &amp;
TEXT($K1381,"aaaa-mm-dd") &amp;
"' AS DATE), " &amp;
$L1381 &amp;
", " &amp;
$N1381 &amp;
", " &amp;
$P1381 &amp;
", " &amp;
IF($R1381="","NULL",$R1381) &amp;
", " &amp;
$U1381 &amp;
");"</f>
        <v>INSERT INTO acme.fact_employees (id_company_fk, id_employee_pk, flg_active, employee_name, id_gender_fk, id_race_fk, birthdate, id_education_fk, id_department_fk, id_role_fk, id_level_fk, salary) VALUES (2, 1380, TRUE, 'João Victor Moura Noronha', 'M', 2, CAST('1987-10-12' AS DATE), 5, 9, 8, 2, 3000);</v>
      </c>
    </row>
    <row r="1382" spans="1:22" x14ac:dyDescent="0.2">
      <c r="A1382" s="7">
        <v>2</v>
      </c>
      <c r="B1382" s="5">
        <f t="shared" si="106"/>
        <v>1381</v>
      </c>
      <c r="C1382" s="6" t="b">
        <v>1</v>
      </c>
      <c r="D1382" s="7">
        <f ca="1">IF(ROW()=2,125,IF(ROW()=3,67,IF(ROW()=4,13,RANDBETWEEN(2,COUNT(Name!$A:$A) + 1))))</f>
        <v>64</v>
      </c>
      <c r="E1382" s="7" t="str">
        <f ca="1">VLOOKUP($D1382,Name!$A:$B,2,FALSE) &amp; " " &amp; IF(ROW()=2,"de Orléans e Bragança",VLOOKUP(IF(ROW()=2,0,RANDBETWEEN(2,COUNT('Last name'!$A:$A) + 1)),'Last name'!$A:$B,2,FALSE) &amp; " " &amp; VLOOKUP(RANDBETWEEN(2,COUNT('Last name'!$A:$A) + 1),'Last name'!$A:$B,2,FALSE))</f>
        <v>Beatriz Evangelista Braga</v>
      </c>
      <c r="F1382" s="7">
        <v>2</v>
      </c>
      <c r="G1382" s="7" cm="1">
        <f t="array" aca="1" ref="G1382" ca="1">INDEX(States!$B:$B,RANDBETWEEN(2,COUNTA(States!$B:$B)),1)</f>
        <v>12</v>
      </c>
      <c r="H1382" s="7" t="str">
        <f ca="1">VLOOKUP($D1382,Name!$A:$C,3,FALSE)</f>
        <v>F</v>
      </c>
      <c r="I1382" s="7">
        <f t="shared" ca="1" si="107"/>
        <v>2</v>
      </c>
      <c r="J1382" s="7" t="str">
        <f ca="1">VLOOKUP($I1382,Race!$A:$B,2,FALSE)</f>
        <v>Branco</v>
      </c>
      <c r="K1382" s="8">
        <f ca="1" xml:space="preserve">
IF($B1382=2,
    TODAY()-16340,
    IF($P1382=2,
        RANDBETWEEN(TODAY()-12418.5,TODAY()-6574.5),
        IF(OR($P1382=3,$P1382=4),
            RANDBETWEEN(TODAY()-16071,TODAY()-8766),
            IF(OR($P1382=5,$P1382=6,$P1382=7),
                RANDBETWEEN(TODAY()-27393.75,TODAY()-12783.75),
                RANDBETWEEN(TODAY()-27393.75,TODAY()-10957.5)
            )
        )
    )
)</f>
        <v>20795</v>
      </c>
      <c r="L1382" s="6">
        <f ca="1">IF(OR(ROW()=2,ROW()=3),7,IF(ROW()=4,4,RANDBETWEEN(4,COUNT(Education!$A:$A) + 1)))</f>
        <v>7</v>
      </c>
      <c r="M1382" s="8" t="str">
        <f ca="1">VLOOKUP($L1382,Education!$A:$B,2,FALSE)</f>
        <v>Doutorado</v>
      </c>
      <c r="N138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1382" s="7" t="str">
        <f ca="1">VLOOKUP($N1382,Department!$A:$B,2,FALSE)</f>
        <v>Recursos Humanos</v>
      </c>
      <c r="P1382" s="6">
        <f t="shared" ca="1" si="108"/>
        <v>7</v>
      </c>
      <c r="Q1382" s="7" t="str">
        <f ca="1">VLOOKUP($P1382,Role!$A:$B,2,FALSE)</f>
        <v>Trainee</v>
      </c>
      <c r="R1382" s="7" t="str">
        <f ca="1">IF($P1382=8,RANDBETWEEN(2,COUNT(Level!$A:$A) + 1),"")</f>
        <v/>
      </c>
      <c r="S1382" s="7" t="str">
        <f ca="1">IF($R1382&lt;&gt;"",VLOOKUP($R1382,Level!$A:$B,2,FALSE),"")</f>
        <v/>
      </c>
      <c r="T1382" s="8">
        <f t="shared" ca="1" si="109"/>
        <v>40979</v>
      </c>
      <c r="U1382" s="1">
        <f t="shared" ca="1" si="105"/>
        <v>2885</v>
      </c>
      <c r="V138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$A1382    &amp;
", "   &amp;
$B1382    &amp;
", "   &amp;
$C1382    &amp;
", '"  &amp;
$E1382    &amp;
"', '" &amp;
$H1382    &amp;
"', "  &amp;
$I1382 &amp;
", CAST('"  &amp;
TEXT($K1382,"aaaa-mm-dd") &amp;
"' AS DATE), " &amp;
$L1382 &amp;
", " &amp;
$N1382 &amp;
", " &amp;
$P1382 &amp;
", " &amp;
IF($R1382="","NULL",$R1382) &amp;
", " &amp;
$U1382 &amp;
");"</f>
        <v>INSERT INTO acme.fact_employees (id_company_fk, id_employee_pk, flg_active, employee_name, id_gender_fk, id_race_fk, birthdate, id_education_fk, id_department_fk, id_role_fk, id_level_fk, salary) VALUES (2, 1381, TRUE, 'Beatriz Evangelista Braga', 'F', 2, CAST('1956-12-06' AS DATE), 7, 5, 7, NULL, 2885);</v>
      </c>
    </row>
    <row r="1383" spans="1:22" x14ac:dyDescent="0.2">
      <c r="A1383" s="7">
        <v>2</v>
      </c>
      <c r="B1383" s="5">
        <f t="shared" si="106"/>
        <v>1382</v>
      </c>
      <c r="C1383" s="6" t="b">
        <v>1</v>
      </c>
      <c r="D1383" s="7">
        <f ca="1">IF(ROW()=2,125,IF(ROW()=3,67,IF(ROW()=4,13,RANDBETWEEN(2,COUNT(Name!$A:$A) + 1))))</f>
        <v>109</v>
      </c>
      <c r="E1383" s="7" t="str">
        <f ca="1">VLOOKUP($D1383,Name!$A:$B,2,FALSE) &amp; " " &amp; IF(ROW()=2,"de Orléans e Bragança",VLOOKUP(IF(ROW()=2,0,RANDBETWEEN(2,COUNT('Last name'!$A:$A) + 1)),'Last name'!$A:$B,2,FALSE) &amp; " " &amp; VLOOKUP(RANDBETWEEN(2,COUNT('Last name'!$A:$A) + 1),'Last name'!$A:$B,2,FALSE))</f>
        <v>Deborah Rinaldi Brasil</v>
      </c>
      <c r="F1383" s="7">
        <v>2</v>
      </c>
      <c r="G1383" s="7" cm="1">
        <f t="array" aca="1" ref="G1383" ca="1">INDEX(States!$B:$B,RANDBETWEEN(2,COUNTA(States!$B:$B)),1)</f>
        <v>19</v>
      </c>
      <c r="H1383" s="7" t="str">
        <f ca="1">VLOOKUP($D1383,Name!$A:$C,3,FALSE)</f>
        <v>F</v>
      </c>
      <c r="I1383" s="7">
        <f t="shared" ca="1" si="107"/>
        <v>2</v>
      </c>
      <c r="J1383" s="7" t="str">
        <f ca="1">VLOOKUP($I1383,Race!$A:$B,2,FALSE)</f>
        <v>Branco</v>
      </c>
      <c r="K1383" s="8">
        <f ca="1" xml:space="preserve">
IF($B1383=2,
    TODAY()-16340,
    IF($P1383=2,
        RANDBETWEEN(TODAY()-12418.5,TODAY()-6574.5),
        IF(OR($P1383=3,$P1383=4),
            RANDBETWEEN(TODAY()-16071,TODAY()-8766),
            IF(OR($P1383=5,$P1383=6,$P1383=7),
                RANDBETWEEN(TODAY()-27393.75,TODAY()-12783.75),
                RANDBETWEEN(TODAY()-27393.75,TODAY()-10957.5)
            )
        )
    )
)</f>
        <v>31214</v>
      </c>
      <c r="L1383" s="6">
        <f ca="1">IF(OR(ROW()=2,ROW()=3),7,IF(ROW()=4,4,RANDBETWEEN(4,COUNT(Education!$A:$A) + 1)))</f>
        <v>4</v>
      </c>
      <c r="M1383" s="8" t="str">
        <f ca="1">VLOOKUP($L1383,Education!$A:$B,2,FALSE)</f>
        <v>Superior</v>
      </c>
      <c r="N138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7</v>
      </c>
      <c r="O1383" s="7" t="str">
        <f ca="1">VLOOKUP($N1383,Department!$A:$B,2,FALSE)</f>
        <v>Operacional</v>
      </c>
      <c r="P1383" s="6">
        <f t="shared" ca="1" si="108"/>
        <v>8</v>
      </c>
      <c r="Q1383" s="7" t="str">
        <f ca="1">VLOOKUP($P1383,Role!$A:$B,2,FALSE)</f>
        <v>Analista</v>
      </c>
      <c r="R1383" s="7">
        <f ca="1">IF($P1383=8,RANDBETWEEN(2,COUNT(Level!$A:$A) + 1),"")</f>
        <v>2</v>
      </c>
      <c r="S1383" s="7" t="str">
        <f ca="1">IF($R1383&lt;&gt;"",VLOOKUP($R1383,Level!$A:$B,2,FALSE),"")</f>
        <v>Junior</v>
      </c>
      <c r="T1383" s="8">
        <f t="shared" ca="1" si="109"/>
        <v>41916</v>
      </c>
      <c r="U1383" s="1">
        <f t="shared" ca="1" si="105"/>
        <v>2500</v>
      </c>
      <c r="V138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$A1383    &amp;
", "   &amp;
$B1383    &amp;
", "   &amp;
$C1383    &amp;
", '"  &amp;
$E1383    &amp;
"', '" &amp;
$H1383    &amp;
"', "  &amp;
$I1383 &amp;
", CAST('"  &amp;
TEXT($K1383,"aaaa-mm-dd") &amp;
"' AS DATE), " &amp;
$L1383 &amp;
", " &amp;
$N1383 &amp;
", " &amp;
$P1383 &amp;
", " &amp;
IF($R1383="","NULL",$R1383) &amp;
", " &amp;
$U1383 &amp;
");"</f>
        <v>INSERT INTO acme.fact_employees (id_company_fk, id_employee_pk, flg_active, employee_name, id_gender_fk, id_race_fk, birthdate, id_education_fk, id_department_fk, id_role_fk, id_level_fk, salary) VALUES (2, 1382, TRUE, 'Deborah Rinaldi Brasil', 'F', 2, CAST('1985-06-16' AS DATE), 4, 7, 8, 2, 2500);</v>
      </c>
    </row>
    <row r="1384" spans="1:22" x14ac:dyDescent="0.2">
      <c r="A1384" s="7">
        <v>2</v>
      </c>
      <c r="B1384" s="5">
        <f t="shared" si="106"/>
        <v>1383</v>
      </c>
      <c r="C1384" s="6" t="b">
        <v>1</v>
      </c>
      <c r="D1384" s="7">
        <f ca="1">IF(ROW()=2,125,IF(ROW()=3,67,IF(ROW()=4,13,RANDBETWEEN(2,COUNT(Name!$A:$A) + 1))))</f>
        <v>220</v>
      </c>
      <c r="E1384" s="7" t="str">
        <f ca="1">VLOOKUP($D1384,Name!$A:$B,2,FALSE) &amp; " " &amp; IF(ROW()=2,"de Orléans e Bragança",VLOOKUP(IF(ROW()=2,0,RANDBETWEEN(2,COUNT('Last name'!$A:$A) + 1)),'Last name'!$A:$B,2,FALSE) &amp; " " &amp; VLOOKUP(RANDBETWEEN(2,COUNT('Last name'!$A:$A) + 1),'Last name'!$A:$B,2,FALSE))</f>
        <v>Leonardo Pinheiro Zil</v>
      </c>
      <c r="F1384" s="7">
        <v>2</v>
      </c>
      <c r="G1384" s="7" cm="1">
        <f t="array" aca="1" ref="G1384" ca="1">INDEX(States!$B:$B,RANDBETWEEN(2,COUNTA(States!$B:$B)),1)</f>
        <v>2</v>
      </c>
      <c r="H1384" s="7" t="str">
        <f ca="1">VLOOKUP($D1384,Name!$A:$C,3,FALSE)</f>
        <v>M</v>
      </c>
      <c r="I1384" s="7">
        <f t="shared" ca="1" si="107"/>
        <v>2</v>
      </c>
      <c r="J1384" s="7" t="str">
        <f ca="1">VLOOKUP($I1384,Race!$A:$B,2,FALSE)</f>
        <v>Branco</v>
      </c>
      <c r="K1384" s="8">
        <f ca="1" xml:space="preserve">
IF($B1384=2,
    TODAY()-16340,
    IF($P1384=2,
        RANDBETWEEN(TODAY()-12418.5,TODAY()-6574.5),
        IF(OR($P1384=3,$P1384=4),
            RANDBETWEEN(TODAY()-16071,TODAY()-8766),
            IF(OR($P1384=5,$P1384=6,$P1384=7),
                RANDBETWEEN(TODAY()-27393.75,TODAY()-12783.75),
                RANDBETWEEN(TODAY()-27393.75,TODAY()-10957.5)
            )
        )
    )
)</f>
        <v>28325</v>
      </c>
      <c r="L1384" s="6">
        <f ca="1">IF(OR(ROW()=2,ROW()=3),7,IF(ROW()=4,4,RANDBETWEEN(4,COUNT(Education!$A:$A) + 1)))</f>
        <v>4</v>
      </c>
      <c r="M1384" s="8" t="str">
        <f ca="1">VLOOKUP($L1384,Education!$A:$B,2,FALSE)</f>
        <v>Superior</v>
      </c>
      <c r="N138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1384" s="7" t="str">
        <f ca="1">VLOOKUP($N1384,Department!$A:$B,2,FALSE)</f>
        <v>Administrativo</v>
      </c>
      <c r="P1384" s="6">
        <f t="shared" ca="1" si="108"/>
        <v>6</v>
      </c>
      <c r="Q1384" s="7" t="str">
        <f ca="1">VLOOKUP($P1384,Role!$A:$B,2,FALSE)</f>
        <v>Estagiário</v>
      </c>
      <c r="R1384" s="7" t="str">
        <f ca="1">IF($P1384=8,RANDBETWEEN(2,COUNT(Level!$A:$A) + 1),"")</f>
        <v/>
      </c>
      <c r="S1384" s="7" t="str">
        <f ca="1">IF($R1384&lt;&gt;"",VLOOKUP($R1384,Level!$A:$B,2,FALSE),"")</f>
        <v/>
      </c>
      <c r="T1384" s="8">
        <f t="shared" ca="1" si="109"/>
        <v>39223</v>
      </c>
      <c r="U1384" s="1">
        <f t="shared" ca="1" si="105"/>
        <v>1205</v>
      </c>
      <c r="V138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$A1384    &amp;
", "   &amp;
$B1384    &amp;
", "   &amp;
$C1384    &amp;
", '"  &amp;
$E1384    &amp;
"', '" &amp;
$H1384    &amp;
"', "  &amp;
$I1384 &amp;
", CAST('"  &amp;
TEXT($K1384,"aaaa-mm-dd") &amp;
"' AS DATE), " &amp;
$L1384 &amp;
", " &amp;
$N1384 &amp;
", " &amp;
$P1384 &amp;
", " &amp;
IF($R1384="","NULL",$R1384) &amp;
", " &amp;
$U1384 &amp;
");"</f>
        <v>INSERT INTO acme.fact_employees (id_company_fk, id_employee_pk, flg_active, employee_name, id_gender_fk, id_race_fk, birthdate, id_education_fk, id_department_fk, id_role_fk, id_level_fk, salary) VALUES (2, 1383, TRUE, 'Leonardo Pinheiro Zil', 'M', 2, CAST('1977-07-19' AS DATE), 4, 3, 6, NULL, 1205);</v>
      </c>
    </row>
    <row r="1385" spans="1:22" x14ac:dyDescent="0.2">
      <c r="A1385" s="7">
        <v>2</v>
      </c>
      <c r="B1385" s="5">
        <f t="shared" si="106"/>
        <v>1384</v>
      </c>
      <c r="C1385" s="6" t="b">
        <v>1</v>
      </c>
      <c r="D1385" s="7">
        <f ca="1">IF(ROW()=2,125,IF(ROW()=3,67,IF(ROW()=4,13,RANDBETWEEN(2,COUNT(Name!$A:$A) + 1))))</f>
        <v>320</v>
      </c>
      <c r="E1385" s="7" t="str">
        <f ca="1">VLOOKUP($D1385,Name!$A:$B,2,FALSE) &amp; " " &amp; IF(ROW()=2,"de Orléans e Bragança",VLOOKUP(IF(ROW()=2,0,RANDBETWEEN(2,COUNT('Last name'!$A:$A) + 1)),'Last name'!$A:$B,2,FALSE) &amp; " " &amp; VLOOKUP(RANDBETWEEN(2,COUNT('Last name'!$A:$A) + 1),'Last name'!$A:$B,2,FALSE))</f>
        <v>Rachel Morato Garcia</v>
      </c>
      <c r="F1385" s="7">
        <v>2</v>
      </c>
      <c r="G1385" s="7" cm="1">
        <f t="array" aca="1" ref="G1385" ca="1">INDEX(States!$B:$B,RANDBETWEEN(2,COUNTA(States!$B:$B)),1)</f>
        <v>7</v>
      </c>
      <c r="H1385" s="7" t="str">
        <f ca="1">VLOOKUP($D1385,Name!$A:$C,3,FALSE)</f>
        <v>F</v>
      </c>
      <c r="I1385" s="7">
        <f t="shared" ca="1" si="107"/>
        <v>2</v>
      </c>
      <c r="J1385" s="7" t="str">
        <f ca="1">VLOOKUP($I1385,Race!$A:$B,2,FALSE)</f>
        <v>Branco</v>
      </c>
      <c r="K1385" s="8">
        <f ca="1" xml:space="preserve">
IF($B1385=2,
    TODAY()-16340,
    IF($P1385=2,
        RANDBETWEEN(TODAY()-12418.5,TODAY()-6574.5),
        IF(OR($P1385=3,$P1385=4),
            RANDBETWEEN(TODAY()-16071,TODAY()-8766),
            IF(OR($P1385=5,$P1385=6,$P1385=7),
                RANDBETWEEN(TODAY()-27393.75,TODAY()-12783.75),
                RANDBETWEEN(TODAY()-27393.75,TODAY()-10957.5)
            )
        )
    )
)</f>
        <v>27811</v>
      </c>
      <c r="L1385" s="6">
        <f ca="1">IF(OR(ROW()=2,ROW()=3),7,IF(ROW()=4,4,RANDBETWEEN(4,COUNT(Education!$A:$A) + 1)))</f>
        <v>4</v>
      </c>
      <c r="M1385" s="8" t="str">
        <f ca="1">VLOOKUP($L1385,Education!$A:$B,2,FALSE)</f>
        <v>Superior</v>
      </c>
      <c r="N138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1385" s="7" t="str">
        <f ca="1">VLOOKUP($N1385,Department!$A:$B,2,FALSE)</f>
        <v>Contábil</v>
      </c>
      <c r="P1385" s="6">
        <f t="shared" ca="1" si="108"/>
        <v>8</v>
      </c>
      <c r="Q1385" s="7" t="str">
        <f ca="1">VLOOKUP($P1385,Role!$A:$B,2,FALSE)</f>
        <v>Analista</v>
      </c>
      <c r="R1385" s="7">
        <f ca="1">IF($P1385=8,RANDBETWEEN(2,COUNT(Level!$A:$A) + 1),"")</f>
        <v>3</v>
      </c>
      <c r="S1385" s="7" t="str">
        <f ca="1">IF($R1385&lt;&gt;"",VLOOKUP($R1385,Level!$A:$B,2,FALSE),"")</f>
        <v>Pleno</v>
      </c>
      <c r="T1385" s="8">
        <f t="shared" ca="1" si="109"/>
        <v>37948</v>
      </c>
      <c r="U1385" s="1">
        <f t="shared" ca="1" si="105"/>
        <v>2500</v>
      </c>
      <c r="V138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$A1385    &amp;
", "   &amp;
$B1385    &amp;
", "   &amp;
$C1385    &amp;
", '"  &amp;
$E1385    &amp;
"', '" &amp;
$H1385    &amp;
"', "  &amp;
$I1385 &amp;
", CAST('"  &amp;
TEXT($K1385,"aaaa-mm-dd") &amp;
"' AS DATE), " &amp;
$L1385 &amp;
", " &amp;
$N1385 &amp;
", " &amp;
$P1385 &amp;
", " &amp;
IF($R1385="","NULL",$R1385) &amp;
", " &amp;
$U1385 &amp;
");"</f>
        <v>INSERT INTO acme.fact_employees (id_company_fk, id_employee_pk, flg_active, employee_name, id_gender_fk, id_race_fk, birthdate, id_education_fk, id_department_fk, id_role_fk, id_level_fk, salary) VALUES (2, 1384, TRUE, 'Rachel Morato Garcia', 'F', 2, CAST('1976-02-21' AS DATE), 4, 9, 8, 3, 2500);</v>
      </c>
    </row>
    <row r="1386" spans="1:22" x14ac:dyDescent="0.2">
      <c r="A1386" s="7">
        <v>2</v>
      </c>
      <c r="B1386" s="5">
        <f t="shared" si="106"/>
        <v>1385</v>
      </c>
      <c r="C1386" s="6" t="b">
        <v>1</v>
      </c>
      <c r="D1386" s="7">
        <f ca="1">IF(ROW()=2,125,IF(ROW()=3,67,IF(ROW()=4,13,RANDBETWEEN(2,COUNT(Name!$A:$A) + 1))))</f>
        <v>40</v>
      </c>
      <c r="E1386" s="7" t="str">
        <f ca="1">VLOOKUP($D1386,Name!$A:$B,2,FALSE) &amp; " " &amp; IF(ROW()=2,"de Orléans e Bragança",VLOOKUP(IF(ROW()=2,0,RANDBETWEEN(2,COUNT('Last name'!$A:$A) + 1)),'Last name'!$A:$B,2,FALSE) &amp; " " &amp; VLOOKUP(RANDBETWEEN(2,COUNT('Last name'!$A:$A) + 1),'Last name'!$A:$B,2,FALSE))</f>
        <v>Anita Pereira Farina</v>
      </c>
      <c r="F1386" s="7">
        <v>2</v>
      </c>
      <c r="G1386" s="7" cm="1">
        <f t="array" aca="1" ref="G1386" ca="1">INDEX(States!$B:$B,RANDBETWEEN(2,COUNTA(States!$B:$B)),1)</f>
        <v>20</v>
      </c>
      <c r="H1386" s="7" t="str">
        <f ca="1">VLOOKUP($D1386,Name!$A:$C,3,FALSE)</f>
        <v>F</v>
      </c>
      <c r="I1386" s="7">
        <f t="shared" ca="1" si="107"/>
        <v>4</v>
      </c>
      <c r="J1386" s="7" t="str">
        <f ca="1">VLOOKUP($I1386,Race!$A:$B,2,FALSE)</f>
        <v>Pardo</v>
      </c>
      <c r="K1386" s="8">
        <f ca="1" xml:space="preserve">
IF($B1386=2,
    TODAY()-16340,
    IF($P1386=2,
        RANDBETWEEN(TODAY()-12418.5,TODAY()-6574.5),
        IF(OR($P1386=3,$P1386=4),
            RANDBETWEEN(TODAY()-16071,TODAY()-8766),
            IF(OR($P1386=5,$P1386=6,$P1386=7),
                RANDBETWEEN(TODAY()-27393.75,TODAY()-12783.75),
                RANDBETWEEN(TODAY()-27393.75,TODAY()-10957.5)
            )
        )
    )
)</f>
        <v>27949</v>
      </c>
      <c r="L1386" s="6">
        <f ca="1">IF(OR(ROW()=2,ROW()=3),7,IF(ROW()=4,4,RANDBETWEEN(4,COUNT(Education!$A:$A) + 1)))</f>
        <v>5</v>
      </c>
      <c r="M1386" s="8" t="str">
        <f ca="1">VLOOKUP($L1386,Education!$A:$B,2,FALSE)</f>
        <v>Pós-graduação</v>
      </c>
      <c r="N138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1386" s="7" t="str">
        <f ca="1">VLOOKUP($N1386,Department!$A:$B,2,FALSE)</f>
        <v>Contábil</v>
      </c>
      <c r="P1386" s="6">
        <f t="shared" ca="1" si="108"/>
        <v>8</v>
      </c>
      <c r="Q1386" s="7" t="str">
        <f ca="1">VLOOKUP($P1386,Role!$A:$B,2,FALSE)</f>
        <v>Analista</v>
      </c>
      <c r="R1386" s="7">
        <f ca="1">IF($P1386=8,RANDBETWEEN(2,COUNT(Level!$A:$A) + 1),"")</f>
        <v>3</v>
      </c>
      <c r="S1386" s="7" t="str">
        <f ca="1">IF($R1386&lt;&gt;"",VLOOKUP($R1386,Level!$A:$B,2,FALSE),"")</f>
        <v>Pleno</v>
      </c>
      <c r="T1386" s="8">
        <f t="shared" ca="1" si="109"/>
        <v>44031</v>
      </c>
      <c r="U1386" s="1">
        <f t="shared" ca="1" si="105"/>
        <v>3000</v>
      </c>
      <c r="V138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$A1386    &amp;
", "   &amp;
$B1386    &amp;
", "   &amp;
$C1386    &amp;
", '"  &amp;
$E1386    &amp;
"', '" &amp;
$H1386    &amp;
"', "  &amp;
$I1386 &amp;
", CAST('"  &amp;
TEXT($K1386,"aaaa-mm-dd") &amp;
"' AS DATE), " &amp;
$L1386 &amp;
", " &amp;
$N1386 &amp;
", " &amp;
$P1386 &amp;
", " &amp;
IF($R1386="","NULL",$R1386) &amp;
", " &amp;
$U1386 &amp;
");"</f>
        <v>INSERT INTO acme.fact_employees (id_company_fk, id_employee_pk, flg_active, employee_name, id_gender_fk, id_race_fk, birthdate, id_education_fk, id_department_fk, id_role_fk, id_level_fk, salary) VALUES (2, 1385, TRUE, 'Anita Pereira Farina', 'F', 4, CAST('1976-07-08' AS DATE), 5, 9, 8, 3, 3000);</v>
      </c>
    </row>
    <row r="1387" spans="1:22" x14ac:dyDescent="0.2">
      <c r="A1387" s="7">
        <v>2</v>
      </c>
      <c r="B1387" s="5">
        <f t="shared" si="106"/>
        <v>1386</v>
      </c>
      <c r="C1387" s="6" t="b">
        <v>1</v>
      </c>
      <c r="D1387" s="7">
        <f ca="1">IF(ROW()=2,125,IF(ROW()=3,67,IF(ROW()=4,13,RANDBETWEEN(2,COUNT(Name!$A:$A) + 1))))</f>
        <v>151</v>
      </c>
      <c r="E1387" s="7" t="str">
        <f ca="1">VLOOKUP($D1387,Name!$A:$B,2,FALSE) &amp; " " &amp; IF(ROW()=2,"de Orléans e Bragança",VLOOKUP(IF(ROW()=2,0,RANDBETWEEN(2,COUNT('Last name'!$A:$A) + 1)),'Last name'!$A:$B,2,FALSE) &amp; " " &amp; VLOOKUP(RANDBETWEEN(2,COUNT('Last name'!$A:$A) + 1),'Last name'!$A:$B,2,FALSE))</f>
        <v>Giovanna Mariani Bispo</v>
      </c>
      <c r="F1387" s="7">
        <v>2</v>
      </c>
      <c r="G1387" s="7" cm="1">
        <f t="array" aca="1" ref="G1387" ca="1">INDEX(States!$B:$B,RANDBETWEEN(2,COUNTA(States!$B:$B)),1)</f>
        <v>17</v>
      </c>
      <c r="H1387" s="7" t="str">
        <f ca="1">VLOOKUP($D1387,Name!$A:$C,3,FALSE)</f>
        <v>F</v>
      </c>
      <c r="I1387" s="7">
        <f t="shared" ca="1" si="107"/>
        <v>5</v>
      </c>
      <c r="J1387" s="7" t="str">
        <f ca="1">VLOOKUP($I1387,Race!$A:$B,2,FALSE)</f>
        <v>Amarelo</v>
      </c>
      <c r="K1387" s="8">
        <f ca="1" xml:space="preserve">
IF($B1387=2,
    TODAY()-16340,
    IF($P1387=2,
        RANDBETWEEN(TODAY()-12418.5,TODAY()-6574.5),
        IF(OR($P1387=3,$P1387=4),
            RANDBETWEEN(TODAY()-16071,TODAY()-8766),
            IF(OR($P1387=5,$P1387=6,$P1387=7),
                RANDBETWEEN(TODAY()-27393.75,TODAY()-12783.75),
                RANDBETWEEN(TODAY()-27393.75,TODAY()-10957.5)
            )
        )
    )
)</f>
        <v>30662</v>
      </c>
      <c r="L1387" s="6">
        <f ca="1">IF(OR(ROW()=2,ROW()=3),7,IF(ROW()=4,4,RANDBETWEEN(4,COUNT(Education!$A:$A) + 1)))</f>
        <v>7</v>
      </c>
      <c r="M1387" s="8" t="str">
        <f ca="1">VLOOKUP($L1387,Education!$A:$B,2,FALSE)</f>
        <v>Doutorado</v>
      </c>
      <c r="N138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1387" s="7" t="str">
        <f ca="1">VLOOKUP($N1387,Department!$A:$B,2,FALSE)</f>
        <v>Administrativo</v>
      </c>
      <c r="P1387" s="6">
        <f t="shared" ca="1" si="108"/>
        <v>8</v>
      </c>
      <c r="Q1387" s="7" t="str">
        <f ca="1">VLOOKUP($P1387,Role!$A:$B,2,FALSE)</f>
        <v>Analista</v>
      </c>
      <c r="R1387" s="7">
        <f ca="1">IF($P1387=8,RANDBETWEEN(2,COUNT(Level!$A:$A) + 1),"")</f>
        <v>4</v>
      </c>
      <c r="S1387" s="7" t="str">
        <f ca="1">IF($R1387&lt;&gt;"",VLOOKUP($R1387,Level!$A:$B,2,FALSE),"")</f>
        <v>Senior</v>
      </c>
      <c r="T1387" s="8">
        <f t="shared" ca="1" si="109"/>
        <v>44888</v>
      </c>
      <c r="U1387" s="1">
        <f t="shared" ca="1" si="105"/>
        <v>4000</v>
      </c>
      <c r="V138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$A1387    &amp;
", "   &amp;
$B1387    &amp;
", "   &amp;
$C1387    &amp;
", '"  &amp;
$E1387    &amp;
"', '" &amp;
$H1387    &amp;
"', "  &amp;
$I1387 &amp;
", CAST('"  &amp;
TEXT($K1387,"aaaa-mm-dd") &amp;
"' AS DATE), " &amp;
$L1387 &amp;
", " &amp;
$N1387 &amp;
", " &amp;
$P1387 &amp;
", " &amp;
IF($R1387="","NULL",$R1387) &amp;
", " &amp;
$U1387 &amp;
");"</f>
        <v>INSERT INTO acme.fact_employees (id_company_fk, id_employee_pk, flg_active, employee_name, id_gender_fk, id_race_fk, birthdate, id_education_fk, id_department_fk, id_role_fk, id_level_fk, salary) VALUES (2, 1386, TRUE, 'Giovanna Mariani Bispo', 'F', 5, CAST('1983-12-12' AS DATE), 7, 3, 8, 4, 4000);</v>
      </c>
    </row>
    <row r="1388" spans="1:22" x14ac:dyDescent="0.2">
      <c r="A1388" s="7">
        <v>2</v>
      </c>
      <c r="B1388" s="5">
        <f t="shared" si="106"/>
        <v>1387</v>
      </c>
      <c r="C1388" s="6" t="b">
        <v>1</v>
      </c>
      <c r="D1388" s="7">
        <f ca="1">IF(ROW()=2,125,IF(ROW()=3,67,IF(ROW()=4,13,RANDBETWEEN(2,COUNT(Name!$A:$A) + 1))))</f>
        <v>232</v>
      </c>
      <c r="E1388" s="7" t="str">
        <f ca="1">VLOOKUP($D1388,Name!$A:$B,2,FALSE) &amp; " " &amp; IF(ROW()=2,"de Orléans e Bragança",VLOOKUP(IF(ROW()=2,0,RANDBETWEEN(2,COUNT('Last name'!$A:$A) + 1)),'Last name'!$A:$B,2,FALSE) &amp; " " &amp; VLOOKUP(RANDBETWEEN(2,COUNT('Last name'!$A:$A) + 1),'Last name'!$A:$B,2,FALSE))</f>
        <v>Luan Pedrosa Santos</v>
      </c>
      <c r="F1388" s="7">
        <v>2</v>
      </c>
      <c r="G1388" s="7" cm="1">
        <f t="array" aca="1" ref="G1388" ca="1">INDEX(States!$B:$B,RANDBETWEEN(2,COUNTA(States!$B:$B)),1)</f>
        <v>19</v>
      </c>
      <c r="H1388" s="7" t="str">
        <f ca="1">VLOOKUP($D1388,Name!$A:$C,3,FALSE)</f>
        <v>M</v>
      </c>
      <c r="I1388" s="7">
        <f t="shared" ca="1" si="107"/>
        <v>2</v>
      </c>
      <c r="J1388" s="7" t="str">
        <f ca="1">VLOOKUP($I1388,Race!$A:$B,2,FALSE)</f>
        <v>Branco</v>
      </c>
      <c r="K1388" s="8">
        <f ca="1" xml:space="preserve">
IF($B1388=2,
    TODAY()-16340,
    IF($P1388=2,
        RANDBETWEEN(TODAY()-12418.5,TODAY()-6574.5),
        IF(OR($P1388=3,$P1388=4),
            RANDBETWEEN(TODAY()-16071,TODAY()-8766),
            IF(OR($P1388=5,$P1388=6,$P1388=7),
                RANDBETWEEN(TODAY()-27393.75,TODAY()-12783.75),
                RANDBETWEEN(TODAY()-27393.75,TODAY()-10957.5)
            )
        )
    )
)</f>
        <v>26948</v>
      </c>
      <c r="L1388" s="6">
        <f ca="1">IF(OR(ROW()=2,ROW()=3),7,IF(ROW()=4,4,RANDBETWEEN(4,COUNT(Education!$A:$A) + 1)))</f>
        <v>7</v>
      </c>
      <c r="M1388" s="8" t="str">
        <f ca="1">VLOOKUP($L1388,Education!$A:$B,2,FALSE)</f>
        <v>Doutorado</v>
      </c>
      <c r="N138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1388" s="7" t="str">
        <f ca="1">VLOOKUP($N1388,Department!$A:$B,2,FALSE)</f>
        <v>Contábil</v>
      </c>
      <c r="P1388" s="6">
        <f t="shared" ca="1" si="108"/>
        <v>8</v>
      </c>
      <c r="Q1388" s="7" t="str">
        <f ca="1">VLOOKUP($P1388,Role!$A:$B,2,FALSE)</f>
        <v>Analista</v>
      </c>
      <c r="R1388" s="7">
        <f ca="1">IF($P1388=8,RANDBETWEEN(2,COUNT(Level!$A:$A) + 1),"")</f>
        <v>2</v>
      </c>
      <c r="S1388" s="7" t="str">
        <f ca="1">IF($R1388&lt;&gt;"",VLOOKUP($R1388,Level!$A:$B,2,FALSE),"")</f>
        <v>Junior</v>
      </c>
      <c r="T1388" s="8">
        <f t="shared" ca="1" si="109"/>
        <v>41102</v>
      </c>
      <c r="U1388" s="1">
        <f t="shared" ca="1" si="105"/>
        <v>4000</v>
      </c>
      <c r="V138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$A1388    &amp;
", "   &amp;
$B1388    &amp;
", "   &amp;
$C1388    &amp;
", '"  &amp;
$E1388    &amp;
"', '" &amp;
$H1388    &amp;
"', "  &amp;
$I1388 &amp;
", CAST('"  &amp;
TEXT($K1388,"aaaa-mm-dd") &amp;
"' AS DATE), " &amp;
$L1388 &amp;
", " &amp;
$N1388 &amp;
", " &amp;
$P1388 &amp;
", " &amp;
IF($R1388="","NULL",$R1388) &amp;
", " &amp;
$U1388 &amp;
");"</f>
        <v>INSERT INTO acme.fact_employees (id_company_fk, id_employee_pk, flg_active, employee_name, id_gender_fk, id_race_fk, birthdate, id_education_fk, id_department_fk, id_role_fk, id_level_fk, salary) VALUES (2, 1387, TRUE, 'Luan Pedrosa Santos', 'M', 2, CAST('1973-10-11' AS DATE), 7, 9, 8, 2, 4000);</v>
      </c>
    </row>
    <row r="1389" spans="1:22" x14ac:dyDescent="0.2">
      <c r="A1389" s="7">
        <v>2</v>
      </c>
      <c r="B1389" s="5">
        <f t="shared" si="106"/>
        <v>1388</v>
      </c>
      <c r="C1389" s="6" t="b">
        <v>1</v>
      </c>
      <c r="D1389" s="7">
        <f ca="1">IF(ROW()=2,125,IF(ROW()=3,67,IF(ROW()=4,13,RANDBETWEEN(2,COUNT(Name!$A:$A) + 1))))</f>
        <v>200</v>
      </c>
      <c r="E1389" s="7" t="str">
        <f ca="1">VLOOKUP($D1389,Name!$A:$B,2,FALSE) &amp; " " &amp; IF(ROW()=2,"de Orléans e Bragança",VLOOKUP(IF(ROW()=2,0,RANDBETWEEN(2,COUNT('Last name'!$A:$A) + 1)),'Last name'!$A:$B,2,FALSE) &amp; " " &amp; VLOOKUP(RANDBETWEEN(2,COUNT('Last name'!$A:$A) + 1),'Last name'!$A:$B,2,FALSE))</f>
        <v>Juliana Martinelli Pimentel</v>
      </c>
      <c r="F1389" s="7">
        <v>2</v>
      </c>
      <c r="G1389" s="7" cm="1">
        <f t="array" aca="1" ref="G1389" ca="1">INDEX(States!$B:$B,RANDBETWEEN(2,COUNTA(States!$B:$B)),1)</f>
        <v>16</v>
      </c>
      <c r="H1389" s="7" t="str">
        <f ca="1">VLOOKUP($D1389,Name!$A:$C,3,FALSE)</f>
        <v>F</v>
      </c>
      <c r="I1389" s="7">
        <f t="shared" ca="1" si="107"/>
        <v>2</v>
      </c>
      <c r="J1389" s="7" t="str">
        <f ca="1">VLOOKUP($I1389,Race!$A:$B,2,FALSE)</f>
        <v>Branco</v>
      </c>
      <c r="K1389" s="8">
        <f ca="1" xml:space="preserve">
IF($B1389=2,
    TODAY()-16340,
    IF($P1389=2,
        RANDBETWEEN(TODAY()-12418.5,TODAY()-6574.5),
        IF(OR($P1389=3,$P1389=4),
            RANDBETWEEN(TODAY()-16071,TODAY()-8766),
            IF(OR($P1389=5,$P1389=6,$P1389=7),
                RANDBETWEEN(TODAY()-27393.75,TODAY()-12783.75),
                RANDBETWEEN(TODAY()-27393.75,TODAY()-10957.5)
            )
        )
    )
)</f>
        <v>28954</v>
      </c>
      <c r="L1389" s="6">
        <f ca="1">IF(OR(ROW()=2,ROW()=3),7,IF(ROW()=4,4,RANDBETWEEN(4,COUNT(Education!$A:$A) + 1)))</f>
        <v>4</v>
      </c>
      <c r="M1389" s="8" t="str">
        <f ca="1">VLOOKUP($L1389,Education!$A:$B,2,FALSE)</f>
        <v>Superior</v>
      </c>
      <c r="N138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1389" s="7" t="str">
        <f ca="1">VLOOKUP($N1389,Department!$A:$B,2,FALSE)</f>
        <v>Comunicação &amp; Marketing</v>
      </c>
      <c r="P1389" s="6">
        <f t="shared" ca="1" si="108"/>
        <v>8</v>
      </c>
      <c r="Q1389" s="7" t="str">
        <f ca="1">VLOOKUP($P1389,Role!$A:$B,2,FALSE)</f>
        <v>Analista</v>
      </c>
      <c r="R1389" s="7">
        <f ca="1">IF($P1389=8,RANDBETWEEN(2,COUNT(Level!$A:$A) + 1),"")</f>
        <v>3</v>
      </c>
      <c r="S1389" s="7" t="str">
        <f ca="1">IF($R1389&lt;&gt;"",VLOOKUP($R1389,Level!$A:$B,2,FALSE),"")</f>
        <v>Pleno</v>
      </c>
      <c r="T1389" s="8">
        <f t="shared" ca="1" si="109"/>
        <v>40596</v>
      </c>
      <c r="U1389" s="1">
        <f t="shared" ca="1" si="105"/>
        <v>2580</v>
      </c>
      <c r="V138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$A1389    &amp;
", "   &amp;
$B1389    &amp;
", "   &amp;
$C1389    &amp;
", '"  &amp;
$E1389    &amp;
"', '" &amp;
$H1389    &amp;
"', "  &amp;
$I1389 &amp;
", CAST('"  &amp;
TEXT($K1389,"aaaa-mm-dd") &amp;
"' AS DATE), " &amp;
$L1389 &amp;
", " &amp;
$N1389 &amp;
", " &amp;
$P1389 &amp;
", " &amp;
IF($R1389="","NULL",$R1389) &amp;
", " &amp;
$U1389 &amp;
");"</f>
        <v>INSERT INTO acme.fact_employees (id_company_fk, id_employee_pk, flg_active, employee_name, id_gender_fk, id_race_fk, birthdate, id_education_fk, id_department_fk, id_role_fk, id_level_fk, salary) VALUES (2, 1388, TRUE, 'Juliana Martinelli Pimentel', 'F', 2, CAST('1979-04-09' AS DATE), 4, 8, 8, 3, 2580);</v>
      </c>
    </row>
    <row r="1390" spans="1:22" x14ac:dyDescent="0.2">
      <c r="A1390" s="7">
        <v>2</v>
      </c>
      <c r="B1390" s="5">
        <f t="shared" si="106"/>
        <v>1389</v>
      </c>
      <c r="C1390" s="6" t="b">
        <v>1</v>
      </c>
      <c r="D1390" s="7">
        <f ca="1">IF(ROW()=2,125,IF(ROW()=3,67,IF(ROW()=4,13,RANDBETWEEN(2,COUNT(Name!$A:$A) + 1))))</f>
        <v>13</v>
      </c>
      <c r="E1390" s="7" t="str">
        <f ca="1">VLOOKUP($D1390,Name!$A:$B,2,FALSE) &amp; " " &amp; IF(ROW()=2,"de Orléans e Bragança",VLOOKUP(IF(ROW()=2,0,RANDBETWEEN(2,COUNT('Last name'!$A:$A) + 1)),'Last name'!$A:$B,2,FALSE) &amp; " " &amp; VLOOKUP(RANDBETWEEN(2,COUNT('Last name'!$A:$A) + 1),'Last name'!$A:$B,2,FALSE))</f>
        <v>Alice Costa Botelho</v>
      </c>
      <c r="F1390" s="7">
        <v>2</v>
      </c>
      <c r="G1390" s="7" cm="1">
        <f t="array" aca="1" ref="G1390" ca="1">INDEX(States!$B:$B,RANDBETWEEN(2,COUNTA(States!$B:$B)),1)</f>
        <v>20</v>
      </c>
      <c r="H1390" s="7" t="str">
        <f ca="1">VLOOKUP($D1390,Name!$A:$C,3,FALSE)</f>
        <v>F</v>
      </c>
      <c r="I1390" s="7">
        <f t="shared" ca="1" si="107"/>
        <v>2</v>
      </c>
      <c r="J1390" s="7" t="str">
        <f ca="1">VLOOKUP($I1390,Race!$A:$B,2,FALSE)</f>
        <v>Branco</v>
      </c>
      <c r="K1390" s="8">
        <f ca="1" xml:space="preserve">
IF($B1390=2,
    TODAY()-16340,
    IF($P1390=2,
        RANDBETWEEN(TODAY()-12418.5,TODAY()-6574.5),
        IF(OR($P1390=3,$P1390=4),
            RANDBETWEEN(TODAY()-16071,TODAY()-8766),
            IF(OR($P1390=5,$P1390=6,$P1390=7),
                RANDBETWEEN(TODAY()-27393.75,TODAY()-12783.75),
                RANDBETWEEN(TODAY()-27393.75,TODAY()-10957.5)
            )
        )
    )
)</f>
        <v>17830</v>
      </c>
      <c r="L1390" s="6">
        <f ca="1">IF(OR(ROW()=2,ROW()=3),7,IF(ROW()=4,4,RANDBETWEEN(4,COUNT(Education!$A:$A) + 1)))</f>
        <v>5</v>
      </c>
      <c r="M1390" s="8" t="str">
        <f ca="1">VLOOKUP($L1390,Education!$A:$B,2,FALSE)</f>
        <v>Pós-graduação</v>
      </c>
      <c r="N139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1390" s="7" t="str">
        <f ca="1">VLOOKUP($N1390,Department!$A:$B,2,FALSE)</f>
        <v>Comunicação &amp; Marketing</v>
      </c>
      <c r="P1390" s="6">
        <f t="shared" ca="1" si="108"/>
        <v>8</v>
      </c>
      <c r="Q1390" s="7" t="str">
        <f ca="1">VLOOKUP($P1390,Role!$A:$B,2,FALSE)</f>
        <v>Analista</v>
      </c>
      <c r="R1390" s="7">
        <f ca="1">IF($P1390=8,RANDBETWEEN(2,COUNT(Level!$A:$A) + 1),"")</f>
        <v>3</v>
      </c>
      <c r="S1390" s="7" t="str">
        <f ca="1">IF($R1390&lt;&gt;"",VLOOKUP($R1390,Level!$A:$B,2,FALSE),"")</f>
        <v>Pleno</v>
      </c>
      <c r="T1390" s="8">
        <f t="shared" ca="1" si="109"/>
        <v>37712</v>
      </c>
      <c r="U1390" s="1">
        <f t="shared" ca="1" si="105"/>
        <v>3080</v>
      </c>
      <c r="V139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$A1390    &amp;
", "   &amp;
$B1390    &amp;
", "   &amp;
$C1390    &amp;
", '"  &amp;
$E1390    &amp;
"', '" &amp;
$H1390    &amp;
"', "  &amp;
$I1390 &amp;
", CAST('"  &amp;
TEXT($K1390,"aaaa-mm-dd") &amp;
"' AS DATE), " &amp;
$L1390 &amp;
", " &amp;
$N1390 &amp;
", " &amp;
$P1390 &amp;
", " &amp;
IF($R1390="","NULL",$R1390) &amp;
", " &amp;
$U1390 &amp;
");"</f>
        <v>INSERT INTO acme.fact_employees (id_company_fk, id_employee_pk, flg_active, employee_name, id_gender_fk, id_race_fk, birthdate, id_education_fk, id_department_fk, id_role_fk, id_level_fk, salary) VALUES (2, 1389, TRUE, 'Alice Costa Botelho', 'F', 2, CAST('1948-10-24' AS DATE), 5, 8, 8, 3, 3080);</v>
      </c>
    </row>
    <row r="1391" spans="1:22" x14ac:dyDescent="0.2">
      <c r="A1391" s="7">
        <v>2</v>
      </c>
      <c r="B1391" s="5">
        <f t="shared" si="106"/>
        <v>1390</v>
      </c>
      <c r="C1391" s="6" t="b">
        <v>1</v>
      </c>
      <c r="D1391" s="7">
        <f ca="1">IF(ROW()=2,125,IF(ROW()=3,67,IF(ROW()=4,13,RANDBETWEEN(2,COUNT(Name!$A:$A) + 1))))</f>
        <v>36</v>
      </c>
      <c r="E1391" s="7" t="str">
        <f ca="1">VLOOKUP($D1391,Name!$A:$B,2,FALSE) &amp; " " &amp; IF(ROW()=2,"de Orléans e Bragança",VLOOKUP(IF(ROW()=2,0,RANDBETWEEN(2,COUNT('Last name'!$A:$A) + 1)),'Last name'!$A:$B,2,FALSE) &amp; " " &amp; VLOOKUP(RANDBETWEEN(2,COUNT('Last name'!$A:$A) + 1),'Last name'!$A:$B,2,FALSE))</f>
        <v>Ananda Café Camacho</v>
      </c>
      <c r="F1391" s="7">
        <v>2</v>
      </c>
      <c r="G1391" s="7" cm="1">
        <f t="array" aca="1" ref="G1391" ca="1">INDEX(States!$B:$B,RANDBETWEEN(2,COUNTA(States!$B:$B)),1)</f>
        <v>16</v>
      </c>
      <c r="H1391" s="7" t="str">
        <f ca="1">VLOOKUP($D1391,Name!$A:$C,3,FALSE)</f>
        <v>F</v>
      </c>
      <c r="I1391" s="7">
        <f t="shared" ca="1" si="107"/>
        <v>2</v>
      </c>
      <c r="J1391" s="7" t="str">
        <f ca="1">VLOOKUP($I1391,Race!$A:$B,2,FALSE)</f>
        <v>Branco</v>
      </c>
      <c r="K1391" s="8">
        <f ca="1" xml:space="preserve">
IF($B1391=2,
    TODAY()-16340,
    IF($P1391=2,
        RANDBETWEEN(TODAY()-12418.5,TODAY()-6574.5),
        IF(OR($P1391=3,$P1391=4),
            RANDBETWEEN(TODAY()-16071,TODAY()-8766),
            IF(OR($P1391=5,$P1391=6,$P1391=7),
                RANDBETWEEN(TODAY()-27393.75,TODAY()-12783.75),
                RANDBETWEEN(TODAY()-27393.75,TODAY()-10957.5)
            )
        )
    )
)</f>
        <v>26133</v>
      </c>
      <c r="L1391" s="6">
        <f ca="1">IF(OR(ROW()=2,ROW()=3),7,IF(ROW()=4,4,RANDBETWEEN(4,COUNT(Education!$A:$A) + 1)))</f>
        <v>4</v>
      </c>
      <c r="M1391" s="8" t="str">
        <f ca="1">VLOOKUP($L1391,Education!$A:$B,2,FALSE)</f>
        <v>Superior</v>
      </c>
      <c r="N139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1391" s="7" t="str">
        <f ca="1">VLOOKUP($N1391,Department!$A:$B,2,FALSE)</f>
        <v>Contábil</v>
      </c>
      <c r="P1391" s="6">
        <f t="shared" ca="1" si="108"/>
        <v>8</v>
      </c>
      <c r="Q1391" s="7" t="str">
        <f ca="1">VLOOKUP($P1391,Role!$A:$B,2,FALSE)</f>
        <v>Analista</v>
      </c>
      <c r="R1391" s="7">
        <f ca="1">IF($P1391=8,RANDBETWEEN(2,COUNT(Level!$A:$A) + 1),"")</f>
        <v>3</v>
      </c>
      <c r="S1391" s="7" t="str">
        <f ca="1">IF($R1391&lt;&gt;"",VLOOKUP($R1391,Level!$A:$B,2,FALSE),"")</f>
        <v>Pleno</v>
      </c>
      <c r="T1391" s="8">
        <f t="shared" ca="1" si="109"/>
        <v>37428</v>
      </c>
      <c r="U1391" s="1">
        <f t="shared" ca="1" si="105"/>
        <v>2500</v>
      </c>
      <c r="V139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$A1391    &amp;
", "   &amp;
$B1391    &amp;
", "   &amp;
$C1391    &amp;
", '"  &amp;
$E1391    &amp;
"', '" &amp;
$H1391    &amp;
"', "  &amp;
$I1391 &amp;
", CAST('"  &amp;
TEXT($K1391,"aaaa-mm-dd") &amp;
"' AS DATE), " &amp;
$L1391 &amp;
", " &amp;
$N1391 &amp;
", " &amp;
$P1391 &amp;
", " &amp;
IF($R1391="","NULL",$R1391) &amp;
", " &amp;
$U1391 &amp;
");"</f>
        <v>INSERT INTO acme.fact_employees (id_company_fk, id_employee_pk, flg_active, employee_name, id_gender_fk, id_race_fk, birthdate, id_education_fk, id_department_fk, id_role_fk, id_level_fk, salary) VALUES (2, 1390, TRUE, 'Ananda Café Camacho', 'F', 2, CAST('1971-07-19' AS DATE), 4, 9, 8, 3, 2500);</v>
      </c>
    </row>
    <row r="1392" spans="1:22" x14ac:dyDescent="0.2">
      <c r="A1392" s="7">
        <v>2</v>
      </c>
      <c r="B1392" s="5">
        <f t="shared" si="106"/>
        <v>1391</v>
      </c>
      <c r="C1392" s="6" t="b">
        <v>1</v>
      </c>
      <c r="D1392" s="7">
        <f ca="1">IF(ROW()=2,125,IF(ROW()=3,67,IF(ROW()=4,13,RANDBETWEEN(2,COUNT(Name!$A:$A) + 1))))</f>
        <v>326</v>
      </c>
      <c r="E1392" s="7" t="str">
        <f ca="1">VLOOKUP($D1392,Name!$A:$B,2,FALSE) &amp; " " &amp; IF(ROW()=2,"de Orléans e Bragança",VLOOKUP(IF(ROW()=2,0,RANDBETWEEN(2,COUNT('Last name'!$A:$A) + 1)),'Last name'!$A:$B,2,FALSE) &amp; " " &amp; VLOOKUP(RANDBETWEEN(2,COUNT('Last name'!$A:$A) + 1),'Last name'!$A:$B,2,FALSE))</f>
        <v>Rebeca Martins Alencar</v>
      </c>
      <c r="F1392" s="7">
        <v>2</v>
      </c>
      <c r="G1392" s="7" cm="1">
        <f t="array" aca="1" ref="G1392" ca="1">INDEX(States!$B:$B,RANDBETWEEN(2,COUNTA(States!$B:$B)),1)</f>
        <v>4</v>
      </c>
      <c r="H1392" s="7" t="str">
        <f ca="1">VLOOKUP($D1392,Name!$A:$C,3,FALSE)</f>
        <v>F</v>
      </c>
      <c r="I1392" s="7">
        <f t="shared" ca="1" si="107"/>
        <v>2</v>
      </c>
      <c r="J1392" s="7" t="str">
        <f ca="1">VLOOKUP($I1392,Race!$A:$B,2,FALSE)</f>
        <v>Branco</v>
      </c>
      <c r="K1392" s="8">
        <f ca="1" xml:space="preserve">
IF($B1392=2,
    TODAY()-16340,
    IF($P1392=2,
        RANDBETWEEN(TODAY()-12418.5,TODAY()-6574.5),
        IF(OR($P1392=3,$P1392=4),
            RANDBETWEEN(TODAY()-16071,TODAY()-8766),
            IF(OR($P1392=5,$P1392=6,$P1392=7),
                RANDBETWEEN(TODAY()-27393.75,TODAY()-12783.75),
                RANDBETWEEN(TODAY()-27393.75,TODAY()-10957.5)
            )
        )
    )
)</f>
        <v>21452</v>
      </c>
      <c r="L1392" s="6">
        <f ca="1">IF(OR(ROW()=2,ROW()=3),7,IF(ROW()=4,4,RANDBETWEEN(4,COUNT(Education!$A:$A) + 1)))</f>
        <v>4</v>
      </c>
      <c r="M1392" s="8" t="str">
        <f ca="1">VLOOKUP($L1392,Education!$A:$B,2,FALSE)</f>
        <v>Superior</v>
      </c>
      <c r="N139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1392" s="7" t="str">
        <f ca="1">VLOOKUP($N1392,Department!$A:$B,2,FALSE)</f>
        <v>Recursos Humanos</v>
      </c>
      <c r="P1392" s="6">
        <f t="shared" ca="1" si="108"/>
        <v>9</v>
      </c>
      <c r="Q1392" s="7" t="str">
        <f ca="1">VLOOKUP($P1392,Role!$A:$B,2,FALSE)</f>
        <v>Especialista</v>
      </c>
      <c r="R1392" s="7" t="str">
        <f ca="1">IF($P1392=8,RANDBETWEEN(2,COUNT(Level!$A:$A) + 1),"")</f>
        <v/>
      </c>
      <c r="S1392" s="7" t="str">
        <f ca="1">IF($R1392&lt;&gt;"",VLOOKUP($R1392,Level!$A:$B,2,FALSE),"")</f>
        <v/>
      </c>
      <c r="T1392" s="8">
        <f t="shared" ca="1" si="109"/>
        <v>42963</v>
      </c>
      <c r="U1392" s="1">
        <f t="shared" ca="1" si="105"/>
        <v>8580</v>
      </c>
      <c r="V139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$A1392    &amp;
", "   &amp;
$B1392    &amp;
", "   &amp;
$C1392    &amp;
", '"  &amp;
$E1392    &amp;
"', '" &amp;
$H1392    &amp;
"', "  &amp;
$I1392 &amp;
", CAST('"  &amp;
TEXT($K1392,"aaaa-mm-dd") &amp;
"' AS DATE), " &amp;
$L1392 &amp;
", " &amp;
$N1392 &amp;
", " &amp;
$P1392 &amp;
", " &amp;
IF($R1392="","NULL",$R1392) &amp;
", " &amp;
$U1392 &amp;
");"</f>
        <v>INSERT INTO acme.fact_employees (id_company_fk, id_employee_pk, flg_active, employee_name, id_gender_fk, id_race_fk, birthdate, id_education_fk, id_department_fk, id_role_fk, id_level_fk, salary) VALUES (2, 1391, TRUE, 'Rebeca Martins Alencar', 'F', 2, CAST('1958-09-24' AS DATE), 4, 5, 9, NULL, 8580);</v>
      </c>
    </row>
    <row r="1393" spans="1:22" x14ac:dyDescent="0.2">
      <c r="A1393" s="7">
        <v>2</v>
      </c>
      <c r="B1393" s="5">
        <f t="shared" si="106"/>
        <v>1392</v>
      </c>
      <c r="C1393" s="6" t="b">
        <v>1</v>
      </c>
      <c r="D1393" s="7">
        <f ca="1">IF(ROW()=2,125,IF(ROW()=3,67,IF(ROW()=4,13,RANDBETWEEN(2,COUNT(Name!$A:$A) + 1))))</f>
        <v>280</v>
      </c>
      <c r="E1393" s="7" t="str">
        <f ca="1">VLOOKUP($D1393,Name!$A:$B,2,FALSE)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Marta Alcantara Greco</v>
      </c>
      <c r="F1393" s="7">
        <v>2</v>
      </c>
      <c r="G1393" s="7" cm="1">
        <f t="array" aca="1" ref="G1393" ca="1">INDEX(States!$B:$B,RANDBETWEEN(2,COUNTA(States!$B:$B)),1)</f>
        <v>17</v>
      </c>
      <c r="H1393" s="7" t="str">
        <f ca="1">VLOOKUP($D1393,Name!$A:$C,3,FALSE)</f>
        <v>F</v>
      </c>
      <c r="I1393" s="7">
        <f t="shared" ca="1" si="107"/>
        <v>3</v>
      </c>
      <c r="J1393" s="7" t="str">
        <f ca="1">VLOOKUP($I1393,Race!$A:$B,2,FALSE)</f>
        <v>Preto</v>
      </c>
      <c r="K1393" s="8">
        <f ca="1" xml:space="preserve">
IF($B1393=2,
    TODAY()-16340,
    IF($P1393=2,
        RANDBETWEEN(TODAY()-12418.5,TODAY()-6574.5),
        IF(OR($P1393=3,$P1393=4),
            RANDBETWEEN(TODAY()-16071,TODAY()-8766),
            IF(OR($P1393=5,$P1393=6,$P1393=7),
                RANDBETWEEN(TODAY()-27393.75,TODAY()-12783.75),
                RANDBETWEEN(TODAY()-27393.75,TODAY()-10957.5)
            )
        )
    )
)</f>
        <v>31999</v>
      </c>
      <c r="L1393" s="6">
        <f ca="1">IF(OR(ROW()=2,ROW()=3),7,IF(ROW()=4,4,RANDBETWEEN(4,COUNT(Education!$A:$A) + 1)))</f>
        <v>6</v>
      </c>
      <c r="M1393" s="8" t="str">
        <f ca="1">VLOOKUP($L1393,Education!$A:$B,2,FALSE)</f>
        <v>Mestrado</v>
      </c>
      <c r="N139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1393" s="7" t="str">
        <f ca="1">VLOOKUP($N1393,Department!$A:$B,2,FALSE)</f>
        <v>Tecnologia da Informação</v>
      </c>
      <c r="P1393" s="6">
        <f t="shared" ca="1" si="108"/>
        <v>8</v>
      </c>
      <c r="Q1393" s="7" t="str">
        <f ca="1">VLOOKUP($P1393,Role!$A:$B,2,FALSE)</f>
        <v>Analista</v>
      </c>
      <c r="R1393" s="7">
        <f ca="1">IF($P1393=8,RANDBETWEEN(2,COUNT(Level!$A:$A) + 1),"")</f>
        <v>3</v>
      </c>
      <c r="S1393" s="7" t="str">
        <f ca="1">IF($R1393&lt;&gt;"",VLOOKUP($R1393,Level!$A:$B,2,FALSE),"")</f>
        <v>Pleno</v>
      </c>
      <c r="T1393" s="8">
        <f t="shared" ca="1" si="109"/>
        <v>42573</v>
      </c>
      <c r="U1393" s="1">
        <f t="shared" ca="1" si="105"/>
        <v>3620</v>
      </c>
      <c r="V139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$A1393    &amp;
", "   &amp;
$B1393    &amp;
", "   &amp;
$C1393    &amp;
", '"  &amp;
$E1393    &amp;
"', '" &amp;
$H1393    &amp;
"', "  &amp;
$I1393 &amp;
", CAST('"  &amp;
TEXT($K1393,"aaaa-mm-dd") &amp;
"' AS DATE), " &amp;
$L1393 &amp;
", " &amp;
$N1393 &amp;
", " &amp;
$P1393 &amp;
", " &amp;
IF($R1393="","NULL",$R1393) &amp;
", " &amp;
$U1393 &amp;
");"</f>
        <v>INSERT INTO acme.fact_employees (id_company_fk, id_employee_pk, flg_active, employee_name, id_gender_fk, id_race_fk, birthdate, id_education_fk, id_department_fk, id_role_fk, id_level_fk, salary) VALUES (2, 1392, TRUE, 'Marta Alcantara Greco', 'F', 3, CAST('1987-08-10' AS DATE), 6, 11, 8, 3, 3620);</v>
      </c>
    </row>
    <row r="1394" spans="1:22" x14ac:dyDescent="0.2">
      <c r="A1394" s="7">
        <v>2</v>
      </c>
      <c r="B1394" s="5">
        <f t="shared" si="106"/>
        <v>1393</v>
      </c>
      <c r="C1394" s="6" t="b">
        <v>1</v>
      </c>
      <c r="D1394" s="7">
        <f ca="1">IF(ROW()=2,125,IF(ROW()=3,67,IF(ROW()=4,13,RANDBETWEEN(2,COUNT(Name!$A:$A) + 1))))</f>
        <v>83</v>
      </c>
      <c r="E1394" s="7" t="str">
        <f ca="1">VLOOKUP($D1394,Name!$A:$B,2,FALSE) &amp; " " &amp; IF(ROW()=2,"de Orléans e Bragança",VLOOKUP(IF(ROW()=2,0,RANDBETWEEN(2,COUNT('Last name'!$A:$A) + 1)),'Last name'!$A:$B,2,FALSE) &amp; " " &amp; VLOOKUP(RANDBETWEEN(2,COUNT('Last name'!$A:$A) + 1),'Last name'!$A:$B,2,FALSE))</f>
        <v>Carolina Moraes Rodrigues</v>
      </c>
      <c r="F1394" s="7">
        <v>2</v>
      </c>
      <c r="G1394" s="7" cm="1">
        <f t="array" aca="1" ref="G1394" ca="1">INDEX(States!$B:$B,RANDBETWEEN(2,COUNTA(States!$B:$B)),1)</f>
        <v>21</v>
      </c>
      <c r="H1394" s="7" t="str">
        <f ca="1">VLOOKUP($D1394,Name!$A:$C,3,FALSE)</f>
        <v>F</v>
      </c>
      <c r="I1394" s="7">
        <f t="shared" ca="1" si="107"/>
        <v>2</v>
      </c>
      <c r="J1394" s="7" t="str">
        <f ca="1">VLOOKUP($I1394,Race!$A:$B,2,FALSE)</f>
        <v>Branco</v>
      </c>
      <c r="K1394" s="8">
        <f ca="1" xml:space="preserve">
IF($B1394=2,
    TODAY()-16340,
    IF($P1394=2,
        RANDBETWEEN(TODAY()-12418.5,TODAY()-6574.5),
        IF(OR($P1394=3,$P1394=4),
            RANDBETWEEN(TODAY()-16071,TODAY()-8766),
            IF(OR($P1394=5,$P1394=6,$P1394=7),
                RANDBETWEEN(TODAY()-27393.75,TODAY()-12783.75),
                RANDBETWEEN(TODAY()-27393.75,TODAY()-10957.5)
            )
        )
    )
)</f>
        <v>20408</v>
      </c>
      <c r="L1394" s="6">
        <f ca="1">IF(OR(ROW()=2,ROW()=3),7,IF(ROW()=4,4,RANDBETWEEN(4,COUNT(Education!$A:$A) + 1)))</f>
        <v>7</v>
      </c>
      <c r="M1394" s="8" t="str">
        <f ca="1">VLOOKUP($L1394,Education!$A:$B,2,FALSE)</f>
        <v>Doutorado</v>
      </c>
      <c r="N139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1394" s="7" t="str">
        <f ca="1">VLOOKUP($N1394,Department!$A:$B,2,FALSE)</f>
        <v>Recursos Humanos</v>
      </c>
      <c r="P1394" s="6">
        <f t="shared" ca="1" si="108"/>
        <v>6</v>
      </c>
      <c r="Q1394" s="7" t="str">
        <f ca="1">VLOOKUP($P1394,Role!$A:$B,2,FALSE)</f>
        <v>Estagiário</v>
      </c>
      <c r="R1394" s="7" t="str">
        <f ca="1">IF($P1394=8,RANDBETWEEN(2,COUNT(Level!$A:$A) + 1),"")</f>
        <v/>
      </c>
      <c r="S1394" s="7" t="str">
        <f ca="1">IF($R1394&lt;&gt;"",VLOOKUP($R1394,Level!$A:$B,2,FALSE),"")</f>
        <v/>
      </c>
      <c r="T1394" s="8">
        <f t="shared" ca="1" si="109"/>
        <v>44920</v>
      </c>
      <c r="U1394" s="1">
        <f t="shared" ca="1" si="105"/>
        <v>2785</v>
      </c>
      <c r="V139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$A1394    &amp;
", "   &amp;
$B1394    &amp;
", "   &amp;
$C1394    &amp;
", '"  &amp;
$E1394    &amp;
"', '" &amp;
$H1394    &amp;
"', "  &amp;
$I1394 &amp;
", CAST('"  &amp;
TEXT($K1394,"aaaa-mm-dd") &amp;
"' AS DATE), " &amp;
$L1394 &amp;
", " &amp;
$N1394 &amp;
", " &amp;
$P1394 &amp;
", " &amp;
IF($R1394="","NULL",$R1394) &amp;
", " &amp;
$U1394 &amp;
");"</f>
        <v>INSERT INTO acme.fact_employees (id_company_fk, id_employee_pk, flg_active, employee_name, id_gender_fk, id_race_fk, birthdate, id_education_fk, id_department_fk, id_role_fk, id_level_fk, salary) VALUES (2, 1393, TRUE, 'Carolina Moraes Rodrigues', 'F', 2, CAST('1955-11-15' AS DATE), 7, 5, 6, NULL, 2785);</v>
      </c>
    </row>
    <row r="1395" spans="1:22" x14ac:dyDescent="0.2">
      <c r="A1395" s="7">
        <v>2</v>
      </c>
      <c r="B1395" s="5">
        <f t="shared" si="106"/>
        <v>1394</v>
      </c>
      <c r="C1395" s="6" t="b">
        <v>1</v>
      </c>
      <c r="D1395" s="7">
        <f ca="1">IF(ROW()=2,125,IF(ROW()=3,67,IF(ROW()=4,13,RANDBETWEEN(2,COUNT(Name!$A:$A) + 1))))</f>
        <v>78</v>
      </c>
      <c r="E1395" s="7" t="str">
        <f ca="1">VLOOKUP($D1395,Name!$A:$B,2,FALSE) &amp; " " &amp; IF(ROW()=2,"de Orléans e Bragança",VLOOKUP(IF(ROW()=2,0,RANDBETWEEN(2,COUNT('Last name'!$A:$A) + 1)),'Last name'!$A:$B,2,FALSE) &amp; " " &amp; VLOOKUP(RANDBETWEEN(2,COUNT('Last name'!$A:$A) + 1),'Last name'!$A:$B,2,FALSE))</f>
        <v>Caio Brito Luz</v>
      </c>
      <c r="F1395" s="7">
        <v>2</v>
      </c>
      <c r="G1395" s="7" cm="1">
        <f t="array" aca="1" ref="G1395" ca="1">INDEX(States!$B:$B,RANDBETWEEN(2,COUNTA(States!$B:$B)),1)</f>
        <v>13</v>
      </c>
      <c r="H1395" s="7" t="str">
        <f ca="1">VLOOKUP($D1395,Name!$A:$C,3,FALSE)</f>
        <v>M</v>
      </c>
      <c r="I1395" s="7">
        <f t="shared" ca="1" si="107"/>
        <v>2</v>
      </c>
      <c r="J1395" s="7" t="str">
        <f ca="1">VLOOKUP($I1395,Race!$A:$B,2,FALSE)</f>
        <v>Branco</v>
      </c>
      <c r="K1395" s="8">
        <f ca="1" xml:space="preserve">
IF($B1395=2,
    TODAY()-16340,
    IF($P1395=2,
        RANDBETWEEN(TODAY()-12418.5,TODAY()-6574.5),
        IF(OR($P1395=3,$P1395=4),
            RANDBETWEEN(TODAY()-16071,TODAY()-8766),
            IF(OR($P1395=5,$P1395=6,$P1395=7),
                RANDBETWEEN(TODAY()-27393.75,TODAY()-12783.75),
                RANDBETWEEN(TODAY()-27393.75,TODAY()-10957.5)
            )
        )
    )
)</f>
        <v>31073</v>
      </c>
      <c r="L1395" s="6">
        <f ca="1">IF(OR(ROW()=2,ROW()=3),7,IF(ROW()=4,4,RANDBETWEEN(4,COUNT(Education!$A:$A) + 1)))</f>
        <v>6</v>
      </c>
      <c r="M1395" s="8" t="str">
        <f ca="1">VLOOKUP($L1395,Education!$A:$B,2,FALSE)</f>
        <v>Mestrado</v>
      </c>
      <c r="N139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1395" s="7" t="str">
        <f ca="1">VLOOKUP($N1395,Department!$A:$B,2,FALSE)</f>
        <v>Recursos Humanos</v>
      </c>
      <c r="P1395" s="6">
        <f t="shared" ca="1" si="108"/>
        <v>8</v>
      </c>
      <c r="Q1395" s="7" t="str">
        <f ca="1">VLOOKUP($P1395,Role!$A:$B,2,FALSE)</f>
        <v>Analista</v>
      </c>
      <c r="R1395" s="7">
        <f ca="1">IF($P1395=8,RANDBETWEEN(2,COUNT(Level!$A:$A) + 1),"")</f>
        <v>4</v>
      </c>
      <c r="S1395" s="7" t="str">
        <f ca="1">IF($R1395&lt;&gt;"",VLOOKUP($R1395,Level!$A:$B,2,FALSE),"")</f>
        <v>Senior</v>
      </c>
      <c r="T1395" s="8">
        <f t="shared" ca="1" si="109"/>
        <v>38799</v>
      </c>
      <c r="U1395" s="1">
        <f t="shared" ca="1" si="105"/>
        <v>3580</v>
      </c>
      <c r="V139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$A1395    &amp;
", "   &amp;
$B1395    &amp;
", "   &amp;
$C1395    &amp;
", '"  &amp;
$E1395    &amp;
"', '" &amp;
$H1395    &amp;
"', "  &amp;
$I1395 &amp;
", CAST('"  &amp;
TEXT($K1395,"aaaa-mm-dd") &amp;
"' AS DATE), " &amp;
$L1395 &amp;
", " &amp;
$N1395 &amp;
", " &amp;
$P1395 &amp;
", " &amp;
IF($R1395="","NULL",$R1395) &amp;
", " &amp;
$U1395 &amp;
");"</f>
        <v>INSERT INTO acme.fact_employees (id_company_fk, id_employee_pk, flg_active, employee_name, id_gender_fk, id_race_fk, birthdate, id_education_fk, id_department_fk, id_role_fk, id_level_fk, salary) VALUES (2, 1394, TRUE, 'Caio Brito Luz', 'M', 2, CAST('1985-01-26' AS DATE), 6, 5, 8, 4, 3580);</v>
      </c>
    </row>
    <row r="1396" spans="1:22" x14ac:dyDescent="0.2">
      <c r="A1396" s="7">
        <v>2</v>
      </c>
      <c r="B1396" s="5">
        <f t="shared" si="106"/>
        <v>1395</v>
      </c>
      <c r="C1396" s="6" t="b">
        <v>1</v>
      </c>
      <c r="D1396" s="7">
        <f ca="1">IF(ROW()=2,125,IF(ROW()=3,67,IF(ROW()=4,13,RANDBETWEEN(2,COUNT(Name!$A:$A) + 1))))</f>
        <v>2</v>
      </c>
      <c r="E1396" s="7" t="str">
        <f ca="1">VLOOKUP($D1396,Name!$A:$B,2,FALSE) &amp; " " &amp; IF(ROW()=2,"de Orléans e Bragança",VLOOKUP(IF(ROW()=2,0,RANDBETWEEN(2,COUNT('Last name'!$A:$A) + 1)),'Last name'!$A:$B,2,FALSE) &amp; " " &amp; VLOOKUP(RANDBETWEEN(2,COUNT('Last name'!$A:$A) + 1),'Last name'!$A:$B,2,FALSE))</f>
        <v>Abel Pellegrini Moretti</v>
      </c>
      <c r="F1396" s="7">
        <v>2</v>
      </c>
      <c r="G1396" s="7" cm="1">
        <f t="array" aca="1" ref="G1396" ca="1">INDEX(States!$B:$B,RANDBETWEEN(2,COUNTA(States!$B:$B)),1)</f>
        <v>12</v>
      </c>
      <c r="H1396" s="7" t="str">
        <f ca="1">VLOOKUP($D1396,Name!$A:$C,3,FALSE)</f>
        <v>M</v>
      </c>
      <c r="I1396" s="7">
        <f t="shared" ca="1" si="107"/>
        <v>2</v>
      </c>
      <c r="J1396" s="7" t="str">
        <f ca="1">VLOOKUP($I1396,Race!$A:$B,2,FALSE)</f>
        <v>Branco</v>
      </c>
      <c r="K1396" s="8">
        <f ca="1" xml:space="preserve">
IF($B1396=2,
    TODAY()-16340,
    IF($P1396=2,
        RANDBETWEEN(TODAY()-12418.5,TODAY()-6574.5),
        IF(OR($P1396=3,$P1396=4),
            RANDBETWEEN(TODAY()-16071,TODAY()-8766),
            IF(OR($P1396=5,$P1396=6,$P1396=7),
                RANDBETWEEN(TODAY()-27393.75,TODAY()-12783.75),
                RANDBETWEEN(TODAY()-27393.75,TODAY()-10957.5)
            )
        )
    )
)</f>
        <v>20402</v>
      </c>
      <c r="L1396" s="6">
        <f ca="1">IF(OR(ROW()=2,ROW()=3),7,IF(ROW()=4,4,RANDBETWEEN(4,COUNT(Education!$A:$A) + 1)))</f>
        <v>7</v>
      </c>
      <c r="M1396" s="8" t="str">
        <f ca="1">VLOOKUP($L1396,Education!$A:$B,2,FALSE)</f>
        <v>Doutorado</v>
      </c>
      <c r="N139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1396" s="7" t="str">
        <f ca="1">VLOOKUP($N1396,Department!$A:$B,2,FALSE)</f>
        <v>Recursos Humanos</v>
      </c>
      <c r="P1396" s="6">
        <f t="shared" ca="1" si="108"/>
        <v>7</v>
      </c>
      <c r="Q1396" s="7" t="str">
        <f ca="1">VLOOKUP($P1396,Role!$A:$B,2,FALSE)</f>
        <v>Trainee</v>
      </c>
      <c r="R1396" s="7" t="str">
        <f ca="1">IF($P1396=8,RANDBETWEEN(2,COUNT(Level!$A:$A) + 1),"")</f>
        <v/>
      </c>
      <c r="S1396" s="7" t="str">
        <f ca="1">IF($R1396&lt;&gt;"",VLOOKUP($R1396,Level!$A:$B,2,FALSE),"")</f>
        <v/>
      </c>
      <c r="T1396" s="8">
        <f t="shared" ca="1" si="109"/>
        <v>37171</v>
      </c>
      <c r="U1396" s="1">
        <f t="shared" ca="1" si="105"/>
        <v>2885</v>
      </c>
      <c r="V139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$A1396    &amp;
", "   &amp;
$B1396    &amp;
", "   &amp;
$C1396    &amp;
", '"  &amp;
$E1396    &amp;
"', '" &amp;
$H1396    &amp;
"', "  &amp;
$I1396 &amp;
", CAST('"  &amp;
TEXT($K1396,"aaaa-mm-dd") &amp;
"' AS DATE), " &amp;
$L1396 &amp;
", " &amp;
$N1396 &amp;
", " &amp;
$P1396 &amp;
", " &amp;
IF($R1396="","NULL",$R1396) &amp;
", " &amp;
$U1396 &amp;
");"</f>
        <v>INSERT INTO acme.fact_employees (id_company_fk, id_employee_pk, flg_active, employee_name, id_gender_fk, id_race_fk, birthdate, id_education_fk, id_department_fk, id_role_fk, id_level_fk, salary) VALUES (2, 1395, TRUE, 'Abel Pellegrini Moretti', 'M', 2, CAST('1955-11-09' AS DATE), 7, 5, 7, NULL, 2885);</v>
      </c>
    </row>
    <row r="1397" spans="1:22" x14ac:dyDescent="0.2">
      <c r="A1397" s="7">
        <v>2</v>
      </c>
      <c r="B1397" s="5">
        <f t="shared" si="106"/>
        <v>1396</v>
      </c>
      <c r="C1397" s="6" t="b">
        <v>1</v>
      </c>
      <c r="D1397" s="7">
        <f ca="1">IF(ROW()=2,125,IF(ROW()=3,67,IF(ROW()=4,13,RANDBETWEEN(2,COUNT(Name!$A:$A) + 1))))</f>
        <v>272</v>
      </c>
      <c r="E1397" s="7" t="str">
        <f ca="1">VLOOKUP($D1397,Name!$A:$B,2,FALSE)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Maria Vitória de Oliveira Vaz</v>
      </c>
      <c r="F1397" s="7">
        <v>2</v>
      </c>
      <c r="G1397" s="7" cm="1">
        <f t="array" aca="1" ref="G1397" ca="1">INDEX(States!$B:$B,RANDBETWEEN(2,COUNTA(States!$B:$B)),1)</f>
        <v>2</v>
      </c>
      <c r="H1397" s="7" t="str">
        <f ca="1">VLOOKUP($D1397,Name!$A:$C,3,FALSE)</f>
        <v>F</v>
      </c>
      <c r="I1397" s="7">
        <f t="shared" ca="1" si="107"/>
        <v>4</v>
      </c>
      <c r="J1397" s="7" t="str">
        <f ca="1">VLOOKUP($I1397,Race!$A:$B,2,FALSE)</f>
        <v>Pardo</v>
      </c>
      <c r="K1397" s="8">
        <f ca="1" xml:space="preserve">
IF($B1397=2,
    TODAY()-16340,
    IF($P1397=2,
        RANDBETWEEN(TODAY()-12418.5,TODAY()-6574.5),
        IF(OR($P1397=3,$P1397=4),
            RANDBETWEEN(TODAY()-16071,TODAY()-8766),
            IF(OR($P1397=5,$P1397=6,$P1397=7),
                RANDBETWEEN(TODAY()-27393.75,TODAY()-12783.75),
                RANDBETWEEN(TODAY()-27393.75,TODAY()-10957.5)
            )
        )
    )
)</f>
        <v>33221</v>
      </c>
      <c r="L1397" s="6">
        <f ca="1">IF(OR(ROW()=2,ROW()=3),7,IF(ROW()=4,4,RANDBETWEEN(4,COUNT(Education!$A:$A) + 1)))</f>
        <v>6</v>
      </c>
      <c r="M1397" s="8" t="str">
        <f ca="1">VLOOKUP($L1397,Education!$A:$B,2,FALSE)</f>
        <v>Mestrado</v>
      </c>
      <c r="N139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6</v>
      </c>
      <c r="O1397" s="7" t="str">
        <f ca="1">VLOOKUP($N1397,Department!$A:$B,2,FALSE)</f>
        <v>Comercial</v>
      </c>
      <c r="P1397" s="6">
        <f t="shared" ca="1" si="108"/>
        <v>8</v>
      </c>
      <c r="Q1397" s="7" t="str">
        <f ca="1">VLOOKUP($P1397,Role!$A:$B,2,FALSE)</f>
        <v>Analista</v>
      </c>
      <c r="R1397" s="7">
        <f ca="1">IF($P1397=8,RANDBETWEEN(2,COUNT(Level!$A:$A) + 1),"")</f>
        <v>2</v>
      </c>
      <c r="S1397" s="7" t="str">
        <f ca="1">IF($R1397&lt;&gt;"",VLOOKUP($R1397,Level!$A:$B,2,FALSE),"")</f>
        <v>Junior</v>
      </c>
      <c r="T1397" s="8">
        <f t="shared" ca="1" si="109"/>
        <v>37417</v>
      </c>
      <c r="U1397" s="1">
        <f t="shared" ca="1" si="105"/>
        <v>3580</v>
      </c>
      <c r="V139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$A1397    &amp;
", "   &amp;
$B1397    &amp;
", "   &amp;
$C1397    &amp;
", '"  &amp;
$E1397    &amp;
"', '" &amp;
$H1397    &amp;
"', "  &amp;
$I1397 &amp;
", CAST('"  &amp;
TEXT($K1397,"aaaa-mm-dd") &amp;
"' AS DATE), " &amp;
$L1397 &amp;
", " &amp;
$N1397 &amp;
", " &amp;
$P1397 &amp;
", " &amp;
IF($R1397="","NULL",$R1397) &amp;
", " &amp;
$U1397 &amp;
");"</f>
        <v>INSERT INTO acme.fact_employees (id_company_fk, id_employee_pk, flg_active, employee_name, id_gender_fk, id_race_fk, birthdate, id_education_fk, id_department_fk, id_role_fk, id_level_fk, salary) VALUES (2, 1396, TRUE, 'Maria Vitória de Oliveira Vaz', 'F', 4, CAST('1990-12-14' AS DATE), 6, 6, 8, 2, 3580);</v>
      </c>
    </row>
    <row r="1398" spans="1:22" x14ac:dyDescent="0.2">
      <c r="A1398" s="7">
        <v>2</v>
      </c>
      <c r="B1398" s="5">
        <f t="shared" si="106"/>
        <v>1397</v>
      </c>
      <c r="C1398" s="6" t="b">
        <v>1</v>
      </c>
      <c r="D1398" s="7">
        <f ca="1">IF(ROW()=2,125,IF(ROW()=3,67,IF(ROW()=4,13,RANDBETWEEN(2,COUNT(Name!$A:$A) + 1))))</f>
        <v>49</v>
      </c>
      <c r="E1398" s="7" t="str">
        <f ca="1">VLOOKUP($D1398,Name!$A:$B,2,FALSE) &amp; " " &amp; IF(ROW()=2,"de Orléans e Bragança",VLOOKUP(IF(ROW()=2,0,RANDBETWEEN(2,COUNT('Last name'!$A:$A) + 1)),'Last name'!$A:$B,2,FALSE) &amp; " " &amp; VLOOKUP(RANDBETWEEN(2,COUNT('Last name'!$A:$A) + 1),'Last name'!$A:$B,2,FALSE))</f>
        <v>Antônio Bianchi Fernandes</v>
      </c>
      <c r="F1398" s="7">
        <v>2</v>
      </c>
      <c r="G1398" s="7" cm="1">
        <f t="array" aca="1" ref="G1398" ca="1">INDEX(States!$B:$B,RANDBETWEEN(2,COUNTA(States!$B:$B)),1)</f>
        <v>15</v>
      </c>
      <c r="H1398" s="7" t="str">
        <f ca="1">VLOOKUP($D1398,Name!$A:$C,3,FALSE)</f>
        <v>M</v>
      </c>
      <c r="I1398" s="7">
        <f t="shared" ca="1" si="107"/>
        <v>2</v>
      </c>
      <c r="J1398" s="7" t="str">
        <f ca="1">VLOOKUP($I1398,Race!$A:$B,2,FALSE)</f>
        <v>Branco</v>
      </c>
      <c r="K1398" s="8">
        <f ca="1" xml:space="preserve">
IF($B1398=2,
    TODAY()-16340,
    IF($P1398=2,
        RANDBETWEEN(TODAY()-12418.5,TODAY()-6574.5),
        IF(OR($P1398=3,$P1398=4),
            RANDBETWEEN(TODAY()-16071,TODAY()-8766),
            IF(OR($P1398=5,$P1398=6,$P1398=7),
                RANDBETWEEN(TODAY()-27393.75,TODAY()-12783.75),
                RANDBETWEEN(TODAY()-27393.75,TODAY()-10957.5)
            )
        )
    )
)</f>
        <v>30021</v>
      </c>
      <c r="L1398" s="6">
        <f ca="1">IF(OR(ROW()=2,ROW()=3),7,IF(ROW()=4,4,RANDBETWEEN(4,COUNT(Education!$A:$A) + 1)))</f>
        <v>4</v>
      </c>
      <c r="M1398" s="8" t="str">
        <f ca="1">VLOOKUP($L1398,Education!$A:$B,2,FALSE)</f>
        <v>Superior</v>
      </c>
      <c r="N139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1398" s="7" t="str">
        <f ca="1">VLOOKUP($N1398,Department!$A:$B,2,FALSE)</f>
        <v>Comunicação &amp; Marketing</v>
      </c>
      <c r="P1398" s="6">
        <f t="shared" ca="1" si="108"/>
        <v>6</v>
      </c>
      <c r="Q1398" s="7" t="str">
        <f ca="1">VLOOKUP($P1398,Role!$A:$B,2,FALSE)</f>
        <v>Estagiário</v>
      </c>
      <c r="R1398" s="7" t="str">
        <f ca="1">IF($P1398=8,RANDBETWEEN(2,COUNT(Level!$A:$A) + 1),"")</f>
        <v/>
      </c>
      <c r="S1398" s="7" t="str">
        <f ca="1">IF($R1398&lt;&gt;"",VLOOKUP($R1398,Level!$A:$B,2,FALSE),"")</f>
        <v/>
      </c>
      <c r="T1398" s="8">
        <f t="shared" ca="1" si="109"/>
        <v>41704</v>
      </c>
      <c r="U1398" s="1">
        <f t="shared" ca="1" si="105"/>
        <v>1285</v>
      </c>
      <c r="V139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$A1398    &amp;
", "   &amp;
$B1398    &amp;
", "   &amp;
$C1398    &amp;
", '"  &amp;
$E1398    &amp;
"', '" &amp;
$H1398    &amp;
"', "  &amp;
$I1398 &amp;
", CAST('"  &amp;
TEXT($K1398,"aaaa-mm-dd") &amp;
"' AS DATE), " &amp;
$L1398 &amp;
", " &amp;
$N1398 &amp;
", " &amp;
$P1398 &amp;
", " &amp;
IF($R1398="","NULL",$R1398) &amp;
", " &amp;
$U1398 &amp;
");"</f>
        <v>INSERT INTO acme.fact_employees (id_company_fk, id_employee_pk, flg_active, employee_name, id_gender_fk, id_race_fk, birthdate, id_education_fk, id_department_fk, id_role_fk, id_level_fk, salary) VALUES (2, 1397, TRUE, 'Antônio Bianchi Fernandes', 'M', 2, CAST('1982-03-11' AS DATE), 4, 8, 6, NULL, 1285);</v>
      </c>
    </row>
    <row r="1399" spans="1:22" x14ac:dyDescent="0.2">
      <c r="A1399" s="7">
        <v>2</v>
      </c>
      <c r="B1399" s="5">
        <f t="shared" si="106"/>
        <v>1398</v>
      </c>
      <c r="C1399" s="6" t="b">
        <v>1</v>
      </c>
      <c r="D1399" s="7">
        <f ca="1">IF(ROW()=2,125,IF(ROW()=3,67,IF(ROW()=4,13,RANDBETWEEN(2,COUNT(Name!$A:$A) + 1))))</f>
        <v>175</v>
      </c>
      <c r="E1399" s="7" t="str">
        <f ca="1">VLOOKUP($D1399,Name!$A:$B,2,FALSE) &amp; " " &amp; IF(ROW()=2,"de Orléans e Bragança",VLOOKUP(IF(ROW()=2,0,RANDBETWEEN(2,COUNT('Last name'!$A:$A) + 1)),'Last name'!$A:$B,2,FALSE) &amp; " " &amp; VLOOKUP(RANDBETWEEN(2,COUNT('Last name'!$A:$A) + 1),'Last name'!$A:$B,2,FALSE))</f>
        <v>Isabely Morato Araújo</v>
      </c>
      <c r="F1399" s="7">
        <v>2</v>
      </c>
      <c r="G1399" s="7" cm="1">
        <f t="array" aca="1" ref="G1399" ca="1">INDEX(States!$B:$B,RANDBETWEEN(2,COUNTA(States!$B:$B)),1)</f>
        <v>3</v>
      </c>
      <c r="H1399" s="7" t="str">
        <f ca="1">VLOOKUP($D1399,Name!$A:$C,3,FALSE)</f>
        <v>F</v>
      </c>
      <c r="I1399" s="7">
        <f t="shared" ca="1" si="107"/>
        <v>2</v>
      </c>
      <c r="J1399" s="7" t="str">
        <f ca="1">VLOOKUP($I1399,Race!$A:$B,2,FALSE)</f>
        <v>Branco</v>
      </c>
      <c r="K1399" s="8">
        <f ca="1" xml:space="preserve">
IF($B1399=2,
    TODAY()-16340,
    IF($P1399=2,
        RANDBETWEEN(TODAY()-12418.5,TODAY()-6574.5),
        IF(OR($P1399=3,$P1399=4),
            RANDBETWEEN(TODAY()-16071,TODAY()-8766),
            IF(OR($P1399=5,$P1399=6,$P1399=7),
                RANDBETWEEN(TODAY()-27393.75,TODAY()-12783.75),
                RANDBETWEEN(TODAY()-27393.75,TODAY()-10957.5)
            )
        )
    )
)</f>
        <v>23075</v>
      </c>
      <c r="L1399" s="6">
        <f ca="1">IF(OR(ROW()=2,ROW()=3),7,IF(ROW()=4,4,RANDBETWEEN(4,COUNT(Education!$A:$A) + 1)))</f>
        <v>7</v>
      </c>
      <c r="M1399" s="8" t="str">
        <f ca="1">VLOOKUP($L1399,Education!$A:$B,2,FALSE)</f>
        <v>Doutorado</v>
      </c>
      <c r="N139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1399" s="7" t="str">
        <f ca="1">VLOOKUP($N1399,Department!$A:$B,2,FALSE)</f>
        <v>Auditoria</v>
      </c>
      <c r="P1399" s="6">
        <f t="shared" ca="1" si="108"/>
        <v>8</v>
      </c>
      <c r="Q1399" s="7" t="str">
        <f ca="1">VLOOKUP($P1399,Role!$A:$B,2,FALSE)</f>
        <v>Analista</v>
      </c>
      <c r="R1399" s="7">
        <f ca="1">IF($P1399=8,RANDBETWEEN(2,COUNT(Level!$A:$A) + 1),"")</f>
        <v>3</v>
      </c>
      <c r="S1399" s="7" t="str">
        <f ca="1">IF($R1399&lt;&gt;"",VLOOKUP($R1399,Level!$A:$B,2,FALSE),"")</f>
        <v>Pleno</v>
      </c>
      <c r="T1399" s="8">
        <f t="shared" ca="1" si="109"/>
        <v>38327</v>
      </c>
      <c r="U1399" s="1">
        <f t="shared" ca="1" si="105"/>
        <v>4000</v>
      </c>
      <c r="V139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$A1399    &amp;
", "   &amp;
$B1399    &amp;
", "   &amp;
$C1399    &amp;
", '"  &amp;
$E1399    &amp;
"', '" &amp;
$H1399    &amp;
"', "  &amp;
$I1399 &amp;
", CAST('"  &amp;
TEXT($K1399,"aaaa-mm-dd") &amp;
"' AS DATE), " &amp;
$L1399 &amp;
", " &amp;
$N1399 &amp;
", " &amp;
$P1399 &amp;
", " &amp;
IF($R1399="","NULL",$R1399) &amp;
", " &amp;
$U1399 &amp;
");"</f>
        <v>INSERT INTO acme.fact_employees (id_company_fk, id_employee_pk, flg_active, employee_name, id_gender_fk, id_race_fk, birthdate, id_education_fk, id_department_fk, id_role_fk, id_level_fk, salary) VALUES (2, 1398, TRUE, 'Isabely Morato Araújo', 'F', 2, CAST('1963-03-05' AS DATE), 7, 10, 8, 3, 4000);</v>
      </c>
    </row>
    <row r="1400" spans="1:22" x14ac:dyDescent="0.2">
      <c r="A1400" s="7">
        <v>2</v>
      </c>
      <c r="B1400" s="5">
        <f t="shared" si="106"/>
        <v>1399</v>
      </c>
      <c r="C1400" s="6" t="b">
        <v>1</v>
      </c>
      <c r="D1400" s="7">
        <f ca="1">IF(ROW()=2,125,IF(ROW()=3,67,IF(ROW()=4,13,RANDBETWEEN(2,COUNT(Name!$A:$A) + 1))))</f>
        <v>195</v>
      </c>
      <c r="E1400" s="7" t="str">
        <f ca="1">VLOOKUP($D1400,Name!$A:$B,2,FALSE) &amp; " " &amp; IF(ROW()=2,"de Orléans e Bragança",VLOOKUP(IF(ROW()=2,0,RANDBETWEEN(2,COUNT('Last name'!$A:$A) + 1)),'Last name'!$A:$B,2,FALSE) &amp; " " &amp; VLOOKUP(RANDBETWEEN(2,COUNT('Last name'!$A:$A) + 1),'Last name'!$A:$B,2,FALSE))</f>
        <v>José Emanuel Pinto Moretti</v>
      </c>
      <c r="F1400" s="7">
        <v>2</v>
      </c>
      <c r="G1400" s="7" cm="1">
        <f t="array" aca="1" ref="G1400" ca="1">INDEX(States!$B:$B,RANDBETWEEN(2,COUNTA(States!$B:$B)),1)</f>
        <v>18</v>
      </c>
      <c r="H1400" s="7" t="str">
        <f ca="1">VLOOKUP($D1400,Name!$A:$C,3,FALSE)</f>
        <v>M</v>
      </c>
      <c r="I1400" s="7">
        <f t="shared" ca="1" si="107"/>
        <v>3</v>
      </c>
      <c r="J1400" s="7" t="str">
        <f ca="1">VLOOKUP($I1400,Race!$A:$B,2,FALSE)</f>
        <v>Preto</v>
      </c>
      <c r="K1400" s="8">
        <f ca="1" xml:space="preserve">
IF($B1400=2,
    TODAY()-16340,
    IF($P1400=2,
        RANDBETWEEN(TODAY()-12418.5,TODAY()-6574.5),
        IF(OR($P1400=3,$P1400=4),
            RANDBETWEEN(TODAY()-16071,TODAY()-8766),
            IF(OR($P1400=5,$P1400=6,$P1400=7),
                RANDBETWEEN(TODAY()-27393.75,TODAY()-12783.75),
                RANDBETWEEN(TODAY()-27393.75,TODAY()-10957.5)
            )
        )
    )
)</f>
        <v>18287</v>
      </c>
      <c r="L1400" s="6">
        <f ca="1">IF(OR(ROW()=2,ROW()=3),7,IF(ROW()=4,4,RANDBETWEEN(4,COUNT(Education!$A:$A) + 1)))</f>
        <v>5</v>
      </c>
      <c r="M1400" s="8" t="str">
        <f ca="1">VLOOKUP($L1400,Education!$A:$B,2,FALSE)</f>
        <v>Pós-graduação</v>
      </c>
      <c r="N140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1400" s="7" t="str">
        <f ca="1">VLOOKUP($N1400,Department!$A:$B,2,FALSE)</f>
        <v>Auditoria</v>
      </c>
      <c r="P1400" s="6">
        <f t="shared" ca="1" si="108"/>
        <v>7</v>
      </c>
      <c r="Q1400" s="7" t="str">
        <f ca="1">VLOOKUP($P1400,Role!$A:$B,2,FALSE)</f>
        <v>Trainee</v>
      </c>
      <c r="R1400" s="7" t="str">
        <f ca="1">IF($P1400=8,RANDBETWEEN(2,COUNT(Level!$A:$A) + 1),"")</f>
        <v/>
      </c>
      <c r="S1400" s="7" t="str">
        <f ca="1">IF($R1400&lt;&gt;"",VLOOKUP($R1400,Level!$A:$B,2,FALSE),"")</f>
        <v/>
      </c>
      <c r="T1400" s="8">
        <f t="shared" ca="1" si="109"/>
        <v>38172</v>
      </c>
      <c r="U1400" s="1">
        <f t="shared" ca="1" si="105"/>
        <v>1805</v>
      </c>
      <c r="V140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$A1400    &amp;
", "   &amp;
$B1400    &amp;
", "   &amp;
$C1400    &amp;
", '"  &amp;
$E1400    &amp;
"', '" &amp;
$H1400    &amp;
"', "  &amp;
$I1400 &amp;
", CAST('"  &amp;
TEXT($K1400,"aaaa-mm-dd") &amp;
"' AS DATE), " &amp;
$L1400 &amp;
", " &amp;
$N1400 &amp;
", " &amp;
$P1400 &amp;
", " &amp;
IF($R1400="","NULL",$R1400) &amp;
", " &amp;
$U1400 &amp;
");"</f>
        <v>INSERT INTO acme.fact_employees (id_company_fk, id_employee_pk, flg_active, employee_name, id_gender_fk, id_race_fk, birthdate, id_education_fk, id_department_fk, id_role_fk, id_level_fk, salary) VALUES (2, 1399, TRUE, 'José Emanuel Pinto Moretti', 'M', 3, CAST('1950-01-24' AS DATE), 5, 10, 7, NULL, 1805);</v>
      </c>
    </row>
    <row r="1401" spans="1:22" x14ac:dyDescent="0.2">
      <c r="A1401" s="7">
        <v>2</v>
      </c>
      <c r="B1401" s="5">
        <f t="shared" si="106"/>
        <v>1400</v>
      </c>
      <c r="C1401" s="6" t="b">
        <v>1</v>
      </c>
      <c r="D1401" s="7">
        <f ca="1">IF(ROW()=2,125,IF(ROW()=3,67,IF(ROW()=4,13,RANDBETWEEN(2,COUNT(Name!$A:$A) + 1))))</f>
        <v>336</v>
      </c>
      <c r="E1401" s="7" t="str">
        <f ca="1">VLOOKUP($D1401,Name!$A:$B,2,FALSE) &amp; " " &amp; IF(ROW()=2,"de Orléans e Bragança",VLOOKUP(IF(ROW()=2,0,RANDBETWEEN(2,COUNT('Last name'!$A:$A) + 1)),'Last name'!$A:$B,2,FALSE) &amp; " " &amp; VLOOKUP(RANDBETWEEN(2,COUNT('Last name'!$A:$A) + 1),'Last name'!$A:$B,2,FALSE))</f>
        <v>Sophie Souza Siqueira</v>
      </c>
      <c r="F1401" s="7">
        <v>2</v>
      </c>
      <c r="G1401" s="7" cm="1">
        <f t="array" aca="1" ref="G1401" ca="1">INDEX(States!$B:$B,RANDBETWEEN(2,COUNTA(States!$B:$B)),1)</f>
        <v>8</v>
      </c>
      <c r="H1401" s="7" t="str">
        <f ca="1">VLOOKUP($D1401,Name!$A:$C,3,FALSE)</f>
        <v>F</v>
      </c>
      <c r="I1401" s="7">
        <f t="shared" ca="1" si="107"/>
        <v>2</v>
      </c>
      <c r="J1401" s="7" t="str">
        <f ca="1">VLOOKUP($I1401,Race!$A:$B,2,FALSE)</f>
        <v>Branco</v>
      </c>
      <c r="K1401" s="8">
        <f ca="1" xml:space="preserve">
IF($B1401=2,
    TODAY()-16340,
    IF($P1401=2,
        RANDBETWEEN(TODAY()-12418.5,TODAY()-6574.5),
        IF(OR($P1401=3,$P1401=4),
            RANDBETWEEN(TODAY()-16071,TODAY()-8766),
            IF(OR($P1401=5,$P1401=6,$P1401=7),
                RANDBETWEEN(TODAY()-27393.75,TODAY()-12783.75),
                RANDBETWEEN(TODAY()-27393.75,TODAY()-10957.5)
            )
        )
    )
)</f>
        <v>22023</v>
      </c>
      <c r="L1401" s="6">
        <f ca="1">IF(OR(ROW()=2,ROW()=3),7,IF(ROW()=4,4,RANDBETWEEN(4,COUNT(Education!$A:$A) + 1)))</f>
        <v>6</v>
      </c>
      <c r="M1401" s="8" t="str">
        <f ca="1">VLOOKUP($L1401,Education!$A:$B,2,FALSE)</f>
        <v>Mestrado</v>
      </c>
      <c r="N140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1401" s="7" t="str">
        <f ca="1">VLOOKUP($N1401,Department!$A:$B,2,FALSE)</f>
        <v>Contábil</v>
      </c>
      <c r="P1401" s="6">
        <f t="shared" ca="1" si="108"/>
        <v>8</v>
      </c>
      <c r="Q1401" s="7" t="str">
        <f ca="1">VLOOKUP($P1401,Role!$A:$B,2,FALSE)</f>
        <v>Analista</v>
      </c>
      <c r="R1401" s="7">
        <f ca="1">IF($P1401=8,RANDBETWEEN(2,COUNT(Level!$A:$A) + 1),"")</f>
        <v>2</v>
      </c>
      <c r="S1401" s="7" t="str">
        <f ca="1">IF($R1401&lt;&gt;"",VLOOKUP($R1401,Level!$A:$B,2,FALSE),"")</f>
        <v>Junior</v>
      </c>
      <c r="T1401" s="8">
        <f t="shared" ca="1" si="109"/>
        <v>39848</v>
      </c>
      <c r="U1401" s="1">
        <f t="shared" ca="1" si="105"/>
        <v>3500</v>
      </c>
      <c r="V140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$A1401    &amp;
", "   &amp;
$B1401    &amp;
", "   &amp;
$C1401    &amp;
", '"  &amp;
$E1401    &amp;
"', '" &amp;
$H1401    &amp;
"', "  &amp;
$I1401 &amp;
", CAST('"  &amp;
TEXT($K1401,"aaaa-mm-dd") &amp;
"' AS DATE), " &amp;
$L1401 &amp;
", " &amp;
$N1401 &amp;
", " &amp;
$P1401 &amp;
", " &amp;
IF($R1401="","NULL",$R1401) &amp;
", " &amp;
$U1401 &amp;
");"</f>
        <v>INSERT INTO acme.fact_employees (id_company_fk, id_employee_pk, flg_active, employee_name, id_gender_fk, id_race_fk, birthdate, id_education_fk, id_department_fk, id_role_fk, id_level_fk, salary) VALUES (2, 1400, TRUE, 'Sophie Souza Siqueira', 'F', 2, CAST('1960-04-17' AS DATE), 6, 9, 8, 2, 3500);</v>
      </c>
    </row>
    <row r="1402" spans="1:22" x14ac:dyDescent="0.2">
      <c r="A1402" s="7">
        <v>2</v>
      </c>
      <c r="B1402" s="5">
        <f t="shared" si="106"/>
        <v>1401</v>
      </c>
      <c r="C1402" s="6" t="b">
        <v>1</v>
      </c>
      <c r="D1402" s="7">
        <f ca="1">IF(ROW()=2,125,IF(ROW()=3,67,IF(ROW()=4,13,RANDBETWEEN(2,COUNT(Name!$A:$A) + 1))))</f>
        <v>315</v>
      </c>
      <c r="E1402" s="7" t="str">
        <f ca="1">VLOOKUP($D1402,Name!$A:$B,2,FALSE) &amp; " " &amp; IF(ROW()=2,"de Orléans e Bragança",VLOOKUP(IF(ROW()=2,0,RANDBETWEEN(2,COUNT('Last name'!$A:$A) + 1)),'Last name'!$A:$B,2,FALSE) &amp; " " &amp; VLOOKUP(RANDBETWEEN(2,COUNT('Last name'!$A:$A) + 1),'Last name'!$A:$B,2,FALSE))</f>
        <v>Pedro Lucas Lima Moraes</v>
      </c>
      <c r="F1402" s="7">
        <v>2</v>
      </c>
      <c r="G1402" s="7" cm="1">
        <f t="array" aca="1" ref="G1402" ca="1">INDEX(States!$B:$B,RANDBETWEEN(2,COUNTA(States!$B:$B)),1)</f>
        <v>14</v>
      </c>
      <c r="H1402" s="7" t="str">
        <f ca="1">VLOOKUP($D1402,Name!$A:$C,3,FALSE)</f>
        <v>M</v>
      </c>
      <c r="I1402" s="7">
        <f t="shared" ca="1" si="107"/>
        <v>2</v>
      </c>
      <c r="J1402" s="7" t="str">
        <f ca="1">VLOOKUP($I1402,Race!$A:$B,2,FALSE)</f>
        <v>Branco</v>
      </c>
      <c r="K1402" s="8">
        <f ca="1" xml:space="preserve">
IF($B1402=2,
    TODAY()-16340,
    IF($P1402=2,
        RANDBETWEEN(TODAY()-12418.5,TODAY()-6574.5),
        IF(OR($P1402=3,$P1402=4),
            RANDBETWEEN(TODAY()-16071,TODAY()-8766),
            IF(OR($P1402=5,$P1402=6,$P1402=7),
                RANDBETWEEN(TODAY()-27393.75,TODAY()-12783.75),
                RANDBETWEEN(TODAY()-27393.75,TODAY()-10957.5)
            )
        )
    )
)</f>
        <v>31813</v>
      </c>
      <c r="L1402" s="6">
        <f ca="1">IF(OR(ROW()=2,ROW()=3),7,IF(ROW()=4,4,RANDBETWEEN(4,COUNT(Education!$A:$A) + 1)))</f>
        <v>5</v>
      </c>
      <c r="M1402" s="8" t="str">
        <f ca="1">VLOOKUP($L1402,Education!$A:$B,2,FALSE)</f>
        <v>Pós-graduação</v>
      </c>
      <c r="N140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1402" s="7" t="str">
        <f ca="1">VLOOKUP($N1402,Department!$A:$B,2,FALSE)</f>
        <v>Auditoria</v>
      </c>
      <c r="P1402" s="6">
        <f t="shared" ca="1" si="108"/>
        <v>8</v>
      </c>
      <c r="Q1402" s="7" t="str">
        <f ca="1">VLOOKUP($P1402,Role!$A:$B,2,FALSE)</f>
        <v>Analista</v>
      </c>
      <c r="R1402" s="7">
        <f ca="1">IF($P1402=8,RANDBETWEEN(2,COUNT(Level!$A:$A) + 1),"")</f>
        <v>3</v>
      </c>
      <c r="S1402" s="7" t="str">
        <f ca="1">IF($R1402&lt;&gt;"",VLOOKUP($R1402,Level!$A:$B,2,FALSE),"")</f>
        <v>Pleno</v>
      </c>
      <c r="T1402" s="8">
        <f t="shared" ca="1" si="109"/>
        <v>38592</v>
      </c>
      <c r="U1402" s="1">
        <f t="shared" ca="1" si="105"/>
        <v>3000</v>
      </c>
      <c r="V140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$A1402    &amp;
", "   &amp;
$B1402    &amp;
", "   &amp;
$C1402    &amp;
", '"  &amp;
$E1402    &amp;
"', '" &amp;
$H1402    &amp;
"', "  &amp;
$I1402 &amp;
", CAST('"  &amp;
TEXT($K1402,"aaaa-mm-dd") &amp;
"' AS DATE), " &amp;
$L1402 &amp;
", " &amp;
$N1402 &amp;
", " &amp;
$P1402 &amp;
", " &amp;
IF($R1402="","NULL",$R1402) &amp;
", " &amp;
$U1402 &amp;
");"</f>
        <v>INSERT INTO acme.fact_employees (id_company_fk, id_employee_pk, flg_active, employee_name, id_gender_fk, id_race_fk, birthdate, id_education_fk, id_department_fk, id_role_fk, id_level_fk, salary) VALUES (2, 1401, TRUE, 'Pedro Lucas Lima Moraes', 'M', 2, CAST('1987-02-05' AS DATE), 5, 10, 8, 3, 3000);</v>
      </c>
    </row>
    <row r="1403" spans="1:22" x14ac:dyDescent="0.2">
      <c r="A1403" s="7">
        <v>2</v>
      </c>
      <c r="B1403" s="5">
        <f t="shared" si="106"/>
        <v>1402</v>
      </c>
      <c r="C1403" s="6" t="b">
        <v>1</v>
      </c>
      <c r="D1403" s="7">
        <f ca="1">IF(ROW()=2,125,IF(ROW()=3,67,IF(ROW()=4,13,RANDBETWEEN(2,COUNT(Name!$A:$A) + 1))))</f>
        <v>303</v>
      </c>
      <c r="E1403" s="7" t="str">
        <f ca="1">VLOOKUP($D1403,Name!$A:$B,2,FALSE) &amp; " " &amp; IF(ROW()=2,"de Orléans e Bragança",VLOOKUP(IF(ROW()=2,0,RANDBETWEEN(2,COUNT('Last name'!$A:$A) + 1)),'Last name'!$A:$B,2,FALSE) &amp; " " &amp; VLOOKUP(RANDBETWEEN(2,COUNT('Last name'!$A:$A) + 1),'Last name'!$A:$B,2,FALSE))</f>
        <v>Nicolas Alvarenga Ferreira</v>
      </c>
      <c r="F1403" s="7">
        <v>2</v>
      </c>
      <c r="G1403" s="7" cm="1">
        <f t="array" aca="1" ref="G1403" ca="1">INDEX(States!$B:$B,RANDBETWEEN(2,COUNTA(States!$B:$B)),1)</f>
        <v>7</v>
      </c>
      <c r="H1403" s="7" t="str">
        <f ca="1">VLOOKUP($D1403,Name!$A:$C,3,FALSE)</f>
        <v>M</v>
      </c>
      <c r="I1403" s="7">
        <f t="shared" ca="1" si="107"/>
        <v>2</v>
      </c>
      <c r="J1403" s="7" t="str">
        <f ca="1">VLOOKUP($I1403,Race!$A:$B,2,FALSE)</f>
        <v>Branco</v>
      </c>
      <c r="K1403" s="8">
        <f ca="1" xml:space="preserve">
IF($B1403=2,
    TODAY()-16340,
    IF($P1403=2,
        RANDBETWEEN(TODAY()-12418.5,TODAY()-6574.5),
        IF(OR($P1403=3,$P1403=4),
            RANDBETWEEN(TODAY()-16071,TODAY()-8766),
            IF(OR($P1403=5,$P1403=6,$P1403=7),
                RANDBETWEEN(TODAY()-27393.75,TODAY()-12783.75),
                RANDBETWEEN(TODAY()-27393.75,TODAY()-10957.5)
            )
        )
    )
)</f>
        <v>25862</v>
      </c>
      <c r="L1403" s="6">
        <f ca="1">IF(OR(ROW()=2,ROW()=3),7,IF(ROW()=4,4,RANDBETWEEN(4,COUNT(Education!$A:$A) + 1)))</f>
        <v>4</v>
      </c>
      <c r="M1403" s="8" t="str">
        <f ca="1">VLOOKUP($L1403,Education!$A:$B,2,FALSE)</f>
        <v>Superior</v>
      </c>
      <c r="N140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1403" s="7" t="str">
        <f ca="1">VLOOKUP($N1403,Department!$A:$B,2,FALSE)</f>
        <v>Recursos Humanos</v>
      </c>
      <c r="P1403" s="6">
        <f t="shared" ca="1" si="108"/>
        <v>8</v>
      </c>
      <c r="Q1403" s="7" t="str">
        <f ca="1">VLOOKUP($P1403,Role!$A:$B,2,FALSE)</f>
        <v>Analista</v>
      </c>
      <c r="R1403" s="7">
        <f ca="1">IF($P1403=8,RANDBETWEEN(2,COUNT(Level!$A:$A) + 1),"")</f>
        <v>4</v>
      </c>
      <c r="S1403" s="7" t="str">
        <f ca="1">IF($R1403&lt;&gt;"",VLOOKUP($R1403,Level!$A:$B,2,FALSE),"")</f>
        <v>Senior</v>
      </c>
      <c r="T1403" s="8">
        <f t="shared" ca="1" si="109"/>
        <v>40425</v>
      </c>
      <c r="U1403" s="1">
        <f t="shared" ca="1" si="105"/>
        <v>2580</v>
      </c>
      <c r="V140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$A1403    &amp;
", "   &amp;
$B1403    &amp;
", "   &amp;
$C1403    &amp;
", '"  &amp;
$E1403    &amp;
"', '" &amp;
$H1403    &amp;
"', "  &amp;
$I1403 &amp;
", CAST('"  &amp;
TEXT($K1403,"aaaa-mm-dd") &amp;
"' AS DATE), " &amp;
$L1403 &amp;
", " &amp;
$N1403 &amp;
", " &amp;
$P1403 &amp;
", " &amp;
IF($R1403="","NULL",$R1403) &amp;
", " &amp;
$U1403 &amp;
");"</f>
        <v>INSERT INTO acme.fact_employees (id_company_fk, id_employee_pk, flg_active, employee_name, id_gender_fk, id_race_fk, birthdate, id_education_fk, id_department_fk, id_role_fk, id_level_fk, salary) VALUES (2, 1402, TRUE, 'Nicolas Alvarenga Ferreira', 'M', 2, CAST('1970-10-21' AS DATE), 4, 5, 8, 4, 2580);</v>
      </c>
    </row>
    <row r="1404" spans="1:22" x14ac:dyDescent="0.2">
      <c r="A1404" s="7">
        <v>2</v>
      </c>
      <c r="B1404" s="5">
        <f t="shared" si="106"/>
        <v>1403</v>
      </c>
      <c r="C1404" s="6" t="b">
        <v>1</v>
      </c>
      <c r="D1404" s="7">
        <f ca="1">IF(ROW()=2,125,IF(ROW()=3,67,IF(ROW()=4,13,RANDBETWEEN(2,COUNT(Name!$A:$A) + 1))))</f>
        <v>264</v>
      </c>
      <c r="E1404" s="7" t="str">
        <f ca="1">VLOOKUP($D1404,Name!$A:$B,2,FALSE)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Maria Heloísa Barreto Ricci</v>
      </c>
      <c r="F1404" s="7">
        <v>2</v>
      </c>
      <c r="G1404" s="7" cm="1">
        <f t="array" aca="1" ref="G1404" ca="1">INDEX(States!$B:$B,RANDBETWEEN(2,COUNTA(States!$B:$B)),1)</f>
        <v>21</v>
      </c>
      <c r="H1404" s="7" t="str">
        <f ca="1">VLOOKUP($D1404,Name!$A:$C,3,FALSE)</f>
        <v>F</v>
      </c>
      <c r="I1404" s="7">
        <f t="shared" ca="1" si="107"/>
        <v>2</v>
      </c>
      <c r="J1404" s="7" t="str">
        <f ca="1">VLOOKUP($I1404,Race!$A:$B,2,FALSE)</f>
        <v>Branco</v>
      </c>
      <c r="K1404" s="8">
        <f ca="1" xml:space="preserve">
IF($B1404=2,
    TODAY()-16340,
    IF($P1404=2,
        RANDBETWEEN(TODAY()-12418.5,TODAY()-6574.5),
        IF(OR($P1404=3,$P1404=4),
            RANDBETWEEN(TODAY()-16071,TODAY()-8766),
            IF(OR($P1404=5,$P1404=6,$P1404=7),
                RANDBETWEEN(TODAY()-27393.75,TODAY()-12783.75),
                RANDBETWEEN(TODAY()-27393.75,TODAY()-10957.5)
            )
        )
    )
)</f>
        <v>18851</v>
      </c>
      <c r="L1404" s="6">
        <f ca="1">IF(OR(ROW()=2,ROW()=3),7,IF(ROW()=4,4,RANDBETWEEN(4,COUNT(Education!$A:$A) + 1)))</f>
        <v>6</v>
      </c>
      <c r="M1404" s="8" t="str">
        <f ca="1">VLOOKUP($L1404,Education!$A:$B,2,FALSE)</f>
        <v>Mestrado</v>
      </c>
      <c r="N140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12</v>
      </c>
      <c r="O1404" s="7" t="str">
        <f ca="1">VLOOKUP($N1404,Department!$A:$B,2,FALSE)</f>
        <v>Jurídico</v>
      </c>
      <c r="P1404" s="6">
        <f t="shared" ca="1" si="108"/>
        <v>6</v>
      </c>
      <c r="Q1404" s="7" t="str">
        <f ca="1">VLOOKUP($P1404,Role!$A:$B,2,FALSE)</f>
        <v>Estagiário</v>
      </c>
      <c r="R1404" s="7" t="str">
        <f ca="1">IF($P1404=8,RANDBETWEEN(2,COUNT(Level!$A:$A) + 1),"")</f>
        <v/>
      </c>
      <c r="S1404" s="7" t="str">
        <f ca="1">IF($R1404&lt;&gt;"",VLOOKUP($R1404,Level!$A:$B,2,FALSE),"")</f>
        <v/>
      </c>
      <c r="T1404" s="8">
        <f t="shared" ca="1" si="109"/>
        <v>40733</v>
      </c>
      <c r="U1404" s="1">
        <f t="shared" ca="1" si="105"/>
        <v>2305</v>
      </c>
      <c r="V140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$A1404    &amp;
", "   &amp;
$B1404    &amp;
", "   &amp;
$C1404    &amp;
", '"  &amp;
$E1404    &amp;
"', '" &amp;
$H1404    &amp;
"', "  &amp;
$I1404 &amp;
", CAST('"  &amp;
TEXT($K1404,"aaaa-mm-dd") &amp;
"' AS DATE), " &amp;
$L1404 &amp;
", " &amp;
$N1404 &amp;
", " &amp;
$P1404 &amp;
", " &amp;
IF($R1404="","NULL",$R1404) &amp;
", " &amp;
$U1404 &amp;
");"</f>
        <v>INSERT INTO acme.fact_employees (id_company_fk, id_employee_pk, flg_active, employee_name, id_gender_fk, id_race_fk, birthdate, id_education_fk, id_department_fk, id_role_fk, id_level_fk, salary) VALUES (2, 1403, TRUE, 'Maria Heloísa Barreto Ricci', 'F', 2, CAST('1951-08-11' AS DATE), 6, 12, 6, NULL, 2305);</v>
      </c>
    </row>
    <row r="1405" spans="1:22" x14ac:dyDescent="0.2">
      <c r="A1405" s="7">
        <v>2</v>
      </c>
      <c r="B1405" s="5">
        <f t="shared" si="106"/>
        <v>1404</v>
      </c>
      <c r="C1405" s="6" t="b">
        <v>1</v>
      </c>
      <c r="D1405" s="7">
        <f ca="1">IF(ROW()=2,125,IF(ROW()=3,67,IF(ROW()=4,13,RANDBETWEEN(2,COUNT(Name!$A:$A) + 1))))</f>
        <v>278</v>
      </c>
      <c r="E1405" s="7" t="str">
        <f ca="1">VLOOKUP($D1405,Name!$A:$B,2,FALSE)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Marina Caruso Ferrari</v>
      </c>
      <c r="F1405" s="7">
        <v>2</v>
      </c>
      <c r="G1405" s="7" cm="1">
        <f t="array" aca="1" ref="G1405" ca="1">INDEX(States!$B:$B,RANDBETWEEN(2,COUNTA(States!$B:$B)),1)</f>
        <v>18</v>
      </c>
      <c r="H1405" s="7" t="str">
        <f ca="1">VLOOKUP($D1405,Name!$A:$C,3,FALSE)</f>
        <v>F</v>
      </c>
      <c r="I1405" s="7">
        <f t="shared" ca="1" si="107"/>
        <v>2</v>
      </c>
      <c r="J1405" s="7" t="str">
        <f ca="1">VLOOKUP($I1405,Race!$A:$B,2,FALSE)</f>
        <v>Branco</v>
      </c>
      <c r="K1405" s="8">
        <f ca="1" xml:space="preserve">
IF($B1405=2,
    TODAY()-16340,
    IF($P1405=2,
        RANDBETWEEN(TODAY()-12418.5,TODAY()-6574.5),
        IF(OR($P1405=3,$P1405=4),
            RANDBETWEEN(TODAY()-16071,TODAY()-8766),
            IF(OR($P1405=5,$P1405=6,$P1405=7),
                RANDBETWEEN(TODAY()-27393.75,TODAY()-12783.75),
                RANDBETWEEN(TODAY()-27393.75,TODAY()-10957.5)
            )
        )
    )
)</f>
        <v>19943</v>
      </c>
      <c r="L1405" s="6">
        <f ca="1">IF(OR(ROW()=2,ROW()=3),7,IF(ROW()=4,4,RANDBETWEEN(4,COUNT(Education!$A:$A) + 1)))</f>
        <v>6</v>
      </c>
      <c r="M1405" s="8" t="str">
        <f ca="1">VLOOKUP($L1405,Education!$A:$B,2,FALSE)</f>
        <v>Mestrado</v>
      </c>
      <c r="N140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1405" s="7" t="str">
        <f ca="1">VLOOKUP($N1405,Department!$A:$B,2,FALSE)</f>
        <v>Tecnologia da Informação</v>
      </c>
      <c r="P1405" s="6">
        <f t="shared" ca="1" si="108"/>
        <v>8</v>
      </c>
      <c r="Q1405" s="7" t="str">
        <f ca="1">VLOOKUP($P1405,Role!$A:$B,2,FALSE)</f>
        <v>Analista</v>
      </c>
      <c r="R1405" s="7">
        <f ca="1">IF($P1405=8,RANDBETWEEN(2,COUNT(Level!$A:$A) + 1),"")</f>
        <v>3</v>
      </c>
      <c r="S1405" s="7" t="str">
        <f ca="1">IF($R1405&lt;&gt;"",VLOOKUP($R1405,Level!$A:$B,2,FALSE),"")</f>
        <v>Pleno</v>
      </c>
      <c r="T1405" s="8">
        <f t="shared" ca="1" si="109"/>
        <v>37461</v>
      </c>
      <c r="U1405" s="1">
        <f t="shared" ca="1" si="105"/>
        <v>3620</v>
      </c>
      <c r="V140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$A1405    &amp;
", "   &amp;
$B1405    &amp;
", "   &amp;
$C1405    &amp;
", '"  &amp;
$E1405    &amp;
"', '" &amp;
$H1405    &amp;
"', "  &amp;
$I1405 &amp;
", CAST('"  &amp;
TEXT($K1405,"aaaa-mm-dd") &amp;
"' AS DATE), " &amp;
$L1405 &amp;
", " &amp;
$N1405 &amp;
", " &amp;
$P1405 &amp;
", " &amp;
IF($R1405="","NULL",$R1405) &amp;
", " &amp;
$U1405 &amp;
");"</f>
        <v>INSERT INTO acme.fact_employees (id_company_fk, id_employee_pk, flg_active, employee_name, id_gender_fk, id_race_fk, birthdate, id_education_fk, id_department_fk, id_role_fk, id_level_fk, salary) VALUES (2, 1404, TRUE, 'Marina Caruso Ferrari', 'F', 2, CAST('1954-08-07' AS DATE), 6, 11, 8, 3, 3620);</v>
      </c>
    </row>
    <row r="1406" spans="1:22" x14ac:dyDescent="0.2">
      <c r="A1406" s="7">
        <v>2</v>
      </c>
      <c r="B1406" s="5">
        <f t="shared" si="106"/>
        <v>1405</v>
      </c>
      <c r="C1406" s="6" t="b">
        <v>1</v>
      </c>
      <c r="D1406" s="7">
        <f ca="1">IF(ROW()=2,125,IF(ROW()=3,67,IF(ROW()=4,13,RANDBETWEEN(2,COUNT(Name!$A:$A) + 1))))</f>
        <v>140</v>
      </c>
      <c r="E1406" s="7" t="str">
        <f ca="1">VLOOKUP($D1406,Name!$A:$B,2,FALSE) &amp; " " &amp; IF(ROW()=2,"de Orléans e Bragança",VLOOKUP(IF(ROW()=2,0,RANDBETWEEN(2,COUNT('Last name'!$A:$A) + 1)),'Last name'!$A:$B,2,FALSE) &amp; " " &amp; VLOOKUP(RANDBETWEEN(2,COUNT('Last name'!$A:$A) + 1),'Last name'!$A:$B,2,FALSE))</f>
        <v>Flavio Soares Santoro</v>
      </c>
      <c r="F1406" s="7">
        <v>2</v>
      </c>
      <c r="G1406" s="7" cm="1">
        <f t="array" aca="1" ref="G1406" ca="1">INDEX(States!$B:$B,RANDBETWEEN(2,COUNTA(States!$B:$B)),1)</f>
        <v>20</v>
      </c>
      <c r="H1406" s="7" t="str">
        <f ca="1">VLOOKUP($D1406,Name!$A:$C,3,FALSE)</f>
        <v>M</v>
      </c>
      <c r="I1406" s="7">
        <f t="shared" ca="1" si="107"/>
        <v>5</v>
      </c>
      <c r="J1406" s="7" t="str">
        <f ca="1">VLOOKUP($I1406,Race!$A:$B,2,FALSE)</f>
        <v>Amarelo</v>
      </c>
      <c r="K1406" s="8">
        <f ca="1" xml:space="preserve">
IF($B1406=2,
    TODAY()-16340,
    IF($P1406=2,
        RANDBETWEEN(TODAY()-12418.5,TODAY()-6574.5),
        IF(OR($P1406=3,$P1406=4),
            RANDBETWEEN(TODAY()-16071,TODAY()-8766),
            IF(OR($P1406=5,$P1406=6,$P1406=7),
                RANDBETWEEN(TODAY()-27393.75,TODAY()-12783.75),
                RANDBETWEEN(TODAY()-27393.75,TODAY()-10957.5)
            )
        )
    )
)</f>
        <v>25077</v>
      </c>
      <c r="L1406" s="6">
        <f ca="1">IF(OR(ROW()=2,ROW()=3),7,IF(ROW()=4,4,RANDBETWEEN(4,COUNT(Education!$A:$A) + 1)))</f>
        <v>5</v>
      </c>
      <c r="M1406" s="8" t="str">
        <f ca="1">VLOOKUP($L1406,Education!$A:$B,2,FALSE)</f>
        <v>Pós-graduação</v>
      </c>
      <c r="N140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6</v>
      </c>
      <c r="O1406" s="7" t="str">
        <f ca="1">VLOOKUP($N1406,Department!$A:$B,2,FALSE)</f>
        <v>Comercial</v>
      </c>
      <c r="P1406" s="6">
        <f t="shared" ca="1" si="108"/>
        <v>9</v>
      </c>
      <c r="Q1406" s="7" t="str">
        <f ca="1">VLOOKUP($P1406,Role!$A:$B,2,FALSE)</f>
        <v>Especialista</v>
      </c>
      <c r="R1406" s="7" t="str">
        <f ca="1">IF($P1406=8,RANDBETWEEN(2,COUNT(Level!$A:$A) + 1),"")</f>
        <v/>
      </c>
      <c r="S1406" s="7" t="str">
        <f ca="1">IF($R1406&lt;&gt;"",VLOOKUP($R1406,Level!$A:$B,2,FALSE),"")</f>
        <v/>
      </c>
      <c r="T1406" s="8">
        <f t="shared" ca="1" si="109"/>
        <v>40907</v>
      </c>
      <c r="U1406" s="1">
        <f t="shared" ca="1" si="105"/>
        <v>9080</v>
      </c>
      <c r="V140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$A1406    &amp;
", "   &amp;
$B1406    &amp;
", "   &amp;
$C1406    &amp;
", '"  &amp;
$E1406    &amp;
"', '" &amp;
$H1406    &amp;
"', "  &amp;
$I1406 &amp;
", CAST('"  &amp;
TEXT($K1406,"aaaa-mm-dd") &amp;
"' AS DATE), " &amp;
$L1406 &amp;
", " &amp;
$N1406 &amp;
", " &amp;
$P1406 &amp;
", " &amp;
IF($R1406="","NULL",$R1406) &amp;
", " &amp;
$U1406 &amp;
");"</f>
        <v>INSERT INTO acme.fact_employees (id_company_fk, id_employee_pk, flg_active, employee_name, id_gender_fk, id_race_fk, birthdate, id_education_fk, id_department_fk, id_role_fk, id_level_fk, salary) VALUES (2, 1405, TRUE, 'Flavio Soares Santoro', 'M', 5, CAST('1968-08-27' AS DATE), 5, 6, 9, NULL, 9080);</v>
      </c>
    </row>
    <row r="1407" spans="1:22" x14ac:dyDescent="0.2">
      <c r="A1407" s="7">
        <v>2</v>
      </c>
      <c r="B1407" s="5">
        <f t="shared" si="106"/>
        <v>1406</v>
      </c>
      <c r="C1407" s="6" t="b">
        <v>1</v>
      </c>
      <c r="D1407" s="7">
        <f ca="1">IF(ROW()=2,125,IF(ROW()=3,67,IF(ROW()=4,13,RANDBETWEEN(2,COUNT(Name!$A:$A) + 1))))</f>
        <v>105</v>
      </c>
      <c r="E1407" s="7" t="str">
        <f ca="1">VLOOKUP($D1407,Name!$A:$B,2,FALSE) &amp; " " &amp; IF(ROW()=2,"de Orléans e Bragança",VLOOKUP(IF(ROW()=2,0,RANDBETWEEN(2,COUNT('Last name'!$A:$A) + 1)),'Last name'!$A:$B,2,FALSE) &amp; " " &amp; VLOOKUP(RANDBETWEEN(2,COUNT('Last name'!$A:$A) + 1),'Last name'!$A:$B,2,FALSE))</f>
        <v>Davi Luccas Mariani Simões</v>
      </c>
      <c r="F1407" s="7">
        <v>2</v>
      </c>
      <c r="G1407" s="7" cm="1">
        <f t="array" aca="1" ref="G1407" ca="1">INDEX(States!$B:$B,RANDBETWEEN(2,COUNTA(States!$B:$B)),1)</f>
        <v>18</v>
      </c>
      <c r="H1407" s="7" t="str">
        <f ca="1">VLOOKUP($D1407,Name!$A:$C,3,FALSE)</f>
        <v>M</v>
      </c>
      <c r="I1407" s="7">
        <f t="shared" ca="1" si="107"/>
        <v>3</v>
      </c>
      <c r="J1407" s="7" t="str">
        <f ca="1">VLOOKUP($I1407,Race!$A:$B,2,FALSE)</f>
        <v>Preto</v>
      </c>
      <c r="K1407" s="8">
        <f ca="1" xml:space="preserve">
IF($B1407=2,
    TODAY()-16340,
    IF($P1407=2,
        RANDBETWEEN(TODAY()-12418.5,TODAY()-6574.5),
        IF(OR($P1407=3,$P1407=4),
            RANDBETWEEN(TODAY()-16071,TODAY()-8766),
            IF(OR($P1407=5,$P1407=6,$P1407=7),
                RANDBETWEEN(TODAY()-27393.75,TODAY()-12783.75),
                RANDBETWEEN(TODAY()-27393.75,TODAY()-10957.5)
            )
        )
    )
)</f>
        <v>19989</v>
      </c>
      <c r="L1407" s="6">
        <f ca="1">IF(OR(ROW()=2,ROW()=3),7,IF(ROW()=4,4,RANDBETWEEN(4,COUNT(Education!$A:$A) + 1)))</f>
        <v>6</v>
      </c>
      <c r="M1407" s="8" t="str">
        <f ca="1">VLOOKUP($L1407,Education!$A:$B,2,FALSE)</f>
        <v>Mestrado</v>
      </c>
      <c r="N140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1407" s="7" t="str">
        <f ca="1">VLOOKUP($N1407,Department!$A:$B,2,FALSE)</f>
        <v>Comunicação &amp; Marketing</v>
      </c>
      <c r="P1407" s="6">
        <f t="shared" ca="1" si="108"/>
        <v>8</v>
      </c>
      <c r="Q1407" s="7" t="str">
        <f ca="1">VLOOKUP($P1407,Role!$A:$B,2,FALSE)</f>
        <v>Analista</v>
      </c>
      <c r="R1407" s="7">
        <f ca="1">IF($P1407=8,RANDBETWEEN(2,COUNT(Level!$A:$A) + 1),"")</f>
        <v>4</v>
      </c>
      <c r="S1407" s="7" t="str">
        <f ca="1">IF($R1407&lt;&gt;"",VLOOKUP($R1407,Level!$A:$B,2,FALSE),"")</f>
        <v>Senior</v>
      </c>
      <c r="T1407" s="8">
        <f t="shared" ca="1" si="109"/>
        <v>36750</v>
      </c>
      <c r="U1407" s="1">
        <f t="shared" ca="1" si="105"/>
        <v>3580</v>
      </c>
      <c r="V140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$A1407    &amp;
", "   &amp;
$B1407    &amp;
", "   &amp;
$C1407    &amp;
", '"  &amp;
$E1407    &amp;
"', '" &amp;
$H1407    &amp;
"', "  &amp;
$I1407 &amp;
", CAST('"  &amp;
TEXT($K1407,"aaaa-mm-dd") &amp;
"' AS DATE), " &amp;
$L1407 &amp;
", " &amp;
$N1407 &amp;
", " &amp;
$P1407 &amp;
", " &amp;
IF($R1407="","NULL",$R1407) &amp;
", " &amp;
$U1407 &amp;
");"</f>
        <v>INSERT INTO acme.fact_employees (id_company_fk, id_employee_pk, flg_active, employee_name, id_gender_fk, id_race_fk, birthdate, id_education_fk, id_department_fk, id_role_fk, id_level_fk, salary) VALUES (2, 1406, TRUE, 'Davi Luccas Mariani Simões', 'M', 3, CAST('1954-09-22' AS DATE), 6, 8, 8, 4, 3580);</v>
      </c>
    </row>
    <row r="1408" spans="1:22" x14ac:dyDescent="0.2">
      <c r="A1408" s="7">
        <v>2</v>
      </c>
      <c r="B1408" s="5">
        <f t="shared" si="106"/>
        <v>1407</v>
      </c>
      <c r="C1408" s="6" t="b">
        <v>1</v>
      </c>
      <c r="D1408" s="7">
        <f ca="1">IF(ROW()=2,125,IF(ROW()=3,67,IF(ROW()=4,13,RANDBETWEEN(2,COUNT(Name!$A:$A) + 1))))</f>
        <v>191</v>
      </c>
      <c r="E1408" s="7" t="str">
        <f ca="1">VLOOKUP($D1408,Name!$A:$B,2,FALSE) &amp; " " &amp; IF(ROW()=2,"de Orléans e Bragança",VLOOKUP(IF(ROW()=2,0,RANDBETWEEN(2,COUNT('Last name'!$A:$A) + 1)),'Last name'!$A:$B,2,FALSE) &amp; " " &amp; VLOOKUP(RANDBETWEEN(2,COUNT('Last name'!$A:$A) + 1),'Last name'!$A:$B,2,FALSE))</f>
        <v>João Vitor Leitão Alvim</v>
      </c>
      <c r="F1408" s="7">
        <v>2</v>
      </c>
      <c r="G1408" s="7" cm="1">
        <f t="array" aca="1" ref="G1408" ca="1">INDEX(States!$B:$B,RANDBETWEEN(2,COUNTA(States!$B:$B)),1)</f>
        <v>5</v>
      </c>
      <c r="H1408" s="7" t="str">
        <f ca="1">VLOOKUP($D1408,Name!$A:$C,3,FALSE)</f>
        <v>M</v>
      </c>
      <c r="I1408" s="7">
        <f t="shared" ca="1" si="107"/>
        <v>4</v>
      </c>
      <c r="J1408" s="7" t="str">
        <f ca="1">VLOOKUP($I1408,Race!$A:$B,2,FALSE)</f>
        <v>Pardo</v>
      </c>
      <c r="K1408" s="8">
        <f ca="1" xml:space="preserve">
IF($B1408=2,
    TODAY()-16340,
    IF($P1408=2,
        RANDBETWEEN(TODAY()-12418.5,TODAY()-6574.5),
        IF(OR($P1408=3,$P1408=4),
            RANDBETWEEN(TODAY()-16071,TODAY()-8766),
            IF(OR($P1408=5,$P1408=6,$P1408=7),
                RANDBETWEEN(TODAY()-27393.75,TODAY()-12783.75),
                RANDBETWEEN(TODAY()-27393.75,TODAY()-10957.5)
            )
        )
    )
)</f>
        <v>28049</v>
      </c>
      <c r="L1408" s="6">
        <f ca="1">IF(OR(ROW()=2,ROW()=3),7,IF(ROW()=4,4,RANDBETWEEN(4,COUNT(Education!$A:$A) + 1)))</f>
        <v>5</v>
      </c>
      <c r="M1408" s="8" t="str">
        <f ca="1">VLOOKUP($L1408,Education!$A:$B,2,FALSE)</f>
        <v>Pós-graduação</v>
      </c>
      <c r="N140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1408" s="7" t="str">
        <f ca="1">VLOOKUP($N1408,Department!$A:$B,2,FALSE)</f>
        <v>Administrativo</v>
      </c>
      <c r="P1408" s="6">
        <f t="shared" ca="1" si="108"/>
        <v>8</v>
      </c>
      <c r="Q1408" s="7" t="str">
        <f ca="1">VLOOKUP($P1408,Role!$A:$B,2,FALSE)</f>
        <v>Analista</v>
      </c>
      <c r="R1408" s="7">
        <f ca="1">IF($P1408=8,RANDBETWEEN(2,COUNT(Level!$A:$A) + 1),"")</f>
        <v>3</v>
      </c>
      <c r="S1408" s="7" t="str">
        <f ca="1">IF($R1408&lt;&gt;"",VLOOKUP($R1408,Level!$A:$B,2,FALSE),"")</f>
        <v>Pleno</v>
      </c>
      <c r="T1408" s="8">
        <f t="shared" ca="1" si="109"/>
        <v>42846</v>
      </c>
      <c r="U1408" s="1">
        <f t="shared" ca="1" si="105"/>
        <v>3000</v>
      </c>
      <c r="V140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$A1408    &amp;
", "   &amp;
$B1408    &amp;
", "   &amp;
$C1408    &amp;
", '"  &amp;
$E1408    &amp;
"', '" &amp;
$H1408    &amp;
"', "  &amp;
$I1408 &amp;
", CAST('"  &amp;
TEXT($K1408,"aaaa-mm-dd") &amp;
"' AS DATE), " &amp;
$L1408 &amp;
", " &amp;
$N1408 &amp;
", " &amp;
$P1408 &amp;
", " &amp;
IF($R1408="","NULL",$R1408) &amp;
", " &amp;
$U1408 &amp;
");"</f>
        <v>INSERT INTO acme.fact_employees (id_company_fk, id_employee_pk, flg_active, employee_name, id_gender_fk, id_race_fk, birthdate, id_education_fk, id_department_fk, id_role_fk, id_level_fk, salary) VALUES (2, 1407, TRUE, 'João Vitor Leitão Alvim', 'M', 4, CAST('1976-10-16' AS DATE), 5, 3, 8, 3, 3000);</v>
      </c>
    </row>
    <row r="1409" spans="1:22" x14ac:dyDescent="0.2">
      <c r="A1409" s="7">
        <v>2</v>
      </c>
      <c r="B1409" s="5">
        <f t="shared" si="106"/>
        <v>1408</v>
      </c>
      <c r="C1409" s="6" t="b">
        <v>1</v>
      </c>
      <c r="D1409" s="7">
        <f ca="1">IF(ROW()=2,125,IF(ROW()=3,67,IF(ROW()=4,13,RANDBETWEEN(2,COUNT(Name!$A:$A) + 1))))</f>
        <v>84</v>
      </c>
      <c r="E1409" s="7" t="str">
        <f ca="1">VLOOKUP($D1409,Name!$A:$B,2,FALSE) &amp; " " &amp; IF(ROW()=2,"de Orléans e Bragança",VLOOKUP(IF(ROW()=2,0,RANDBETWEEN(2,COUNT('Last name'!$A:$A) + 1)),'Last name'!$A:$B,2,FALSE) &amp; " " &amp; VLOOKUP(RANDBETWEEN(2,COUNT('Last name'!$A:$A) + 1),'Last name'!$A:$B,2,FALSE))</f>
        <v>Caroline Pereira Camões</v>
      </c>
      <c r="F1409" s="7">
        <v>2</v>
      </c>
      <c r="G1409" s="7" cm="1">
        <f t="array" aca="1" ref="G1409" ca="1">INDEX(States!$B:$B,RANDBETWEEN(2,COUNTA(States!$B:$B)),1)</f>
        <v>4</v>
      </c>
      <c r="H1409" s="7" t="str">
        <f ca="1">VLOOKUP($D1409,Name!$A:$C,3,FALSE)</f>
        <v>F</v>
      </c>
      <c r="I1409" s="7">
        <f t="shared" ca="1" si="107"/>
        <v>2</v>
      </c>
      <c r="J1409" s="7" t="str">
        <f ca="1">VLOOKUP($I1409,Race!$A:$B,2,FALSE)</f>
        <v>Branco</v>
      </c>
      <c r="K1409" s="8">
        <f ca="1" xml:space="preserve">
IF($B1409=2,
    TODAY()-16340,
    IF($P1409=2,
        RANDBETWEEN(TODAY()-12418.5,TODAY()-6574.5),
        IF(OR($P1409=3,$P1409=4),
            RANDBETWEEN(TODAY()-16071,TODAY()-8766),
            IF(OR($P1409=5,$P1409=6,$P1409=7),
                RANDBETWEEN(TODAY()-27393.75,TODAY()-12783.75),
                RANDBETWEEN(TODAY()-27393.75,TODAY()-10957.5)
            )
        )
    )
)</f>
        <v>19689</v>
      </c>
      <c r="L1409" s="6">
        <f ca="1">IF(OR(ROW()=2,ROW()=3),7,IF(ROW()=4,4,RANDBETWEEN(4,COUNT(Education!$A:$A) + 1)))</f>
        <v>7</v>
      </c>
      <c r="M1409" s="8" t="str">
        <f ca="1">VLOOKUP($L1409,Education!$A:$B,2,FALSE)</f>
        <v>Doutorado</v>
      </c>
      <c r="N140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1409" s="7" t="str">
        <f ca="1">VLOOKUP($N1409,Department!$A:$B,2,FALSE)</f>
        <v>Comunicação &amp; Marketing</v>
      </c>
      <c r="P1409" s="6">
        <f t="shared" ca="1" si="108"/>
        <v>8</v>
      </c>
      <c r="Q1409" s="7" t="str">
        <f ca="1">VLOOKUP($P1409,Role!$A:$B,2,FALSE)</f>
        <v>Analista</v>
      </c>
      <c r="R1409" s="7">
        <f ca="1">IF($P1409=8,RANDBETWEEN(2,COUNT(Level!$A:$A) + 1),"")</f>
        <v>2</v>
      </c>
      <c r="S1409" s="7" t="str">
        <f ca="1">IF($R1409&lt;&gt;"",VLOOKUP($R1409,Level!$A:$B,2,FALSE),"")</f>
        <v>Junior</v>
      </c>
      <c r="T1409" s="8">
        <f t="shared" ca="1" si="109"/>
        <v>42234</v>
      </c>
      <c r="U1409" s="1">
        <f t="shared" ca="1" si="105"/>
        <v>4080</v>
      </c>
      <c r="V140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$A1409    &amp;
", "   &amp;
$B1409    &amp;
", "   &amp;
$C1409    &amp;
", '"  &amp;
$E1409    &amp;
"', '" &amp;
$H1409    &amp;
"', "  &amp;
$I1409 &amp;
", CAST('"  &amp;
TEXT($K1409,"aaaa-mm-dd") &amp;
"' AS DATE), " &amp;
$L1409 &amp;
", " &amp;
$N1409 &amp;
", " &amp;
$P1409 &amp;
", " &amp;
IF($R1409="","NULL",$R1409) &amp;
", " &amp;
$U1409 &amp;
");"</f>
        <v>INSERT INTO acme.fact_employees (id_company_fk, id_employee_pk, flg_active, employee_name, id_gender_fk, id_race_fk, birthdate, id_education_fk, id_department_fk, id_role_fk, id_level_fk, salary) VALUES (2, 1408, TRUE, 'Caroline Pereira Camões', 'F', 2, CAST('1953-11-26' AS DATE), 7, 8, 8, 2, 4080);</v>
      </c>
    </row>
    <row r="1410" spans="1:22" x14ac:dyDescent="0.2">
      <c r="A1410" s="7">
        <v>2</v>
      </c>
      <c r="B1410" s="5">
        <f t="shared" si="106"/>
        <v>1409</v>
      </c>
      <c r="C1410" s="6" t="b">
        <v>1</v>
      </c>
      <c r="D1410" s="7">
        <f ca="1">IF(ROW()=2,125,IF(ROW()=3,67,IF(ROW()=4,13,RANDBETWEEN(2,COUNT(Name!$A:$A) + 1))))</f>
        <v>244</v>
      </c>
      <c r="E1410" s="7" t="str">
        <f ca="1">VLOOKUP($D1410,Name!$A:$B,2,FALSE) &amp; " " &amp; IF(ROW()=2,"de Orléans e Bragança",VLOOKUP(IF(ROW()=2,0,RANDBETWEEN(2,COUNT('Last name'!$A:$A) + 1)),'Last name'!$A:$B,2,FALSE) &amp; " " &amp; VLOOKUP(RANDBETWEEN(2,COUNT('Last name'!$A:$A) + 1),'Last name'!$A:$B,2,FALSE))</f>
        <v>Luiz Otávio Monti Amor</v>
      </c>
      <c r="F1410" s="7">
        <v>2</v>
      </c>
      <c r="G1410" s="7" cm="1">
        <f t="array" aca="1" ref="G1410" ca="1">INDEX(States!$B:$B,RANDBETWEEN(2,COUNTA(States!$B:$B)),1)</f>
        <v>11</v>
      </c>
      <c r="H1410" s="7" t="str">
        <f ca="1">VLOOKUP($D1410,Name!$A:$C,3,FALSE)</f>
        <v>M</v>
      </c>
      <c r="I1410" s="7">
        <f t="shared" ca="1" si="107"/>
        <v>2</v>
      </c>
      <c r="J1410" s="7" t="str">
        <f ca="1">VLOOKUP($I1410,Race!$A:$B,2,FALSE)</f>
        <v>Branco</v>
      </c>
      <c r="K1410" s="8">
        <f ca="1" xml:space="preserve">
IF($B1410=2,
    TODAY()-16340,
    IF($P1410=2,
        RANDBETWEEN(TODAY()-12418.5,TODAY()-6574.5),
        IF(OR($P1410=3,$P1410=4),
            RANDBETWEEN(TODAY()-16071,TODAY()-8766),
            IF(OR($P1410=5,$P1410=6,$P1410=7),
                RANDBETWEEN(TODAY()-27393.75,TODAY()-12783.75),
                RANDBETWEEN(TODAY()-27393.75,TODAY()-10957.5)
            )
        )
    )
)</f>
        <v>26600</v>
      </c>
      <c r="L1410" s="6">
        <f ca="1">IF(OR(ROW()=2,ROW()=3),7,IF(ROW()=4,4,RANDBETWEEN(4,COUNT(Education!$A:$A) + 1)))</f>
        <v>5</v>
      </c>
      <c r="M1410" s="8" t="str">
        <f ca="1">VLOOKUP($L1410,Education!$A:$B,2,FALSE)</f>
        <v>Pós-graduação</v>
      </c>
      <c r="N141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7</v>
      </c>
      <c r="O1410" s="7" t="str">
        <f ca="1">VLOOKUP($N1410,Department!$A:$B,2,FALSE)</f>
        <v>Operacional</v>
      </c>
      <c r="P1410" s="6">
        <f t="shared" ca="1" si="108"/>
        <v>7</v>
      </c>
      <c r="Q1410" s="7" t="str">
        <f ca="1">VLOOKUP($P1410,Role!$A:$B,2,FALSE)</f>
        <v>Trainee</v>
      </c>
      <c r="R1410" s="7" t="str">
        <f ca="1">IF($P1410=8,RANDBETWEEN(2,COUNT(Level!$A:$A) + 1),"")</f>
        <v/>
      </c>
      <c r="S1410" s="7" t="str">
        <f ca="1">IF($R1410&lt;&gt;"",VLOOKUP($R1410,Level!$A:$B,2,FALSE),"")</f>
        <v/>
      </c>
      <c r="T1410" s="8">
        <f t="shared" ca="1" si="109"/>
        <v>44622</v>
      </c>
      <c r="U1410" s="1">
        <f t="shared" ref="U1410:U1473" ca="1" si="110" xml:space="preserve">
IF($P1410=2 + N("Presidente"),
  27000,
  IF($P1410=3 + N("Vice-presidente"),
    23000,
    IF(OR($P1410=5, $P1410=10, $P1410=9) + N("Secretária bilíngue ou coordenador ou especialista"),
      8000,
      IF($P1410=4 + N("Diretor"),
        15000,
        IF($P1410=11 + N("Gerente"),
          12000,
          IF($P1410=6 + N("Estagiário"),
            705,
            IF($P1410=7 + N("Trainee"),
              805,
              IF($P1410=8 + N("Analista"),
                2000,
                605
              )
            )
          )
        )
      )
    )
  )
)
+
N("O trecho abaixo acrescenta no salário $500 por cada formação concluída")
+
IF($L1410=4,
  500,
  IF($L1410=5,
    1000,
    IF($L1410=6,
      1500,
      IF($L1410=7,
        2000,
        0
      )
    )
  )
)
+
N("Adicional no salário por área")
+
IF($N1410=11 + N("Tecnologia da Informação"),
  120,
  IF($N1410=13 + N("Vendas"),
    110,
    IF($N1410=12 + N("Jurídico"),
      100,
      IF(OR($N1410=5, $N1410=6, $N1410=8) + N("Recursos humanos ou comercial ou comunicação e marketing"),
        80,
        0
      )
    )
  )
)
+
N("Adicionando pegadinha")
+
IF(AND($N1410=13, $L1410=6, $P1410=8, $R1410=3) + N("Se for de vendas, com mestrado, analista sênior"),
  IF($I1410=2,
    100,
    0
  )
  +
  IF($H1410="M",
    200,
    0
  ),
  0
)</f>
        <v>1805</v>
      </c>
      <c r="V141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$A1410    &amp;
", "   &amp;
$B1410    &amp;
", "   &amp;
$C1410    &amp;
", '"  &amp;
$E1410    &amp;
"', '" &amp;
$H1410    &amp;
"', "  &amp;
$I1410 &amp;
", CAST('"  &amp;
TEXT($K1410,"aaaa-mm-dd") &amp;
"' AS DATE), " &amp;
$L1410 &amp;
", " &amp;
$N1410 &amp;
", " &amp;
$P1410 &amp;
", " &amp;
IF($R1410="","NULL",$R1410) &amp;
", " &amp;
$U1410 &amp;
");"</f>
        <v>INSERT INTO acme.fact_employees (id_company_fk, id_employee_pk, flg_active, employee_name, id_gender_fk, id_race_fk, birthdate, id_education_fk, id_department_fk, id_role_fk, id_level_fk, salary) VALUES (2, 1409, TRUE, 'Luiz Otávio Monti Amor', 'M', 2, CAST('1972-10-28' AS DATE), 5, 7, 7, NULL, 1805);</v>
      </c>
    </row>
    <row r="1411" spans="1:22" x14ac:dyDescent="0.2">
      <c r="A1411" s="7">
        <v>2</v>
      </c>
      <c r="B1411" s="5">
        <f t="shared" ref="B1411:B1474" si="111">ROW() - 1</f>
        <v>1410</v>
      </c>
      <c r="C1411" s="6" t="b">
        <v>1</v>
      </c>
      <c r="D1411" s="7">
        <f ca="1">IF(ROW()=2,125,IF(ROW()=3,67,IF(ROW()=4,13,RANDBETWEEN(2,COUNT(Name!$A:$A) + 1))))</f>
        <v>14</v>
      </c>
      <c r="E1411" s="7" t="str">
        <f ca="1">VLOOKUP($D1411,Name!$A:$B,2,FALSE) &amp; " " &amp; IF(ROW()=2,"de Orléans e Bragança",VLOOKUP(IF(ROW()=2,0,RANDBETWEEN(2,COUNT('Last name'!$A:$A) + 1)),'Last name'!$A:$B,2,FALSE) &amp; " " &amp; VLOOKUP(RANDBETWEEN(2,COUNT('Last name'!$A:$A) + 1),'Last name'!$A:$B,2,FALSE))</f>
        <v>Alicia Bermudes De Luca</v>
      </c>
      <c r="F1411" s="7">
        <v>2</v>
      </c>
      <c r="G1411" s="7" cm="1">
        <f t="array" aca="1" ref="G1411" ca="1">INDEX(States!$B:$B,RANDBETWEEN(2,COUNTA(States!$B:$B)),1)</f>
        <v>19</v>
      </c>
      <c r="H1411" s="7" t="str">
        <f ca="1">VLOOKUP($D1411,Name!$A:$C,3,FALSE)</f>
        <v>F</v>
      </c>
      <c r="I1411" s="7">
        <f t="shared" ref="I1411:I1474" ca="1" si="112" xml:space="preserve">
IF(AND($P1411&gt;=2,$P1411&lt;=5),
  2,
  IF(MOD(ROW(),383)=0,
    6 + N("Vermelho(a)"),
    IF(MOD(ROW(),19)=0,
      5 + N("Amarelho()"),
      IF(MOD(ROW(),11)=0,
        4,
        IF(MOD(ROW(),7)=0,
          3,
          2
        )
      )
    )
  )
)</f>
        <v>2</v>
      </c>
      <c r="J1411" s="7" t="str">
        <f ca="1">VLOOKUP($I1411,Race!$A:$B,2,FALSE)</f>
        <v>Branco</v>
      </c>
      <c r="K1411" s="8">
        <f ca="1" xml:space="preserve">
IF($B1411=2,
    TODAY()-16340,
    IF($P1411=2,
        RANDBETWEEN(TODAY()-12418.5,TODAY()-6574.5),
        IF(OR($P1411=3,$P1411=4),
            RANDBETWEEN(TODAY()-16071,TODAY()-8766),
            IF(OR($P1411=5,$P1411=6,$P1411=7),
                RANDBETWEEN(TODAY()-27393.75,TODAY()-12783.75),
                RANDBETWEEN(TODAY()-27393.75,TODAY()-10957.5)
            )
        )
    )
)</f>
        <v>27945</v>
      </c>
      <c r="L1411" s="6">
        <f ca="1">IF(OR(ROW()=2,ROW()=3),7,IF(ROW()=4,4,RANDBETWEEN(4,COUNT(Education!$A:$A) + 1)))</f>
        <v>7</v>
      </c>
      <c r="M1411" s="8" t="str">
        <f ca="1">VLOOKUP($L1411,Education!$A:$B,2,FALSE)</f>
        <v>Doutorado</v>
      </c>
      <c r="N141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12</v>
      </c>
      <c r="O1411" s="7" t="str">
        <f ca="1">VLOOKUP($N1411,Department!$A:$B,2,FALSE)</f>
        <v>Jurídico</v>
      </c>
      <c r="P1411" s="6">
        <f t="shared" ref="P1411:P1474" ca="1" si="113" xml:space="preserve">
IF(ROW()=2,
  2,
  IF(ROW()=3,
    3,
    IF(ROW()=4,
      5,
      IF(AND(ROW() &gt;= 5, ROW()&lt;=15),
        4,
        IF(AND(ROW() &gt;= 16, ROW() &lt;= 26),
          11,
          IF(AND(ROW() &gt;= 27, ROW() &lt;= 37),
            10,
            IF(MOD(ROW(),2),
              8,
              RANDBETWEEN(6,9)
            )
          )
        )
      )
    )
  )
)</f>
        <v>8</v>
      </c>
      <c r="Q1411" s="7" t="str">
        <f ca="1">VLOOKUP($P1411,Role!$A:$B,2,FALSE)</f>
        <v>Analista</v>
      </c>
      <c r="R1411" s="7">
        <f ca="1">IF($P1411=8,RANDBETWEEN(2,COUNT(Level!$A:$A) + 1),"")</f>
        <v>4</v>
      </c>
      <c r="S1411" s="7" t="str">
        <f ca="1">IF($R1411&lt;&gt;"",VLOOKUP($R1411,Level!$A:$B,2,FALSE),"")</f>
        <v>Senior</v>
      </c>
      <c r="T1411" s="8">
        <f t="shared" ref="T1411:T1474" ca="1" si="114">IF(OR($P1411=2,$P1411=3,$P1411=4,$P1411=5,$P1411=11), 36161, IF(((TODAY() - $K1411) / 365) &lt; 19, TODAY(), RANDBETWEEN(36161,TODAY())))</f>
        <v>39743</v>
      </c>
      <c r="U1411" s="1">
        <f t="shared" ca="1" si="110"/>
        <v>4100</v>
      </c>
      <c r="V141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$A1411    &amp;
", "   &amp;
$B1411    &amp;
", "   &amp;
$C1411    &amp;
", '"  &amp;
$E1411    &amp;
"', '" &amp;
$H1411    &amp;
"', "  &amp;
$I1411 &amp;
", CAST('"  &amp;
TEXT($K1411,"aaaa-mm-dd") &amp;
"' AS DATE), " &amp;
$L1411 &amp;
", " &amp;
$N1411 &amp;
", " &amp;
$P1411 &amp;
", " &amp;
IF($R1411="","NULL",$R1411) &amp;
", " &amp;
$U1411 &amp;
");"</f>
        <v>INSERT INTO acme.fact_employees (id_company_fk, id_employee_pk, flg_active, employee_name, id_gender_fk, id_race_fk, birthdate, id_education_fk, id_department_fk, id_role_fk, id_level_fk, salary) VALUES (2, 1410, TRUE, 'Alicia Bermudes De Luca', 'F', 2, CAST('1976-07-04' AS DATE), 7, 12, 8, 4, 4100);</v>
      </c>
    </row>
    <row r="1412" spans="1:22" x14ac:dyDescent="0.2">
      <c r="A1412" s="7">
        <v>2</v>
      </c>
      <c r="B1412" s="5">
        <f t="shared" si="111"/>
        <v>1411</v>
      </c>
      <c r="C1412" s="6" t="b">
        <v>1</v>
      </c>
      <c r="D1412" s="7">
        <f ca="1">IF(ROW()=2,125,IF(ROW()=3,67,IF(ROW()=4,13,RANDBETWEEN(2,COUNT(Name!$A:$A) + 1))))</f>
        <v>167</v>
      </c>
      <c r="E1412" s="7" t="str">
        <f ca="1">VLOOKUP($D1412,Name!$A:$B,2,FALSE) &amp; " " &amp; IF(ROW()=2,"de Orléans e Bragança",VLOOKUP(IF(ROW()=2,0,RANDBETWEEN(2,COUNT('Last name'!$A:$A) + 1)),'Last name'!$A:$B,2,FALSE) &amp; " " &amp; VLOOKUP(RANDBETWEEN(2,COUNT('Last name'!$A:$A) + 1),'Last name'!$A:$B,2,FALSE))</f>
        <v>Iara Aguiar Alves</v>
      </c>
      <c r="F1412" s="7">
        <v>2</v>
      </c>
      <c r="G1412" s="7" cm="1">
        <f t="array" aca="1" ref="G1412" ca="1">INDEX(States!$B:$B,RANDBETWEEN(2,COUNTA(States!$B:$B)),1)</f>
        <v>17</v>
      </c>
      <c r="H1412" s="7" t="str">
        <f ca="1">VLOOKUP($D1412,Name!$A:$C,3,FALSE)</f>
        <v>F</v>
      </c>
      <c r="I1412" s="7">
        <f t="shared" ca="1" si="112"/>
        <v>2</v>
      </c>
      <c r="J1412" s="7" t="str">
        <f ca="1">VLOOKUP($I1412,Race!$A:$B,2,FALSE)</f>
        <v>Branco</v>
      </c>
      <c r="K1412" s="8">
        <f ca="1" xml:space="preserve">
IF($B1412=2,
    TODAY()-16340,
    IF($P1412=2,
        RANDBETWEEN(TODAY()-12418.5,TODAY()-6574.5),
        IF(OR($P1412=3,$P1412=4),
            RANDBETWEEN(TODAY()-16071,TODAY()-8766),
            IF(OR($P1412=5,$P1412=6,$P1412=7),
                RANDBETWEEN(TODAY()-27393.75,TODAY()-12783.75),
                RANDBETWEEN(TODAY()-27393.75,TODAY()-10957.5)
            )
        )
    )
)</f>
        <v>24659</v>
      </c>
      <c r="L1412" s="6">
        <f ca="1">IF(OR(ROW()=2,ROW()=3),7,IF(ROW()=4,4,RANDBETWEEN(4,COUNT(Education!$A:$A) + 1)))</f>
        <v>5</v>
      </c>
      <c r="M1412" s="8" t="str">
        <f ca="1">VLOOKUP($L1412,Education!$A:$B,2,FALSE)</f>
        <v>Pós-graduação</v>
      </c>
      <c r="N141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1412" s="7" t="str">
        <f ca="1">VLOOKUP($N1412,Department!$A:$B,2,FALSE)</f>
        <v>Contábil</v>
      </c>
      <c r="P1412" s="6">
        <f t="shared" ca="1" si="113"/>
        <v>8</v>
      </c>
      <c r="Q1412" s="7" t="str">
        <f ca="1">VLOOKUP($P1412,Role!$A:$B,2,FALSE)</f>
        <v>Analista</v>
      </c>
      <c r="R1412" s="7">
        <f ca="1">IF($P1412=8,RANDBETWEEN(2,COUNT(Level!$A:$A) + 1),"")</f>
        <v>3</v>
      </c>
      <c r="S1412" s="7" t="str">
        <f ca="1">IF($R1412&lt;&gt;"",VLOOKUP($R1412,Level!$A:$B,2,FALSE),"")</f>
        <v>Pleno</v>
      </c>
      <c r="T1412" s="8">
        <f t="shared" ca="1" si="114"/>
        <v>37207</v>
      </c>
      <c r="U1412" s="1">
        <f t="shared" ca="1" si="110"/>
        <v>3000</v>
      </c>
      <c r="V141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$A1412    &amp;
", "   &amp;
$B1412    &amp;
", "   &amp;
$C1412    &amp;
", '"  &amp;
$E1412    &amp;
"', '" &amp;
$H1412    &amp;
"', "  &amp;
$I1412 &amp;
", CAST('"  &amp;
TEXT($K1412,"aaaa-mm-dd") &amp;
"' AS DATE), " &amp;
$L1412 &amp;
", " &amp;
$N1412 &amp;
", " &amp;
$P1412 &amp;
", " &amp;
IF($R1412="","NULL",$R1412) &amp;
", " &amp;
$U1412 &amp;
");"</f>
        <v>INSERT INTO acme.fact_employees (id_company_fk, id_employee_pk, flg_active, employee_name, id_gender_fk, id_race_fk, birthdate, id_education_fk, id_department_fk, id_role_fk, id_level_fk, salary) VALUES (2, 1411, TRUE, 'Iara Aguiar Alves', 'F', 2, CAST('1967-07-06' AS DATE), 5, 9, 8, 3, 3000);</v>
      </c>
    </row>
    <row r="1413" spans="1:22" x14ac:dyDescent="0.2">
      <c r="A1413" s="7">
        <v>2</v>
      </c>
      <c r="B1413" s="5">
        <f t="shared" si="111"/>
        <v>1412</v>
      </c>
      <c r="C1413" s="6" t="b">
        <v>1</v>
      </c>
      <c r="D1413" s="7">
        <f ca="1">IF(ROW()=2,125,IF(ROW()=3,67,IF(ROW()=4,13,RANDBETWEEN(2,COUNT(Name!$A:$A) + 1))))</f>
        <v>356</v>
      </c>
      <c r="E1413" s="7" t="str">
        <f ca="1">VLOOKUP($D1413,Name!$A:$B,2,FALSE) &amp; " " &amp; IF(ROW()=2,"de Orléans e Bragança",VLOOKUP(IF(ROW()=2,0,RANDBETWEEN(2,COUNT('Last name'!$A:$A) + 1)),'Last name'!$A:$B,2,FALSE) &amp; " " &amp; VLOOKUP(RANDBETWEEN(2,COUNT('Last name'!$A:$A) + 1),'Last name'!$A:$B,2,FALSE))</f>
        <v>Vitor Serra Figo</v>
      </c>
      <c r="F1413" s="7">
        <v>2</v>
      </c>
      <c r="G1413" s="7" cm="1">
        <f t="array" aca="1" ref="G1413" ca="1">INDEX(States!$B:$B,RANDBETWEEN(2,COUNTA(States!$B:$B)),1)</f>
        <v>3</v>
      </c>
      <c r="H1413" s="7" t="str">
        <f ca="1">VLOOKUP($D1413,Name!$A:$C,3,FALSE)</f>
        <v>M</v>
      </c>
      <c r="I1413" s="7">
        <f t="shared" ca="1" si="112"/>
        <v>2</v>
      </c>
      <c r="J1413" s="7" t="str">
        <f ca="1">VLOOKUP($I1413,Race!$A:$B,2,FALSE)</f>
        <v>Branco</v>
      </c>
      <c r="K1413" s="8">
        <f ca="1" xml:space="preserve">
IF($B1413=2,
    TODAY()-16340,
    IF($P1413=2,
        RANDBETWEEN(TODAY()-12418.5,TODAY()-6574.5),
        IF(OR($P1413=3,$P1413=4),
            RANDBETWEEN(TODAY()-16071,TODAY()-8766),
            IF(OR($P1413=5,$P1413=6,$P1413=7),
                RANDBETWEEN(TODAY()-27393.75,TODAY()-12783.75),
                RANDBETWEEN(TODAY()-27393.75,TODAY()-10957.5)
            )
        )
    )
)</f>
        <v>30258</v>
      </c>
      <c r="L1413" s="6">
        <f ca="1">IF(OR(ROW()=2,ROW()=3),7,IF(ROW()=4,4,RANDBETWEEN(4,COUNT(Education!$A:$A) + 1)))</f>
        <v>5</v>
      </c>
      <c r="M1413" s="8" t="str">
        <f ca="1">VLOOKUP($L1413,Education!$A:$B,2,FALSE)</f>
        <v>Pós-graduação</v>
      </c>
      <c r="N141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1413" s="7" t="str">
        <f ca="1">VLOOKUP($N1413,Department!$A:$B,2,FALSE)</f>
        <v>Administrativo</v>
      </c>
      <c r="P1413" s="6">
        <f t="shared" ca="1" si="113"/>
        <v>8</v>
      </c>
      <c r="Q1413" s="7" t="str">
        <f ca="1">VLOOKUP($P1413,Role!$A:$B,2,FALSE)</f>
        <v>Analista</v>
      </c>
      <c r="R1413" s="7">
        <f ca="1">IF($P1413=8,RANDBETWEEN(2,COUNT(Level!$A:$A) + 1),"")</f>
        <v>3</v>
      </c>
      <c r="S1413" s="7" t="str">
        <f ca="1">IF($R1413&lt;&gt;"",VLOOKUP($R1413,Level!$A:$B,2,FALSE),"")</f>
        <v>Pleno</v>
      </c>
      <c r="T1413" s="8">
        <f t="shared" ca="1" si="114"/>
        <v>36411</v>
      </c>
      <c r="U1413" s="1">
        <f t="shared" ca="1" si="110"/>
        <v>3000</v>
      </c>
      <c r="V141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$A1413    &amp;
", "   &amp;
$B1413    &amp;
", "   &amp;
$C1413    &amp;
", '"  &amp;
$E1413    &amp;
"', '" &amp;
$H1413    &amp;
"', "  &amp;
$I1413 &amp;
", CAST('"  &amp;
TEXT($K1413,"aaaa-mm-dd") &amp;
"' AS DATE), " &amp;
$L1413 &amp;
", " &amp;
$N1413 &amp;
", " &amp;
$P1413 &amp;
", " &amp;
IF($R1413="","NULL",$R1413) &amp;
", " &amp;
$U1413 &amp;
");"</f>
        <v>INSERT INTO acme.fact_employees (id_company_fk, id_employee_pk, flg_active, employee_name, id_gender_fk, id_race_fk, birthdate, id_education_fk, id_department_fk, id_role_fk, id_level_fk, salary) VALUES (2, 1412, TRUE, 'Vitor Serra Figo', 'M', 2, CAST('1982-11-03' AS DATE), 5, 3, 8, 3, 3000);</v>
      </c>
    </row>
    <row r="1414" spans="1:22" x14ac:dyDescent="0.2">
      <c r="A1414" s="7">
        <v>2</v>
      </c>
      <c r="B1414" s="5">
        <f t="shared" si="111"/>
        <v>1413</v>
      </c>
      <c r="C1414" s="6" t="b">
        <v>1</v>
      </c>
      <c r="D1414" s="7">
        <f ca="1">IF(ROW()=2,125,IF(ROW()=3,67,IF(ROW()=4,13,RANDBETWEEN(2,COUNT(Name!$A:$A) + 1))))</f>
        <v>130</v>
      </c>
      <c r="E1414" s="7" t="str">
        <f ca="1">VLOOKUP($D1414,Name!$A:$B,2,FALSE) &amp; " " &amp; IF(ROW()=2,"de Orléans e Bragança",VLOOKUP(IF(ROW()=2,0,RANDBETWEEN(2,COUNT('Last name'!$A:$A) + 1)),'Last name'!$A:$B,2,FALSE) &amp; " " &amp; VLOOKUP(RANDBETWEEN(2,COUNT('Last name'!$A:$A) + 1),'Last name'!$A:$B,2,FALSE))</f>
        <v>Esther Gonçalves Mazza</v>
      </c>
      <c r="F1414" s="7">
        <v>2</v>
      </c>
      <c r="G1414" s="7" cm="1">
        <f t="array" aca="1" ref="G1414" ca="1">INDEX(States!$B:$B,RANDBETWEEN(2,COUNTA(States!$B:$B)),1)</f>
        <v>10</v>
      </c>
      <c r="H1414" s="7" t="str">
        <f ca="1">VLOOKUP($D1414,Name!$A:$C,3,FALSE)</f>
        <v>F</v>
      </c>
      <c r="I1414" s="7">
        <f t="shared" ca="1" si="112"/>
        <v>3</v>
      </c>
      <c r="J1414" s="7" t="str">
        <f ca="1">VLOOKUP($I1414,Race!$A:$B,2,FALSE)</f>
        <v>Preto</v>
      </c>
      <c r="K1414" s="8">
        <f ca="1" xml:space="preserve">
IF($B1414=2,
    TODAY()-16340,
    IF($P1414=2,
        RANDBETWEEN(TODAY()-12418.5,TODAY()-6574.5),
        IF(OR($P1414=3,$P1414=4),
            RANDBETWEEN(TODAY()-16071,TODAY()-8766),
            IF(OR($P1414=5,$P1414=6,$P1414=7),
                RANDBETWEEN(TODAY()-27393.75,TODAY()-12783.75),
                RANDBETWEEN(TODAY()-27393.75,TODAY()-10957.5)
            )
        )
    )
)</f>
        <v>26711</v>
      </c>
      <c r="L1414" s="6">
        <f ca="1">IF(OR(ROW()=2,ROW()=3),7,IF(ROW()=4,4,RANDBETWEEN(4,COUNT(Education!$A:$A) + 1)))</f>
        <v>5</v>
      </c>
      <c r="M1414" s="8" t="str">
        <f ca="1">VLOOKUP($L1414,Education!$A:$B,2,FALSE)</f>
        <v>Pós-graduação</v>
      </c>
      <c r="N141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1414" s="7" t="str">
        <f ca="1">VLOOKUP($N1414,Department!$A:$B,2,FALSE)</f>
        <v>Financeiro</v>
      </c>
      <c r="P1414" s="6">
        <f t="shared" ca="1" si="113"/>
        <v>7</v>
      </c>
      <c r="Q1414" s="7" t="str">
        <f ca="1">VLOOKUP($P1414,Role!$A:$B,2,FALSE)</f>
        <v>Trainee</v>
      </c>
      <c r="R1414" s="7" t="str">
        <f ca="1">IF($P1414=8,RANDBETWEEN(2,COUNT(Level!$A:$A) + 1),"")</f>
        <v/>
      </c>
      <c r="S1414" s="7" t="str">
        <f ca="1">IF($R1414&lt;&gt;"",VLOOKUP($R1414,Level!$A:$B,2,FALSE),"")</f>
        <v/>
      </c>
      <c r="T1414" s="8">
        <f t="shared" ca="1" si="114"/>
        <v>37729</v>
      </c>
      <c r="U1414" s="1">
        <f t="shared" ca="1" si="110"/>
        <v>1805</v>
      </c>
      <c r="V141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$A1414    &amp;
", "   &amp;
$B1414    &amp;
", "   &amp;
$C1414    &amp;
", '"  &amp;
$E1414    &amp;
"', '" &amp;
$H1414    &amp;
"', "  &amp;
$I1414 &amp;
", CAST('"  &amp;
TEXT($K1414,"aaaa-mm-dd") &amp;
"' AS DATE), " &amp;
$L1414 &amp;
", " &amp;
$N1414 &amp;
", " &amp;
$P1414 &amp;
", " &amp;
IF($R1414="","NULL",$R1414) &amp;
", " &amp;
$U1414 &amp;
");"</f>
        <v>INSERT INTO acme.fact_employees (id_company_fk, id_employee_pk, flg_active, employee_name, id_gender_fk, id_race_fk, birthdate, id_education_fk, id_department_fk, id_role_fk, id_level_fk, salary) VALUES (2, 1413, TRUE, 'Esther Gonçalves Mazza', 'F', 3, CAST('1973-02-16' AS DATE), 5, 4, 7, NULL, 1805);</v>
      </c>
    </row>
    <row r="1415" spans="1:22" x14ac:dyDescent="0.2">
      <c r="A1415" s="7">
        <v>2</v>
      </c>
      <c r="B1415" s="5">
        <f t="shared" si="111"/>
        <v>1414</v>
      </c>
      <c r="C1415" s="6" t="b">
        <v>1</v>
      </c>
      <c r="D1415" s="7">
        <f ca="1">IF(ROW()=2,125,IF(ROW()=3,67,IF(ROW()=4,13,RANDBETWEEN(2,COUNT(Name!$A:$A) + 1))))</f>
        <v>64</v>
      </c>
      <c r="E1415" s="7" t="str">
        <f ca="1">VLOOKUP($D1415,Name!$A:$B,2,FALSE) &amp; " " &amp; IF(ROW()=2,"de Orléans e Bragança",VLOOKUP(IF(ROW()=2,0,RANDBETWEEN(2,COUNT('Last name'!$A:$A) + 1)),'Last name'!$A:$B,2,FALSE) &amp; " " &amp; VLOOKUP(RANDBETWEEN(2,COUNT('Last name'!$A:$A) + 1),'Last name'!$A:$B,2,FALSE))</f>
        <v>Beatriz Paulista Andrade</v>
      </c>
      <c r="F1415" s="7">
        <v>2</v>
      </c>
      <c r="G1415" s="7" cm="1">
        <f t="array" aca="1" ref="G1415" ca="1">INDEX(States!$B:$B,RANDBETWEEN(2,COUNTA(States!$B:$B)),1)</f>
        <v>5</v>
      </c>
      <c r="H1415" s="7" t="str">
        <f ca="1">VLOOKUP($D1415,Name!$A:$C,3,FALSE)</f>
        <v>F</v>
      </c>
      <c r="I1415" s="7">
        <f t="shared" ca="1" si="112"/>
        <v>2</v>
      </c>
      <c r="J1415" s="7" t="str">
        <f ca="1">VLOOKUP($I1415,Race!$A:$B,2,FALSE)</f>
        <v>Branco</v>
      </c>
      <c r="K1415" s="8">
        <f ca="1" xml:space="preserve">
IF($B1415=2,
    TODAY()-16340,
    IF($P1415=2,
        RANDBETWEEN(TODAY()-12418.5,TODAY()-6574.5),
        IF(OR($P1415=3,$P1415=4),
            RANDBETWEEN(TODAY()-16071,TODAY()-8766),
            IF(OR($P1415=5,$P1415=6,$P1415=7),
                RANDBETWEEN(TODAY()-27393.75,TODAY()-12783.75),
                RANDBETWEEN(TODAY()-27393.75,TODAY()-10957.5)
            )
        )
    )
)</f>
        <v>22828</v>
      </c>
      <c r="L1415" s="6">
        <f ca="1">IF(OR(ROW()=2,ROW()=3),7,IF(ROW()=4,4,RANDBETWEEN(4,COUNT(Education!$A:$A) + 1)))</f>
        <v>7</v>
      </c>
      <c r="M1415" s="8" t="str">
        <f ca="1">VLOOKUP($L1415,Education!$A:$B,2,FALSE)</f>
        <v>Doutorado</v>
      </c>
      <c r="N141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1415" s="7" t="str">
        <f ca="1">VLOOKUP($N1415,Department!$A:$B,2,FALSE)</f>
        <v>Tecnologia da Informação</v>
      </c>
      <c r="P1415" s="6">
        <f t="shared" ca="1" si="113"/>
        <v>8</v>
      </c>
      <c r="Q1415" s="7" t="str">
        <f ca="1">VLOOKUP($P1415,Role!$A:$B,2,FALSE)</f>
        <v>Analista</v>
      </c>
      <c r="R1415" s="7">
        <f ca="1">IF($P1415=8,RANDBETWEEN(2,COUNT(Level!$A:$A) + 1),"")</f>
        <v>3</v>
      </c>
      <c r="S1415" s="7" t="str">
        <f ca="1">IF($R1415&lt;&gt;"",VLOOKUP($R1415,Level!$A:$B,2,FALSE),"")</f>
        <v>Pleno</v>
      </c>
      <c r="T1415" s="8">
        <f t="shared" ca="1" si="114"/>
        <v>41535</v>
      </c>
      <c r="U1415" s="1">
        <f t="shared" ca="1" si="110"/>
        <v>4120</v>
      </c>
      <c r="V141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$A1415    &amp;
", "   &amp;
$B1415    &amp;
", "   &amp;
$C1415    &amp;
", '"  &amp;
$E1415    &amp;
"', '" &amp;
$H1415    &amp;
"', "  &amp;
$I1415 &amp;
", CAST('"  &amp;
TEXT($K1415,"aaaa-mm-dd") &amp;
"' AS DATE), " &amp;
$L1415 &amp;
", " &amp;
$N1415 &amp;
", " &amp;
$P1415 &amp;
", " &amp;
IF($R1415="","NULL",$R1415) &amp;
", " &amp;
$U1415 &amp;
");"</f>
        <v>INSERT INTO acme.fact_employees (id_company_fk, id_employee_pk, flg_active, employee_name, id_gender_fk, id_race_fk, birthdate, id_education_fk, id_department_fk, id_role_fk, id_level_fk, salary) VALUES (2, 1414, TRUE, 'Beatriz Paulista Andrade', 'F', 2, CAST('1962-07-01' AS DATE), 7, 11, 8, 3, 4120);</v>
      </c>
    </row>
    <row r="1416" spans="1:22" x14ac:dyDescent="0.2">
      <c r="A1416" s="7">
        <v>2</v>
      </c>
      <c r="B1416" s="5">
        <f t="shared" si="111"/>
        <v>1415</v>
      </c>
      <c r="C1416" s="6" t="b">
        <v>1</v>
      </c>
      <c r="D1416" s="7">
        <f ca="1">IF(ROW()=2,125,IF(ROW()=3,67,IF(ROW()=4,13,RANDBETWEEN(2,COUNT(Name!$A:$A) + 1))))</f>
        <v>104</v>
      </c>
      <c r="E1416" s="7" t="str">
        <f ca="1">VLOOKUP($D1416,Name!$A:$B,2,FALSE) &amp; " " &amp; IF(ROW()=2,"de Orléans e Bragança",VLOOKUP(IF(ROW()=2,0,RANDBETWEEN(2,COUNT('Last name'!$A:$A) + 1)),'Last name'!$A:$B,2,FALSE) &amp; " " &amp; VLOOKUP(RANDBETWEEN(2,COUNT('Last name'!$A:$A) + 1),'Last name'!$A:$B,2,FALSE))</f>
        <v>Davi Lucca Morais Mariani</v>
      </c>
      <c r="F1416" s="7">
        <v>2</v>
      </c>
      <c r="G1416" s="7" cm="1">
        <f t="array" aca="1" ref="G1416" ca="1">INDEX(States!$B:$B,RANDBETWEEN(2,COUNTA(States!$B:$B)),1)</f>
        <v>10</v>
      </c>
      <c r="H1416" s="7" t="str">
        <f ca="1">VLOOKUP($D1416,Name!$A:$C,3,FALSE)</f>
        <v>M</v>
      </c>
      <c r="I1416" s="7">
        <f t="shared" ca="1" si="112"/>
        <v>2</v>
      </c>
      <c r="J1416" s="7" t="str">
        <f ca="1">VLOOKUP($I1416,Race!$A:$B,2,FALSE)</f>
        <v>Branco</v>
      </c>
      <c r="K1416" s="8">
        <f ca="1" xml:space="preserve">
IF($B1416=2,
    TODAY()-16340,
    IF($P1416=2,
        RANDBETWEEN(TODAY()-12418.5,TODAY()-6574.5),
        IF(OR($P1416=3,$P1416=4),
            RANDBETWEEN(TODAY()-16071,TODAY()-8766),
            IF(OR($P1416=5,$P1416=6,$P1416=7),
                RANDBETWEEN(TODAY()-27393.75,TODAY()-12783.75),
                RANDBETWEEN(TODAY()-27393.75,TODAY()-10957.5)
            )
        )
    )
)</f>
        <v>21295</v>
      </c>
      <c r="L1416" s="6">
        <f ca="1">IF(OR(ROW()=2,ROW()=3),7,IF(ROW()=4,4,RANDBETWEEN(4,COUNT(Education!$A:$A) + 1)))</f>
        <v>7</v>
      </c>
      <c r="M1416" s="8" t="str">
        <f ca="1">VLOOKUP($L1416,Education!$A:$B,2,FALSE)</f>
        <v>Doutorado</v>
      </c>
      <c r="N141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1416" s="7" t="str">
        <f ca="1">VLOOKUP($N1416,Department!$A:$B,2,FALSE)</f>
        <v>Tecnologia da Informação</v>
      </c>
      <c r="P1416" s="6">
        <f t="shared" ca="1" si="113"/>
        <v>6</v>
      </c>
      <c r="Q1416" s="7" t="str">
        <f ca="1">VLOOKUP($P1416,Role!$A:$B,2,FALSE)</f>
        <v>Estagiário</v>
      </c>
      <c r="R1416" s="7" t="str">
        <f ca="1">IF($P1416=8,RANDBETWEEN(2,COUNT(Level!$A:$A) + 1),"")</f>
        <v/>
      </c>
      <c r="S1416" s="7" t="str">
        <f ca="1">IF($R1416&lt;&gt;"",VLOOKUP($R1416,Level!$A:$B,2,FALSE),"")</f>
        <v/>
      </c>
      <c r="T1416" s="8">
        <f t="shared" ca="1" si="114"/>
        <v>43147</v>
      </c>
      <c r="U1416" s="1">
        <f t="shared" ca="1" si="110"/>
        <v>2825</v>
      </c>
      <c r="V141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$A1416    &amp;
", "   &amp;
$B1416    &amp;
", "   &amp;
$C1416    &amp;
", '"  &amp;
$E1416    &amp;
"', '" &amp;
$H1416    &amp;
"', "  &amp;
$I1416 &amp;
", CAST('"  &amp;
TEXT($K1416,"aaaa-mm-dd") &amp;
"' AS DATE), " &amp;
$L1416 &amp;
", " &amp;
$N1416 &amp;
", " &amp;
$P1416 &amp;
", " &amp;
IF($R1416="","NULL",$R1416) &amp;
", " &amp;
$U1416 &amp;
");"</f>
        <v>INSERT INTO acme.fact_employees (id_company_fk, id_employee_pk, flg_active, employee_name, id_gender_fk, id_race_fk, birthdate, id_education_fk, id_department_fk, id_role_fk, id_level_fk, salary) VALUES (2, 1415, TRUE, 'Davi Lucca Morais Mariani', 'M', 2, CAST('1958-04-20' AS DATE), 7, 11, 6, NULL, 2825);</v>
      </c>
    </row>
    <row r="1417" spans="1:22" x14ac:dyDescent="0.2">
      <c r="A1417" s="7">
        <v>2</v>
      </c>
      <c r="B1417" s="5">
        <f t="shared" si="111"/>
        <v>1416</v>
      </c>
      <c r="C1417" s="6" t="b">
        <v>1</v>
      </c>
      <c r="D1417" s="7">
        <f ca="1">IF(ROW()=2,125,IF(ROW()=3,67,IF(ROW()=4,13,RANDBETWEEN(2,COUNT(Name!$A:$A) + 1))))</f>
        <v>13</v>
      </c>
      <c r="E1417" s="7" t="str">
        <f ca="1">VLOOKUP($D1417,Name!$A:$B,2,FALSE) &amp; " " &amp; IF(ROW()=2,"de Orléans e Bragança",VLOOKUP(IF(ROW()=2,0,RANDBETWEEN(2,COUNT('Last name'!$A:$A) + 1)),'Last name'!$A:$B,2,FALSE) &amp; " " &amp; VLOOKUP(RANDBETWEEN(2,COUNT('Last name'!$A:$A) + 1),'Last name'!$A:$B,2,FALSE))</f>
        <v>Alice Mello Serra</v>
      </c>
      <c r="F1417" s="7">
        <v>2</v>
      </c>
      <c r="G1417" s="7" cm="1">
        <f t="array" aca="1" ref="G1417" ca="1">INDEX(States!$B:$B,RANDBETWEEN(2,COUNTA(States!$B:$B)),1)</f>
        <v>19</v>
      </c>
      <c r="H1417" s="7" t="str">
        <f ca="1">VLOOKUP($D1417,Name!$A:$C,3,FALSE)</f>
        <v>F</v>
      </c>
      <c r="I1417" s="7">
        <f t="shared" ca="1" si="112"/>
        <v>2</v>
      </c>
      <c r="J1417" s="7" t="str">
        <f ca="1">VLOOKUP($I1417,Race!$A:$B,2,FALSE)</f>
        <v>Branco</v>
      </c>
      <c r="K1417" s="8">
        <f ca="1" xml:space="preserve">
IF($B1417=2,
    TODAY()-16340,
    IF($P1417=2,
        RANDBETWEEN(TODAY()-12418.5,TODAY()-6574.5),
        IF(OR($P1417=3,$P1417=4),
            RANDBETWEEN(TODAY()-16071,TODAY()-8766),
            IF(OR($P1417=5,$P1417=6,$P1417=7),
                RANDBETWEEN(TODAY()-27393.75,TODAY()-12783.75),
                RANDBETWEEN(TODAY()-27393.75,TODAY()-10957.5)
            )
        )
    )
)</f>
        <v>21960</v>
      </c>
      <c r="L1417" s="6">
        <f ca="1">IF(OR(ROW()=2,ROW()=3),7,IF(ROW()=4,4,RANDBETWEEN(4,COUNT(Education!$A:$A) + 1)))</f>
        <v>7</v>
      </c>
      <c r="M1417" s="8" t="str">
        <f ca="1">VLOOKUP($L1417,Education!$A:$B,2,FALSE)</f>
        <v>Doutorado</v>
      </c>
      <c r="N141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7</v>
      </c>
      <c r="O1417" s="7" t="str">
        <f ca="1">VLOOKUP($N1417,Department!$A:$B,2,FALSE)</f>
        <v>Operacional</v>
      </c>
      <c r="P1417" s="6">
        <f t="shared" ca="1" si="113"/>
        <v>8</v>
      </c>
      <c r="Q1417" s="7" t="str">
        <f ca="1">VLOOKUP($P1417,Role!$A:$B,2,FALSE)</f>
        <v>Analista</v>
      </c>
      <c r="R1417" s="7">
        <f ca="1">IF($P1417=8,RANDBETWEEN(2,COUNT(Level!$A:$A) + 1),"")</f>
        <v>3</v>
      </c>
      <c r="S1417" s="7" t="str">
        <f ca="1">IF($R1417&lt;&gt;"",VLOOKUP($R1417,Level!$A:$B,2,FALSE),"")</f>
        <v>Pleno</v>
      </c>
      <c r="T1417" s="8">
        <f t="shared" ca="1" si="114"/>
        <v>37581</v>
      </c>
      <c r="U1417" s="1">
        <f t="shared" ca="1" si="110"/>
        <v>4000</v>
      </c>
      <c r="V141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$A1417    &amp;
", "   &amp;
$B1417    &amp;
", "   &amp;
$C1417    &amp;
", '"  &amp;
$E1417    &amp;
"', '" &amp;
$H1417    &amp;
"', "  &amp;
$I1417 &amp;
", CAST('"  &amp;
TEXT($K1417,"aaaa-mm-dd") &amp;
"' AS DATE), " &amp;
$L1417 &amp;
", " &amp;
$N1417 &amp;
", " &amp;
$P1417 &amp;
", " &amp;
IF($R1417="","NULL",$R1417) &amp;
", " &amp;
$U1417 &amp;
");"</f>
        <v>INSERT INTO acme.fact_employees (id_company_fk, id_employee_pk, flg_active, employee_name, id_gender_fk, id_race_fk, birthdate, id_education_fk, id_department_fk, id_role_fk, id_level_fk, salary) VALUES (2, 1416, TRUE, 'Alice Mello Serra', 'F', 2, CAST('1960-02-14' AS DATE), 7, 7, 8, 3, 4000);</v>
      </c>
    </row>
    <row r="1418" spans="1:22" x14ac:dyDescent="0.2">
      <c r="A1418" s="7">
        <v>2</v>
      </c>
      <c r="B1418" s="5">
        <f t="shared" si="111"/>
        <v>1417</v>
      </c>
      <c r="C1418" s="6" t="b">
        <v>1</v>
      </c>
      <c r="D1418" s="7">
        <f ca="1">IF(ROW()=2,125,IF(ROW()=3,67,IF(ROW()=4,13,RANDBETWEEN(2,COUNT(Name!$A:$A) + 1))))</f>
        <v>103</v>
      </c>
      <c r="E1418" s="7" t="str">
        <f ca="1">VLOOKUP($D1418,Name!$A:$B,2,FALSE) &amp; " " &amp; IF(ROW()=2,"de Orléans e Bragança",VLOOKUP(IF(ROW()=2,0,RANDBETWEEN(2,COUNT('Last name'!$A:$A) + 1)),'Last name'!$A:$B,2,FALSE) &amp; " " &amp; VLOOKUP(RANDBETWEEN(2,COUNT('Last name'!$A:$A) + 1),'Last name'!$A:$B,2,FALSE))</f>
        <v>Davi Lucas Reis Ferreira</v>
      </c>
      <c r="F1418" s="7">
        <v>2</v>
      </c>
      <c r="G1418" s="7" cm="1">
        <f t="array" aca="1" ref="G1418" ca="1">INDEX(States!$B:$B,RANDBETWEEN(2,COUNTA(States!$B:$B)),1)</f>
        <v>8</v>
      </c>
      <c r="H1418" s="7" t="str">
        <f ca="1">VLOOKUP($D1418,Name!$A:$C,3,FALSE)</f>
        <v>M</v>
      </c>
      <c r="I1418" s="7">
        <f t="shared" ca="1" si="112"/>
        <v>2</v>
      </c>
      <c r="J1418" s="7" t="str">
        <f ca="1">VLOOKUP($I1418,Race!$A:$B,2,FALSE)</f>
        <v>Branco</v>
      </c>
      <c r="K1418" s="8">
        <f ca="1" xml:space="preserve">
IF($B1418=2,
    TODAY()-16340,
    IF($P1418=2,
        RANDBETWEEN(TODAY()-12418.5,TODAY()-6574.5),
        IF(OR($P1418=3,$P1418=4),
            RANDBETWEEN(TODAY()-16071,TODAY()-8766),
            IF(OR($P1418=5,$P1418=6,$P1418=7),
                RANDBETWEEN(TODAY()-27393.75,TODAY()-12783.75),
                RANDBETWEEN(TODAY()-27393.75,TODAY()-10957.5)
            )
        )
    )
)</f>
        <v>26948</v>
      </c>
      <c r="L1418" s="6">
        <f ca="1">IF(OR(ROW()=2,ROW()=3),7,IF(ROW()=4,4,RANDBETWEEN(4,COUNT(Education!$A:$A) + 1)))</f>
        <v>5</v>
      </c>
      <c r="M1418" s="8" t="str">
        <f ca="1">VLOOKUP($L1418,Education!$A:$B,2,FALSE)</f>
        <v>Pós-graduação</v>
      </c>
      <c r="N141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1418" s="7" t="str">
        <f ca="1">VLOOKUP($N1418,Department!$A:$B,2,FALSE)</f>
        <v>Vendas</v>
      </c>
      <c r="P1418" s="6">
        <f t="shared" ca="1" si="113"/>
        <v>9</v>
      </c>
      <c r="Q1418" s="7" t="str">
        <f ca="1">VLOOKUP($P1418,Role!$A:$B,2,FALSE)</f>
        <v>Especialista</v>
      </c>
      <c r="R1418" s="7" t="str">
        <f ca="1">IF($P1418=8,RANDBETWEEN(2,COUNT(Level!$A:$A) + 1),"")</f>
        <v/>
      </c>
      <c r="S1418" s="7" t="str">
        <f ca="1">IF($R1418&lt;&gt;"",VLOOKUP($R1418,Level!$A:$B,2,FALSE),"")</f>
        <v/>
      </c>
      <c r="T1418" s="8">
        <f t="shared" ca="1" si="114"/>
        <v>37880</v>
      </c>
      <c r="U1418" s="1">
        <f t="shared" ca="1" si="110"/>
        <v>9110</v>
      </c>
      <c r="V141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$A1418    &amp;
", "   &amp;
$B1418    &amp;
", "   &amp;
$C1418    &amp;
", '"  &amp;
$E1418    &amp;
"', '" &amp;
$H1418    &amp;
"', "  &amp;
$I1418 &amp;
", CAST('"  &amp;
TEXT($K1418,"aaaa-mm-dd") &amp;
"' AS DATE), " &amp;
$L1418 &amp;
", " &amp;
$N1418 &amp;
", " &amp;
$P1418 &amp;
", " &amp;
IF($R1418="","NULL",$R1418) &amp;
", " &amp;
$U1418 &amp;
");"</f>
        <v>INSERT INTO acme.fact_employees (id_company_fk, id_employee_pk, flg_active, employee_name, id_gender_fk, id_race_fk, birthdate, id_education_fk, id_department_fk, id_role_fk, id_level_fk, salary) VALUES (2, 1417, TRUE, 'Davi Lucas Reis Ferreira', 'M', 2, CAST('1973-10-11' AS DATE), 5, 13, 9, NULL, 9110);</v>
      </c>
    </row>
    <row r="1419" spans="1:22" x14ac:dyDescent="0.2">
      <c r="A1419" s="7">
        <v>2</v>
      </c>
      <c r="B1419" s="5">
        <f t="shared" si="111"/>
        <v>1418</v>
      </c>
      <c r="C1419" s="6" t="b">
        <v>1</v>
      </c>
      <c r="D1419" s="7">
        <f ca="1">IF(ROW()=2,125,IF(ROW()=3,67,IF(ROW()=4,13,RANDBETWEEN(2,COUNT(Name!$A:$A) + 1))))</f>
        <v>264</v>
      </c>
      <c r="E1419" s="7" t="str">
        <f ca="1">VLOOKUP($D1419,Name!$A:$B,2,FALSE)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Maria Heloísa Malafaia Morais</v>
      </c>
      <c r="F1419" s="7">
        <v>2</v>
      </c>
      <c r="G1419" s="7" cm="1">
        <f t="array" aca="1" ref="G1419" ca="1">INDEX(States!$B:$B,RANDBETWEEN(2,COUNTA(States!$B:$B)),1)</f>
        <v>11</v>
      </c>
      <c r="H1419" s="7" t="str">
        <f ca="1">VLOOKUP($D1419,Name!$A:$C,3,FALSE)</f>
        <v>F</v>
      </c>
      <c r="I1419" s="7">
        <f t="shared" ca="1" si="112"/>
        <v>4</v>
      </c>
      <c r="J1419" s="7" t="str">
        <f ca="1">VLOOKUP($I1419,Race!$A:$B,2,FALSE)</f>
        <v>Pardo</v>
      </c>
      <c r="K1419" s="8">
        <f ca="1" xml:space="preserve">
IF($B1419=2,
    TODAY()-16340,
    IF($P1419=2,
        RANDBETWEEN(TODAY()-12418.5,TODAY()-6574.5),
        IF(OR($P1419=3,$P1419=4),
            RANDBETWEEN(TODAY()-16071,TODAY()-8766),
            IF(OR($P1419=5,$P1419=6,$P1419=7),
                RANDBETWEEN(TODAY()-27393.75,TODAY()-12783.75),
                RANDBETWEEN(TODAY()-27393.75,TODAY()-10957.5)
            )
        )
    )
)</f>
        <v>33382</v>
      </c>
      <c r="L1419" s="6">
        <f ca="1">IF(OR(ROW()=2,ROW()=3),7,IF(ROW()=4,4,RANDBETWEEN(4,COUNT(Education!$A:$A) + 1)))</f>
        <v>4</v>
      </c>
      <c r="M1419" s="8" t="str">
        <f ca="1">VLOOKUP($L1419,Education!$A:$B,2,FALSE)</f>
        <v>Superior</v>
      </c>
      <c r="N141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1419" s="7" t="str">
        <f ca="1">VLOOKUP($N1419,Department!$A:$B,2,FALSE)</f>
        <v>Comunicação &amp; Marketing</v>
      </c>
      <c r="P1419" s="6">
        <f t="shared" ca="1" si="113"/>
        <v>8</v>
      </c>
      <c r="Q1419" s="7" t="str">
        <f ca="1">VLOOKUP($P1419,Role!$A:$B,2,FALSE)</f>
        <v>Analista</v>
      </c>
      <c r="R1419" s="7">
        <f ca="1">IF($P1419=8,RANDBETWEEN(2,COUNT(Level!$A:$A) + 1),"")</f>
        <v>4</v>
      </c>
      <c r="S1419" s="7" t="str">
        <f ca="1">IF($R1419&lt;&gt;"",VLOOKUP($R1419,Level!$A:$B,2,FALSE),"")</f>
        <v>Senior</v>
      </c>
      <c r="T1419" s="8">
        <f t="shared" ca="1" si="114"/>
        <v>40420</v>
      </c>
      <c r="U1419" s="1">
        <f t="shared" ca="1" si="110"/>
        <v>2580</v>
      </c>
      <c r="V141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$A1419    &amp;
", "   &amp;
$B1419    &amp;
", "   &amp;
$C1419    &amp;
", '"  &amp;
$E1419    &amp;
"', '" &amp;
$H1419    &amp;
"', "  &amp;
$I1419 &amp;
", CAST('"  &amp;
TEXT($K1419,"aaaa-mm-dd") &amp;
"' AS DATE), " &amp;
$L1419 &amp;
", " &amp;
$N1419 &amp;
", " &amp;
$P1419 &amp;
", " &amp;
IF($R1419="","NULL",$R1419) &amp;
", " &amp;
$U1419 &amp;
");"</f>
        <v>INSERT INTO acme.fact_employees (id_company_fk, id_employee_pk, flg_active, employee_name, id_gender_fk, id_race_fk, birthdate, id_education_fk, id_department_fk, id_role_fk, id_level_fk, salary) VALUES (2, 1418, TRUE, 'Maria Heloísa Malafaia Morais', 'F', 4, CAST('1991-05-24' AS DATE), 4, 8, 8, 4, 2580);</v>
      </c>
    </row>
    <row r="1420" spans="1:22" x14ac:dyDescent="0.2">
      <c r="A1420" s="7">
        <v>2</v>
      </c>
      <c r="B1420" s="5">
        <f t="shared" si="111"/>
        <v>1419</v>
      </c>
      <c r="C1420" s="6" t="b">
        <v>1</v>
      </c>
      <c r="D1420" s="7">
        <f ca="1">IF(ROW()=2,125,IF(ROW()=3,67,IF(ROW()=4,13,RANDBETWEEN(2,COUNT(Name!$A:$A) + 1))))</f>
        <v>83</v>
      </c>
      <c r="E1420" s="7" t="str">
        <f ca="1">VLOOKUP($D1420,Name!$A:$B,2,FALSE) &amp; " " &amp; IF(ROW()=2,"de Orléans e Bragança",VLOOKUP(IF(ROW()=2,0,RANDBETWEEN(2,COUNT('Last name'!$A:$A) + 1)),'Last name'!$A:$B,2,FALSE) &amp; " " &amp; VLOOKUP(RANDBETWEEN(2,COUNT('Last name'!$A:$A) + 1),'Last name'!$A:$B,2,FALSE))</f>
        <v>Carolina Bragança Pimenta</v>
      </c>
      <c r="F1420" s="7">
        <v>2</v>
      </c>
      <c r="G1420" s="7" cm="1">
        <f t="array" aca="1" ref="G1420" ca="1">INDEX(States!$B:$B,RANDBETWEEN(2,COUNTA(States!$B:$B)),1)</f>
        <v>14</v>
      </c>
      <c r="H1420" s="7" t="str">
        <f ca="1">VLOOKUP($D1420,Name!$A:$C,3,FALSE)</f>
        <v>F</v>
      </c>
      <c r="I1420" s="7">
        <f t="shared" ca="1" si="112"/>
        <v>2</v>
      </c>
      <c r="J1420" s="7" t="str">
        <f ca="1">VLOOKUP($I1420,Race!$A:$B,2,FALSE)</f>
        <v>Branco</v>
      </c>
      <c r="K1420" s="8">
        <f ca="1" xml:space="preserve">
IF($B1420=2,
    TODAY()-16340,
    IF($P1420=2,
        RANDBETWEEN(TODAY()-12418.5,TODAY()-6574.5),
        IF(OR($P1420=3,$P1420=4),
            RANDBETWEEN(TODAY()-16071,TODAY()-8766),
            IF(OR($P1420=5,$P1420=6,$P1420=7),
                RANDBETWEEN(TODAY()-27393.75,TODAY()-12783.75),
                RANDBETWEEN(TODAY()-27393.75,TODAY()-10957.5)
            )
        )
    )
)</f>
        <v>25163</v>
      </c>
      <c r="L1420" s="6">
        <f ca="1">IF(OR(ROW()=2,ROW()=3),7,IF(ROW()=4,4,RANDBETWEEN(4,COUNT(Education!$A:$A) + 1)))</f>
        <v>4</v>
      </c>
      <c r="M1420" s="8" t="str">
        <f ca="1">VLOOKUP($L1420,Education!$A:$B,2,FALSE)</f>
        <v>Superior</v>
      </c>
      <c r="N142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1420" s="7" t="str">
        <f ca="1">VLOOKUP($N1420,Department!$A:$B,2,FALSE)</f>
        <v>Contábil</v>
      </c>
      <c r="P1420" s="6">
        <f t="shared" ca="1" si="113"/>
        <v>9</v>
      </c>
      <c r="Q1420" s="7" t="str">
        <f ca="1">VLOOKUP($P1420,Role!$A:$B,2,FALSE)</f>
        <v>Especialista</v>
      </c>
      <c r="R1420" s="7" t="str">
        <f ca="1">IF($P1420=8,RANDBETWEEN(2,COUNT(Level!$A:$A) + 1),"")</f>
        <v/>
      </c>
      <c r="S1420" s="7" t="str">
        <f ca="1">IF($R1420&lt;&gt;"",VLOOKUP($R1420,Level!$A:$B,2,FALSE),"")</f>
        <v/>
      </c>
      <c r="T1420" s="8">
        <f t="shared" ca="1" si="114"/>
        <v>40604</v>
      </c>
      <c r="U1420" s="1">
        <f t="shared" ca="1" si="110"/>
        <v>8500</v>
      </c>
      <c r="V142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$A1420    &amp;
", "   &amp;
$B1420    &amp;
", "   &amp;
$C1420    &amp;
", '"  &amp;
$E1420    &amp;
"', '" &amp;
$H1420    &amp;
"', "  &amp;
$I1420 &amp;
", CAST('"  &amp;
TEXT($K1420,"aaaa-mm-dd") &amp;
"' AS DATE), " &amp;
$L1420 &amp;
", " &amp;
$N1420 &amp;
", " &amp;
$P1420 &amp;
", " &amp;
IF($R1420="","NULL",$R1420) &amp;
", " &amp;
$U1420 &amp;
");"</f>
        <v>INSERT INTO acme.fact_employees (id_company_fk, id_employee_pk, flg_active, employee_name, id_gender_fk, id_race_fk, birthdate, id_education_fk, id_department_fk, id_role_fk, id_level_fk, salary) VALUES (2, 1419, TRUE, 'Carolina Bragança Pimenta', 'F', 2, CAST('1968-11-21' AS DATE), 4, 9, 9, NULL, 8500);</v>
      </c>
    </row>
    <row r="1421" spans="1:22" x14ac:dyDescent="0.2">
      <c r="A1421" s="7">
        <v>2</v>
      </c>
      <c r="B1421" s="5">
        <f t="shared" si="111"/>
        <v>1420</v>
      </c>
      <c r="C1421" s="6" t="b">
        <v>1</v>
      </c>
      <c r="D1421" s="7">
        <f ca="1">IF(ROW()=2,125,IF(ROW()=3,67,IF(ROW()=4,13,RANDBETWEEN(2,COUNT(Name!$A:$A) + 1))))</f>
        <v>348</v>
      </c>
      <c r="E1421" s="7" t="str">
        <f ca="1">VLOOKUP($D1421,Name!$A:$B,2,FALSE) &amp; " " &amp; IF(ROW()=2,"de Orléans e Bragança",VLOOKUP(IF(ROW()=2,0,RANDBETWEEN(2,COUNT('Last name'!$A:$A) + 1)),'Last name'!$A:$B,2,FALSE) &amp; " " &amp; VLOOKUP(RANDBETWEEN(2,COUNT('Last name'!$A:$A) + 1),'Last name'!$A:$B,2,FALSE))</f>
        <v>Vera Lucia Martini Pasquim</v>
      </c>
      <c r="F1421" s="7">
        <v>2</v>
      </c>
      <c r="G1421" s="7" cm="1">
        <f t="array" aca="1" ref="G1421" ca="1">INDEX(States!$B:$B,RANDBETWEEN(2,COUNTA(States!$B:$B)),1)</f>
        <v>19</v>
      </c>
      <c r="H1421" s="7" t="str">
        <f ca="1">VLOOKUP($D1421,Name!$A:$C,3,FALSE)</f>
        <v>F</v>
      </c>
      <c r="I1421" s="7">
        <f t="shared" ca="1" si="112"/>
        <v>3</v>
      </c>
      <c r="J1421" s="7" t="str">
        <f ca="1">VLOOKUP($I1421,Race!$A:$B,2,FALSE)</f>
        <v>Preto</v>
      </c>
      <c r="K1421" s="8">
        <f ca="1" xml:space="preserve">
IF($B1421=2,
    TODAY()-16340,
    IF($P1421=2,
        RANDBETWEEN(TODAY()-12418.5,TODAY()-6574.5),
        IF(OR($P1421=3,$P1421=4),
            RANDBETWEEN(TODAY()-16071,TODAY()-8766),
            IF(OR($P1421=5,$P1421=6,$P1421=7),
                RANDBETWEEN(TODAY()-27393.75,TODAY()-12783.75),
                RANDBETWEEN(TODAY()-27393.75,TODAY()-10957.5)
            )
        )
    )
)</f>
        <v>26748</v>
      </c>
      <c r="L1421" s="6">
        <f ca="1">IF(OR(ROW()=2,ROW()=3),7,IF(ROW()=4,4,RANDBETWEEN(4,COUNT(Education!$A:$A) + 1)))</f>
        <v>4</v>
      </c>
      <c r="M1421" s="8" t="str">
        <f ca="1">VLOOKUP($L1421,Education!$A:$B,2,FALSE)</f>
        <v>Superior</v>
      </c>
      <c r="N142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1421" s="7" t="str">
        <f ca="1">VLOOKUP($N1421,Department!$A:$B,2,FALSE)</f>
        <v>Vendas</v>
      </c>
      <c r="P1421" s="6">
        <f t="shared" ca="1" si="113"/>
        <v>8</v>
      </c>
      <c r="Q1421" s="7" t="str">
        <f ca="1">VLOOKUP($P1421,Role!$A:$B,2,FALSE)</f>
        <v>Analista</v>
      </c>
      <c r="R1421" s="7">
        <f ca="1">IF($P1421=8,RANDBETWEEN(2,COUNT(Level!$A:$A) + 1),"")</f>
        <v>3</v>
      </c>
      <c r="S1421" s="7" t="str">
        <f ca="1">IF($R1421&lt;&gt;"",VLOOKUP($R1421,Level!$A:$B,2,FALSE),"")</f>
        <v>Pleno</v>
      </c>
      <c r="T1421" s="8">
        <f t="shared" ca="1" si="114"/>
        <v>38366</v>
      </c>
      <c r="U1421" s="1">
        <f t="shared" ca="1" si="110"/>
        <v>2610</v>
      </c>
      <c r="V142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$A1421    &amp;
", "   &amp;
$B1421    &amp;
", "   &amp;
$C1421    &amp;
", '"  &amp;
$E1421    &amp;
"', '" &amp;
$H1421    &amp;
"', "  &amp;
$I1421 &amp;
", CAST('"  &amp;
TEXT($K1421,"aaaa-mm-dd") &amp;
"' AS DATE), " &amp;
$L1421 &amp;
", " &amp;
$N1421 &amp;
", " &amp;
$P1421 &amp;
", " &amp;
IF($R1421="","NULL",$R1421) &amp;
", " &amp;
$U1421 &amp;
");"</f>
        <v>INSERT INTO acme.fact_employees (id_company_fk, id_employee_pk, flg_active, employee_name, id_gender_fk, id_race_fk, birthdate, id_education_fk, id_department_fk, id_role_fk, id_level_fk, salary) VALUES (2, 1420, TRUE, 'Vera Lucia Martini Pasquim', 'F', 3, CAST('1973-03-25' AS DATE), 4, 13, 8, 3, 2610);</v>
      </c>
    </row>
    <row r="1422" spans="1:22" x14ac:dyDescent="0.2">
      <c r="A1422" s="7">
        <v>2</v>
      </c>
      <c r="B1422" s="5">
        <f t="shared" si="111"/>
        <v>1421</v>
      </c>
      <c r="C1422" s="6" t="b">
        <v>1</v>
      </c>
      <c r="D1422" s="7">
        <f ca="1">IF(ROW()=2,125,IF(ROW()=3,67,IF(ROW()=4,13,RANDBETWEEN(2,COUNT(Name!$A:$A) + 1))))</f>
        <v>340</v>
      </c>
      <c r="E1422" s="7" t="str">
        <f ca="1">VLOOKUP($D1422,Name!$A:$B,2,FALSE) &amp; " " &amp; IF(ROW()=2,"de Orléans e Bragança",VLOOKUP(IF(ROW()=2,0,RANDBETWEEN(2,COUNT('Last name'!$A:$A) + 1)),'Last name'!$A:$B,2,FALSE) &amp; " " &amp; VLOOKUP(RANDBETWEEN(2,COUNT('Last name'!$A:$A) + 1),'Last name'!$A:$B,2,FALSE))</f>
        <v>Thiago Seixas Madureira</v>
      </c>
      <c r="F1422" s="7">
        <v>2</v>
      </c>
      <c r="G1422" s="7" cm="1">
        <f t="array" aca="1" ref="G1422" ca="1">INDEX(States!$B:$B,RANDBETWEEN(2,COUNTA(States!$B:$B)),1)</f>
        <v>15</v>
      </c>
      <c r="H1422" s="7" t="str">
        <f ca="1">VLOOKUP($D1422,Name!$A:$C,3,FALSE)</f>
        <v>M</v>
      </c>
      <c r="I1422" s="7">
        <f t="shared" ca="1" si="112"/>
        <v>2</v>
      </c>
      <c r="J1422" s="7" t="str">
        <f ca="1">VLOOKUP($I1422,Race!$A:$B,2,FALSE)</f>
        <v>Branco</v>
      </c>
      <c r="K1422" s="8">
        <f ca="1" xml:space="preserve">
IF($B1422=2,
    TODAY()-16340,
    IF($P1422=2,
        RANDBETWEEN(TODAY()-12418.5,TODAY()-6574.5),
        IF(OR($P1422=3,$P1422=4),
            RANDBETWEEN(TODAY()-16071,TODAY()-8766),
            IF(OR($P1422=5,$P1422=6,$P1422=7),
                RANDBETWEEN(TODAY()-27393.75,TODAY()-12783.75),
                RANDBETWEEN(TODAY()-27393.75,TODAY()-10957.5)
            )
        )
    )
)</f>
        <v>25845</v>
      </c>
      <c r="L1422" s="6">
        <f ca="1">IF(OR(ROW()=2,ROW()=3),7,IF(ROW()=4,4,RANDBETWEEN(4,COUNT(Education!$A:$A) + 1)))</f>
        <v>6</v>
      </c>
      <c r="M1422" s="8" t="str">
        <f ca="1">VLOOKUP($L1422,Education!$A:$B,2,FALSE)</f>
        <v>Mestrado</v>
      </c>
      <c r="N142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6</v>
      </c>
      <c r="O1422" s="7" t="str">
        <f ca="1">VLOOKUP($N1422,Department!$A:$B,2,FALSE)</f>
        <v>Comercial</v>
      </c>
      <c r="P1422" s="6">
        <f t="shared" ca="1" si="113"/>
        <v>8</v>
      </c>
      <c r="Q1422" s="7" t="str">
        <f ca="1">VLOOKUP($P1422,Role!$A:$B,2,FALSE)</f>
        <v>Analista</v>
      </c>
      <c r="R1422" s="7">
        <f ca="1">IF($P1422=8,RANDBETWEEN(2,COUNT(Level!$A:$A) + 1),"")</f>
        <v>2</v>
      </c>
      <c r="S1422" s="7" t="str">
        <f ca="1">IF($R1422&lt;&gt;"",VLOOKUP($R1422,Level!$A:$B,2,FALSE),"")</f>
        <v>Junior</v>
      </c>
      <c r="T1422" s="8">
        <f t="shared" ca="1" si="114"/>
        <v>43976</v>
      </c>
      <c r="U1422" s="1">
        <f t="shared" ca="1" si="110"/>
        <v>3580</v>
      </c>
      <c r="V142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$A1422    &amp;
", "   &amp;
$B1422    &amp;
", "   &amp;
$C1422    &amp;
", '"  &amp;
$E1422    &amp;
"', '" &amp;
$H1422    &amp;
"', "  &amp;
$I1422 &amp;
", CAST('"  &amp;
TEXT($K1422,"aaaa-mm-dd") &amp;
"' AS DATE), " &amp;
$L1422 &amp;
", " &amp;
$N1422 &amp;
", " &amp;
$P1422 &amp;
", " &amp;
IF($R1422="","NULL",$R1422) &amp;
", " &amp;
$U1422 &amp;
");"</f>
        <v>INSERT INTO acme.fact_employees (id_company_fk, id_employee_pk, flg_active, employee_name, id_gender_fk, id_race_fk, birthdate, id_education_fk, id_department_fk, id_role_fk, id_level_fk, salary) VALUES (2, 1421, TRUE, 'Thiago Seixas Madureira', 'M', 2, CAST('1970-10-04' AS DATE), 6, 6, 8, 2, 3580);</v>
      </c>
    </row>
    <row r="1423" spans="1:22" x14ac:dyDescent="0.2">
      <c r="A1423" s="7">
        <v>2</v>
      </c>
      <c r="B1423" s="5">
        <f t="shared" si="111"/>
        <v>1422</v>
      </c>
      <c r="C1423" s="6" t="b">
        <v>1</v>
      </c>
      <c r="D1423" s="7">
        <f ca="1">IF(ROW()=2,125,IF(ROW()=3,67,IF(ROW()=4,13,RANDBETWEEN(2,COUNT(Name!$A:$A) + 1))))</f>
        <v>206</v>
      </c>
      <c r="E1423" s="7" t="str">
        <f ca="1">VLOOKUP($D1423,Name!$A:$B,2,FALSE) &amp; " " &amp; IF(ROW()=2,"de Orléans e Bragança",VLOOKUP(IF(ROW()=2,0,RANDBETWEEN(2,COUNT('Last name'!$A:$A) + 1)),'Last name'!$A:$B,2,FALSE) &amp; " " &amp; VLOOKUP(RANDBETWEEN(2,COUNT('Last name'!$A:$A) + 1),'Last name'!$A:$B,2,FALSE))</f>
        <v>Katerine Giordano Mancini</v>
      </c>
      <c r="F1423" s="7">
        <v>2</v>
      </c>
      <c r="G1423" s="7" cm="1">
        <f t="array" aca="1" ref="G1423" ca="1">INDEX(States!$B:$B,RANDBETWEEN(2,COUNTA(States!$B:$B)),1)</f>
        <v>10</v>
      </c>
      <c r="H1423" s="7" t="str">
        <f ca="1">VLOOKUP($D1423,Name!$A:$C,3,FALSE)</f>
        <v>F</v>
      </c>
      <c r="I1423" s="7">
        <f t="shared" ca="1" si="112"/>
        <v>2</v>
      </c>
      <c r="J1423" s="7" t="str">
        <f ca="1">VLOOKUP($I1423,Race!$A:$B,2,FALSE)</f>
        <v>Branco</v>
      </c>
      <c r="K1423" s="8">
        <f ca="1" xml:space="preserve">
IF($B1423=2,
    TODAY()-16340,
    IF($P1423=2,
        RANDBETWEEN(TODAY()-12418.5,TODAY()-6574.5),
        IF(OR($P1423=3,$P1423=4),
            RANDBETWEEN(TODAY()-16071,TODAY()-8766),
            IF(OR($P1423=5,$P1423=6,$P1423=7),
                RANDBETWEEN(TODAY()-27393.75,TODAY()-12783.75),
                RANDBETWEEN(TODAY()-27393.75,TODAY()-10957.5)
            )
        )
    )
)</f>
        <v>27404</v>
      </c>
      <c r="L1423" s="6">
        <f ca="1">IF(OR(ROW()=2,ROW()=3),7,IF(ROW()=4,4,RANDBETWEEN(4,COUNT(Education!$A:$A) + 1)))</f>
        <v>4</v>
      </c>
      <c r="M1423" s="8" t="str">
        <f ca="1">VLOOKUP($L1423,Education!$A:$B,2,FALSE)</f>
        <v>Superior</v>
      </c>
      <c r="N142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1423" s="7" t="str">
        <f ca="1">VLOOKUP($N1423,Department!$A:$B,2,FALSE)</f>
        <v>Tecnologia da Informação</v>
      </c>
      <c r="P1423" s="6">
        <f t="shared" ca="1" si="113"/>
        <v>8</v>
      </c>
      <c r="Q1423" s="7" t="str">
        <f ca="1">VLOOKUP($P1423,Role!$A:$B,2,FALSE)</f>
        <v>Analista</v>
      </c>
      <c r="R1423" s="7">
        <f ca="1">IF($P1423=8,RANDBETWEEN(2,COUNT(Level!$A:$A) + 1),"")</f>
        <v>3</v>
      </c>
      <c r="S1423" s="7" t="str">
        <f ca="1">IF($R1423&lt;&gt;"",VLOOKUP($R1423,Level!$A:$B,2,FALSE),"")</f>
        <v>Pleno</v>
      </c>
      <c r="T1423" s="8">
        <f t="shared" ca="1" si="114"/>
        <v>40292</v>
      </c>
      <c r="U1423" s="1">
        <f t="shared" ca="1" si="110"/>
        <v>2620</v>
      </c>
      <c r="V142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$A1423    &amp;
", "   &amp;
$B1423    &amp;
", "   &amp;
$C1423    &amp;
", '"  &amp;
$E1423    &amp;
"', '" &amp;
$H1423    &amp;
"', "  &amp;
$I1423 &amp;
", CAST('"  &amp;
TEXT($K1423,"aaaa-mm-dd") &amp;
"' AS DATE), " &amp;
$L1423 &amp;
", " &amp;
$N1423 &amp;
", " &amp;
$P1423 &amp;
", " &amp;
IF($R1423="","NULL",$R1423) &amp;
", " &amp;
$U1423 &amp;
");"</f>
        <v>INSERT INTO acme.fact_employees (id_company_fk, id_employee_pk, flg_active, employee_name, id_gender_fk, id_race_fk, birthdate, id_education_fk, id_department_fk, id_role_fk, id_level_fk, salary) VALUES (2, 1422, TRUE, 'Katerine Giordano Mancini', 'F', 2, CAST('1975-01-10' AS DATE), 4, 11, 8, 3, 2620);</v>
      </c>
    </row>
    <row r="1424" spans="1:22" x14ac:dyDescent="0.2">
      <c r="A1424" s="7">
        <v>2</v>
      </c>
      <c r="B1424" s="5">
        <f t="shared" si="111"/>
        <v>1423</v>
      </c>
      <c r="C1424" s="6" t="b">
        <v>1</v>
      </c>
      <c r="D1424" s="7">
        <f ca="1">IF(ROW()=2,125,IF(ROW()=3,67,IF(ROW()=4,13,RANDBETWEEN(2,COUNT(Name!$A:$A) + 1))))</f>
        <v>34</v>
      </c>
      <c r="E1424" s="7" t="str">
        <f ca="1">VLOOKUP($D1424,Name!$A:$B,2,FALSE) &amp; " " &amp; IF(ROW()=2,"de Orléans e Bragança",VLOOKUP(IF(ROW()=2,0,RANDBETWEEN(2,COUNT('Last name'!$A:$A) + 1)),'Last name'!$A:$B,2,FALSE) &amp; " " &amp; VLOOKUP(RANDBETWEEN(2,COUNT('Last name'!$A:$A) + 1),'Last name'!$A:$B,2,FALSE))</f>
        <v>Ana Vitória Russo Fontana</v>
      </c>
      <c r="F1424" s="7">
        <v>2</v>
      </c>
      <c r="G1424" s="7" cm="1">
        <f t="array" aca="1" ref="G1424" ca="1">INDEX(States!$B:$B,RANDBETWEEN(2,COUNTA(States!$B:$B)),1)</f>
        <v>10</v>
      </c>
      <c r="H1424" s="7" t="str">
        <f ca="1">VLOOKUP($D1424,Name!$A:$C,3,FALSE)</f>
        <v>F</v>
      </c>
      <c r="I1424" s="7">
        <f t="shared" ca="1" si="112"/>
        <v>2</v>
      </c>
      <c r="J1424" s="7" t="str">
        <f ca="1">VLOOKUP($I1424,Race!$A:$B,2,FALSE)</f>
        <v>Branco</v>
      </c>
      <c r="K1424" s="8">
        <f ca="1" xml:space="preserve">
IF($B1424=2,
    TODAY()-16340,
    IF($P1424=2,
        RANDBETWEEN(TODAY()-12418.5,TODAY()-6574.5),
        IF(OR($P1424=3,$P1424=4),
            RANDBETWEEN(TODAY()-16071,TODAY()-8766),
            IF(OR($P1424=5,$P1424=6,$P1424=7),
                RANDBETWEEN(TODAY()-27393.75,TODAY()-12783.75),
                RANDBETWEEN(TODAY()-27393.75,TODAY()-10957.5)
            )
        )
    )
)</f>
        <v>25024</v>
      </c>
      <c r="L1424" s="6">
        <f ca="1">IF(OR(ROW()=2,ROW()=3),7,IF(ROW()=4,4,RANDBETWEEN(4,COUNT(Education!$A:$A) + 1)))</f>
        <v>4</v>
      </c>
      <c r="M1424" s="8" t="str">
        <f ca="1">VLOOKUP($L1424,Education!$A:$B,2,FALSE)</f>
        <v>Superior</v>
      </c>
      <c r="N142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1424" s="7" t="str">
        <f ca="1">VLOOKUP($N1424,Department!$A:$B,2,FALSE)</f>
        <v>Contábil</v>
      </c>
      <c r="P1424" s="6">
        <f t="shared" ca="1" si="113"/>
        <v>7</v>
      </c>
      <c r="Q1424" s="7" t="str">
        <f ca="1">VLOOKUP($P1424,Role!$A:$B,2,FALSE)</f>
        <v>Trainee</v>
      </c>
      <c r="R1424" s="7" t="str">
        <f ca="1">IF($P1424=8,RANDBETWEEN(2,COUNT(Level!$A:$A) + 1),"")</f>
        <v/>
      </c>
      <c r="S1424" s="7" t="str">
        <f ca="1">IF($R1424&lt;&gt;"",VLOOKUP($R1424,Level!$A:$B,2,FALSE),"")</f>
        <v/>
      </c>
      <c r="T1424" s="8">
        <f t="shared" ca="1" si="114"/>
        <v>37901</v>
      </c>
      <c r="U1424" s="1">
        <f t="shared" ca="1" si="110"/>
        <v>1305</v>
      </c>
      <c r="V142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$A1424    &amp;
", "   &amp;
$B1424    &amp;
", "   &amp;
$C1424    &amp;
", '"  &amp;
$E1424    &amp;
"', '" &amp;
$H1424    &amp;
"', "  &amp;
$I1424 &amp;
", CAST('"  &amp;
TEXT($K1424,"aaaa-mm-dd") &amp;
"' AS DATE), " &amp;
$L1424 &amp;
", " &amp;
$N1424 &amp;
", " &amp;
$P1424 &amp;
", " &amp;
IF($R1424="","NULL",$R1424) &amp;
", " &amp;
$U1424 &amp;
");"</f>
        <v>INSERT INTO acme.fact_employees (id_company_fk, id_employee_pk, flg_active, employee_name, id_gender_fk, id_race_fk, birthdate, id_education_fk, id_department_fk, id_role_fk, id_level_fk, salary) VALUES (2, 1423, TRUE, 'Ana Vitória Russo Fontana', 'F', 2, CAST('1968-07-05' AS DATE), 4, 9, 7, NULL, 1305);</v>
      </c>
    </row>
    <row r="1425" spans="1:22" x14ac:dyDescent="0.2">
      <c r="A1425" s="7">
        <v>2</v>
      </c>
      <c r="B1425" s="5">
        <f t="shared" si="111"/>
        <v>1424</v>
      </c>
      <c r="C1425" s="6" t="b">
        <v>1</v>
      </c>
      <c r="D1425" s="7">
        <f ca="1">IF(ROW()=2,125,IF(ROW()=3,67,IF(ROW()=4,13,RANDBETWEEN(2,COUNT(Name!$A:$A) + 1))))</f>
        <v>137</v>
      </c>
      <c r="E1425" s="7" t="str">
        <f ca="1">VLOOKUP($D1425,Name!$A:$B,2,FALSE) &amp; " " &amp; IF(ROW()=2,"de Orléans e Bragança",VLOOKUP(IF(ROW()=2,0,RANDBETWEEN(2,COUNT('Last name'!$A:$A) + 1)),'Last name'!$A:$B,2,FALSE) &amp; " " &amp; VLOOKUP(RANDBETWEEN(2,COUNT('Last name'!$A:$A) + 1),'Last name'!$A:$B,2,FALSE))</f>
        <v>Fernando Manuel Bermudes dos Santos</v>
      </c>
      <c r="F1425" s="7">
        <v>2</v>
      </c>
      <c r="G1425" s="7" cm="1">
        <f t="array" aca="1" ref="G1425" ca="1">INDEX(States!$B:$B,RANDBETWEEN(2,COUNTA(States!$B:$B)),1)</f>
        <v>2</v>
      </c>
      <c r="H1425" s="7" t="str">
        <f ca="1">VLOOKUP($D1425,Name!$A:$C,3,FALSE)</f>
        <v>M</v>
      </c>
      <c r="I1425" s="7">
        <f t="shared" ca="1" si="112"/>
        <v>5</v>
      </c>
      <c r="J1425" s="7" t="str">
        <f ca="1">VLOOKUP($I1425,Race!$A:$B,2,FALSE)</f>
        <v>Amarelo</v>
      </c>
      <c r="K1425" s="8">
        <f ca="1" xml:space="preserve">
IF($B1425=2,
    TODAY()-16340,
    IF($P1425=2,
        RANDBETWEEN(TODAY()-12418.5,TODAY()-6574.5),
        IF(OR($P1425=3,$P1425=4),
            RANDBETWEEN(TODAY()-16071,TODAY()-8766),
            IF(OR($P1425=5,$P1425=6,$P1425=7),
                RANDBETWEEN(TODAY()-27393.75,TODAY()-12783.75),
                RANDBETWEEN(TODAY()-27393.75,TODAY()-10957.5)
            )
        )
    )
)</f>
        <v>19133</v>
      </c>
      <c r="L1425" s="6">
        <f ca="1">IF(OR(ROW()=2,ROW()=3),7,IF(ROW()=4,4,RANDBETWEEN(4,COUNT(Education!$A:$A) + 1)))</f>
        <v>6</v>
      </c>
      <c r="M1425" s="8" t="str">
        <f ca="1">VLOOKUP($L1425,Education!$A:$B,2,FALSE)</f>
        <v>Mestrado</v>
      </c>
      <c r="N142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1425" s="7" t="str">
        <f ca="1">VLOOKUP($N1425,Department!$A:$B,2,FALSE)</f>
        <v>Administrativo</v>
      </c>
      <c r="P1425" s="6">
        <f t="shared" ca="1" si="113"/>
        <v>8</v>
      </c>
      <c r="Q1425" s="7" t="str">
        <f ca="1">VLOOKUP($P1425,Role!$A:$B,2,FALSE)</f>
        <v>Analista</v>
      </c>
      <c r="R1425" s="7">
        <f ca="1">IF($P1425=8,RANDBETWEEN(2,COUNT(Level!$A:$A) + 1),"")</f>
        <v>4</v>
      </c>
      <c r="S1425" s="7" t="str">
        <f ca="1">IF($R1425&lt;&gt;"",VLOOKUP($R1425,Level!$A:$B,2,FALSE),"")</f>
        <v>Senior</v>
      </c>
      <c r="T1425" s="8">
        <f t="shared" ca="1" si="114"/>
        <v>40769</v>
      </c>
      <c r="U1425" s="1">
        <f t="shared" ca="1" si="110"/>
        <v>3500</v>
      </c>
      <c r="V142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$A1425    &amp;
", "   &amp;
$B1425    &amp;
", "   &amp;
$C1425    &amp;
", '"  &amp;
$E1425    &amp;
"', '" &amp;
$H1425    &amp;
"', "  &amp;
$I1425 &amp;
", CAST('"  &amp;
TEXT($K1425,"aaaa-mm-dd") &amp;
"' AS DATE), " &amp;
$L1425 &amp;
", " &amp;
$N1425 &amp;
", " &amp;
$P1425 &amp;
", " &amp;
IF($R1425="","NULL",$R1425) &amp;
", " &amp;
$U1425 &amp;
");"</f>
        <v>INSERT INTO acme.fact_employees (id_company_fk, id_employee_pk, flg_active, employee_name, id_gender_fk, id_race_fk, birthdate, id_education_fk, id_department_fk, id_role_fk, id_level_fk, salary) VALUES (2, 1424, TRUE, 'Fernando Manuel Bermudes dos Santos', 'M', 5, CAST('1952-05-19' AS DATE), 6, 3, 8, 4, 3500);</v>
      </c>
    </row>
    <row r="1426" spans="1:22" x14ac:dyDescent="0.2">
      <c r="A1426" s="7">
        <v>2</v>
      </c>
      <c r="B1426" s="5">
        <f t="shared" si="111"/>
        <v>1425</v>
      </c>
      <c r="C1426" s="6" t="b">
        <v>1</v>
      </c>
      <c r="D1426" s="7">
        <f ca="1">IF(ROW()=2,125,IF(ROW()=3,67,IF(ROW()=4,13,RANDBETWEEN(2,COUNT(Name!$A:$A) + 1))))</f>
        <v>265</v>
      </c>
      <c r="E1426" s="7" t="str">
        <f ca="1">VLOOKUP($D1426,Name!$A:$B,2,FALSE)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Maria Isis Ferrara Bragança</v>
      </c>
      <c r="F1426" s="7">
        <v>2</v>
      </c>
      <c r="G1426" s="7" cm="1">
        <f t="array" aca="1" ref="G1426" ca="1">INDEX(States!$B:$B,RANDBETWEEN(2,COUNTA(States!$B:$B)),1)</f>
        <v>7</v>
      </c>
      <c r="H1426" s="7" t="str">
        <f ca="1">VLOOKUP($D1426,Name!$A:$C,3,FALSE)</f>
        <v>F</v>
      </c>
      <c r="I1426" s="7">
        <f t="shared" ca="1" si="112"/>
        <v>2</v>
      </c>
      <c r="J1426" s="7" t="str">
        <f ca="1">VLOOKUP($I1426,Race!$A:$B,2,FALSE)</f>
        <v>Branco</v>
      </c>
      <c r="K1426" s="8">
        <f ca="1" xml:space="preserve">
IF($B1426=2,
    TODAY()-16340,
    IF($P1426=2,
        RANDBETWEEN(TODAY()-12418.5,TODAY()-6574.5),
        IF(OR($P1426=3,$P1426=4),
            RANDBETWEEN(TODAY()-16071,TODAY()-8766),
            IF(OR($P1426=5,$P1426=6,$P1426=7),
                RANDBETWEEN(TODAY()-27393.75,TODAY()-12783.75),
                RANDBETWEEN(TODAY()-27393.75,TODAY()-10957.5)
            )
        )
    )
)</f>
        <v>32602</v>
      </c>
      <c r="L1426" s="6">
        <f ca="1">IF(OR(ROW()=2,ROW()=3),7,IF(ROW()=4,4,RANDBETWEEN(4,COUNT(Education!$A:$A) + 1)))</f>
        <v>6</v>
      </c>
      <c r="M1426" s="8" t="str">
        <f ca="1">VLOOKUP($L1426,Education!$A:$B,2,FALSE)</f>
        <v>Mestrado</v>
      </c>
      <c r="N142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7</v>
      </c>
      <c r="O1426" s="7" t="str">
        <f ca="1">VLOOKUP($N1426,Department!$A:$B,2,FALSE)</f>
        <v>Operacional</v>
      </c>
      <c r="P1426" s="6">
        <f t="shared" ca="1" si="113"/>
        <v>9</v>
      </c>
      <c r="Q1426" s="7" t="str">
        <f ca="1">VLOOKUP($P1426,Role!$A:$B,2,FALSE)</f>
        <v>Especialista</v>
      </c>
      <c r="R1426" s="7" t="str">
        <f ca="1">IF($P1426=8,RANDBETWEEN(2,COUNT(Level!$A:$A) + 1),"")</f>
        <v/>
      </c>
      <c r="S1426" s="7" t="str">
        <f ca="1">IF($R1426&lt;&gt;"",VLOOKUP($R1426,Level!$A:$B,2,FALSE),"")</f>
        <v/>
      </c>
      <c r="T1426" s="8">
        <f t="shared" ca="1" si="114"/>
        <v>40983</v>
      </c>
      <c r="U1426" s="1">
        <f t="shared" ca="1" si="110"/>
        <v>9500</v>
      </c>
      <c r="V142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$A1426    &amp;
", "   &amp;
$B1426    &amp;
", "   &amp;
$C1426    &amp;
", '"  &amp;
$E1426    &amp;
"', '" &amp;
$H1426    &amp;
"', "  &amp;
$I1426 &amp;
", CAST('"  &amp;
TEXT($K1426,"aaaa-mm-dd") &amp;
"' AS DATE), " &amp;
$L1426 &amp;
", " &amp;
$N1426 &amp;
", " &amp;
$P1426 &amp;
", " &amp;
IF($R1426="","NULL",$R1426) &amp;
", " &amp;
$U1426 &amp;
");"</f>
        <v>INSERT INTO acme.fact_employees (id_company_fk, id_employee_pk, flg_active, employee_name, id_gender_fk, id_race_fk, birthdate, id_education_fk, id_department_fk, id_role_fk, id_level_fk, salary) VALUES (2, 1425, TRUE, 'Maria Isis Ferrara Bragança', 'F', 2, CAST('1989-04-04' AS DATE), 6, 7, 9, NULL, 9500);</v>
      </c>
    </row>
    <row r="1427" spans="1:22" x14ac:dyDescent="0.2">
      <c r="A1427" s="7">
        <v>2</v>
      </c>
      <c r="B1427" s="5">
        <f t="shared" si="111"/>
        <v>1426</v>
      </c>
      <c r="C1427" s="6" t="b">
        <v>1</v>
      </c>
      <c r="D1427" s="7">
        <f ca="1">IF(ROW()=2,125,IF(ROW()=3,67,IF(ROW()=4,13,RANDBETWEEN(2,COUNT(Name!$A:$A) + 1))))</f>
        <v>6</v>
      </c>
      <c r="E1427" s="7" t="str">
        <f ca="1">VLOOKUP($D1427,Name!$A:$B,2,FALSE) &amp; " " &amp; IF(ROW()=2,"de Orléans e Bragança",VLOOKUP(IF(ROW()=2,0,RANDBETWEEN(2,COUNT('Last name'!$A:$A) + 1)),'Last name'!$A:$B,2,FALSE) &amp; " " &amp; VLOOKUP(RANDBETWEEN(2,COUNT('Last name'!$A:$A) + 1),'Last name'!$A:$B,2,FALSE))</f>
        <v>Adélio Santana Campos</v>
      </c>
      <c r="F1427" s="7">
        <v>2</v>
      </c>
      <c r="G1427" s="7" cm="1">
        <f t="array" aca="1" ref="G1427" ca="1">INDEX(States!$B:$B,RANDBETWEEN(2,COUNTA(States!$B:$B)),1)</f>
        <v>15</v>
      </c>
      <c r="H1427" s="7" t="str">
        <f ca="1">VLOOKUP($D1427,Name!$A:$C,3,FALSE)</f>
        <v>M</v>
      </c>
      <c r="I1427" s="7">
        <f t="shared" ca="1" si="112"/>
        <v>2</v>
      </c>
      <c r="J1427" s="7" t="str">
        <f ca="1">VLOOKUP($I1427,Race!$A:$B,2,FALSE)</f>
        <v>Branco</v>
      </c>
      <c r="K1427" s="8">
        <f ca="1" xml:space="preserve">
IF($B1427=2,
    TODAY()-16340,
    IF($P1427=2,
        RANDBETWEEN(TODAY()-12418.5,TODAY()-6574.5),
        IF(OR($P1427=3,$P1427=4),
            RANDBETWEEN(TODAY()-16071,TODAY()-8766),
            IF(OR($P1427=5,$P1427=6,$P1427=7),
                RANDBETWEEN(TODAY()-27393.75,TODAY()-12783.75),
                RANDBETWEEN(TODAY()-27393.75,TODAY()-10957.5)
            )
        )
    )
)</f>
        <v>27219</v>
      </c>
      <c r="L1427" s="6">
        <f ca="1">IF(OR(ROW()=2,ROW()=3),7,IF(ROW()=4,4,RANDBETWEEN(4,COUNT(Education!$A:$A) + 1)))</f>
        <v>4</v>
      </c>
      <c r="M1427" s="8" t="str">
        <f ca="1">VLOOKUP($L1427,Education!$A:$B,2,FALSE)</f>
        <v>Superior</v>
      </c>
      <c r="N142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12</v>
      </c>
      <c r="O1427" s="7" t="str">
        <f ca="1">VLOOKUP($N1427,Department!$A:$B,2,FALSE)</f>
        <v>Jurídico</v>
      </c>
      <c r="P1427" s="6">
        <f t="shared" ca="1" si="113"/>
        <v>8</v>
      </c>
      <c r="Q1427" s="7" t="str">
        <f ca="1">VLOOKUP($P1427,Role!$A:$B,2,FALSE)</f>
        <v>Analista</v>
      </c>
      <c r="R1427" s="7">
        <f ca="1">IF($P1427=8,RANDBETWEEN(2,COUNT(Level!$A:$A) + 1),"")</f>
        <v>4</v>
      </c>
      <c r="S1427" s="7" t="str">
        <f ca="1">IF($R1427&lt;&gt;"",VLOOKUP($R1427,Level!$A:$B,2,FALSE),"")</f>
        <v>Senior</v>
      </c>
      <c r="T1427" s="8">
        <f t="shared" ca="1" si="114"/>
        <v>41393</v>
      </c>
      <c r="U1427" s="1">
        <f t="shared" ca="1" si="110"/>
        <v>2600</v>
      </c>
      <c r="V142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$A1427    &amp;
", "   &amp;
$B1427    &amp;
", "   &amp;
$C1427    &amp;
", '"  &amp;
$E1427    &amp;
"', '" &amp;
$H1427    &amp;
"', "  &amp;
$I1427 &amp;
", CAST('"  &amp;
TEXT($K1427,"aaaa-mm-dd") &amp;
"' AS DATE), " &amp;
$L1427 &amp;
", " &amp;
$N1427 &amp;
", " &amp;
$P1427 &amp;
", " &amp;
IF($R1427="","NULL",$R1427) &amp;
", " &amp;
$U1427 &amp;
");"</f>
        <v>INSERT INTO acme.fact_employees (id_company_fk, id_employee_pk, flg_active, employee_name, id_gender_fk, id_race_fk, birthdate, id_education_fk, id_department_fk, id_role_fk, id_level_fk, salary) VALUES (2, 1426, TRUE, 'Adélio Santana Campos', 'M', 2, CAST('1974-07-09' AS DATE), 4, 12, 8, 4, 2600);</v>
      </c>
    </row>
    <row r="1428" spans="1:22" x14ac:dyDescent="0.2">
      <c r="A1428" s="7">
        <v>2</v>
      </c>
      <c r="B1428" s="5">
        <f t="shared" si="111"/>
        <v>1427</v>
      </c>
      <c r="C1428" s="6" t="b">
        <v>1</v>
      </c>
      <c r="D1428" s="7">
        <f ca="1">IF(ROW()=2,125,IF(ROW()=3,67,IF(ROW()=4,13,RANDBETWEEN(2,COUNT(Name!$A:$A) + 1))))</f>
        <v>140</v>
      </c>
      <c r="E1428" s="7" t="str">
        <f ca="1">VLOOKUP($D1428,Name!$A:$B,2,FALSE) &amp; " " &amp; IF(ROW()=2,"de Orléans e Bragança",VLOOKUP(IF(ROW()=2,0,RANDBETWEEN(2,COUNT('Last name'!$A:$A) + 1)),'Last name'!$A:$B,2,FALSE) &amp; " " &amp; VLOOKUP(RANDBETWEEN(2,COUNT('Last name'!$A:$A) + 1),'Last name'!$A:$B,2,FALSE))</f>
        <v>Flavio Resende Ricci</v>
      </c>
      <c r="F1428" s="7">
        <v>2</v>
      </c>
      <c r="G1428" s="7" cm="1">
        <f t="array" aca="1" ref="G1428" ca="1">INDEX(States!$B:$B,RANDBETWEEN(2,COUNTA(States!$B:$B)),1)</f>
        <v>13</v>
      </c>
      <c r="H1428" s="7" t="str">
        <f ca="1">VLOOKUP($D1428,Name!$A:$C,3,FALSE)</f>
        <v>M</v>
      </c>
      <c r="I1428" s="7">
        <f t="shared" ca="1" si="112"/>
        <v>3</v>
      </c>
      <c r="J1428" s="7" t="str">
        <f ca="1">VLOOKUP($I1428,Race!$A:$B,2,FALSE)</f>
        <v>Preto</v>
      </c>
      <c r="K1428" s="8">
        <f ca="1" xml:space="preserve">
IF($B1428=2,
    TODAY()-16340,
    IF($P1428=2,
        RANDBETWEEN(TODAY()-12418.5,TODAY()-6574.5),
        IF(OR($P1428=3,$P1428=4),
            RANDBETWEEN(TODAY()-16071,TODAY()-8766),
            IF(OR($P1428=5,$P1428=6,$P1428=7),
                RANDBETWEEN(TODAY()-27393.75,TODAY()-12783.75),
                RANDBETWEEN(TODAY()-27393.75,TODAY()-10957.5)
            )
        )
    )
)</f>
        <v>27609</v>
      </c>
      <c r="L1428" s="6">
        <f ca="1">IF(OR(ROW()=2,ROW()=3),7,IF(ROW()=4,4,RANDBETWEEN(4,COUNT(Education!$A:$A) + 1)))</f>
        <v>6</v>
      </c>
      <c r="M1428" s="8" t="str">
        <f ca="1">VLOOKUP($L1428,Education!$A:$B,2,FALSE)</f>
        <v>Mestrado</v>
      </c>
      <c r="N142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1428" s="7" t="str">
        <f ca="1">VLOOKUP($N1428,Department!$A:$B,2,FALSE)</f>
        <v>Recursos Humanos</v>
      </c>
      <c r="P1428" s="6">
        <f t="shared" ca="1" si="113"/>
        <v>9</v>
      </c>
      <c r="Q1428" s="7" t="str">
        <f ca="1">VLOOKUP($P1428,Role!$A:$B,2,FALSE)</f>
        <v>Especialista</v>
      </c>
      <c r="R1428" s="7" t="str">
        <f ca="1">IF($P1428=8,RANDBETWEEN(2,COUNT(Level!$A:$A) + 1),"")</f>
        <v/>
      </c>
      <c r="S1428" s="7" t="str">
        <f ca="1">IF($R1428&lt;&gt;"",VLOOKUP($R1428,Level!$A:$B,2,FALSE),"")</f>
        <v/>
      </c>
      <c r="T1428" s="8">
        <f t="shared" ca="1" si="114"/>
        <v>42134</v>
      </c>
      <c r="U1428" s="1">
        <f t="shared" ca="1" si="110"/>
        <v>9580</v>
      </c>
      <c r="V142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$A1428    &amp;
", "   &amp;
$B1428    &amp;
", "   &amp;
$C1428    &amp;
", '"  &amp;
$E1428    &amp;
"', '" &amp;
$H1428    &amp;
"', "  &amp;
$I1428 &amp;
", CAST('"  &amp;
TEXT($K1428,"aaaa-mm-dd") &amp;
"' AS DATE), " &amp;
$L1428 &amp;
", " &amp;
$N1428 &amp;
", " &amp;
$P1428 &amp;
", " &amp;
IF($R1428="","NULL",$R1428) &amp;
", " &amp;
$U1428 &amp;
");"</f>
        <v>INSERT INTO acme.fact_employees (id_company_fk, id_employee_pk, flg_active, employee_name, id_gender_fk, id_race_fk, birthdate, id_education_fk, id_department_fk, id_role_fk, id_level_fk, salary) VALUES (2, 1427, TRUE, 'Flavio Resende Ricci', 'M', 3, CAST('1975-08-03' AS DATE), 6, 5, 9, NULL, 9580);</v>
      </c>
    </row>
    <row r="1429" spans="1:22" x14ac:dyDescent="0.2">
      <c r="A1429" s="7">
        <v>2</v>
      </c>
      <c r="B1429" s="5">
        <f t="shared" si="111"/>
        <v>1428</v>
      </c>
      <c r="C1429" s="6" t="b">
        <v>1</v>
      </c>
      <c r="D1429" s="7">
        <f ca="1">IF(ROW()=2,125,IF(ROW()=3,67,IF(ROW()=4,13,RANDBETWEEN(2,COUNT(Name!$A:$A) + 1))))</f>
        <v>30</v>
      </c>
      <c r="E1429" s="7" t="str">
        <f ca="1">VLOOKUP($D1429,Name!$A:$B,2,FALSE) &amp; " " &amp; IF(ROW()=2,"de Orléans e Bragança",VLOOKUP(IF(ROW()=2,0,RANDBETWEEN(2,COUNT('Last name'!$A:$A) + 1)),'Last name'!$A:$B,2,FALSE) &amp; " " &amp; VLOOKUP(RANDBETWEEN(2,COUNT('Last name'!$A:$A) + 1),'Last name'!$A:$B,2,FALSE))</f>
        <v>Ana Lívia Dantas Alencar</v>
      </c>
      <c r="F1429" s="7">
        <v>2</v>
      </c>
      <c r="G1429" s="7" cm="1">
        <f t="array" aca="1" ref="G1429" ca="1">INDEX(States!$B:$B,RANDBETWEEN(2,COUNTA(States!$B:$B)),1)</f>
        <v>10</v>
      </c>
      <c r="H1429" s="7" t="str">
        <f ca="1">VLOOKUP($D1429,Name!$A:$C,3,FALSE)</f>
        <v>F</v>
      </c>
      <c r="I1429" s="7">
        <f t="shared" ca="1" si="112"/>
        <v>2</v>
      </c>
      <c r="J1429" s="7" t="str">
        <f ca="1">VLOOKUP($I1429,Race!$A:$B,2,FALSE)</f>
        <v>Branco</v>
      </c>
      <c r="K1429" s="8">
        <f ca="1" xml:space="preserve">
IF($B1429=2,
    TODAY()-16340,
    IF($P1429=2,
        RANDBETWEEN(TODAY()-12418.5,TODAY()-6574.5),
        IF(OR($P1429=3,$P1429=4),
            RANDBETWEEN(TODAY()-16071,TODAY()-8766),
            IF(OR($P1429=5,$P1429=6,$P1429=7),
                RANDBETWEEN(TODAY()-27393.75,TODAY()-12783.75),
                RANDBETWEEN(TODAY()-27393.75,TODAY()-10957.5)
            )
        )
    )
)</f>
        <v>19131</v>
      </c>
      <c r="L1429" s="6">
        <f ca="1">IF(OR(ROW()=2,ROW()=3),7,IF(ROW()=4,4,RANDBETWEEN(4,COUNT(Education!$A:$A) + 1)))</f>
        <v>4</v>
      </c>
      <c r="M1429" s="8" t="str">
        <f ca="1">VLOOKUP($L1429,Education!$A:$B,2,FALSE)</f>
        <v>Superior</v>
      </c>
      <c r="N142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1429" s="7" t="str">
        <f ca="1">VLOOKUP($N1429,Department!$A:$B,2,FALSE)</f>
        <v>Administrativo</v>
      </c>
      <c r="P1429" s="6">
        <f t="shared" ca="1" si="113"/>
        <v>8</v>
      </c>
      <c r="Q1429" s="7" t="str">
        <f ca="1">VLOOKUP($P1429,Role!$A:$B,2,FALSE)</f>
        <v>Analista</v>
      </c>
      <c r="R1429" s="7">
        <f ca="1">IF($P1429=8,RANDBETWEEN(2,COUNT(Level!$A:$A) + 1),"")</f>
        <v>2</v>
      </c>
      <c r="S1429" s="7" t="str">
        <f ca="1">IF($R1429&lt;&gt;"",VLOOKUP($R1429,Level!$A:$B,2,FALSE),"")</f>
        <v>Junior</v>
      </c>
      <c r="T1429" s="8">
        <f t="shared" ca="1" si="114"/>
        <v>43482</v>
      </c>
      <c r="U1429" s="1">
        <f t="shared" ca="1" si="110"/>
        <v>2500</v>
      </c>
      <c r="V142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$A1429    &amp;
", "   &amp;
$B1429    &amp;
", "   &amp;
$C1429    &amp;
", '"  &amp;
$E1429    &amp;
"', '" &amp;
$H1429    &amp;
"', "  &amp;
$I1429 &amp;
", CAST('"  &amp;
TEXT($K1429,"aaaa-mm-dd") &amp;
"' AS DATE), " &amp;
$L1429 &amp;
", " &amp;
$N1429 &amp;
", " &amp;
$P1429 &amp;
", " &amp;
IF($R1429="","NULL",$R1429) &amp;
", " &amp;
$U1429 &amp;
");"</f>
        <v>INSERT INTO acme.fact_employees (id_company_fk, id_employee_pk, flg_active, employee_name, id_gender_fk, id_race_fk, birthdate, id_education_fk, id_department_fk, id_role_fk, id_level_fk, salary) VALUES (2, 1428, TRUE, 'Ana Lívia Dantas Alencar', 'F', 2, CAST('1952-05-17' AS DATE), 4, 3, 8, 2, 2500);</v>
      </c>
    </row>
    <row r="1430" spans="1:22" x14ac:dyDescent="0.2">
      <c r="A1430" s="7">
        <v>2</v>
      </c>
      <c r="B1430" s="5">
        <f t="shared" si="111"/>
        <v>1429</v>
      </c>
      <c r="C1430" s="6" t="b">
        <v>1</v>
      </c>
      <c r="D1430" s="7">
        <f ca="1">IF(ROW()=2,125,IF(ROW()=3,67,IF(ROW()=4,13,RANDBETWEEN(2,COUNT(Name!$A:$A) + 1))))</f>
        <v>332</v>
      </c>
      <c r="E1430" s="7" t="str">
        <f ca="1">VLOOKUP($D1430,Name!$A:$B,2,FALSE) &amp; " " &amp; IF(ROW()=2,"de Orléans e Bragança",VLOOKUP(IF(ROW()=2,0,RANDBETWEEN(2,COUNT('Last name'!$A:$A) + 1)),'Last name'!$A:$B,2,FALSE) &amp; " " &amp; VLOOKUP(RANDBETWEEN(2,COUNT('Last name'!$A:$A) + 1),'Last name'!$A:$B,2,FALSE))</f>
        <v>Sammuel Bactista Bicalho</v>
      </c>
      <c r="F1430" s="7">
        <v>2</v>
      </c>
      <c r="G1430" s="7" cm="1">
        <f t="array" aca="1" ref="G1430" ca="1">INDEX(States!$B:$B,RANDBETWEEN(2,COUNTA(States!$B:$B)),1)</f>
        <v>3</v>
      </c>
      <c r="H1430" s="7" t="str">
        <f ca="1">VLOOKUP($D1430,Name!$A:$C,3,FALSE)</f>
        <v>M</v>
      </c>
      <c r="I1430" s="7">
        <f t="shared" ca="1" si="112"/>
        <v>4</v>
      </c>
      <c r="J1430" s="7" t="str">
        <f ca="1">VLOOKUP($I1430,Race!$A:$B,2,FALSE)</f>
        <v>Pardo</v>
      </c>
      <c r="K1430" s="8">
        <f ca="1" xml:space="preserve">
IF($B1430=2,
    TODAY()-16340,
    IF($P1430=2,
        RANDBETWEEN(TODAY()-12418.5,TODAY()-6574.5),
        IF(OR($P1430=3,$P1430=4),
            RANDBETWEEN(TODAY()-16071,TODAY()-8766),
            IF(OR($P1430=5,$P1430=6,$P1430=7),
                RANDBETWEEN(TODAY()-27393.75,TODAY()-12783.75),
                RANDBETWEEN(TODAY()-27393.75,TODAY()-10957.5)
            )
        )
    )
)</f>
        <v>29535</v>
      </c>
      <c r="L1430" s="6">
        <f ca="1">IF(OR(ROW()=2,ROW()=3),7,IF(ROW()=4,4,RANDBETWEEN(4,COUNT(Education!$A:$A) + 1)))</f>
        <v>7</v>
      </c>
      <c r="M1430" s="8" t="str">
        <f ca="1">VLOOKUP($L1430,Education!$A:$B,2,FALSE)</f>
        <v>Doutorado</v>
      </c>
      <c r="N143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1430" s="7" t="str">
        <f ca="1">VLOOKUP($N1430,Department!$A:$B,2,FALSE)</f>
        <v>Recursos Humanos</v>
      </c>
      <c r="P1430" s="6">
        <f t="shared" ca="1" si="113"/>
        <v>6</v>
      </c>
      <c r="Q1430" s="7" t="str">
        <f ca="1">VLOOKUP($P1430,Role!$A:$B,2,FALSE)</f>
        <v>Estagiário</v>
      </c>
      <c r="R1430" s="7" t="str">
        <f ca="1">IF($P1430=8,RANDBETWEEN(2,COUNT(Level!$A:$A) + 1),"")</f>
        <v/>
      </c>
      <c r="S1430" s="7" t="str">
        <f ca="1">IF($R1430&lt;&gt;"",VLOOKUP($R1430,Level!$A:$B,2,FALSE),"")</f>
        <v/>
      </c>
      <c r="T1430" s="8">
        <f t="shared" ca="1" si="114"/>
        <v>43034</v>
      </c>
      <c r="U1430" s="1">
        <f t="shared" ca="1" si="110"/>
        <v>2785</v>
      </c>
      <c r="V143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$A1430    &amp;
", "   &amp;
$B1430    &amp;
", "   &amp;
$C1430    &amp;
", '"  &amp;
$E1430    &amp;
"', '" &amp;
$H1430    &amp;
"', "  &amp;
$I1430 &amp;
", CAST('"  &amp;
TEXT($K1430,"aaaa-mm-dd") &amp;
"' AS DATE), " &amp;
$L1430 &amp;
", " &amp;
$N1430 &amp;
", " &amp;
$P1430 &amp;
", " &amp;
IF($R1430="","NULL",$R1430) &amp;
", " &amp;
$U1430 &amp;
");"</f>
        <v>INSERT INTO acme.fact_employees (id_company_fk, id_employee_pk, flg_active, employee_name, id_gender_fk, id_race_fk, birthdate, id_education_fk, id_department_fk, id_role_fk, id_level_fk, salary) VALUES (2, 1429, TRUE, 'Sammuel Bactista Bicalho', 'M', 4, CAST('1980-11-10' AS DATE), 7, 5, 6, NULL, 2785);</v>
      </c>
    </row>
    <row r="1431" spans="1:22" x14ac:dyDescent="0.2">
      <c r="A1431" s="7">
        <v>2</v>
      </c>
      <c r="B1431" s="5">
        <f t="shared" si="111"/>
        <v>1430</v>
      </c>
      <c r="C1431" s="6" t="b">
        <v>1</v>
      </c>
      <c r="D1431" s="7">
        <f ca="1">IF(ROW()=2,125,IF(ROW()=3,67,IF(ROW()=4,13,RANDBETWEEN(2,COUNT(Name!$A:$A) + 1))))</f>
        <v>285</v>
      </c>
      <c r="E1431" s="7" t="str">
        <f ca="1">VLOOKUP($D1431,Name!$A:$B,2,FALSE)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Matheus Bruno Madureira Pedrosa</v>
      </c>
      <c r="F1431" s="7">
        <v>2</v>
      </c>
      <c r="G1431" s="7" cm="1">
        <f t="array" aca="1" ref="G1431" ca="1">INDEX(States!$B:$B,RANDBETWEEN(2,COUNTA(States!$B:$B)),1)</f>
        <v>5</v>
      </c>
      <c r="H1431" s="7" t="str">
        <f ca="1">VLOOKUP($D1431,Name!$A:$C,3,FALSE)</f>
        <v>M</v>
      </c>
      <c r="I1431" s="7">
        <f t="shared" ca="1" si="112"/>
        <v>2</v>
      </c>
      <c r="J1431" s="7" t="str">
        <f ca="1">VLOOKUP($I1431,Race!$A:$B,2,FALSE)</f>
        <v>Branco</v>
      </c>
      <c r="K1431" s="8">
        <f ca="1" xml:space="preserve">
IF($B1431=2,
    TODAY()-16340,
    IF($P1431=2,
        RANDBETWEEN(TODAY()-12418.5,TODAY()-6574.5),
        IF(OR($P1431=3,$P1431=4),
            RANDBETWEEN(TODAY()-16071,TODAY()-8766),
            IF(OR($P1431=5,$P1431=6,$P1431=7),
                RANDBETWEEN(TODAY()-27393.75,TODAY()-12783.75),
                RANDBETWEEN(TODAY()-27393.75,TODAY()-10957.5)
            )
        )
    )
)</f>
        <v>30050</v>
      </c>
      <c r="L1431" s="6">
        <f ca="1">IF(OR(ROW()=2,ROW()=3),7,IF(ROW()=4,4,RANDBETWEEN(4,COUNT(Education!$A:$A) + 1)))</f>
        <v>6</v>
      </c>
      <c r="M1431" s="8" t="str">
        <f ca="1">VLOOKUP($L1431,Education!$A:$B,2,FALSE)</f>
        <v>Mestrado</v>
      </c>
      <c r="N143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7</v>
      </c>
      <c r="O1431" s="7" t="str">
        <f ca="1">VLOOKUP($N1431,Department!$A:$B,2,FALSE)</f>
        <v>Operacional</v>
      </c>
      <c r="P1431" s="6">
        <f t="shared" ca="1" si="113"/>
        <v>8</v>
      </c>
      <c r="Q1431" s="7" t="str">
        <f ca="1">VLOOKUP($P1431,Role!$A:$B,2,FALSE)</f>
        <v>Analista</v>
      </c>
      <c r="R1431" s="7">
        <f ca="1">IF($P1431=8,RANDBETWEEN(2,COUNT(Level!$A:$A) + 1),"")</f>
        <v>4</v>
      </c>
      <c r="S1431" s="7" t="str">
        <f ca="1">IF($R1431&lt;&gt;"",VLOOKUP($R1431,Level!$A:$B,2,FALSE),"")</f>
        <v>Senior</v>
      </c>
      <c r="T1431" s="8">
        <f t="shared" ca="1" si="114"/>
        <v>37235</v>
      </c>
      <c r="U1431" s="1">
        <f t="shared" ca="1" si="110"/>
        <v>3500</v>
      </c>
      <c r="V143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$A1431    &amp;
", "   &amp;
$B1431    &amp;
", "   &amp;
$C1431    &amp;
", '"  &amp;
$E1431    &amp;
"', '" &amp;
$H1431    &amp;
"', "  &amp;
$I1431 &amp;
", CAST('"  &amp;
TEXT($K1431,"aaaa-mm-dd") &amp;
"' AS DATE), " &amp;
$L1431 &amp;
", " &amp;
$N1431 &amp;
", " &amp;
$P1431 &amp;
", " &amp;
IF($R1431="","NULL",$R1431) &amp;
", " &amp;
$U1431 &amp;
");"</f>
        <v>INSERT INTO acme.fact_employees (id_company_fk, id_employee_pk, flg_active, employee_name, id_gender_fk, id_race_fk, birthdate, id_education_fk, id_department_fk, id_role_fk, id_level_fk, salary) VALUES (2, 1430, TRUE, 'Matheus Bruno Madureira Pedrosa', 'M', 2, CAST('1982-04-09' AS DATE), 6, 7, 8, 4, 3500);</v>
      </c>
    </row>
    <row r="1432" spans="1:22" x14ac:dyDescent="0.2">
      <c r="A1432" s="7">
        <v>2</v>
      </c>
      <c r="B1432" s="5">
        <f t="shared" si="111"/>
        <v>1431</v>
      </c>
      <c r="C1432" s="6" t="b">
        <v>1</v>
      </c>
      <c r="D1432" s="7">
        <f ca="1">IF(ROW()=2,125,IF(ROW()=3,67,IF(ROW()=4,13,RANDBETWEEN(2,COUNT(Name!$A:$A) + 1))))</f>
        <v>235</v>
      </c>
      <c r="E1432" s="7" t="str">
        <f ca="1">VLOOKUP($D1432,Name!$A:$B,2,FALSE) &amp; " " &amp; IF(ROW()=2,"de Orléans e Bragança",VLOOKUP(IF(ROW()=2,0,RANDBETWEEN(2,COUNT('Last name'!$A:$A) + 1)),'Last name'!$A:$B,2,FALSE) &amp; " " &amp; VLOOKUP(RANDBETWEEN(2,COUNT('Last name'!$A:$A) + 1),'Last name'!$A:$B,2,FALSE))</f>
        <v>Lucas Bermudes Pedrosa</v>
      </c>
      <c r="F1432" s="7">
        <v>2</v>
      </c>
      <c r="G1432" s="7" cm="1">
        <f t="array" aca="1" ref="G1432" ca="1">INDEX(States!$B:$B,RANDBETWEEN(2,COUNTA(States!$B:$B)),1)</f>
        <v>18</v>
      </c>
      <c r="H1432" s="7" t="str">
        <f ca="1">VLOOKUP($D1432,Name!$A:$C,3,FALSE)</f>
        <v>M</v>
      </c>
      <c r="I1432" s="7">
        <f t="shared" ca="1" si="112"/>
        <v>2</v>
      </c>
      <c r="J1432" s="7" t="str">
        <f ca="1">VLOOKUP($I1432,Race!$A:$B,2,FALSE)</f>
        <v>Branco</v>
      </c>
      <c r="K1432" s="8">
        <f ca="1" xml:space="preserve">
IF($B1432=2,
    TODAY()-16340,
    IF($P1432=2,
        RANDBETWEEN(TODAY()-12418.5,TODAY()-6574.5),
        IF(OR($P1432=3,$P1432=4),
            RANDBETWEEN(TODAY()-16071,TODAY()-8766),
            IF(OR($P1432=5,$P1432=6,$P1432=7),
                RANDBETWEEN(TODAY()-27393.75,TODAY()-12783.75),
                RANDBETWEEN(TODAY()-27393.75,TODAY()-10957.5)
            )
        )
    )
)</f>
        <v>27529</v>
      </c>
      <c r="L1432" s="6">
        <f ca="1">IF(OR(ROW()=2,ROW()=3),7,IF(ROW()=4,4,RANDBETWEEN(4,COUNT(Education!$A:$A) + 1)))</f>
        <v>5</v>
      </c>
      <c r="M1432" s="8" t="str">
        <f ca="1">VLOOKUP($L1432,Education!$A:$B,2,FALSE)</f>
        <v>Pós-graduação</v>
      </c>
      <c r="N143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1432" s="7" t="str">
        <f ca="1">VLOOKUP($N1432,Department!$A:$B,2,FALSE)</f>
        <v>Financeiro</v>
      </c>
      <c r="P1432" s="6">
        <f t="shared" ca="1" si="113"/>
        <v>6</v>
      </c>
      <c r="Q1432" s="7" t="str">
        <f ca="1">VLOOKUP($P1432,Role!$A:$B,2,FALSE)</f>
        <v>Estagiário</v>
      </c>
      <c r="R1432" s="7" t="str">
        <f ca="1">IF($P1432=8,RANDBETWEEN(2,COUNT(Level!$A:$A) + 1),"")</f>
        <v/>
      </c>
      <c r="S1432" s="7" t="str">
        <f ca="1">IF($R1432&lt;&gt;"",VLOOKUP($R1432,Level!$A:$B,2,FALSE),"")</f>
        <v/>
      </c>
      <c r="T1432" s="8">
        <f t="shared" ca="1" si="114"/>
        <v>42503</v>
      </c>
      <c r="U1432" s="1">
        <f t="shared" ca="1" si="110"/>
        <v>1705</v>
      </c>
      <c r="V143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$A1432    &amp;
", "   &amp;
$B1432    &amp;
", "   &amp;
$C1432    &amp;
", '"  &amp;
$E1432    &amp;
"', '" &amp;
$H1432    &amp;
"', "  &amp;
$I1432 &amp;
", CAST('"  &amp;
TEXT($K1432,"aaaa-mm-dd") &amp;
"' AS DATE), " &amp;
$L1432 &amp;
", " &amp;
$N1432 &amp;
", " &amp;
$P1432 &amp;
", " &amp;
IF($R1432="","NULL",$R1432) &amp;
", " &amp;
$U1432 &amp;
");"</f>
        <v>INSERT INTO acme.fact_employees (id_company_fk, id_employee_pk, flg_active, employee_name, id_gender_fk, id_race_fk, birthdate, id_education_fk, id_department_fk, id_role_fk, id_level_fk, salary) VALUES (2, 1431, TRUE, 'Lucas Bermudes Pedrosa', 'M', 2, CAST('1975-05-15' AS DATE), 5, 4, 6, NULL, 1705);</v>
      </c>
    </row>
    <row r="1433" spans="1:22" x14ac:dyDescent="0.2">
      <c r="A1433" s="7">
        <v>2</v>
      </c>
      <c r="B1433" s="5">
        <f t="shared" si="111"/>
        <v>1432</v>
      </c>
      <c r="C1433" s="6" t="b">
        <v>1</v>
      </c>
      <c r="D1433" s="7">
        <f ca="1">IF(ROW()=2,125,IF(ROW()=3,67,IF(ROW()=4,13,RANDBETWEEN(2,COUNT(Name!$A:$A) + 1))))</f>
        <v>143</v>
      </c>
      <c r="E1433" s="7" t="str">
        <f ca="1">VLOOKUP($D1433,Name!$A:$B,2,FALSE) &amp; " " &amp; IF(ROW()=2,"de Orléans e Bragança",VLOOKUP(IF(ROW()=2,0,RANDBETWEEN(2,COUNT('Last name'!$A:$A) + 1)),'Last name'!$A:$B,2,FALSE) &amp; " " &amp; VLOOKUP(RANDBETWEEN(2,COUNT('Last name'!$A:$A) + 1),'Last name'!$A:$B,2,FALSE))</f>
        <v>Francisco Ferrara Moretti</v>
      </c>
      <c r="F1433" s="7">
        <v>2</v>
      </c>
      <c r="G1433" s="7" cm="1">
        <f t="array" aca="1" ref="G1433" ca="1">INDEX(States!$B:$B,RANDBETWEEN(2,COUNTA(States!$B:$B)),1)</f>
        <v>5</v>
      </c>
      <c r="H1433" s="7" t="str">
        <f ca="1">VLOOKUP($D1433,Name!$A:$C,3,FALSE)</f>
        <v>M</v>
      </c>
      <c r="I1433" s="7">
        <f t="shared" ca="1" si="112"/>
        <v>2</v>
      </c>
      <c r="J1433" s="7" t="str">
        <f ca="1">VLOOKUP($I1433,Race!$A:$B,2,FALSE)</f>
        <v>Branco</v>
      </c>
      <c r="K1433" s="8">
        <f ca="1" xml:space="preserve">
IF($B1433=2,
    TODAY()-16340,
    IF($P1433=2,
        RANDBETWEEN(TODAY()-12418.5,TODAY()-6574.5),
        IF(OR($P1433=3,$P1433=4),
            RANDBETWEEN(TODAY()-16071,TODAY()-8766),
            IF(OR($P1433=5,$P1433=6,$P1433=7),
                RANDBETWEEN(TODAY()-27393.75,TODAY()-12783.75),
                RANDBETWEEN(TODAY()-27393.75,TODAY()-10957.5)
            )
        )
    )
)</f>
        <v>32695</v>
      </c>
      <c r="L1433" s="6">
        <f ca="1">IF(OR(ROW()=2,ROW()=3),7,IF(ROW()=4,4,RANDBETWEEN(4,COUNT(Education!$A:$A) + 1)))</f>
        <v>6</v>
      </c>
      <c r="M1433" s="8" t="str">
        <f ca="1">VLOOKUP($L1433,Education!$A:$B,2,FALSE)</f>
        <v>Mestrado</v>
      </c>
      <c r="N143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12</v>
      </c>
      <c r="O1433" s="7" t="str">
        <f ca="1">VLOOKUP($N1433,Department!$A:$B,2,FALSE)</f>
        <v>Jurídico</v>
      </c>
      <c r="P1433" s="6">
        <f t="shared" ca="1" si="113"/>
        <v>8</v>
      </c>
      <c r="Q1433" s="7" t="str">
        <f ca="1">VLOOKUP($P1433,Role!$A:$B,2,FALSE)</f>
        <v>Analista</v>
      </c>
      <c r="R1433" s="7">
        <f ca="1">IF($P1433=8,RANDBETWEEN(2,COUNT(Level!$A:$A) + 1),"")</f>
        <v>4</v>
      </c>
      <c r="S1433" s="7" t="str">
        <f ca="1">IF($R1433&lt;&gt;"",VLOOKUP($R1433,Level!$A:$B,2,FALSE),"")</f>
        <v>Senior</v>
      </c>
      <c r="T1433" s="8">
        <f t="shared" ca="1" si="114"/>
        <v>37298</v>
      </c>
      <c r="U1433" s="1">
        <f t="shared" ca="1" si="110"/>
        <v>3600</v>
      </c>
      <c r="V143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$A1433    &amp;
", "   &amp;
$B1433    &amp;
", "   &amp;
$C1433    &amp;
", '"  &amp;
$E1433    &amp;
"', '" &amp;
$H1433    &amp;
"', "  &amp;
$I1433 &amp;
", CAST('"  &amp;
TEXT($K1433,"aaaa-mm-dd") &amp;
"' AS DATE), " &amp;
$L1433 &amp;
", " &amp;
$N1433 &amp;
", " &amp;
$P1433 &amp;
", " &amp;
IF($R1433="","NULL",$R1433) &amp;
", " &amp;
$U1433 &amp;
");"</f>
        <v>INSERT INTO acme.fact_employees (id_company_fk, id_employee_pk, flg_active, employee_name, id_gender_fk, id_race_fk, birthdate, id_education_fk, id_department_fk, id_role_fk, id_level_fk, salary) VALUES (2, 1432, TRUE, 'Francisco Ferrara Moretti', 'M', 2, CAST('1989-07-06' AS DATE), 6, 12, 8, 4, 3600);</v>
      </c>
    </row>
    <row r="1434" spans="1:22" x14ac:dyDescent="0.2">
      <c r="A1434" s="7">
        <v>2</v>
      </c>
      <c r="B1434" s="5">
        <f t="shared" si="111"/>
        <v>1433</v>
      </c>
      <c r="C1434" s="6" t="b">
        <v>1</v>
      </c>
      <c r="D1434" s="7">
        <f ca="1">IF(ROW()=2,125,IF(ROW()=3,67,IF(ROW()=4,13,RANDBETWEEN(2,COUNT(Name!$A:$A) + 1))))</f>
        <v>225</v>
      </c>
      <c r="E1434" s="7" t="str">
        <f ca="1">VLOOKUP($D1434,Name!$A:$B,2,FALSE) &amp; " " &amp; IF(ROW()=2,"de Orléans e Bragança",VLOOKUP(IF(ROW()=2,0,RANDBETWEEN(2,COUNT('Last name'!$A:$A) + 1)),'Last name'!$A:$B,2,FALSE) &amp; " " &amp; VLOOKUP(RANDBETWEEN(2,COUNT('Last name'!$A:$A) + 1),'Last name'!$A:$B,2,FALSE))</f>
        <v>Lívia Gouveia Pimenta</v>
      </c>
      <c r="F1434" s="7">
        <v>2</v>
      </c>
      <c r="G1434" s="7" cm="1">
        <f t="array" aca="1" ref="G1434" ca="1">INDEX(States!$B:$B,RANDBETWEEN(2,COUNTA(States!$B:$B)),1)</f>
        <v>19</v>
      </c>
      <c r="H1434" s="7" t="str">
        <f ca="1">VLOOKUP($D1434,Name!$A:$C,3,FALSE)</f>
        <v>F</v>
      </c>
      <c r="I1434" s="7">
        <f t="shared" ca="1" si="112"/>
        <v>2</v>
      </c>
      <c r="J1434" s="7" t="str">
        <f ca="1">VLOOKUP($I1434,Race!$A:$B,2,FALSE)</f>
        <v>Branco</v>
      </c>
      <c r="K1434" s="8">
        <f ca="1" xml:space="preserve">
IF($B1434=2,
    TODAY()-16340,
    IF($P1434=2,
        RANDBETWEEN(TODAY()-12418.5,TODAY()-6574.5),
        IF(OR($P1434=3,$P1434=4),
            RANDBETWEEN(TODAY()-16071,TODAY()-8766),
            IF(OR($P1434=5,$P1434=6,$P1434=7),
                RANDBETWEEN(TODAY()-27393.75,TODAY()-12783.75),
                RANDBETWEEN(TODAY()-27393.75,TODAY()-10957.5)
            )
        )
    )
)</f>
        <v>23728</v>
      </c>
      <c r="L1434" s="6">
        <f ca="1">IF(OR(ROW()=2,ROW()=3),7,IF(ROW()=4,4,RANDBETWEEN(4,COUNT(Education!$A:$A) + 1)))</f>
        <v>7</v>
      </c>
      <c r="M1434" s="8" t="str">
        <f ca="1">VLOOKUP($L1434,Education!$A:$B,2,FALSE)</f>
        <v>Doutorado</v>
      </c>
      <c r="N143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6</v>
      </c>
      <c r="O1434" s="7" t="str">
        <f ca="1">VLOOKUP($N1434,Department!$A:$B,2,FALSE)</f>
        <v>Comercial</v>
      </c>
      <c r="P1434" s="6">
        <f t="shared" ca="1" si="113"/>
        <v>9</v>
      </c>
      <c r="Q1434" s="7" t="str">
        <f ca="1">VLOOKUP($P1434,Role!$A:$B,2,FALSE)</f>
        <v>Especialista</v>
      </c>
      <c r="R1434" s="7" t="str">
        <f ca="1">IF($P1434=8,RANDBETWEEN(2,COUNT(Level!$A:$A) + 1),"")</f>
        <v/>
      </c>
      <c r="S1434" s="7" t="str">
        <f ca="1">IF($R1434&lt;&gt;"",VLOOKUP($R1434,Level!$A:$B,2,FALSE),"")</f>
        <v/>
      </c>
      <c r="T1434" s="8">
        <f t="shared" ca="1" si="114"/>
        <v>40188</v>
      </c>
      <c r="U1434" s="1">
        <f t="shared" ca="1" si="110"/>
        <v>10080</v>
      </c>
      <c r="V143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$A1434    &amp;
", "   &amp;
$B1434    &amp;
", "   &amp;
$C1434    &amp;
", '"  &amp;
$E1434    &amp;
"', '" &amp;
$H1434    &amp;
"', "  &amp;
$I1434 &amp;
", CAST('"  &amp;
TEXT($K1434,"aaaa-mm-dd") &amp;
"' AS DATE), " &amp;
$L1434 &amp;
", " &amp;
$N1434 &amp;
", " &amp;
$P1434 &amp;
", " &amp;
IF($R1434="","NULL",$R1434) &amp;
", " &amp;
$U1434 &amp;
");"</f>
        <v>INSERT INTO acme.fact_employees (id_company_fk, id_employee_pk, flg_active, employee_name, id_gender_fk, id_race_fk, birthdate, id_education_fk, id_department_fk, id_role_fk, id_level_fk, salary) VALUES (2, 1433, TRUE, 'Lívia Gouveia Pimenta', 'F', 2, CAST('1964-12-17' AS DATE), 7, 6, 9, NULL, 10080);</v>
      </c>
    </row>
    <row r="1435" spans="1:22" x14ac:dyDescent="0.2">
      <c r="A1435" s="7">
        <v>2</v>
      </c>
      <c r="B1435" s="5">
        <f t="shared" si="111"/>
        <v>1434</v>
      </c>
      <c r="C1435" s="6" t="b">
        <v>1</v>
      </c>
      <c r="D1435" s="7">
        <f ca="1">IF(ROW()=2,125,IF(ROW()=3,67,IF(ROW()=4,13,RANDBETWEEN(2,COUNT(Name!$A:$A) + 1))))</f>
        <v>31</v>
      </c>
      <c r="E1435" s="7" t="str">
        <f ca="1">VLOOKUP($D1435,Name!$A:$B,2,FALSE) &amp; " " &amp; IF(ROW()=2,"de Orléans e Bragança",VLOOKUP(IF(ROW()=2,0,RANDBETWEEN(2,COUNT('Last name'!$A:$A) + 1)),'Last name'!$A:$B,2,FALSE) &amp; " " &amp; VLOOKUP(RANDBETWEEN(2,COUNT('Last name'!$A:$A) + 1),'Last name'!$A:$B,2,FALSE))</f>
        <v>Ana Liz Barros Longo</v>
      </c>
      <c r="F1435" s="7">
        <v>2</v>
      </c>
      <c r="G1435" s="7" cm="1">
        <f t="array" aca="1" ref="G1435" ca="1">INDEX(States!$B:$B,RANDBETWEEN(2,COUNTA(States!$B:$B)),1)</f>
        <v>19</v>
      </c>
      <c r="H1435" s="7" t="str">
        <f ca="1">VLOOKUP($D1435,Name!$A:$C,3,FALSE)</f>
        <v>F</v>
      </c>
      <c r="I1435" s="7">
        <f t="shared" ca="1" si="112"/>
        <v>3</v>
      </c>
      <c r="J1435" s="7" t="str">
        <f ca="1">VLOOKUP($I1435,Race!$A:$B,2,FALSE)</f>
        <v>Preto</v>
      </c>
      <c r="K1435" s="8">
        <f ca="1" xml:space="preserve">
IF($B1435=2,
    TODAY()-16340,
    IF($P1435=2,
        RANDBETWEEN(TODAY()-12418.5,TODAY()-6574.5),
        IF(OR($P1435=3,$P1435=4),
            RANDBETWEEN(TODAY()-16071,TODAY()-8766),
            IF(OR($P1435=5,$P1435=6,$P1435=7),
                RANDBETWEEN(TODAY()-27393.75,TODAY()-12783.75),
                RANDBETWEEN(TODAY()-27393.75,TODAY()-10957.5)
            )
        )
    )
)</f>
        <v>18092</v>
      </c>
      <c r="L1435" s="6">
        <f ca="1">IF(OR(ROW()=2,ROW()=3),7,IF(ROW()=4,4,RANDBETWEEN(4,COUNT(Education!$A:$A) + 1)))</f>
        <v>7</v>
      </c>
      <c r="M1435" s="8" t="str">
        <f ca="1">VLOOKUP($L1435,Education!$A:$B,2,FALSE)</f>
        <v>Doutorado</v>
      </c>
      <c r="N143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1435" s="7" t="str">
        <f ca="1">VLOOKUP($N1435,Department!$A:$B,2,FALSE)</f>
        <v>Contábil</v>
      </c>
      <c r="P1435" s="6">
        <f t="shared" ca="1" si="113"/>
        <v>8</v>
      </c>
      <c r="Q1435" s="7" t="str">
        <f ca="1">VLOOKUP($P1435,Role!$A:$B,2,FALSE)</f>
        <v>Analista</v>
      </c>
      <c r="R1435" s="7">
        <f ca="1">IF($P1435=8,RANDBETWEEN(2,COUNT(Level!$A:$A) + 1),"")</f>
        <v>4</v>
      </c>
      <c r="S1435" s="7" t="str">
        <f ca="1">IF($R1435&lt;&gt;"",VLOOKUP($R1435,Level!$A:$B,2,FALSE),"")</f>
        <v>Senior</v>
      </c>
      <c r="T1435" s="8">
        <f t="shared" ca="1" si="114"/>
        <v>38079</v>
      </c>
      <c r="U1435" s="1">
        <f t="shared" ca="1" si="110"/>
        <v>4000</v>
      </c>
      <c r="V143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$A1435    &amp;
", "   &amp;
$B1435    &amp;
", "   &amp;
$C1435    &amp;
", '"  &amp;
$E1435    &amp;
"', '" &amp;
$H1435    &amp;
"', "  &amp;
$I1435 &amp;
", CAST('"  &amp;
TEXT($K1435,"aaaa-mm-dd") &amp;
"' AS DATE), " &amp;
$L1435 &amp;
", " &amp;
$N1435 &amp;
", " &amp;
$P1435 &amp;
", " &amp;
IF($R1435="","NULL",$R1435) &amp;
", " &amp;
$U1435 &amp;
");"</f>
        <v>INSERT INTO acme.fact_employees (id_company_fk, id_employee_pk, flg_active, employee_name, id_gender_fk, id_race_fk, birthdate, id_education_fk, id_department_fk, id_role_fk, id_level_fk, salary) VALUES (2, 1434, TRUE, 'Ana Liz Barros Longo', 'F', 3, CAST('1949-07-13' AS DATE), 7, 9, 8, 4, 4000);</v>
      </c>
    </row>
    <row r="1436" spans="1:22" x14ac:dyDescent="0.2">
      <c r="A1436" s="7">
        <v>2</v>
      </c>
      <c r="B1436" s="5">
        <f t="shared" si="111"/>
        <v>1435</v>
      </c>
      <c r="C1436" s="6" t="b">
        <v>1</v>
      </c>
      <c r="D1436" s="7">
        <f ca="1">IF(ROW()=2,125,IF(ROW()=3,67,IF(ROW()=4,13,RANDBETWEEN(2,COUNT(Name!$A:$A) + 1))))</f>
        <v>153</v>
      </c>
      <c r="E1436" s="7" t="str">
        <f ca="1">VLOOKUP($D1436,Name!$A:$B,2,FALSE) &amp; " " &amp; IF(ROW()=2,"de Orléans e Bragança",VLOOKUP(IF(ROW()=2,0,RANDBETWEEN(2,COUNT('Last name'!$A:$A) + 1)),'Last name'!$A:$B,2,FALSE) &amp; " " &amp; VLOOKUP(RANDBETWEEN(2,COUNT('Last name'!$A:$A) + 1),'Last name'!$A:$B,2,FALSE))</f>
        <v>Glória Maria Negrão Machado</v>
      </c>
      <c r="F1436" s="7">
        <v>2</v>
      </c>
      <c r="G1436" s="7" cm="1">
        <f t="array" aca="1" ref="G1436" ca="1">INDEX(States!$B:$B,RANDBETWEEN(2,COUNTA(States!$B:$B)),1)</f>
        <v>9</v>
      </c>
      <c r="H1436" s="7" t="str">
        <f ca="1">VLOOKUP($D1436,Name!$A:$C,3,FALSE)</f>
        <v>F</v>
      </c>
      <c r="I1436" s="7">
        <f t="shared" ca="1" si="112"/>
        <v>2</v>
      </c>
      <c r="J1436" s="7" t="str">
        <f ca="1">VLOOKUP($I1436,Race!$A:$B,2,FALSE)</f>
        <v>Branco</v>
      </c>
      <c r="K1436" s="8">
        <f ca="1" xml:space="preserve">
IF($B1436=2,
    TODAY()-16340,
    IF($P1436=2,
        RANDBETWEEN(TODAY()-12418.5,TODAY()-6574.5),
        IF(OR($P1436=3,$P1436=4),
            RANDBETWEEN(TODAY()-16071,TODAY()-8766),
            IF(OR($P1436=5,$P1436=6,$P1436=7),
                RANDBETWEEN(TODAY()-27393.75,TODAY()-12783.75),
                RANDBETWEEN(TODAY()-27393.75,TODAY()-10957.5)
            )
        )
    )
)</f>
        <v>17658</v>
      </c>
      <c r="L1436" s="6">
        <f ca="1">IF(OR(ROW()=2,ROW()=3),7,IF(ROW()=4,4,RANDBETWEEN(4,COUNT(Education!$A:$A) + 1)))</f>
        <v>7</v>
      </c>
      <c r="M1436" s="8" t="str">
        <f ca="1">VLOOKUP($L1436,Education!$A:$B,2,FALSE)</f>
        <v>Doutorado</v>
      </c>
      <c r="N143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1436" s="7" t="str">
        <f ca="1">VLOOKUP($N1436,Department!$A:$B,2,FALSE)</f>
        <v>Administrativo</v>
      </c>
      <c r="P1436" s="6">
        <f t="shared" ca="1" si="113"/>
        <v>7</v>
      </c>
      <c r="Q1436" s="7" t="str">
        <f ca="1">VLOOKUP($P1436,Role!$A:$B,2,FALSE)</f>
        <v>Trainee</v>
      </c>
      <c r="R1436" s="7" t="str">
        <f ca="1">IF($P1436=8,RANDBETWEEN(2,COUNT(Level!$A:$A) + 1),"")</f>
        <v/>
      </c>
      <c r="S1436" s="7" t="str">
        <f ca="1">IF($R1436&lt;&gt;"",VLOOKUP($R1436,Level!$A:$B,2,FALSE),"")</f>
        <v/>
      </c>
      <c r="T1436" s="8">
        <f t="shared" ca="1" si="114"/>
        <v>40274</v>
      </c>
      <c r="U1436" s="1">
        <f t="shared" ca="1" si="110"/>
        <v>2805</v>
      </c>
      <c r="V143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$A1436    &amp;
", "   &amp;
$B1436    &amp;
", "   &amp;
$C1436    &amp;
", '"  &amp;
$E1436    &amp;
"', '" &amp;
$H1436    &amp;
"', "  &amp;
$I1436 &amp;
", CAST('"  &amp;
TEXT($K1436,"aaaa-mm-dd") &amp;
"' AS DATE), " &amp;
$L1436 &amp;
", " &amp;
$N1436 &amp;
", " &amp;
$P1436 &amp;
", " &amp;
IF($R1436="","NULL",$R1436) &amp;
", " &amp;
$U1436 &amp;
");"</f>
        <v>INSERT INTO acme.fact_employees (id_company_fk, id_employee_pk, flg_active, employee_name, id_gender_fk, id_race_fk, birthdate, id_education_fk, id_department_fk, id_role_fk, id_level_fk, salary) VALUES (2, 1435, TRUE, 'Glória Maria Negrão Machado', 'F', 2, CAST('1948-05-05' AS DATE), 7, 3, 7, NULL, 2805);</v>
      </c>
    </row>
    <row r="1437" spans="1:22" x14ac:dyDescent="0.2">
      <c r="A1437" s="7">
        <v>2</v>
      </c>
      <c r="B1437" s="5">
        <f t="shared" si="111"/>
        <v>1436</v>
      </c>
      <c r="C1437" s="6" t="b">
        <v>1</v>
      </c>
      <c r="D1437" s="7">
        <f ca="1">IF(ROW()=2,125,IF(ROW()=3,67,IF(ROW()=4,13,RANDBETWEEN(2,COUNT(Name!$A:$A) + 1))))</f>
        <v>330</v>
      </c>
      <c r="E1437" s="7" t="str">
        <f ca="1">VLOOKUP($D1437,Name!$A:$B,2,FALSE) &amp; " " &amp; IF(ROW()=2,"de Orléans e Bragança",VLOOKUP(IF(ROW()=2,0,RANDBETWEEN(2,COUNT('Last name'!$A:$A) + 1)),'Last name'!$A:$B,2,FALSE) &amp; " " &amp; VLOOKUP(RANDBETWEEN(2,COUNT('Last name'!$A:$A) + 1),'Last name'!$A:$B,2,FALSE))</f>
        <v>Ruan Figo Esposito</v>
      </c>
      <c r="F1437" s="7">
        <v>2</v>
      </c>
      <c r="G1437" s="7" cm="1">
        <f t="array" aca="1" ref="G1437" ca="1">INDEX(States!$B:$B,RANDBETWEEN(2,COUNTA(States!$B:$B)),1)</f>
        <v>16</v>
      </c>
      <c r="H1437" s="7" t="str">
        <f ca="1">VLOOKUP($D1437,Name!$A:$C,3,FALSE)</f>
        <v>M</v>
      </c>
      <c r="I1437" s="7">
        <f t="shared" ca="1" si="112"/>
        <v>2</v>
      </c>
      <c r="J1437" s="7" t="str">
        <f ca="1">VLOOKUP($I1437,Race!$A:$B,2,FALSE)</f>
        <v>Branco</v>
      </c>
      <c r="K1437" s="8">
        <f ca="1" xml:space="preserve">
IF($B1437=2,
    TODAY()-16340,
    IF($P1437=2,
        RANDBETWEEN(TODAY()-12418.5,TODAY()-6574.5),
        IF(OR($P1437=3,$P1437=4),
            RANDBETWEEN(TODAY()-16071,TODAY()-8766),
            IF(OR($P1437=5,$P1437=6,$P1437=7),
                RANDBETWEEN(TODAY()-27393.75,TODAY()-12783.75),
                RANDBETWEEN(TODAY()-27393.75,TODAY()-10957.5)
            )
        )
    )
)</f>
        <v>19601</v>
      </c>
      <c r="L1437" s="6">
        <f ca="1">IF(OR(ROW()=2,ROW()=3),7,IF(ROW()=4,4,RANDBETWEEN(4,COUNT(Education!$A:$A) + 1)))</f>
        <v>6</v>
      </c>
      <c r="M1437" s="8" t="str">
        <f ca="1">VLOOKUP($L1437,Education!$A:$B,2,FALSE)</f>
        <v>Mestrado</v>
      </c>
      <c r="N143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1437" s="7" t="str">
        <f ca="1">VLOOKUP($N1437,Department!$A:$B,2,FALSE)</f>
        <v>Tecnologia da Informação</v>
      </c>
      <c r="P1437" s="6">
        <f t="shared" ca="1" si="113"/>
        <v>8</v>
      </c>
      <c r="Q1437" s="7" t="str">
        <f ca="1">VLOOKUP($P1437,Role!$A:$B,2,FALSE)</f>
        <v>Analista</v>
      </c>
      <c r="R1437" s="7">
        <f ca="1">IF($P1437=8,RANDBETWEEN(2,COUNT(Level!$A:$A) + 1),"")</f>
        <v>4</v>
      </c>
      <c r="S1437" s="7" t="str">
        <f ca="1">IF($R1437&lt;&gt;"",VLOOKUP($R1437,Level!$A:$B,2,FALSE),"")</f>
        <v>Senior</v>
      </c>
      <c r="T1437" s="8">
        <f t="shared" ca="1" si="114"/>
        <v>37160</v>
      </c>
      <c r="U1437" s="1">
        <f t="shared" ca="1" si="110"/>
        <v>3620</v>
      </c>
      <c r="V143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$A1437    &amp;
", "   &amp;
$B1437    &amp;
", "   &amp;
$C1437    &amp;
", '"  &amp;
$E1437    &amp;
"', '" &amp;
$H1437    &amp;
"', "  &amp;
$I1437 &amp;
", CAST('"  &amp;
TEXT($K1437,"aaaa-mm-dd") &amp;
"' AS DATE), " &amp;
$L1437 &amp;
", " &amp;
$N1437 &amp;
", " &amp;
$P1437 &amp;
", " &amp;
IF($R1437="","NULL",$R1437) &amp;
", " &amp;
$U1437 &amp;
");"</f>
        <v>INSERT INTO acme.fact_employees (id_company_fk, id_employee_pk, flg_active, employee_name, id_gender_fk, id_race_fk, birthdate, id_education_fk, id_department_fk, id_role_fk, id_level_fk, salary) VALUES (2, 1436, TRUE, 'Ruan Figo Esposito', 'M', 2, CAST('1953-08-30' AS DATE), 6, 11, 8, 4, 3620);</v>
      </c>
    </row>
    <row r="1438" spans="1:22" x14ac:dyDescent="0.2">
      <c r="A1438" s="7">
        <v>2</v>
      </c>
      <c r="B1438" s="5">
        <f t="shared" si="111"/>
        <v>1437</v>
      </c>
      <c r="C1438" s="6" t="b">
        <v>1</v>
      </c>
      <c r="D1438" s="7">
        <f ca="1">IF(ROW()=2,125,IF(ROW()=3,67,IF(ROW()=4,13,RANDBETWEEN(2,COUNT(Name!$A:$A) + 1))))</f>
        <v>22</v>
      </c>
      <c r="E1438" s="7" t="str">
        <f ca="1">VLOOKUP($D1438,Name!$A:$B,2,FALSE) &amp; " " &amp; IF(ROW()=2,"de Orléans e Bragança",VLOOKUP(IF(ROW()=2,0,RANDBETWEEN(2,COUNT('Last name'!$A:$A) + 1)),'Last name'!$A:$B,2,FALSE) &amp; " " &amp; VLOOKUP(RANDBETWEEN(2,COUNT('Last name'!$A:$A) + 1),'Last name'!$A:$B,2,FALSE))</f>
        <v>Ana Caminha Sousa</v>
      </c>
      <c r="F1438" s="7">
        <v>2</v>
      </c>
      <c r="G1438" s="7" cm="1">
        <f t="array" aca="1" ref="G1438" ca="1">INDEX(States!$B:$B,RANDBETWEEN(2,COUNTA(States!$B:$B)),1)</f>
        <v>11</v>
      </c>
      <c r="H1438" s="7" t="str">
        <f ca="1">VLOOKUP($D1438,Name!$A:$C,3,FALSE)</f>
        <v>F</v>
      </c>
      <c r="I1438" s="7">
        <f t="shared" ca="1" si="112"/>
        <v>2</v>
      </c>
      <c r="J1438" s="7" t="str">
        <f ca="1">VLOOKUP($I1438,Race!$A:$B,2,FALSE)</f>
        <v>Branco</v>
      </c>
      <c r="K1438" s="8">
        <f ca="1" xml:space="preserve">
IF($B1438=2,
    TODAY()-16340,
    IF($P1438=2,
        RANDBETWEEN(TODAY()-12418.5,TODAY()-6574.5),
        IF(OR($P1438=3,$P1438=4),
            RANDBETWEEN(TODAY()-16071,TODAY()-8766),
            IF(OR($P1438=5,$P1438=6,$P1438=7),
                RANDBETWEEN(TODAY()-27393.75,TODAY()-12783.75),
                RANDBETWEEN(TODAY()-27393.75,TODAY()-10957.5)
            )
        )
    )
)</f>
        <v>30476</v>
      </c>
      <c r="L1438" s="6">
        <f ca="1">IF(OR(ROW()=2,ROW()=3),7,IF(ROW()=4,4,RANDBETWEEN(4,COUNT(Education!$A:$A) + 1)))</f>
        <v>7</v>
      </c>
      <c r="M1438" s="8" t="str">
        <f ca="1">VLOOKUP($L1438,Education!$A:$B,2,FALSE)</f>
        <v>Doutorado</v>
      </c>
      <c r="N143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1438" s="7" t="str">
        <f ca="1">VLOOKUP($N1438,Department!$A:$B,2,FALSE)</f>
        <v>Auditoria</v>
      </c>
      <c r="P1438" s="6">
        <f t="shared" ca="1" si="113"/>
        <v>8</v>
      </c>
      <c r="Q1438" s="7" t="str">
        <f ca="1">VLOOKUP($P1438,Role!$A:$B,2,FALSE)</f>
        <v>Analista</v>
      </c>
      <c r="R1438" s="7">
        <f ca="1">IF($P1438=8,RANDBETWEEN(2,COUNT(Level!$A:$A) + 1),"")</f>
        <v>2</v>
      </c>
      <c r="S1438" s="7" t="str">
        <f ca="1">IF($R1438&lt;&gt;"",VLOOKUP($R1438,Level!$A:$B,2,FALSE),"")</f>
        <v>Junior</v>
      </c>
      <c r="T1438" s="8">
        <f t="shared" ca="1" si="114"/>
        <v>38333</v>
      </c>
      <c r="U1438" s="1">
        <f t="shared" ca="1" si="110"/>
        <v>4000</v>
      </c>
      <c r="V143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$A1438    &amp;
", "   &amp;
$B1438    &amp;
", "   &amp;
$C1438    &amp;
", '"  &amp;
$E1438    &amp;
"', '" &amp;
$H1438    &amp;
"', "  &amp;
$I1438 &amp;
", CAST('"  &amp;
TEXT($K1438,"aaaa-mm-dd") &amp;
"' AS DATE), " &amp;
$L1438 &amp;
", " &amp;
$N1438 &amp;
", " &amp;
$P1438 &amp;
", " &amp;
IF($R1438="","NULL",$R1438) &amp;
", " &amp;
$U1438 &amp;
");"</f>
        <v>INSERT INTO acme.fact_employees (id_company_fk, id_employee_pk, flg_active, employee_name, id_gender_fk, id_race_fk, birthdate, id_education_fk, id_department_fk, id_role_fk, id_level_fk, salary) VALUES (2, 1437, TRUE, 'Ana Caminha Sousa', 'F', 2, CAST('1983-06-09' AS DATE), 7, 10, 8, 2, 4000);</v>
      </c>
    </row>
    <row r="1439" spans="1:22" x14ac:dyDescent="0.2">
      <c r="A1439" s="7">
        <v>2</v>
      </c>
      <c r="B1439" s="5">
        <f t="shared" si="111"/>
        <v>1438</v>
      </c>
      <c r="C1439" s="6" t="b">
        <v>1</v>
      </c>
      <c r="D1439" s="7">
        <f ca="1">IF(ROW()=2,125,IF(ROW()=3,67,IF(ROW()=4,13,RANDBETWEEN(2,COUNT(Name!$A:$A) + 1))))</f>
        <v>231</v>
      </c>
      <c r="E1439" s="7" t="str">
        <f ca="1">VLOOKUP($D1439,Name!$A:$B,2,FALSE) &amp; " " &amp; IF(ROW()=2,"de Orléans e Bragança",VLOOKUP(IF(ROW()=2,0,RANDBETWEEN(2,COUNT('Last name'!$A:$A) + 1)),'Last name'!$A:$B,2,FALSE) &amp; " " &amp; VLOOKUP(RANDBETWEEN(2,COUNT('Last name'!$A:$A) + 1),'Last name'!$A:$B,2,FALSE))</f>
        <v>Louise Negreiros Costa</v>
      </c>
      <c r="F1439" s="7">
        <v>2</v>
      </c>
      <c r="G1439" s="7" cm="1">
        <f t="array" aca="1" ref="G1439" ca="1">INDEX(States!$B:$B,RANDBETWEEN(2,COUNTA(States!$B:$B)),1)</f>
        <v>12</v>
      </c>
      <c r="H1439" s="7" t="str">
        <f ca="1">VLOOKUP($D1439,Name!$A:$C,3,FALSE)</f>
        <v>F</v>
      </c>
      <c r="I1439" s="7">
        <f t="shared" ca="1" si="112"/>
        <v>2</v>
      </c>
      <c r="J1439" s="7" t="str">
        <f ca="1">VLOOKUP($I1439,Race!$A:$B,2,FALSE)</f>
        <v>Branco</v>
      </c>
      <c r="K1439" s="8">
        <f ca="1" xml:space="preserve">
IF($B1439=2,
    TODAY()-16340,
    IF($P1439=2,
        RANDBETWEEN(TODAY()-12418.5,TODAY()-6574.5),
        IF(OR($P1439=3,$P1439=4),
            RANDBETWEEN(TODAY()-16071,TODAY()-8766),
            IF(OR($P1439=5,$P1439=6,$P1439=7),
                RANDBETWEEN(TODAY()-27393.75,TODAY()-12783.75),
                RANDBETWEEN(TODAY()-27393.75,TODAY()-10957.5)
            )
        )
    )
)</f>
        <v>19837</v>
      </c>
      <c r="L1439" s="6">
        <f ca="1">IF(OR(ROW()=2,ROW()=3),7,IF(ROW()=4,4,RANDBETWEEN(4,COUNT(Education!$A:$A) + 1)))</f>
        <v>7</v>
      </c>
      <c r="M1439" s="8" t="str">
        <f ca="1">VLOOKUP($L1439,Education!$A:$B,2,FALSE)</f>
        <v>Doutorado</v>
      </c>
      <c r="N143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1439" s="7" t="str">
        <f ca="1">VLOOKUP($N1439,Department!$A:$B,2,FALSE)</f>
        <v>Tecnologia da Informação</v>
      </c>
      <c r="P1439" s="6">
        <f t="shared" ca="1" si="113"/>
        <v>8</v>
      </c>
      <c r="Q1439" s="7" t="str">
        <f ca="1">VLOOKUP($P1439,Role!$A:$B,2,FALSE)</f>
        <v>Analista</v>
      </c>
      <c r="R1439" s="7">
        <f ca="1">IF($P1439=8,RANDBETWEEN(2,COUNT(Level!$A:$A) + 1),"")</f>
        <v>4</v>
      </c>
      <c r="S1439" s="7" t="str">
        <f ca="1">IF($R1439&lt;&gt;"",VLOOKUP($R1439,Level!$A:$B,2,FALSE),"")</f>
        <v>Senior</v>
      </c>
      <c r="T1439" s="8">
        <f t="shared" ca="1" si="114"/>
        <v>43284</v>
      </c>
      <c r="U1439" s="1">
        <f t="shared" ca="1" si="110"/>
        <v>4120</v>
      </c>
      <c r="V143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$A1439    &amp;
", "   &amp;
$B1439    &amp;
", "   &amp;
$C1439    &amp;
", '"  &amp;
$E1439    &amp;
"', '" &amp;
$H1439    &amp;
"', "  &amp;
$I1439 &amp;
", CAST('"  &amp;
TEXT($K1439,"aaaa-mm-dd") &amp;
"' AS DATE), " &amp;
$L1439 &amp;
", " &amp;
$N1439 &amp;
", " &amp;
$P1439 &amp;
", " &amp;
IF($R1439="","NULL",$R1439) &amp;
", " &amp;
$U1439 &amp;
");"</f>
        <v>INSERT INTO acme.fact_employees (id_company_fk, id_employee_pk, flg_active, employee_name, id_gender_fk, id_race_fk, birthdate, id_education_fk, id_department_fk, id_role_fk, id_level_fk, salary) VALUES (2, 1438, TRUE, 'Louise Negreiros Costa', 'F', 2, CAST('1954-04-23' AS DATE), 7, 11, 8, 4, 4120);</v>
      </c>
    </row>
    <row r="1440" spans="1:22" x14ac:dyDescent="0.2">
      <c r="A1440" s="7">
        <v>2</v>
      </c>
      <c r="B1440" s="5">
        <f t="shared" si="111"/>
        <v>1439</v>
      </c>
      <c r="C1440" s="6" t="b">
        <v>1</v>
      </c>
      <c r="D1440" s="7">
        <f ca="1">IF(ROW()=2,125,IF(ROW()=3,67,IF(ROW()=4,13,RANDBETWEEN(2,COUNT(Name!$A:$A) + 1))))</f>
        <v>126</v>
      </c>
      <c r="E1440" s="7" t="str">
        <f ca="1">VLOOKUP($D1440,Name!$A:$B,2,FALSE) &amp; " " &amp; IF(ROW()=2,"de Orléans e Bragança",VLOOKUP(IF(ROW()=2,0,RANDBETWEEN(2,COUNT('Last name'!$A:$A) + 1)),'Last name'!$A:$B,2,FALSE) &amp; " " &amp; VLOOKUP(RANDBETWEEN(2,COUNT('Last name'!$A:$A) + 1),'Last name'!$A:$B,2,FALSE))</f>
        <v>Enzo Miguel Alvim Marino</v>
      </c>
      <c r="F1440" s="7">
        <v>2</v>
      </c>
      <c r="G1440" s="7" cm="1">
        <f t="array" aca="1" ref="G1440" ca="1">INDEX(States!$B:$B,RANDBETWEEN(2,COUNTA(States!$B:$B)),1)</f>
        <v>17</v>
      </c>
      <c r="H1440" s="7" t="str">
        <f ca="1">VLOOKUP($D1440,Name!$A:$C,3,FALSE)</f>
        <v>M</v>
      </c>
      <c r="I1440" s="7">
        <f t="shared" ca="1" si="112"/>
        <v>2</v>
      </c>
      <c r="J1440" s="7" t="str">
        <f ca="1">VLOOKUP($I1440,Race!$A:$B,2,FALSE)</f>
        <v>Branco</v>
      </c>
      <c r="K1440" s="8">
        <f ca="1" xml:space="preserve">
IF($B1440=2,
    TODAY()-16340,
    IF($P1440=2,
        RANDBETWEEN(TODAY()-12418.5,TODAY()-6574.5),
        IF(OR($P1440=3,$P1440=4),
            RANDBETWEEN(TODAY()-16071,TODAY()-8766),
            IF(OR($P1440=5,$P1440=6,$P1440=7),
                RANDBETWEEN(TODAY()-27393.75,TODAY()-12783.75),
                RANDBETWEEN(TODAY()-27393.75,TODAY()-10957.5)
            )
        )
    )
)</f>
        <v>31670</v>
      </c>
      <c r="L1440" s="6">
        <f ca="1">IF(OR(ROW()=2,ROW()=3),7,IF(ROW()=4,4,RANDBETWEEN(4,COUNT(Education!$A:$A) + 1)))</f>
        <v>6</v>
      </c>
      <c r="M1440" s="8" t="str">
        <f ca="1">VLOOKUP($L1440,Education!$A:$B,2,FALSE)</f>
        <v>Mestrado</v>
      </c>
      <c r="N144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1440" s="7" t="str">
        <f ca="1">VLOOKUP($N1440,Department!$A:$B,2,FALSE)</f>
        <v>Recursos Humanos</v>
      </c>
      <c r="P1440" s="6">
        <f t="shared" ca="1" si="113"/>
        <v>6</v>
      </c>
      <c r="Q1440" s="7" t="str">
        <f ca="1">VLOOKUP($P1440,Role!$A:$B,2,FALSE)</f>
        <v>Estagiário</v>
      </c>
      <c r="R1440" s="7" t="str">
        <f ca="1">IF($P1440=8,RANDBETWEEN(2,COUNT(Level!$A:$A) + 1),"")</f>
        <v/>
      </c>
      <c r="S1440" s="7" t="str">
        <f ca="1">IF($R1440&lt;&gt;"",VLOOKUP($R1440,Level!$A:$B,2,FALSE),"")</f>
        <v/>
      </c>
      <c r="T1440" s="8">
        <f t="shared" ca="1" si="114"/>
        <v>38013</v>
      </c>
      <c r="U1440" s="1">
        <f t="shared" ca="1" si="110"/>
        <v>2285</v>
      </c>
      <c r="V144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$A1440    &amp;
", "   &amp;
$B1440    &amp;
", "   &amp;
$C1440    &amp;
", '"  &amp;
$E1440    &amp;
"', '" &amp;
$H1440    &amp;
"', "  &amp;
$I1440 &amp;
", CAST('"  &amp;
TEXT($K1440,"aaaa-mm-dd") &amp;
"' AS DATE), " &amp;
$L1440 &amp;
", " &amp;
$N1440 &amp;
", " &amp;
$P1440 &amp;
", " &amp;
IF($R1440="","NULL",$R1440) &amp;
", " &amp;
$U1440 &amp;
");"</f>
        <v>INSERT INTO acme.fact_employees (id_company_fk, id_employee_pk, flg_active, employee_name, id_gender_fk, id_race_fk, birthdate, id_education_fk, id_department_fk, id_role_fk, id_level_fk, salary) VALUES (2, 1439, TRUE, 'Enzo Miguel Alvim Marino', 'M', 2, CAST('1986-09-15' AS DATE), 6, 5, 6, NULL, 2285);</v>
      </c>
    </row>
    <row r="1441" spans="1:22" x14ac:dyDescent="0.2">
      <c r="A1441" s="7">
        <v>2</v>
      </c>
      <c r="B1441" s="5">
        <f t="shared" si="111"/>
        <v>1440</v>
      </c>
      <c r="C1441" s="6" t="b">
        <v>1</v>
      </c>
      <c r="D1441" s="7">
        <f ca="1">IF(ROW()=2,125,IF(ROW()=3,67,IF(ROW()=4,13,RANDBETWEEN(2,COUNT(Name!$A:$A) + 1))))</f>
        <v>223</v>
      </c>
      <c r="E1441" s="7" t="str">
        <f ca="1">VLOOKUP($D1441,Name!$A:$B,2,FALSE) &amp; " " &amp; IF(ROW()=2,"de Orléans e Bragança",VLOOKUP(IF(ROW()=2,0,RANDBETWEEN(2,COUNT('Last name'!$A:$A) + 1)),'Last name'!$A:$B,2,FALSE) &amp; " " &amp; VLOOKUP(RANDBETWEEN(2,COUNT('Last name'!$A:$A) + 1),'Last name'!$A:$B,2,FALSE))</f>
        <v>Levy Ricci Amor</v>
      </c>
      <c r="F1441" s="7">
        <v>2</v>
      </c>
      <c r="G1441" s="7" cm="1">
        <f t="array" aca="1" ref="G1441" ca="1">INDEX(States!$B:$B,RANDBETWEEN(2,COUNTA(States!$B:$B)),1)</f>
        <v>2</v>
      </c>
      <c r="H1441" s="7" t="str">
        <f ca="1">VLOOKUP($D1441,Name!$A:$C,3,FALSE)</f>
        <v>M</v>
      </c>
      <c r="I1441" s="7">
        <f t="shared" ca="1" si="112"/>
        <v>4</v>
      </c>
      <c r="J1441" s="7" t="str">
        <f ca="1">VLOOKUP($I1441,Race!$A:$B,2,FALSE)</f>
        <v>Pardo</v>
      </c>
      <c r="K1441" s="8">
        <f ca="1" xml:space="preserve">
IF($B1441=2,
    TODAY()-16340,
    IF($P1441=2,
        RANDBETWEEN(TODAY()-12418.5,TODAY()-6574.5),
        IF(OR($P1441=3,$P1441=4),
            RANDBETWEEN(TODAY()-16071,TODAY()-8766),
            IF(OR($P1441=5,$P1441=6,$P1441=7),
                RANDBETWEEN(TODAY()-27393.75,TODAY()-12783.75),
                RANDBETWEEN(TODAY()-27393.75,TODAY()-10957.5)
            )
        )
    )
)</f>
        <v>29859</v>
      </c>
      <c r="L1441" s="6">
        <f ca="1">IF(OR(ROW()=2,ROW()=3),7,IF(ROW()=4,4,RANDBETWEEN(4,COUNT(Education!$A:$A) + 1)))</f>
        <v>6</v>
      </c>
      <c r="M1441" s="8" t="str">
        <f ca="1">VLOOKUP($L1441,Education!$A:$B,2,FALSE)</f>
        <v>Mestrado</v>
      </c>
      <c r="N144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1441" s="7" t="str">
        <f ca="1">VLOOKUP($N1441,Department!$A:$B,2,FALSE)</f>
        <v>Contábil</v>
      </c>
      <c r="P1441" s="6">
        <f t="shared" ca="1" si="113"/>
        <v>8</v>
      </c>
      <c r="Q1441" s="7" t="str">
        <f ca="1">VLOOKUP($P1441,Role!$A:$B,2,FALSE)</f>
        <v>Analista</v>
      </c>
      <c r="R1441" s="7">
        <f ca="1">IF($P1441=8,RANDBETWEEN(2,COUNT(Level!$A:$A) + 1),"")</f>
        <v>4</v>
      </c>
      <c r="S1441" s="7" t="str">
        <f ca="1">IF($R1441&lt;&gt;"",VLOOKUP($R1441,Level!$A:$B,2,FALSE),"")</f>
        <v>Senior</v>
      </c>
      <c r="T1441" s="8">
        <f t="shared" ca="1" si="114"/>
        <v>39483</v>
      </c>
      <c r="U1441" s="1">
        <f t="shared" ca="1" si="110"/>
        <v>3500</v>
      </c>
      <c r="V144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$A1441    &amp;
", "   &amp;
$B1441    &amp;
", "   &amp;
$C1441    &amp;
", '"  &amp;
$E1441    &amp;
"', '" &amp;
$H1441    &amp;
"', "  &amp;
$I1441 &amp;
", CAST('"  &amp;
TEXT($K1441,"aaaa-mm-dd") &amp;
"' AS DATE), " &amp;
$L1441 &amp;
", " &amp;
$N1441 &amp;
", " &amp;
$P1441 &amp;
", " &amp;
IF($R1441="","NULL",$R1441) &amp;
", " &amp;
$U1441 &amp;
");"</f>
        <v>INSERT INTO acme.fact_employees (id_company_fk, id_employee_pk, flg_active, employee_name, id_gender_fk, id_race_fk, birthdate, id_education_fk, id_department_fk, id_role_fk, id_level_fk, salary) VALUES (2, 1440, TRUE, 'Levy Ricci Amor', 'M', 4, CAST('1981-09-30' AS DATE), 6, 9, 8, 4, 3500);</v>
      </c>
    </row>
    <row r="1442" spans="1:22" x14ac:dyDescent="0.2">
      <c r="A1442" s="7">
        <v>2</v>
      </c>
      <c r="B1442" s="5">
        <f t="shared" si="111"/>
        <v>1441</v>
      </c>
      <c r="C1442" s="6" t="b">
        <v>1</v>
      </c>
      <c r="D1442" s="7">
        <f ca="1">IF(ROW()=2,125,IF(ROW()=3,67,IF(ROW()=4,13,RANDBETWEEN(2,COUNT(Name!$A:$A) + 1))))</f>
        <v>181</v>
      </c>
      <c r="E1442" s="7" t="str">
        <f ca="1">VLOOKUP($D1442,Name!$A:$B,2,FALSE) &amp; " " &amp; IF(ROW()=2,"de Orléans e Bragança",VLOOKUP(IF(ROW()=2,0,RANDBETWEEN(2,COUNT('Last name'!$A:$A) + 1)),'Last name'!$A:$B,2,FALSE) &amp; " " &amp; VLOOKUP(RANDBETWEEN(2,COUNT('Last name'!$A:$A) + 1),'Last name'!$A:$B,2,FALSE))</f>
        <v>Joanna Santana Barreto</v>
      </c>
      <c r="F1442" s="7">
        <v>2</v>
      </c>
      <c r="G1442" s="7" cm="1">
        <f t="array" aca="1" ref="G1442" ca="1">INDEX(States!$B:$B,RANDBETWEEN(2,COUNTA(States!$B:$B)),1)</f>
        <v>18</v>
      </c>
      <c r="H1442" s="7" t="str">
        <f ca="1">VLOOKUP($D1442,Name!$A:$C,3,FALSE)</f>
        <v>F</v>
      </c>
      <c r="I1442" s="7">
        <f t="shared" ca="1" si="112"/>
        <v>3</v>
      </c>
      <c r="J1442" s="7" t="str">
        <f ca="1">VLOOKUP($I1442,Race!$A:$B,2,FALSE)</f>
        <v>Preto</v>
      </c>
      <c r="K1442" s="8">
        <f ca="1" xml:space="preserve">
IF($B1442=2,
    TODAY()-16340,
    IF($P1442=2,
        RANDBETWEEN(TODAY()-12418.5,TODAY()-6574.5),
        IF(OR($P1442=3,$P1442=4),
            RANDBETWEEN(TODAY()-16071,TODAY()-8766),
            IF(OR($P1442=5,$P1442=6,$P1442=7),
                RANDBETWEEN(TODAY()-27393.75,TODAY()-12783.75),
                RANDBETWEEN(TODAY()-27393.75,TODAY()-10957.5)
            )
        )
    )
)</f>
        <v>25845</v>
      </c>
      <c r="L1442" s="6">
        <f ca="1">IF(OR(ROW()=2,ROW()=3),7,IF(ROW()=4,4,RANDBETWEEN(4,COUNT(Education!$A:$A) + 1)))</f>
        <v>6</v>
      </c>
      <c r="M1442" s="8" t="str">
        <f ca="1">VLOOKUP($L1442,Education!$A:$B,2,FALSE)</f>
        <v>Mestrado</v>
      </c>
      <c r="N144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7</v>
      </c>
      <c r="O1442" s="7" t="str">
        <f ca="1">VLOOKUP($N1442,Department!$A:$B,2,FALSE)</f>
        <v>Operacional</v>
      </c>
      <c r="P1442" s="6">
        <f t="shared" ca="1" si="113"/>
        <v>6</v>
      </c>
      <c r="Q1442" s="7" t="str">
        <f ca="1">VLOOKUP($P1442,Role!$A:$B,2,FALSE)</f>
        <v>Estagiário</v>
      </c>
      <c r="R1442" s="7" t="str">
        <f ca="1">IF($P1442=8,RANDBETWEEN(2,COUNT(Level!$A:$A) + 1),"")</f>
        <v/>
      </c>
      <c r="S1442" s="7" t="str">
        <f ca="1">IF($R1442&lt;&gt;"",VLOOKUP($R1442,Level!$A:$B,2,FALSE),"")</f>
        <v/>
      </c>
      <c r="T1442" s="8">
        <f t="shared" ca="1" si="114"/>
        <v>41050</v>
      </c>
      <c r="U1442" s="1">
        <f t="shared" ca="1" si="110"/>
        <v>2205</v>
      </c>
      <c r="V144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$A1442    &amp;
", "   &amp;
$B1442    &amp;
", "   &amp;
$C1442    &amp;
", '"  &amp;
$E1442    &amp;
"', '" &amp;
$H1442    &amp;
"', "  &amp;
$I1442 &amp;
", CAST('"  &amp;
TEXT($K1442,"aaaa-mm-dd") &amp;
"' AS DATE), " &amp;
$L1442 &amp;
", " &amp;
$N1442 &amp;
", " &amp;
$P1442 &amp;
", " &amp;
IF($R1442="","NULL",$R1442) &amp;
", " &amp;
$U1442 &amp;
");"</f>
        <v>INSERT INTO acme.fact_employees (id_company_fk, id_employee_pk, flg_active, employee_name, id_gender_fk, id_race_fk, birthdate, id_education_fk, id_department_fk, id_role_fk, id_level_fk, salary) VALUES (2, 1441, TRUE, 'Joanna Santana Barreto', 'F', 3, CAST('1970-10-04' AS DATE), 6, 7, 6, NULL, 2205);</v>
      </c>
    </row>
    <row r="1443" spans="1:22" x14ac:dyDescent="0.2">
      <c r="A1443" s="7">
        <v>2</v>
      </c>
      <c r="B1443" s="5">
        <f t="shared" si="111"/>
        <v>1442</v>
      </c>
      <c r="C1443" s="6" t="b">
        <v>1</v>
      </c>
      <c r="D1443" s="7">
        <f ca="1">IF(ROW()=2,125,IF(ROW()=3,67,IF(ROW()=4,13,RANDBETWEEN(2,COUNT(Name!$A:$A) + 1))))</f>
        <v>4</v>
      </c>
      <c r="E1443" s="7" t="str">
        <f ca="1">VLOOKUP($D1443,Name!$A:$B,2,FALSE) &amp; " " &amp; IF(ROW()=2,"de Orléans e Bragança",VLOOKUP(IF(ROW()=2,0,RANDBETWEEN(2,COUNT('Last name'!$A:$A) + 1)),'Last name'!$A:$B,2,FALSE) &amp; " " &amp; VLOOKUP(RANDBETWEEN(2,COUNT('Last name'!$A:$A) + 1),'Last name'!$A:$B,2,FALSE))</f>
        <v>Adelaide Pinto Rangel</v>
      </c>
      <c r="F1443" s="7">
        <v>2</v>
      </c>
      <c r="G1443" s="7" cm="1">
        <f t="array" aca="1" ref="G1443" ca="1">INDEX(States!$B:$B,RANDBETWEEN(2,COUNTA(States!$B:$B)),1)</f>
        <v>9</v>
      </c>
      <c r="H1443" s="7" t="str">
        <f ca="1">VLOOKUP($D1443,Name!$A:$C,3,FALSE)</f>
        <v>F</v>
      </c>
      <c r="I1443" s="7">
        <f t="shared" ca="1" si="112"/>
        <v>2</v>
      </c>
      <c r="J1443" s="7" t="str">
        <f ca="1">VLOOKUP($I1443,Race!$A:$B,2,FALSE)</f>
        <v>Branco</v>
      </c>
      <c r="K1443" s="8">
        <f ca="1" xml:space="preserve">
IF($B1443=2,
    TODAY()-16340,
    IF($P1443=2,
        RANDBETWEEN(TODAY()-12418.5,TODAY()-6574.5),
        IF(OR($P1443=3,$P1443=4),
            RANDBETWEEN(TODAY()-16071,TODAY()-8766),
            IF(OR($P1443=5,$P1443=6,$P1443=7),
                RANDBETWEEN(TODAY()-27393.75,TODAY()-12783.75),
                RANDBETWEEN(TODAY()-27393.75,TODAY()-10957.5)
            )
        )
    )
)</f>
        <v>19575</v>
      </c>
      <c r="L1443" s="6">
        <f ca="1">IF(OR(ROW()=2,ROW()=3),7,IF(ROW()=4,4,RANDBETWEEN(4,COUNT(Education!$A:$A) + 1)))</f>
        <v>4</v>
      </c>
      <c r="M1443" s="8" t="str">
        <f ca="1">VLOOKUP($L1443,Education!$A:$B,2,FALSE)</f>
        <v>Superior</v>
      </c>
      <c r="N144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1443" s="7" t="str">
        <f ca="1">VLOOKUP($N1443,Department!$A:$B,2,FALSE)</f>
        <v>Administrativo</v>
      </c>
      <c r="P1443" s="6">
        <f t="shared" ca="1" si="113"/>
        <v>8</v>
      </c>
      <c r="Q1443" s="7" t="str">
        <f ca="1">VLOOKUP($P1443,Role!$A:$B,2,FALSE)</f>
        <v>Analista</v>
      </c>
      <c r="R1443" s="7">
        <f ca="1">IF($P1443=8,RANDBETWEEN(2,COUNT(Level!$A:$A) + 1),"")</f>
        <v>4</v>
      </c>
      <c r="S1443" s="7" t="str">
        <f ca="1">IF($R1443&lt;&gt;"",VLOOKUP($R1443,Level!$A:$B,2,FALSE),"")</f>
        <v>Senior</v>
      </c>
      <c r="T1443" s="8">
        <f t="shared" ca="1" si="114"/>
        <v>42918</v>
      </c>
      <c r="U1443" s="1">
        <f t="shared" ca="1" si="110"/>
        <v>2500</v>
      </c>
      <c r="V144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$A1443    &amp;
", "   &amp;
$B1443    &amp;
", "   &amp;
$C1443    &amp;
", '"  &amp;
$E1443    &amp;
"', '" &amp;
$H1443    &amp;
"', "  &amp;
$I1443 &amp;
", CAST('"  &amp;
TEXT($K1443,"aaaa-mm-dd") &amp;
"' AS DATE), " &amp;
$L1443 &amp;
", " &amp;
$N1443 &amp;
", " &amp;
$P1443 &amp;
", " &amp;
IF($R1443="","NULL",$R1443) &amp;
", " &amp;
$U1443 &amp;
");"</f>
        <v>INSERT INTO acme.fact_employees (id_company_fk, id_employee_pk, flg_active, employee_name, id_gender_fk, id_race_fk, birthdate, id_education_fk, id_department_fk, id_role_fk, id_level_fk, salary) VALUES (2, 1442, TRUE, 'Adelaide Pinto Rangel', 'F', 2, CAST('1953-08-04' AS DATE), 4, 3, 8, 4, 2500);</v>
      </c>
    </row>
    <row r="1444" spans="1:22" x14ac:dyDescent="0.2">
      <c r="A1444" s="7">
        <v>2</v>
      </c>
      <c r="B1444" s="5">
        <f t="shared" si="111"/>
        <v>1443</v>
      </c>
      <c r="C1444" s="6" t="b">
        <v>1</v>
      </c>
      <c r="D1444" s="7">
        <f ca="1">IF(ROW()=2,125,IF(ROW()=3,67,IF(ROW()=4,13,RANDBETWEEN(2,COUNT(Name!$A:$A) + 1))))</f>
        <v>51</v>
      </c>
      <c r="E1444" s="7" t="str">
        <f ca="1">VLOOKUP($D1444,Name!$A:$B,2,FALSE) &amp; " " &amp; IF(ROW()=2,"de Orléans e Bragança",VLOOKUP(IF(ROW()=2,0,RANDBETWEEN(2,COUNT('Last name'!$A:$A) + 1)),'Last name'!$A:$B,2,FALSE) &amp; " " &amp; VLOOKUP(RANDBETWEEN(2,COUNT('Last name'!$A:$A) + 1),'Last name'!$A:$B,2,FALSE))</f>
        <v>Ariela Lopes Sacramento</v>
      </c>
      <c r="F1444" s="7">
        <v>2</v>
      </c>
      <c r="G1444" s="7" cm="1">
        <f t="array" aca="1" ref="G1444" ca="1">INDEX(States!$B:$B,RANDBETWEEN(2,COUNTA(States!$B:$B)),1)</f>
        <v>13</v>
      </c>
      <c r="H1444" s="7" t="str">
        <f ca="1">VLOOKUP($D1444,Name!$A:$C,3,FALSE)</f>
        <v>F</v>
      </c>
      <c r="I1444" s="7">
        <f t="shared" ca="1" si="112"/>
        <v>5</v>
      </c>
      <c r="J1444" s="7" t="str">
        <f ca="1">VLOOKUP($I1444,Race!$A:$B,2,FALSE)</f>
        <v>Amarelo</v>
      </c>
      <c r="K1444" s="8">
        <f ca="1" xml:space="preserve">
IF($B1444=2,
    TODAY()-16340,
    IF($P1444=2,
        RANDBETWEEN(TODAY()-12418.5,TODAY()-6574.5),
        IF(OR($P1444=3,$P1444=4),
            RANDBETWEEN(TODAY()-16071,TODAY()-8766),
            IF(OR($P1444=5,$P1444=6,$P1444=7),
                RANDBETWEEN(TODAY()-27393.75,TODAY()-12783.75),
                RANDBETWEEN(TODAY()-27393.75,TODAY()-10957.5)
            )
        )
    )
)</f>
        <v>17891</v>
      </c>
      <c r="L1444" s="6">
        <f ca="1">IF(OR(ROW()=2,ROW()=3),7,IF(ROW()=4,4,RANDBETWEEN(4,COUNT(Education!$A:$A) + 1)))</f>
        <v>6</v>
      </c>
      <c r="M1444" s="8" t="str">
        <f ca="1">VLOOKUP($L1444,Education!$A:$B,2,FALSE)</f>
        <v>Mestrado</v>
      </c>
      <c r="N144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1444" s="7" t="str">
        <f ca="1">VLOOKUP($N1444,Department!$A:$B,2,FALSE)</f>
        <v>Vendas</v>
      </c>
      <c r="P1444" s="6">
        <f t="shared" ca="1" si="113"/>
        <v>7</v>
      </c>
      <c r="Q1444" s="7" t="str">
        <f ca="1">VLOOKUP($P1444,Role!$A:$B,2,FALSE)</f>
        <v>Trainee</v>
      </c>
      <c r="R1444" s="7" t="str">
        <f ca="1">IF($P1444=8,RANDBETWEEN(2,COUNT(Level!$A:$A) + 1),"")</f>
        <v/>
      </c>
      <c r="S1444" s="7" t="str">
        <f ca="1">IF($R1444&lt;&gt;"",VLOOKUP($R1444,Level!$A:$B,2,FALSE),"")</f>
        <v/>
      </c>
      <c r="T1444" s="8">
        <f t="shared" ca="1" si="114"/>
        <v>44080</v>
      </c>
      <c r="U1444" s="1">
        <f t="shared" ca="1" si="110"/>
        <v>2415</v>
      </c>
      <c r="V144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$A1444    &amp;
", "   &amp;
$B1444    &amp;
", "   &amp;
$C1444    &amp;
", '"  &amp;
$E1444    &amp;
"', '" &amp;
$H1444    &amp;
"', "  &amp;
$I1444 &amp;
", CAST('"  &amp;
TEXT($K1444,"aaaa-mm-dd") &amp;
"' AS DATE), " &amp;
$L1444 &amp;
", " &amp;
$N1444 &amp;
", " &amp;
$P1444 &amp;
", " &amp;
IF($R1444="","NULL",$R1444) &amp;
", " &amp;
$U1444 &amp;
");"</f>
        <v>INSERT INTO acme.fact_employees (id_company_fk, id_employee_pk, flg_active, employee_name, id_gender_fk, id_race_fk, birthdate, id_education_fk, id_department_fk, id_role_fk, id_level_fk, salary) VALUES (2, 1443, TRUE, 'Ariela Lopes Sacramento', 'F', 5, CAST('1948-12-24' AS DATE), 6, 13, 7, NULL, 2415);</v>
      </c>
    </row>
    <row r="1445" spans="1:22" x14ac:dyDescent="0.2">
      <c r="A1445" s="7">
        <v>2</v>
      </c>
      <c r="B1445" s="5">
        <f t="shared" si="111"/>
        <v>1444</v>
      </c>
      <c r="C1445" s="6" t="b">
        <v>1</v>
      </c>
      <c r="D1445" s="7">
        <f ca="1">IF(ROW()=2,125,IF(ROW()=3,67,IF(ROW()=4,13,RANDBETWEEN(2,COUNT(Name!$A:$A) + 1))))</f>
        <v>343</v>
      </c>
      <c r="E1445" s="7" t="str">
        <f ca="1">VLOOKUP($D1445,Name!$A:$B,2,FALSE) &amp; " " &amp; IF(ROW()=2,"de Orléans e Bragança",VLOOKUP(IF(ROW()=2,0,RANDBETWEEN(2,COUNT('Last name'!$A:$A) + 1)),'Last name'!$A:$B,2,FALSE) &amp; " " &amp; VLOOKUP(RANDBETWEEN(2,COUNT('Last name'!$A:$A) + 1),'Last name'!$A:$B,2,FALSE))</f>
        <v>Tomas Oliveira Albuquerque</v>
      </c>
      <c r="F1445" s="7">
        <v>2</v>
      </c>
      <c r="G1445" s="7" cm="1">
        <f t="array" aca="1" ref="G1445" ca="1">INDEX(States!$B:$B,RANDBETWEEN(2,COUNTA(States!$B:$B)),1)</f>
        <v>6</v>
      </c>
      <c r="H1445" s="7" t="str">
        <f ca="1">VLOOKUP($D1445,Name!$A:$C,3,FALSE)</f>
        <v>M</v>
      </c>
      <c r="I1445" s="7">
        <f t="shared" ca="1" si="112"/>
        <v>2</v>
      </c>
      <c r="J1445" s="7" t="str">
        <f ca="1">VLOOKUP($I1445,Race!$A:$B,2,FALSE)</f>
        <v>Branco</v>
      </c>
      <c r="K1445" s="8">
        <f ca="1" xml:space="preserve">
IF($B1445=2,
    TODAY()-16340,
    IF($P1445=2,
        RANDBETWEEN(TODAY()-12418.5,TODAY()-6574.5),
        IF(OR($P1445=3,$P1445=4),
            RANDBETWEEN(TODAY()-16071,TODAY()-8766),
            IF(OR($P1445=5,$P1445=6,$P1445=7),
                RANDBETWEEN(TODAY()-27393.75,TODAY()-12783.75),
                RANDBETWEEN(TODAY()-27393.75,TODAY()-10957.5)
            )
        )
    )
)</f>
        <v>29747</v>
      </c>
      <c r="L1445" s="6">
        <f ca="1">IF(OR(ROW()=2,ROW()=3),7,IF(ROW()=4,4,RANDBETWEEN(4,COUNT(Education!$A:$A) + 1)))</f>
        <v>7</v>
      </c>
      <c r="M1445" s="8" t="str">
        <f ca="1">VLOOKUP($L1445,Education!$A:$B,2,FALSE)</f>
        <v>Doutorado</v>
      </c>
      <c r="N144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6</v>
      </c>
      <c r="O1445" s="7" t="str">
        <f ca="1">VLOOKUP($N1445,Department!$A:$B,2,FALSE)</f>
        <v>Comercial</v>
      </c>
      <c r="P1445" s="6">
        <f t="shared" ca="1" si="113"/>
        <v>8</v>
      </c>
      <c r="Q1445" s="7" t="str">
        <f ca="1">VLOOKUP($P1445,Role!$A:$B,2,FALSE)</f>
        <v>Analista</v>
      </c>
      <c r="R1445" s="7">
        <f ca="1">IF($P1445=8,RANDBETWEEN(2,COUNT(Level!$A:$A) + 1),"")</f>
        <v>2</v>
      </c>
      <c r="S1445" s="7" t="str">
        <f ca="1">IF($R1445&lt;&gt;"",VLOOKUP($R1445,Level!$A:$B,2,FALSE),"")</f>
        <v>Junior</v>
      </c>
      <c r="T1445" s="8">
        <f t="shared" ca="1" si="114"/>
        <v>43153</v>
      </c>
      <c r="U1445" s="1">
        <f t="shared" ca="1" si="110"/>
        <v>4080</v>
      </c>
      <c r="V144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$A1445    &amp;
", "   &amp;
$B1445    &amp;
", "   &amp;
$C1445    &amp;
", '"  &amp;
$E1445    &amp;
"', '" &amp;
$H1445    &amp;
"', "  &amp;
$I1445 &amp;
", CAST('"  &amp;
TEXT($K1445,"aaaa-mm-dd") &amp;
"' AS DATE), " &amp;
$L1445 &amp;
", " &amp;
$N1445 &amp;
", " &amp;
$P1445 &amp;
", " &amp;
IF($R1445="","NULL",$R1445) &amp;
", " &amp;
$U1445 &amp;
");"</f>
        <v>INSERT INTO acme.fact_employees (id_company_fk, id_employee_pk, flg_active, employee_name, id_gender_fk, id_race_fk, birthdate, id_education_fk, id_department_fk, id_role_fk, id_level_fk, salary) VALUES (2, 1444, TRUE, 'Tomas Oliveira Albuquerque', 'M', 2, CAST('1981-06-10' AS DATE), 7, 6, 8, 2, 4080);</v>
      </c>
    </row>
    <row r="1446" spans="1:22" x14ac:dyDescent="0.2">
      <c r="A1446" s="7">
        <v>2</v>
      </c>
      <c r="B1446" s="5">
        <f t="shared" si="111"/>
        <v>1445</v>
      </c>
      <c r="C1446" s="6" t="b">
        <v>1</v>
      </c>
      <c r="D1446" s="7">
        <f ca="1">IF(ROW()=2,125,IF(ROW()=3,67,IF(ROW()=4,13,RANDBETWEEN(2,COUNT(Name!$A:$A) + 1))))</f>
        <v>197</v>
      </c>
      <c r="E1446" s="7" t="str">
        <f ca="1">VLOOKUP($D1446,Name!$A:$B,2,FALSE) &amp; " " &amp; IF(ROW()=2,"de Orléans e Bragança",VLOOKUP(IF(ROW()=2,0,RANDBETWEEN(2,COUNT('Last name'!$A:$A) + 1)),'Last name'!$A:$B,2,FALSE) &amp; " " &amp; VLOOKUP(RANDBETWEEN(2,COUNT('Last name'!$A:$A) + 1),'Last name'!$A:$B,2,FALSE))</f>
        <v>José Heleno Alves Brasão</v>
      </c>
      <c r="F1446" s="7">
        <v>2</v>
      </c>
      <c r="G1446" s="7" cm="1">
        <f t="array" aca="1" ref="G1446" ca="1">INDEX(States!$B:$B,RANDBETWEEN(2,COUNTA(States!$B:$B)),1)</f>
        <v>2</v>
      </c>
      <c r="H1446" s="7" t="str">
        <f ca="1">VLOOKUP($D1446,Name!$A:$C,3,FALSE)</f>
        <v>M</v>
      </c>
      <c r="I1446" s="7">
        <f t="shared" ca="1" si="112"/>
        <v>2</v>
      </c>
      <c r="J1446" s="7" t="str">
        <f ca="1">VLOOKUP($I1446,Race!$A:$B,2,FALSE)</f>
        <v>Branco</v>
      </c>
      <c r="K1446" s="8">
        <f ca="1" xml:space="preserve">
IF($B1446=2,
    TODAY()-16340,
    IF($P1446=2,
        RANDBETWEEN(TODAY()-12418.5,TODAY()-6574.5),
        IF(OR($P1446=3,$P1446=4),
            RANDBETWEEN(TODAY()-16071,TODAY()-8766),
            IF(OR($P1446=5,$P1446=6,$P1446=7),
                RANDBETWEEN(TODAY()-27393.75,TODAY()-12783.75),
                RANDBETWEEN(TODAY()-27393.75,TODAY()-10957.5)
            )
        )
    )
)</f>
        <v>21286</v>
      </c>
      <c r="L1446" s="6">
        <f ca="1">IF(OR(ROW()=2,ROW()=3),7,IF(ROW()=4,4,RANDBETWEEN(4,COUNT(Education!$A:$A) + 1)))</f>
        <v>7</v>
      </c>
      <c r="M1446" s="8" t="str">
        <f ca="1">VLOOKUP($L1446,Education!$A:$B,2,FALSE)</f>
        <v>Doutorado</v>
      </c>
      <c r="N144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1446" s="7" t="str">
        <f ca="1">VLOOKUP($N1446,Department!$A:$B,2,FALSE)</f>
        <v>Financeiro</v>
      </c>
      <c r="P1446" s="6">
        <f t="shared" ca="1" si="113"/>
        <v>6</v>
      </c>
      <c r="Q1446" s="7" t="str">
        <f ca="1">VLOOKUP($P1446,Role!$A:$B,2,FALSE)</f>
        <v>Estagiário</v>
      </c>
      <c r="R1446" s="7" t="str">
        <f ca="1">IF($P1446=8,RANDBETWEEN(2,COUNT(Level!$A:$A) + 1),"")</f>
        <v/>
      </c>
      <c r="S1446" s="7" t="str">
        <f ca="1">IF($R1446&lt;&gt;"",VLOOKUP($R1446,Level!$A:$B,2,FALSE),"")</f>
        <v/>
      </c>
      <c r="T1446" s="8">
        <f t="shared" ca="1" si="114"/>
        <v>43590</v>
      </c>
      <c r="U1446" s="1">
        <f t="shared" ca="1" si="110"/>
        <v>2705</v>
      </c>
      <c r="V144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$A1446    &amp;
", "   &amp;
$B1446    &amp;
", "   &amp;
$C1446    &amp;
", '"  &amp;
$E1446    &amp;
"', '" &amp;
$H1446    &amp;
"', "  &amp;
$I1446 &amp;
", CAST('"  &amp;
TEXT($K1446,"aaaa-mm-dd") &amp;
"' AS DATE), " &amp;
$L1446 &amp;
", " &amp;
$N1446 &amp;
", " &amp;
$P1446 &amp;
", " &amp;
IF($R1446="","NULL",$R1446) &amp;
", " &amp;
$U1446 &amp;
");"</f>
        <v>INSERT INTO acme.fact_employees (id_company_fk, id_employee_pk, flg_active, employee_name, id_gender_fk, id_race_fk, birthdate, id_education_fk, id_department_fk, id_role_fk, id_level_fk, salary) VALUES (2, 1445, TRUE, 'José Heleno Alves Brasão', 'M', 2, CAST('1958-04-11' AS DATE), 7, 4, 6, NULL, 2705);</v>
      </c>
    </row>
    <row r="1447" spans="1:22" x14ac:dyDescent="0.2">
      <c r="A1447" s="7">
        <v>2</v>
      </c>
      <c r="B1447" s="5">
        <f t="shared" si="111"/>
        <v>1446</v>
      </c>
      <c r="C1447" s="6" t="b">
        <v>1</v>
      </c>
      <c r="D1447" s="7">
        <f ca="1">IF(ROW()=2,125,IF(ROW()=3,67,IF(ROW()=4,13,RANDBETWEEN(2,COUNT(Name!$A:$A) + 1))))</f>
        <v>310</v>
      </c>
      <c r="E1447" s="7" t="str">
        <f ca="1">VLOOKUP($D1447,Name!$A:$B,2,FALSE) &amp; " " &amp; IF(ROW()=2,"de Orléans e Bragança",VLOOKUP(IF(ROW()=2,0,RANDBETWEEN(2,COUNT('Last name'!$A:$A) + 1)),'Last name'!$A:$B,2,FALSE) &amp; " " &amp; VLOOKUP(RANDBETWEEN(2,COUNT('Last name'!$A:$A) + 1),'Last name'!$A:$B,2,FALSE))</f>
        <v>Pablo Ferrari Anjos</v>
      </c>
      <c r="F1447" s="7">
        <v>2</v>
      </c>
      <c r="G1447" s="7" cm="1">
        <f t="array" aca="1" ref="G1447" ca="1">INDEX(States!$B:$B,RANDBETWEEN(2,COUNTA(States!$B:$B)),1)</f>
        <v>8</v>
      </c>
      <c r="H1447" s="7" t="str">
        <f ca="1">VLOOKUP($D1447,Name!$A:$C,3,FALSE)</f>
        <v>M</v>
      </c>
      <c r="I1447" s="7">
        <f t="shared" ca="1" si="112"/>
        <v>2</v>
      </c>
      <c r="J1447" s="7" t="str">
        <f ca="1">VLOOKUP($I1447,Race!$A:$B,2,FALSE)</f>
        <v>Branco</v>
      </c>
      <c r="K1447" s="8">
        <f ca="1" xml:space="preserve">
IF($B1447=2,
    TODAY()-16340,
    IF($P1447=2,
        RANDBETWEEN(TODAY()-12418.5,TODAY()-6574.5),
        IF(OR($P1447=3,$P1447=4),
            RANDBETWEEN(TODAY()-16071,TODAY()-8766),
            IF(OR($P1447=5,$P1447=6,$P1447=7),
                RANDBETWEEN(TODAY()-27393.75,TODAY()-12783.75),
                RANDBETWEEN(TODAY()-27393.75,TODAY()-10957.5)
            )
        )
    )
)</f>
        <v>33855</v>
      </c>
      <c r="L1447" s="6">
        <f ca="1">IF(OR(ROW()=2,ROW()=3),7,IF(ROW()=4,4,RANDBETWEEN(4,COUNT(Education!$A:$A) + 1)))</f>
        <v>6</v>
      </c>
      <c r="M1447" s="8" t="str">
        <f ca="1">VLOOKUP($L1447,Education!$A:$B,2,FALSE)</f>
        <v>Mestrado</v>
      </c>
      <c r="N144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1447" s="7" t="str">
        <f ca="1">VLOOKUP($N1447,Department!$A:$B,2,FALSE)</f>
        <v>Comunicação &amp; Marketing</v>
      </c>
      <c r="P1447" s="6">
        <f t="shared" ca="1" si="113"/>
        <v>8</v>
      </c>
      <c r="Q1447" s="7" t="str">
        <f ca="1">VLOOKUP($P1447,Role!$A:$B,2,FALSE)</f>
        <v>Analista</v>
      </c>
      <c r="R1447" s="7">
        <f ca="1">IF($P1447=8,RANDBETWEEN(2,COUNT(Level!$A:$A) + 1),"")</f>
        <v>3</v>
      </c>
      <c r="S1447" s="7" t="str">
        <f ca="1">IF($R1447&lt;&gt;"",VLOOKUP($R1447,Level!$A:$B,2,FALSE),"")</f>
        <v>Pleno</v>
      </c>
      <c r="T1447" s="8">
        <f t="shared" ca="1" si="114"/>
        <v>38260</v>
      </c>
      <c r="U1447" s="1">
        <f t="shared" ca="1" si="110"/>
        <v>3580</v>
      </c>
      <c r="V144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$A1447    &amp;
", "   &amp;
$B1447    &amp;
", "   &amp;
$C1447    &amp;
", '"  &amp;
$E1447    &amp;
"', '" &amp;
$H1447    &amp;
"', "  &amp;
$I1447 &amp;
", CAST('"  &amp;
TEXT($K1447,"aaaa-mm-dd") &amp;
"' AS DATE), " &amp;
$L1447 &amp;
", " &amp;
$N1447 &amp;
", " &amp;
$P1447 &amp;
", " &amp;
IF($R1447="","NULL",$R1447) &amp;
", " &amp;
$U1447 &amp;
");"</f>
        <v>INSERT INTO acme.fact_employees (id_company_fk, id_employee_pk, flg_active, employee_name, id_gender_fk, id_race_fk, birthdate, id_education_fk, id_department_fk, id_role_fk, id_level_fk, salary) VALUES (2, 1446, TRUE, 'Pablo Ferrari Anjos', 'M', 2, CAST('1992-09-08' AS DATE), 6, 8, 8, 3, 3580);</v>
      </c>
    </row>
    <row r="1448" spans="1:22" x14ac:dyDescent="0.2">
      <c r="A1448" s="7">
        <v>2</v>
      </c>
      <c r="B1448" s="5">
        <f t="shared" si="111"/>
        <v>1447</v>
      </c>
      <c r="C1448" s="6" t="b">
        <v>1</v>
      </c>
      <c r="D1448" s="7">
        <f ca="1">IF(ROW()=2,125,IF(ROW()=3,67,IF(ROW()=4,13,RANDBETWEEN(2,COUNT(Name!$A:$A) + 1))))</f>
        <v>24</v>
      </c>
      <c r="E1448" s="7" t="str">
        <f ca="1">VLOOKUP($D1448,Name!$A:$B,2,FALSE) &amp; " " &amp; IF(ROW()=2,"de Orléans e Bragança",VLOOKUP(IF(ROW()=2,0,RANDBETWEEN(2,COUNT('Last name'!$A:$A) + 1)),'Last name'!$A:$B,2,FALSE) &amp; " " &amp; VLOOKUP(RANDBETWEEN(2,COUNT('Last name'!$A:$A) + 1),'Last name'!$A:$B,2,FALSE))</f>
        <v>Ana Carolina Esteves Medeiros</v>
      </c>
      <c r="F1448" s="7">
        <v>2</v>
      </c>
      <c r="G1448" s="7" cm="1">
        <f t="array" aca="1" ref="G1448" ca="1">INDEX(States!$B:$B,RANDBETWEEN(2,COUNTA(States!$B:$B)),1)</f>
        <v>13</v>
      </c>
      <c r="H1448" s="7" t="str">
        <f ca="1">VLOOKUP($D1448,Name!$A:$C,3,FALSE)</f>
        <v>F</v>
      </c>
      <c r="I1448" s="7">
        <f t="shared" ca="1" si="112"/>
        <v>2</v>
      </c>
      <c r="J1448" s="7" t="str">
        <f ca="1">VLOOKUP($I1448,Race!$A:$B,2,FALSE)</f>
        <v>Branco</v>
      </c>
      <c r="K1448" s="8">
        <f ca="1" xml:space="preserve">
IF($B1448=2,
    TODAY()-16340,
    IF($P1448=2,
        RANDBETWEEN(TODAY()-12418.5,TODAY()-6574.5),
        IF(OR($P1448=3,$P1448=4),
            RANDBETWEEN(TODAY()-16071,TODAY()-8766),
            IF(OR($P1448=5,$P1448=6,$P1448=7),
                RANDBETWEEN(TODAY()-27393.75,TODAY()-12783.75),
                RANDBETWEEN(TODAY()-27393.75,TODAY()-10957.5)
            )
        )
    )
)</f>
        <v>29394</v>
      </c>
      <c r="L1448" s="6">
        <f ca="1">IF(OR(ROW()=2,ROW()=3),7,IF(ROW()=4,4,RANDBETWEEN(4,COUNT(Education!$A:$A) + 1)))</f>
        <v>6</v>
      </c>
      <c r="M1448" s="8" t="str">
        <f ca="1">VLOOKUP($L1448,Education!$A:$B,2,FALSE)</f>
        <v>Mestrado</v>
      </c>
      <c r="N144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1448" s="7" t="str">
        <f ca="1">VLOOKUP($N1448,Department!$A:$B,2,FALSE)</f>
        <v>Recursos Humanos</v>
      </c>
      <c r="P1448" s="6">
        <f t="shared" ca="1" si="113"/>
        <v>7</v>
      </c>
      <c r="Q1448" s="7" t="str">
        <f ca="1">VLOOKUP($P1448,Role!$A:$B,2,FALSE)</f>
        <v>Trainee</v>
      </c>
      <c r="R1448" s="7" t="str">
        <f ca="1">IF($P1448=8,RANDBETWEEN(2,COUNT(Level!$A:$A) + 1),"")</f>
        <v/>
      </c>
      <c r="S1448" s="7" t="str">
        <f ca="1">IF($R1448&lt;&gt;"",VLOOKUP($R1448,Level!$A:$B,2,FALSE),"")</f>
        <v/>
      </c>
      <c r="T1448" s="8">
        <f t="shared" ca="1" si="114"/>
        <v>41646</v>
      </c>
      <c r="U1448" s="1">
        <f t="shared" ca="1" si="110"/>
        <v>2385</v>
      </c>
      <c r="V144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$A1448    &amp;
", "   &amp;
$B1448    &amp;
", "   &amp;
$C1448    &amp;
", '"  &amp;
$E1448    &amp;
"', '" &amp;
$H1448    &amp;
"', "  &amp;
$I1448 &amp;
", CAST('"  &amp;
TEXT($K1448,"aaaa-mm-dd") &amp;
"' AS DATE), " &amp;
$L1448 &amp;
", " &amp;
$N1448 &amp;
", " &amp;
$P1448 &amp;
", " &amp;
IF($R1448="","NULL",$R1448) &amp;
", " &amp;
$U1448 &amp;
");"</f>
        <v>INSERT INTO acme.fact_employees (id_company_fk, id_employee_pk, flg_active, employee_name, id_gender_fk, id_race_fk, birthdate, id_education_fk, id_department_fk, id_role_fk, id_level_fk, salary) VALUES (2, 1447, TRUE, 'Ana Carolina Esteves Medeiros', 'F', 2, CAST('1980-06-22' AS DATE), 6, 5, 7, NULL, 2385);</v>
      </c>
    </row>
    <row r="1449" spans="1:22" x14ac:dyDescent="0.2">
      <c r="A1449" s="7">
        <v>2</v>
      </c>
      <c r="B1449" s="5">
        <f t="shared" si="111"/>
        <v>1448</v>
      </c>
      <c r="C1449" s="6" t="b">
        <v>1</v>
      </c>
      <c r="D1449" s="7">
        <f ca="1">IF(ROW()=2,125,IF(ROW()=3,67,IF(ROW()=4,13,RANDBETWEEN(2,COUNT(Name!$A:$A) + 1))))</f>
        <v>274</v>
      </c>
      <c r="E1449" s="7" t="str">
        <f ca="1">VLOOKUP($D1449,Name!$A:$B,2,FALSE)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Maryah Ferrara Bermudes</v>
      </c>
      <c r="F1449" s="7">
        <v>2</v>
      </c>
      <c r="G1449" s="7" cm="1">
        <f t="array" aca="1" ref="G1449" ca="1">INDEX(States!$B:$B,RANDBETWEEN(2,COUNTA(States!$B:$B)),1)</f>
        <v>14</v>
      </c>
      <c r="H1449" s="7" t="str">
        <f ca="1">VLOOKUP($D1449,Name!$A:$C,3,FALSE)</f>
        <v>F</v>
      </c>
      <c r="I1449" s="7">
        <f t="shared" ca="1" si="112"/>
        <v>3</v>
      </c>
      <c r="J1449" s="7" t="str">
        <f ca="1">VLOOKUP($I1449,Race!$A:$B,2,FALSE)</f>
        <v>Preto</v>
      </c>
      <c r="K1449" s="8">
        <f ca="1" xml:space="preserve">
IF($B1449=2,
    TODAY()-16340,
    IF($P1449=2,
        RANDBETWEEN(TODAY()-12418.5,TODAY()-6574.5),
        IF(OR($P1449=3,$P1449=4),
            RANDBETWEEN(TODAY()-16071,TODAY()-8766),
            IF(OR($P1449=5,$P1449=6,$P1449=7),
                RANDBETWEEN(TODAY()-27393.75,TODAY()-12783.75),
                RANDBETWEEN(TODAY()-27393.75,TODAY()-10957.5)
            )
        )
    )
)</f>
        <v>30602</v>
      </c>
      <c r="L1449" s="6">
        <f ca="1">IF(OR(ROW()=2,ROW()=3),7,IF(ROW()=4,4,RANDBETWEEN(4,COUNT(Education!$A:$A) + 1)))</f>
        <v>7</v>
      </c>
      <c r="M1449" s="8" t="str">
        <f ca="1">VLOOKUP($L1449,Education!$A:$B,2,FALSE)</f>
        <v>Doutorado</v>
      </c>
      <c r="N144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1449" s="7" t="str">
        <f ca="1">VLOOKUP($N1449,Department!$A:$B,2,FALSE)</f>
        <v>Comunicação &amp; Marketing</v>
      </c>
      <c r="P1449" s="6">
        <f t="shared" ca="1" si="113"/>
        <v>8</v>
      </c>
      <c r="Q1449" s="7" t="str">
        <f ca="1">VLOOKUP($P1449,Role!$A:$B,2,FALSE)</f>
        <v>Analista</v>
      </c>
      <c r="R1449" s="7">
        <f ca="1">IF($P1449=8,RANDBETWEEN(2,COUNT(Level!$A:$A) + 1),"")</f>
        <v>4</v>
      </c>
      <c r="S1449" s="7" t="str">
        <f ca="1">IF($R1449&lt;&gt;"",VLOOKUP($R1449,Level!$A:$B,2,FALSE),"")</f>
        <v>Senior</v>
      </c>
      <c r="T1449" s="8">
        <f t="shared" ca="1" si="114"/>
        <v>38872</v>
      </c>
      <c r="U1449" s="1">
        <f t="shared" ca="1" si="110"/>
        <v>4080</v>
      </c>
      <c r="V144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$A1449    &amp;
", "   &amp;
$B1449    &amp;
", "   &amp;
$C1449    &amp;
", '"  &amp;
$E1449    &amp;
"', '" &amp;
$H1449    &amp;
"', "  &amp;
$I1449 &amp;
", CAST('"  &amp;
TEXT($K1449,"aaaa-mm-dd") &amp;
"' AS DATE), " &amp;
$L1449 &amp;
", " &amp;
$N1449 &amp;
", " &amp;
$P1449 &amp;
", " &amp;
IF($R1449="","NULL",$R1449) &amp;
", " &amp;
$U1449 &amp;
");"</f>
        <v>INSERT INTO acme.fact_employees (id_company_fk, id_employee_pk, flg_active, employee_name, id_gender_fk, id_race_fk, birthdate, id_education_fk, id_department_fk, id_role_fk, id_level_fk, salary) VALUES (2, 1448, TRUE, 'Maryah Ferrara Bermudes', 'F', 3, CAST('1983-10-13' AS DATE), 7, 8, 8, 4, 4080);</v>
      </c>
    </row>
    <row r="1450" spans="1:22" x14ac:dyDescent="0.2">
      <c r="A1450" s="7">
        <v>2</v>
      </c>
      <c r="B1450" s="5">
        <f t="shared" si="111"/>
        <v>1449</v>
      </c>
      <c r="C1450" s="6" t="b">
        <v>1</v>
      </c>
      <c r="D1450" s="7">
        <f ca="1">IF(ROW()=2,125,IF(ROW()=3,67,IF(ROW()=4,13,RANDBETWEEN(2,COUNT(Name!$A:$A) + 1))))</f>
        <v>88</v>
      </c>
      <c r="E1450" s="7" t="str">
        <f ca="1">VLOOKUP($D1450,Name!$A:$B,2,FALSE) &amp; " " &amp; IF(ROW()=2,"de Orléans e Bragança",VLOOKUP(IF(ROW()=2,0,RANDBETWEEN(2,COUNT('Last name'!$A:$A) + 1)),'Last name'!$A:$B,2,FALSE) &amp; " " &amp; VLOOKUP(RANDBETWEEN(2,COUNT('Last name'!$A:$A) + 1),'Last name'!$A:$B,2,FALSE))</f>
        <v>Cecilia Dantas Rodrigues</v>
      </c>
      <c r="F1450" s="7">
        <v>2</v>
      </c>
      <c r="G1450" s="7" cm="1">
        <f t="array" aca="1" ref="G1450" ca="1">INDEX(States!$B:$B,RANDBETWEEN(2,COUNTA(States!$B:$B)),1)</f>
        <v>9</v>
      </c>
      <c r="H1450" s="7" t="str">
        <f ca="1">VLOOKUP($D1450,Name!$A:$C,3,FALSE)</f>
        <v>F</v>
      </c>
      <c r="I1450" s="7">
        <f t="shared" ca="1" si="112"/>
        <v>2</v>
      </c>
      <c r="J1450" s="7" t="str">
        <f ca="1">VLOOKUP($I1450,Race!$A:$B,2,FALSE)</f>
        <v>Branco</v>
      </c>
      <c r="K1450" s="8">
        <f ca="1" xml:space="preserve">
IF($B1450=2,
    TODAY()-16340,
    IF($P1450=2,
        RANDBETWEEN(TODAY()-12418.5,TODAY()-6574.5),
        IF(OR($P1450=3,$P1450=4),
            RANDBETWEEN(TODAY()-16071,TODAY()-8766),
            IF(OR($P1450=5,$P1450=6,$P1450=7),
                RANDBETWEEN(TODAY()-27393.75,TODAY()-12783.75),
                RANDBETWEEN(TODAY()-27393.75,TODAY()-10957.5)
            )
        )
    )
)</f>
        <v>18466</v>
      </c>
      <c r="L1450" s="6">
        <f ca="1">IF(OR(ROW()=2,ROW()=3),7,IF(ROW()=4,4,RANDBETWEEN(4,COUNT(Education!$A:$A) + 1)))</f>
        <v>6</v>
      </c>
      <c r="M1450" s="8" t="str">
        <f ca="1">VLOOKUP($L1450,Education!$A:$B,2,FALSE)</f>
        <v>Mestrado</v>
      </c>
      <c r="N145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1450" s="7" t="str">
        <f ca="1">VLOOKUP($N1450,Department!$A:$B,2,FALSE)</f>
        <v>Vendas</v>
      </c>
      <c r="P1450" s="6">
        <f t="shared" ca="1" si="113"/>
        <v>7</v>
      </c>
      <c r="Q1450" s="7" t="str">
        <f ca="1">VLOOKUP($P1450,Role!$A:$B,2,FALSE)</f>
        <v>Trainee</v>
      </c>
      <c r="R1450" s="7" t="str">
        <f ca="1">IF($P1450=8,RANDBETWEEN(2,COUNT(Level!$A:$A) + 1),"")</f>
        <v/>
      </c>
      <c r="S1450" s="7" t="str">
        <f ca="1">IF($R1450&lt;&gt;"",VLOOKUP($R1450,Level!$A:$B,2,FALSE),"")</f>
        <v/>
      </c>
      <c r="T1450" s="8">
        <f t="shared" ca="1" si="114"/>
        <v>43817</v>
      </c>
      <c r="U1450" s="1">
        <f t="shared" ca="1" si="110"/>
        <v>2415</v>
      </c>
      <c r="V145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$A1450    &amp;
", "   &amp;
$B1450    &amp;
", "   &amp;
$C1450    &amp;
", '"  &amp;
$E1450    &amp;
"', '" &amp;
$H1450    &amp;
"', "  &amp;
$I1450 &amp;
", CAST('"  &amp;
TEXT($K1450,"aaaa-mm-dd") &amp;
"' AS DATE), " &amp;
$L1450 &amp;
", " &amp;
$N1450 &amp;
", " &amp;
$P1450 &amp;
", " &amp;
IF($R1450="","NULL",$R1450) &amp;
", " &amp;
$U1450 &amp;
");"</f>
        <v>INSERT INTO acme.fact_employees (id_company_fk, id_employee_pk, flg_active, employee_name, id_gender_fk, id_race_fk, birthdate, id_education_fk, id_department_fk, id_role_fk, id_level_fk, salary) VALUES (2, 1449, TRUE, 'Cecilia Dantas Rodrigues', 'F', 2, CAST('1950-07-22' AS DATE), 6, 13, 7, NULL, 2415);</v>
      </c>
    </row>
    <row r="1451" spans="1:22" x14ac:dyDescent="0.2">
      <c r="A1451" s="7">
        <v>2</v>
      </c>
      <c r="B1451" s="5">
        <f t="shared" si="111"/>
        <v>1450</v>
      </c>
      <c r="C1451" s="6" t="b">
        <v>1</v>
      </c>
      <c r="D1451" s="7">
        <f ca="1">IF(ROW()=2,125,IF(ROW()=3,67,IF(ROW()=4,13,RANDBETWEEN(2,COUNT(Name!$A:$A) + 1))))</f>
        <v>309</v>
      </c>
      <c r="E1451" s="7" t="str">
        <f ca="1">VLOOKUP($D1451,Name!$A:$B,2,FALSE) &amp; " " &amp; IF(ROW()=2,"de Orléans e Bragança",VLOOKUP(IF(ROW()=2,0,RANDBETWEEN(2,COUNT('Last name'!$A:$A) + 1)),'Last name'!$A:$B,2,FALSE) &amp; " " &amp; VLOOKUP(RANDBETWEEN(2,COUNT('Last name'!$A:$A) + 1),'Last name'!$A:$B,2,FALSE))</f>
        <v>Otávio Frois Poeta</v>
      </c>
      <c r="F1451" s="7">
        <v>2</v>
      </c>
      <c r="G1451" s="7" cm="1">
        <f t="array" aca="1" ref="G1451" ca="1">INDEX(States!$B:$B,RANDBETWEEN(2,COUNTA(States!$B:$B)),1)</f>
        <v>4</v>
      </c>
      <c r="H1451" s="7" t="str">
        <f ca="1">VLOOKUP($D1451,Name!$A:$C,3,FALSE)</f>
        <v>M</v>
      </c>
      <c r="I1451" s="7">
        <f t="shared" ca="1" si="112"/>
        <v>2</v>
      </c>
      <c r="J1451" s="7" t="str">
        <f ca="1">VLOOKUP($I1451,Race!$A:$B,2,FALSE)</f>
        <v>Branco</v>
      </c>
      <c r="K1451" s="8">
        <f ca="1" xml:space="preserve">
IF($B1451=2,
    TODAY()-16340,
    IF($P1451=2,
        RANDBETWEEN(TODAY()-12418.5,TODAY()-6574.5),
        IF(OR($P1451=3,$P1451=4),
            RANDBETWEEN(TODAY()-16071,TODAY()-8766),
            IF(OR($P1451=5,$P1451=6,$P1451=7),
                RANDBETWEEN(TODAY()-27393.75,TODAY()-12783.75),
                RANDBETWEEN(TODAY()-27393.75,TODAY()-10957.5)
            )
        )
    )
)</f>
        <v>30136</v>
      </c>
      <c r="L1451" s="6">
        <f ca="1">IF(OR(ROW()=2,ROW()=3),7,IF(ROW()=4,4,RANDBETWEEN(4,COUNT(Education!$A:$A) + 1)))</f>
        <v>4</v>
      </c>
      <c r="M1451" s="8" t="str">
        <f ca="1">VLOOKUP($L1451,Education!$A:$B,2,FALSE)</f>
        <v>Superior</v>
      </c>
      <c r="N145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1451" s="7" t="str">
        <f ca="1">VLOOKUP($N1451,Department!$A:$B,2,FALSE)</f>
        <v>Vendas</v>
      </c>
      <c r="P1451" s="6">
        <f t="shared" ca="1" si="113"/>
        <v>8</v>
      </c>
      <c r="Q1451" s="7" t="str">
        <f ca="1">VLOOKUP($P1451,Role!$A:$B,2,FALSE)</f>
        <v>Analista</v>
      </c>
      <c r="R1451" s="7">
        <f ca="1">IF($P1451=8,RANDBETWEEN(2,COUNT(Level!$A:$A) + 1),"")</f>
        <v>3</v>
      </c>
      <c r="S1451" s="7" t="str">
        <f ca="1">IF($R1451&lt;&gt;"",VLOOKUP($R1451,Level!$A:$B,2,FALSE),"")</f>
        <v>Pleno</v>
      </c>
      <c r="T1451" s="8">
        <f t="shared" ca="1" si="114"/>
        <v>40050</v>
      </c>
      <c r="U1451" s="1">
        <f t="shared" ca="1" si="110"/>
        <v>2610</v>
      </c>
      <c r="V145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$A1451    &amp;
", "   &amp;
$B1451    &amp;
", "   &amp;
$C1451    &amp;
", '"  &amp;
$E1451    &amp;
"', '" &amp;
$H1451    &amp;
"', "  &amp;
$I1451 &amp;
", CAST('"  &amp;
TEXT($K1451,"aaaa-mm-dd") &amp;
"' AS DATE), " &amp;
$L1451 &amp;
", " &amp;
$N1451 &amp;
", " &amp;
$P1451 &amp;
", " &amp;
IF($R1451="","NULL",$R1451) &amp;
", " &amp;
$U1451 &amp;
");"</f>
        <v>INSERT INTO acme.fact_employees (id_company_fk, id_employee_pk, flg_active, employee_name, id_gender_fk, id_race_fk, birthdate, id_education_fk, id_department_fk, id_role_fk, id_level_fk, salary) VALUES (2, 1450, TRUE, 'Otávio Frois Poeta', 'M', 2, CAST('1982-07-04' AS DATE), 4, 13, 8, 3, 2610);</v>
      </c>
    </row>
    <row r="1452" spans="1:22" x14ac:dyDescent="0.2">
      <c r="A1452" s="7">
        <v>2</v>
      </c>
      <c r="B1452" s="5">
        <f t="shared" si="111"/>
        <v>1451</v>
      </c>
      <c r="C1452" s="6" t="b">
        <v>1</v>
      </c>
      <c r="D1452" s="7">
        <f ca="1">IF(ROW()=2,125,IF(ROW()=3,67,IF(ROW()=4,13,RANDBETWEEN(2,COUNT(Name!$A:$A) + 1))))</f>
        <v>52</v>
      </c>
      <c r="E1452" s="7" t="str">
        <f ca="1">VLOOKUP($D1452,Name!$A:$B,2,FALSE) &amp; " " &amp; IF(ROW()=2,"de Orléans e Bragança",VLOOKUP(IF(ROW()=2,0,RANDBETWEEN(2,COUNT('Last name'!$A:$A) + 1)),'Last name'!$A:$B,2,FALSE) &amp; " " &amp; VLOOKUP(RANDBETWEEN(2,COUNT('Last name'!$A:$A) + 1),'Last name'!$A:$B,2,FALSE))</f>
        <v>Arthur Holanda Esposito</v>
      </c>
      <c r="F1452" s="7">
        <v>2</v>
      </c>
      <c r="G1452" s="7" cm="1">
        <f t="array" aca="1" ref="G1452" ca="1">INDEX(States!$B:$B,RANDBETWEEN(2,COUNTA(States!$B:$B)),1)</f>
        <v>19</v>
      </c>
      <c r="H1452" s="7" t="str">
        <f ca="1">VLOOKUP($D1452,Name!$A:$C,3,FALSE)</f>
        <v>M</v>
      </c>
      <c r="I1452" s="7">
        <f t="shared" ca="1" si="112"/>
        <v>4</v>
      </c>
      <c r="J1452" s="7" t="str">
        <f ca="1">VLOOKUP($I1452,Race!$A:$B,2,FALSE)</f>
        <v>Pardo</v>
      </c>
      <c r="K1452" s="8">
        <f ca="1" xml:space="preserve">
IF($B1452=2,
    TODAY()-16340,
    IF($P1452=2,
        RANDBETWEEN(TODAY()-12418.5,TODAY()-6574.5),
        IF(OR($P1452=3,$P1452=4),
            RANDBETWEEN(TODAY()-16071,TODAY()-8766),
            IF(OR($P1452=5,$P1452=6,$P1452=7),
                RANDBETWEEN(TODAY()-27393.75,TODAY()-12783.75),
                RANDBETWEEN(TODAY()-27393.75,TODAY()-10957.5)
            )
        )
    )
)</f>
        <v>19161</v>
      </c>
      <c r="L1452" s="6">
        <f ca="1">IF(OR(ROW()=2,ROW()=3),7,IF(ROW()=4,4,RANDBETWEEN(4,COUNT(Education!$A:$A) + 1)))</f>
        <v>5</v>
      </c>
      <c r="M1452" s="8" t="str">
        <f ca="1">VLOOKUP($L1452,Education!$A:$B,2,FALSE)</f>
        <v>Pós-graduação</v>
      </c>
      <c r="N145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1452" s="7" t="str">
        <f ca="1">VLOOKUP($N1452,Department!$A:$B,2,FALSE)</f>
        <v>Comunicação &amp; Marketing</v>
      </c>
      <c r="P1452" s="6">
        <f t="shared" ca="1" si="113"/>
        <v>7</v>
      </c>
      <c r="Q1452" s="7" t="str">
        <f ca="1">VLOOKUP($P1452,Role!$A:$B,2,FALSE)</f>
        <v>Trainee</v>
      </c>
      <c r="R1452" s="7" t="str">
        <f ca="1">IF($P1452=8,RANDBETWEEN(2,COUNT(Level!$A:$A) + 1),"")</f>
        <v/>
      </c>
      <c r="S1452" s="7" t="str">
        <f ca="1">IF($R1452&lt;&gt;"",VLOOKUP($R1452,Level!$A:$B,2,FALSE),"")</f>
        <v/>
      </c>
      <c r="T1452" s="8">
        <f t="shared" ca="1" si="114"/>
        <v>40645</v>
      </c>
      <c r="U1452" s="1">
        <f t="shared" ca="1" si="110"/>
        <v>1885</v>
      </c>
      <c r="V145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$A1452    &amp;
", "   &amp;
$B1452    &amp;
", "   &amp;
$C1452    &amp;
", '"  &amp;
$E1452    &amp;
"', '" &amp;
$H1452    &amp;
"', "  &amp;
$I1452 &amp;
", CAST('"  &amp;
TEXT($K1452,"aaaa-mm-dd") &amp;
"' AS DATE), " &amp;
$L1452 &amp;
", " &amp;
$N1452 &amp;
", " &amp;
$P1452 &amp;
", " &amp;
IF($R1452="","NULL",$R1452) &amp;
", " &amp;
$U1452 &amp;
");"</f>
        <v>INSERT INTO acme.fact_employees (id_company_fk, id_employee_pk, flg_active, employee_name, id_gender_fk, id_race_fk, birthdate, id_education_fk, id_department_fk, id_role_fk, id_level_fk, salary) VALUES (2, 1451, TRUE, 'Arthur Holanda Esposito', 'M', 4, CAST('1952-06-16' AS DATE), 5, 8, 7, NULL, 1885);</v>
      </c>
    </row>
    <row r="1453" spans="1:22" x14ac:dyDescent="0.2">
      <c r="A1453" s="7">
        <v>2</v>
      </c>
      <c r="B1453" s="5">
        <f t="shared" si="111"/>
        <v>1452</v>
      </c>
      <c r="C1453" s="6" t="b">
        <v>1</v>
      </c>
      <c r="D1453" s="7">
        <f ca="1">IF(ROW()=2,125,IF(ROW()=3,67,IF(ROW()=4,13,RANDBETWEEN(2,COUNT(Name!$A:$A) + 1))))</f>
        <v>357</v>
      </c>
      <c r="E1453" s="7" t="str">
        <f ca="1">VLOOKUP($D1453,Name!$A:$B,2,FALSE) &amp; " " &amp; IF(ROW()=2,"de Orléans e Bragança",VLOOKUP(IF(ROW()=2,0,RANDBETWEEN(2,COUNT('Last name'!$A:$A) + 1)),'Last name'!$A:$B,2,FALSE) &amp; " " &amp; VLOOKUP(RANDBETWEEN(2,COUNT('Last name'!$A:$A) + 1),'Last name'!$A:$B,2,FALSE))</f>
        <v>Vitória Tavares Pinto</v>
      </c>
      <c r="F1453" s="7">
        <v>2</v>
      </c>
      <c r="G1453" s="7" cm="1">
        <f t="array" aca="1" ref="G1453" ca="1">INDEX(States!$B:$B,RANDBETWEEN(2,COUNTA(States!$B:$B)),1)</f>
        <v>2</v>
      </c>
      <c r="H1453" s="7" t="str">
        <f ca="1">VLOOKUP($D1453,Name!$A:$C,3,FALSE)</f>
        <v>F</v>
      </c>
      <c r="I1453" s="7">
        <f t="shared" ca="1" si="112"/>
        <v>2</v>
      </c>
      <c r="J1453" s="7" t="str">
        <f ca="1">VLOOKUP($I1453,Race!$A:$B,2,FALSE)</f>
        <v>Branco</v>
      </c>
      <c r="K1453" s="8">
        <f ca="1" xml:space="preserve">
IF($B1453=2,
    TODAY()-16340,
    IF($P1453=2,
        RANDBETWEEN(TODAY()-12418.5,TODAY()-6574.5),
        IF(OR($P1453=3,$P1453=4),
            RANDBETWEEN(TODAY()-16071,TODAY()-8766),
            IF(OR($P1453=5,$P1453=6,$P1453=7),
                RANDBETWEEN(TODAY()-27393.75,TODAY()-12783.75),
                RANDBETWEEN(TODAY()-27393.75,TODAY()-10957.5)
            )
        )
    )
)</f>
        <v>26397</v>
      </c>
      <c r="L1453" s="6">
        <f ca="1">IF(OR(ROW()=2,ROW()=3),7,IF(ROW()=4,4,RANDBETWEEN(4,COUNT(Education!$A:$A) + 1)))</f>
        <v>5</v>
      </c>
      <c r="M1453" s="8" t="str">
        <f ca="1">VLOOKUP($L1453,Education!$A:$B,2,FALSE)</f>
        <v>Pós-graduação</v>
      </c>
      <c r="N145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1453" s="7" t="str">
        <f ca="1">VLOOKUP($N1453,Department!$A:$B,2,FALSE)</f>
        <v>Contábil</v>
      </c>
      <c r="P1453" s="6">
        <f t="shared" ca="1" si="113"/>
        <v>8</v>
      </c>
      <c r="Q1453" s="7" t="str">
        <f ca="1">VLOOKUP($P1453,Role!$A:$B,2,FALSE)</f>
        <v>Analista</v>
      </c>
      <c r="R1453" s="7">
        <f ca="1">IF($P1453=8,RANDBETWEEN(2,COUNT(Level!$A:$A) + 1),"")</f>
        <v>3</v>
      </c>
      <c r="S1453" s="7" t="str">
        <f ca="1">IF($R1453&lt;&gt;"",VLOOKUP($R1453,Level!$A:$B,2,FALSE),"")</f>
        <v>Pleno</v>
      </c>
      <c r="T1453" s="8">
        <f t="shared" ca="1" si="114"/>
        <v>37768</v>
      </c>
      <c r="U1453" s="1">
        <f t="shared" ca="1" si="110"/>
        <v>3000</v>
      </c>
      <c r="V145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$A1453    &amp;
", "   &amp;
$B1453    &amp;
", "   &amp;
$C1453    &amp;
", '"  &amp;
$E1453    &amp;
"', '" &amp;
$H1453    &amp;
"', "  &amp;
$I1453 &amp;
", CAST('"  &amp;
TEXT($K1453,"aaaa-mm-dd") &amp;
"' AS DATE), " &amp;
$L1453 &amp;
", " &amp;
$N1453 &amp;
", " &amp;
$P1453 &amp;
", " &amp;
IF($R1453="","NULL",$R1453) &amp;
", " &amp;
$U1453 &amp;
");"</f>
        <v>INSERT INTO acme.fact_employees (id_company_fk, id_employee_pk, flg_active, employee_name, id_gender_fk, id_race_fk, birthdate, id_education_fk, id_department_fk, id_role_fk, id_level_fk, salary) VALUES (2, 1452, TRUE, 'Vitória Tavares Pinto', 'F', 2, CAST('1972-04-08' AS DATE), 5, 9, 8, 3, 3000);</v>
      </c>
    </row>
    <row r="1454" spans="1:22" x14ac:dyDescent="0.2">
      <c r="A1454" s="7">
        <v>2</v>
      </c>
      <c r="B1454" s="5">
        <f t="shared" si="111"/>
        <v>1453</v>
      </c>
      <c r="C1454" s="6" t="b">
        <v>1</v>
      </c>
      <c r="D1454" s="7">
        <f ca="1">IF(ROW()=2,125,IF(ROW()=3,67,IF(ROW()=4,13,RANDBETWEEN(2,COUNT(Name!$A:$A) + 1))))</f>
        <v>142</v>
      </c>
      <c r="E1454" s="7" t="str">
        <f ca="1">VLOOKUP($D1454,Name!$A:$B,2,FALSE) &amp; " " &amp; IF(ROW()=2,"de Orléans e Bragança",VLOOKUP(IF(ROW()=2,0,RANDBETWEEN(2,COUNT('Last name'!$A:$A) + 1)),'Last name'!$A:$B,2,FALSE) &amp; " " &amp; VLOOKUP(RANDBETWEEN(2,COUNT('Last name'!$A:$A) + 1),'Last name'!$A:$B,2,FALSE))</f>
        <v>Francisca Seixas Veiga</v>
      </c>
      <c r="F1454" s="7">
        <v>2</v>
      </c>
      <c r="G1454" s="7" cm="1">
        <f t="array" aca="1" ref="G1454" ca="1">INDEX(States!$B:$B,RANDBETWEEN(2,COUNTA(States!$B:$B)),1)</f>
        <v>11</v>
      </c>
      <c r="H1454" s="7" t="str">
        <f ca="1">VLOOKUP($D1454,Name!$A:$C,3,FALSE)</f>
        <v>F</v>
      </c>
      <c r="I1454" s="7">
        <f t="shared" ca="1" si="112"/>
        <v>2</v>
      </c>
      <c r="J1454" s="7" t="str">
        <f ca="1">VLOOKUP($I1454,Race!$A:$B,2,FALSE)</f>
        <v>Branco</v>
      </c>
      <c r="K1454" s="8">
        <f ca="1" xml:space="preserve">
IF($B1454=2,
    TODAY()-16340,
    IF($P1454=2,
        RANDBETWEEN(TODAY()-12418.5,TODAY()-6574.5),
        IF(OR($P1454=3,$P1454=4),
            RANDBETWEEN(TODAY()-16071,TODAY()-8766),
            IF(OR($P1454=5,$P1454=6,$P1454=7),
                RANDBETWEEN(TODAY()-27393.75,TODAY()-12783.75),
                RANDBETWEEN(TODAY()-27393.75,TODAY()-10957.5)
            )
        )
    )
)</f>
        <v>27744</v>
      </c>
      <c r="L1454" s="6">
        <f ca="1">IF(OR(ROW()=2,ROW()=3),7,IF(ROW()=4,4,RANDBETWEEN(4,COUNT(Education!$A:$A) + 1)))</f>
        <v>4</v>
      </c>
      <c r="M1454" s="8" t="str">
        <f ca="1">VLOOKUP($L1454,Education!$A:$B,2,FALSE)</f>
        <v>Superior</v>
      </c>
      <c r="N145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1454" s="7" t="str">
        <f ca="1">VLOOKUP($N1454,Department!$A:$B,2,FALSE)</f>
        <v>Recursos Humanos</v>
      </c>
      <c r="P1454" s="6">
        <f t="shared" ca="1" si="113"/>
        <v>8</v>
      </c>
      <c r="Q1454" s="7" t="str">
        <f ca="1">VLOOKUP($P1454,Role!$A:$B,2,FALSE)</f>
        <v>Analista</v>
      </c>
      <c r="R1454" s="7">
        <f ca="1">IF($P1454=8,RANDBETWEEN(2,COUNT(Level!$A:$A) + 1),"")</f>
        <v>4</v>
      </c>
      <c r="S1454" s="7" t="str">
        <f ca="1">IF($R1454&lt;&gt;"",VLOOKUP($R1454,Level!$A:$B,2,FALSE),"")</f>
        <v>Senior</v>
      </c>
      <c r="T1454" s="8">
        <f t="shared" ca="1" si="114"/>
        <v>41964</v>
      </c>
      <c r="U1454" s="1">
        <f t="shared" ca="1" si="110"/>
        <v>2580</v>
      </c>
      <c r="V145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$A1454    &amp;
", "   &amp;
$B1454    &amp;
", "   &amp;
$C1454    &amp;
", '"  &amp;
$E1454    &amp;
"', '" &amp;
$H1454    &amp;
"', "  &amp;
$I1454 &amp;
", CAST('"  &amp;
TEXT($K1454,"aaaa-mm-dd") &amp;
"' AS DATE), " &amp;
$L1454 &amp;
", " &amp;
$N1454 &amp;
", " &amp;
$P1454 &amp;
", " &amp;
IF($R1454="","NULL",$R1454) &amp;
", " &amp;
$U1454 &amp;
");"</f>
        <v>INSERT INTO acme.fact_employees (id_company_fk, id_employee_pk, flg_active, employee_name, id_gender_fk, id_race_fk, birthdate, id_education_fk, id_department_fk, id_role_fk, id_level_fk, salary) VALUES (2, 1453, TRUE, 'Francisca Seixas Veiga', 'F', 2, CAST('1975-12-16' AS DATE), 4, 5, 8, 4, 2580);</v>
      </c>
    </row>
    <row r="1455" spans="1:22" x14ac:dyDescent="0.2">
      <c r="A1455" s="7">
        <v>2</v>
      </c>
      <c r="B1455" s="5">
        <f t="shared" si="111"/>
        <v>1454</v>
      </c>
      <c r="C1455" s="6" t="b">
        <v>1</v>
      </c>
      <c r="D1455" s="7">
        <f ca="1">IF(ROW()=2,125,IF(ROW()=3,67,IF(ROW()=4,13,RANDBETWEEN(2,COUNT(Name!$A:$A) + 1))))</f>
        <v>173</v>
      </c>
      <c r="E1455" s="7" t="str">
        <f ca="1">VLOOKUP($D1455,Name!$A:$B,2,FALSE) &amp; " " &amp; IF(ROW()=2,"de Orléans e Bragança",VLOOKUP(IF(ROW()=2,0,RANDBETWEEN(2,COUNT('Last name'!$A:$A) + 1)),'Last name'!$A:$B,2,FALSE) &amp; " " &amp; VLOOKUP(RANDBETWEEN(2,COUNT('Last name'!$A:$A) + 1),'Last name'!$A:$B,2,FALSE))</f>
        <v>Isabelle Batista Cunha</v>
      </c>
      <c r="F1455" s="7">
        <v>2</v>
      </c>
      <c r="G1455" s="7" cm="1">
        <f t="array" aca="1" ref="G1455" ca="1">INDEX(States!$B:$B,RANDBETWEEN(2,COUNTA(States!$B:$B)),1)</f>
        <v>4</v>
      </c>
      <c r="H1455" s="7" t="str">
        <f ca="1">VLOOKUP($D1455,Name!$A:$C,3,FALSE)</f>
        <v>F</v>
      </c>
      <c r="I1455" s="7">
        <f t="shared" ca="1" si="112"/>
        <v>2</v>
      </c>
      <c r="J1455" s="7" t="str">
        <f ca="1">VLOOKUP($I1455,Race!$A:$B,2,FALSE)</f>
        <v>Branco</v>
      </c>
      <c r="K1455" s="8">
        <f ca="1" xml:space="preserve">
IF($B1455=2,
    TODAY()-16340,
    IF($P1455=2,
        RANDBETWEEN(TODAY()-12418.5,TODAY()-6574.5),
        IF(OR($P1455=3,$P1455=4),
            RANDBETWEEN(TODAY()-16071,TODAY()-8766),
            IF(OR($P1455=5,$P1455=6,$P1455=7),
                RANDBETWEEN(TODAY()-27393.75,TODAY()-12783.75),
                RANDBETWEEN(TODAY()-27393.75,TODAY()-10957.5)
            )
        )
    )
)</f>
        <v>24170</v>
      </c>
      <c r="L1455" s="6">
        <f ca="1">IF(OR(ROW()=2,ROW()=3),7,IF(ROW()=4,4,RANDBETWEEN(4,COUNT(Education!$A:$A) + 1)))</f>
        <v>5</v>
      </c>
      <c r="M1455" s="8" t="str">
        <f ca="1">VLOOKUP($L1455,Education!$A:$B,2,FALSE)</f>
        <v>Pós-graduação</v>
      </c>
      <c r="N145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1455" s="7" t="str">
        <f ca="1">VLOOKUP($N1455,Department!$A:$B,2,FALSE)</f>
        <v>Tecnologia da Informação</v>
      </c>
      <c r="P1455" s="6">
        <f t="shared" ca="1" si="113"/>
        <v>8</v>
      </c>
      <c r="Q1455" s="7" t="str">
        <f ca="1">VLOOKUP($P1455,Role!$A:$B,2,FALSE)</f>
        <v>Analista</v>
      </c>
      <c r="R1455" s="7">
        <f ca="1">IF($P1455=8,RANDBETWEEN(2,COUNT(Level!$A:$A) + 1),"")</f>
        <v>2</v>
      </c>
      <c r="S1455" s="7" t="str">
        <f ca="1">IF($R1455&lt;&gt;"",VLOOKUP($R1455,Level!$A:$B,2,FALSE),"")</f>
        <v>Junior</v>
      </c>
      <c r="T1455" s="8">
        <f t="shared" ca="1" si="114"/>
        <v>39433</v>
      </c>
      <c r="U1455" s="1">
        <f t="shared" ca="1" si="110"/>
        <v>3120</v>
      </c>
      <c r="V145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$A1455    &amp;
", "   &amp;
$B1455    &amp;
", "   &amp;
$C1455    &amp;
", '"  &amp;
$E1455    &amp;
"', '" &amp;
$H1455    &amp;
"', "  &amp;
$I1455 &amp;
", CAST('"  &amp;
TEXT($K1455,"aaaa-mm-dd") &amp;
"' AS DATE), " &amp;
$L1455 &amp;
", " &amp;
$N1455 &amp;
", " &amp;
$P1455 &amp;
", " &amp;
IF($R1455="","NULL",$R1455) &amp;
", " &amp;
$U1455 &amp;
");"</f>
        <v>INSERT INTO acme.fact_employees (id_company_fk, id_employee_pk, flg_active, employee_name, id_gender_fk, id_race_fk, birthdate, id_education_fk, id_department_fk, id_role_fk, id_level_fk, salary) VALUES (2, 1454, TRUE, 'Isabelle Batista Cunha', 'F', 2, CAST('1966-03-04' AS DATE), 5, 11, 8, 2, 3120);</v>
      </c>
    </row>
    <row r="1456" spans="1:22" x14ac:dyDescent="0.2">
      <c r="A1456" s="7">
        <v>2</v>
      </c>
      <c r="B1456" s="5">
        <f t="shared" si="111"/>
        <v>1455</v>
      </c>
      <c r="C1456" s="6" t="b">
        <v>1</v>
      </c>
      <c r="D1456" s="7">
        <f ca="1">IF(ROW()=2,125,IF(ROW()=3,67,IF(ROW()=4,13,RANDBETWEEN(2,COUNT(Name!$A:$A) + 1))))</f>
        <v>162</v>
      </c>
      <c r="E1456" s="7" t="str">
        <f ca="1">VLOOKUP($D1456,Name!$A:$B,2,FALSE) &amp; " " &amp; IF(ROW()=2,"de Orléans e Bragança",VLOOKUP(IF(ROW()=2,0,RANDBETWEEN(2,COUNT('Last name'!$A:$A) + 1)),'Last name'!$A:$B,2,FALSE) &amp; " " &amp; VLOOKUP(RANDBETWEEN(2,COUNT('Last name'!$A:$A) + 1),'Last name'!$A:$B,2,FALSE))</f>
        <v>Heloise Gallo Colombo</v>
      </c>
      <c r="F1456" s="7">
        <v>2</v>
      </c>
      <c r="G1456" s="7" cm="1">
        <f t="array" aca="1" ref="G1456" ca="1">INDEX(States!$B:$B,RANDBETWEEN(2,COUNTA(States!$B:$B)),1)</f>
        <v>8</v>
      </c>
      <c r="H1456" s="7" t="str">
        <f ca="1">VLOOKUP($D1456,Name!$A:$C,3,FALSE)</f>
        <v>F</v>
      </c>
      <c r="I1456" s="7">
        <f t="shared" ca="1" si="112"/>
        <v>3</v>
      </c>
      <c r="J1456" s="7" t="str">
        <f ca="1">VLOOKUP($I1456,Race!$A:$B,2,FALSE)</f>
        <v>Preto</v>
      </c>
      <c r="K1456" s="8">
        <f ca="1" xml:space="preserve">
IF($B1456=2,
    TODAY()-16340,
    IF($P1456=2,
        RANDBETWEEN(TODAY()-12418.5,TODAY()-6574.5),
        IF(OR($P1456=3,$P1456=4),
            RANDBETWEEN(TODAY()-16071,TODAY()-8766),
            IF(OR($P1456=5,$P1456=6,$P1456=7),
                RANDBETWEEN(TODAY()-27393.75,TODAY()-12783.75),
                RANDBETWEEN(TODAY()-27393.75,TODAY()-10957.5)
            )
        )
    )
)</f>
        <v>18463</v>
      </c>
      <c r="L1456" s="6">
        <f ca="1">IF(OR(ROW()=2,ROW()=3),7,IF(ROW()=4,4,RANDBETWEEN(4,COUNT(Education!$A:$A) + 1)))</f>
        <v>4</v>
      </c>
      <c r="M1456" s="8" t="str">
        <f ca="1">VLOOKUP($L1456,Education!$A:$B,2,FALSE)</f>
        <v>Superior</v>
      </c>
      <c r="N145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1456" s="7" t="str">
        <f ca="1">VLOOKUP($N1456,Department!$A:$B,2,FALSE)</f>
        <v>Contábil</v>
      </c>
      <c r="P1456" s="6">
        <f t="shared" ca="1" si="113"/>
        <v>8</v>
      </c>
      <c r="Q1456" s="7" t="str">
        <f ca="1">VLOOKUP($P1456,Role!$A:$B,2,FALSE)</f>
        <v>Analista</v>
      </c>
      <c r="R1456" s="7">
        <f ca="1">IF($P1456=8,RANDBETWEEN(2,COUNT(Level!$A:$A) + 1),"")</f>
        <v>4</v>
      </c>
      <c r="S1456" s="7" t="str">
        <f ca="1">IF($R1456&lt;&gt;"",VLOOKUP($R1456,Level!$A:$B,2,FALSE),"")</f>
        <v>Senior</v>
      </c>
      <c r="T1456" s="8">
        <f t="shared" ca="1" si="114"/>
        <v>38658</v>
      </c>
      <c r="U1456" s="1">
        <f t="shared" ca="1" si="110"/>
        <v>2500</v>
      </c>
      <c r="V145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$A1456    &amp;
", "   &amp;
$B1456    &amp;
", "   &amp;
$C1456    &amp;
", '"  &amp;
$E1456    &amp;
"', '" &amp;
$H1456    &amp;
"', "  &amp;
$I1456 &amp;
", CAST('"  &amp;
TEXT($K1456,"aaaa-mm-dd") &amp;
"' AS DATE), " &amp;
$L1456 &amp;
", " &amp;
$N1456 &amp;
", " &amp;
$P1456 &amp;
", " &amp;
IF($R1456="","NULL",$R1456) &amp;
", " &amp;
$U1456 &amp;
");"</f>
        <v>INSERT INTO acme.fact_employees (id_company_fk, id_employee_pk, flg_active, employee_name, id_gender_fk, id_race_fk, birthdate, id_education_fk, id_department_fk, id_role_fk, id_level_fk, salary) VALUES (2, 1455, TRUE, 'Heloise Gallo Colombo', 'F', 3, CAST('1950-07-19' AS DATE), 4, 9, 8, 4, 2500);</v>
      </c>
    </row>
    <row r="1457" spans="1:22" x14ac:dyDescent="0.2">
      <c r="A1457" s="7">
        <v>2</v>
      </c>
      <c r="B1457" s="5">
        <f t="shared" si="111"/>
        <v>1456</v>
      </c>
      <c r="C1457" s="6" t="b">
        <v>1</v>
      </c>
      <c r="D1457" s="7">
        <f ca="1">IF(ROW()=2,125,IF(ROW()=3,67,IF(ROW()=4,13,RANDBETWEEN(2,COUNT(Name!$A:$A) + 1))))</f>
        <v>163</v>
      </c>
      <c r="E1457" s="7" t="str">
        <f ca="1">VLOOKUP($D1457,Name!$A:$B,2,FALSE) &amp; " " &amp; IF(ROW()=2,"de Orléans e Bragança",VLOOKUP(IF(ROW()=2,0,RANDBETWEEN(2,COUNT('Last name'!$A:$A) + 1)),'Last name'!$A:$B,2,FALSE) &amp; " " &amp; VLOOKUP(RANDBETWEEN(2,COUNT('Last name'!$A:$A) + 1),'Last name'!$A:$B,2,FALSE))</f>
        <v>Henrico Carvalho Evangelista</v>
      </c>
      <c r="F1457" s="7">
        <v>2</v>
      </c>
      <c r="G1457" s="7" cm="1">
        <f t="array" aca="1" ref="G1457" ca="1">INDEX(States!$B:$B,RANDBETWEEN(2,COUNTA(States!$B:$B)),1)</f>
        <v>13</v>
      </c>
      <c r="H1457" s="7" t="str">
        <f ca="1">VLOOKUP($D1457,Name!$A:$C,3,FALSE)</f>
        <v>M</v>
      </c>
      <c r="I1457" s="7">
        <f t="shared" ca="1" si="112"/>
        <v>2</v>
      </c>
      <c r="J1457" s="7" t="str">
        <f ca="1">VLOOKUP($I1457,Race!$A:$B,2,FALSE)</f>
        <v>Branco</v>
      </c>
      <c r="K1457" s="8">
        <f ca="1" xml:space="preserve">
IF($B1457=2,
    TODAY()-16340,
    IF($P1457=2,
        RANDBETWEEN(TODAY()-12418.5,TODAY()-6574.5),
        IF(OR($P1457=3,$P1457=4),
            RANDBETWEEN(TODAY()-16071,TODAY()-8766),
            IF(OR($P1457=5,$P1457=6,$P1457=7),
                RANDBETWEEN(TODAY()-27393.75,TODAY()-12783.75),
                RANDBETWEEN(TODAY()-27393.75,TODAY()-10957.5)
            )
        )
    )
)</f>
        <v>19243</v>
      </c>
      <c r="L1457" s="6">
        <f ca="1">IF(OR(ROW()=2,ROW()=3),7,IF(ROW()=4,4,RANDBETWEEN(4,COUNT(Education!$A:$A) + 1)))</f>
        <v>5</v>
      </c>
      <c r="M1457" s="8" t="str">
        <f ca="1">VLOOKUP($L1457,Education!$A:$B,2,FALSE)</f>
        <v>Pós-graduação</v>
      </c>
      <c r="N145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1457" s="7" t="str">
        <f ca="1">VLOOKUP($N1457,Department!$A:$B,2,FALSE)</f>
        <v>Auditoria</v>
      </c>
      <c r="P1457" s="6">
        <f t="shared" ca="1" si="113"/>
        <v>8</v>
      </c>
      <c r="Q1457" s="7" t="str">
        <f ca="1">VLOOKUP($P1457,Role!$A:$B,2,FALSE)</f>
        <v>Analista</v>
      </c>
      <c r="R1457" s="7">
        <f ca="1">IF($P1457=8,RANDBETWEEN(2,COUNT(Level!$A:$A) + 1),"")</f>
        <v>2</v>
      </c>
      <c r="S1457" s="7" t="str">
        <f ca="1">IF($R1457&lt;&gt;"",VLOOKUP($R1457,Level!$A:$B,2,FALSE),"")</f>
        <v>Junior</v>
      </c>
      <c r="T1457" s="8">
        <f t="shared" ca="1" si="114"/>
        <v>44893</v>
      </c>
      <c r="U1457" s="1">
        <f t="shared" ca="1" si="110"/>
        <v>3000</v>
      </c>
      <c r="V145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$A1457    &amp;
", "   &amp;
$B1457    &amp;
", "   &amp;
$C1457    &amp;
", '"  &amp;
$E1457    &amp;
"', '" &amp;
$H1457    &amp;
"', "  &amp;
$I1457 &amp;
", CAST('"  &amp;
TEXT($K1457,"aaaa-mm-dd") &amp;
"' AS DATE), " &amp;
$L1457 &amp;
", " &amp;
$N1457 &amp;
", " &amp;
$P1457 &amp;
", " &amp;
IF($R1457="","NULL",$R1457) &amp;
", " &amp;
$U1457 &amp;
");"</f>
        <v>INSERT INTO acme.fact_employees (id_company_fk, id_employee_pk, flg_active, employee_name, id_gender_fk, id_race_fk, birthdate, id_education_fk, id_department_fk, id_role_fk, id_level_fk, salary) VALUES (2, 1456, TRUE, 'Henrico Carvalho Evangelista', 'M', 2, CAST('1952-09-06' AS DATE), 5, 10, 8, 2, 3000);</v>
      </c>
    </row>
    <row r="1458" spans="1:22" x14ac:dyDescent="0.2">
      <c r="A1458" s="7">
        <v>2</v>
      </c>
      <c r="B1458" s="5">
        <f t="shared" si="111"/>
        <v>1457</v>
      </c>
      <c r="C1458" s="6" t="b">
        <v>1</v>
      </c>
      <c r="D1458" s="7">
        <f ca="1">IF(ROW()=2,125,IF(ROW()=3,67,IF(ROW()=4,13,RANDBETWEEN(2,COUNT(Name!$A:$A) + 1))))</f>
        <v>136</v>
      </c>
      <c r="E1458" s="7" t="str">
        <f ca="1">VLOOKUP($D1458,Name!$A:$B,2,FALSE) &amp; " " &amp; IF(ROW()=2,"de Orléans e Bragança",VLOOKUP(IF(ROW()=2,0,RANDBETWEEN(2,COUNT('Last name'!$A:$A) + 1)),'Last name'!$A:$B,2,FALSE) &amp; " " &amp; VLOOKUP(RANDBETWEEN(2,COUNT('Last name'!$A:$A) + 1),'Last name'!$A:$B,2,FALSE))</f>
        <v>Fernando Mariano Moretti Faria</v>
      </c>
      <c r="F1458" s="7">
        <v>2</v>
      </c>
      <c r="G1458" s="7" cm="1">
        <f t="array" aca="1" ref="G1458" ca="1">INDEX(States!$B:$B,RANDBETWEEN(2,COUNTA(States!$B:$B)),1)</f>
        <v>17</v>
      </c>
      <c r="H1458" s="7" t="str">
        <f ca="1">VLOOKUP($D1458,Name!$A:$C,3,FALSE)</f>
        <v>M</v>
      </c>
      <c r="I1458" s="7">
        <f t="shared" ca="1" si="112"/>
        <v>2</v>
      </c>
      <c r="J1458" s="7" t="str">
        <f ca="1">VLOOKUP($I1458,Race!$A:$B,2,FALSE)</f>
        <v>Branco</v>
      </c>
      <c r="K1458" s="8">
        <f ca="1" xml:space="preserve">
IF($B1458=2,
    TODAY()-16340,
    IF($P1458=2,
        RANDBETWEEN(TODAY()-12418.5,TODAY()-6574.5),
        IF(OR($P1458=3,$P1458=4),
            RANDBETWEEN(TODAY()-16071,TODAY()-8766),
            IF(OR($P1458=5,$P1458=6,$P1458=7),
                RANDBETWEEN(TODAY()-27393.75,TODAY()-12783.75),
                RANDBETWEEN(TODAY()-27393.75,TODAY()-10957.5)
            )
        )
    )
)</f>
        <v>32807</v>
      </c>
      <c r="L1458" s="6">
        <f ca="1">IF(OR(ROW()=2,ROW()=3),7,IF(ROW()=4,4,RANDBETWEEN(4,COUNT(Education!$A:$A) + 1)))</f>
        <v>6</v>
      </c>
      <c r="M1458" s="8" t="str">
        <f ca="1">VLOOKUP($L1458,Education!$A:$B,2,FALSE)</f>
        <v>Mestrado</v>
      </c>
      <c r="N145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1458" s="7" t="str">
        <f ca="1">VLOOKUP($N1458,Department!$A:$B,2,FALSE)</f>
        <v>Tecnologia da Informação</v>
      </c>
      <c r="P1458" s="6">
        <f t="shared" ca="1" si="113"/>
        <v>9</v>
      </c>
      <c r="Q1458" s="7" t="str">
        <f ca="1">VLOOKUP($P1458,Role!$A:$B,2,FALSE)</f>
        <v>Especialista</v>
      </c>
      <c r="R1458" s="7" t="str">
        <f ca="1">IF($P1458=8,RANDBETWEEN(2,COUNT(Level!$A:$A) + 1),"")</f>
        <v/>
      </c>
      <c r="S1458" s="7" t="str">
        <f ca="1">IF($R1458&lt;&gt;"",VLOOKUP($R1458,Level!$A:$B,2,FALSE),"")</f>
        <v/>
      </c>
      <c r="T1458" s="8">
        <f t="shared" ca="1" si="114"/>
        <v>39408</v>
      </c>
      <c r="U1458" s="1">
        <f t="shared" ca="1" si="110"/>
        <v>9620</v>
      </c>
      <c r="V145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$A1458    &amp;
", "   &amp;
$B1458    &amp;
", "   &amp;
$C1458    &amp;
", '"  &amp;
$E1458    &amp;
"', '" &amp;
$H1458    &amp;
"', "  &amp;
$I1458 &amp;
", CAST('"  &amp;
TEXT($K1458,"aaaa-mm-dd") &amp;
"' AS DATE), " &amp;
$L1458 &amp;
", " &amp;
$N1458 &amp;
", " &amp;
$P1458 &amp;
", " &amp;
IF($R1458="","NULL",$R1458) &amp;
", " &amp;
$U1458 &amp;
");"</f>
        <v>INSERT INTO acme.fact_employees (id_company_fk, id_employee_pk, flg_active, employee_name, id_gender_fk, id_race_fk, birthdate, id_education_fk, id_department_fk, id_role_fk, id_level_fk, salary) VALUES (2, 1457, TRUE, 'Fernando Mariano Moretti Faria', 'M', 2, CAST('1989-10-26' AS DATE), 6, 11, 9, NULL, 9620);</v>
      </c>
    </row>
    <row r="1459" spans="1:22" x14ac:dyDescent="0.2">
      <c r="A1459" s="7">
        <v>2</v>
      </c>
      <c r="B1459" s="5">
        <f t="shared" si="111"/>
        <v>1458</v>
      </c>
      <c r="C1459" s="6" t="b">
        <v>1</v>
      </c>
      <c r="D1459" s="7">
        <f ca="1">IF(ROW()=2,125,IF(ROW()=3,67,IF(ROW()=4,13,RANDBETWEEN(2,COUNT(Name!$A:$A) + 1))))</f>
        <v>22</v>
      </c>
      <c r="E1459" s="7" t="str">
        <f ca="1">VLOOKUP($D1459,Name!$A:$B,2,FALSE) &amp; " " &amp; IF(ROW()=2,"de Orléans e Bragança",VLOOKUP(IF(ROW()=2,0,RANDBETWEEN(2,COUNT('Last name'!$A:$A) + 1)),'Last name'!$A:$B,2,FALSE) &amp; " " &amp; VLOOKUP(RANDBETWEEN(2,COUNT('Last name'!$A:$A) + 1),'Last name'!$A:$B,2,FALSE))</f>
        <v>Ana Ribeiro Siqueira</v>
      </c>
      <c r="F1459" s="7">
        <v>2</v>
      </c>
      <c r="G1459" s="7" cm="1">
        <f t="array" aca="1" ref="G1459" ca="1">INDEX(States!$B:$B,RANDBETWEEN(2,COUNTA(States!$B:$B)),1)</f>
        <v>8</v>
      </c>
      <c r="H1459" s="7" t="str">
        <f ca="1">VLOOKUP($D1459,Name!$A:$C,3,FALSE)</f>
        <v>F</v>
      </c>
      <c r="I1459" s="7">
        <f t="shared" ca="1" si="112"/>
        <v>2</v>
      </c>
      <c r="J1459" s="7" t="str">
        <f ca="1">VLOOKUP($I1459,Race!$A:$B,2,FALSE)</f>
        <v>Branco</v>
      </c>
      <c r="K1459" s="8">
        <f ca="1" xml:space="preserve">
IF($B1459=2,
    TODAY()-16340,
    IF($P1459=2,
        RANDBETWEEN(TODAY()-12418.5,TODAY()-6574.5),
        IF(OR($P1459=3,$P1459=4),
            RANDBETWEEN(TODAY()-16071,TODAY()-8766),
            IF(OR($P1459=5,$P1459=6,$P1459=7),
                RANDBETWEEN(TODAY()-27393.75,TODAY()-12783.75),
                RANDBETWEEN(TODAY()-27393.75,TODAY()-10957.5)
            )
        )
    )
)</f>
        <v>32306</v>
      </c>
      <c r="L1459" s="6">
        <f ca="1">IF(OR(ROW()=2,ROW()=3),7,IF(ROW()=4,4,RANDBETWEEN(4,COUNT(Education!$A:$A) + 1)))</f>
        <v>6</v>
      </c>
      <c r="M1459" s="8" t="str">
        <f ca="1">VLOOKUP($L1459,Education!$A:$B,2,FALSE)</f>
        <v>Mestrado</v>
      </c>
      <c r="N145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1459" s="7" t="str">
        <f ca="1">VLOOKUP($N1459,Department!$A:$B,2,FALSE)</f>
        <v>Vendas</v>
      </c>
      <c r="P1459" s="6">
        <f t="shared" ca="1" si="113"/>
        <v>8</v>
      </c>
      <c r="Q1459" s="7" t="str">
        <f ca="1">VLOOKUP($P1459,Role!$A:$B,2,FALSE)</f>
        <v>Analista</v>
      </c>
      <c r="R1459" s="7">
        <f ca="1">IF($P1459=8,RANDBETWEEN(2,COUNT(Level!$A:$A) + 1),"")</f>
        <v>2</v>
      </c>
      <c r="S1459" s="7" t="str">
        <f ca="1">IF($R1459&lt;&gt;"",VLOOKUP($R1459,Level!$A:$B,2,FALSE),"")</f>
        <v>Junior</v>
      </c>
      <c r="T1459" s="8">
        <f t="shared" ca="1" si="114"/>
        <v>44365</v>
      </c>
      <c r="U1459" s="1">
        <f t="shared" ca="1" si="110"/>
        <v>3610</v>
      </c>
      <c r="V145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$A1459    &amp;
", "   &amp;
$B1459    &amp;
", "   &amp;
$C1459    &amp;
", '"  &amp;
$E1459    &amp;
"', '" &amp;
$H1459    &amp;
"', "  &amp;
$I1459 &amp;
", CAST('"  &amp;
TEXT($K1459,"aaaa-mm-dd") &amp;
"' AS DATE), " &amp;
$L1459 &amp;
", " &amp;
$N1459 &amp;
", " &amp;
$P1459 &amp;
", " &amp;
IF($R1459="","NULL",$R1459) &amp;
", " &amp;
$U1459 &amp;
");"</f>
        <v>INSERT INTO acme.fact_employees (id_company_fk, id_employee_pk, flg_active, employee_name, id_gender_fk, id_race_fk, birthdate, id_education_fk, id_department_fk, id_role_fk, id_level_fk, salary) VALUES (2, 1458, TRUE, 'Ana Ribeiro Siqueira', 'F', 2, CAST('1988-06-12' AS DATE), 6, 13, 8, 2, 3610);</v>
      </c>
    </row>
    <row r="1460" spans="1:22" x14ac:dyDescent="0.2">
      <c r="A1460" s="7">
        <v>2</v>
      </c>
      <c r="B1460" s="5">
        <f t="shared" si="111"/>
        <v>1459</v>
      </c>
      <c r="C1460" s="6" t="b">
        <v>1</v>
      </c>
      <c r="D1460" s="7">
        <f ca="1">IF(ROW()=2,125,IF(ROW()=3,67,IF(ROW()=4,13,RANDBETWEEN(2,COUNT(Name!$A:$A) + 1))))</f>
        <v>32</v>
      </c>
      <c r="E1460" s="7" t="str">
        <f ca="1">VLOOKUP($D1460,Name!$A:$B,2,FALSE) &amp; " " &amp; IF(ROW()=2,"de Orléans e Bragança",VLOOKUP(IF(ROW()=2,0,RANDBETWEEN(2,COUNT('Last name'!$A:$A) + 1)),'Last name'!$A:$B,2,FALSE) &amp; " " &amp; VLOOKUP(RANDBETWEEN(2,COUNT('Last name'!$A:$A) + 1),'Last name'!$A:$B,2,FALSE))</f>
        <v>Ana Luiza Negrão Conti</v>
      </c>
      <c r="F1460" s="7">
        <v>2</v>
      </c>
      <c r="G1460" s="7" cm="1">
        <f t="array" aca="1" ref="G1460" ca="1">INDEX(States!$B:$B,RANDBETWEEN(2,COUNTA(States!$B:$B)),1)</f>
        <v>3</v>
      </c>
      <c r="H1460" s="7" t="str">
        <f ca="1">VLOOKUP($D1460,Name!$A:$C,3,FALSE)</f>
        <v>F</v>
      </c>
      <c r="I1460" s="7">
        <f t="shared" ca="1" si="112"/>
        <v>2</v>
      </c>
      <c r="J1460" s="7" t="str">
        <f ca="1">VLOOKUP($I1460,Race!$A:$B,2,FALSE)</f>
        <v>Branco</v>
      </c>
      <c r="K1460" s="8">
        <f ca="1" xml:space="preserve">
IF($B1460=2,
    TODAY()-16340,
    IF($P1460=2,
        RANDBETWEEN(TODAY()-12418.5,TODAY()-6574.5),
        IF(OR($P1460=3,$P1460=4),
            RANDBETWEEN(TODAY()-16071,TODAY()-8766),
            IF(OR($P1460=5,$P1460=6,$P1460=7),
                RANDBETWEEN(TODAY()-27393.75,TODAY()-12783.75),
                RANDBETWEEN(TODAY()-27393.75,TODAY()-10957.5)
            )
        )
    )
)</f>
        <v>27887</v>
      </c>
      <c r="L1460" s="6">
        <f ca="1">IF(OR(ROW()=2,ROW()=3),7,IF(ROW()=4,4,RANDBETWEEN(4,COUNT(Education!$A:$A) + 1)))</f>
        <v>4</v>
      </c>
      <c r="M1460" s="8" t="str">
        <f ca="1">VLOOKUP($L1460,Education!$A:$B,2,FALSE)</f>
        <v>Superior</v>
      </c>
      <c r="N146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6</v>
      </c>
      <c r="O1460" s="7" t="str">
        <f ca="1">VLOOKUP($N1460,Department!$A:$B,2,FALSE)</f>
        <v>Comercial</v>
      </c>
      <c r="P1460" s="6">
        <f t="shared" ca="1" si="113"/>
        <v>6</v>
      </c>
      <c r="Q1460" s="7" t="str">
        <f ca="1">VLOOKUP($P1460,Role!$A:$B,2,FALSE)</f>
        <v>Estagiário</v>
      </c>
      <c r="R1460" s="7" t="str">
        <f ca="1">IF($P1460=8,RANDBETWEEN(2,COUNT(Level!$A:$A) + 1),"")</f>
        <v/>
      </c>
      <c r="S1460" s="7" t="str">
        <f ca="1">IF($R1460&lt;&gt;"",VLOOKUP($R1460,Level!$A:$B,2,FALSE),"")</f>
        <v/>
      </c>
      <c r="T1460" s="8">
        <f t="shared" ca="1" si="114"/>
        <v>40649</v>
      </c>
      <c r="U1460" s="1">
        <f t="shared" ca="1" si="110"/>
        <v>1285</v>
      </c>
      <c r="V146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$A1460    &amp;
", "   &amp;
$B1460    &amp;
", "   &amp;
$C1460    &amp;
", '"  &amp;
$E1460    &amp;
"', '" &amp;
$H1460    &amp;
"', "  &amp;
$I1460 &amp;
", CAST('"  &amp;
TEXT($K1460,"aaaa-mm-dd") &amp;
"' AS DATE), " &amp;
$L1460 &amp;
", " &amp;
$N1460 &amp;
", " &amp;
$P1460 &amp;
", " &amp;
IF($R1460="","NULL",$R1460) &amp;
", " &amp;
$U1460 &amp;
");"</f>
        <v>INSERT INTO acme.fact_employees (id_company_fk, id_employee_pk, flg_active, employee_name, id_gender_fk, id_race_fk, birthdate, id_education_fk, id_department_fk, id_role_fk, id_level_fk, salary) VALUES (2, 1459, TRUE, 'Ana Luiza Negrão Conti', 'F', 2, CAST('1976-05-07' AS DATE), 4, 6, 6, NULL, 1285);</v>
      </c>
    </row>
    <row r="1461" spans="1:22" x14ac:dyDescent="0.2">
      <c r="A1461" s="7">
        <v>2</v>
      </c>
      <c r="B1461" s="5">
        <f t="shared" si="111"/>
        <v>1460</v>
      </c>
      <c r="C1461" s="6" t="b">
        <v>1</v>
      </c>
      <c r="D1461" s="7">
        <f ca="1">IF(ROW()=2,125,IF(ROW()=3,67,IF(ROW()=4,13,RANDBETWEEN(2,COUNT(Name!$A:$A) + 1))))</f>
        <v>323</v>
      </c>
      <c r="E1461" s="7" t="str">
        <f ca="1">VLOOKUP($D1461,Name!$A:$B,2,FALSE) &amp; " " &amp; IF(ROW()=2,"de Orléans e Bragança",VLOOKUP(IF(ROW()=2,0,RANDBETWEEN(2,COUNT('Last name'!$A:$A) + 1)),'Last name'!$A:$B,2,FALSE) &amp; " " &amp; VLOOKUP(RANDBETWEEN(2,COUNT('Last name'!$A:$A) + 1),'Last name'!$A:$B,2,FALSE))</f>
        <v>Rainah Souza Mariani</v>
      </c>
      <c r="F1461" s="7">
        <v>2</v>
      </c>
      <c r="G1461" s="7" cm="1">
        <f t="array" aca="1" ref="G1461" ca="1">INDEX(States!$B:$B,RANDBETWEEN(2,COUNTA(States!$B:$B)),1)</f>
        <v>17</v>
      </c>
      <c r="H1461" s="7" t="str">
        <f ca="1">VLOOKUP($D1461,Name!$A:$C,3,FALSE)</f>
        <v>F</v>
      </c>
      <c r="I1461" s="7">
        <f t="shared" ca="1" si="112"/>
        <v>2</v>
      </c>
      <c r="J1461" s="7" t="str">
        <f ca="1">VLOOKUP($I1461,Race!$A:$B,2,FALSE)</f>
        <v>Branco</v>
      </c>
      <c r="K1461" s="8">
        <f ca="1" xml:space="preserve">
IF($B1461=2,
    TODAY()-16340,
    IF($P1461=2,
        RANDBETWEEN(TODAY()-12418.5,TODAY()-6574.5),
        IF(OR($P1461=3,$P1461=4),
            RANDBETWEEN(TODAY()-16071,TODAY()-8766),
            IF(OR($P1461=5,$P1461=6,$P1461=7),
                RANDBETWEEN(TODAY()-27393.75,TODAY()-12783.75),
                RANDBETWEEN(TODAY()-27393.75,TODAY()-10957.5)
            )
        )
    )
)</f>
        <v>25115</v>
      </c>
      <c r="L1461" s="6">
        <f ca="1">IF(OR(ROW()=2,ROW()=3),7,IF(ROW()=4,4,RANDBETWEEN(4,COUNT(Education!$A:$A) + 1)))</f>
        <v>7</v>
      </c>
      <c r="M1461" s="8" t="str">
        <f ca="1">VLOOKUP($L1461,Education!$A:$B,2,FALSE)</f>
        <v>Doutorado</v>
      </c>
      <c r="N146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1461" s="7" t="str">
        <f ca="1">VLOOKUP($N1461,Department!$A:$B,2,FALSE)</f>
        <v>Tecnologia da Informação</v>
      </c>
      <c r="P1461" s="6">
        <f t="shared" ca="1" si="113"/>
        <v>8</v>
      </c>
      <c r="Q1461" s="7" t="str">
        <f ca="1">VLOOKUP($P1461,Role!$A:$B,2,FALSE)</f>
        <v>Analista</v>
      </c>
      <c r="R1461" s="7">
        <f ca="1">IF($P1461=8,RANDBETWEEN(2,COUNT(Level!$A:$A) + 1),"")</f>
        <v>3</v>
      </c>
      <c r="S1461" s="7" t="str">
        <f ca="1">IF($R1461&lt;&gt;"",VLOOKUP($R1461,Level!$A:$B,2,FALSE),"")</f>
        <v>Pleno</v>
      </c>
      <c r="T1461" s="8">
        <f t="shared" ca="1" si="114"/>
        <v>40372</v>
      </c>
      <c r="U1461" s="1">
        <f t="shared" ca="1" si="110"/>
        <v>4120</v>
      </c>
      <c r="V146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$A1461    &amp;
", "   &amp;
$B1461    &amp;
", "   &amp;
$C1461    &amp;
", '"  &amp;
$E1461    &amp;
"', '" &amp;
$H1461    &amp;
"', "  &amp;
$I1461 &amp;
", CAST('"  &amp;
TEXT($K1461,"aaaa-mm-dd") &amp;
"' AS DATE), " &amp;
$L1461 &amp;
", " &amp;
$N1461 &amp;
", " &amp;
$P1461 &amp;
", " &amp;
IF($R1461="","NULL",$R1461) &amp;
", " &amp;
$U1461 &amp;
");"</f>
        <v>INSERT INTO acme.fact_employees (id_company_fk, id_employee_pk, flg_active, employee_name, id_gender_fk, id_race_fk, birthdate, id_education_fk, id_department_fk, id_role_fk, id_level_fk, salary) VALUES (2, 1460, TRUE, 'Rainah Souza Mariani', 'F', 2, CAST('1968-10-04' AS DATE), 7, 11, 8, 3, 4120);</v>
      </c>
    </row>
    <row r="1462" spans="1:22" x14ac:dyDescent="0.2">
      <c r="A1462" s="7">
        <v>2</v>
      </c>
      <c r="B1462" s="5">
        <f t="shared" si="111"/>
        <v>1461</v>
      </c>
      <c r="C1462" s="6" t="b">
        <v>1</v>
      </c>
      <c r="D1462" s="7">
        <f ca="1">IF(ROW()=2,125,IF(ROW()=3,67,IF(ROW()=4,13,RANDBETWEEN(2,COUNT(Name!$A:$A) + 1))))</f>
        <v>66</v>
      </c>
      <c r="E1462" s="7" t="str">
        <f ca="1">VLOOKUP($D1462,Name!$A:$B,2,FALSE) &amp; " " &amp; IF(ROW()=2,"de Orléans e Bragança",VLOOKUP(IF(ROW()=2,0,RANDBETWEEN(2,COUNT('Last name'!$A:$A) + 1)),'Last name'!$A:$B,2,FALSE) &amp; " " &amp; VLOOKUP(RANDBETWEEN(2,COUNT('Last name'!$A:$A) + 1),'Last name'!$A:$B,2,FALSE))</f>
        <v>Benjamin Rizzo de Oliveira</v>
      </c>
      <c r="F1462" s="7">
        <v>2</v>
      </c>
      <c r="G1462" s="7" cm="1">
        <f t="array" aca="1" ref="G1462" ca="1">INDEX(States!$B:$B,RANDBETWEEN(2,COUNTA(States!$B:$B)),1)</f>
        <v>8</v>
      </c>
      <c r="H1462" s="7" t="str">
        <f ca="1">VLOOKUP($D1462,Name!$A:$C,3,FALSE)</f>
        <v>M</v>
      </c>
      <c r="I1462" s="7">
        <f t="shared" ca="1" si="112"/>
        <v>2</v>
      </c>
      <c r="J1462" s="7" t="str">
        <f ca="1">VLOOKUP($I1462,Race!$A:$B,2,FALSE)</f>
        <v>Branco</v>
      </c>
      <c r="K1462" s="8">
        <f ca="1" xml:space="preserve">
IF($B1462=2,
    TODAY()-16340,
    IF($P1462=2,
        RANDBETWEEN(TODAY()-12418.5,TODAY()-6574.5),
        IF(OR($P1462=3,$P1462=4),
            RANDBETWEEN(TODAY()-16071,TODAY()-8766),
            IF(OR($P1462=5,$P1462=6,$P1462=7),
                RANDBETWEEN(TODAY()-27393.75,TODAY()-12783.75),
                RANDBETWEEN(TODAY()-27393.75,TODAY()-10957.5)
            )
        )
    )
)</f>
        <v>26249</v>
      </c>
      <c r="L1462" s="6">
        <f ca="1">IF(OR(ROW()=2,ROW()=3),7,IF(ROW()=4,4,RANDBETWEEN(4,COUNT(Education!$A:$A) + 1)))</f>
        <v>5</v>
      </c>
      <c r="M1462" s="8" t="str">
        <f ca="1">VLOOKUP($L1462,Education!$A:$B,2,FALSE)</f>
        <v>Pós-graduação</v>
      </c>
      <c r="N146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1462" s="7" t="str">
        <f ca="1">VLOOKUP($N1462,Department!$A:$B,2,FALSE)</f>
        <v>Contábil</v>
      </c>
      <c r="P1462" s="6">
        <f t="shared" ca="1" si="113"/>
        <v>6</v>
      </c>
      <c r="Q1462" s="7" t="str">
        <f ca="1">VLOOKUP($P1462,Role!$A:$B,2,FALSE)</f>
        <v>Estagiário</v>
      </c>
      <c r="R1462" s="7" t="str">
        <f ca="1">IF($P1462=8,RANDBETWEEN(2,COUNT(Level!$A:$A) + 1),"")</f>
        <v/>
      </c>
      <c r="S1462" s="7" t="str">
        <f ca="1">IF($R1462&lt;&gt;"",VLOOKUP($R1462,Level!$A:$B,2,FALSE),"")</f>
        <v/>
      </c>
      <c r="T1462" s="8">
        <f t="shared" ca="1" si="114"/>
        <v>38893</v>
      </c>
      <c r="U1462" s="1">
        <f t="shared" ca="1" si="110"/>
        <v>1705</v>
      </c>
      <c r="V146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$A1462    &amp;
", "   &amp;
$B1462    &amp;
", "   &amp;
$C1462    &amp;
", '"  &amp;
$E1462    &amp;
"', '" &amp;
$H1462    &amp;
"', "  &amp;
$I1462 &amp;
", CAST('"  &amp;
TEXT($K1462,"aaaa-mm-dd") &amp;
"' AS DATE), " &amp;
$L1462 &amp;
", " &amp;
$N1462 &amp;
", " &amp;
$P1462 &amp;
", " &amp;
IF($R1462="","NULL",$R1462) &amp;
", " &amp;
$U1462 &amp;
");"</f>
        <v>INSERT INTO acme.fact_employees (id_company_fk, id_employee_pk, flg_active, employee_name, id_gender_fk, id_race_fk, birthdate, id_education_fk, id_department_fk, id_role_fk, id_level_fk, salary) VALUES (2, 1461, TRUE, 'Benjamin Rizzo de Oliveira', 'M', 2, CAST('1971-11-12' AS DATE), 5, 9, 6, NULL, 1705);</v>
      </c>
    </row>
    <row r="1463" spans="1:22" x14ac:dyDescent="0.2">
      <c r="A1463" s="7">
        <v>2</v>
      </c>
      <c r="B1463" s="5">
        <f t="shared" si="111"/>
        <v>1462</v>
      </c>
      <c r="C1463" s="6" t="b">
        <v>1</v>
      </c>
      <c r="D1463" s="7">
        <f ca="1">IF(ROW()=2,125,IF(ROW()=3,67,IF(ROW()=4,13,RANDBETWEEN(2,COUNT(Name!$A:$A) + 1))))</f>
        <v>141</v>
      </c>
      <c r="E1463" s="7" t="str">
        <f ca="1">VLOOKUP($D1463,Name!$A:$B,2,FALSE) &amp; " " &amp; IF(ROW()=2,"de Orléans e Bragança",VLOOKUP(IF(ROW()=2,0,RANDBETWEEN(2,COUNT('Last name'!$A:$A) + 1)),'Last name'!$A:$B,2,FALSE) &amp; " " &amp; VLOOKUP(RANDBETWEEN(2,COUNT('Last name'!$A:$A) + 1),'Last name'!$A:$B,2,FALSE))</f>
        <v>Flávio Bactista Moura</v>
      </c>
      <c r="F1463" s="7">
        <v>2</v>
      </c>
      <c r="G1463" s="7" cm="1">
        <f t="array" aca="1" ref="G1463" ca="1">INDEX(States!$B:$B,RANDBETWEEN(2,COUNTA(States!$B:$B)),1)</f>
        <v>16</v>
      </c>
      <c r="H1463" s="7" t="str">
        <f ca="1">VLOOKUP($D1463,Name!$A:$C,3,FALSE)</f>
        <v>M</v>
      </c>
      <c r="I1463" s="7">
        <f t="shared" ca="1" si="112"/>
        <v>5</v>
      </c>
      <c r="J1463" s="7" t="str">
        <f ca="1">VLOOKUP($I1463,Race!$A:$B,2,FALSE)</f>
        <v>Amarelo</v>
      </c>
      <c r="K1463" s="8">
        <f ca="1" xml:space="preserve">
IF($B1463=2,
    TODAY()-16340,
    IF($P1463=2,
        RANDBETWEEN(TODAY()-12418.5,TODAY()-6574.5),
        IF(OR($P1463=3,$P1463=4),
            RANDBETWEEN(TODAY()-16071,TODAY()-8766),
            IF(OR($P1463=5,$P1463=6,$P1463=7),
                RANDBETWEEN(TODAY()-27393.75,TODAY()-12783.75),
                RANDBETWEEN(TODAY()-27393.75,TODAY()-10957.5)
            )
        )
    )
)</f>
        <v>19354</v>
      </c>
      <c r="L1463" s="6">
        <f ca="1">IF(OR(ROW()=2,ROW()=3),7,IF(ROW()=4,4,RANDBETWEEN(4,COUNT(Education!$A:$A) + 1)))</f>
        <v>4</v>
      </c>
      <c r="M1463" s="8" t="str">
        <f ca="1">VLOOKUP($L1463,Education!$A:$B,2,FALSE)</f>
        <v>Superior</v>
      </c>
      <c r="N146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12</v>
      </c>
      <c r="O1463" s="7" t="str">
        <f ca="1">VLOOKUP($N1463,Department!$A:$B,2,FALSE)</f>
        <v>Jurídico</v>
      </c>
      <c r="P1463" s="6">
        <f t="shared" ca="1" si="113"/>
        <v>8</v>
      </c>
      <c r="Q1463" s="7" t="str">
        <f ca="1">VLOOKUP($P1463,Role!$A:$B,2,FALSE)</f>
        <v>Analista</v>
      </c>
      <c r="R1463" s="7">
        <f ca="1">IF($P1463=8,RANDBETWEEN(2,COUNT(Level!$A:$A) + 1),"")</f>
        <v>4</v>
      </c>
      <c r="S1463" s="7" t="str">
        <f ca="1">IF($R1463&lt;&gt;"",VLOOKUP($R1463,Level!$A:$B,2,FALSE),"")</f>
        <v>Senior</v>
      </c>
      <c r="T1463" s="8">
        <f t="shared" ca="1" si="114"/>
        <v>40412</v>
      </c>
      <c r="U1463" s="1">
        <f t="shared" ca="1" si="110"/>
        <v>2600</v>
      </c>
      <c r="V146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$A1463    &amp;
", "   &amp;
$B1463    &amp;
", "   &amp;
$C1463    &amp;
", '"  &amp;
$E1463    &amp;
"', '" &amp;
$H1463    &amp;
"', "  &amp;
$I1463 &amp;
", CAST('"  &amp;
TEXT($K1463,"aaaa-mm-dd") &amp;
"' AS DATE), " &amp;
$L1463 &amp;
", " &amp;
$N1463 &amp;
", " &amp;
$P1463 &amp;
", " &amp;
IF($R1463="","NULL",$R1463) &amp;
", " &amp;
$U1463 &amp;
");"</f>
        <v>INSERT INTO acme.fact_employees (id_company_fk, id_employee_pk, flg_active, employee_name, id_gender_fk, id_race_fk, birthdate, id_education_fk, id_department_fk, id_role_fk, id_level_fk, salary) VALUES (2, 1462, TRUE, 'Flávio Bactista Moura', 'M', 5, CAST('1952-12-26' AS DATE), 4, 12, 8, 4, 2600);</v>
      </c>
    </row>
    <row r="1464" spans="1:22" x14ac:dyDescent="0.2">
      <c r="A1464" s="7">
        <v>2</v>
      </c>
      <c r="B1464" s="5">
        <f t="shared" si="111"/>
        <v>1463</v>
      </c>
      <c r="C1464" s="6" t="b">
        <v>1</v>
      </c>
      <c r="D1464" s="7">
        <f ca="1">IF(ROW()=2,125,IF(ROW()=3,67,IF(ROW()=4,13,RANDBETWEEN(2,COUNT(Name!$A:$A) + 1))))</f>
        <v>332</v>
      </c>
      <c r="E1464" s="7" t="str">
        <f ca="1">VLOOKUP($D1464,Name!$A:$B,2,FALSE) &amp; " " &amp; IF(ROW()=2,"de Orléans e Bragança",VLOOKUP(IF(ROW()=2,0,RANDBETWEEN(2,COUNT('Last name'!$A:$A) + 1)),'Last name'!$A:$B,2,FALSE) &amp; " " &amp; VLOOKUP(RANDBETWEEN(2,COUNT('Last name'!$A:$A) + 1),'Last name'!$A:$B,2,FALSE))</f>
        <v>Sammuel Reis Moretti</v>
      </c>
      <c r="F1464" s="7">
        <v>2</v>
      </c>
      <c r="G1464" s="7" cm="1">
        <f t="array" aca="1" ref="G1464" ca="1">INDEX(States!$B:$B,RANDBETWEEN(2,COUNTA(States!$B:$B)),1)</f>
        <v>14</v>
      </c>
      <c r="H1464" s="7" t="str">
        <f ca="1">VLOOKUP($D1464,Name!$A:$C,3,FALSE)</f>
        <v>M</v>
      </c>
      <c r="I1464" s="7">
        <f t="shared" ca="1" si="112"/>
        <v>2</v>
      </c>
      <c r="J1464" s="7" t="str">
        <f ca="1">VLOOKUP($I1464,Race!$A:$B,2,FALSE)</f>
        <v>Branco</v>
      </c>
      <c r="K1464" s="8">
        <f ca="1" xml:space="preserve">
IF($B1464=2,
    TODAY()-16340,
    IF($P1464=2,
        RANDBETWEEN(TODAY()-12418.5,TODAY()-6574.5),
        IF(OR($P1464=3,$P1464=4),
            RANDBETWEEN(TODAY()-16071,TODAY()-8766),
            IF(OR($P1464=5,$P1464=6,$P1464=7),
                RANDBETWEEN(TODAY()-27393.75,TODAY()-12783.75),
                RANDBETWEEN(TODAY()-27393.75,TODAY()-10957.5)
            )
        )
    )
)</f>
        <v>27783</v>
      </c>
      <c r="L1464" s="6">
        <f ca="1">IF(OR(ROW()=2,ROW()=3),7,IF(ROW()=4,4,RANDBETWEEN(4,COUNT(Education!$A:$A) + 1)))</f>
        <v>6</v>
      </c>
      <c r="M1464" s="8" t="str">
        <f ca="1">VLOOKUP($L1464,Education!$A:$B,2,FALSE)</f>
        <v>Mestrado</v>
      </c>
      <c r="N146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1464" s="7" t="str">
        <f ca="1">VLOOKUP($N1464,Department!$A:$B,2,FALSE)</f>
        <v>Recursos Humanos</v>
      </c>
      <c r="P1464" s="6">
        <f t="shared" ca="1" si="113"/>
        <v>7</v>
      </c>
      <c r="Q1464" s="7" t="str">
        <f ca="1">VLOOKUP($P1464,Role!$A:$B,2,FALSE)</f>
        <v>Trainee</v>
      </c>
      <c r="R1464" s="7" t="str">
        <f ca="1">IF($P1464=8,RANDBETWEEN(2,COUNT(Level!$A:$A) + 1),"")</f>
        <v/>
      </c>
      <c r="S1464" s="7" t="str">
        <f ca="1">IF($R1464&lt;&gt;"",VLOOKUP($R1464,Level!$A:$B,2,FALSE),"")</f>
        <v/>
      </c>
      <c r="T1464" s="8">
        <f t="shared" ca="1" si="114"/>
        <v>43304</v>
      </c>
      <c r="U1464" s="1">
        <f t="shared" ca="1" si="110"/>
        <v>2385</v>
      </c>
      <c r="V146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$A1464    &amp;
", "   &amp;
$B1464    &amp;
", "   &amp;
$C1464    &amp;
", '"  &amp;
$E1464    &amp;
"', '" &amp;
$H1464    &amp;
"', "  &amp;
$I1464 &amp;
", CAST('"  &amp;
TEXT($K1464,"aaaa-mm-dd") &amp;
"' AS DATE), " &amp;
$L1464 &amp;
", " &amp;
$N1464 &amp;
", " &amp;
$P1464 &amp;
", " &amp;
IF($R1464="","NULL",$R1464) &amp;
", " &amp;
$U1464 &amp;
");"</f>
        <v>INSERT INTO acme.fact_employees (id_company_fk, id_employee_pk, flg_active, employee_name, id_gender_fk, id_race_fk, birthdate, id_education_fk, id_department_fk, id_role_fk, id_level_fk, salary) VALUES (2, 1463, TRUE, 'Sammuel Reis Moretti', 'M', 2, CAST('1976-01-24' AS DATE), 6, 5, 7, NULL, 2385);</v>
      </c>
    </row>
    <row r="1465" spans="1:22" x14ac:dyDescent="0.2">
      <c r="A1465" s="7">
        <v>2</v>
      </c>
      <c r="B1465" s="5">
        <f t="shared" si="111"/>
        <v>1464</v>
      </c>
      <c r="C1465" s="6" t="b">
        <v>1</v>
      </c>
      <c r="D1465" s="7">
        <f ca="1">IF(ROW()=2,125,IF(ROW()=3,67,IF(ROW()=4,13,RANDBETWEEN(2,COUNT(Name!$A:$A) + 1))))</f>
        <v>190</v>
      </c>
      <c r="E1465" s="7" t="str">
        <f ca="1">VLOOKUP($D1465,Name!$A:$B,2,FALSE) &amp; " " &amp; IF(ROW()=2,"de Orléans e Bragança",VLOOKUP(IF(ROW()=2,0,RANDBETWEEN(2,COUNT('Last name'!$A:$A) + 1)),'Last name'!$A:$B,2,FALSE) &amp; " " &amp; VLOOKUP(RANDBETWEEN(2,COUNT('Last name'!$A:$A) + 1),'Last name'!$A:$B,2,FALSE))</f>
        <v>João Victor Camargo Gouveia</v>
      </c>
      <c r="F1465" s="7">
        <v>2</v>
      </c>
      <c r="G1465" s="7" cm="1">
        <f t="array" aca="1" ref="G1465" ca="1">INDEX(States!$B:$B,RANDBETWEEN(2,COUNTA(States!$B:$B)),1)</f>
        <v>13</v>
      </c>
      <c r="H1465" s="7" t="str">
        <f ca="1">VLOOKUP($D1465,Name!$A:$C,3,FALSE)</f>
        <v>M</v>
      </c>
      <c r="I1465" s="7">
        <f t="shared" ca="1" si="112"/>
        <v>2</v>
      </c>
      <c r="J1465" s="7" t="str">
        <f ca="1">VLOOKUP($I1465,Race!$A:$B,2,FALSE)</f>
        <v>Branco</v>
      </c>
      <c r="K1465" s="8">
        <f ca="1" xml:space="preserve">
IF($B1465=2,
    TODAY()-16340,
    IF($P1465=2,
        RANDBETWEEN(TODAY()-12418.5,TODAY()-6574.5),
        IF(OR($P1465=3,$P1465=4),
            RANDBETWEEN(TODAY()-16071,TODAY()-8766),
            IF(OR($P1465=5,$P1465=6,$P1465=7),
                RANDBETWEEN(TODAY()-27393.75,TODAY()-12783.75),
                RANDBETWEEN(TODAY()-27393.75,TODAY()-10957.5)
            )
        )
    )
)</f>
        <v>31195</v>
      </c>
      <c r="L1465" s="6">
        <f ca="1">IF(OR(ROW()=2,ROW()=3),7,IF(ROW()=4,4,RANDBETWEEN(4,COUNT(Education!$A:$A) + 1)))</f>
        <v>6</v>
      </c>
      <c r="M1465" s="8" t="str">
        <f ca="1">VLOOKUP($L1465,Education!$A:$B,2,FALSE)</f>
        <v>Mestrado</v>
      </c>
      <c r="N146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1465" s="7" t="str">
        <f ca="1">VLOOKUP($N1465,Department!$A:$B,2,FALSE)</f>
        <v>Tecnologia da Informação</v>
      </c>
      <c r="P1465" s="6">
        <f t="shared" ca="1" si="113"/>
        <v>8</v>
      </c>
      <c r="Q1465" s="7" t="str">
        <f ca="1">VLOOKUP($P1465,Role!$A:$B,2,FALSE)</f>
        <v>Analista</v>
      </c>
      <c r="R1465" s="7">
        <f ca="1">IF($P1465=8,RANDBETWEEN(2,COUNT(Level!$A:$A) + 1),"")</f>
        <v>2</v>
      </c>
      <c r="S1465" s="7" t="str">
        <f ca="1">IF($R1465&lt;&gt;"",VLOOKUP($R1465,Level!$A:$B,2,FALSE),"")</f>
        <v>Junior</v>
      </c>
      <c r="T1465" s="8">
        <f t="shared" ca="1" si="114"/>
        <v>36863</v>
      </c>
      <c r="U1465" s="1">
        <f t="shared" ca="1" si="110"/>
        <v>3620</v>
      </c>
      <c r="V146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$A1465    &amp;
", "   &amp;
$B1465    &amp;
", "   &amp;
$C1465    &amp;
", '"  &amp;
$E1465    &amp;
"', '" &amp;
$H1465    &amp;
"', "  &amp;
$I1465 &amp;
", CAST('"  &amp;
TEXT($K1465,"aaaa-mm-dd") &amp;
"' AS DATE), " &amp;
$L1465 &amp;
", " &amp;
$N1465 &amp;
", " &amp;
$P1465 &amp;
", " &amp;
IF($R1465="","NULL",$R1465) &amp;
", " &amp;
$U1465 &amp;
");"</f>
        <v>INSERT INTO acme.fact_employees (id_company_fk, id_employee_pk, flg_active, employee_name, id_gender_fk, id_race_fk, birthdate, id_education_fk, id_department_fk, id_role_fk, id_level_fk, salary) VALUES (2, 1464, TRUE, 'João Victor Camargo Gouveia', 'M', 2, CAST('1985-05-28' AS DATE), 6, 11, 8, 2, 3620);</v>
      </c>
    </row>
    <row r="1466" spans="1:22" x14ac:dyDescent="0.2">
      <c r="A1466" s="7">
        <v>2</v>
      </c>
      <c r="B1466" s="5">
        <f t="shared" si="111"/>
        <v>1465</v>
      </c>
      <c r="C1466" s="6" t="b">
        <v>1</v>
      </c>
      <c r="D1466" s="7">
        <f ca="1">IF(ROW()=2,125,IF(ROW()=3,67,IF(ROW()=4,13,RANDBETWEEN(2,COUNT(Name!$A:$A) + 1))))</f>
        <v>248</v>
      </c>
      <c r="E1466" s="7" t="str">
        <f ca="1">VLOOKUP($D1466,Name!$A:$B,2,FALSE)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Maitê Rangel Auth</v>
      </c>
      <c r="F1466" s="7">
        <v>2</v>
      </c>
      <c r="G1466" s="7" cm="1">
        <f t="array" aca="1" ref="G1466" ca="1">INDEX(States!$B:$B,RANDBETWEEN(2,COUNTA(States!$B:$B)),1)</f>
        <v>21</v>
      </c>
      <c r="H1466" s="7" t="str">
        <f ca="1">VLOOKUP($D1466,Name!$A:$C,3,FALSE)</f>
        <v>F</v>
      </c>
      <c r="I1466" s="7">
        <f t="shared" ca="1" si="112"/>
        <v>2</v>
      </c>
      <c r="J1466" s="7" t="str">
        <f ca="1">VLOOKUP($I1466,Race!$A:$B,2,FALSE)</f>
        <v>Branco</v>
      </c>
      <c r="K1466" s="8">
        <f ca="1" xml:space="preserve">
IF($B1466=2,
    TODAY()-16340,
    IF($P1466=2,
        RANDBETWEEN(TODAY()-12418.5,TODAY()-6574.5),
        IF(OR($P1466=3,$P1466=4),
            RANDBETWEEN(TODAY()-16071,TODAY()-8766),
            IF(OR($P1466=5,$P1466=6,$P1466=7),
                RANDBETWEEN(TODAY()-27393.75,TODAY()-12783.75),
                RANDBETWEEN(TODAY()-27393.75,TODAY()-10957.5)
            )
        )
    )
)</f>
        <v>19246</v>
      </c>
      <c r="L1466" s="6">
        <f ca="1">IF(OR(ROW()=2,ROW()=3),7,IF(ROW()=4,4,RANDBETWEEN(4,COUNT(Education!$A:$A) + 1)))</f>
        <v>6</v>
      </c>
      <c r="M1466" s="8" t="str">
        <f ca="1">VLOOKUP($L1466,Education!$A:$B,2,FALSE)</f>
        <v>Mestrado</v>
      </c>
      <c r="N146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1466" s="7" t="str">
        <f ca="1">VLOOKUP($N1466,Department!$A:$B,2,FALSE)</f>
        <v>Administrativo</v>
      </c>
      <c r="P1466" s="6">
        <f t="shared" ca="1" si="113"/>
        <v>6</v>
      </c>
      <c r="Q1466" s="7" t="str">
        <f ca="1">VLOOKUP($P1466,Role!$A:$B,2,FALSE)</f>
        <v>Estagiário</v>
      </c>
      <c r="R1466" s="7" t="str">
        <f ca="1">IF($P1466=8,RANDBETWEEN(2,COUNT(Level!$A:$A) + 1),"")</f>
        <v/>
      </c>
      <c r="S1466" s="7" t="str">
        <f ca="1">IF($R1466&lt;&gt;"",VLOOKUP($R1466,Level!$A:$B,2,FALSE),"")</f>
        <v/>
      </c>
      <c r="T1466" s="8">
        <f t="shared" ca="1" si="114"/>
        <v>42894</v>
      </c>
      <c r="U1466" s="1">
        <f t="shared" ca="1" si="110"/>
        <v>2205</v>
      </c>
      <c r="V146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$A1466    &amp;
", "   &amp;
$B1466    &amp;
", "   &amp;
$C1466    &amp;
", '"  &amp;
$E1466    &amp;
"', '" &amp;
$H1466    &amp;
"', "  &amp;
$I1466 &amp;
", CAST('"  &amp;
TEXT($K1466,"aaaa-mm-dd") &amp;
"' AS DATE), " &amp;
$L1466 &amp;
", " &amp;
$N1466 &amp;
", " &amp;
$P1466 &amp;
", " &amp;
IF($R1466="","NULL",$R1466) &amp;
", " &amp;
$U1466 &amp;
");"</f>
        <v>INSERT INTO acme.fact_employees (id_company_fk, id_employee_pk, flg_active, employee_name, id_gender_fk, id_race_fk, birthdate, id_education_fk, id_department_fk, id_role_fk, id_level_fk, salary) VALUES (2, 1465, TRUE, 'Maitê Rangel Auth', 'F', 2, CAST('1952-09-09' AS DATE), 6, 3, 6, NULL, 2205);</v>
      </c>
    </row>
    <row r="1467" spans="1:22" x14ac:dyDescent="0.2">
      <c r="A1467" s="7">
        <v>2</v>
      </c>
      <c r="B1467" s="5">
        <f t="shared" si="111"/>
        <v>1466</v>
      </c>
      <c r="C1467" s="6" t="b">
        <v>1</v>
      </c>
      <c r="D1467" s="7">
        <f ca="1">IF(ROW()=2,125,IF(ROW()=3,67,IF(ROW()=4,13,RANDBETWEEN(2,COUNT(Name!$A:$A) + 1))))</f>
        <v>206</v>
      </c>
      <c r="E1467" s="7" t="str">
        <f ca="1">VLOOKUP($D1467,Name!$A:$B,2,FALSE) &amp; " " &amp; IF(ROW()=2,"de Orléans e Bragança",VLOOKUP(IF(ROW()=2,0,RANDBETWEEN(2,COUNT('Last name'!$A:$A) + 1)),'Last name'!$A:$B,2,FALSE) &amp; " " &amp; VLOOKUP(RANDBETWEEN(2,COUNT('Last name'!$A:$A) + 1),'Last name'!$A:$B,2,FALSE))</f>
        <v>Katerine Monti Simões</v>
      </c>
      <c r="F1467" s="7">
        <v>2</v>
      </c>
      <c r="G1467" s="7" cm="1">
        <f t="array" aca="1" ref="G1467" ca="1">INDEX(States!$B:$B,RANDBETWEEN(2,COUNTA(States!$B:$B)),1)</f>
        <v>7</v>
      </c>
      <c r="H1467" s="7" t="str">
        <f ca="1">VLOOKUP($D1467,Name!$A:$C,3,FALSE)</f>
        <v>F</v>
      </c>
      <c r="I1467" s="7">
        <f t="shared" ca="1" si="112"/>
        <v>2</v>
      </c>
      <c r="J1467" s="7" t="str">
        <f ca="1">VLOOKUP($I1467,Race!$A:$B,2,FALSE)</f>
        <v>Branco</v>
      </c>
      <c r="K1467" s="8">
        <f ca="1" xml:space="preserve">
IF($B1467=2,
    TODAY()-16340,
    IF($P1467=2,
        RANDBETWEEN(TODAY()-12418.5,TODAY()-6574.5),
        IF(OR($P1467=3,$P1467=4),
            RANDBETWEEN(TODAY()-16071,TODAY()-8766),
            IF(OR($P1467=5,$P1467=6,$P1467=7),
                RANDBETWEEN(TODAY()-27393.75,TODAY()-12783.75),
                RANDBETWEEN(TODAY()-27393.75,TODAY()-10957.5)
            )
        )
    )
)</f>
        <v>20588</v>
      </c>
      <c r="L1467" s="6">
        <f ca="1">IF(OR(ROW()=2,ROW()=3),7,IF(ROW()=4,4,RANDBETWEEN(4,COUNT(Education!$A:$A) + 1)))</f>
        <v>5</v>
      </c>
      <c r="M1467" s="8" t="str">
        <f ca="1">VLOOKUP($L1467,Education!$A:$B,2,FALSE)</f>
        <v>Pós-graduação</v>
      </c>
      <c r="N146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1467" s="7" t="str">
        <f ca="1">VLOOKUP($N1467,Department!$A:$B,2,FALSE)</f>
        <v>Recursos Humanos</v>
      </c>
      <c r="P1467" s="6">
        <f t="shared" ca="1" si="113"/>
        <v>8</v>
      </c>
      <c r="Q1467" s="7" t="str">
        <f ca="1">VLOOKUP($P1467,Role!$A:$B,2,FALSE)</f>
        <v>Analista</v>
      </c>
      <c r="R1467" s="7">
        <f ca="1">IF($P1467=8,RANDBETWEEN(2,COUNT(Level!$A:$A) + 1),"")</f>
        <v>4</v>
      </c>
      <c r="S1467" s="7" t="str">
        <f ca="1">IF($R1467&lt;&gt;"",VLOOKUP($R1467,Level!$A:$B,2,FALSE),"")</f>
        <v>Senior</v>
      </c>
      <c r="T1467" s="8">
        <f t="shared" ca="1" si="114"/>
        <v>41560</v>
      </c>
      <c r="U1467" s="1">
        <f t="shared" ca="1" si="110"/>
        <v>3080</v>
      </c>
      <c r="V146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$A1467    &amp;
", "   &amp;
$B1467    &amp;
", "   &amp;
$C1467    &amp;
", '"  &amp;
$E1467    &amp;
"', '" &amp;
$H1467    &amp;
"', "  &amp;
$I1467 &amp;
", CAST('"  &amp;
TEXT($K1467,"aaaa-mm-dd") &amp;
"' AS DATE), " &amp;
$L1467 &amp;
", " &amp;
$N1467 &amp;
", " &amp;
$P1467 &amp;
", " &amp;
IF($R1467="","NULL",$R1467) &amp;
", " &amp;
$U1467 &amp;
");"</f>
        <v>INSERT INTO acme.fact_employees (id_company_fk, id_employee_pk, flg_active, employee_name, id_gender_fk, id_race_fk, birthdate, id_education_fk, id_department_fk, id_role_fk, id_level_fk, salary) VALUES (2, 1466, TRUE, 'Katerine Monti Simões', 'F', 2, CAST('1956-05-13' AS DATE), 5, 5, 8, 4, 3080);</v>
      </c>
    </row>
    <row r="1468" spans="1:22" x14ac:dyDescent="0.2">
      <c r="A1468" s="7">
        <v>2</v>
      </c>
      <c r="B1468" s="5">
        <f t="shared" si="111"/>
        <v>1467</v>
      </c>
      <c r="C1468" s="6" t="b">
        <v>1</v>
      </c>
      <c r="D1468" s="7">
        <f ca="1">IF(ROW()=2,125,IF(ROW()=3,67,IF(ROW()=4,13,RANDBETWEEN(2,COUNT(Name!$A:$A) + 1))))</f>
        <v>4</v>
      </c>
      <c r="E1468" s="7" t="str">
        <f ca="1">VLOOKUP($D1468,Name!$A:$B,2,FALSE) &amp; " " &amp; IF(ROW()=2,"de Orléans e Bragança",VLOOKUP(IF(ROW()=2,0,RANDBETWEEN(2,COUNT('Last name'!$A:$A) + 1)),'Last name'!$A:$B,2,FALSE) &amp; " " &amp; VLOOKUP(RANDBETWEEN(2,COUNT('Last name'!$A:$A) + 1),'Last name'!$A:$B,2,FALSE))</f>
        <v>Adelaide Faro Esteves</v>
      </c>
      <c r="F1468" s="7">
        <v>2</v>
      </c>
      <c r="G1468" s="7" cm="1">
        <f t="array" aca="1" ref="G1468" ca="1">INDEX(States!$B:$B,RANDBETWEEN(2,COUNTA(States!$B:$B)),1)</f>
        <v>8</v>
      </c>
      <c r="H1468" s="7" t="str">
        <f ca="1">VLOOKUP($D1468,Name!$A:$C,3,FALSE)</f>
        <v>F</v>
      </c>
      <c r="I1468" s="7">
        <f t="shared" ca="1" si="112"/>
        <v>2</v>
      </c>
      <c r="J1468" s="7" t="str">
        <f ca="1">VLOOKUP($I1468,Race!$A:$B,2,FALSE)</f>
        <v>Branco</v>
      </c>
      <c r="K1468" s="8">
        <f ca="1" xml:space="preserve">
IF($B1468=2,
    TODAY()-16340,
    IF($P1468=2,
        RANDBETWEEN(TODAY()-12418.5,TODAY()-6574.5),
        IF(OR($P1468=3,$P1468=4),
            RANDBETWEEN(TODAY()-16071,TODAY()-8766),
            IF(OR($P1468=5,$P1468=6,$P1468=7),
                RANDBETWEEN(TODAY()-27393.75,TODAY()-12783.75),
                RANDBETWEEN(TODAY()-27393.75,TODAY()-10957.5)
            )
        )
    )
)</f>
        <v>25443</v>
      </c>
      <c r="L1468" s="6">
        <f ca="1">IF(OR(ROW()=2,ROW()=3),7,IF(ROW()=4,4,RANDBETWEEN(4,COUNT(Education!$A:$A) + 1)))</f>
        <v>7</v>
      </c>
      <c r="M1468" s="8" t="str">
        <f ca="1">VLOOKUP($L1468,Education!$A:$B,2,FALSE)</f>
        <v>Doutorado</v>
      </c>
      <c r="N146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6</v>
      </c>
      <c r="O1468" s="7" t="str">
        <f ca="1">VLOOKUP($N1468,Department!$A:$B,2,FALSE)</f>
        <v>Comercial</v>
      </c>
      <c r="P1468" s="6">
        <f t="shared" ca="1" si="113"/>
        <v>8</v>
      </c>
      <c r="Q1468" s="7" t="str">
        <f ca="1">VLOOKUP($P1468,Role!$A:$B,2,FALSE)</f>
        <v>Analista</v>
      </c>
      <c r="R1468" s="7">
        <f ca="1">IF($P1468=8,RANDBETWEEN(2,COUNT(Level!$A:$A) + 1),"")</f>
        <v>2</v>
      </c>
      <c r="S1468" s="7" t="str">
        <f ca="1">IF($R1468&lt;&gt;"",VLOOKUP($R1468,Level!$A:$B,2,FALSE),"")</f>
        <v>Junior</v>
      </c>
      <c r="T1468" s="8">
        <f t="shared" ca="1" si="114"/>
        <v>37322</v>
      </c>
      <c r="U1468" s="1">
        <f t="shared" ca="1" si="110"/>
        <v>4080</v>
      </c>
      <c r="V146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$A1468    &amp;
", "   &amp;
$B1468    &amp;
", "   &amp;
$C1468    &amp;
", '"  &amp;
$E1468    &amp;
"', '" &amp;
$H1468    &amp;
"', "  &amp;
$I1468 &amp;
", CAST('"  &amp;
TEXT($K1468,"aaaa-mm-dd") &amp;
"' AS DATE), " &amp;
$L1468 &amp;
", " &amp;
$N1468 &amp;
", " &amp;
$P1468 &amp;
", " &amp;
IF($R1468="","NULL",$R1468) &amp;
", " &amp;
$U1468 &amp;
");"</f>
        <v>INSERT INTO acme.fact_employees (id_company_fk, id_employee_pk, flg_active, employee_name, id_gender_fk, id_race_fk, birthdate, id_education_fk, id_department_fk, id_role_fk, id_level_fk, salary) VALUES (2, 1467, TRUE, 'Adelaide Faro Esteves', 'F', 2, CAST('1969-08-28' AS DATE), 7, 6, 8, 2, 4080);</v>
      </c>
    </row>
    <row r="1469" spans="1:22" x14ac:dyDescent="0.2">
      <c r="A1469" s="7">
        <v>2</v>
      </c>
      <c r="B1469" s="5">
        <f t="shared" si="111"/>
        <v>1468</v>
      </c>
      <c r="C1469" s="6" t="b">
        <v>1</v>
      </c>
      <c r="D1469" s="7">
        <f ca="1">IF(ROW()=2,125,IF(ROW()=3,67,IF(ROW()=4,13,RANDBETWEEN(2,COUNT(Name!$A:$A) + 1))))</f>
        <v>183</v>
      </c>
      <c r="E1469" s="7" t="str">
        <f ca="1">VLOOKUP($D1469,Name!$A:$B,2,FALSE) &amp; " " &amp; IF(ROW()=2,"de Orléans e Bragança",VLOOKUP(IF(ROW()=2,0,RANDBETWEEN(2,COUNT('Last name'!$A:$A) + 1)),'Last name'!$A:$B,2,FALSE) &amp; " " &amp; VLOOKUP(RANDBETWEEN(2,COUNT('Last name'!$A:$A) + 1),'Last name'!$A:$B,2,FALSE))</f>
        <v>João Gabriel Esteves Romano</v>
      </c>
      <c r="F1469" s="7">
        <v>2</v>
      </c>
      <c r="G1469" s="7" cm="1">
        <f t="array" aca="1" ref="G1469" ca="1">INDEX(States!$B:$B,RANDBETWEEN(2,COUNTA(States!$B:$B)),1)</f>
        <v>5</v>
      </c>
      <c r="H1469" s="7" t="str">
        <f ca="1">VLOOKUP($D1469,Name!$A:$C,3,FALSE)</f>
        <v>M</v>
      </c>
      <c r="I1469" s="7">
        <f t="shared" ca="1" si="112"/>
        <v>2</v>
      </c>
      <c r="J1469" s="7" t="str">
        <f ca="1">VLOOKUP($I1469,Race!$A:$B,2,FALSE)</f>
        <v>Branco</v>
      </c>
      <c r="K1469" s="8">
        <f ca="1" xml:space="preserve">
IF($B1469=2,
    TODAY()-16340,
    IF($P1469=2,
        RANDBETWEEN(TODAY()-12418.5,TODAY()-6574.5),
        IF(OR($P1469=3,$P1469=4),
            RANDBETWEEN(TODAY()-16071,TODAY()-8766),
            IF(OR($P1469=5,$P1469=6,$P1469=7),
                RANDBETWEEN(TODAY()-27393.75,TODAY()-12783.75),
                RANDBETWEEN(TODAY()-27393.75,TODAY()-10957.5)
            )
        )
    )
)</f>
        <v>32507</v>
      </c>
      <c r="L1469" s="6">
        <f ca="1">IF(OR(ROW()=2,ROW()=3),7,IF(ROW()=4,4,RANDBETWEEN(4,COUNT(Education!$A:$A) + 1)))</f>
        <v>4</v>
      </c>
      <c r="M1469" s="8" t="str">
        <f ca="1">VLOOKUP($L1469,Education!$A:$B,2,FALSE)</f>
        <v>Superior</v>
      </c>
      <c r="N146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1469" s="7" t="str">
        <f ca="1">VLOOKUP($N1469,Department!$A:$B,2,FALSE)</f>
        <v>Recursos Humanos</v>
      </c>
      <c r="P1469" s="6">
        <f t="shared" ca="1" si="113"/>
        <v>8</v>
      </c>
      <c r="Q1469" s="7" t="str">
        <f ca="1">VLOOKUP($P1469,Role!$A:$B,2,FALSE)</f>
        <v>Analista</v>
      </c>
      <c r="R1469" s="7">
        <f ca="1">IF($P1469=8,RANDBETWEEN(2,COUNT(Level!$A:$A) + 1),"")</f>
        <v>4</v>
      </c>
      <c r="S1469" s="7" t="str">
        <f ca="1">IF($R1469&lt;&gt;"",VLOOKUP($R1469,Level!$A:$B,2,FALSE),"")</f>
        <v>Senior</v>
      </c>
      <c r="T1469" s="8">
        <f t="shared" ca="1" si="114"/>
        <v>44924</v>
      </c>
      <c r="U1469" s="1">
        <f t="shared" ca="1" si="110"/>
        <v>2580</v>
      </c>
      <c r="V146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$A1469    &amp;
", "   &amp;
$B1469    &amp;
", "   &amp;
$C1469    &amp;
", '"  &amp;
$E1469    &amp;
"', '" &amp;
$H1469    &amp;
"', "  &amp;
$I1469 &amp;
", CAST('"  &amp;
TEXT($K1469,"aaaa-mm-dd") &amp;
"' AS DATE), " &amp;
$L1469 &amp;
", " &amp;
$N1469 &amp;
", " &amp;
$P1469 &amp;
", " &amp;
IF($R1469="","NULL",$R1469) &amp;
", " &amp;
$U1469 &amp;
");"</f>
        <v>INSERT INTO acme.fact_employees (id_company_fk, id_employee_pk, flg_active, employee_name, id_gender_fk, id_race_fk, birthdate, id_education_fk, id_department_fk, id_role_fk, id_level_fk, salary) VALUES (2, 1468, TRUE, 'João Gabriel Esteves Romano', 'M', 2, CAST('1988-12-30' AS DATE), 4, 5, 8, 4, 2580);</v>
      </c>
    </row>
    <row r="1470" spans="1:22" x14ac:dyDescent="0.2">
      <c r="A1470" s="7">
        <v>2</v>
      </c>
      <c r="B1470" s="5">
        <f t="shared" si="111"/>
        <v>1469</v>
      </c>
      <c r="C1470" s="6" t="b">
        <v>1</v>
      </c>
      <c r="D1470" s="7">
        <f ca="1">IF(ROW()=2,125,IF(ROW()=3,67,IF(ROW()=4,13,RANDBETWEEN(2,COUNT(Name!$A:$A) + 1))))</f>
        <v>253</v>
      </c>
      <c r="E1470" s="7" t="str">
        <f ca="1">VLOOKUP($D1470,Name!$A:$B,2,FALSE)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Marcelo Barreto Colombo</v>
      </c>
      <c r="F1470" s="7">
        <v>2</v>
      </c>
      <c r="G1470" s="7" cm="1">
        <f t="array" aca="1" ref="G1470" ca="1">INDEX(States!$B:$B,RANDBETWEEN(2,COUNTA(States!$B:$B)),1)</f>
        <v>19</v>
      </c>
      <c r="H1470" s="7" t="str">
        <f ca="1">VLOOKUP($D1470,Name!$A:$C,3,FALSE)</f>
        <v>M</v>
      </c>
      <c r="I1470" s="7">
        <f t="shared" ca="1" si="112"/>
        <v>3</v>
      </c>
      <c r="J1470" s="7" t="str">
        <f ca="1">VLOOKUP($I1470,Race!$A:$B,2,FALSE)</f>
        <v>Preto</v>
      </c>
      <c r="K1470" s="8">
        <f ca="1" xml:space="preserve">
IF($B1470=2,
    TODAY()-16340,
    IF($P1470=2,
        RANDBETWEEN(TODAY()-12418.5,TODAY()-6574.5),
        IF(OR($P1470=3,$P1470=4),
            RANDBETWEEN(TODAY()-16071,TODAY()-8766),
            IF(OR($P1470=5,$P1470=6,$P1470=7),
                RANDBETWEEN(TODAY()-27393.75,TODAY()-12783.75),
                RANDBETWEEN(TODAY()-27393.75,TODAY()-10957.5)
            )
        )
    )
)</f>
        <v>18183</v>
      </c>
      <c r="L1470" s="6">
        <f ca="1">IF(OR(ROW()=2,ROW()=3),7,IF(ROW()=4,4,RANDBETWEEN(4,COUNT(Education!$A:$A) + 1)))</f>
        <v>7</v>
      </c>
      <c r="M1470" s="8" t="str">
        <f ca="1">VLOOKUP($L1470,Education!$A:$B,2,FALSE)</f>
        <v>Doutorado</v>
      </c>
      <c r="N147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1470" s="7" t="str">
        <f ca="1">VLOOKUP($N1470,Department!$A:$B,2,FALSE)</f>
        <v>Recursos Humanos</v>
      </c>
      <c r="P1470" s="6">
        <f t="shared" ca="1" si="113"/>
        <v>7</v>
      </c>
      <c r="Q1470" s="7" t="str">
        <f ca="1">VLOOKUP($P1470,Role!$A:$B,2,FALSE)</f>
        <v>Trainee</v>
      </c>
      <c r="R1470" s="7" t="str">
        <f ca="1">IF($P1470=8,RANDBETWEEN(2,COUNT(Level!$A:$A) + 1),"")</f>
        <v/>
      </c>
      <c r="S1470" s="7" t="str">
        <f ca="1">IF($R1470&lt;&gt;"",VLOOKUP($R1470,Level!$A:$B,2,FALSE),"")</f>
        <v/>
      </c>
      <c r="T1470" s="8">
        <f t="shared" ca="1" si="114"/>
        <v>39233</v>
      </c>
      <c r="U1470" s="1">
        <f t="shared" ca="1" si="110"/>
        <v>2885</v>
      </c>
      <c r="V147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$A1470    &amp;
", "   &amp;
$B1470    &amp;
", "   &amp;
$C1470    &amp;
", '"  &amp;
$E1470    &amp;
"', '" &amp;
$H1470    &amp;
"', "  &amp;
$I1470 &amp;
", CAST('"  &amp;
TEXT($K1470,"aaaa-mm-dd") &amp;
"' AS DATE), " &amp;
$L1470 &amp;
", " &amp;
$N1470 &amp;
", " &amp;
$P1470 &amp;
", " &amp;
IF($R1470="","NULL",$R1470) &amp;
", " &amp;
$U1470 &amp;
");"</f>
        <v>INSERT INTO acme.fact_employees (id_company_fk, id_employee_pk, flg_active, employee_name, id_gender_fk, id_race_fk, birthdate, id_education_fk, id_department_fk, id_role_fk, id_level_fk, salary) VALUES (2, 1469, TRUE, 'Marcelo Barreto Colombo', 'M', 3, CAST('1949-10-12' AS DATE), 7, 5, 7, NULL, 2885);</v>
      </c>
    </row>
    <row r="1471" spans="1:22" x14ac:dyDescent="0.2">
      <c r="A1471" s="7">
        <v>2</v>
      </c>
      <c r="B1471" s="5">
        <f t="shared" si="111"/>
        <v>1470</v>
      </c>
      <c r="C1471" s="6" t="b">
        <v>1</v>
      </c>
      <c r="D1471" s="7">
        <f ca="1">IF(ROW()=2,125,IF(ROW()=3,67,IF(ROW()=4,13,RANDBETWEEN(2,COUNT(Name!$A:$A) + 1))))</f>
        <v>201</v>
      </c>
      <c r="E1471" s="7" t="str">
        <f ca="1">VLOOKUP($D1471,Name!$A:$B,2,FALSE) &amp; " " &amp; IF(ROW()=2,"de Orléans e Bragança",VLOOKUP(IF(ROW()=2,0,RANDBETWEEN(2,COUNT('Last name'!$A:$A) + 1)),'Last name'!$A:$B,2,FALSE) &amp; " " &amp; VLOOKUP(RANDBETWEEN(2,COUNT('Last name'!$A:$A) + 1),'Last name'!$A:$B,2,FALSE))</f>
        <v>Júlio Cardoso Castro</v>
      </c>
      <c r="F1471" s="7">
        <v>2</v>
      </c>
      <c r="G1471" s="7" cm="1">
        <f t="array" aca="1" ref="G1471" ca="1">INDEX(States!$B:$B,RANDBETWEEN(2,COUNTA(States!$B:$B)),1)</f>
        <v>17</v>
      </c>
      <c r="H1471" s="7" t="str">
        <f ca="1">VLOOKUP($D1471,Name!$A:$C,3,FALSE)</f>
        <v>M</v>
      </c>
      <c r="I1471" s="7">
        <f t="shared" ca="1" si="112"/>
        <v>2</v>
      </c>
      <c r="J1471" s="7" t="str">
        <f ca="1">VLOOKUP($I1471,Race!$A:$B,2,FALSE)</f>
        <v>Branco</v>
      </c>
      <c r="K1471" s="8">
        <f ca="1" xml:space="preserve">
IF($B1471=2,
    TODAY()-16340,
    IF($P1471=2,
        RANDBETWEEN(TODAY()-12418.5,TODAY()-6574.5),
        IF(OR($P1471=3,$P1471=4),
            RANDBETWEEN(TODAY()-16071,TODAY()-8766),
            IF(OR($P1471=5,$P1471=6,$P1471=7),
                RANDBETWEEN(TODAY()-27393.75,TODAY()-12783.75),
                RANDBETWEEN(TODAY()-27393.75,TODAY()-10957.5)
            )
        )
    )
)</f>
        <v>22731</v>
      </c>
      <c r="L1471" s="6">
        <f ca="1">IF(OR(ROW()=2,ROW()=3),7,IF(ROW()=4,4,RANDBETWEEN(4,COUNT(Education!$A:$A) + 1)))</f>
        <v>5</v>
      </c>
      <c r="M1471" s="8" t="str">
        <f ca="1">VLOOKUP($L1471,Education!$A:$B,2,FALSE)</f>
        <v>Pós-graduação</v>
      </c>
      <c r="N147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1471" s="7" t="str">
        <f ca="1">VLOOKUP($N1471,Department!$A:$B,2,FALSE)</f>
        <v>Tecnologia da Informação</v>
      </c>
      <c r="P1471" s="6">
        <f t="shared" ca="1" si="113"/>
        <v>8</v>
      </c>
      <c r="Q1471" s="7" t="str">
        <f ca="1">VLOOKUP($P1471,Role!$A:$B,2,FALSE)</f>
        <v>Analista</v>
      </c>
      <c r="R1471" s="7">
        <f ca="1">IF($P1471=8,RANDBETWEEN(2,COUNT(Level!$A:$A) + 1),"")</f>
        <v>3</v>
      </c>
      <c r="S1471" s="7" t="str">
        <f ca="1">IF($R1471&lt;&gt;"",VLOOKUP($R1471,Level!$A:$B,2,FALSE),"")</f>
        <v>Pleno</v>
      </c>
      <c r="T1471" s="8">
        <f t="shared" ca="1" si="114"/>
        <v>42177</v>
      </c>
      <c r="U1471" s="1">
        <f t="shared" ca="1" si="110"/>
        <v>3120</v>
      </c>
      <c r="V147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$A1471    &amp;
", "   &amp;
$B1471    &amp;
", "   &amp;
$C1471    &amp;
", '"  &amp;
$E1471    &amp;
"', '" &amp;
$H1471    &amp;
"', "  &amp;
$I1471 &amp;
", CAST('"  &amp;
TEXT($K1471,"aaaa-mm-dd") &amp;
"' AS DATE), " &amp;
$L1471 &amp;
", " &amp;
$N1471 &amp;
", " &amp;
$P1471 &amp;
", " &amp;
IF($R1471="","NULL",$R1471) &amp;
", " &amp;
$U1471 &amp;
");"</f>
        <v>INSERT INTO acme.fact_employees (id_company_fk, id_employee_pk, flg_active, employee_name, id_gender_fk, id_race_fk, birthdate, id_education_fk, id_department_fk, id_role_fk, id_level_fk, salary) VALUES (2, 1470, TRUE, 'Júlio Cardoso Castro', 'M', 2, CAST('1962-03-26' AS DATE), 5, 11, 8, 3, 3120);</v>
      </c>
    </row>
    <row r="1472" spans="1:22" x14ac:dyDescent="0.2">
      <c r="A1472" s="7">
        <v>2</v>
      </c>
      <c r="B1472" s="5">
        <f t="shared" si="111"/>
        <v>1471</v>
      </c>
      <c r="C1472" s="6" t="b">
        <v>1</v>
      </c>
      <c r="D1472" s="7">
        <f ca="1">IF(ROW()=2,125,IF(ROW()=3,67,IF(ROW()=4,13,RANDBETWEEN(2,COUNT(Name!$A:$A) + 1))))</f>
        <v>27</v>
      </c>
      <c r="E1472" s="7" t="str">
        <f ca="1">VLOOKUP($D1472,Name!$A:$B,2,FALSE) &amp; " " &amp; IF(ROW()=2,"de Orléans e Bragança",VLOOKUP(IF(ROW()=2,0,RANDBETWEEN(2,COUNT('Last name'!$A:$A) + 1)),'Last name'!$A:$B,2,FALSE) &amp; " " &amp; VLOOKUP(RANDBETWEEN(2,COUNT('Last name'!$A:$A) + 1),'Last name'!$A:$B,2,FALSE))</f>
        <v>Ana Clara Leite Esposito</v>
      </c>
      <c r="F1472" s="7">
        <v>2</v>
      </c>
      <c r="G1472" s="7" cm="1">
        <f t="array" aca="1" ref="G1472" ca="1">INDEX(States!$B:$B,RANDBETWEEN(2,COUNTA(States!$B:$B)),1)</f>
        <v>20</v>
      </c>
      <c r="H1472" s="7" t="str">
        <f ca="1">VLOOKUP($D1472,Name!$A:$C,3,FALSE)</f>
        <v>F</v>
      </c>
      <c r="I1472" s="7">
        <f t="shared" ca="1" si="112"/>
        <v>2</v>
      </c>
      <c r="J1472" s="7" t="str">
        <f ca="1">VLOOKUP($I1472,Race!$A:$B,2,FALSE)</f>
        <v>Branco</v>
      </c>
      <c r="K1472" s="8">
        <f ca="1" xml:space="preserve">
IF($B1472=2,
    TODAY()-16340,
    IF($P1472=2,
        RANDBETWEEN(TODAY()-12418.5,TODAY()-6574.5),
        IF(OR($P1472=3,$P1472=4),
            RANDBETWEEN(TODAY()-16071,TODAY()-8766),
            IF(OR($P1472=5,$P1472=6,$P1472=7),
                RANDBETWEEN(TODAY()-27393.75,TODAY()-12783.75),
                RANDBETWEEN(TODAY()-27393.75,TODAY()-10957.5)
            )
        )
    )
)</f>
        <v>29474</v>
      </c>
      <c r="L1472" s="6">
        <f ca="1">IF(OR(ROW()=2,ROW()=3),7,IF(ROW()=4,4,RANDBETWEEN(4,COUNT(Education!$A:$A) + 1)))</f>
        <v>4</v>
      </c>
      <c r="M1472" s="8" t="str">
        <f ca="1">VLOOKUP($L1472,Education!$A:$B,2,FALSE)</f>
        <v>Superior</v>
      </c>
      <c r="N147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1472" s="7" t="str">
        <f ca="1">VLOOKUP($N1472,Department!$A:$B,2,FALSE)</f>
        <v>Financeiro</v>
      </c>
      <c r="P1472" s="6">
        <f t="shared" ca="1" si="113"/>
        <v>9</v>
      </c>
      <c r="Q1472" s="7" t="str">
        <f ca="1">VLOOKUP($P1472,Role!$A:$B,2,FALSE)</f>
        <v>Especialista</v>
      </c>
      <c r="R1472" s="7" t="str">
        <f ca="1">IF($P1472=8,RANDBETWEEN(2,COUNT(Level!$A:$A) + 1),"")</f>
        <v/>
      </c>
      <c r="S1472" s="7" t="str">
        <f ca="1">IF($R1472&lt;&gt;"",VLOOKUP($R1472,Level!$A:$B,2,FALSE),"")</f>
        <v/>
      </c>
      <c r="T1472" s="8">
        <f t="shared" ca="1" si="114"/>
        <v>43235</v>
      </c>
      <c r="U1472" s="1">
        <f t="shared" ca="1" si="110"/>
        <v>8500</v>
      </c>
      <c r="V147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$A1472    &amp;
", "   &amp;
$B1472    &amp;
", "   &amp;
$C1472    &amp;
", '"  &amp;
$E1472    &amp;
"', '" &amp;
$H1472    &amp;
"', "  &amp;
$I1472 &amp;
", CAST('"  &amp;
TEXT($K1472,"aaaa-mm-dd") &amp;
"' AS DATE), " &amp;
$L1472 &amp;
", " &amp;
$N1472 &amp;
", " &amp;
$P1472 &amp;
", " &amp;
IF($R1472="","NULL",$R1472) &amp;
", " &amp;
$U1472 &amp;
");"</f>
        <v>INSERT INTO acme.fact_employees (id_company_fk, id_employee_pk, flg_active, employee_name, id_gender_fk, id_race_fk, birthdate, id_education_fk, id_department_fk, id_role_fk, id_level_fk, salary) VALUES (2, 1471, TRUE, 'Ana Clara Leite Esposito', 'F', 2, CAST('1980-09-10' AS DATE), 4, 4, 9, NULL, 8500);</v>
      </c>
    </row>
    <row r="1473" spans="1:22" x14ac:dyDescent="0.2">
      <c r="A1473" s="7">
        <v>2</v>
      </c>
      <c r="B1473" s="5">
        <f t="shared" si="111"/>
        <v>1472</v>
      </c>
      <c r="C1473" s="6" t="b">
        <v>1</v>
      </c>
      <c r="D1473" s="7">
        <f ca="1">IF(ROW()=2,125,IF(ROW()=3,67,IF(ROW()=4,13,RANDBETWEEN(2,COUNT(Name!$A:$A) + 1))))</f>
        <v>225</v>
      </c>
      <c r="E1473" s="7" t="str">
        <f ca="1">VLOOKUP($D1473,Name!$A:$B,2,FALSE) &amp; " " &amp; IF(ROW()=2,"de Orléans e Bragança",VLOOKUP(IF(ROW()=2,0,RANDBETWEEN(2,COUNT('Last name'!$A:$A) + 1)),'Last name'!$A:$B,2,FALSE) &amp; " " &amp; VLOOKUP(RANDBETWEEN(2,COUNT('Last name'!$A:$A) + 1),'Last name'!$A:$B,2,FALSE))</f>
        <v>Lívia De Luca Barreto</v>
      </c>
      <c r="F1473" s="7">
        <v>2</v>
      </c>
      <c r="G1473" s="7" cm="1">
        <f t="array" aca="1" ref="G1473" ca="1">INDEX(States!$B:$B,RANDBETWEEN(2,COUNTA(States!$B:$B)),1)</f>
        <v>14</v>
      </c>
      <c r="H1473" s="7" t="str">
        <f ca="1">VLOOKUP($D1473,Name!$A:$C,3,FALSE)</f>
        <v>F</v>
      </c>
      <c r="I1473" s="7">
        <f t="shared" ca="1" si="112"/>
        <v>2</v>
      </c>
      <c r="J1473" s="7" t="str">
        <f ca="1">VLOOKUP($I1473,Race!$A:$B,2,FALSE)</f>
        <v>Branco</v>
      </c>
      <c r="K1473" s="8">
        <f ca="1" xml:space="preserve">
IF($B1473=2,
    TODAY()-16340,
    IF($P1473=2,
        RANDBETWEEN(TODAY()-12418.5,TODAY()-6574.5),
        IF(OR($P1473=3,$P1473=4),
            RANDBETWEEN(TODAY()-16071,TODAY()-8766),
            IF(OR($P1473=5,$P1473=6,$P1473=7),
                RANDBETWEEN(TODAY()-27393.75,TODAY()-12783.75),
                RANDBETWEEN(TODAY()-27393.75,TODAY()-10957.5)
            )
        )
    )
)</f>
        <v>24548</v>
      </c>
      <c r="L1473" s="6">
        <f ca="1">IF(OR(ROW()=2,ROW()=3),7,IF(ROW()=4,4,RANDBETWEEN(4,COUNT(Education!$A:$A) + 1)))</f>
        <v>6</v>
      </c>
      <c r="M1473" s="8" t="str">
        <f ca="1">VLOOKUP($L1473,Education!$A:$B,2,FALSE)</f>
        <v>Mestrado</v>
      </c>
      <c r="N147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6</v>
      </c>
      <c r="O1473" s="7" t="str">
        <f ca="1">VLOOKUP($N1473,Department!$A:$B,2,FALSE)</f>
        <v>Comercial</v>
      </c>
      <c r="P1473" s="6">
        <f t="shared" ca="1" si="113"/>
        <v>8</v>
      </c>
      <c r="Q1473" s="7" t="str">
        <f ca="1">VLOOKUP($P1473,Role!$A:$B,2,FALSE)</f>
        <v>Analista</v>
      </c>
      <c r="R1473" s="7">
        <f ca="1">IF($P1473=8,RANDBETWEEN(2,COUNT(Level!$A:$A) + 1),"")</f>
        <v>2</v>
      </c>
      <c r="S1473" s="7" t="str">
        <f ca="1">IF($R1473&lt;&gt;"",VLOOKUP($R1473,Level!$A:$B,2,FALSE),"")</f>
        <v>Junior</v>
      </c>
      <c r="T1473" s="8">
        <f t="shared" ca="1" si="114"/>
        <v>38734</v>
      </c>
      <c r="U1473" s="1">
        <f t="shared" ca="1" si="110"/>
        <v>3580</v>
      </c>
      <c r="V147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$A1473    &amp;
", "   &amp;
$B1473    &amp;
", "   &amp;
$C1473    &amp;
", '"  &amp;
$E1473    &amp;
"', '" &amp;
$H1473    &amp;
"', "  &amp;
$I1473 &amp;
", CAST('"  &amp;
TEXT($K1473,"aaaa-mm-dd") &amp;
"' AS DATE), " &amp;
$L1473 &amp;
", " &amp;
$N1473 &amp;
", " &amp;
$P1473 &amp;
", " &amp;
IF($R1473="","NULL",$R1473) &amp;
", " &amp;
$U1473 &amp;
");"</f>
        <v>INSERT INTO acme.fact_employees (id_company_fk, id_employee_pk, flg_active, employee_name, id_gender_fk, id_race_fk, birthdate, id_education_fk, id_department_fk, id_role_fk, id_level_fk, salary) VALUES (2, 1472, TRUE, 'Lívia De Luca Barreto', 'F', 2, CAST('1967-03-17' AS DATE), 6, 6, 8, 2, 3580);</v>
      </c>
    </row>
    <row r="1474" spans="1:22" x14ac:dyDescent="0.2">
      <c r="A1474" s="7">
        <v>2</v>
      </c>
      <c r="B1474" s="5">
        <f t="shared" si="111"/>
        <v>1473</v>
      </c>
      <c r="C1474" s="6" t="b">
        <v>1</v>
      </c>
      <c r="D1474" s="7">
        <f ca="1">IF(ROW()=2,125,IF(ROW()=3,67,IF(ROW()=4,13,RANDBETWEEN(2,COUNT(Name!$A:$A) + 1))))</f>
        <v>326</v>
      </c>
      <c r="E1474" s="7" t="str">
        <f ca="1">VLOOKUP($D1474,Name!$A:$B,2,FALSE) &amp; " " &amp; IF(ROW()=2,"de Orléans e Bragança",VLOOKUP(IF(ROW()=2,0,RANDBETWEEN(2,COUNT('Last name'!$A:$A) + 1)),'Last name'!$A:$B,2,FALSE) &amp; " " &amp; VLOOKUP(RANDBETWEEN(2,COUNT('Last name'!$A:$A) + 1),'Last name'!$A:$B,2,FALSE))</f>
        <v>Rebeca Sousa Ferreira</v>
      </c>
      <c r="F1474" s="7">
        <v>2</v>
      </c>
      <c r="G1474" s="7" cm="1">
        <f t="array" aca="1" ref="G1474" ca="1">INDEX(States!$B:$B,RANDBETWEEN(2,COUNTA(States!$B:$B)),1)</f>
        <v>21</v>
      </c>
      <c r="H1474" s="7" t="str">
        <f ca="1">VLOOKUP($D1474,Name!$A:$C,3,FALSE)</f>
        <v>F</v>
      </c>
      <c r="I1474" s="7">
        <f t="shared" ca="1" si="112"/>
        <v>4</v>
      </c>
      <c r="J1474" s="7" t="str">
        <f ca="1">VLOOKUP($I1474,Race!$A:$B,2,FALSE)</f>
        <v>Pardo</v>
      </c>
      <c r="K1474" s="8">
        <f ca="1" xml:space="preserve">
IF($B1474=2,
    TODAY()-16340,
    IF($P1474=2,
        RANDBETWEEN(TODAY()-12418.5,TODAY()-6574.5),
        IF(OR($P1474=3,$P1474=4),
            RANDBETWEEN(TODAY()-16071,TODAY()-8766),
            IF(OR($P1474=5,$P1474=6,$P1474=7),
                RANDBETWEEN(TODAY()-27393.75,TODAY()-12783.75),
                RANDBETWEEN(TODAY()-27393.75,TODAY()-10957.5)
            )
        )
    )
)</f>
        <v>24742</v>
      </c>
      <c r="L1474" s="6">
        <f ca="1">IF(OR(ROW()=2,ROW()=3),7,IF(ROW()=4,4,RANDBETWEEN(4,COUNT(Education!$A:$A) + 1)))</f>
        <v>6</v>
      </c>
      <c r="M1474" s="8" t="str">
        <f ca="1">VLOOKUP($L1474,Education!$A:$B,2,FALSE)</f>
        <v>Mestrado</v>
      </c>
      <c r="N147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1474" s="7" t="str">
        <f ca="1">VLOOKUP($N1474,Department!$A:$B,2,FALSE)</f>
        <v>Auditoria</v>
      </c>
      <c r="P1474" s="6">
        <f t="shared" ca="1" si="113"/>
        <v>6</v>
      </c>
      <c r="Q1474" s="7" t="str">
        <f ca="1">VLOOKUP($P1474,Role!$A:$B,2,FALSE)</f>
        <v>Estagiário</v>
      </c>
      <c r="R1474" s="7" t="str">
        <f ca="1">IF($P1474=8,RANDBETWEEN(2,COUNT(Level!$A:$A) + 1),"")</f>
        <v/>
      </c>
      <c r="S1474" s="7" t="str">
        <f ca="1">IF($R1474&lt;&gt;"",VLOOKUP($R1474,Level!$A:$B,2,FALSE),"")</f>
        <v/>
      </c>
      <c r="T1474" s="8">
        <f t="shared" ca="1" si="114"/>
        <v>39437</v>
      </c>
      <c r="U1474" s="1">
        <f t="shared" ref="U1474:U1537" ca="1" si="115" xml:space="preserve">
IF($P1474=2 + N("Presidente"),
  27000,
  IF($P1474=3 + N("Vice-presidente"),
    23000,
    IF(OR($P1474=5, $P1474=10, $P1474=9) + N("Secretária bilíngue ou coordenador ou especialista"),
      8000,
      IF($P1474=4 + N("Diretor"),
        15000,
        IF($P1474=11 + N("Gerente"),
          12000,
          IF($P1474=6 + N("Estagiário"),
            705,
            IF($P1474=7 + N("Trainee"),
              805,
              IF($P1474=8 + N("Analista"),
                2000,
                605
              )
            )
          )
        )
      )
    )
  )
)
+
N("O trecho abaixo acrescenta no salário $500 por cada formação concluída")
+
IF($L1474=4,
  500,
  IF($L1474=5,
    1000,
    IF($L1474=6,
      1500,
      IF($L1474=7,
        2000,
        0
      )
    )
  )
)
+
N("Adicional no salário por área")
+
IF($N1474=11 + N("Tecnologia da Informação"),
  120,
  IF($N1474=13 + N("Vendas"),
    110,
    IF($N1474=12 + N("Jurídico"),
      100,
      IF(OR($N1474=5, $N1474=6, $N1474=8) + N("Recursos humanos ou comercial ou comunicação e marketing"),
        80,
        0
      )
    )
  )
)
+
N("Adicionando pegadinha")
+
IF(AND($N1474=13, $L1474=6, $P1474=8, $R1474=3) + N("Se for de vendas, com mestrado, analista sênior"),
  IF($I1474=2,
    100,
    0
  )
  +
  IF($H1474="M",
    200,
    0
  ),
  0
)</f>
        <v>2205</v>
      </c>
      <c r="V147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$A1474    &amp;
", "   &amp;
$B1474    &amp;
", "   &amp;
$C1474    &amp;
", '"  &amp;
$E1474    &amp;
"', '" &amp;
$H1474    &amp;
"', "  &amp;
$I1474 &amp;
", CAST('"  &amp;
TEXT($K1474,"aaaa-mm-dd") &amp;
"' AS DATE), " &amp;
$L1474 &amp;
", " &amp;
$N1474 &amp;
", " &amp;
$P1474 &amp;
", " &amp;
IF($R1474="","NULL",$R1474) &amp;
", " &amp;
$U1474 &amp;
");"</f>
        <v>INSERT INTO acme.fact_employees (id_company_fk, id_employee_pk, flg_active, employee_name, id_gender_fk, id_race_fk, birthdate, id_education_fk, id_department_fk, id_role_fk, id_level_fk, salary) VALUES (2, 1473, TRUE, 'Rebeca Sousa Ferreira', 'F', 4, CAST('1967-09-27' AS DATE), 6, 10, 6, NULL, 2205);</v>
      </c>
    </row>
    <row r="1475" spans="1:22" x14ac:dyDescent="0.2">
      <c r="A1475" s="7">
        <v>2</v>
      </c>
      <c r="B1475" s="5">
        <f t="shared" ref="B1475:B1538" si="116">ROW() - 1</f>
        <v>1474</v>
      </c>
      <c r="C1475" s="6" t="b">
        <v>1</v>
      </c>
      <c r="D1475" s="7">
        <f ca="1">IF(ROW()=2,125,IF(ROW()=3,67,IF(ROW()=4,13,RANDBETWEEN(2,COUNT(Name!$A:$A) + 1))))</f>
        <v>360</v>
      </c>
      <c r="E1475" s="7" t="str">
        <f ca="1">VLOOKUP($D1475,Name!$A:$B,2,FALSE) &amp; " " &amp; IF(ROW()=2,"de Orléans e Bragança",VLOOKUP(IF(ROW()=2,0,RANDBETWEEN(2,COUNT('Last name'!$A:$A) + 1)),'Last name'!$A:$B,2,FALSE) &amp; " " &amp; VLOOKUP(RANDBETWEEN(2,COUNT('Last name'!$A:$A) + 1),'Last name'!$A:$B,2,FALSE))</f>
        <v>Yago Noronha Barbieri</v>
      </c>
      <c r="F1475" s="7">
        <v>2</v>
      </c>
      <c r="G1475" s="7" cm="1">
        <f t="array" aca="1" ref="G1475" ca="1">INDEX(States!$B:$B,RANDBETWEEN(2,COUNTA(States!$B:$B)),1)</f>
        <v>9</v>
      </c>
      <c r="H1475" s="7" t="str">
        <f ca="1">VLOOKUP($D1475,Name!$A:$C,3,FALSE)</f>
        <v>M</v>
      </c>
      <c r="I1475" s="7">
        <f t="shared" ref="I1475:I1538" ca="1" si="117" xml:space="preserve">
IF(AND($P1475&gt;=2,$P1475&lt;=5),
  2,
  IF(MOD(ROW(),383)=0,
    6 + N("Vermelho(a)"),
    IF(MOD(ROW(),19)=0,
      5 + N("Amarelho()"),
      IF(MOD(ROW(),11)=0,
        4,
        IF(MOD(ROW(),7)=0,
          3,
          2
        )
      )
    )
  )
)</f>
        <v>2</v>
      </c>
      <c r="J1475" s="7" t="str">
        <f ca="1">VLOOKUP($I1475,Race!$A:$B,2,FALSE)</f>
        <v>Branco</v>
      </c>
      <c r="K1475" s="8">
        <f ca="1" xml:space="preserve">
IF($B1475=2,
    TODAY()-16340,
    IF($P1475=2,
        RANDBETWEEN(TODAY()-12418.5,TODAY()-6574.5),
        IF(OR($P1475=3,$P1475=4),
            RANDBETWEEN(TODAY()-16071,TODAY()-8766),
            IF(OR($P1475=5,$P1475=6,$P1475=7),
                RANDBETWEEN(TODAY()-27393.75,TODAY()-12783.75),
                RANDBETWEEN(TODAY()-27393.75,TODAY()-10957.5)
            )
        )
    )
)</f>
        <v>24311</v>
      </c>
      <c r="L1475" s="6">
        <f ca="1">IF(OR(ROW()=2,ROW()=3),7,IF(ROW()=4,4,RANDBETWEEN(4,COUNT(Education!$A:$A) + 1)))</f>
        <v>5</v>
      </c>
      <c r="M1475" s="8" t="str">
        <f ca="1">VLOOKUP($L1475,Education!$A:$B,2,FALSE)</f>
        <v>Pós-graduação</v>
      </c>
      <c r="N147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1475" s="7" t="str">
        <f ca="1">VLOOKUP($N1475,Department!$A:$B,2,FALSE)</f>
        <v>Recursos Humanos</v>
      </c>
      <c r="P1475" s="6">
        <f t="shared" ref="P1475:P1538" ca="1" si="118" xml:space="preserve">
IF(ROW()=2,
  2,
  IF(ROW()=3,
    3,
    IF(ROW()=4,
      5,
      IF(AND(ROW() &gt;= 5, ROW()&lt;=15),
        4,
        IF(AND(ROW() &gt;= 16, ROW() &lt;= 26),
          11,
          IF(AND(ROW() &gt;= 27, ROW() &lt;= 37),
            10,
            IF(MOD(ROW(),2),
              8,
              RANDBETWEEN(6,9)
            )
          )
        )
      )
    )
  )
)</f>
        <v>8</v>
      </c>
      <c r="Q1475" s="7" t="str">
        <f ca="1">VLOOKUP($P1475,Role!$A:$B,2,FALSE)</f>
        <v>Analista</v>
      </c>
      <c r="R1475" s="7">
        <f ca="1">IF($P1475=8,RANDBETWEEN(2,COUNT(Level!$A:$A) + 1),"")</f>
        <v>4</v>
      </c>
      <c r="S1475" s="7" t="str">
        <f ca="1">IF($R1475&lt;&gt;"",VLOOKUP($R1475,Level!$A:$B,2,FALSE),"")</f>
        <v>Senior</v>
      </c>
      <c r="T1475" s="8">
        <f t="shared" ref="T1475:T1538" ca="1" si="119">IF(OR($P1475=2,$P1475=3,$P1475=4,$P1475=5,$P1475=11), 36161, IF(((TODAY() - $K1475) / 365) &lt; 19, TODAY(), RANDBETWEEN(36161,TODAY())))</f>
        <v>41220</v>
      </c>
      <c r="U1475" s="1">
        <f t="shared" ca="1" si="115"/>
        <v>3080</v>
      </c>
      <c r="V147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$A1475    &amp;
", "   &amp;
$B1475    &amp;
", "   &amp;
$C1475    &amp;
", '"  &amp;
$E1475    &amp;
"', '" &amp;
$H1475    &amp;
"', "  &amp;
$I1475 &amp;
", CAST('"  &amp;
TEXT($K1475,"aaaa-mm-dd") &amp;
"' AS DATE), " &amp;
$L1475 &amp;
", " &amp;
$N1475 &amp;
", " &amp;
$P1475 &amp;
", " &amp;
IF($R1475="","NULL",$R1475) &amp;
", " &amp;
$U1475 &amp;
");"</f>
        <v>INSERT INTO acme.fact_employees (id_company_fk, id_employee_pk, flg_active, employee_name, id_gender_fk, id_race_fk, birthdate, id_education_fk, id_department_fk, id_role_fk, id_level_fk, salary) VALUES (2, 1474, TRUE, 'Yago Noronha Barbieri', 'M', 2, CAST('1966-07-23' AS DATE), 5, 5, 8, 4, 3080);</v>
      </c>
    </row>
    <row r="1476" spans="1:22" x14ac:dyDescent="0.2">
      <c r="A1476" s="7">
        <v>2</v>
      </c>
      <c r="B1476" s="5">
        <f t="shared" si="116"/>
        <v>1475</v>
      </c>
      <c r="C1476" s="6" t="b">
        <v>1</v>
      </c>
      <c r="D1476" s="7">
        <f ca="1">IF(ROW()=2,125,IF(ROW()=3,67,IF(ROW()=4,13,RANDBETWEEN(2,COUNT(Name!$A:$A) + 1))))</f>
        <v>149</v>
      </c>
      <c r="E1476" s="7" t="str">
        <f ca="1">VLOOKUP($D1476,Name!$A:$B,2,FALSE) &amp; " " &amp; IF(ROW()=2,"de Orléans e Bragança",VLOOKUP(IF(ROW()=2,0,RANDBETWEEN(2,COUNT('Last name'!$A:$A) + 1)),'Last name'!$A:$B,2,FALSE) &amp; " " &amp; VLOOKUP(RANDBETWEEN(2,COUNT('Last name'!$A:$A) + 1),'Last name'!$A:$B,2,FALSE))</f>
        <v>Gael Figo Leitão</v>
      </c>
      <c r="F1476" s="7">
        <v>2</v>
      </c>
      <c r="G1476" s="7" cm="1">
        <f t="array" aca="1" ref="G1476" ca="1">INDEX(States!$B:$B,RANDBETWEEN(2,COUNTA(States!$B:$B)),1)</f>
        <v>20</v>
      </c>
      <c r="H1476" s="7" t="str">
        <f ca="1">VLOOKUP($D1476,Name!$A:$C,3,FALSE)</f>
        <v>M</v>
      </c>
      <c r="I1476" s="7">
        <f t="shared" ca="1" si="117"/>
        <v>2</v>
      </c>
      <c r="J1476" s="7" t="str">
        <f ca="1">VLOOKUP($I1476,Race!$A:$B,2,FALSE)</f>
        <v>Branco</v>
      </c>
      <c r="K1476" s="8">
        <f ca="1" xml:space="preserve">
IF($B1476=2,
    TODAY()-16340,
    IF($P1476=2,
        RANDBETWEEN(TODAY()-12418.5,TODAY()-6574.5),
        IF(OR($P1476=3,$P1476=4),
            RANDBETWEEN(TODAY()-16071,TODAY()-8766),
            IF(OR($P1476=5,$P1476=6,$P1476=7),
                RANDBETWEEN(TODAY()-27393.75,TODAY()-12783.75),
                RANDBETWEEN(TODAY()-27393.75,TODAY()-10957.5)
            )
        )
    )
)</f>
        <v>18762</v>
      </c>
      <c r="L1476" s="6">
        <f ca="1">IF(OR(ROW()=2,ROW()=3),7,IF(ROW()=4,4,RANDBETWEEN(4,COUNT(Education!$A:$A) + 1)))</f>
        <v>7</v>
      </c>
      <c r="M1476" s="8" t="str">
        <f ca="1">VLOOKUP($L1476,Education!$A:$B,2,FALSE)</f>
        <v>Doutorado</v>
      </c>
      <c r="N147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1476" s="7" t="str">
        <f ca="1">VLOOKUP($N1476,Department!$A:$B,2,FALSE)</f>
        <v>Comunicação &amp; Marketing</v>
      </c>
      <c r="P1476" s="6">
        <f t="shared" ca="1" si="118"/>
        <v>6</v>
      </c>
      <c r="Q1476" s="7" t="str">
        <f ca="1">VLOOKUP($P1476,Role!$A:$B,2,FALSE)</f>
        <v>Estagiário</v>
      </c>
      <c r="R1476" s="7" t="str">
        <f ca="1">IF($P1476=8,RANDBETWEEN(2,COUNT(Level!$A:$A) + 1),"")</f>
        <v/>
      </c>
      <c r="S1476" s="7" t="str">
        <f ca="1">IF($R1476&lt;&gt;"",VLOOKUP($R1476,Level!$A:$B,2,FALSE),"")</f>
        <v/>
      </c>
      <c r="T1476" s="8">
        <f t="shared" ca="1" si="119"/>
        <v>42324</v>
      </c>
      <c r="U1476" s="1">
        <f t="shared" ca="1" si="115"/>
        <v>2785</v>
      </c>
      <c r="V147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$A1476    &amp;
", "   &amp;
$B1476    &amp;
", "   &amp;
$C1476    &amp;
", '"  &amp;
$E1476    &amp;
"', '" &amp;
$H1476    &amp;
"', "  &amp;
$I1476 &amp;
", CAST('"  &amp;
TEXT($K1476,"aaaa-mm-dd") &amp;
"' AS DATE), " &amp;
$L1476 &amp;
", " &amp;
$N1476 &amp;
", " &amp;
$P1476 &amp;
", " &amp;
IF($R1476="","NULL",$R1476) &amp;
", " &amp;
$U1476 &amp;
");"</f>
        <v>INSERT INTO acme.fact_employees (id_company_fk, id_employee_pk, flg_active, employee_name, id_gender_fk, id_race_fk, birthdate, id_education_fk, id_department_fk, id_role_fk, id_level_fk, salary) VALUES (2, 1475, TRUE, 'Gael Figo Leitão', 'M', 2, CAST('1951-05-14' AS DATE), 7, 8, 6, NULL, 2785);</v>
      </c>
    </row>
    <row r="1477" spans="1:22" x14ac:dyDescent="0.2">
      <c r="A1477" s="7">
        <v>2</v>
      </c>
      <c r="B1477" s="5">
        <f t="shared" si="116"/>
        <v>1476</v>
      </c>
      <c r="C1477" s="6" t="b">
        <v>1</v>
      </c>
      <c r="D1477" s="7">
        <f ca="1">IF(ROW()=2,125,IF(ROW()=3,67,IF(ROW()=4,13,RANDBETWEEN(2,COUNT(Name!$A:$A) + 1))))</f>
        <v>126</v>
      </c>
      <c r="E1477" s="7" t="str">
        <f ca="1">VLOOKUP($D1477,Name!$A:$B,2,FALSE) &amp; " " &amp; IF(ROW()=2,"de Orléans e Bragança",VLOOKUP(IF(ROW()=2,0,RANDBETWEEN(2,COUNT('Last name'!$A:$A) + 1)),'Last name'!$A:$B,2,FALSE) &amp; " " &amp; VLOOKUP(RANDBETWEEN(2,COUNT('Last name'!$A:$A) + 1),'Last name'!$A:$B,2,FALSE))</f>
        <v>Enzo Miguel Bispo De Luca</v>
      </c>
      <c r="F1477" s="7">
        <v>2</v>
      </c>
      <c r="G1477" s="7" cm="1">
        <f t="array" aca="1" ref="G1477" ca="1">INDEX(States!$B:$B,RANDBETWEEN(2,COUNTA(States!$B:$B)),1)</f>
        <v>17</v>
      </c>
      <c r="H1477" s="7" t="str">
        <f ca="1">VLOOKUP($D1477,Name!$A:$C,3,FALSE)</f>
        <v>M</v>
      </c>
      <c r="I1477" s="7">
        <f t="shared" ca="1" si="117"/>
        <v>3</v>
      </c>
      <c r="J1477" s="7" t="str">
        <f ca="1">VLOOKUP($I1477,Race!$A:$B,2,FALSE)</f>
        <v>Preto</v>
      </c>
      <c r="K1477" s="8">
        <f ca="1" xml:space="preserve">
IF($B1477=2,
    TODAY()-16340,
    IF($P1477=2,
        RANDBETWEEN(TODAY()-12418.5,TODAY()-6574.5),
        IF(OR($P1477=3,$P1477=4),
            RANDBETWEEN(TODAY()-16071,TODAY()-8766),
            IF(OR($P1477=5,$P1477=6,$P1477=7),
                RANDBETWEEN(TODAY()-27393.75,TODAY()-12783.75),
                RANDBETWEEN(TODAY()-27393.75,TODAY()-10957.5)
            )
        )
    )
)</f>
        <v>17685</v>
      </c>
      <c r="L1477" s="6">
        <f ca="1">IF(OR(ROW()=2,ROW()=3),7,IF(ROW()=4,4,RANDBETWEEN(4,COUNT(Education!$A:$A) + 1)))</f>
        <v>7</v>
      </c>
      <c r="M1477" s="8" t="str">
        <f ca="1">VLOOKUP($L1477,Education!$A:$B,2,FALSE)</f>
        <v>Doutorado</v>
      </c>
      <c r="N147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1477" s="7" t="str">
        <f ca="1">VLOOKUP($N1477,Department!$A:$B,2,FALSE)</f>
        <v>Financeiro</v>
      </c>
      <c r="P1477" s="6">
        <f t="shared" ca="1" si="118"/>
        <v>8</v>
      </c>
      <c r="Q1477" s="7" t="str">
        <f ca="1">VLOOKUP($P1477,Role!$A:$B,2,FALSE)</f>
        <v>Analista</v>
      </c>
      <c r="R1477" s="7">
        <f ca="1">IF($P1477=8,RANDBETWEEN(2,COUNT(Level!$A:$A) + 1),"")</f>
        <v>3</v>
      </c>
      <c r="S1477" s="7" t="str">
        <f ca="1">IF($R1477&lt;&gt;"",VLOOKUP($R1477,Level!$A:$B,2,FALSE),"")</f>
        <v>Pleno</v>
      </c>
      <c r="T1477" s="8">
        <f t="shared" ca="1" si="119"/>
        <v>41910</v>
      </c>
      <c r="U1477" s="1">
        <f t="shared" ca="1" si="115"/>
        <v>4000</v>
      </c>
      <c r="V147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$A1477    &amp;
", "   &amp;
$B1477    &amp;
", "   &amp;
$C1477    &amp;
", '"  &amp;
$E1477    &amp;
"', '" &amp;
$H1477    &amp;
"', "  &amp;
$I1477 &amp;
", CAST('"  &amp;
TEXT($K1477,"aaaa-mm-dd") &amp;
"' AS DATE), " &amp;
$L1477 &amp;
", " &amp;
$N1477 &amp;
", " &amp;
$P1477 &amp;
", " &amp;
IF($R1477="","NULL",$R1477) &amp;
", " &amp;
$U1477 &amp;
");"</f>
        <v>INSERT INTO acme.fact_employees (id_company_fk, id_employee_pk, flg_active, employee_name, id_gender_fk, id_race_fk, birthdate, id_education_fk, id_department_fk, id_role_fk, id_level_fk, salary) VALUES (2, 1476, TRUE, 'Enzo Miguel Bispo De Luca', 'M', 3, CAST('1948-06-01' AS DATE), 7, 4, 8, 3, 4000);</v>
      </c>
    </row>
    <row r="1478" spans="1:22" x14ac:dyDescent="0.2">
      <c r="A1478" s="7">
        <v>2</v>
      </c>
      <c r="B1478" s="5">
        <f t="shared" si="116"/>
        <v>1477</v>
      </c>
      <c r="C1478" s="6" t="b">
        <v>1</v>
      </c>
      <c r="D1478" s="7">
        <f ca="1">IF(ROW()=2,125,IF(ROW()=3,67,IF(ROW()=4,13,RANDBETWEEN(2,COUNT(Name!$A:$A) + 1))))</f>
        <v>23</v>
      </c>
      <c r="E1478" s="7" t="str">
        <f ca="1">VLOOKUP($D1478,Name!$A:$B,2,FALSE) &amp; " " &amp; IF(ROW()=2,"de Orléans e Bragança",VLOOKUP(IF(ROW()=2,0,RANDBETWEEN(2,COUNT('Last name'!$A:$A) + 1)),'Last name'!$A:$B,2,FALSE) &amp; " " &amp; VLOOKUP(RANDBETWEEN(2,COUNT('Last name'!$A:$A) + 1),'Last name'!$A:$B,2,FALSE))</f>
        <v>Ana Beatriz Vieira Coelho</v>
      </c>
      <c r="F1478" s="7">
        <v>2</v>
      </c>
      <c r="G1478" s="7" cm="1">
        <f t="array" aca="1" ref="G1478" ca="1">INDEX(States!$B:$B,RANDBETWEEN(2,COUNTA(States!$B:$B)),1)</f>
        <v>19</v>
      </c>
      <c r="H1478" s="7" t="str">
        <f ca="1">VLOOKUP($D1478,Name!$A:$C,3,FALSE)</f>
        <v>F</v>
      </c>
      <c r="I1478" s="7">
        <f t="shared" ca="1" si="117"/>
        <v>2</v>
      </c>
      <c r="J1478" s="7" t="str">
        <f ca="1">VLOOKUP($I1478,Race!$A:$B,2,FALSE)</f>
        <v>Branco</v>
      </c>
      <c r="K1478" s="8">
        <f ca="1" xml:space="preserve">
IF($B1478=2,
    TODAY()-16340,
    IF($P1478=2,
        RANDBETWEEN(TODAY()-12418.5,TODAY()-6574.5),
        IF(OR($P1478=3,$P1478=4),
            RANDBETWEEN(TODAY()-16071,TODAY()-8766),
            IF(OR($P1478=5,$P1478=6,$P1478=7),
                RANDBETWEEN(TODAY()-27393.75,TODAY()-12783.75),
                RANDBETWEEN(TODAY()-27393.75,TODAY()-10957.5)
            )
        )
    )
)</f>
        <v>21897</v>
      </c>
      <c r="L1478" s="6">
        <f ca="1">IF(OR(ROW()=2,ROW()=3),7,IF(ROW()=4,4,RANDBETWEEN(4,COUNT(Education!$A:$A) + 1)))</f>
        <v>4</v>
      </c>
      <c r="M1478" s="8" t="str">
        <f ca="1">VLOOKUP($L1478,Education!$A:$B,2,FALSE)</f>
        <v>Superior</v>
      </c>
      <c r="N147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1478" s="7" t="str">
        <f ca="1">VLOOKUP($N1478,Department!$A:$B,2,FALSE)</f>
        <v>Financeiro</v>
      </c>
      <c r="P1478" s="6">
        <f t="shared" ca="1" si="118"/>
        <v>9</v>
      </c>
      <c r="Q1478" s="7" t="str">
        <f ca="1">VLOOKUP($P1478,Role!$A:$B,2,FALSE)</f>
        <v>Especialista</v>
      </c>
      <c r="R1478" s="7" t="str">
        <f ca="1">IF($P1478=8,RANDBETWEEN(2,COUNT(Level!$A:$A) + 1),"")</f>
        <v/>
      </c>
      <c r="S1478" s="7" t="str">
        <f ca="1">IF($R1478&lt;&gt;"",VLOOKUP($R1478,Level!$A:$B,2,FALSE),"")</f>
        <v/>
      </c>
      <c r="T1478" s="8">
        <f t="shared" ca="1" si="119"/>
        <v>40919</v>
      </c>
      <c r="U1478" s="1">
        <f t="shared" ca="1" si="115"/>
        <v>8500</v>
      </c>
      <c r="V147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$A1478    &amp;
", "   &amp;
$B1478    &amp;
", "   &amp;
$C1478    &amp;
", '"  &amp;
$E1478    &amp;
"', '" &amp;
$H1478    &amp;
"', "  &amp;
$I1478 &amp;
", CAST('"  &amp;
TEXT($K1478,"aaaa-mm-dd") &amp;
"' AS DATE), " &amp;
$L1478 &amp;
", " &amp;
$N1478 &amp;
", " &amp;
$P1478 &amp;
", " &amp;
IF($R1478="","NULL",$R1478) &amp;
", " &amp;
$U1478 &amp;
");"</f>
        <v>INSERT INTO acme.fact_employees (id_company_fk, id_employee_pk, flg_active, employee_name, id_gender_fk, id_race_fk, birthdate, id_education_fk, id_department_fk, id_role_fk, id_level_fk, salary) VALUES (2, 1477, TRUE, 'Ana Beatriz Vieira Coelho', 'F', 2, CAST('1959-12-13' AS DATE), 4, 4, 9, NULL, 8500);</v>
      </c>
    </row>
    <row r="1479" spans="1:22" x14ac:dyDescent="0.2">
      <c r="A1479" s="7">
        <v>2</v>
      </c>
      <c r="B1479" s="5">
        <f t="shared" si="116"/>
        <v>1478</v>
      </c>
      <c r="C1479" s="6" t="b">
        <v>1</v>
      </c>
      <c r="D1479" s="7">
        <f ca="1">IF(ROW()=2,125,IF(ROW()=3,67,IF(ROW()=4,13,RANDBETWEEN(2,COUNT(Name!$A:$A) + 1))))</f>
        <v>129</v>
      </c>
      <c r="E1479" s="7" t="str">
        <f ca="1">VLOOKUP($D1479,Name!$A:$B,2,FALSE) &amp; " " &amp; IF(ROW()=2,"de Orléans e Bragança",VLOOKUP(IF(ROW()=2,0,RANDBETWEEN(2,COUNT('Last name'!$A:$A) + 1)),'Last name'!$A:$B,2,FALSE) &amp; " " &amp; VLOOKUP(RANDBETWEEN(2,COUNT('Last name'!$A:$A) + 1),'Last name'!$A:$B,2,FALSE))</f>
        <v>Eslovênia dos Santos Madureira</v>
      </c>
      <c r="F1479" s="7">
        <v>2</v>
      </c>
      <c r="G1479" s="7" cm="1">
        <f t="array" aca="1" ref="G1479" ca="1">INDEX(States!$B:$B,RANDBETWEEN(2,COUNTA(States!$B:$B)),1)</f>
        <v>5</v>
      </c>
      <c r="H1479" s="7" t="str">
        <f ca="1">VLOOKUP($D1479,Name!$A:$C,3,FALSE)</f>
        <v>F</v>
      </c>
      <c r="I1479" s="7">
        <f t="shared" ca="1" si="117"/>
        <v>2</v>
      </c>
      <c r="J1479" s="7" t="str">
        <f ca="1">VLOOKUP($I1479,Race!$A:$B,2,FALSE)</f>
        <v>Branco</v>
      </c>
      <c r="K1479" s="8">
        <f ca="1" xml:space="preserve">
IF($B1479=2,
    TODAY()-16340,
    IF($P1479=2,
        RANDBETWEEN(TODAY()-12418.5,TODAY()-6574.5),
        IF(OR($P1479=3,$P1479=4),
            RANDBETWEEN(TODAY()-16071,TODAY()-8766),
            IF(OR($P1479=5,$P1479=6,$P1479=7),
                RANDBETWEEN(TODAY()-27393.75,TODAY()-12783.75),
                RANDBETWEEN(TODAY()-27393.75,TODAY()-10957.5)
            )
        )
    )
)</f>
        <v>24631</v>
      </c>
      <c r="L1479" s="6">
        <f ca="1">IF(OR(ROW()=2,ROW()=3),7,IF(ROW()=4,4,RANDBETWEEN(4,COUNT(Education!$A:$A) + 1)))</f>
        <v>7</v>
      </c>
      <c r="M1479" s="8" t="str">
        <f ca="1">VLOOKUP($L1479,Education!$A:$B,2,FALSE)</f>
        <v>Doutorado</v>
      </c>
      <c r="N147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1479" s="7" t="str">
        <f ca="1">VLOOKUP($N1479,Department!$A:$B,2,FALSE)</f>
        <v>Recursos Humanos</v>
      </c>
      <c r="P1479" s="6">
        <f t="shared" ca="1" si="118"/>
        <v>8</v>
      </c>
      <c r="Q1479" s="7" t="str">
        <f ca="1">VLOOKUP($P1479,Role!$A:$B,2,FALSE)</f>
        <v>Analista</v>
      </c>
      <c r="R1479" s="7">
        <f ca="1">IF($P1479=8,RANDBETWEEN(2,COUNT(Level!$A:$A) + 1),"")</f>
        <v>2</v>
      </c>
      <c r="S1479" s="7" t="str">
        <f ca="1">IF($R1479&lt;&gt;"",VLOOKUP($R1479,Level!$A:$B,2,FALSE),"")</f>
        <v>Junior</v>
      </c>
      <c r="T1479" s="8">
        <f t="shared" ca="1" si="119"/>
        <v>36413</v>
      </c>
      <c r="U1479" s="1">
        <f t="shared" ca="1" si="115"/>
        <v>4080</v>
      </c>
      <c r="V147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$A1479    &amp;
", "   &amp;
$B1479    &amp;
", "   &amp;
$C1479    &amp;
", '"  &amp;
$E1479    &amp;
"', '" &amp;
$H1479    &amp;
"', "  &amp;
$I1479 &amp;
", CAST('"  &amp;
TEXT($K1479,"aaaa-mm-dd") &amp;
"' AS DATE), " &amp;
$L1479 &amp;
", " &amp;
$N1479 &amp;
", " &amp;
$P1479 &amp;
", " &amp;
IF($R1479="","NULL",$R1479) &amp;
", " &amp;
$U1479 &amp;
");"</f>
        <v>INSERT INTO acme.fact_employees (id_company_fk, id_employee_pk, flg_active, employee_name, id_gender_fk, id_race_fk, birthdate, id_education_fk, id_department_fk, id_role_fk, id_level_fk, salary) VALUES (2, 1478, TRUE, 'Eslovênia dos Santos Madureira', 'F', 2, CAST('1967-06-08' AS DATE), 7, 5, 8, 2, 4080);</v>
      </c>
    </row>
    <row r="1480" spans="1:22" x14ac:dyDescent="0.2">
      <c r="A1480" s="7">
        <v>2</v>
      </c>
      <c r="B1480" s="5">
        <f t="shared" si="116"/>
        <v>1479</v>
      </c>
      <c r="C1480" s="6" t="b">
        <v>1</v>
      </c>
      <c r="D1480" s="7">
        <f ca="1">IF(ROW()=2,125,IF(ROW()=3,67,IF(ROW()=4,13,RANDBETWEEN(2,COUNT(Name!$A:$A) + 1))))</f>
        <v>285</v>
      </c>
      <c r="E1480" s="7" t="str">
        <f ca="1">VLOOKUP($D1480,Name!$A:$B,2,FALSE)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Matheus Bruno Furtado Teixeira</v>
      </c>
      <c r="F1480" s="7">
        <v>2</v>
      </c>
      <c r="G1480" s="7" cm="1">
        <f t="array" aca="1" ref="G1480" ca="1">INDEX(States!$B:$B,RANDBETWEEN(2,COUNTA(States!$B:$B)),1)</f>
        <v>14</v>
      </c>
      <c r="H1480" s="7" t="str">
        <f ca="1">VLOOKUP($D1480,Name!$A:$C,3,FALSE)</f>
        <v>M</v>
      </c>
      <c r="I1480" s="7">
        <f t="shared" ca="1" si="117"/>
        <v>2</v>
      </c>
      <c r="J1480" s="7" t="str">
        <f ca="1">VLOOKUP($I1480,Race!$A:$B,2,FALSE)</f>
        <v>Branco</v>
      </c>
      <c r="K1480" s="8">
        <f ca="1" xml:space="preserve">
IF($B1480=2,
    TODAY()-16340,
    IF($P1480=2,
        RANDBETWEEN(TODAY()-12418.5,TODAY()-6574.5),
        IF(OR($P1480=3,$P1480=4),
            RANDBETWEEN(TODAY()-16071,TODAY()-8766),
            IF(OR($P1480=5,$P1480=6,$P1480=7),
                RANDBETWEEN(TODAY()-27393.75,TODAY()-12783.75),
                RANDBETWEEN(TODAY()-27393.75,TODAY()-10957.5)
            )
        )
    )
)</f>
        <v>31062</v>
      </c>
      <c r="L1480" s="6">
        <f ca="1">IF(OR(ROW()=2,ROW()=3),7,IF(ROW()=4,4,RANDBETWEEN(4,COUNT(Education!$A:$A) + 1)))</f>
        <v>7</v>
      </c>
      <c r="M1480" s="8" t="str">
        <f ca="1">VLOOKUP($L1480,Education!$A:$B,2,FALSE)</f>
        <v>Doutorado</v>
      </c>
      <c r="N148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12</v>
      </c>
      <c r="O1480" s="7" t="str">
        <f ca="1">VLOOKUP($N1480,Department!$A:$B,2,FALSE)</f>
        <v>Jurídico</v>
      </c>
      <c r="P1480" s="6">
        <f t="shared" ca="1" si="118"/>
        <v>9</v>
      </c>
      <c r="Q1480" s="7" t="str">
        <f ca="1">VLOOKUP($P1480,Role!$A:$B,2,FALSE)</f>
        <v>Especialista</v>
      </c>
      <c r="R1480" s="7" t="str">
        <f ca="1">IF($P1480=8,RANDBETWEEN(2,COUNT(Level!$A:$A) + 1),"")</f>
        <v/>
      </c>
      <c r="S1480" s="7" t="str">
        <f ca="1">IF($R1480&lt;&gt;"",VLOOKUP($R1480,Level!$A:$B,2,FALSE),"")</f>
        <v/>
      </c>
      <c r="T1480" s="8">
        <f t="shared" ca="1" si="119"/>
        <v>36816</v>
      </c>
      <c r="U1480" s="1">
        <f t="shared" ca="1" si="115"/>
        <v>10100</v>
      </c>
      <c r="V148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$A1480    &amp;
", "   &amp;
$B1480    &amp;
", "   &amp;
$C1480    &amp;
", '"  &amp;
$E1480    &amp;
"', '" &amp;
$H1480    &amp;
"', "  &amp;
$I1480 &amp;
", CAST('"  &amp;
TEXT($K1480,"aaaa-mm-dd") &amp;
"' AS DATE), " &amp;
$L1480 &amp;
", " &amp;
$N1480 &amp;
", " &amp;
$P1480 &amp;
", " &amp;
IF($R1480="","NULL",$R1480) &amp;
", " &amp;
$U1480 &amp;
");"</f>
        <v>INSERT INTO acme.fact_employees (id_company_fk, id_employee_pk, flg_active, employee_name, id_gender_fk, id_race_fk, birthdate, id_education_fk, id_department_fk, id_role_fk, id_level_fk, salary) VALUES (2, 1479, TRUE, 'Matheus Bruno Furtado Teixeira', 'M', 2, CAST('1985-01-15' AS DATE), 7, 12, 9, NULL, 10100);</v>
      </c>
    </row>
    <row r="1481" spans="1:22" x14ac:dyDescent="0.2">
      <c r="A1481" s="7">
        <v>2</v>
      </c>
      <c r="B1481" s="5">
        <f t="shared" si="116"/>
        <v>1480</v>
      </c>
      <c r="C1481" s="6" t="b">
        <v>1</v>
      </c>
      <c r="D1481" s="7">
        <f ca="1">IF(ROW()=2,125,IF(ROW()=3,67,IF(ROW()=4,13,RANDBETWEEN(2,COUNT(Name!$A:$A) + 1))))</f>
        <v>316</v>
      </c>
      <c r="E1481" s="7" t="str">
        <f ca="1">VLOOKUP($D1481,Name!$A:$B,2,FALSE) &amp; " " &amp; IF(ROW()=2,"de Orléans e Bragança",VLOOKUP(IF(ROW()=2,0,RANDBETWEEN(2,COUNT('Last name'!$A:$A) + 1)),'Last name'!$A:$B,2,FALSE) &amp; " " &amp; VLOOKUP(RANDBETWEEN(2,COUNT('Last name'!$A:$A) + 1),'Last name'!$A:$B,2,FALSE))</f>
        <v>Pedro Miguel Braga Azeredo</v>
      </c>
      <c r="F1481" s="7">
        <v>2</v>
      </c>
      <c r="G1481" s="7" cm="1">
        <f t="array" aca="1" ref="G1481" ca="1">INDEX(States!$B:$B,RANDBETWEEN(2,COUNTA(States!$B:$B)),1)</f>
        <v>4</v>
      </c>
      <c r="H1481" s="7" t="str">
        <f ca="1">VLOOKUP($D1481,Name!$A:$C,3,FALSE)</f>
        <v>M</v>
      </c>
      <c r="I1481" s="7">
        <f t="shared" ca="1" si="117"/>
        <v>2</v>
      </c>
      <c r="J1481" s="7" t="str">
        <f ca="1">VLOOKUP($I1481,Race!$A:$B,2,FALSE)</f>
        <v>Branco</v>
      </c>
      <c r="K1481" s="8">
        <f ca="1" xml:space="preserve">
IF($B1481=2,
    TODAY()-16340,
    IF($P1481=2,
        RANDBETWEEN(TODAY()-12418.5,TODAY()-6574.5),
        IF(OR($P1481=3,$P1481=4),
            RANDBETWEEN(TODAY()-16071,TODAY()-8766),
            IF(OR($P1481=5,$P1481=6,$P1481=7),
                RANDBETWEEN(TODAY()-27393.75,TODAY()-12783.75),
                RANDBETWEEN(TODAY()-27393.75,TODAY()-10957.5)
            )
        )
    )
)</f>
        <v>25402</v>
      </c>
      <c r="L1481" s="6">
        <f ca="1">IF(OR(ROW()=2,ROW()=3),7,IF(ROW()=4,4,RANDBETWEEN(4,COUNT(Education!$A:$A) + 1)))</f>
        <v>6</v>
      </c>
      <c r="M1481" s="8" t="str">
        <f ca="1">VLOOKUP($L1481,Education!$A:$B,2,FALSE)</f>
        <v>Mestrado</v>
      </c>
      <c r="N148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1481" s="7" t="str">
        <f ca="1">VLOOKUP($N1481,Department!$A:$B,2,FALSE)</f>
        <v>Recursos Humanos</v>
      </c>
      <c r="P1481" s="6">
        <f t="shared" ca="1" si="118"/>
        <v>8</v>
      </c>
      <c r="Q1481" s="7" t="str">
        <f ca="1">VLOOKUP($P1481,Role!$A:$B,2,FALSE)</f>
        <v>Analista</v>
      </c>
      <c r="R1481" s="7">
        <f ca="1">IF($P1481=8,RANDBETWEEN(2,COUNT(Level!$A:$A) + 1),"")</f>
        <v>2</v>
      </c>
      <c r="S1481" s="7" t="str">
        <f ca="1">IF($R1481&lt;&gt;"",VLOOKUP($R1481,Level!$A:$B,2,FALSE),"")</f>
        <v>Junior</v>
      </c>
      <c r="T1481" s="8">
        <f t="shared" ca="1" si="119"/>
        <v>37833</v>
      </c>
      <c r="U1481" s="1">
        <f t="shared" ca="1" si="115"/>
        <v>3580</v>
      </c>
      <c r="V148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$A1481    &amp;
", "   &amp;
$B1481    &amp;
", "   &amp;
$C1481    &amp;
", '"  &amp;
$E1481    &amp;
"', '" &amp;
$H1481    &amp;
"', "  &amp;
$I1481 &amp;
", CAST('"  &amp;
TEXT($K1481,"aaaa-mm-dd") &amp;
"' AS DATE), " &amp;
$L1481 &amp;
", " &amp;
$N1481 &amp;
", " &amp;
$P1481 &amp;
", " &amp;
IF($R1481="","NULL",$R1481) &amp;
", " &amp;
$U1481 &amp;
");"</f>
        <v>INSERT INTO acme.fact_employees (id_company_fk, id_employee_pk, flg_active, employee_name, id_gender_fk, id_race_fk, birthdate, id_education_fk, id_department_fk, id_role_fk, id_level_fk, salary) VALUES (2, 1480, TRUE, 'Pedro Miguel Braga Azeredo', 'M', 2, CAST('1969-07-18' AS DATE), 6, 5, 8, 2, 3580);</v>
      </c>
    </row>
    <row r="1482" spans="1:22" x14ac:dyDescent="0.2">
      <c r="A1482" s="7">
        <v>2</v>
      </c>
      <c r="B1482" s="5">
        <f t="shared" si="116"/>
        <v>1481</v>
      </c>
      <c r="C1482" s="6" t="b">
        <v>1</v>
      </c>
      <c r="D1482" s="7">
        <f ca="1">IF(ROW()=2,125,IF(ROW()=3,67,IF(ROW()=4,13,RANDBETWEEN(2,COUNT(Name!$A:$A) + 1))))</f>
        <v>338</v>
      </c>
      <c r="E1482" s="7" t="str">
        <f ca="1">VLOOKUP($D1482,Name!$A:$B,2,FALSE) &amp; " " &amp; IF(ROW()=2,"de Orléans e Bragança",VLOOKUP(IF(ROW()=2,0,RANDBETWEEN(2,COUNT('Last name'!$A:$A) + 1)),'Last name'!$A:$B,2,FALSE) &amp; " " &amp; VLOOKUP(RANDBETWEEN(2,COUNT('Last name'!$A:$A) + 1),'Last name'!$A:$B,2,FALSE))</f>
        <v>Theo Poeta Castro</v>
      </c>
      <c r="F1482" s="7">
        <v>2</v>
      </c>
      <c r="G1482" s="7" cm="1">
        <f t="array" aca="1" ref="G1482" ca="1">INDEX(States!$B:$B,RANDBETWEEN(2,COUNTA(States!$B:$B)),1)</f>
        <v>19</v>
      </c>
      <c r="H1482" s="7" t="str">
        <f ca="1">VLOOKUP($D1482,Name!$A:$C,3,FALSE)</f>
        <v>M</v>
      </c>
      <c r="I1482" s="7">
        <f t="shared" ca="1" si="117"/>
        <v>5</v>
      </c>
      <c r="J1482" s="7" t="str">
        <f ca="1">VLOOKUP($I1482,Race!$A:$B,2,FALSE)</f>
        <v>Amarelo</v>
      </c>
      <c r="K1482" s="8">
        <f ca="1" xml:space="preserve">
IF($B1482=2,
    TODAY()-16340,
    IF($P1482=2,
        RANDBETWEEN(TODAY()-12418.5,TODAY()-6574.5),
        IF(OR($P1482=3,$P1482=4),
            RANDBETWEEN(TODAY()-16071,TODAY()-8766),
            IF(OR($P1482=5,$P1482=6,$P1482=7),
                RANDBETWEEN(TODAY()-27393.75,TODAY()-12783.75),
                RANDBETWEEN(TODAY()-27393.75,TODAY()-10957.5)
            )
        )
    )
)</f>
        <v>18935</v>
      </c>
      <c r="L1482" s="6">
        <f ca="1">IF(OR(ROW()=2,ROW()=3),7,IF(ROW()=4,4,RANDBETWEEN(4,COUNT(Education!$A:$A) + 1)))</f>
        <v>6</v>
      </c>
      <c r="M1482" s="8" t="str">
        <f ca="1">VLOOKUP($L1482,Education!$A:$B,2,FALSE)</f>
        <v>Mestrado</v>
      </c>
      <c r="N148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1482" s="7" t="str">
        <f ca="1">VLOOKUP($N1482,Department!$A:$B,2,FALSE)</f>
        <v>Contábil</v>
      </c>
      <c r="P1482" s="6">
        <f t="shared" ca="1" si="118"/>
        <v>9</v>
      </c>
      <c r="Q1482" s="7" t="str">
        <f ca="1">VLOOKUP($P1482,Role!$A:$B,2,FALSE)</f>
        <v>Especialista</v>
      </c>
      <c r="R1482" s="7" t="str">
        <f ca="1">IF($P1482=8,RANDBETWEEN(2,COUNT(Level!$A:$A) + 1),"")</f>
        <v/>
      </c>
      <c r="S1482" s="7" t="str">
        <f ca="1">IF($R1482&lt;&gt;"",VLOOKUP($R1482,Level!$A:$B,2,FALSE),"")</f>
        <v/>
      </c>
      <c r="T1482" s="8">
        <f t="shared" ca="1" si="119"/>
        <v>40466</v>
      </c>
      <c r="U1482" s="1">
        <f t="shared" ca="1" si="115"/>
        <v>9500</v>
      </c>
      <c r="V148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$A1482    &amp;
", "   &amp;
$B1482    &amp;
", "   &amp;
$C1482    &amp;
", '"  &amp;
$E1482    &amp;
"', '" &amp;
$H1482    &amp;
"', "  &amp;
$I1482 &amp;
", CAST('"  &amp;
TEXT($K1482,"aaaa-mm-dd") &amp;
"' AS DATE), " &amp;
$L1482 &amp;
", " &amp;
$N1482 &amp;
", " &amp;
$P1482 &amp;
", " &amp;
IF($R1482="","NULL",$R1482) &amp;
", " &amp;
$U1482 &amp;
");"</f>
        <v>INSERT INTO acme.fact_employees (id_company_fk, id_employee_pk, flg_active, employee_name, id_gender_fk, id_race_fk, birthdate, id_education_fk, id_department_fk, id_role_fk, id_level_fk, salary) VALUES (2, 1481, TRUE, 'Theo Poeta Castro', 'M', 5, CAST('1951-11-03' AS DATE), 6, 9, 9, NULL, 9500);</v>
      </c>
    </row>
    <row r="1483" spans="1:22" x14ac:dyDescent="0.2">
      <c r="A1483" s="7">
        <v>2</v>
      </c>
      <c r="B1483" s="5">
        <f t="shared" si="116"/>
        <v>1482</v>
      </c>
      <c r="C1483" s="6" t="b">
        <v>1</v>
      </c>
      <c r="D1483" s="7">
        <f ca="1">IF(ROW()=2,125,IF(ROW()=3,67,IF(ROW()=4,13,RANDBETWEEN(2,COUNT(Name!$A:$A) + 1))))</f>
        <v>290</v>
      </c>
      <c r="E1483" s="7" t="str">
        <f ca="1">VLOOKUP($D1483,Name!$A:$B,2,FALSE) &amp; " " &amp; IF(ROW()=2,"de Orléans e Bragança",VLOOKUP(IF(ROW()=2,0,RANDBETWEEN(2,COUNT('Last name'!$A:$A) + 1)),'Last name'!$A:$B,2,FALSE) &amp; " " &amp; VLOOKUP(RANDBETWEEN(2,COUNT('Last name'!$A:$A) + 1),'Last name'!$A:$B,2,FALSE))</f>
        <v>Michael Aleluia Bandeira</v>
      </c>
      <c r="F1483" s="7">
        <v>2</v>
      </c>
      <c r="G1483" s="7" cm="1">
        <f t="array" aca="1" ref="G1483" ca="1">INDEX(States!$B:$B,RANDBETWEEN(2,COUNTA(States!$B:$B)),1)</f>
        <v>8</v>
      </c>
      <c r="H1483" s="7" t="str">
        <f ca="1">VLOOKUP($D1483,Name!$A:$C,3,FALSE)</f>
        <v>M</v>
      </c>
      <c r="I1483" s="7">
        <f t="shared" ca="1" si="117"/>
        <v>2</v>
      </c>
      <c r="J1483" s="7" t="str">
        <f ca="1">VLOOKUP($I1483,Race!$A:$B,2,FALSE)</f>
        <v>Branco</v>
      </c>
      <c r="K1483" s="8">
        <f ca="1" xml:space="preserve">
IF($B1483=2,
    TODAY()-16340,
    IF($P1483=2,
        RANDBETWEEN(TODAY()-12418.5,TODAY()-6574.5),
        IF(OR($P1483=3,$P1483=4),
            RANDBETWEEN(TODAY()-16071,TODAY()-8766),
            IF(OR($P1483=5,$P1483=6,$P1483=7),
                RANDBETWEEN(TODAY()-27393.75,TODAY()-12783.75),
                RANDBETWEEN(TODAY()-27393.75,TODAY()-10957.5)
            )
        )
    )
)</f>
        <v>17647</v>
      </c>
      <c r="L1483" s="6">
        <f ca="1">IF(OR(ROW()=2,ROW()=3),7,IF(ROW()=4,4,RANDBETWEEN(4,COUNT(Education!$A:$A) + 1)))</f>
        <v>7</v>
      </c>
      <c r="M1483" s="8" t="str">
        <f ca="1">VLOOKUP($L1483,Education!$A:$B,2,FALSE)</f>
        <v>Doutorado</v>
      </c>
      <c r="N148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1483" s="7" t="str">
        <f ca="1">VLOOKUP($N1483,Department!$A:$B,2,FALSE)</f>
        <v>Financeiro</v>
      </c>
      <c r="P1483" s="6">
        <f t="shared" ca="1" si="118"/>
        <v>8</v>
      </c>
      <c r="Q1483" s="7" t="str">
        <f ca="1">VLOOKUP($P1483,Role!$A:$B,2,FALSE)</f>
        <v>Analista</v>
      </c>
      <c r="R1483" s="7">
        <f ca="1">IF($P1483=8,RANDBETWEEN(2,COUNT(Level!$A:$A) + 1),"")</f>
        <v>2</v>
      </c>
      <c r="S1483" s="7" t="str">
        <f ca="1">IF($R1483&lt;&gt;"",VLOOKUP($R1483,Level!$A:$B,2,FALSE),"")</f>
        <v>Junior</v>
      </c>
      <c r="T1483" s="8">
        <f t="shared" ca="1" si="119"/>
        <v>42338</v>
      </c>
      <c r="U1483" s="1">
        <f t="shared" ca="1" si="115"/>
        <v>4000</v>
      </c>
      <c r="V148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$A1483    &amp;
", "   &amp;
$B1483    &amp;
", "   &amp;
$C1483    &amp;
", '"  &amp;
$E1483    &amp;
"', '" &amp;
$H1483    &amp;
"', "  &amp;
$I1483 &amp;
", CAST('"  &amp;
TEXT($K1483,"aaaa-mm-dd") &amp;
"' AS DATE), " &amp;
$L1483 &amp;
", " &amp;
$N1483 &amp;
", " &amp;
$P1483 &amp;
", " &amp;
IF($R1483="","NULL",$R1483) &amp;
", " &amp;
$U1483 &amp;
");"</f>
        <v>INSERT INTO acme.fact_employees (id_company_fk, id_employee_pk, flg_active, employee_name, id_gender_fk, id_race_fk, birthdate, id_education_fk, id_department_fk, id_role_fk, id_level_fk, salary) VALUES (2, 1482, TRUE, 'Michael Aleluia Bandeira', 'M', 2, CAST('1948-04-24' AS DATE), 7, 4, 8, 2, 4000);</v>
      </c>
    </row>
    <row r="1484" spans="1:22" x14ac:dyDescent="0.2">
      <c r="A1484" s="7">
        <v>2</v>
      </c>
      <c r="B1484" s="5">
        <f t="shared" si="116"/>
        <v>1483</v>
      </c>
      <c r="C1484" s="6" t="b">
        <v>1</v>
      </c>
      <c r="D1484" s="7">
        <f ca="1">IF(ROW()=2,125,IF(ROW()=3,67,IF(ROW()=4,13,RANDBETWEEN(2,COUNT(Name!$A:$A) + 1))))</f>
        <v>173</v>
      </c>
      <c r="E1484" s="7" t="str">
        <f ca="1">VLOOKUP($D1484,Name!$A:$B,2,FALSE) &amp; " " &amp; IF(ROW()=2,"de Orléans e Bragança",VLOOKUP(IF(ROW()=2,0,RANDBETWEEN(2,COUNT('Last name'!$A:$A) + 1)),'Last name'!$A:$B,2,FALSE) &amp; " " &amp; VLOOKUP(RANDBETWEEN(2,COUNT('Last name'!$A:$A) + 1),'Last name'!$A:$B,2,FALSE))</f>
        <v>Isabelle Vaz Azeredo</v>
      </c>
      <c r="F1484" s="7">
        <v>2</v>
      </c>
      <c r="G1484" s="7" cm="1">
        <f t="array" aca="1" ref="G1484" ca="1">INDEX(States!$B:$B,RANDBETWEEN(2,COUNTA(States!$B:$B)),1)</f>
        <v>10</v>
      </c>
      <c r="H1484" s="7" t="str">
        <f ca="1">VLOOKUP($D1484,Name!$A:$C,3,FALSE)</f>
        <v>F</v>
      </c>
      <c r="I1484" s="7">
        <f t="shared" ca="1" si="117"/>
        <v>3</v>
      </c>
      <c r="J1484" s="7" t="str">
        <f ca="1">VLOOKUP($I1484,Race!$A:$B,2,FALSE)</f>
        <v>Preto</v>
      </c>
      <c r="K1484" s="8">
        <f ca="1" xml:space="preserve">
IF($B1484=2,
    TODAY()-16340,
    IF($P1484=2,
        RANDBETWEEN(TODAY()-12418.5,TODAY()-6574.5),
        IF(OR($P1484=3,$P1484=4),
            RANDBETWEEN(TODAY()-16071,TODAY()-8766),
            IF(OR($P1484=5,$P1484=6,$P1484=7),
                RANDBETWEEN(TODAY()-27393.75,TODAY()-12783.75),
                RANDBETWEEN(TODAY()-27393.75,TODAY()-10957.5)
            )
        )
    )
)</f>
        <v>18220</v>
      </c>
      <c r="L1484" s="6">
        <f ca="1">IF(OR(ROW()=2,ROW()=3),7,IF(ROW()=4,4,RANDBETWEEN(4,COUNT(Education!$A:$A) + 1)))</f>
        <v>6</v>
      </c>
      <c r="M1484" s="8" t="str">
        <f ca="1">VLOOKUP($L1484,Education!$A:$B,2,FALSE)</f>
        <v>Mestrado</v>
      </c>
      <c r="N148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1484" s="7" t="str">
        <f ca="1">VLOOKUP($N1484,Department!$A:$B,2,FALSE)</f>
        <v>Contábil</v>
      </c>
      <c r="P1484" s="6">
        <f t="shared" ca="1" si="118"/>
        <v>7</v>
      </c>
      <c r="Q1484" s="7" t="str">
        <f ca="1">VLOOKUP($P1484,Role!$A:$B,2,FALSE)</f>
        <v>Trainee</v>
      </c>
      <c r="R1484" s="7" t="str">
        <f ca="1">IF($P1484=8,RANDBETWEEN(2,COUNT(Level!$A:$A) + 1),"")</f>
        <v/>
      </c>
      <c r="S1484" s="7" t="str">
        <f ca="1">IF($R1484&lt;&gt;"",VLOOKUP($R1484,Level!$A:$B,2,FALSE),"")</f>
        <v/>
      </c>
      <c r="T1484" s="8">
        <f t="shared" ca="1" si="119"/>
        <v>41390</v>
      </c>
      <c r="U1484" s="1">
        <f t="shared" ca="1" si="115"/>
        <v>2305</v>
      </c>
      <c r="V148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$A1484    &amp;
", "   &amp;
$B1484    &amp;
", "   &amp;
$C1484    &amp;
", '"  &amp;
$E1484    &amp;
"', '" &amp;
$H1484    &amp;
"', "  &amp;
$I1484 &amp;
", CAST('"  &amp;
TEXT($K1484,"aaaa-mm-dd") &amp;
"' AS DATE), " &amp;
$L1484 &amp;
", " &amp;
$N1484 &amp;
", " &amp;
$P1484 &amp;
", " &amp;
IF($R1484="","NULL",$R1484) &amp;
", " &amp;
$U1484 &amp;
");"</f>
        <v>INSERT INTO acme.fact_employees (id_company_fk, id_employee_pk, flg_active, employee_name, id_gender_fk, id_race_fk, birthdate, id_education_fk, id_department_fk, id_role_fk, id_level_fk, salary) VALUES (2, 1483, TRUE, 'Isabelle Vaz Azeredo', 'F', 3, CAST('1949-11-18' AS DATE), 6, 9, 7, NULL, 2305);</v>
      </c>
    </row>
    <row r="1485" spans="1:22" x14ac:dyDescent="0.2">
      <c r="A1485" s="7">
        <v>2</v>
      </c>
      <c r="B1485" s="5">
        <f t="shared" si="116"/>
        <v>1484</v>
      </c>
      <c r="C1485" s="6" t="b">
        <v>1</v>
      </c>
      <c r="D1485" s="7">
        <f ca="1">IF(ROW()=2,125,IF(ROW()=3,67,IF(ROW()=4,13,RANDBETWEEN(2,COUNT(Name!$A:$A) + 1))))</f>
        <v>21</v>
      </c>
      <c r="E1485" s="7" t="str">
        <f ca="1">VLOOKUP($D1485,Name!$A:$B,2,FALSE) &amp; " " &amp; IF(ROW()=2,"de Orléans e Bragança",VLOOKUP(IF(ROW()=2,0,RANDBETWEEN(2,COUNT('Last name'!$A:$A) + 1)),'Last name'!$A:$B,2,FALSE) &amp; " " &amp; VLOOKUP(RANDBETWEEN(2,COUNT('Last name'!$A:$A) + 1),'Last name'!$A:$B,2,FALSE))</f>
        <v>Ammanda Santos Mazza</v>
      </c>
      <c r="F1485" s="7">
        <v>2</v>
      </c>
      <c r="G1485" s="7" cm="1">
        <f t="array" aca="1" ref="G1485" ca="1">INDEX(States!$B:$B,RANDBETWEEN(2,COUNTA(States!$B:$B)),1)</f>
        <v>17</v>
      </c>
      <c r="H1485" s="7" t="str">
        <f ca="1">VLOOKUP($D1485,Name!$A:$C,3,FALSE)</f>
        <v>F</v>
      </c>
      <c r="I1485" s="7">
        <f t="shared" ca="1" si="117"/>
        <v>4</v>
      </c>
      <c r="J1485" s="7" t="str">
        <f ca="1">VLOOKUP($I1485,Race!$A:$B,2,FALSE)</f>
        <v>Pardo</v>
      </c>
      <c r="K1485" s="8">
        <f ca="1" xml:space="preserve">
IF($B1485=2,
    TODAY()-16340,
    IF($P1485=2,
        RANDBETWEEN(TODAY()-12418.5,TODAY()-6574.5),
        IF(OR($P1485=3,$P1485=4),
            RANDBETWEEN(TODAY()-16071,TODAY()-8766),
            IF(OR($P1485=5,$P1485=6,$P1485=7),
                RANDBETWEEN(TODAY()-27393.75,TODAY()-12783.75),
                RANDBETWEEN(TODAY()-27393.75,TODAY()-10957.5)
            )
        )
    )
)</f>
        <v>24562</v>
      </c>
      <c r="L1485" s="6">
        <f ca="1">IF(OR(ROW()=2,ROW()=3),7,IF(ROW()=4,4,RANDBETWEEN(4,COUNT(Education!$A:$A) + 1)))</f>
        <v>7</v>
      </c>
      <c r="M1485" s="8" t="str">
        <f ca="1">VLOOKUP($L1485,Education!$A:$B,2,FALSE)</f>
        <v>Doutorado</v>
      </c>
      <c r="N148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1485" s="7" t="str">
        <f ca="1">VLOOKUP($N1485,Department!$A:$B,2,FALSE)</f>
        <v>Comunicação &amp; Marketing</v>
      </c>
      <c r="P1485" s="6">
        <f t="shared" ca="1" si="118"/>
        <v>8</v>
      </c>
      <c r="Q1485" s="7" t="str">
        <f ca="1">VLOOKUP($P1485,Role!$A:$B,2,FALSE)</f>
        <v>Analista</v>
      </c>
      <c r="R1485" s="7">
        <f ca="1">IF($P1485=8,RANDBETWEEN(2,COUNT(Level!$A:$A) + 1),"")</f>
        <v>3</v>
      </c>
      <c r="S1485" s="7" t="str">
        <f ca="1">IF($R1485&lt;&gt;"",VLOOKUP($R1485,Level!$A:$B,2,FALSE),"")</f>
        <v>Pleno</v>
      </c>
      <c r="T1485" s="8">
        <f t="shared" ca="1" si="119"/>
        <v>42848</v>
      </c>
      <c r="U1485" s="1">
        <f t="shared" ca="1" si="115"/>
        <v>4080</v>
      </c>
      <c r="V148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$A1485    &amp;
", "   &amp;
$B1485    &amp;
", "   &amp;
$C1485    &amp;
", '"  &amp;
$E1485    &amp;
"', '" &amp;
$H1485    &amp;
"', "  &amp;
$I1485 &amp;
", CAST('"  &amp;
TEXT($K1485,"aaaa-mm-dd") &amp;
"' AS DATE), " &amp;
$L1485 &amp;
", " &amp;
$N1485 &amp;
", " &amp;
$P1485 &amp;
", " &amp;
IF($R1485="","NULL",$R1485) &amp;
", " &amp;
$U1485 &amp;
");"</f>
        <v>INSERT INTO acme.fact_employees (id_company_fk, id_employee_pk, flg_active, employee_name, id_gender_fk, id_race_fk, birthdate, id_education_fk, id_department_fk, id_role_fk, id_level_fk, salary) VALUES (2, 1484, TRUE, 'Ammanda Santos Mazza', 'F', 4, CAST('1967-03-31' AS DATE), 7, 8, 8, 3, 4080);</v>
      </c>
    </row>
    <row r="1486" spans="1:22" x14ac:dyDescent="0.2">
      <c r="A1486" s="7">
        <v>2</v>
      </c>
      <c r="B1486" s="5">
        <f t="shared" si="116"/>
        <v>1485</v>
      </c>
      <c r="C1486" s="6" t="b">
        <v>1</v>
      </c>
      <c r="D1486" s="7">
        <f ca="1">IF(ROW()=2,125,IF(ROW()=3,67,IF(ROW()=4,13,RANDBETWEEN(2,COUNT(Name!$A:$A) + 1))))</f>
        <v>307</v>
      </c>
      <c r="E1486" s="7" t="str">
        <f ca="1">VLOOKUP($D1486,Name!$A:$B,2,FALSE) &amp; " " &amp; IF(ROW()=2,"de Orléans e Bragança",VLOOKUP(IF(ROW()=2,0,RANDBETWEEN(2,COUNT('Last name'!$A:$A) + 1)),'Last name'!$A:$B,2,FALSE) &amp; " " &amp; VLOOKUP(RANDBETWEEN(2,COUNT('Last name'!$A:$A) + 1),'Last name'!$A:$B,2,FALSE))</f>
        <v>Oliver Negrão Pimentel</v>
      </c>
      <c r="F1486" s="7">
        <v>2</v>
      </c>
      <c r="G1486" s="7" cm="1">
        <f t="array" aca="1" ref="G1486" ca="1">INDEX(States!$B:$B,RANDBETWEEN(2,COUNTA(States!$B:$B)),1)</f>
        <v>13</v>
      </c>
      <c r="H1486" s="7" t="str">
        <f ca="1">VLOOKUP($D1486,Name!$A:$C,3,FALSE)</f>
        <v>M</v>
      </c>
      <c r="I1486" s="7">
        <f t="shared" ca="1" si="117"/>
        <v>2</v>
      </c>
      <c r="J1486" s="7" t="str">
        <f ca="1">VLOOKUP($I1486,Race!$A:$B,2,FALSE)</f>
        <v>Branco</v>
      </c>
      <c r="K1486" s="8">
        <f ca="1" xml:space="preserve">
IF($B1486=2,
    TODAY()-16340,
    IF($P1486=2,
        RANDBETWEEN(TODAY()-12418.5,TODAY()-6574.5),
        IF(OR($P1486=3,$P1486=4),
            RANDBETWEEN(TODAY()-16071,TODAY()-8766),
            IF(OR($P1486=5,$P1486=6,$P1486=7),
                RANDBETWEEN(TODAY()-27393.75,TODAY()-12783.75),
                RANDBETWEEN(TODAY()-27393.75,TODAY()-10957.5)
            )
        )
    )
)</f>
        <v>31202</v>
      </c>
      <c r="L1486" s="6">
        <f ca="1">IF(OR(ROW()=2,ROW()=3),7,IF(ROW()=4,4,RANDBETWEEN(4,COUNT(Education!$A:$A) + 1)))</f>
        <v>5</v>
      </c>
      <c r="M1486" s="8" t="str">
        <f ca="1">VLOOKUP($L1486,Education!$A:$B,2,FALSE)</f>
        <v>Pós-graduação</v>
      </c>
      <c r="N148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1486" s="7" t="str">
        <f ca="1">VLOOKUP($N1486,Department!$A:$B,2,FALSE)</f>
        <v>Vendas</v>
      </c>
      <c r="P1486" s="6">
        <f t="shared" ca="1" si="118"/>
        <v>8</v>
      </c>
      <c r="Q1486" s="7" t="str">
        <f ca="1">VLOOKUP($P1486,Role!$A:$B,2,FALSE)</f>
        <v>Analista</v>
      </c>
      <c r="R1486" s="7">
        <f ca="1">IF($P1486=8,RANDBETWEEN(2,COUNT(Level!$A:$A) + 1),"")</f>
        <v>2</v>
      </c>
      <c r="S1486" s="7" t="str">
        <f ca="1">IF($R1486&lt;&gt;"",VLOOKUP($R1486,Level!$A:$B,2,FALSE),"")</f>
        <v>Junior</v>
      </c>
      <c r="T1486" s="8">
        <f t="shared" ca="1" si="119"/>
        <v>37209</v>
      </c>
      <c r="U1486" s="1">
        <f t="shared" ca="1" si="115"/>
        <v>3110</v>
      </c>
      <c r="V148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$A1486    &amp;
", "   &amp;
$B1486    &amp;
", "   &amp;
$C1486    &amp;
", '"  &amp;
$E1486    &amp;
"', '" &amp;
$H1486    &amp;
"', "  &amp;
$I1486 &amp;
", CAST('"  &amp;
TEXT($K1486,"aaaa-mm-dd") &amp;
"' AS DATE), " &amp;
$L1486 &amp;
", " &amp;
$N1486 &amp;
", " &amp;
$P1486 &amp;
", " &amp;
IF($R1486="","NULL",$R1486) &amp;
", " &amp;
$U1486 &amp;
");"</f>
        <v>INSERT INTO acme.fact_employees (id_company_fk, id_employee_pk, flg_active, employee_name, id_gender_fk, id_race_fk, birthdate, id_education_fk, id_department_fk, id_role_fk, id_level_fk, salary) VALUES (2, 1485, TRUE, 'Oliver Negrão Pimentel', 'M', 2, CAST('1985-06-04' AS DATE), 5, 13, 8, 2, 3110);</v>
      </c>
    </row>
    <row r="1487" spans="1:22" x14ac:dyDescent="0.2">
      <c r="A1487" s="7">
        <v>2</v>
      </c>
      <c r="B1487" s="5">
        <f t="shared" si="116"/>
        <v>1486</v>
      </c>
      <c r="C1487" s="6" t="b">
        <v>1</v>
      </c>
      <c r="D1487" s="7">
        <f ca="1">IF(ROW()=2,125,IF(ROW()=3,67,IF(ROW()=4,13,RANDBETWEEN(2,COUNT(Name!$A:$A) + 1))))</f>
        <v>105</v>
      </c>
      <c r="E1487" s="7" t="str">
        <f ca="1">VLOOKUP($D1487,Name!$A:$B,2,FALSE) &amp; " " &amp; IF(ROW()=2,"de Orléans e Bragança",VLOOKUP(IF(ROW()=2,0,RANDBETWEEN(2,COUNT('Last name'!$A:$A) + 1)),'Last name'!$A:$B,2,FALSE) &amp; " " &amp; VLOOKUP(RANDBETWEEN(2,COUNT('Last name'!$A:$A) + 1),'Last name'!$A:$B,2,FALSE))</f>
        <v>Davi Luccas Pedrosa Cardozo</v>
      </c>
      <c r="F1487" s="7">
        <v>2</v>
      </c>
      <c r="G1487" s="7" cm="1">
        <f t="array" aca="1" ref="G1487" ca="1">INDEX(States!$B:$B,RANDBETWEEN(2,COUNTA(States!$B:$B)),1)</f>
        <v>12</v>
      </c>
      <c r="H1487" s="7" t="str">
        <f ca="1">VLOOKUP($D1487,Name!$A:$C,3,FALSE)</f>
        <v>M</v>
      </c>
      <c r="I1487" s="7">
        <f t="shared" ca="1" si="117"/>
        <v>2</v>
      </c>
      <c r="J1487" s="7" t="str">
        <f ca="1">VLOOKUP($I1487,Race!$A:$B,2,FALSE)</f>
        <v>Branco</v>
      </c>
      <c r="K1487" s="8">
        <f ca="1" xml:space="preserve">
IF($B1487=2,
    TODAY()-16340,
    IF($P1487=2,
        RANDBETWEEN(TODAY()-12418.5,TODAY()-6574.5),
        IF(OR($P1487=3,$P1487=4),
            RANDBETWEEN(TODAY()-16071,TODAY()-8766),
            IF(OR($P1487=5,$P1487=6,$P1487=7),
                RANDBETWEEN(TODAY()-27393.75,TODAY()-12783.75),
                RANDBETWEEN(TODAY()-27393.75,TODAY()-10957.5)
            )
        )
    )
)</f>
        <v>19672</v>
      </c>
      <c r="L1487" s="6">
        <f ca="1">IF(OR(ROW()=2,ROW()=3),7,IF(ROW()=4,4,RANDBETWEEN(4,COUNT(Education!$A:$A) + 1)))</f>
        <v>6</v>
      </c>
      <c r="M1487" s="8" t="str">
        <f ca="1">VLOOKUP($L1487,Education!$A:$B,2,FALSE)</f>
        <v>Mestrado</v>
      </c>
      <c r="N148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1487" s="7" t="str">
        <f ca="1">VLOOKUP($N1487,Department!$A:$B,2,FALSE)</f>
        <v>Tecnologia da Informação</v>
      </c>
      <c r="P1487" s="6">
        <f t="shared" ca="1" si="118"/>
        <v>8</v>
      </c>
      <c r="Q1487" s="7" t="str">
        <f ca="1">VLOOKUP($P1487,Role!$A:$B,2,FALSE)</f>
        <v>Analista</v>
      </c>
      <c r="R1487" s="7">
        <f ca="1">IF($P1487=8,RANDBETWEEN(2,COUNT(Level!$A:$A) + 1),"")</f>
        <v>3</v>
      </c>
      <c r="S1487" s="7" t="str">
        <f ca="1">IF($R1487&lt;&gt;"",VLOOKUP($R1487,Level!$A:$B,2,FALSE),"")</f>
        <v>Pleno</v>
      </c>
      <c r="T1487" s="8">
        <f t="shared" ca="1" si="119"/>
        <v>37169</v>
      </c>
      <c r="U1487" s="1">
        <f t="shared" ca="1" si="115"/>
        <v>3620</v>
      </c>
      <c r="V148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$A1487    &amp;
", "   &amp;
$B1487    &amp;
", "   &amp;
$C1487    &amp;
", '"  &amp;
$E1487    &amp;
"', '" &amp;
$H1487    &amp;
"', "  &amp;
$I1487 &amp;
", CAST('"  &amp;
TEXT($K1487,"aaaa-mm-dd") &amp;
"' AS DATE), " &amp;
$L1487 &amp;
", " &amp;
$N1487 &amp;
", " &amp;
$P1487 &amp;
", " &amp;
IF($R1487="","NULL",$R1487) &amp;
", " &amp;
$U1487 &amp;
");"</f>
        <v>INSERT INTO acme.fact_employees (id_company_fk, id_employee_pk, flg_active, employee_name, id_gender_fk, id_race_fk, birthdate, id_education_fk, id_department_fk, id_role_fk, id_level_fk, salary) VALUES (2, 1486, TRUE, 'Davi Luccas Pedrosa Cardozo', 'M', 2, CAST('1953-11-09' AS DATE), 6, 11, 8, 3, 3620);</v>
      </c>
    </row>
    <row r="1488" spans="1:22" x14ac:dyDescent="0.2">
      <c r="A1488" s="7">
        <v>2</v>
      </c>
      <c r="B1488" s="5">
        <f t="shared" si="116"/>
        <v>1487</v>
      </c>
      <c r="C1488" s="6" t="b">
        <v>1</v>
      </c>
      <c r="D1488" s="7">
        <f ca="1">IF(ROW()=2,125,IF(ROW()=3,67,IF(ROW()=4,13,RANDBETWEEN(2,COUNT(Name!$A:$A) + 1))))</f>
        <v>109</v>
      </c>
      <c r="E1488" s="7" t="str">
        <f ca="1">VLOOKUP($D1488,Name!$A:$B,2,FALSE) &amp; " " &amp; IF(ROW()=2,"de Orléans e Bragança",VLOOKUP(IF(ROW()=2,0,RANDBETWEEN(2,COUNT('Last name'!$A:$A) + 1)),'Last name'!$A:$B,2,FALSE) &amp; " " &amp; VLOOKUP(RANDBETWEEN(2,COUNT('Last name'!$A:$A) + 1),'Last name'!$A:$B,2,FALSE))</f>
        <v>Deborah Garcia Garcia</v>
      </c>
      <c r="F1488" s="7">
        <v>2</v>
      </c>
      <c r="G1488" s="7" cm="1">
        <f t="array" aca="1" ref="G1488" ca="1">INDEX(States!$B:$B,RANDBETWEEN(2,COUNTA(States!$B:$B)),1)</f>
        <v>13</v>
      </c>
      <c r="H1488" s="7" t="str">
        <f ca="1">VLOOKUP($D1488,Name!$A:$C,3,FALSE)</f>
        <v>F</v>
      </c>
      <c r="I1488" s="7">
        <f t="shared" ca="1" si="117"/>
        <v>2</v>
      </c>
      <c r="J1488" s="7" t="str">
        <f ca="1">VLOOKUP($I1488,Race!$A:$B,2,FALSE)</f>
        <v>Branco</v>
      </c>
      <c r="K1488" s="8">
        <f ca="1" xml:space="preserve">
IF($B1488=2,
    TODAY()-16340,
    IF($P1488=2,
        RANDBETWEEN(TODAY()-12418.5,TODAY()-6574.5),
        IF(OR($P1488=3,$P1488=4),
            RANDBETWEEN(TODAY()-16071,TODAY()-8766),
            IF(OR($P1488=5,$P1488=6,$P1488=7),
                RANDBETWEEN(TODAY()-27393.75,TODAY()-12783.75),
                RANDBETWEEN(TODAY()-27393.75,TODAY()-10957.5)
            )
        )
    )
)</f>
        <v>29827</v>
      </c>
      <c r="L1488" s="6">
        <f ca="1">IF(OR(ROW()=2,ROW()=3),7,IF(ROW()=4,4,RANDBETWEEN(4,COUNT(Education!$A:$A) + 1)))</f>
        <v>5</v>
      </c>
      <c r="M1488" s="8" t="str">
        <f ca="1">VLOOKUP($L1488,Education!$A:$B,2,FALSE)</f>
        <v>Pós-graduação</v>
      </c>
      <c r="N148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1488" s="7" t="str">
        <f ca="1">VLOOKUP($N1488,Department!$A:$B,2,FALSE)</f>
        <v>Contábil</v>
      </c>
      <c r="P1488" s="6">
        <f t="shared" ca="1" si="118"/>
        <v>7</v>
      </c>
      <c r="Q1488" s="7" t="str">
        <f ca="1">VLOOKUP($P1488,Role!$A:$B,2,FALSE)</f>
        <v>Trainee</v>
      </c>
      <c r="R1488" s="7" t="str">
        <f ca="1">IF($P1488=8,RANDBETWEEN(2,COUNT(Level!$A:$A) + 1),"")</f>
        <v/>
      </c>
      <c r="S1488" s="7" t="str">
        <f ca="1">IF($R1488&lt;&gt;"",VLOOKUP($R1488,Level!$A:$B,2,FALSE),"")</f>
        <v/>
      </c>
      <c r="T1488" s="8">
        <f t="shared" ca="1" si="119"/>
        <v>43258</v>
      </c>
      <c r="U1488" s="1">
        <f t="shared" ca="1" si="115"/>
        <v>1805</v>
      </c>
      <c r="V148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$A1488    &amp;
", "   &amp;
$B1488    &amp;
", "   &amp;
$C1488    &amp;
", '"  &amp;
$E1488    &amp;
"', '" &amp;
$H1488    &amp;
"', "  &amp;
$I1488 &amp;
", CAST('"  &amp;
TEXT($K1488,"aaaa-mm-dd") &amp;
"' AS DATE), " &amp;
$L1488 &amp;
", " &amp;
$N1488 &amp;
", " &amp;
$P1488 &amp;
", " &amp;
IF($R1488="","NULL",$R1488) &amp;
", " &amp;
$U1488 &amp;
");"</f>
        <v>INSERT INTO acme.fact_employees (id_company_fk, id_employee_pk, flg_active, employee_name, id_gender_fk, id_race_fk, birthdate, id_education_fk, id_department_fk, id_role_fk, id_level_fk, salary) VALUES (2, 1487, TRUE, 'Deborah Garcia Garcia', 'F', 2, CAST('1981-08-29' AS DATE), 5, 9, 7, NULL, 1805);</v>
      </c>
    </row>
    <row r="1489" spans="1:22" x14ac:dyDescent="0.2">
      <c r="A1489" s="7">
        <v>2</v>
      </c>
      <c r="B1489" s="5">
        <f t="shared" si="116"/>
        <v>1488</v>
      </c>
      <c r="C1489" s="6" t="b">
        <v>1</v>
      </c>
      <c r="D1489" s="7">
        <f ca="1">IF(ROW()=2,125,IF(ROW()=3,67,IF(ROW()=4,13,RANDBETWEEN(2,COUNT(Name!$A:$A) + 1))))</f>
        <v>297</v>
      </c>
      <c r="E1489" s="7" t="str">
        <f ca="1">VLOOKUP($D1489,Name!$A:$B,2,FALSE) &amp; " " &amp; IF(ROW()=2,"de Orléans e Bragança",VLOOKUP(IF(ROW()=2,0,RANDBETWEEN(2,COUNT('Last name'!$A:$A) + 1)),'Last name'!$A:$B,2,FALSE) &amp; " " &amp; VLOOKUP(RANDBETWEEN(2,COUNT('Last name'!$A:$A) + 1),'Last name'!$A:$B,2,FALSE))</f>
        <v>Muricy Fernandes Luz</v>
      </c>
      <c r="F1489" s="7">
        <v>2</v>
      </c>
      <c r="G1489" s="7" cm="1">
        <f t="array" aca="1" ref="G1489" ca="1">INDEX(States!$B:$B,RANDBETWEEN(2,COUNTA(States!$B:$B)),1)</f>
        <v>12</v>
      </c>
      <c r="H1489" s="7" t="str">
        <f ca="1">VLOOKUP($D1489,Name!$A:$C,3,FALSE)</f>
        <v>M</v>
      </c>
      <c r="I1489" s="7">
        <f t="shared" ca="1" si="117"/>
        <v>2</v>
      </c>
      <c r="J1489" s="7" t="str">
        <f ca="1">VLOOKUP($I1489,Race!$A:$B,2,FALSE)</f>
        <v>Branco</v>
      </c>
      <c r="K1489" s="8">
        <f ca="1" xml:space="preserve">
IF($B1489=2,
    TODAY()-16340,
    IF($P1489=2,
        RANDBETWEEN(TODAY()-12418.5,TODAY()-6574.5),
        IF(OR($P1489=3,$P1489=4),
            RANDBETWEEN(TODAY()-16071,TODAY()-8766),
            IF(OR($P1489=5,$P1489=6,$P1489=7),
                RANDBETWEEN(TODAY()-27393.75,TODAY()-12783.75),
                RANDBETWEEN(TODAY()-27393.75,TODAY()-10957.5)
            )
        )
    )
)</f>
        <v>29300</v>
      </c>
      <c r="L1489" s="6">
        <f ca="1">IF(OR(ROW()=2,ROW()=3),7,IF(ROW()=4,4,RANDBETWEEN(4,COUNT(Education!$A:$A) + 1)))</f>
        <v>7</v>
      </c>
      <c r="M1489" s="8" t="str">
        <f ca="1">VLOOKUP($L1489,Education!$A:$B,2,FALSE)</f>
        <v>Doutorado</v>
      </c>
      <c r="N148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1489" s="7" t="str">
        <f ca="1">VLOOKUP($N1489,Department!$A:$B,2,FALSE)</f>
        <v>Tecnologia da Informação</v>
      </c>
      <c r="P1489" s="6">
        <f t="shared" ca="1" si="118"/>
        <v>8</v>
      </c>
      <c r="Q1489" s="7" t="str">
        <f ca="1">VLOOKUP($P1489,Role!$A:$B,2,FALSE)</f>
        <v>Analista</v>
      </c>
      <c r="R1489" s="7">
        <f ca="1">IF($P1489=8,RANDBETWEEN(2,COUNT(Level!$A:$A) + 1),"")</f>
        <v>4</v>
      </c>
      <c r="S1489" s="7" t="str">
        <f ca="1">IF($R1489&lt;&gt;"",VLOOKUP($R1489,Level!$A:$B,2,FALSE),"")</f>
        <v>Senior</v>
      </c>
      <c r="T1489" s="8">
        <f t="shared" ca="1" si="119"/>
        <v>39377</v>
      </c>
      <c r="U1489" s="1">
        <f t="shared" ca="1" si="115"/>
        <v>4120</v>
      </c>
      <c r="V148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$A1489    &amp;
", "   &amp;
$B1489    &amp;
", "   &amp;
$C1489    &amp;
", '"  &amp;
$E1489    &amp;
"', '" &amp;
$H1489    &amp;
"', "  &amp;
$I1489 &amp;
", CAST('"  &amp;
TEXT($K1489,"aaaa-mm-dd") &amp;
"' AS DATE), " &amp;
$L1489 &amp;
", " &amp;
$N1489 &amp;
", " &amp;
$P1489 &amp;
", " &amp;
IF($R1489="","NULL",$R1489) &amp;
", " &amp;
$U1489 &amp;
");"</f>
        <v>INSERT INTO acme.fact_employees (id_company_fk, id_employee_pk, flg_active, employee_name, id_gender_fk, id_race_fk, birthdate, id_education_fk, id_department_fk, id_role_fk, id_level_fk, salary) VALUES (2, 1488, TRUE, 'Muricy Fernandes Luz', 'M', 2, CAST('1980-03-20' AS DATE), 7, 11, 8, 4, 4120);</v>
      </c>
    </row>
    <row r="1490" spans="1:22" x14ac:dyDescent="0.2">
      <c r="A1490" s="7">
        <v>2</v>
      </c>
      <c r="B1490" s="5">
        <f t="shared" si="116"/>
        <v>1489</v>
      </c>
      <c r="C1490" s="6" t="b">
        <v>1</v>
      </c>
      <c r="D1490" s="7">
        <f ca="1">IF(ROW()=2,125,IF(ROW()=3,67,IF(ROW()=4,13,RANDBETWEEN(2,COUNT(Name!$A:$A) + 1))))</f>
        <v>87</v>
      </c>
      <c r="E1490" s="7" t="str">
        <f ca="1">VLOOKUP($D1490,Name!$A:$B,2,FALSE) &amp; " " &amp; IF(ROW()=2,"de Orléans e Bragança",VLOOKUP(IF(ROW()=2,0,RANDBETWEEN(2,COUNT('Last name'!$A:$A) + 1)),'Last name'!$A:$B,2,FALSE) &amp; " " &amp; VLOOKUP(RANDBETWEEN(2,COUNT('Last name'!$A:$A) + 1),'Last name'!$A:$B,2,FALSE))</f>
        <v>Caue Siqueira Cabral</v>
      </c>
      <c r="F1490" s="7">
        <v>2</v>
      </c>
      <c r="G1490" s="7" cm="1">
        <f t="array" aca="1" ref="G1490" ca="1">INDEX(States!$B:$B,RANDBETWEEN(2,COUNTA(States!$B:$B)),1)</f>
        <v>11</v>
      </c>
      <c r="H1490" s="7" t="str">
        <f ca="1">VLOOKUP($D1490,Name!$A:$C,3,FALSE)</f>
        <v>M</v>
      </c>
      <c r="I1490" s="7">
        <f t="shared" ca="1" si="117"/>
        <v>2</v>
      </c>
      <c r="J1490" s="7" t="str">
        <f ca="1">VLOOKUP($I1490,Race!$A:$B,2,FALSE)</f>
        <v>Branco</v>
      </c>
      <c r="K1490" s="8">
        <f ca="1" xml:space="preserve">
IF($B1490=2,
    TODAY()-16340,
    IF($P1490=2,
        RANDBETWEEN(TODAY()-12418.5,TODAY()-6574.5),
        IF(OR($P1490=3,$P1490=4),
            RANDBETWEEN(TODAY()-16071,TODAY()-8766),
            IF(OR($P1490=5,$P1490=6,$P1490=7),
                RANDBETWEEN(TODAY()-27393.75,TODAY()-12783.75),
                RANDBETWEEN(TODAY()-27393.75,TODAY()-10957.5)
            )
        )
    )
)</f>
        <v>30825</v>
      </c>
      <c r="L1490" s="6">
        <f ca="1">IF(OR(ROW()=2,ROW()=3),7,IF(ROW()=4,4,RANDBETWEEN(4,COUNT(Education!$A:$A) + 1)))</f>
        <v>7</v>
      </c>
      <c r="M1490" s="8" t="str">
        <f ca="1">VLOOKUP($L1490,Education!$A:$B,2,FALSE)</f>
        <v>Doutorado</v>
      </c>
      <c r="N149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6</v>
      </c>
      <c r="O1490" s="7" t="str">
        <f ca="1">VLOOKUP($N1490,Department!$A:$B,2,FALSE)</f>
        <v>Comercial</v>
      </c>
      <c r="P1490" s="6">
        <f t="shared" ca="1" si="118"/>
        <v>8</v>
      </c>
      <c r="Q1490" s="7" t="str">
        <f ca="1">VLOOKUP($P1490,Role!$A:$B,2,FALSE)</f>
        <v>Analista</v>
      </c>
      <c r="R1490" s="7">
        <f ca="1">IF($P1490=8,RANDBETWEEN(2,COUNT(Level!$A:$A) + 1),"")</f>
        <v>4</v>
      </c>
      <c r="S1490" s="7" t="str">
        <f ca="1">IF($R1490&lt;&gt;"",VLOOKUP($R1490,Level!$A:$B,2,FALSE),"")</f>
        <v>Senior</v>
      </c>
      <c r="T1490" s="8">
        <f t="shared" ca="1" si="119"/>
        <v>39723</v>
      </c>
      <c r="U1490" s="1">
        <f t="shared" ca="1" si="115"/>
        <v>4080</v>
      </c>
      <c r="V149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$A1490    &amp;
", "   &amp;
$B1490    &amp;
", "   &amp;
$C1490    &amp;
", '"  &amp;
$E1490    &amp;
"', '" &amp;
$H1490    &amp;
"', "  &amp;
$I1490 &amp;
", CAST('"  &amp;
TEXT($K1490,"aaaa-mm-dd") &amp;
"' AS DATE), " &amp;
$L1490 &amp;
", " &amp;
$N1490 &amp;
", " &amp;
$P1490 &amp;
", " &amp;
IF($R1490="","NULL",$R1490) &amp;
", " &amp;
$U1490 &amp;
");"</f>
        <v>INSERT INTO acme.fact_employees (id_company_fk, id_employee_pk, flg_active, employee_name, id_gender_fk, id_race_fk, birthdate, id_education_fk, id_department_fk, id_role_fk, id_level_fk, salary) VALUES (2, 1489, TRUE, 'Caue Siqueira Cabral', 'M', 2, CAST('1984-05-23' AS DATE), 7, 6, 8, 4, 4080);</v>
      </c>
    </row>
    <row r="1491" spans="1:22" x14ac:dyDescent="0.2">
      <c r="A1491" s="7">
        <v>2</v>
      </c>
      <c r="B1491" s="5">
        <f t="shared" si="116"/>
        <v>1490</v>
      </c>
      <c r="C1491" s="6" t="b">
        <v>1</v>
      </c>
      <c r="D1491" s="7">
        <f ca="1">IF(ROW()=2,125,IF(ROW()=3,67,IF(ROW()=4,13,RANDBETWEEN(2,COUNT(Name!$A:$A) + 1))))</f>
        <v>34</v>
      </c>
      <c r="E1491" s="7" t="str">
        <f ca="1">VLOOKUP($D1491,Name!$A:$B,2,FALSE) &amp; " " &amp; IF(ROW()=2,"de Orléans e Bragança",VLOOKUP(IF(ROW()=2,0,RANDBETWEEN(2,COUNT('Last name'!$A:$A) + 1)),'Last name'!$A:$B,2,FALSE) &amp; " " &amp; VLOOKUP(RANDBETWEEN(2,COUNT('Last name'!$A:$A) + 1),'Last name'!$A:$B,2,FALSE))</f>
        <v>Ana Vitória Salvador Silva</v>
      </c>
      <c r="F1491" s="7">
        <v>2</v>
      </c>
      <c r="G1491" s="7" cm="1">
        <f t="array" aca="1" ref="G1491" ca="1">INDEX(States!$B:$B,RANDBETWEEN(2,COUNTA(States!$B:$B)),1)</f>
        <v>7</v>
      </c>
      <c r="H1491" s="7" t="str">
        <f ca="1">VLOOKUP($D1491,Name!$A:$C,3,FALSE)</f>
        <v>F</v>
      </c>
      <c r="I1491" s="7">
        <f t="shared" ca="1" si="117"/>
        <v>3</v>
      </c>
      <c r="J1491" s="7" t="str">
        <f ca="1">VLOOKUP($I1491,Race!$A:$B,2,FALSE)</f>
        <v>Preto</v>
      </c>
      <c r="K1491" s="8">
        <f ca="1" xml:space="preserve">
IF($B1491=2,
    TODAY()-16340,
    IF($P1491=2,
        RANDBETWEEN(TODAY()-12418.5,TODAY()-6574.5),
        IF(OR($P1491=3,$P1491=4),
            RANDBETWEEN(TODAY()-16071,TODAY()-8766),
            IF(OR($P1491=5,$P1491=6,$P1491=7),
                RANDBETWEEN(TODAY()-27393.75,TODAY()-12783.75),
                RANDBETWEEN(TODAY()-27393.75,TODAY()-10957.5)
            )
        )
    )
)</f>
        <v>21476</v>
      </c>
      <c r="L1491" s="6">
        <f ca="1">IF(OR(ROW()=2,ROW()=3),7,IF(ROW()=4,4,RANDBETWEEN(4,COUNT(Education!$A:$A) + 1)))</f>
        <v>7</v>
      </c>
      <c r="M1491" s="8" t="str">
        <f ca="1">VLOOKUP($L1491,Education!$A:$B,2,FALSE)</f>
        <v>Doutorado</v>
      </c>
      <c r="N149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1491" s="7" t="str">
        <f ca="1">VLOOKUP($N1491,Department!$A:$B,2,FALSE)</f>
        <v>Administrativo</v>
      </c>
      <c r="P1491" s="6">
        <f t="shared" ca="1" si="118"/>
        <v>8</v>
      </c>
      <c r="Q1491" s="7" t="str">
        <f ca="1">VLOOKUP($P1491,Role!$A:$B,2,FALSE)</f>
        <v>Analista</v>
      </c>
      <c r="R1491" s="7">
        <f ca="1">IF($P1491=8,RANDBETWEEN(2,COUNT(Level!$A:$A) + 1),"")</f>
        <v>3</v>
      </c>
      <c r="S1491" s="7" t="str">
        <f ca="1">IF($R1491&lt;&gt;"",VLOOKUP($R1491,Level!$A:$B,2,FALSE),"")</f>
        <v>Pleno</v>
      </c>
      <c r="T1491" s="8">
        <f t="shared" ca="1" si="119"/>
        <v>43082</v>
      </c>
      <c r="U1491" s="1">
        <f t="shared" ca="1" si="115"/>
        <v>4000</v>
      </c>
      <c r="V149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$A1491    &amp;
", "   &amp;
$B1491    &amp;
", "   &amp;
$C1491    &amp;
", '"  &amp;
$E1491    &amp;
"', '" &amp;
$H1491    &amp;
"', "  &amp;
$I1491 &amp;
", CAST('"  &amp;
TEXT($K1491,"aaaa-mm-dd") &amp;
"' AS DATE), " &amp;
$L1491 &amp;
", " &amp;
$N1491 &amp;
", " &amp;
$P1491 &amp;
", " &amp;
IF($R1491="","NULL",$R1491) &amp;
", " &amp;
$U1491 &amp;
");"</f>
        <v>INSERT INTO acme.fact_employees (id_company_fk, id_employee_pk, flg_active, employee_name, id_gender_fk, id_race_fk, birthdate, id_education_fk, id_department_fk, id_role_fk, id_level_fk, salary) VALUES (2, 1490, TRUE, 'Ana Vitória Salvador Silva', 'F', 3, CAST('1958-10-18' AS DATE), 7, 3, 8, 3, 4000);</v>
      </c>
    </row>
    <row r="1492" spans="1:22" x14ac:dyDescent="0.2">
      <c r="A1492" s="7">
        <v>2</v>
      </c>
      <c r="B1492" s="5">
        <f t="shared" si="116"/>
        <v>1491</v>
      </c>
      <c r="C1492" s="6" t="b">
        <v>1</v>
      </c>
      <c r="D1492" s="7">
        <f ca="1">IF(ROW()=2,125,IF(ROW()=3,67,IF(ROW()=4,13,RANDBETWEEN(2,COUNT(Name!$A:$A) + 1))))</f>
        <v>142</v>
      </c>
      <c r="E1492" s="7" t="str">
        <f ca="1">VLOOKUP($D1492,Name!$A:$B,2,FALSE) &amp; " " &amp; IF(ROW()=2,"de Orléans e Bragança",VLOOKUP(IF(ROW()=2,0,RANDBETWEEN(2,COUNT('Last name'!$A:$A) + 1)),'Last name'!$A:$B,2,FALSE) &amp; " " &amp; VLOOKUP(RANDBETWEEN(2,COUNT('Last name'!$A:$A) + 1),'Last name'!$A:$B,2,FALSE))</f>
        <v>Francisca Miranda Santos</v>
      </c>
      <c r="F1492" s="7">
        <v>2</v>
      </c>
      <c r="G1492" s="7" cm="1">
        <f t="array" aca="1" ref="G1492" ca="1">INDEX(States!$B:$B,RANDBETWEEN(2,COUNTA(States!$B:$B)),1)</f>
        <v>17</v>
      </c>
      <c r="H1492" s="7" t="str">
        <f ca="1">VLOOKUP($D1492,Name!$A:$C,3,FALSE)</f>
        <v>F</v>
      </c>
      <c r="I1492" s="7">
        <f t="shared" ca="1" si="117"/>
        <v>2</v>
      </c>
      <c r="J1492" s="7" t="str">
        <f ca="1">VLOOKUP($I1492,Race!$A:$B,2,FALSE)</f>
        <v>Branco</v>
      </c>
      <c r="K1492" s="8">
        <f ca="1" xml:space="preserve">
IF($B1492=2,
    TODAY()-16340,
    IF($P1492=2,
        RANDBETWEEN(TODAY()-12418.5,TODAY()-6574.5),
        IF(OR($P1492=3,$P1492=4),
            RANDBETWEEN(TODAY()-16071,TODAY()-8766),
            IF(OR($P1492=5,$P1492=6,$P1492=7),
                RANDBETWEEN(TODAY()-27393.75,TODAY()-12783.75),
                RANDBETWEEN(TODAY()-27393.75,TODAY()-10957.5)
            )
        )
    )
)</f>
        <v>18056</v>
      </c>
      <c r="L1492" s="6">
        <f ca="1">IF(OR(ROW()=2,ROW()=3),7,IF(ROW()=4,4,RANDBETWEEN(4,COUNT(Education!$A:$A) + 1)))</f>
        <v>5</v>
      </c>
      <c r="M1492" s="8" t="str">
        <f ca="1">VLOOKUP($L1492,Education!$A:$B,2,FALSE)</f>
        <v>Pós-graduação</v>
      </c>
      <c r="N149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1492" s="7" t="str">
        <f ca="1">VLOOKUP($N1492,Department!$A:$B,2,FALSE)</f>
        <v>Administrativo</v>
      </c>
      <c r="P1492" s="6">
        <f t="shared" ca="1" si="118"/>
        <v>6</v>
      </c>
      <c r="Q1492" s="7" t="str">
        <f ca="1">VLOOKUP($P1492,Role!$A:$B,2,FALSE)</f>
        <v>Estagiário</v>
      </c>
      <c r="R1492" s="7" t="str">
        <f ca="1">IF($P1492=8,RANDBETWEEN(2,COUNT(Level!$A:$A) + 1),"")</f>
        <v/>
      </c>
      <c r="S1492" s="7" t="str">
        <f ca="1">IF($R1492&lt;&gt;"",VLOOKUP($R1492,Level!$A:$B,2,FALSE),"")</f>
        <v/>
      </c>
      <c r="T1492" s="8">
        <f t="shared" ca="1" si="119"/>
        <v>36245</v>
      </c>
      <c r="U1492" s="1">
        <f t="shared" ca="1" si="115"/>
        <v>1705</v>
      </c>
      <c r="V149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$A1492    &amp;
", "   &amp;
$B1492    &amp;
", "   &amp;
$C1492    &amp;
", '"  &amp;
$E1492    &amp;
"', '" &amp;
$H1492    &amp;
"', "  &amp;
$I1492 &amp;
", CAST('"  &amp;
TEXT($K1492,"aaaa-mm-dd") &amp;
"' AS DATE), " &amp;
$L1492 &amp;
", " &amp;
$N1492 &amp;
", " &amp;
$P1492 &amp;
", " &amp;
IF($R1492="","NULL",$R1492) &amp;
", " &amp;
$U1492 &amp;
");"</f>
        <v>INSERT INTO acme.fact_employees (id_company_fk, id_employee_pk, flg_active, employee_name, id_gender_fk, id_race_fk, birthdate, id_education_fk, id_department_fk, id_role_fk, id_level_fk, salary) VALUES (2, 1491, TRUE, 'Francisca Miranda Santos', 'F', 2, CAST('1949-06-07' AS DATE), 5, 3, 6, NULL, 1705);</v>
      </c>
    </row>
    <row r="1493" spans="1:22" x14ac:dyDescent="0.2">
      <c r="A1493" s="7">
        <v>2</v>
      </c>
      <c r="B1493" s="5">
        <f t="shared" si="116"/>
        <v>1492</v>
      </c>
      <c r="C1493" s="6" t="b">
        <v>1</v>
      </c>
      <c r="D1493" s="7">
        <f ca="1">IF(ROW()=2,125,IF(ROW()=3,67,IF(ROW()=4,13,RANDBETWEEN(2,COUNT(Name!$A:$A) + 1))))</f>
        <v>40</v>
      </c>
      <c r="E1493" s="7" t="str">
        <f ca="1">VLOOKUP($D1493,Name!$A:$B,2,FALSE) &amp; " " &amp; IF(ROW()=2,"de Orléans e Bragança",VLOOKUP(IF(ROW()=2,0,RANDBETWEEN(2,COUNT('Last name'!$A:$A) + 1)),'Last name'!$A:$B,2,FALSE) &amp; " " &amp; VLOOKUP(RANDBETWEEN(2,COUNT('Last name'!$A:$A) + 1),'Last name'!$A:$B,2,FALSE))</f>
        <v>Anita Saragoça Monti</v>
      </c>
      <c r="F1493" s="7">
        <v>2</v>
      </c>
      <c r="G1493" s="7" cm="1">
        <f t="array" aca="1" ref="G1493" ca="1">INDEX(States!$B:$B,RANDBETWEEN(2,COUNTA(States!$B:$B)),1)</f>
        <v>19</v>
      </c>
      <c r="H1493" s="7" t="str">
        <f ca="1">VLOOKUP($D1493,Name!$A:$C,3,FALSE)</f>
        <v>F</v>
      </c>
      <c r="I1493" s="7">
        <f t="shared" ca="1" si="117"/>
        <v>2</v>
      </c>
      <c r="J1493" s="7" t="str">
        <f ca="1">VLOOKUP($I1493,Race!$A:$B,2,FALSE)</f>
        <v>Branco</v>
      </c>
      <c r="K1493" s="8">
        <f ca="1" xml:space="preserve">
IF($B1493=2,
    TODAY()-16340,
    IF($P1493=2,
        RANDBETWEEN(TODAY()-12418.5,TODAY()-6574.5),
        IF(OR($P1493=3,$P1493=4),
            RANDBETWEEN(TODAY()-16071,TODAY()-8766),
            IF(OR($P1493=5,$P1493=6,$P1493=7),
                RANDBETWEEN(TODAY()-27393.75,TODAY()-12783.75),
                RANDBETWEEN(TODAY()-27393.75,TODAY()-10957.5)
            )
        )
    )
)</f>
        <v>24865</v>
      </c>
      <c r="L1493" s="6">
        <f ca="1">IF(OR(ROW()=2,ROW()=3),7,IF(ROW()=4,4,RANDBETWEEN(4,COUNT(Education!$A:$A) + 1)))</f>
        <v>7</v>
      </c>
      <c r="M1493" s="8" t="str">
        <f ca="1">VLOOKUP($L1493,Education!$A:$B,2,FALSE)</f>
        <v>Doutorado</v>
      </c>
      <c r="N149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1493" s="7" t="str">
        <f ca="1">VLOOKUP($N1493,Department!$A:$B,2,FALSE)</f>
        <v>Administrativo</v>
      </c>
      <c r="P1493" s="6">
        <f t="shared" ca="1" si="118"/>
        <v>8</v>
      </c>
      <c r="Q1493" s="7" t="str">
        <f ca="1">VLOOKUP($P1493,Role!$A:$B,2,FALSE)</f>
        <v>Analista</v>
      </c>
      <c r="R1493" s="7">
        <f ca="1">IF($P1493=8,RANDBETWEEN(2,COUNT(Level!$A:$A) + 1),"")</f>
        <v>4</v>
      </c>
      <c r="S1493" s="7" t="str">
        <f ca="1">IF($R1493&lt;&gt;"",VLOOKUP($R1493,Level!$A:$B,2,FALSE),"")</f>
        <v>Senior</v>
      </c>
      <c r="T1493" s="8">
        <f t="shared" ca="1" si="119"/>
        <v>38899</v>
      </c>
      <c r="U1493" s="1">
        <f t="shared" ca="1" si="115"/>
        <v>4000</v>
      </c>
      <c r="V149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$A1493    &amp;
", "   &amp;
$B1493    &amp;
", "   &amp;
$C1493    &amp;
", '"  &amp;
$E1493    &amp;
"', '" &amp;
$H1493    &amp;
"', "  &amp;
$I1493 &amp;
", CAST('"  &amp;
TEXT($K1493,"aaaa-mm-dd") &amp;
"' AS DATE), " &amp;
$L1493 &amp;
", " &amp;
$N1493 &amp;
", " &amp;
$P1493 &amp;
", " &amp;
IF($R1493="","NULL",$R1493) &amp;
", " &amp;
$U1493 &amp;
");"</f>
        <v>INSERT INTO acme.fact_employees (id_company_fk, id_employee_pk, flg_active, employee_name, id_gender_fk, id_race_fk, birthdate, id_education_fk, id_department_fk, id_role_fk, id_level_fk, salary) VALUES (2, 1492, TRUE, 'Anita Saragoça Monti', 'F', 2, CAST('1968-01-28' AS DATE), 7, 3, 8, 4, 4000);</v>
      </c>
    </row>
    <row r="1494" spans="1:22" x14ac:dyDescent="0.2">
      <c r="A1494" s="7">
        <v>2</v>
      </c>
      <c r="B1494" s="5">
        <f t="shared" si="116"/>
        <v>1493</v>
      </c>
      <c r="C1494" s="6" t="b">
        <v>1</v>
      </c>
      <c r="D1494" s="7">
        <f ca="1">IF(ROW()=2,125,IF(ROW()=3,67,IF(ROW()=4,13,RANDBETWEEN(2,COUNT(Name!$A:$A) + 1))))</f>
        <v>146</v>
      </c>
      <c r="E1494" s="7" t="str">
        <f ca="1">VLOOKUP($D1494,Name!$A:$B,2,FALSE) &amp; " " &amp; IF(ROW()=2,"de Orléans e Bragança",VLOOKUP(IF(ROW()=2,0,RANDBETWEEN(2,COUNT('Last name'!$A:$A) + 1)),'Last name'!$A:$B,2,FALSE) &amp; " " &amp; VLOOKUP(RANDBETWEEN(2,COUNT('Last name'!$A:$A) + 1),'Last name'!$A:$B,2,FALSE))</f>
        <v>Gabriel Barbosa Badu</v>
      </c>
      <c r="F1494" s="7">
        <v>2</v>
      </c>
      <c r="G1494" s="7" cm="1">
        <f t="array" aca="1" ref="G1494" ca="1">INDEX(States!$B:$B,RANDBETWEEN(2,COUNTA(States!$B:$B)),1)</f>
        <v>16</v>
      </c>
      <c r="H1494" s="7" t="str">
        <f ca="1">VLOOKUP($D1494,Name!$A:$C,3,FALSE)</f>
        <v>M</v>
      </c>
      <c r="I1494" s="7">
        <f t="shared" ca="1" si="117"/>
        <v>2</v>
      </c>
      <c r="J1494" s="7" t="str">
        <f ca="1">VLOOKUP($I1494,Race!$A:$B,2,FALSE)</f>
        <v>Branco</v>
      </c>
      <c r="K1494" s="8">
        <f ca="1" xml:space="preserve">
IF($B1494=2,
    TODAY()-16340,
    IF($P1494=2,
        RANDBETWEEN(TODAY()-12418.5,TODAY()-6574.5),
        IF(OR($P1494=3,$P1494=4),
            RANDBETWEEN(TODAY()-16071,TODAY()-8766),
            IF(OR($P1494=5,$P1494=6,$P1494=7),
                RANDBETWEEN(TODAY()-27393.75,TODAY()-12783.75),
                RANDBETWEEN(TODAY()-27393.75,TODAY()-10957.5)
            )
        )
    )
)</f>
        <v>22050</v>
      </c>
      <c r="L1494" s="6">
        <f ca="1">IF(OR(ROW()=2,ROW()=3),7,IF(ROW()=4,4,RANDBETWEEN(4,COUNT(Education!$A:$A) + 1)))</f>
        <v>7</v>
      </c>
      <c r="M1494" s="8" t="str">
        <f ca="1">VLOOKUP($L1494,Education!$A:$B,2,FALSE)</f>
        <v>Doutorado</v>
      </c>
      <c r="N149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1494" s="7" t="str">
        <f ca="1">VLOOKUP($N1494,Department!$A:$B,2,FALSE)</f>
        <v>Auditoria</v>
      </c>
      <c r="P1494" s="6">
        <f t="shared" ca="1" si="118"/>
        <v>9</v>
      </c>
      <c r="Q1494" s="7" t="str">
        <f ca="1">VLOOKUP($P1494,Role!$A:$B,2,FALSE)</f>
        <v>Especialista</v>
      </c>
      <c r="R1494" s="7" t="str">
        <f ca="1">IF($P1494=8,RANDBETWEEN(2,COUNT(Level!$A:$A) + 1),"")</f>
        <v/>
      </c>
      <c r="S1494" s="7" t="str">
        <f ca="1">IF($R1494&lt;&gt;"",VLOOKUP($R1494,Level!$A:$B,2,FALSE),"")</f>
        <v/>
      </c>
      <c r="T1494" s="8">
        <f t="shared" ca="1" si="119"/>
        <v>38873</v>
      </c>
      <c r="U1494" s="1">
        <f t="shared" ca="1" si="115"/>
        <v>10000</v>
      </c>
      <c r="V149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$A1494    &amp;
", "   &amp;
$B1494    &amp;
", "   &amp;
$C1494    &amp;
", '"  &amp;
$E1494    &amp;
"', '" &amp;
$H1494    &amp;
"', "  &amp;
$I1494 &amp;
", CAST('"  &amp;
TEXT($K1494,"aaaa-mm-dd") &amp;
"' AS DATE), " &amp;
$L1494 &amp;
", " &amp;
$N1494 &amp;
", " &amp;
$P1494 &amp;
", " &amp;
IF($R1494="","NULL",$R1494) &amp;
", " &amp;
$U1494 &amp;
");"</f>
        <v>INSERT INTO acme.fact_employees (id_company_fk, id_employee_pk, flg_active, employee_name, id_gender_fk, id_race_fk, birthdate, id_education_fk, id_department_fk, id_role_fk, id_level_fk, salary) VALUES (2, 1493, TRUE, 'Gabriel Barbosa Badu', 'M', 2, CAST('1960-05-14' AS DATE), 7, 10, 9, NULL, 10000);</v>
      </c>
    </row>
    <row r="1495" spans="1:22" x14ac:dyDescent="0.2">
      <c r="A1495" s="7">
        <v>2</v>
      </c>
      <c r="B1495" s="5">
        <f t="shared" si="116"/>
        <v>1494</v>
      </c>
      <c r="C1495" s="6" t="b">
        <v>1</v>
      </c>
      <c r="D1495" s="7">
        <f ca="1">IF(ROW()=2,125,IF(ROW()=3,67,IF(ROW()=4,13,RANDBETWEEN(2,COUNT(Name!$A:$A) + 1))))</f>
        <v>37</v>
      </c>
      <c r="E1495" s="7" t="str">
        <f ca="1">VLOOKUP($D1495,Name!$A:$B,2,FALSE) &amp; " " &amp; IF(ROW()=2,"de Orléans e Bragança",VLOOKUP(IF(ROW()=2,0,RANDBETWEEN(2,COUNT('Last name'!$A:$A) + 1)),'Last name'!$A:$B,2,FALSE) &amp; " " &amp; VLOOKUP(RANDBETWEEN(2,COUNT('Last name'!$A:$A) + 1),'Last name'!$A:$B,2,FALSE))</f>
        <v>André Serra Pereira</v>
      </c>
      <c r="F1495" s="7">
        <v>2</v>
      </c>
      <c r="G1495" s="7" cm="1">
        <f t="array" aca="1" ref="G1495" ca="1">INDEX(States!$B:$B,RANDBETWEEN(2,COUNTA(States!$B:$B)),1)</f>
        <v>3</v>
      </c>
      <c r="H1495" s="7" t="str">
        <f ca="1">VLOOKUP($D1495,Name!$A:$C,3,FALSE)</f>
        <v>M</v>
      </c>
      <c r="I1495" s="7">
        <f t="shared" ca="1" si="117"/>
        <v>2</v>
      </c>
      <c r="J1495" s="7" t="str">
        <f ca="1">VLOOKUP($I1495,Race!$A:$B,2,FALSE)</f>
        <v>Branco</v>
      </c>
      <c r="K1495" s="8">
        <f ca="1" xml:space="preserve">
IF($B1495=2,
    TODAY()-16340,
    IF($P1495=2,
        RANDBETWEEN(TODAY()-12418.5,TODAY()-6574.5),
        IF(OR($P1495=3,$P1495=4),
            RANDBETWEEN(TODAY()-16071,TODAY()-8766),
            IF(OR($P1495=5,$P1495=6,$P1495=7),
                RANDBETWEEN(TODAY()-27393.75,TODAY()-12783.75),
                RANDBETWEEN(TODAY()-27393.75,TODAY()-10957.5)
            )
        )
    )
)</f>
        <v>32993</v>
      </c>
      <c r="L1495" s="6">
        <f ca="1">IF(OR(ROW()=2,ROW()=3),7,IF(ROW()=4,4,RANDBETWEEN(4,COUNT(Education!$A:$A) + 1)))</f>
        <v>4</v>
      </c>
      <c r="M1495" s="8" t="str">
        <f ca="1">VLOOKUP($L1495,Education!$A:$B,2,FALSE)</f>
        <v>Superior</v>
      </c>
      <c r="N149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1495" s="7" t="str">
        <f ca="1">VLOOKUP($N1495,Department!$A:$B,2,FALSE)</f>
        <v>Administrativo</v>
      </c>
      <c r="P1495" s="6">
        <f t="shared" ca="1" si="118"/>
        <v>8</v>
      </c>
      <c r="Q1495" s="7" t="str">
        <f ca="1">VLOOKUP($P1495,Role!$A:$B,2,FALSE)</f>
        <v>Analista</v>
      </c>
      <c r="R1495" s="7">
        <f ca="1">IF($P1495=8,RANDBETWEEN(2,COUNT(Level!$A:$A) + 1),"")</f>
        <v>4</v>
      </c>
      <c r="S1495" s="7" t="str">
        <f ca="1">IF($R1495&lt;&gt;"",VLOOKUP($R1495,Level!$A:$B,2,FALSE),"")</f>
        <v>Senior</v>
      </c>
      <c r="T1495" s="8">
        <f t="shared" ca="1" si="119"/>
        <v>38500</v>
      </c>
      <c r="U1495" s="1">
        <f t="shared" ca="1" si="115"/>
        <v>2500</v>
      </c>
      <c r="V149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$A1495    &amp;
", "   &amp;
$B1495    &amp;
", "   &amp;
$C1495    &amp;
", '"  &amp;
$E1495    &amp;
"', '" &amp;
$H1495    &amp;
"', "  &amp;
$I1495 &amp;
", CAST('"  &amp;
TEXT($K1495,"aaaa-mm-dd") &amp;
"' AS DATE), " &amp;
$L1495 &amp;
", " &amp;
$N1495 &amp;
", " &amp;
$P1495 &amp;
", " &amp;
IF($R1495="","NULL",$R1495) &amp;
", " &amp;
$U1495 &amp;
");"</f>
        <v>INSERT INTO acme.fact_employees (id_company_fk, id_employee_pk, flg_active, employee_name, id_gender_fk, id_race_fk, birthdate, id_education_fk, id_department_fk, id_role_fk, id_level_fk, salary) VALUES (2, 1494, TRUE, 'André Serra Pereira', 'M', 2, CAST('1990-04-30' AS DATE), 4, 3, 8, 4, 2500);</v>
      </c>
    </row>
    <row r="1496" spans="1:22" x14ac:dyDescent="0.2">
      <c r="A1496" s="7">
        <v>2</v>
      </c>
      <c r="B1496" s="5">
        <f t="shared" si="116"/>
        <v>1495</v>
      </c>
      <c r="C1496" s="6" t="b">
        <v>1</v>
      </c>
      <c r="D1496" s="7">
        <f ca="1">IF(ROW()=2,125,IF(ROW()=3,67,IF(ROW()=4,13,RANDBETWEEN(2,COUNT(Name!$A:$A) + 1))))</f>
        <v>87</v>
      </c>
      <c r="E1496" s="7" t="str">
        <f ca="1">VLOOKUP($D1496,Name!$A:$B,2,FALSE) &amp; " " &amp; IF(ROW()=2,"de Orléans e Bragança",VLOOKUP(IF(ROW()=2,0,RANDBETWEEN(2,COUNT('Last name'!$A:$A) + 1)),'Last name'!$A:$B,2,FALSE) &amp; " " &amp; VLOOKUP(RANDBETWEEN(2,COUNT('Last name'!$A:$A) + 1),'Last name'!$A:$B,2,FALSE))</f>
        <v>Caue Reis Campos</v>
      </c>
      <c r="F1496" s="7">
        <v>2</v>
      </c>
      <c r="G1496" s="7" cm="1">
        <f t="array" aca="1" ref="G1496" ca="1">INDEX(States!$B:$B,RANDBETWEEN(2,COUNTA(States!$B:$B)),1)</f>
        <v>5</v>
      </c>
      <c r="H1496" s="7" t="str">
        <f ca="1">VLOOKUP($D1496,Name!$A:$C,3,FALSE)</f>
        <v>M</v>
      </c>
      <c r="I1496" s="7">
        <f t="shared" ca="1" si="117"/>
        <v>4</v>
      </c>
      <c r="J1496" s="7" t="str">
        <f ca="1">VLOOKUP($I1496,Race!$A:$B,2,FALSE)</f>
        <v>Pardo</v>
      </c>
      <c r="K1496" s="8">
        <f ca="1" xml:space="preserve">
IF($B1496=2,
    TODAY()-16340,
    IF($P1496=2,
        RANDBETWEEN(TODAY()-12418.5,TODAY()-6574.5),
        IF(OR($P1496=3,$P1496=4),
            RANDBETWEEN(TODAY()-16071,TODAY()-8766),
            IF(OR($P1496=5,$P1496=6,$P1496=7),
                RANDBETWEEN(TODAY()-27393.75,TODAY()-12783.75),
                RANDBETWEEN(TODAY()-27393.75,TODAY()-10957.5)
            )
        )
    )
)</f>
        <v>20402</v>
      </c>
      <c r="L1496" s="6">
        <f ca="1">IF(OR(ROW()=2,ROW()=3),7,IF(ROW()=4,4,RANDBETWEEN(4,COUNT(Education!$A:$A) + 1)))</f>
        <v>6</v>
      </c>
      <c r="M1496" s="8" t="str">
        <f ca="1">VLOOKUP($L1496,Education!$A:$B,2,FALSE)</f>
        <v>Mestrado</v>
      </c>
      <c r="N149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1496" s="7" t="str">
        <f ca="1">VLOOKUP($N1496,Department!$A:$B,2,FALSE)</f>
        <v>Auditoria</v>
      </c>
      <c r="P1496" s="6">
        <f t="shared" ca="1" si="118"/>
        <v>8</v>
      </c>
      <c r="Q1496" s="7" t="str">
        <f ca="1">VLOOKUP($P1496,Role!$A:$B,2,FALSE)</f>
        <v>Analista</v>
      </c>
      <c r="R1496" s="7">
        <f ca="1">IF($P1496=8,RANDBETWEEN(2,COUNT(Level!$A:$A) + 1),"")</f>
        <v>4</v>
      </c>
      <c r="S1496" s="7" t="str">
        <f ca="1">IF($R1496&lt;&gt;"",VLOOKUP($R1496,Level!$A:$B,2,FALSE),"")</f>
        <v>Senior</v>
      </c>
      <c r="T1496" s="8">
        <f t="shared" ca="1" si="119"/>
        <v>42091</v>
      </c>
      <c r="U1496" s="1">
        <f t="shared" ca="1" si="115"/>
        <v>3500</v>
      </c>
      <c r="V149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$A1496    &amp;
", "   &amp;
$B1496    &amp;
", "   &amp;
$C1496    &amp;
", '"  &amp;
$E1496    &amp;
"', '" &amp;
$H1496    &amp;
"', "  &amp;
$I1496 &amp;
", CAST('"  &amp;
TEXT($K1496,"aaaa-mm-dd") &amp;
"' AS DATE), " &amp;
$L1496 &amp;
", " &amp;
$N1496 &amp;
", " &amp;
$P1496 &amp;
", " &amp;
IF($R1496="","NULL",$R1496) &amp;
", " &amp;
$U1496 &amp;
");"</f>
        <v>INSERT INTO acme.fact_employees (id_company_fk, id_employee_pk, flg_active, employee_name, id_gender_fk, id_race_fk, birthdate, id_education_fk, id_department_fk, id_role_fk, id_level_fk, salary) VALUES (2, 1495, TRUE, 'Caue Reis Campos', 'M', 4, CAST('1955-11-09' AS DATE), 6, 10, 8, 4, 3500);</v>
      </c>
    </row>
    <row r="1497" spans="1:22" x14ac:dyDescent="0.2">
      <c r="A1497" s="7">
        <v>2</v>
      </c>
      <c r="B1497" s="5">
        <f t="shared" si="116"/>
        <v>1496</v>
      </c>
      <c r="C1497" s="6" t="b">
        <v>1</v>
      </c>
      <c r="D1497" s="7">
        <f ca="1">IF(ROW()=2,125,IF(ROW()=3,67,IF(ROW()=4,13,RANDBETWEEN(2,COUNT(Name!$A:$A) + 1))))</f>
        <v>271</v>
      </c>
      <c r="E1497" s="7" t="str">
        <f ca="1">VLOOKUP($D1497,Name!$A:$B,2,FALSE)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Maria Valentina Esposito Frois</v>
      </c>
      <c r="F1497" s="7">
        <v>2</v>
      </c>
      <c r="G1497" s="7" cm="1">
        <f t="array" aca="1" ref="G1497" ca="1">INDEX(States!$B:$B,RANDBETWEEN(2,COUNTA(States!$B:$B)),1)</f>
        <v>16</v>
      </c>
      <c r="H1497" s="7" t="str">
        <f ca="1">VLOOKUP($D1497,Name!$A:$C,3,FALSE)</f>
        <v>F</v>
      </c>
      <c r="I1497" s="7">
        <f t="shared" ca="1" si="117"/>
        <v>2</v>
      </c>
      <c r="J1497" s="7" t="str">
        <f ca="1">VLOOKUP($I1497,Race!$A:$B,2,FALSE)</f>
        <v>Branco</v>
      </c>
      <c r="K1497" s="8">
        <f ca="1" xml:space="preserve">
IF($B1497=2,
    TODAY()-16340,
    IF($P1497=2,
        RANDBETWEEN(TODAY()-12418.5,TODAY()-6574.5),
        IF(OR($P1497=3,$P1497=4),
            RANDBETWEEN(TODAY()-16071,TODAY()-8766),
            IF(OR($P1497=5,$P1497=6,$P1497=7),
                RANDBETWEEN(TODAY()-27393.75,TODAY()-12783.75),
                RANDBETWEEN(TODAY()-27393.75,TODAY()-10957.5)
            )
        )
    )
)</f>
        <v>24403</v>
      </c>
      <c r="L1497" s="6">
        <f ca="1">IF(OR(ROW()=2,ROW()=3),7,IF(ROW()=4,4,RANDBETWEEN(4,COUNT(Education!$A:$A) + 1)))</f>
        <v>6</v>
      </c>
      <c r="M1497" s="8" t="str">
        <f ca="1">VLOOKUP($L1497,Education!$A:$B,2,FALSE)</f>
        <v>Mestrado</v>
      </c>
      <c r="N149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1497" s="7" t="str">
        <f ca="1">VLOOKUP($N1497,Department!$A:$B,2,FALSE)</f>
        <v>Vendas</v>
      </c>
      <c r="P1497" s="6">
        <f t="shared" ca="1" si="118"/>
        <v>8</v>
      </c>
      <c r="Q1497" s="7" t="str">
        <f ca="1">VLOOKUP($P1497,Role!$A:$B,2,FALSE)</f>
        <v>Analista</v>
      </c>
      <c r="R1497" s="7">
        <f ca="1">IF($P1497=8,RANDBETWEEN(2,COUNT(Level!$A:$A) + 1),"")</f>
        <v>3</v>
      </c>
      <c r="S1497" s="7" t="str">
        <f ca="1">IF($R1497&lt;&gt;"",VLOOKUP($R1497,Level!$A:$B,2,FALSE),"")</f>
        <v>Pleno</v>
      </c>
      <c r="T1497" s="8">
        <f t="shared" ca="1" si="119"/>
        <v>39764</v>
      </c>
      <c r="U1497" s="1">
        <f t="shared" ca="1" si="115"/>
        <v>3710</v>
      </c>
      <c r="V149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$A1497    &amp;
", "   &amp;
$B1497    &amp;
", "   &amp;
$C1497    &amp;
", '"  &amp;
$E1497    &amp;
"', '" &amp;
$H1497    &amp;
"', "  &amp;
$I1497 &amp;
", CAST('"  &amp;
TEXT($K1497,"aaaa-mm-dd") &amp;
"' AS DATE), " &amp;
$L1497 &amp;
", " &amp;
$N1497 &amp;
", " &amp;
$P1497 &amp;
", " &amp;
IF($R1497="","NULL",$R1497) &amp;
", " &amp;
$U1497 &amp;
");"</f>
        <v>INSERT INTO acme.fact_employees (id_company_fk, id_employee_pk, flg_active, employee_name, id_gender_fk, id_race_fk, birthdate, id_education_fk, id_department_fk, id_role_fk, id_level_fk, salary) VALUES (2, 1496, TRUE, 'Maria Valentina Esposito Frois', 'F', 2, CAST('1966-10-23' AS DATE), 6, 13, 8, 3, 3710);</v>
      </c>
    </row>
    <row r="1498" spans="1:22" x14ac:dyDescent="0.2">
      <c r="A1498" s="7">
        <v>2</v>
      </c>
      <c r="B1498" s="5">
        <f t="shared" si="116"/>
        <v>1497</v>
      </c>
      <c r="C1498" s="6" t="b">
        <v>1</v>
      </c>
      <c r="D1498" s="7">
        <f ca="1">IF(ROW()=2,125,IF(ROW()=3,67,IF(ROW()=4,13,RANDBETWEEN(2,COUNT(Name!$A:$A) + 1))))</f>
        <v>7</v>
      </c>
      <c r="E1498" s="7" t="str">
        <f ca="1">VLOOKUP($D1498,Name!$A:$B,2,FALSE) &amp; " " &amp; IF(ROW()=2,"de Orléans e Bragança",VLOOKUP(IF(ROW()=2,0,RANDBETWEEN(2,COUNT('Last name'!$A:$A) + 1)),'Last name'!$A:$B,2,FALSE) &amp; " " &amp; VLOOKUP(RANDBETWEEN(2,COUNT('Last name'!$A:$A) + 1),'Last name'!$A:$B,2,FALSE))</f>
        <v>Ágata Greco Mariani</v>
      </c>
      <c r="F1498" s="7">
        <v>2</v>
      </c>
      <c r="G1498" s="7" cm="1">
        <f t="array" aca="1" ref="G1498" ca="1">INDEX(States!$B:$B,RANDBETWEEN(2,COUNTA(States!$B:$B)),1)</f>
        <v>4</v>
      </c>
      <c r="H1498" s="7" t="str">
        <f ca="1">VLOOKUP($D1498,Name!$A:$C,3,FALSE)</f>
        <v>F</v>
      </c>
      <c r="I1498" s="7">
        <f t="shared" ca="1" si="117"/>
        <v>3</v>
      </c>
      <c r="J1498" s="7" t="str">
        <f ca="1">VLOOKUP($I1498,Race!$A:$B,2,FALSE)</f>
        <v>Preto</v>
      </c>
      <c r="K1498" s="8">
        <f ca="1" xml:space="preserve">
IF($B1498=2,
    TODAY()-16340,
    IF($P1498=2,
        RANDBETWEEN(TODAY()-12418.5,TODAY()-6574.5),
        IF(OR($P1498=3,$P1498=4),
            RANDBETWEEN(TODAY()-16071,TODAY()-8766),
            IF(OR($P1498=5,$P1498=6,$P1498=7),
                RANDBETWEEN(TODAY()-27393.75,TODAY()-12783.75),
                RANDBETWEEN(TODAY()-27393.75,TODAY()-10957.5)
            )
        )
    )
)</f>
        <v>29219</v>
      </c>
      <c r="L1498" s="6">
        <f ca="1">IF(OR(ROW()=2,ROW()=3),7,IF(ROW()=4,4,RANDBETWEEN(4,COUNT(Education!$A:$A) + 1)))</f>
        <v>5</v>
      </c>
      <c r="M1498" s="8" t="str">
        <f ca="1">VLOOKUP($L1498,Education!$A:$B,2,FALSE)</f>
        <v>Pós-graduação</v>
      </c>
      <c r="N149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1498" s="7" t="str">
        <f ca="1">VLOOKUP($N1498,Department!$A:$B,2,FALSE)</f>
        <v>Financeiro</v>
      </c>
      <c r="P1498" s="6">
        <f t="shared" ca="1" si="118"/>
        <v>6</v>
      </c>
      <c r="Q1498" s="7" t="str">
        <f ca="1">VLOOKUP($P1498,Role!$A:$B,2,FALSE)</f>
        <v>Estagiário</v>
      </c>
      <c r="R1498" s="7" t="str">
        <f ca="1">IF($P1498=8,RANDBETWEEN(2,COUNT(Level!$A:$A) + 1),"")</f>
        <v/>
      </c>
      <c r="S1498" s="7" t="str">
        <f ca="1">IF($R1498&lt;&gt;"",VLOOKUP($R1498,Level!$A:$B,2,FALSE),"")</f>
        <v/>
      </c>
      <c r="T1498" s="8">
        <f t="shared" ca="1" si="119"/>
        <v>36810</v>
      </c>
      <c r="U1498" s="1">
        <f t="shared" ca="1" si="115"/>
        <v>1705</v>
      </c>
      <c r="V149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$A1498    &amp;
", "   &amp;
$B1498    &amp;
", "   &amp;
$C1498    &amp;
", '"  &amp;
$E1498    &amp;
"', '" &amp;
$H1498    &amp;
"', "  &amp;
$I1498 &amp;
", CAST('"  &amp;
TEXT($K1498,"aaaa-mm-dd") &amp;
"' AS DATE), " &amp;
$L1498 &amp;
", " &amp;
$N1498 &amp;
", " &amp;
$P1498 &amp;
", " &amp;
IF($R1498="","NULL",$R1498) &amp;
", " &amp;
$U1498 &amp;
");"</f>
        <v>INSERT INTO acme.fact_employees (id_company_fk, id_employee_pk, flg_active, employee_name, id_gender_fk, id_race_fk, birthdate, id_education_fk, id_department_fk, id_role_fk, id_level_fk, salary) VALUES (2, 1497, TRUE, 'Ágata Greco Mariani', 'F', 3, CAST('1979-12-30' AS DATE), 5, 4, 6, NULL, 1705);</v>
      </c>
    </row>
    <row r="1499" spans="1:22" x14ac:dyDescent="0.2">
      <c r="A1499" s="7">
        <v>2</v>
      </c>
      <c r="B1499" s="5">
        <f t="shared" si="116"/>
        <v>1498</v>
      </c>
      <c r="C1499" s="6" t="b">
        <v>1</v>
      </c>
      <c r="D1499" s="7">
        <f ca="1">IF(ROW()=2,125,IF(ROW()=3,67,IF(ROW()=4,13,RANDBETWEEN(2,COUNT(Name!$A:$A) + 1))))</f>
        <v>160</v>
      </c>
      <c r="E1499" s="7" t="str">
        <f ca="1">VLOOKUP($D1499,Name!$A:$B,2,FALSE) &amp; " " &amp; IF(ROW()=2,"de Orléans e Bragança",VLOOKUP(IF(ROW()=2,0,RANDBETWEEN(2,COUNT('Last name'!$A:$A) + 1)),'Last name'!$A:$B,2,FALSE) &amp; " " &amp; VLOOKUP(RANDBETWEEN(2,COUNT('Last name'!$A:$A) + 1),'Last name'!$A:$B,2,FALSE))</f>
        <v>Heloísa Galli Brasil</v>
      </c>
      <c r="F1499" s="7">
        <v>2</v>
      </c>
      <c r="G1499" s="7" cm="1">
        <f t="array" aca="1" ref="G1499" ca="1">INDEX(States!$B:$B,RANDBETWEEN(2,COUNTA(States!$B:$B)),1)</f>
        <v>2</v>
      </c>
      <c r="H1499" s="7" t="str">
        <f ca="1">VLOOKUP($D1499,Name!$A:$C,3,FALSE)</f>
        <v>F</v>
      </c>
      <c r="I1499" s="7">
        <f t="shared" ca="1" si="117"/>
        <v>2</v>
      </c>
      <c r="J1499" s="7" t="str">
        <f ca="1">VLOOKUP($I1499,Race!$A:$B,2,FALSE)</f>
        <v>Branco</v>
      </c>
      <c r="K1499" s="8">
        <f ca="1" xml:space="preserve">
IF($B1499=2,
    TODAY()-16340,
    IF($P1499=2,
        RANDBETWEEN(TODAY()-12418.5,TODAY()-6574.5),
        IF(OR($P1499=3,$P1499=4),
            RANDBETWEEN(TODAY()-16071,TODAY()-8766),
            IF(OR($P1499=5,$P1499=6,$P1499=7),
                RANDBETWEEN(TODAY()-27393.75,TODAY()-12783.75),
                RANDBETWEEN(TODAY()-27393.75,TODAY()-10957.5)
            )
        )
    )
)</f>
        <v>32717</v>
      </c>
      <c r="L1499" s="6">
        <f ca="1">IF(OR(ROW()=2,ROW()=3),7,IF(ROW()=4,4,RANDBETWEEN(4,COUNT(Education!$A:$A) + 1)))</f>
        <v>4</v>
      </c>
      <c r="M1499" s="8" t="str">
        <f ca="1">VLOOKUP($L1499,Education!$A:$B,2,FALSE)</f>
        <v>Superior</v>
      </c>
      <c r="N149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1499" s="7" t="str">
        <f ca="1">VLOOKUP($N1499,Department!$A:$B,2,FALSE)</f>
        <v>Recursos Humanos</v>
      </c>
      <c r="P1499" s="6">
        <f t="shared" ca="1" si="118"/>
        <v>8</v>
      </c>
      <c r="Q1499" s="7" t="str">
        <f ca="1">VLOOKUP($P1499,Role!$A:$B,2,FALSE)</f>
        <v>Analista</v>
      </c>
      <c r="R1499" s="7">
        <f ca="1">IF($P1499=8,RANDBETWEEN(2,COUNT(Level!$A:$A) + 1),"")</f>
        <v>2</v>
      </c>
      <c r="S1499" s="7" t="str">
        <f ca="1">IF($R1499&lt;&gt;"",VLOOKUP($R1499,Level!$A:$B,2,FALSE),"")</f>
        <v>Junior</v>
      </c>
      <c r="T1499" s="8">
        <f t="shared" ca="1" si="119"/>
        <v>36584</v>
      </c>
      <c r="U1499" s="1">
        <f t="shared" ca="1" si="115"/>
        <v>2580</v>
      </c>
      <c r="V149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$A1499    &amp;
", "   &amp;
$B1499    &amp;
", "   &amp;
$C1499    &amp;
", '"  &amp;
$E1499    &amp;
"', '" &amp;
$H1499    &amp;
"', "  &amp;
$I1499 &amp;
", CAST('"  &amp;
TEXT($K1499,"aaaa-mm-dd") &amp;
"' AS DATE), " &amp;
$L1499 &amp;
", " &amp;
$N1499 &amp;
", " &amp;
$P1499 &amp;
", " &amp;
IF($R1499="","NULL",$R1499) &amp;
", " &amp;
$U1499 &amp;
");"</f>
        <v>INSERT INTO acme.fact_employees (id_company_fk, id_employee_pk, flg_active, employee_name, id_gender_fk, id_race_fk, birthdate, id_education_fk, id_department_fk, id_role_fk, id_level_fk, salary) VALUES (2, 1498, TRUE, 'Heloísa Galli Brasil', 'F', 2, CAST('1989-07-28' AS DATE), 4, 5, 8, 2, 2580);</v>
      </c>
    </row>
    <row r="1500" spans="1:22" x14ac:dyDescent="0.2">
      <c r="A1500" s="7">
        <v>2</v>
      </c>
      <c r="B1500" s="5">
        <f t="shared" si="116"/>
        <v>1499</v>
      </c>
      <c r="C1500" s="6" t="b">
        <v>1</v>
      </c>
      <c r="D1500" s="7">
        <f ca="1">IF(ROW()=2,125,IF(ROW()=3,67,IF(ROW()=4,13,RANDBETWEEN(2,COUNT(Name!$A:$A) + 1))))</f>
        <v>195</v>
      </c>
      <c r="E1500" s="7" t="str">
        <f ca="1">VLOOKUP($D1500,Name!$A:$B,2,FALSE) &amp; " " &amp; IF(ROW()=2,"de Orléans e Bragança",VLOOKUP(IF(ROW()=2,0,RANDBETWEEN(2,COUNT('Last name'!$A:$A) + 1)),'Last name'!$A:$B,2,FALSE) &amp; " " &amp; VLOOKUP(RANDBETWEEN(2,COUNT('Last name'!$A:$A) + 1),'Last name'!$A:$B,2,FALSE))</f>
        <v>José Emanuel Nascimento Miranda</v>
      </c>
      <c r="F1500" s="7">
        <v>2</v>
      </c>
      <c r="G1500" s="7" cm="1">
        <f t="array" aca="1" ref="G1500" ca="1">INDEX(States!$B:$B,RANDBETWEEN(2,COUNTA(States!$B:$B)),1)</f>
        <v>12</v>
      </c>
      <c r="H1500" s="7" t="str">
        <f ca="1">VLOOKUP($D1500,Name!$A:$C,3,FALSE)</f>
        <v>M</v>
      </c>
      <c r="I1500" s="7">
        <f t="shared" ca="1" si="117"/>
        <v>2</v>
      </c>
      <c r="J1500" s="7" t="str">
        <f ca="1">VLOOKUP($I1500,Race!$A:$B,2,FALSE)</f>
        <v>Branco</v>
      </c>
      <c r="K1500" s="8">
        <f ca="1" xml:space="preserve">
IF($B1500=2,
    TODAY()-16340,
    IF($P1500=2,
        RANDBETWEEN(TODAY()-12418.5,TODAY()-6574.5),
        IF(OR($P1500=3,$P1500=4),
            RANDBETWEEN(TODAY()-16071,TODAY()-8766),
            IF(OR($P1500=5,$P1500=6,$P1500=7),
                RANDBETWEEN(TODAY()-27393.75,TODAY()-12783.75),
                RANDBETWEEN(TODAY()-27393.75,TODAY()-10957.5)
            )
        )
    )
)</f>
        <v>32141</v>
      </c>
      <c r="L1500" s="6">
        <f ca="1">IF(OR(ROW()=2,ROW()=3),7,IF(ROW()=4,4,RANDBETWEEN(4,COUNT(Education!$A:$A) + 1)))</f>
        <v>4</v>
      </c>
      <c r="M1500" s="8" t="str">
        <f ca="1">VLOOKUP($L1500,Education!$A:$B,2,FALSE)</f>
        <v>Superior</v>
      </c>
      <c r="N150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6</v>
      </c>
      <c r="O1500" s="7" t="str">
        <f ca="1">VLOOKUP($N1500,Department!$A:$B,2,FALSE)</f>
        <v>Comercial</v>
      </c>
      <c r="P1500" s="6">
        <f t="shared" ca="1" si="118"/>
        <v>9</v>
      </c>
      <c r="Q1500" s="7" t="str">
        <f ca="1">VLOOKUP($P1500,Role!$A:$B,2,FALSE)</f>
        <v>Especialista</v>
      </c>
      <c r="R1500" s="7" t="str">
        <f ca="1">IF($P1500=8,RANDBETWEEN(2,COUNT(Level!$A:$A) + 1),"")</f>
        <v/>
      </c>
      <c r="S1500" s="7" t="str">
        <f ca="1">IF($R1500&lt;&gt;"",VLOOKUP($R1500,Level!$A:$B,2,FALSE),"")</f>
        <v/>
      </c>
      <c r="T1500" s="8">
        <f t="shared" ca="1" si="119"/>
        <v>37333</v>
      </c>
      <c r="U1500" s="1">
        <f t="shared" ca="1" si="115"/>
        <v>8580</v>
      </c>
      <c r="V150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$A1500    &amp;
", "   &amp;
$B1500    &amp;
", "   &amp;
$C1500    &amp;
", '"  &amp;
$E1500    &amp;
"', '" &amp;
$H1500    &amp;
"', "  &amp;
$I1500 &amp;
", CAST('"  &amp;
TEXT($K1500,"aaaa-mm-dd") &amp;
"' AS DATE), " &amp;
$L1500 &amp;
", " &amp;
$N1500 &amp;
", " &amp;
$P1500 &amp;
", " &amp;
IF($R1500="","NULL",$R1500) &amp;
", " &amp;
$U1500 &amp;
");"</f>
        <v>INSERT INTO acme.fact_employees (id_company_fk, id_employee_pk, flg_active, employee_name, id_gender_fk, id_race_fk, birthdate, id_education_fk, id_department_fk, id_role_fk, id_level_fk, salary) VALUES (2, 1499, TRUE, 'José Emanuel Nascimento Miranda', 'M', 2, CAST('1987-12-30' AS DATE), 4, 6, 9, NULL, 8580);</v>
      </c>
    </row>
    <row r="1501" spans="1:22" x14ac:dyDescent="0.2">
      <c r="A1501" s="7">
        <v>2</v>
      </c>
      <c r="B1501" s="5">
        <f t="shared" si="116"/>
        <v>1500</v>
      </c>
      <c r="C1501" s="6" t="b">
        <v>1</v>
      </c>
      <c r="D1501" s="7">
        <f ca="1">IF(ROW()=2,125,IF(ROW()=3,67,IF(ROW()=4,13,RANDBETWEEN(2,COUNT(Name!$A:$A) + 1))))</f>
        <v>93</v>
      </c>
      <c r="E1501" s="7" t="str">
        <f ca="1">VLOOKUP($D1501,Name!$A:$B,2,FALSE) &amp; " " &amp; IF(ROW()=2,"de Orléans e Bragança",VLOOKUP(IF(ROW()=2,0,RANDBETWEEN(2,COUNT('Last name'!$A:$A) + 1)),'Last name'!$A:$B,2,FALSE) &amp; " " &amp; VLOOKUP(RANDBETWEEN(2,COUNT('Last name'!$A:$A) + 1),'Last name'!$A:$B,2,FALSE))</f>
        <v>Clarisse Morais Moreira</v>
      </c>
      <c r="F1501" s="7">
        <v>2</v>
      </c>
      <c r="G1501" s="7" cm="1">
        <f t="array" aca="1" ref="G1501" ca="1">INDEX(States!$B:$B,RANDBETWEEN(2,COUNTA(States!$B:$B)),1)</f>
        <v>11</v>
      </c>
      <c r="H1501" s="7" t="str">
        <f ca="1">VLOOKUP($D1501,Name!$A:$C,3,FALSE)</f>
        <v>F</v>
      </c>
      <c r="I1501" s="7">
        <f t="shared" ca="1" si="117"/>
        <v>5</v>
      </c>
      <c r="J1501" s="7" t="str">
        <f ca="1">VLOOKUP($I1501,Race!$A:$B,2,FALSE)</f>
        <v>Amarelo</v>
      </c>
      <c r="K1501" s="8">
        <f ca="1" xml:space="preserve">
IF($B1501=2,
    TODAY()-16340,
    IF($P1501=2,
        RANDBETWEEN(TODAY()-12418.5,TODAY()-6574.5),
        IF(OR($P1501=3,$P1501=4),
            RANDBETWEEN(TODAY()-16071,TODAY()-8766),
            IF(OR($P1501=5,$P1501=6,$P1501=7),
                RANDBETWEEN(TODAY()-27393.75,TODAY()-12783.75),
                RANDBETWEEN(TODAY()-27393.75,TODAY()-10957.5)
            )
        )
    )
)</f>
        <v>32524</v>
      </c>
      <c r="L1501" s="6">
        <f ca="1">IF(OR(ROW()=2,ROW()=3),7,IF(ROW()=4,4,RANDBETWEEN(4,COUNT(Education!$A:$A) + 1)))</f>
        <v>4</v>
      </c>
      <c r="M1501" s="8" t="str">
        <f ca="1">VLOOKUP($L1501,Education!$A:$B,2,FALSE)</f>
        <v>Superior</v>
      </c>
      <c r="N150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1501" s="7" t="str">
        <f ca="1">VLOOKUP($N1501,Department!$A:$B,2,FALSE)</f>
        <v>Vendas</v>
      </c>
      <c r="P1501" s="6">
        <f t="shared" ca="1" si="118"/>
        <v>8</v>
      </c>
      <c r="Q1501" s="7" t="str">
        <f ca="1">VLOOKUP($P1501,Role!$A:$B,2,FALSE)</f>
        <v>Analista</v>
      </c>
      <c r="R1501" s="7">
        <f ca="1">IF($P1501=8,RANDBETWEEN(2,COUNT(Level!$A:$A) + 1),"")</f>
        <v>2</v>
      </c>
      <c r="S1501" s="7" t="str">
        <f ca="1">IF($R1501&lt;&gt;"",VLOOKUP($R1501,Level!$A:$B,2,FALSE),"")</f>
        <v>Junior</v>
      </c>
      <c r="T1501" s="8">
        <f t="shared" ca="1" si="119"/>
        <v>41764</v>
      </c>
      <c r="U1501" s="1">
        <f t="shared" ca="1" si="115"/>
        <v>2610</v>
      </c>
      <c r="V150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$A1501    &amp;
", "   &amp;
$B1501    &amp;
", "   &amp;
$C1501    &amp;
", '"  &amp;
$E1501    &amp;
"', '" &amp;
$H1501    &amp;
"', "  &amp;
$I1501 &amp;
", CAST('"  &amp;
TEXT($K1501,"aaaa-mm-dd") &amp;
"' AS DATE), " &amp;
$L1501 &amp;
", " &amp;
$N1501 &amp;
", " &amp;
$P1501 &amp;
", " &amp;
IF($R1501="","NULL",$R1501) &amp;
", " &amp;
$U1501 &amp;
");"</f>
        <v>INSERT INTO acme.fact_employees (id_company_fk, id_employee_pk, flg_active, employee_name, id_gender_fk, id_race_fk, birthdate, id_education_fk, id_department_fk, id_role_fk, id_level_fk, salary) VALUES (2, 1500, TRUE, 'Clarisse Morais Moreira', 'F', 5, CAST('1989-01-16' AS DATE), 4, 13, 8, 2, 2610);</v>
      </c>
    </row>
    <row r="1502" spans="1:22" x14ac:dyDescent="0.2">
      <c r="A1502" s="7">
        <v>2</v>
      </c>
      <c r="B1502" s="5">
        <f t="shared" si="116"/>
        <v>1501</v>
      </c>
      <c r="C1502" s="6" t="b">
        <v>1</v>
      </c>
      <c r="D1502" s="7">
        <f ca="1">IF(ROW()=2,125,IF(ROW()=3,67,IF(ROW()=4,13,RANDBETWEEN(2,COUNT(Name!$A:$A) + 1))))</f>
        <v>195</v>
      </c>
      <c r="E1502" s="7" t="str">
        <f ca="1">VLOOKUP($D1502,Name!$A:$B,2,FALSE) &amp; " " &amp; IF(ROW()=2,"de Orléans e Bragança",VLOOKUP(IF(ROW()=2,0,RANDBETWEEN(2,COUNT('Last name'!$A:$A) + 1)),'Last name'!$A:$B,2,FALSE) &amp; " " &amp; VLOOKUP(RANDBETWEEN(2,COUNT('Last name'!$A:$A) + 1),'Last name'!$A:$B,2,FALSE))</f>
        <v>José Emanuel Siqueira Souza</v>
      </c>
      <c r="F1502" s="7">
        <v>2</v>
      </c>
      <c r="G1502" s="7" cm="1">
        <f t="array" aca="1" ref="G1502" ca="1">INDEX(States!$B:$B,RANDBETWEEN(2,COUNTA(States!$B:$B)),1)</f>
        <v>14</v>
      </c>
      <c r="H1502" s="7" t="str">
        <f ca="1">VLOOKUP($D1502,Name!$A:$C,3,FALSE)</f>
        <v>M</v>
      </c>
      <c r="I1502" s="7">
        <f t="shared" ca="1" si="117"/>
        <v>2</v>
      </c>
      <c r="J1502" s="7" t="str">
        <f ca="1">VLOOKUP($I1502,Race!$A:$B,2,FALSE)</f>
        <v>Branco</v>
      </c>
      <c r="K1502" s="8">
        <f ca="1" xml:space="preserve">
IF($B1502=2,
    TODAY()-16340,
    IF($P1502=2,
        RANDBETWEEN(TODAY()-12418.5,TODAY()-6574.5),
        IF(OR($P1502=3,$P1502=4),
            RANDBETWEEN(TODAY()-16071,TODAY()-8766),
            IF(OR($P1502=5,$P1502=6,$P1502=7),
                RANDBETWEEN(TODAY()-27393.75,TODAY()-12783.75),
                RANDBETWEEN(TODAY()-27393.75,TODAY()-10957.5)
            )
        )
    )
)</f>
        <v>28771</v>
      </c>
      <c r="L1502" s="6">
        <f ca="1">IF(OR(ROW()=2,ROW()=3),7,IF(ROW()=4,4,RANDBETWEEN(4,COUNT(Education!$A:$A) + 1)))</f>
        <v>7</v>
      </c>
      <c r="M1502" s="8" t="str">
        <f ca="1">VLOOKUP($L1502,Education!$A:$B,2,FALSE)</f>
        <v>Doutorado</v>
      </c>
      <c r="N150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1502" s="7" t="str">
        <f ca="1">VLOOKUP($N1502,Department!$A:$B,2,FALSE)</f>
        <v>Financeiro</v>
      </c>
      <c r="P1502" s="6">
        <f t="shared" ca="1" si="118"/>
        <v>7</v>
      </c>
      <c r="Q1502" s="7" t="str">
        <f ca="1">VLOOKUP($P1502,Role!$A:$B,2,FALSE)</f>
        <v>Trainee</v>
      </c>
      <c r="R1502" s="7" t="str">
        <f ca="1">IF($P1502=8,RANDBETWEEN(2,COUNT(Level!$A:$A) + 1),"")</f>
        <v/>
      </c>
      <c r="S1502" s="7" t="str">
        <f ca="1">IF($R1502&lt;&gt;"",VLOOKUP($R1502,Level!$A:$B,2,FALSE),"")</f>
        <v/>
      </c>
      <c r="T1502" s="8">
        <f t="shared" ca="1" si="119"/>
        <v>44372</v>
      </c>
      <c r="U1502" s="1">
        <f t="shared" ca="1" si="115"/>
        <v>2805</v>
      </c>
      <c r="V150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$A1502    &amp;
", "   &amp;
$B1502    &amp;
", "   &amp;
$C1502    &amp;
", '"  &amp;
$E1502    &amp;
"', '" &amp;
$H1502    &amp;
"', "  &amp;
$I1502 &amp;
", CAST('"  &amp;
TEXT($K1502,"aaaa-mm-dd") &amp;
"' AS DATE), " &amp;
$L1502 &amp;
", " &amp;
$N1502 &amp;
", " &amp;
$P1502 &amp;
", " &amp;
IF($R1502="","NULL",$R1502) &amp;
", " &amp;
$U1502 &amp;
");"</f>
        <v>INSERT INTO acme.fact_employees (id_company_fk, id_employee_pk, flg_active, employee_name, id_gender_fk, id_race_fk, birthdate, id_education_fk, id_department_fk, id_role_fk, id_level_fk, salary) VALUES (2, 1501, TRUE, 'José Emanuel Siqueira Souza', 'M', 2, CAST('1978-10-08' AS DATE), 7, 4, 7, NULL, 2805);</v>
      </c>
    </row>
    <row r="1503" spans="1:22" x14ac:dyDescent="0.2">
      <c r="A1503" s="7">
        <v>2</v>
      </c>
      <c r="B1503" s="5">
        <f t="shared" si="116"/>
        <v>1502</v>
      </c>
      <c r="C1503" s="6" t="b">
        <v>1</v>
      </c>
      <c r="D1503" s="7">
        <f ca="1">IF(ROW()=2,125,IF(ROW()=3,67,IF(ROW()=4,13,RANDBETWEEN(2,COUNT(Name!$A:$A) + 1))))</f>
        <v>141</v>
      </c>
      <c r="E1503" s="7" t="str">
        <f ca="1">VLOOKUP($D1503,Name!$A:$B,2,FALSE) &amp; " " &amp; IF(ROW()=2,"de Orléans e Bragança",VLOOKUP(IF(ROW()=2,0,RANDBETWEEN(2,COUNT('Last name'!$A:$A) + 1)),'Last name'!$A:$B,2,FALSE) &amp; " " &amp; VLOOKUP(RANDBETWEEN(2,COUNT('Last name'!$A:$A) + 1),'Last name'!$A:$B,2,FALSE))</f>
        <v>Flávio Negreiros Russo</v>
      </c>
      <c r="F1503" s="7">
        <v>2</v>
      </c>
      <c r="G1503" s="7" cm="1">
        <f t="array" aca="1" ref="G1503" ca="1">INDEX(States!$B:$B,RANDBETWEEN(2,COUNTA(States!$B:$B)),1)</f>
        <v>4</v>
      </c>
      <c r="H1503" s="7" t="str">
        <f ca="1">VLOOKUP($D1503,Name!$A:$C,3,FALSE)</f>
        <v>M</v>
      </c>
      <c r="I1503" s="7">
        <f t="shared" ca="1" si="117"/>
        <v>2</v>
      </c>
      <c r="J1503" s="7" t="str">
        <f ca="1">VLOOKUP($I1503,Race!$A:$B,2,FALSE)</f>
        <v>Branco</v>
      </c>
      <c r="K1503" s="8">
        <f ca="1" xml:space="preserve">
IF($B1503=2,
    TODAY()-16340,
    IF($P1503=2,
        RANDBETWEEN(TODAY()-12418.5,TODAY()-6574.5),
        IF(OR($P1503=3,$P1503=4),
            RANDBETWEEN(TODAY()-16071,TODAY()-8766),
            IF(OR($P1503=5,$P1503=6,$P1503=7),
                RANDBETWEEN(TODAY()-27393.75,TODAY()-12783.75),
                RANDBETWEEN(TODAY()-27393.75,TODAY()-10957.5)
            )
        )
    )
)</f>
        <v>20234</v>
      </c>
      <c r="L1503" s="6">
        <f ca="1">IF(OR(ROW()=2,ROW()=3),7,IF(ROW()=4,4,RANDBETWEEN(4,COUNT(Education!$A:$A) + 1)))</f>
        <v>5</v>
      </c>
      <c r="M1503" s="8" t="str">
        <f ca="1">VLOOKUP($L1503,Education!$A:$B,2,FALSE)</f>
        <v>Pós-graduação</v>
      </c>
      <c r="N150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1503" s="7" t="str">
        <f ca="1">VLOOKUP($N1503,Department!$A:$B,2,FALSE)</f>
        <v>Financeiro</v>
      </c>
      <c r="P1503" s="6">
        <f t="shared" ca="1" si="118"/>
        <v>8</v>
      </c>
      <c r="Q1503" s="7" t="str">
        <f ca="1">VLOOKUP($P1503,Role!$A:$B,2,FALSE)</f>
        <v>Analista</v>
      </c>
      <c r="R1503" s="7">
        <f ca="1">IF($P1503=8,RANDBETWEEN(2,COUNT(Level!$A:$A) + 1),"")</f>
        <v>2</v>
      </c>
      <c r="S1503" s="7" t="str">
        <f ca="1">IF($R1503&lt;&gt;"",VLOOKUP($R1503,Level!$A:$B,2,FALSE),"")</f>
        <v>Junior</v>
      </c>
      <c r="T1503" s="8">
        <f t="shared" ca="1" si="119"/>
        <v>40039</v>
      </c>
      <c r="U1503" s="1">
        <f t="shared" ca="1" si="115"/>
        <v>3000</v>
      </c>
      <c r="V150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$A1503    &amp;
", "   &amp;
$B1503    &amp;
", "   &amp;
$C1503    &amp;
", '"  &amp;
$E1503    &amp;
"', '" &amp;
$H1503    &amp;
"', "  &amp;
$I1503 &amp;
", CAST('"  &amp;
TEXT($K1503,"aaaa-mm-dd") &amp;
"' AS DATE), " &amp;
$L1503 &amp;
", " &amp;
$N1503 &amp;
", " &amp;
$P1503 &amp;
", " &amp;
IF($R1503="","NULL",$R1503) &amp;
", " &amp;
$U1503 &amp;
");"</f>
        <v>INSERT INTO acme.fact_employees (id_company_fk, id_employee_pk, flg_active, employee_name, id_gender_fk, id_race_fk, birthdate, id_education_fk, id_department_fk, id_role_fk, id_level_fk, salary) VALUES (2, 1502, TRUE, 'Flávio Negreiros Russo', 'M', 2, CAST('1955-05-25' AS DATE), 5, 4, 8, 2, 3000);</v>
      </c>
    </row>
    <row r="1504" spans="1:22" x14ac:dyDescent="0.2">
      <c r="A1504" s="7">
        <v>2</v>
      </c>
      <c r="B1504" s="5">
        <f t="shared" si="116"/>
        <v>1503</v>
      </c>
      <c r="C1504" s="6" t="b">
        <v>1</v>
      </c>
      <c r="D1504" s="7">
        <f ca="1">IF(ROW()=2,125,IF(ROW()=3,67,IF(ROW()=4,13,RANDBETWEEN(2,COUNT(Name!$A:$A) + 1))))</f>
        <v>331</v>
      </c>
      <c r="E1504" s="7" t="str">
        <f ca="1">VLOOKUP($D1504,Name!$A:$B,2,FALSE) &amp; " " &amp; IF(ROW()=2,"de Orléans e Bragança",VLOOKUP(IF(ROW()=2,0,RANDBETWEEN(2,COUNT('Last name'!$A:$A) + 1)),'Last name'!$A:$B,2,FALSE) &amp; " " &amp; VLOOKUP(RANDBETWEEN(2,COUNT('Last name'!$A:$A) + 1),'Last name'!$A:$B,2,FALSE))</f>
        <v>Ryan Vaz Cândido</v>
      </c>
      <c r="F1504" s="7">
        <v>2</v>
      </c>
      <c r="G1504" s="7" cm="1">
        <f t="array" aca="1" ref="G1504" ca="1">INDEX(States!$B:$B,RANDBETWEEN(2,COUNTA(States!$B:$B)),1)</f>
        <v>14</v>
      </c>
      <c r="H1504" s="7" t="str">
        <f ca="1">VLOOKUP($D1504,Name!$A:$C,3,FALSE)</f>
        <v>M</v>
      </c>
      <c r="I1504" s="7">
        <f t="shared" ca="1" si="117"/>
        <v>2</v>
      </c>
      <c r="J1504" s="7" t="str">
        <f ca="1">VLOOKUP($I1504,Race!$A:$B,2,FALSE)</f>
        <v>Branco</v>
      </c>
      <c r="K1504" s="8">
        <f ca="1" xml:space="preserve">
IF($B1504=2,
    TODAY()-16340,
    IF($P1504=2,
        RANDBETWEEN(TODAY()-12418.5,TODAY()-6574.5),
        IF(OR($P1504=3,$P1504=4),
            RANDBETWEEN(TODAY()-16071,TODAY()-8766),
            IF(OR($P1504=5,$P1504=6,$P1504=7),
                RANDBETWEEN(TODAY()-27393.75,TODAY()-12783.75),
                RANDBETWEEN(TODAY()-27393.75,TODAY()-10957.5)
            )
        )
    )
)</f>
        <v>26808</v>
      </c>
      <c r="L1504" s="6">
        <f ca="1">IF(OR(ROW()=2,ROW()=3),7,IF(ROW()=4,4,RANDBETWEEN(4,COUNT(Education!$A:$A) + 1)))</f>
        <v>7</v>
      </c>
      <c r="M1504" s="8" t="str">
        <f ca="1">VLOOKUP($L1504,Education!$A:$B,2,FALSE)</f>
        <v>Doutorado</v>
      </c>
      <c r="N150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6</v>
      </c>
      <c r="O1504" s="7" t="str">
        <f ca="1">VLOOKUP($N1504,Department!$A:$B,2,FALSE)</f>
        <v>Comercial</v>
      </c>
      <c r="P1504" s="6">
        <f t="shared" ca="1" si="118"/>
        <v>6</v>
      </c>
      <c r="Q1504" s="7" t="str">
        <f ca="1">VLOOKUP($P1504,Role!$A:$B,2,FALSE)</f>
        <v>Estagiário</v>
      </c>
      <c r="R1504" s="7" t="str">
        <f ca="1">IF($P1504=8,RANDBETWEEN(2,COUNT(Level!$A:$A) + 1),"")</f>
        <v/>
      </c>
      <c r="S1504" s="7" t="str">
        <f ca="1">IF($R1504&lt;&gt;"",VLOOKUP($R1504,Level!$A:$B,2,FALSE),"")</f>
        <v/>
      </c>
      <c r="T1504" s="8">
        <f t="shared" ca="1" si="119"/>
        <v>42781</v>
      </c>
      <c r="U1504" s="1">
        <f t="shared" ca="1" si="115"/>
        <v>2785</v>
      </c>
      <c r="V150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$A1504    &amp;
", "   &amp;
$B1504    &amp;
", "   &amp;
$C1504    &amp;
", '"  &amp;
$E1504    &amp;
"', '" &amp;
$H1504    &amp;
"', "  &amp;
$I1504 &amp;
", CAST('"  &amp;
TEXT($K1504,"aaaa-mm-dd") &amp;
"' AS DATE), " &amp;
$L1504 &amp;
", " &amp;
$N1504 &amp;
", " &amp;
$P1504 &amp;
", " &amp;
IF($R1504="","NULL",$R1504) &amp;
", " &amp;
$U1504 &amp;
");"</f>
        <v>INSERT INTO acme.fact_employees (id_company_fk, id_employee_pk, flg_active, employee_name, id_gender_fk, id_race_fk, birthdate, id_education_fk, id_department_fk, id_role_fk, id_level_fk, salary) VALUES (2, 1503, TRUE, 'Ryan Vaz Cândido', 'M', 2, CAST('1973-05-24' AS DATE), 7, 6, 6, NULL, 2785);</v>
      </c>
    </row>
    <row r="1505" spans="1:22" x14ac:dyDescent="0.2">
      <c r="A1505" s="7">
        <v>2</v>
      </c>
      <c r="B1505" s="5">
        <f t="shared" si="116"/>
        <v>1504</v>
      </c>
      <c r="C1505" s="6" t="b">
        <v>1</v>
      </c>
      <c r="D1505" s="7">
        <f ca="1">IF(ROW()=2,125,IF(ROW()=3,67,IF(ROW()=4,13,RANDBETWEEN(2,COUNT(Name!$A:$A) + 1))))</f>
        <v>266</v>
      </c>
      <c r="E1505" s="7" t="str">
        <f ca="1">VLOOKUP($D1505,Name!$A:$B,2,FALSE)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Maria Júlia Garcia Santana</v>
      </c>
      <c r="F1505" s="7">
        <v>2</v>
      </c>
      <c r="G1505" s="7" cm="1">
        <f t="array" aca="1" ref="G1505" ca="1">INDEX(States!$B:$B,RANDBETWEEN(2,COUNTA(States!$B:$B)),1)</f>
        <v>5</v>
      </c>
      <c r="H1505" s="7" t="str">
        <f ca="1">VLOOKUP($D1505,Name!$A:$C,3,FALSE)</f>
        <v>F</v>
      </c>
      <c r="I1505" s="7">
        <f t="shared" ca="1" si="117"/>
        <v>3</v>
      </c>
      <c r="J1505" s="7" t="str">
        <f ca="1">VLOOKUP($I1505,Race!$A:$B,2,FALSE)</f>
        <v>Preto</v>
      </c>
      <c r="K1505" s="8">
        <f ca="1" xml:space="preserve">
IF($B1505=2,
    TODAY()-16340,
    IF($P1505=2,
        RANDBETWEEN(TODAY()-12418.5,TODAY()-6574.5),
        IF(OR($P1505=3,$P1505=4),
            RANDBETWEEN(TODAY()-16071,TODAY()-8766),
            IF(OR($P1505=5,$P1505=6,$P1505=7),
                RANDBETWEEN(TODAY()-27393.75,TODAY()-12783.75),
                RANDBETWEEN(TODAY()-27393.75,TODAY()-10957.5)
            )
        )
    )
)</f>
        <v>19177</v>
      </c>
      <c r="L1505" s="6">
        <f ca="1">IF(OR(ROW()=2,ROW()=3),7,IF(ROW()=4,4,RANDBETWEEN(4,COUNT(Education!$A:$A) + 1)))</f>
        <v>6</v>
      </c>
      <c r="M1505" s="8" t="str">
        <f ca="1">VLOOKUP($L1505,Education!$A:$B,2,FALSE)</f>
        <v>Mestrado</v>
      </c>
      <c r="N150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1505" s="7" t="str">
        <f ca="1">VLOOKUP($N1505,Department!$A:$B,2,FALSE)</f>
        <v>Comunicação &amp; Marketing</v>
      </c>
      <c r="P1505" s="6">
        <f t="shared" ca="1" si="118"/>
        <v>8</v>
      </c>
      <c r="Q1505" s="7" t="str">
        <f ca="1">VLOOKUP($P1505,Role!$A:$B,2,FALSE)</f>
        <v>Analista</v>
      </c>
      <c r="R1505" s="7">
        <f ca="1">IF($P1505=8,RANDBETWEEN(2,COUNT(Level!$A:$A) + 1),"")</f>
        <v>3</v>
      </c>
      <c r="S1505" s="7" t="str">
        <f ca="1">IF($R1505&lt;&gt;"",VLOOKUP($R1505,Level!$A:$B,2,FALSE),"")</f>
        <v>Pleno</v>
      </c>
      <c r="T1505" s="8">
        <f t="shared" ca="1" si="119"/>
        <v>40853</v>
      </c>
      <c r="U1505" s="1">
        <f t="shared" ca="1" si="115"/>
        <v>3580</v>
      </c>
      <c r="V150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$A1505    &amp;
", "   &amp;
$B1505    &amp;
", "   &amp;
$C1505    &amp;
", '"  &amp;
$E1505    &amp;
"', '" &amp;
$H1505    &amp;
"', "  &amp;
$I1505 &amp;
", CAST('"  &amp;
TEXT($K1505,"aaaa-mm-dd") &amp;
"' AS DATE), " &amp;
$L1505 &amp;
", " &amp;
$N1505 &amp;
", " &amp;
$P1505 &amp;
", " &amp;
IF($R1505="","NULL",$R1505) &amp;
", " &amp;
$U1505 &amp;
");"</f>
        <v>INSERT INTO acme.fact_employees (id_company_fk, id_employee_pk, flg_active, employee_name, id_gender_fk, id_race_fk, birthdate, id_education_fk, id_department_fk, id_role_fk, id_level_fk, salary) VALUES (2, 1504, TRUE, 'Maria Júlia Garcia Santana', 'F', 3, CAST('1952-07-02' AS DATE), 6, 8, 8, 3, 3580);</v>
      </c>
    </row>
    <row r="1506" spans="1:22" x14ac:dyDescent="0.2">
      <c r="A1506" s="7">
        <v>2</v>
      </c>
      <c r="B1506" s="5">
        <f t="shared" si="116"/>
        <v>1505</v>
      </c>
      <c r="C1506" s="6" t="b">
        <v>1</v>
      </c>
      <c r="D1506" s="7">
        <f ca="1">IF(ROW()=2,125,IF(ROW()=3,67,IF(ROW()=4,13,RANDBETWEEN(2,COUNT(Name!$A:$A) + 1))))</f>
        <v>31</v>
      </c>
      <c r="E1506" s="7" t="str">
        <f ca="1">VLOOKUP($D1506,Name!$A:$B,2,FALSE) &amp; " " &amp; IF(ROW()=2,"de Orléans e Bragança",VLOOKUP(IF(ROW()=2,0,RANDBETWEEN(2,COUNT('Last name'!$A:$A) + 1)),'Last name'!$A:$B,2,FALSE) &amp; " " &amp; VLOOKUP(RANDBETWEEN(2,COUNT('Last name'!$A:$A) + 1),'Last name'!$A:$B,2,FALSE))</f>
        <v>Ana Liz Badu Cunha</v>
      </c>
      <c r="F1506" s="7">
        <v>2</v>
      </c>
      <c r="G1506" s="7" cm="1">
        <f t="array" aca="1" ref="G1506" ca="1">INDEX(States!$B:$B,RANDBETWEEN(2,COUNTA(States!$B:$B)),1)</f>
        <v>13</v>
      </c>
      <c r="H1506" s="7" t="str">
        <f ca="1">VLOOKUP($D1506,Name!$A:$C,3,FALSE)</f>
        <v>F</v>
      </c>
      <c r="I1506" s="7">
        <f t="shared" ca="1" si="117"/>
        <v>2</v>
      </c>
      <c r="J1506" s="7" t="str">
        <f ca="1">VLOOKUP($I1506,Race!$A:$B,2,FALSE)</f>
        <v>Branco</v>
      </c>
      <c r="K1506" s="8">
        <f ca="1" xml:space="preserve">
IF($B1506=2,
    TODAY()-16340,
    IF($P1506=2,
        RANDBETWEEN(TODAY()-12418.5,TODAY()-6574.5),
        IF(OR($P1506=3,$P1506=4),
            RANDBETWEEN(TODAY()-16071,TODAY()-8766),
            IF(OR($P1506=5,$P1506=6,$P1506=7),
                RANDBETWEEN(TODAY()-27393.75,TODAY()-12783.75),
                RANDBETWEEN(TODAY()-27393.75,TODAY()-10957.5)
            )
        )
    )
)</f>
        <v>27549</v>
      </c>
      <c r="L1506" s="6">
        <f ca="1">IF(OR(ROW()=2,ROW()=3),7,IF(ROW()=4,4,RANDBETWEEN(4,COUNT(Education!$A:$A) + 1)))</f>
        <v>7</v>
      </c>
      <c r="M1506" s="8" t="str">
        <f ca="1">VLOOKUP($L1506,Education!$A:$B,2,FALSE)</f>
        <v>Doutorado</v>
      </c>
      <c r="N150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7</v>
      </c>
      <c r="O1506" s="7" t="str">
        <f ca="1">VLOOKUP($N1506,Department!$A:$B,2,FALSE)</f>
        <v>Operacional</v>
      </c>
      <c r="P1506" s="6">
        <f t="shared" ca="1" si="118"/>
        <v>6</v>
      </c>
      <c r="Q1506" s="7" t="str">
        <f ca="1">VLOOKUP($P1506,Role!$A:$B,2,FALSE)</f>
        <v>Estagiário</v>
      </c>
      <c r="R1506" s="7" t="str">
        <f ca="1">IF($P1506=8,RANDBETWEEN(2,COUNT(Level!$A:$A) + 1),"")</f>
        <v/>
      </c>
      <c r="S1506" s="7" t="str">
        <f ca="1">IF($R1506&lt;&gt;"",VLOOKUP($R1506,Level!$A:$B,2,FALSE),"")</f>
        <v/>
      </c>
      <c r="T1506" s="8">
        <f t="shared" ca="1" si="119"/>
        <v>40026</v>
      </c>
      <c r="U1506" s="1">
        <f t="shared" ca="1" si="115"/>
        <v>2705</v>
      </c>
      <c r="V150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$A1506    &amp;
", "   &amp;
$B1506    &amp;
", "   &amp;
$C1506    &amp;
", '"  &amp;
$E1506    &amp;
"', '" &amp;
$H1506    &amp;
"', "  &amp;
$I1506 &amp;
", CAST('"  &amp;
TEXT($K1506,"aaaa-mm-dd") &amp;
"' AS DATE), " &amp;
$L1506 &amp;
", " &amp;
$N1506 &amp;
", " &amp;
$P1506 &amp;
", " &amp;
IF($R1506="","NULL",$R1506) &amp;
", " &amp;
$U1506 &amp;
");"</f>
        <v>INSERT INTO acme.fact_employees (id_company_fk, id_employee_pk, flg_active, employee_name, id_gender_fk, id_race_fk, birthdate, id_education_fk, id_department_fk, id_role_fk, id_level_fk, salary) VALUES (2, 1505, TRUE, 'Ana Liz Badu Cunha', 'F', 2, CAST('1975-06-04' AS DATE), 7, 7, 6, NULL, 2705);</v>
      </c>
    </row>
    <row r="1507" spans="1:22" x14ac:dyDescent="0.2">
      <c r="A1507" s="7">
        <v>2</v>
      </c>
      <c r="B1507" s="5">
        <f t="shared" si="116"/>
        <v>1506</v>
      </c>
      <c r="C1507" s="6" t="b">
        <v>1</v>
      </c>
      <c r="D1507" s="7">
        <f ca="1">IF(ROW()=2,125,IF(ROW()=3,67,IF(ROW()=4,13,RANDBETWEEN(2,COUNT(Name!$A:$A) + 1))))</f>
        <v>247</v>
      </c>
      <c r="E1507" s="7" t="str">
        <f ca="1">VLOOKUP($D1507,Name!$A:$B,2,FALSE)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Madalena Carvalho Holanda</v>
      </c>
      <c r="F1507" s="7">
        <v>2</v>
      </c>
      <c r="G1507" s="7" cm="1">
        <f t="array" aca="1" ref="G1507" ca="1">INDEX(States!$B:$B,RANDBETWEEN(2,COUNTA(States!$B:$B)),1)</f>
        <v>9</v>
      </c>
      <c r="H1507" s="7" t="str">
        <f ca="1">VLOOKUP($D1507,Name!$A:$C,3,FALSE)</f>
        <v>F</v>
      </c>
      <c r="I1507" s="7">
        <f t="shared" ca="1" si="117"/>
        <v>4</v>
      </c>
      <c r="J1507" s="7" t="str">
        <f ca="1">VLOOKUP($I1507,Race!$A:$B,2,FALSE)</f>
        <v>Pardo</v>
      </c>
      <c r="K1507" s="8">
        <f ca="1" xml:space="preserve">
IF($B1507=2,
    TODAY()-16340,
    IF($P1507=2,
        RANDBETWEEN(TODAY()-12418.5,TODAY()-6574.5),
        IF(OR($P1507=3,$P1507=4),
            RANDBETWEEN(TODAY()-16071,TODAY()-8766),
            IF(OR($P1507=5,$P1507=6,$P1507=7),
                RANDBETWEEN(TODAY()-27393.75,TODAY()-12783.75),
                RANDBETWEEN(TODAY()-27393.75,TODAY()-10957.5)
            )
        )
    )
)</f>
        <v>22738</v>
      </c>
      <c r="L1507" s="6">
        <f ca="1">IF(OR(ROW()=2,ROW()=3),7,IF(ROW()=4,4,RANDBETWEEN(4,COUNT(Education!$A:$A) + 1)))</f>
        <v>4</v>
      </c>
      <c r="M1507" s="8" t="str">
        <f ca="1">VLOOKUP($L1507,Education!$A:$B,2,FALSE)</f>
        <v>Superior</v>
      </c>
      <c r="N150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6</v>
      </c>
      <c r="O1507" s="7" t="str">
        <f ca="1">VLOOKUP($N1507,Department!$A:$B,2,FALSE)</f>
        <v>Comercial</v>
      </c>
      <c r="P1507" s="6">
        <f t="shared" ca="1" si="118"/>
        <v>8</v>
      </c>
      <c r="Q1507" s="7" t="str">
        <f ca="1">VLOOKUP($P1507,Role!$A:$B,2,FALSE)</f>
        <v>Analista</v>
      </c>
      <c r="R1507" s="7">
        <f ca="1">IF($P1507=8,RANDBETWEEN(2,COUNT(Level!$A:$A) + 1),"")</f>
        <v>2</v>
      </c>
      <c r="S1507" s="7" t="str">
        <f ca="1">IF($R1507&lt;&gt;"",VLOOKUP($R1507,Level!$A:$B,2,FALSE),"")</f>
        <v>Junior</v>
      </c>
      <c r="T1507" s="8">
        <f t="shared" ca="1" si="119"/>
        <v>44815</v>
      </c>
      <c r="U1507" s="1">
        <f t="shared" ca="1" si="115"/>
        <v>2580</v>
      </c>
      <c r="V150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$A1507    &amp;
", "   &amp;
$B1507    &amp;
", "   &amp;
$C1507    &amp;
", '"  &amp;
$E1507    &amp;
"', '" &amp;
$H1507    &amp;
"', "  &amp;
$I1507 &amp;
", CAST('"  &amp;
TEXT($K1507,"aaaa-mm-dd") &amp;
"' AS DATE), " &amp;
$L1507 &amp;
", " &amp;
$N1507 &amp;
", " &amp;
$P1507 &amp;
", " &amp;
IF($R1507="","NULL",$R1507) &amp;
", " &amp;
$U1507 &amp;
");"</f>
        <v>INSERT INTO acme.fact_employees (id_company_fk, id_employee_pk, flg_active, employee_name, id_gender_fk, id_race_fk, birthdate, id_education_fk, id_department_fk, id_role_fk, id_level_fk, salary) VALUES (2, 1506, TRUE, 'Madalena Carvalho Holanda', 'F', 4, CAST('1962-04-02' AS DATE), 4, 6, 8, 2, 2580);</v>
      </c>
    </row>
    <row r="1508" spans="1:22" x14ac:dyDescent="0.2">
      <c r="A1508" s="7">
        <v>2</v>
      </c>
      <c r="B1508" s="5">
        <f t="shared" si="116"/>
        <v>1507</v>
      </c>
      <c r="C1508" s="6" t="b">
        <v>1</v>
      </c>
      <c r="D1508" s="7">
        <f ca="1">IF(ROW()=2,125,IF(ROW()=3,67,IF(ROW()=4,13,RANDBETWEEN(2,COUNT(Name!$A:$A) + 1))))</f>
        <v>91</v>
      </c>
      <c r="E1508" s="7" t="str">
        <f ca="1">VLOOKUP($D1508,Name!$A:$B,2,FALSE) &amp; " " &amp; IF(ROW()=2,"de Orléans e Bragança",VLOOKUP(IF(ROW()=2,0,RANDBETWEEN(2,COUNT('Last name'!$A:$A) + 1)),'Last name'!$A:$B,2,FALSE) &amp; " " &amp; VLOOKUP(RANDBETWEEN(2,COUNT('Last name'!$A:$A) + 1),'Last name'!$A:$B,2,FALSE))</f>
        <v>Clara Alencar Ferreira</v>
      </c>
      <c r="F1508" s="7">
        <v>2</v>
      </c>
      <c r="G1508" s="7" cm="1">
        <f t="array" aca="1" ref="G1508" ca="1">INDEX(States!$B:$B,RANDBETWEEN(2,COUNTA(States!$B:$B)),1)</f>
        <v>16</v>
      </c>
      <c r="H1508" s="7" t="str">
        <f ca="1">VLOOKUP($D1508,Name!$A:$C,3,FALSE)</f>
        <v>F</v>
      </c>
      <c r="I1508" s="7">
        <f t="shared" ca="1" si="117"/>
        <v>2</v>
      </c>
      <c r="J1508" s="7" t="str">
        <f ca="1">VLOOKUP($I1508,Race!$A:$B,2,FALSE)</f>
        <v>Branco</v>
      </c>
      <c r="K1508" s="8">
        <f ca="1" xml:space="preserve">
IF($B1508=2,
    TODAY()-16340,
    IF($P1508=2,
        RANDBETWEEN(TODAY()-12418.5,TODAY()-6574.5),
        IF(OR($P1508=3,$P1508=4),
            RANDBETWEEN(TODAY()-16071,TODAY()-8766),
            IF(OR($P1508=5,$P1508=6,$P1508=7),
                RANDBETWEEN(TODAY()-27393.75,TODAY()-12783.75),
                RANDBETWEEN(TODAY()-27393.75,TODAY()-10957.5)
            )
        )
    )
)</f>
        <v>31195</v>
      </c>
      <c r="L1508" s="6">
        <f ca="1">IF(OR(ROW()=2,ROW()=3),7,IF(ROW()=4,4,RANDBETWEEN(4,COUNT(Education!$A:$A) + 1)))</f>
        <v>5</v>
      </c>
      <c r="M1508" s="8" t="str">
        <f ca="1">VLOOKUP($L1508,Education!$A:$B,2,FALSE)</f>
        <v>Pós-graduação</v>
      </c>
      <c r="N150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1508" s="7" t="str">
        <f ca="1">VLOOKUP($N1508,Department!$A:$B,2,FALSE)</f>
        <v>Tecnologia da Informação</v>
      </c>
      <c r="P1508" s="6">
        <f t="shared" ca="1" si="118"/>
        <v>8</v>
      </c>
      <c r="Q1508" s="7" t="str">
        <f ca="1">VLOOKUP($P1508,Role!$A:$B,2,FALSE)</f>
        <v>Analista</v>
      </c>
      <c r="R1508" s="7">
        <f ca="1">IF($P1508=8,RANDBETWEEN(2,COUNT(Level!$A:$A) + 1),"")</f>
        <v>2</v>
      </c>
      <c r="S1508" s="7" t="str">
        <f ca="1">IF($R1508&lt;&gt;"",VLOOKUP($R1508,Level!$A:$B,2,FALSE),"")</f>
        <v>Junior</v>
      </c>
      <c r="T1508" s="8">
        <f t="shared" ca="1" si="119"/>
        <v>37753</v>
      </c>
      <c r="U1508" s="1">
        <f t="shared" ca="1" si="115"/>
        <v>3120</v>
      </c>
      <c r="V150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$A1508    &amp;
", "   &amp;
$B1508    &amp;
", "   &amp;
$C1508    &amp;
", '"  &amp;
$E1508    &amp;
"', '" &amp;
$H1508    &amp;
"', "  &amp;
$I1508 &amp;
", CAST('"  &amp;
TEXT($K1508,"aaaa-mm-dd") &amp;
"' AS DATE), " &amp;
$L1508 &amp;
", " &amp;
$N1508 &amp;
", " &amp;
$P1508 &amp;
", " &amp;
IF($R1508="","NULL",$R1508) &amp;
", " &amp;
$U1508 &amp;
");"</f>
        <v>INSERT INTO acme.fact_employees (id_company_fk, id_employee_pk, flg_active, employee_name, id_gender_fk, id_race_fk, birthdate, id_education_fk, id_department_fk, id_role_fk, id_level_fk, salary) VALUES (2, 1507, TRUE, 'Clara Alencar Ferreira', 'F', 2, CAST('1985-05-28' AS DATE), 5, 11, 8, 2, 3120);</v>
      </c>
    </row>
    <row r="1509" spans="1:22" x14ac:dyDescent="0.2">
      <c r="A1509" s="7">
        <v>2</v>
      </c>
      <c r="B1509" s="5">
        <f t="shared" si="116"/>
        <v>1508</v>
      </c>
      <c r="C1509" s="6" t="b">
        <v>1</v>
      </c>
      <c r="D1509" s="7">
        <f ca="1">IF(ROW()=2,125,IF(ROW()=3,67,IF(ROW()=4,13,RANDBETWEEN(2,COUNT(Name!$A:$A) + 1))))</f>
        <v>348</v>
      </c>
      <c r="E1509" s="7" t="str">
        <f ca="1">VLOOKUP($D1509,Name!$A:$B,2,FALSE) &amp; " " &amp; IF(ROW()=2,"de Orléans e Bragança",VLOOKUP(IF(ROW()=2,0,RANDBETWEEN(2,COUNT('Last name'!$A:$A) + 1)),'Last name'!$A:$B,2,FALSE) &amp; " " &amp; VLOOKUP(RANDBETWEEN(2,COUNT('Last name'!$A:$A) + 1),'Last name'!$A:$B,2,FALSE))</f>
        <v>Vera Lucia Brasil Moraes</v>
      </c>
      <c r="F1509" s="7">
        <v>2</v>
      </c>
      <c r="G1509" s="7" cm="1">
        <f t="array" aca="1" ref="G1509" ca="1">INDEX(States!$B:$B,RANDBETWEEN(2,COUNTA(States!$B:$B)),1)</f>
        <v>20</v>
      </c>
      <c r="H1509" s="7" t="str">
        <f ca="1">VLOOKUP($D1509,Name!$A:$C,3,FALSE)</f>
        <v>F</v>
      </c>
      <c r="I1509" s="7">
        <f t="shared" ca="1" si="117"/>
        <v>2</v>
      </c>
      <c r="J1509" s="7" t="str">
        <f ca="1">VLOOKUP($I1509,Race!$A:$B,2,FALSE)</f>
        <v>Branco</v>
      </c>
      <c r="K1509" s="8">
        <f ca="1" xml:space="preserve">
IF($B1509=2,
    TODAY()-16340,
    IF($P1509=2,
        RANDBETWEEN(TODAY()-12418.5,TODAY()-6574.5),
        IF(OR($P1509=3,$P1509=4),
            RANDBETWEEN(TODAY()-16071,TODAY()-8766),
            IF(OR($P1509=5,$P1509=6,$P1509=7),
                RANDBETWEEN(TODAY()-27393.75,TODAY()-12783.75),
                RANDBETWEEN(TODAY()-27393.75,TODAY()-10957.5)
            )
        )
    )
)</f>
        <v>17734</v>
      </c>
      <c r="L1509" s="6">
        <f ca="1">IF(OR(ROW()=2,ROW()=3),7,IF(ROW()=4,4,RANDBETWEEN(4,COUNT(Education!$A:$A) + 1)))</f>
        <v>5</v>
      </c>
      <c r="M1509" s="8" t="str">
        <f ca="1">VLOOKUP($L1509,Education!$A:$B,2,FALSE)</f>
        <v>Pós-graduação</v>
      </c>
      <c r="N150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6</v>
      </c>
      <c r="O1509" s="7" t="str">
        <f ca="1">VLOOKUP($N1509,Department!$A:$B,2,FALSE)</f>
        <v>Comercial</v>
      </c>
      <c r="P1509" s="6">
        <f t="shared" ca="1" si="118"/>
        <v>8</v>
      </c>
      <c r="Q1509" s="7" t="str">
        <f ca="1">VLOOKUP($P1509,Role!$A:$B,2,FALSE)</f>
        <v>Analista</v>
      </c>
      <c r="R1509" s="7">
        <f ca="1">IF($P1509=8,RANDBETWEEN(2,COUNT(Level!$A:$A) + 1),"")</f>
        <v>3</v>
      </c>
      <c r="S1509" s="7" t="str">
        <f ca="1">IF($R1509&lt;&gt;"",VLOOKUP($R1509,Level!$A:$B,2,FALSE),"")</f>
        <v>Pleno</v>
      </c>
      <c r="T1509" s="8">
        <f t="shared" ca="1" si="119"/>
        <v>42149</v>
      </c>
      <c r="U1509" s="1">
        <f t="shared" ca="1" si="115"/>
        <v>3080</v>
      </c>
      <c r="V150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$A1509    &amp;
", "   &amp;
$B1509    &amp;
", "   &amp;
$C1509    &amp;
", '"  &amp;
$E1509    &amp;
"', '" &amp;
$H1509    &amp;
"', "  &amp;
$I1509 &amp;
", CAST('"  &amp;
TEXT($K1509,"aaaa-mm-dd") &amp;
"' AS DATE), " &amp;
$L1509 &amp;
", " &amp;
$N1509 &amp;
", " &amp;
$P1509 &amp;
", " &amp;
IF($R1509="","NULL",$R1509) &amp;
", " &amp;
$U1509 &amp;
");"</f>
        <v>INSERT INTO acme.fact_employees (id_company_fk, id_employee_pk, flg_active, employee_name, id_gender_fk, id_race_fk, birthdate, id_education_fk, id_department_fk, id_role_fk, id_level_fk, salary) VALUES (2, 1508, TRUE, 'Vera Lucia Brasil Moraes', 'F', 2, CAST('1948-07-20' AS DATE), 5, 6, 8, 3, 3080);</v>
      </c>
    </row>
    <row r="1510" spans="1:22" x14ac:dyDescent="0.2">
      <c r="A1510" s="7">
        <v>2</v>
      </c>
      <c r="B1510" s="5">
        <f t="shared" si="116"/>
        <v>1509</v>
      </c>
      <c r="C1510" s="6" t="b">
        <v>1</v>
      </c>
      <c r="D1510" s="7">
        <f ca="1">IF(ROW()=2,125,IF(ROW()=3,67,IF(ROW()=4,13,RANDBETWEEN(2,COUNT(Name!$A:$A) + 1))))</f>
        <v>90</v>
      </c>
      <c r="E1510" s="7" t="str">
        <f ca="1">VLOOKUP($D1510,Name!$A:$B,2,FALSE) &amp; " " &amp; IF(ROW()=2,"de Orléans e Bragança",VLOOKUP(IF(ROW()=2,0,RANDBETWEEN(2,COUNT('Last name'!$A:$A) + 1)),'Last name'!$A:$B,2,FALSE) &amp; " " &amp; VLOOKUP(RANDBETWEEN(2,COUNT('Last name'!$A:$A) + 1),'Last name'!$A:$B,2,FALSE))</f>
        <v>César Alvarenga Anjos</v>
      </c>
      <c r="F1510" s="7">
        <v>2</v>
      </c>
      <c r="G1510" s="7" cm="1">
        <f t="array" aca="1" ref="G1510" ca="1">INDEX(States!$B:$B,RANDBETWEEN(2,COUNTA(States!$B:$B)),1)</f>
        <v>19</v>
      </c>
      <c r="H1510" s="7" t="str">
        <f ca="1">VLOOKUP($D1510,Name!$A:$C,3,FALSE)</f>
        <v>M</v>
      </c>
      <c r="I1510" s="7">
        <f t="shared" ca="1" si="117"/>
        <v>2</v>
      </c>
      <c r="J1510" s="7" t="str">
        <f ca="1">VLOOKUP($I1510,Race!$A:$B,2,FALSE)</f>
        <v>Branco</v>
      </c>
      <c r="K1510" s="8">
        <f ca="1" xml:space="preserve">
IF($B1510=2,
    TODAY()-16340,
    IF($P1510=2,
        RANDBETWEEN(TODAY()-12418.5,TODAY()-6574.5),
        IF(OR($P1510=3,$P1510=4),
            RANDBETWEEN(TODAY()-16071,TODAY()-8766),
            IF(OR($P1510=5,$P1510=6,$P1510=7),
                RANDBETWEEN(TODAY()-27393.75,TODAY()-12783.75),
                RANDBETWEEN(TODAY()-27393.75,TODAY()-10957.5)
            )
        )
    )
)</f>
        <v>27539</v>
      </c>
      <c r="L1510" s="6">
        <f ca="1">IF(OR(ROW()=2,ROW()=3),7,IF(ROW()=4,4,RANDBETWEEN(4,COUNT(Education!$A:$A) + 1)))</f>
        <v>6</v>
      </c>
      <c r="M1510" s="8" t="str">
        <f ca="1">VLOOKUP($L1510,Education!$A:$B,2,FALSE)</f>
        <v>Mestrado</v>
      </c>
      <c r="N151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1510" s="7" t="str">
        <f ca="1">VLOOKUP($N1510,Department!$A:$B,2,FALSE)</f>
        <v>Vendas</v>
      </c>
      <c r="P1510" s="6">
        <f t="shared" ca="1" si="118"/>
        <v>9</v>
      </c>
      <c r="Q1510" s="7" t="str">
        <f ca="1">VLOOKUP($P1510,Role!$A:$B,2,FALSE)</f>
        <v>Especialista</v>
      </c>
      <c r="R1510" s="7" t="str">
        <f ca="1">IF($P1510=8,RANDBETWEEN(2,COUNT(Level!$A:$A) + 1),"")</f>
        <v/>
      </c>
      <c r="S1510" s="7" t="str">
        <f ca="1">IF($R1510&lt;&gt;"",VLOOKUP($R1510,Level!$A:$B,2,FALSE),"")</f>
        <v/>
      </c>
      <c r="T1510" s="8">
        <f t="shared" ca="1" si="119"/>
        <v>43292</v>
      </c>
      <c r="U1510" s="1">
        <f t="shared" ca="1" si="115"/>
        <v>9610</v>
      </c>
      <c r="V151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$A1510    &amp;
", "   &amp;
$B1510    &amp;
", "   &amp;
$C1510    &amp;
", '"  &amp;
$E1510    &amp;
"', '" &amp;
$H1510    &amp;
"', "  &amp;
$I1510 &amp;
", CAST('"  &amp;
TEXT($K1510,"aaaa-mm-dd") &amp;
"' AS DATE), " &amp;
$L1510 &amp;
", " &amp;
$N1510 &amp;
", " &amp;
$P1510 &amp;
", " &amp;
IF($R1510="","NULL",$R1510) &amp;
", " &amp;
$U1510 &amp;
");"</f>
        <v>INSERT INTO acme.fact_employees (id_company_fk, id_employee_pk, flg_active, employee_name, id_gender_fk, id_race_fk, birthdate, id_education_fk, id_department_fk, id_role_fk, id_level_fk, salary) VALUES (2, 1509, TRUE, 'César Alvarenga Anjos', 'M', 2, CAST('1975-05-25' AS DATE), 6, 13, 9, NULL, 9610);</v>
      </c>
    </row>
    <row r="1511" spans="1:22" x14ac:dyDescent="0.2">
      <c r="A1511" s="7">
        <v>2</v>
      </c>
      <c r="B1511" s="5">
        <f t="shared" si="116"/>
        <v>1510</v>
      </c>
      <c r="C1511" s="6" t="b">
        <v>1</v>
      </c>
      <c r="D1511" s="7">
        <f ca="1">IF(ROW()=2,125,IF(ROW()=3,67,IF(ROW()=4,13,RANDBETWEEN(2,COUNT(Name!$A:$A) + 1))))</f>
        <v>187</v>
      </c>
      <c r="E1511" s="7" t="str">
        <f ca="1">VLOOKUP($D1511,Name!$A:$B,2,FALSE) &amp; " " &amp; IF(ROW()=2,"de Orléans e Bragança",VLOOKUP(IF(ROW()=2,0,RANDBETWEEN(2,COUNT('Last name'!$A:$A) + 1)),'Last name'!$A:$B,2,FALSE) &amp; " " &amp; VLOOKUP(RANDBETWEEN(2,COUNT('Last name'!$A:$A) + 1),'Last name'!$A:$B,2,FALSE))</f>
        <v>João Miguel Cunha Brasão</v>
      </c>
      <c r="F1511" s="7">
        <v>2</v>
      </c>
      <c r="G1511" s="7" cm="1">
        <f t="array" aca="1" ref="G1511" ca="1">INDEX(States!$B:$B,RANDBETWEEN(2,COUNTA(States!$B:$B)),1)</f>
        <v>15</v>
      </c>
      <c r="H1511" s="7" t="str">
        <f ca="1">VLOOKUP($D1511,Name!$A:$C,3,FALSE)</f>
        <v>M</v>
      </c>
      <c r="I1511" s="7">
        <f t="shared" ca="1" si="117"/>
        <v>2</v>
      </c>
      <c r="J1511" s="7" t="str">
        <f ca="1">VLOOKUP($I1511,Race!$A:$B,2,FALSE)</f>
        <v>Branco</v>
      </c>
      <c r="K1511" s="8">
        <f ca="1" xml:space="preserve">
IF($B1511=2,
    TODAY()-16340,
    IF($P1511=2,
        RANDBETWEEN(TODAY()-12418.5,TODAY()-6574.5),
        IF(OR($P1511=3,$P1511=4),
            RANDBETWEEN(TODAY()-16071,TODAY()-8766),
            IF(OR($P1511=5,$P1511=6,$P1511=7),
                RANDBETWEEN(TODAY()-27393.75,TODAY()-12783.75),
                RANDBETWEEN(TODAY()-27393.75,TODAY()-10957.5)
            )
        )
    )
)</f>
        <v>27777</v>
      </c>
      <c r="L1511" s="6">
        <f ca="1">IF(OR(ROW()=2,ROW()=3),7,IF(ROW()=4,4,RANDBETWEEN(4,COUNT(Education!$A:$A) + 1)))</f>
        <v>5</v>
      </c>
      <c r="M1511" s="8" t="str">
        <f ca="1">VLOOKUP($L1511,Education!$A:$B,2,FALSE)</f>
        <v>Pós-graduação</v>
      </c>
      <c r="N151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1511" s="7" t="str">
        <f ca="1">VLOOKUP($N1511,Department!$A:$B,2,FALSE)</f>
        <v>Tecnologia da Informação</v>
      </c>
      <c r="P1511" s="6">
        <f t="shared" ca="1" si="118"/>
        <v>8</v>
      </c>
      <c r="Q1511" s="7" t="str">
        <f ca="1">VLOOKUP($P1511,Role!$A:$B,2,FALSE)</f>
        <v>Analista</v>
      </c>
      <c r="R1511" s="7">
        <f ca="1">IF($P1511=8,RANDBETWEEN(2,COUNT(Level!$A:$A) + 1),"")</f>
        <v>4</v>
      </c>
      <c r="S1511" s="7" t="str">
        <f ca="1">IF($R1511&lt;&gt;"",VLOOKUP($R1511,Level!$A:$B,2,FALSE),"")</f>
        <v>Senior</v>
      </c>
      <c r="T1511" s="8">
        <f t="shared" ca="1" si="119"/>
        <v>39499</v>
      </c>
      <c r="U1511" s="1">
        <f t="shared" ca="1" si="115"/>
        <v>3120</v>
      </c>
      <c r="V151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$A1511    &amp;
", "   &amp;
$B1511    &amp;
", "   &amp;
$C1511    &amp;
", '"  &amp;
$E1511    &amp;
"', '" &amp;
$H1511    &amp;
"', "  &amp;
$I1511 &amp;
", CAST('"  &amp;
TEXT($K1511,"aaaa-mm-dd") &amp;
"' AS DATE), " &amp;
$L1511 &amp;
", " &amp;
$N1511 &amp;
", " &amp;
$P1511 &amp;
", " &amp;
IF($R1511="","NULL",$R1511) &amp;
", " &amp;
$U1511 &amp;
");"</f>
        <v>INSERT INTO acme.fact_employees (id_company_fk, id_employee_pk, flg_active, employee_name, id_gender_fk, id_race_fk, birthdate, id_education_fk, id_department_fk, id_role_fk, id_level_fk, salary) VALUES (2, 1510, TRUE, 'João Miguel Cunha Brasão', 'M', 2, CAST('1976-01-18' AS DATE), 5, 11, 8, 4, 3120);</v>
      </c>
    </row>
    <row r="1512" spans="1:22" x14ac:dyDescent="0.2">
      <c r="A1512" s="7">
        <v>2</v>
      </c>
      <c r="B1512" s="5">
        <f t="shared" si="116"/>
        <v>1511</v>
      </c>
      <c r="C1512" s="6" t="b">
        <v>1</v>
      </c>
      <c r="D1512" s="7">
        <f ca="1">IF(ROW()=2,125,IF(ROW()=3,67,IF(ROW()=4,13,RANDBETWEEN(2,COUNT(Name!$A:$A) + 1))))</f>
        <v>163</v>
      </c>
      <c r="E1512" s="7" t="str">
        <f ca="1">VLOOKUP($D1512,Name!$A:$B,2,FALSE) &amp; " " &amp; IF(ROW()=2,"de Orléans e Bragança",VLOOKUP(IF(ROW()=2,0,RANDBETWEEN(2,COUNT('Last name'!$A:$A) + 1)),'Last name'!$A:$B,2,FALSE) &amp; " " &amp; VLOOKUP(RANDBETWEEN(2,COUNT('Last name'!$A:$A) + 1),'Last name'!$A:$B,2,FALSE))</f>
        <v>Henrico Bispo Amor</v>
      </c>
      <c r="F1512" s="7">
        <v>2</v>
      </c>
      <c r="G1512" s="7" cm="1">
        <f t="array" aca="1" ref="G1512" ca="1">INDEX(States!$B:$B,RANDBETWEEN(2,COUNTA(States!$B:$B)),1)</f>
        <v>14</v>
      </c>
      <c r="H1512" s="7" t="str">
        <f ca="1">VLOOKUP($D1512,Name!$A:$C,3,FALSE)</f>
        <v>M</v>
      </c>
      <c r="I1512" s="7">
        <f t="shared" ca="1" si="117"/>
        <v>3</v>
      </c>
      <c r="J1512" s="7" t="str">
        <f ca="1">VLOOKUP($I1512,Race!$A:$B,2,FALSE)</f>
        <v>Preto</v>
      </c>
      <c r="K1512" s="8">
        <f ca="1" xml:space="preserve">
IF($B1512=2,
    TODAY()-16340,
    IF($P1512=2,
        RANDBETWEEN(TODAY()-12418.5,TODAY()-6574.5),
        IF(OR($P1512=3,$P1512=4),
            RANDBETWEEN(TODAY()-16071,TODAY()-8766),
            IF(OR($P1512=5,$P1512=6,$P1512=7),
                RANDBETWEEN(TODAY()-27393.75,TODAY()-12783.75),
                RANDBETWEEN(TODAY()-27393.75,TODAY()-10957.5)
            )
        )
    )
)</f>
        <v>25761</v>
      </c>
      <c r="L1512" s="6">
        <f ca="1">IF(OR(ROW()=2,ROW()=3),7,IF(ROW()=4,4,RANDBETWEEN(4,COUNT(Education!$A:$A) + 1)))</f>
        <v>6</v>
      </c>
      <c r="M1512" s="8" t="str">
        <f ca="1">VLOOKUP($L1512,Education!$A:$B,2,FALSE)</f>
        <v>Mestrado</v>
      </c>
      <c r="N151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1512" s="7" t="str">
        <f ca="1">VLOOKUP($N1512,Department!$A:$B,2,FALSE)</f>
        <v>Recursos Humanos</v>
      </c>
      <c r="P1512" s="6">
        <f t="shared" ca="1" si="118"/>
        <v>6</v>
      </c>
      <c r="Q1512" s="7" t="str">
        <f ca="1">VLOOKUP($P1512,Role!$A:$B,2,FALSE)</f>
        <v>Estagiário</v>
      </c>
      <c r="R1512" s="7" t="str">
        <f ca="1">IF($P1512=8,RANDBETWEEN(2,COUNT(Level!$A:$A) + 1),"")</f>
        <v/>
      </c>
      <c r="S1512" s="7" t="str">
        <f ca="1">IF($R1512&lt;&gt;"",VLOOKUP($R1512,Level!$A:$B,2,FALSE),"")</f>
        <v/>
      </c>
      <c r="T1512" s="8">
        <f t="shared" ca="1" si="119"/>
        <v>37450</v>
      </c>
      <c r="U1512" s="1">
        <f t="shared" ca="1" si="115"/>
        <v>2285</v>
      </c>
      <c r="V151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$A1512    &amp;
", "   &amp;
$B1512    &amp;
", "   &amp;
$C1512    &amp;
", '"  &amp;
$E1512    &amp;
"', '" &amp;
$H1512    &amp;
"', "  &amp;
$I1512 &amp;
", CAST('"  &amp;
TEXT($K1512,"aaaa-mm-dd") &amp;
"' AS DATE), " &amp;
$L1512 &amp;
", " &amp;
$N1512 &amp;
", " &amp;
$P1512 &amp;
", " &amp;
IF($R1512="","NULL",$R1512) &amp;
", " &amp;
$U1512 &amp;
");"</f>
        <v>INSERT INTO acme.fact_employees (id_company_fk, id_employee_pk, flg_active, employee_name, id_gender_fk, id_race_fk, birthdate, id_education_fk, id_department_fk, id_role_fk, id_level_fk, salary) VALUES (2, 1511, TRUE, 'Henrico Bispo Amor', 'M', 3, CAST('1970-07-12' AS DATE), 6, 5, 6, NULL, 2285);</v>
      </c>
    </row>
    <row r="1513" spans="1:22" x14ac:dyDescent="0.2">
      <c r="A1513" s="7">
        <v>2</v>
      </c>
      <c r="B1513" s="5">
        <f t="shared" si="116"/>
        <v>1512</v>
      </c>
      <c r="C1513" s="6" t="b">
        <v>1</v>
      </c>
      <c r="D1513" s="7">
        <f ca="1">IF(ROW()=2,125,IF(ROW()=3,67,IF(ROW()=4,13,RANDBETWEEN(2,COUNT(Name!$A:$A) + 1))))</f>
        <v>83</v>
      </c>
      <c r="E1513" s="7" t="str">
        <f ca="1">VLOOKUP($D1513,Name!$A:$B,2,FALSE) &amp; " " &amp; IF(ROW()=2,"de Orléans e Bragança",VLOOKUP(IF(ROW()=2,0,RANDBETWEEN(2,COUNT('Last name'!$A:$A) + 1)),'Last name'!$A:$B,2,FALSE) &amp; " " &amp; VLOOKUP(RANDBETWEEN(2,COUNT('Last name'!$A:$A) + 1),'Last name'!$A:$B,2,FALSE))</f>
        <v>Carolina Costa Souza</v>
      </c>
      <c r="F1513" s="7">
        <v>2</v>
      </c>
      <c r="G1513" s="7" cm="1">
        <f t="array" aca="1" ref="G1513" ca="1">INDEX(States!$B:$B,RANDBETWEEN(2,COUNTA(States!$B:$B)),1)</f>
        <v>15</v>
      </c>
      <c r="H1513" s="7" t="str">
        <f ca="1">VLOOKUP($D1513,Name!$A:$C,3,FALSE)</f>
        <v>F</v>
      </c>
      <c r="I1513" s="7">
        <f t="shared" ca="1" si="117"/>
        <v>2</v>
      </c>
      <c r="J1513" s="7" t="str">
        <f ca="1">VLOOKUP($I1513,Race!$A:$B,2,FALSE)</f>
        <v>Branco</v>
      </c>
      <c r="K1513" s="8">
        <f ca="1" xml:space="preserve">
IF($B1513=2,
    TODAY()-16340,
    IF($P1513=2,
        RANDBETWEEN(TODAY()-12418.5,TODAY()-6574.5),
        IF(OR($P1513=3,$P1513=4),
            RANDBETWEEN(TODAY()-16071,TODAY()-8766),
            IF(OR($P1513=5,$P1513=6,$P1513=7),
                RANDBETWEEN(TODAY()-27393.75,TODAY()-12783.75),
                RANDBETWEEN(TODAY()-27393.75,TODAY()-10957.5)
            )
        )
    )
)</f>
        <v>22123</v>
      </c>
      <c r="L1513" s="6">
        <f ca="1">IF(OR(ROW()=2,ROW()=3),7,IF(ROW()=4,4,RANDBETWEEN(4,COUNT(Education!$A:$A) + 1)))</f>
        <v>7</v>
      </c>
      <c r="M1513" s="8" t="str">
        <f ca="1">VLOOKUP($L1513,Education!$A:$B,2,FALSE)</f>
        <v>Doutorado</v>
      </c>
      <c r="N151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7</v>
      </c>
      <c r="O1513" s="7" t="str">
        <f ca="1">VLOOKUP($N1513,Department!$A:$B,2,FALSE)</f>
        <v>Operacional</v>
      </c>
      <c r="P1513" s="6">
        <f t="shared" ca="1" si="118"/>
        <v>8</v>
      </c>
      <c r="Q1513" s="7" t="str">
        <f ca="1">VLOOKUP($P1513,Role!$A:$B,2,FALSE)</f>
        <v>Analista</v>
      </c>
      <c r="R1513" s="7">
        <f ca="1">IF($P1513=8,RANDBETWEEN(2,COUNT(Level!$A:$A) + 1),"")</f>
        <v>3</v>
      </c>
      <c r="S1513" s="7" t="str">
        <f ca="1">IF($R1513&lt;&gt;"",VLOOKUP($R1513,Level!$A:$B,2,FALSE),"")</f>
        <v>Pleno</v>
      </c>
      <c r="T1513" s="8">
        <f t="shared" ca="1" si="119"/>
        <v>36827</v>
      </c>
      <c r="U1513" s="1">
        <f t="shared" ca="1" si="115"/>
        <v>4000</v>
      </c>
      <c r="V151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$A1513    &amp;
", "   &amp;
$B1513    &amp;
", "   &amp;
$C1513    &amp;
", '"  &amp;
$E1513    &amp;
"', '" &amp;
$H1513    &amp;
"', "  &amp;
$I1513 &amp;
", CAST('"  &amp;
TEXT($K1513,"aaaa-mm-dd") &amp;
"' AS DATE), " &amp;
$L1513 &amp;
", " &amp;
$N1513 &amp;
", " &amp;
$P1513 &amp;
", " &amp;
IF($R1513="","NULL",$R1513) &amp;
", " &amp;
$U1513 &amp;
");"</f>
        <v>INSERT INTO acme.fact_employees (id_company_fk, id_employee_pk, flg_active, employee_name, id_gender_fk, id_race_fk, birthdate, id_education_fk, id_department_fk, id_role_fk, id_level_fk, salary) VALUES (2, 1512, TRUE, 'Carolina Costa Souza', 'F', 2, CAST('1960-07-26' AS DATE), 7, 7, 8, 3, 4000);</v>
      </c>
    </row>
    <row r="1514" spans="1:22" x14ac:dyDescent="0.2">
      <c r="A1514" s="7">
        <v>2</v>
      </c>
      <c r="B1514" s="5">
        <f t="shared" si="116"/>
        <v>1513</v>
      </c>
      <c r="C1514" s="6" t="b">
        <v>1</v>
      </c>
      <c r="D1514" s="7">
        <f ca="1">IF(ROW()=2,125,IF(ROW()=3,67,IF(ROW()=4,13,RANDBETWEEN(2,COUNT(Name!$A:$A) + 1))))</f>
        <v>284</v>
      </c>
      <c r="E1514" s="7" t="str">
        <f ca="1">VLOOKUP($D1514,Name!$A:$B,2,FALSE)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Matheus Mendes Monteiro</v>
      </c>
      <c r="F1514" s="7">
        <v>2</v>
      </c>
      <c r="G1514" s="7" cm="1">
        <f t="array" aca="1" ref="G1514" ca="1">INDEX(States!$B:$B,RANDBETWEEN(2,COUNTA(States!$B:$B)),1)</f>
        <v>16</v>
      </c>
      <c r="H1514" s="7" t="str">
        <f ca="1">VLOOKUP($D1514,Name!$A:$C,3,FALSE)</f>
        <v>M</v>
      </c>
      <c r="I1514" s="7">
        <f t="shared" ca="1" si="117"/>
        <v>2</v>
      </c>
      <c r="J1514" s="7" t="str">
        <f ca="1">VLOOKUP($I1514,Race!$A:$B,2,FALSE)</f>
        <v>Branco</v>
      </c>
      <c r="K1514" s="8">
        <f ca="1" xml:space="preserve">
IF($B1514=2,
    TODAY()-16340,
    IF($P1514=2,
        RANDBETWEEN(TODAY()-12418.5,TODAY()-6574.5),
        IF(OR($P1514=3,$P1514=4),
            RANDBETWEEN(TODAY()-16071,TODAY()-8766),
            IF(OR($P1514=5,$P1514=6,$P1514=7),
                RANDBETWEEN(TODAY()-27393.75,TODAY()-12783.75),
                RANDBETWEEN(TODAY()-27393.75,TODAY()-10957.5)
            )
        )
    )
)</f>
        <v>29962</v>
      </c>
      <c r="L1514" s="6">
        <f ca="1">IF(OR(ROW()=2,ROW()=3),7,IF(ROW()=4,4,RANDBETWEEN(4,COUNT(Education!$A:$A) + 1)))</f>
        <v>6</v>
      </c>
      <c r="M1514" s="8" t="str">
        <f ca="1">VLOOKUP($L1514,Education!$A:$B,2,FALSE)</f>
        <v>Mestrado</v>
      </c>
      <c r="N151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1514" s="7" t="str">
        <f ca="1">VLOOKUP($N1514,Department!$A:$B,2,FALSE)</f>
        <v>Auditoria</v>
      </c>
      <c r="P1514" s="6">
        <f t="shared" ca="1" si="118"/>
        <v>6</v>
      </c>
      <c r="Q1514" s="7" t="str">
        <f ca="1">VLOOKUP($P1514,Role!$A:$B,2,FALSE)</f>
        <v>Estagiário</v>
      </c>
      <c r="R1514" s="7" t="str">
        <f ca="1">IF($P1514=8,RANDBETWEEN(2,COUNT(Level!$A:$A) + 1),"")</f>
        <v/>
      </c>
      <c r="S1514" s="7" t="str">
        <f ca="1">IF($R1514&lt;&gt;"",VLOOKUP($R1514,Level!$A:$B,2,FALSE),"")</f>
        <v/>
      </c>
      <c r="T1514" s="8">
        <f t="shared" ca="1" si="119"/>
        <v>37838</v>
      </c>
      <c r="U1514" s="1">
        <f t="shared" ca="1" si="115"/>
        <v>2205</v>
      </c>
      <c r="V151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$A1514    &amp;
", "   &amp;
$B1514    &amp;
", "   &amp;
$C1514    &amp;
", '"  &amp;
$E1514    &amp;
"', '" &amp;
$H1514    &amp;
"', "  &amp;
$I1514 &amp;
", CAST('"  &amp;
TEXT($K1514,"aaaa-mm-dd") &amp;
"' AS DATE), " &amp;
$L1514 &amp;
", " &amp;
$N1514 &amp;
", " &amp;
$P1514 &amp;
", " &amp;
IF($R1514="","NULL",$R1514) &amp;
", " &amp;
$U1514 &amp;
");"</f>
        <v>INSERT INTO acme.fact_employees (id_company_fk, id_employee_pk, flg_active, employee_name, id_gender_fk, id_race_fk, birthdate, id_education_fk, id_department_fk, id_role_fk, id_level_fk, salary) VALUES (2, 1513, TRUE, 'Matheus Mendes Monteiro', 'M', 2, CAST('1982-01-11' AS DATE), 6, 10, 6, NULL, 2205);</v>
      </c>
    </row>
    <row r="1515" spans="1:22" x14ac:dyDescent="0.2">
      <c r="A1515" s="7">
        <v>2</v>
      </c>
      <c r="B1515" s="5">
        <f t="shared" si="116"/>
        <v>1514</v>
      </c>
      <c r="C1515" s="6" t="b">
        <v>1</v>
      </c>
      <c r="D1515" s="7">
        <f ca="1">IF(ROW()=2,125,IF(ROW()=3,67,IF(ROW()=4,13,RANDBETWEEN(2,COUNT(Name!$A:$A) + 1))))</f>
        <v>340</v>
      </c>
      <c r="E1515" s="7" t="str">
        <f ca="1">VLOOKUP($D1515,Name!$A:$B,2,FALSE) &amp; " " &amp; IF(ROW()=2,"de Orléans e Bragança",VLOOKUP(IF(ROW()=2,0,RANDBETWEEN(2,COUNT('Last name'!$A:$A) + 1)),'Last name'!$A:$B,2,FALSE) &amp; " " &amp; VLOOKUP(RANDBETWEEN(2,COUNT('Last name'!$A:$A) + 1),'Last name'!$A:$B,2,FALSE))</f>
        <v>Thiago Dantas Bicalho</v>
      </c>
      <c r="F1515" s="7">
        <v>2</v>
      </c>
      <c r="G1515" s="7" cm="1">
        <f t="array" aca="1" ref="G1515" ca="1">INDEX(States!$B:$B,RANDBETWEEN(2,COUNTA(States!$B:$B)),1)</f>
        <v>11</v>
      </c>
      <c r="H1515" s="7" t="str">
        <f ca="1">VLOOKUP($D1515,Name!$A:$C,3,FALSE)</f>
        <v>M</v>
      </c>
      <c r="I1515" s="7">
        <f t="shared" ca="1" si="117"/>
        <v>2</v>
      </c>
      <c r="J1515" s="7" t="str">
        <f ca="1">VLOOKUP($I1515,Race!$A:$B,2,FALSE)</f>
        <v>Branco</v>
      </c>
      <c r="K1515" s="8">
        <f ca="1" xml:space="preserve">
IF($B1515=2,
    TODAY()-16340,
    IF($P1515=2,
        RANDBETWEEN(TODAY()-12418.5,TODAY()-6574.5),
        IF(OR($P1515=3,$P1515=4),
            RANDBETWEEN(TODAY()-16071,TODAY()-8766),
            IF(OR($P1515=5,$P1515=6,$P1515=7),
                RANDBETWEEN(TODAY()-27393.75,TODAY()-12783.75),
                RANDBETWEEN(TODAY()-27393.75,TODAY()-10957.5)
            )
        )
    )
)</f>
        <v>20770</v>
      </c>
      <c r="L1515" s="6">
        <f ca="1">IF(OR(ROW()=2,ROW()=3),7,IF(ROW()=4,4,RANDBETWEEN(4,COUNT(Education!$A:$A) + 1)))</f>
        <v>4</v>
      </c>
      <c r="M1515" s="8" t="str">
        <f ca="1">VLOOKUP($L1515,Education!$A:$B,2,FALSE)</f>
        <v>Superior</v>
      </c>
      <c r="N151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1515" s="7" t="str">
        <f ca="1">VLOOKUP($N1515,Department!$A:$B,2,FALSE)</f>
        <v>Tecnologia da Informação</v>
      </c>
      <c r="P1515" s="6">
        <f t="shared" ca="1" si="118"/>
        <v>8</v>
      </c>
      <c r="Q1515" s="7" t="str">
        <f ca="1">VLOOKUP($P1515,Role!$A:$B,2,FALSE)</f>
        <v>Analista</v>
      </c>
      <c r="R1515" s="7">
        <f ca="1">IF($P1515=8,RANDBETWEEN(2,COUNT(Level!$A:$A) + 1),"")</f>
        <v>2</v>
      </c>
      <c r="S1515" s="7" t="str">
        <f ca="1">IF($R1515&lt;&gt;"",VLOOKUP($R1515,Level!$A:$B,2,FALSE),"")</f>
        <v>Junior</v>
      </c>
      <c r="T1515" s="8">
        <f t="shared" ca="1" si="119"/>
        <v>41350</v>
      </c>
      <c r="U1515" s="1">
        <f t="shared" ca="1" si="115"/>
        <v>2620</v>
      </c>
      <c r="V151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$A1515    &amp;
", "   &amp;
$B1515    &amp;
", "   &amp;
$C1515    &amp;
", '"  &amp;
$E1515    &amp;
"', '" &amp;
$H1515    &amp;
"', "  &amp;
$I1515 &amp;
", CAST('"  &amp;
TEXT($K1515,"aaaa-mm-dd") &amp;
"' AS DATE), " &amp;
$L1515 &amp;
", " &amp;
$N1515 &amp;
", " &amp;
$P1515 &amp;
", " &amp;
IF($R1515="","NULL",$R1515) &amp;
", " &amp;
$U1515 &amp;
");"</f>
        <v>INSERT INTO acme.fact_employees (id_company_fk, id_employee_pk, flg_active, employee_name, id_gender_fk, id_race_fk, birthdate, id_education_fk, id_department_fk, id_role_fk, id_level_fk, salary) VALUES (2, 1514, TRUE, 'Thiago Dantas Bicalho', 'M', 2, CAST('1956-11-11' AS DATE), 4, 11, 8, 2, 2620);</v>
      </c>
    </row>
    <row r="1516" spans="1:22" x14ac:dyDescent="0.2">
      <c r="A1516" s="7">
        <v>2</v>
      </c>
      <c r="B1516" s="5">
        <f t="shared" si="116"/>
        <v>1515</v>
      </c>
      <c r="C1516" s="6" t="b">
        <v>1</v>
      </c>
      <c r="D1516" s="7">
        <f ca="1">IF(ROW()=2,125,IF(ROW()=3,67,IF(ROW()=4,13,RANDBETWEEN(2,COUNT(Name!$A:$A) + 1))))</f>
        <v>231</v>
      </c>
      <c r="E1516" s="7" t="str">
        <f ca="1">VLOOKUP($D1516,Name!$A:$B,2,FALSE) &amp; " " &amp; IF(ROW()=2,"de Orléans e Bragança",VLOOKUP(IF(ROW()=2,0,RANDBETWEEN(2,COUNT('Last name'!$A:$A) + 1)),'Last name'!$A:$B,2,FALSE) &amp; " " &amp; VLOOKUP(RANDBETWEEN(2,COUNT('Last name'!$A:$A) + 1),'Last name'!$A:$B,2,FALSE))</f>
        <v>Louise Asvilla Silva</v>
      </c>
      <c r="F1516" s="7">
        <v>2</v>
      </c>
      <c r="G1516" s="7" cm="1">
        <f t="array" aca="1" ref="G1516" ca="1">INDEX(States!$B:$B,RANDBETWEEN(2,COUNTA(States!$B:$B)),1)</f>
        <v>14</v>
      </c>
      <c r="H1516" s="7" t="str">
        <f ca="1">VLOOKUP($D1516,Name!$A:$C,3,FALSE)</f>
        <v>F</v>
      </c>
      <c r="I1516" s="7">
        <f t="shared" ca="1" si="117"/>
        <v>2</v>
      </c>
      <c r="J1516" s="7" t="str">
        <f ca="1">VLOOKUP($I1516,Race!$A:$B,2,FALSE)</f>
        <v>Branco</v>
      </c>
      <c r="K1516" s="8">
        <f ca="1" xml:space="preserve">
IF($B1516=2,
    TODAY()-16340,
    IF($P1516=2,
        RANDBETWEEN(TODAY()-12418.5,TODAY()-6574.5),
        IF(OR($P1516=3,$P1516=4),
            RANDBETWEEN(TODAY()-16071,TODAY()-8766),
            IF(OR($P1516=5,$P1516=6,$P1516=7),
                RANDBETWEEN(TODAY()-27393.75,TODAY()-12783.75),
                RANDBETWEEN(TODAY()-27393.75,TODAY()-10957.5)
            )
        )
    )
)</f>
        <v>21437</v>
      </c>
      <c r="L1516" s="6">
        <f ca="1">IF(OR(ROW()=2,ROW()=3),7,IF(ROW()=4,4,RANDBETWEEN(4,COUNT(Education!$A:$A) + 1)))</f>
        <v>5</v>
      </c>
      <c r="M1516" s="8" t="str">
        <f ca="1">VLOOKUP($L1516,Education!$A:$B,2,FALSE)</f>
        <v>Pós-graduação</v>
      </c>
      <c r="N151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1516" s="7" t="str">
        <f ca="1">VLOOKUP($N1516,Department!$A:$B,2,FALSE)</f>
        <v>Administrativo</v>
      </c>
      <c r="P1516" s="6">
        <f t="shared" ca="1" si="118"/>
        <v>6</v>
      </c>
      <c r="Q1516" s="7" t="str">
        <f ca="1">VLOOKUP($P1516,Role!$A:$B,2,FALSE)</f>
        <v>Estagiário</v>
      </c>
      <c r="R1516" s="7" t="str">
        <f ca="1">IF($P1516=8,RANDBETWEEN(2,COUNT(Level!$A:$A) + 1),"")</f>
        <v/>
      </c>
      <c r="S1516" s="7" t="str">
        <f ca="1">IF($R1516&lt;&gt;"",VLOOKUP($R1516,Level!$A:$B,2,FALSE),"")</f>
        <v/>
      </c>
      <c r="T1516" s="8">
        <f t="shared" ca="1" si="119"/>
        <v>38644</v>
      </c>
      <c r="U1516" s="1">
        <f t="shared" ca="1" si="115"/>
        <v>1705</v>
      </c>
      <c r="V151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$A1516    &amp;
", "   &amp;
$B1516    &amp;
", "   &amp;
$C1516    &amp;
", '"  &amp;
$E1516    &amp;
"', '" &amp;
$H1516    &amp;
"', "  &amp;
$I1516 &amp;
", CAST('"  &amp;
TEXT($K1516,"aaaa-mm-dd") &amp;
"' AS DATE), " &amp;
$L1516 &amp;
", " &amp;
$N1516 &amp;
", " &amp;
$P1516 &amp;
", " &amp;
IF($R1516="","NULL",$R1516) &amp;
", " &amp;
$U1516 &amp;
");"</f>
        <v>INSERT INTO acme.fact_employees (id_company_fk, id_employee_pk, flg_active, employee_name, id_gender_fk, id_race_fk, birthdate, id_education_fk, id_department_fk, id_role_fk, id_level_fk, salary) VALUES (2, 1515, TRUE, 'Louise Asvilla Silva', 'F', 2, CAST('1958-09-09' AS DATE), 5, 3, 6, NULL, 1705);</v>
      </c>
    </row>
    <row r="1517" spans="1:22" x14ac:dyDescent="0.2">
      <c r="A1517" s="7">
        <v>2</v>
      </c>
      <c r="B1517" s="5">
        <f t="shared" si="116"/>
        <v>1516</v>
      </c>
      <c r="C1517" s="6" t="b">
        <v>1</v>
      </c>
      <c r="D1517" s="7">
        <f ca="1">IF(ROW()=2,125,IF(ROW()=3,67,IF(ROW()=4,13,RANDBETWEEN(2,COUNT(Name!$A:$A) + 1))))</f>
        <v>142</v>
      </c>
      <c r="E1517" s="7" t="str">
        <f ca="1">VLOOKUP($D1517,Name!$A:$B,2,FALSE) &amp; " " &amp; IF(ROW()=2,"de Orléans e Bragança",VLOOKUP(IF(ROW()=2,0,RANDBETWEEN(2,COUNT('Last name'!$A:$A) + 1)),'Last name'!$A:$B,2,FALSE) &amp; " " &amp; VLOOKUP(RANDBETWEEN(2,COUNT('Last name'!$A:$A) + 1),'Last name'!$A:$B,2,FALSE))</f>
        <v>Francisca Bianchi Holanda</v>
      </c>
      <c r="F1517" s="7">
        <v>2</v>
      </c>
      <c r="G1517" s="7" cm="1">
        <f t="array" aca="1" ref="G1517" ca="1">INDEX(States!$B:$B,RANDBETWEEN(2,COUNTA(States!$B:$B)),1)</f>
        <v>13</v>
      </c>
      <c r="H1517" s="7" t="str">
        <f ca="1">VLOOKUP($D1517,Name!$A:$C,3,FALSE)</f>
        <v>F</v>
      </c>
      <c r="I1517" s="7">
        <f t="shared" ca="1" si="117"/>
        <v>2</v>
      </c>
      <c r="J1517" s="7" t="str">
        <f ca="1">VLOOKUP($I1517,Race!$A:$B,2,FALSE)</f>
        <v>Branco</v>
      </c>
      <c r="K1517" s="8">
        <f ca="1" xml:space="preserve">
IF($B1517=2,
    TODAY()-16340,
    IF($P1517=2,
        RANDBETWEEN(TODAY()-12418.5,TODAY()-6574.5),
        IF(OR($P1517=3,$P1517=4),
            RANDBETWEEN(TODAY()-16071,TODAY()-8766),
            IF(OR($P1517=5,$P1517=6,$P1517=7),
                RANDBETWEEN(TODAY()-27393.75,TODAY()-12783.75),
                RANDBETWEEN(TODAY()-27393.75,TODAY()-10957.5)
            )
        )
    )
)</f>
        <v>18450</v>
      </c>
      <c r="L1517" s="6">
        <f ca="1">IF(OR(ROW()=2,ROW()=3),7,IF(ROW()=4,4,RANDBETWEEN(4,COUNT(Education!$A:$A) + 1)))</f>
        <v>5</v>
      </c>
      <c r="M1517" s="8" t="str">
        <f ca="1">VLOOKUP($L1517,Education!$A:$B,2,FALSE)</f>
        <v>Pós-graduação</v>
      </c>
      <c r="N151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12</v>
      </c>
      <c r="O1517" s="7" t="str">
        <f ca="1">VLOOKUP($N1517,Department!$A:$B,2,FALSE)</f>
        <v>Jurídico</v>
      </c>
      <c r="P1517" s="6">
        <f t="shared" ca="1" si="118"/>
        <v>8</v>
      </c>
      <c r="Q1517" s="7" t="str">
        <f ca="1">VLOOKUP($P1517,Role!$A:$B,2,FALSE)</f>
        <v>Analista</v>
      </c>
      <c r="R1517" s="7">
        <f ca="1">IF($P1517=8,RANDBETWEEN(2,COUNT(Level!$A:$A) + 1),"")</f>
        <v>3</v>
      </c>
      <c r="S1517" s="7" t="str">
        <f ca="1">IF($R1517&lt;&gt;"",VLOOKUP($R1517,Level!$A:$B,2,FALSE),"")</f>
        <v>Pleno</v>
      </c>
      <c r="T1517" s="8">
        <f t="shared" ca="1" si="119"/>
        <v>41602</v>
      </c>
      <c r="U1517" s="1">
        <f t="shared" ca="1" si="115"/>
        <v>3100</v>
      </c>
      <c r="V151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$A1517    &amp;
", "   &amp;
$B1517    &amp;
", "   &amp;
$C1517    &amp;
", '"  &amp;
$E1517    &amp;
"', '" &amp;
$H1517    &amp;
"', "  &amp;
$I1517 &amp;
", CAST('"  &amp;
TEXT($K1517,"aaaa-mm-dd") &amp;
"' AS DATE), " &amp;
$L1517 &amp;
", " &amp;
$N1517 &amp;
", " &amp;
$P1517 &amp;
", " &amp;
IF($R1517="","NULL",$R1517) &amp;
", " &amp;
$U1517 &amp;
");"</f>
        <v>INSERT INTO acme.fact_employees (id_company_fk, id_employee_pk, flg_active, employee_name, id_gender_fk, id_race_fk, birthdate, id_education_fk, id_department_fk, id_role_fk, id_level_fk, salary) VALUES (2, 1516, TRUE, 'Francisca Bianchi Holanda', 'F', 2, CAST('1950-07-06' AS DATE), 5, 12, 8, 3, 3100);</v>
      </c>
    </row>
    <row r="1518" spans="1:22" x14ac:dyDescent="0.2">
      <c r="A1518" s="7">
        <v>2</v>
      </c>
      <c r="B1518" s="5">
        <f t="shared" si="116"/>
        <v>1517</v>
      </c>
      <c r="C1518" s="6" t="b">
        <v>1</v>
      </c>
      <c r="D1518" s="7">
        <f ca="1">IF(ROW()=2,125,IF(ROW()=3,67,IF(ROW()=4,13,RANDBETWEEN(2,COUNT(Name!$A:$A) + 1))))</f>
        <v>356</v>
      </c>
      <c r="E1518" s="7" t="str">
        <f ca="1">VLOOKUP($D1518,Name!$A:$B,2,FALSE) &amp; " " &amp; IF(ROW()=2,"de Orléans e Bragança",VLOOKUP(IF(ROW()=2,0,RANDBETWEEN(2,COUNT('Last name'!$A:$A) + 1)),'Last name'!$A:$B,2,FALSE) &amp; " " &amp; VLOOKUP(RANDBETWEEN(2,COUNT('Last name'!$A:$A) + 1),'Last name'!$A:$B,2,FALSE))</f>
        <v>Vitor Giordano Arruda</v>
      </c>
      <c r="F1518" s="7">
        <v>2</v>
      </c>
      <c r="G1518" s="7" cm="1">
        <f t="array" aca="1" ref="G1518" ca="1">INDEX(States!$B:$B,RANDBETWEEN(2,COUNTA(States!$B:$B)),1)</f>
        <v>21</v>
      </c>
      <c r="H1518" s="7" t="str">
        <f ca="1">VLOOKUP($D1518,Name!$A:$C,3,FALSE)</f>
        <v>M</v>
      </c>
      <c r="I1518" s="7">
        <f t="shared" ca="1" si="117"/>
        <v>4</v>
      </c>
      <c r="J1518" s="7" t="str">
        <f ca="1">VLOOKUP($I1518,Race!$A:$B,2,FALSE)</f>
        <v>Pardo</v>
      </c>
      <c r="K1518" s="8">
        <f ca="1" xml:space="preserve">
IF($B1518=2,
    TODAY()-16340,
    IF($P1518=2,
        RANDBETWEEN(TODAY()-12418.5,TODAY()-6574.5),
        IF(OR($P1518=3,$P1518=4),
            RANDBETWEEN(TODAY()-16071,TODAY()-8766),
            IF(OR($P1518=5,$P1518=6,$P1518=7),
                RANDBETWEEN(TODAY()-27393.75,TODAY()-12783.75),
                RANDBETWEEN(TODAY()-27393.75,TODAY()-10957.5)
            )
        )
    )
)</f>
        <v>22226</v>
      </c>
      <c r="L1518" s="6">
        <f ca="1">IF(OR(ROW()=2,ROW()=3),7,IF(ROW()=4,4,RANDBETWEEN(4,COUNT(Education!$A:$A) + 1)))</f>
        <v>6</v>
      </c>
      <c r="M1518" s="8" t="str">
        <f ca="1">VLOOKUP($L1518,Education!$A:$B,2,FALSE)</f>
        <v>Mestrado</v>
      </c>
      <c r="N151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1518" s="7" t="str">
        <f ca="1">VLOOKUP($N1518,Department!$A:$B,2,FALSE)</f>
        <v>Comunicação &amp; Marketing</v>
      </c>
      <c r="P1518" s="6">
        <f t="shared" ca="1" si="118"/>
        <v>6</v>
      </c>
      <c r="Q1518" s="7" t="str">
        <f ca="1">VLOOKUP($P1518,Role!$A:$B,2,FALSE)</f>
        <v>Estagiário</v>
      </c>
      <c r="R1518" s="7" t="str">
        <f ca="1">IF($P1518=8,RANDBETWEEN(2,COUNT(Level!$A:$A) + 1),"")</f>
        <v/>
      </c>
      <c r="S1518" s="7" t="str">
        <f ca="1">IF($R1518&lt;&gt;"",VLOOKUP($R1518,Level!$A:$B,2,FALSE),"")</f>
        <v/>
      </c>
      <c r="T1518" s="8">
        <f t="shared" ca="1" si="119"/>
        <v>43406</v>
      </c>
      <c r="U1518" s="1">
        <f t="shared" ca="1" si="115"/>
        <v>2285</v>
      </c>
      <c r="V151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$A1518    &amp;
", "   &amp;
$B1518    &amp;
", "   &amp;
$C1518    &amp;
", '"  &amp;
$E1518    &amp;
"', '" &amp;
$H1518    &amp;
"', "  &amp;
$I1518 &amp;
", CAST('"  &amp;
TEXT($K1518,"aaaa-mm-dd") &amp;
"' AS DATE), " &amp;
$L1518 &amp;
", " &amp;
$N1518 &amp;
", " &amp;
$P1518 &amp;
", " &amp;
IF($R1518="","NULL",$R1518) &amp;
", " &amp;
$U1518 &amp;
");"</f>
        <v>INSERT INTO acme.fact_employees (id_company_fk, id_employee_pk, flg_active, employee_name, id_gender_fk, id_race_fk, birthdate, id_education_fk, id_department_fk, id_role_fk, id_level_fk, salary) VALUES (2, 1517, TRUE, 'Vitor Giordano Arruda', 'M', 4, CAST('1960-11-06' AS DATE), 6, 8, 6, NULL, 2285);</v>
      </c>
    </row>
    <row r="1519" spans="1:22" x14ac:dyDescent="0.2">
      <c r="A1519" s="7">
        <v>2</v>
      </c>
      <c r="B1519" s="5">
        <f t="shared" si="116"/>
        <v>1518</v>
      </c>
      <c r="C1519" s="6" t="b">
        <v>1</v>
      </c>
      <c r="D1519" s="7">
        <f ca="1">IF(ROW()=2,125,IF(ROW()=3,67,IF(ROW()=4,13,RANDBETWEEN(2,COUNT(Name!$A:$A) + 1))))</f>
        <v>118</v>
      </c>
      <c r="E1519" s="7" t="str">
        <f ca="1">VLOOKUP($D1519,Name!$A:$B,2,FALSE) &amp; " " &amp; IF(ROW()=2,"de Orléans e Bragança",VLOOKUP(IF(ROW()=2,0,RANDBETWEEN(2,COUNT('Last name'!$A:$A) + 1)),'Last name'!$A:$B,2,FALSE) &amp; " " &amp; VLOOKUP(RANDBETWEEN(2,COUNT('Last name'!$A:$A) + 1),'Last name'!$A:$B,2,FALSE))</f>
        <v>Eloá Ferrari Morais</v>
      </c>
      <c r="F1519" s="7">
        <v>2</v>
      </c>
      <c r="G1519" s="7" cm="1">
        <f t="array" aca="1" ref="G1519" ca="1">INDEX(States!$B:$B,RANDBETWEEN(2,COUNTA(States!$B:$B)),1)</f>
        <v>9</v>
      </c>
      <c r="H1519" s="7" t="str">
        <f ca="1">VLOOKUP($D1519,Name!$A:$C,3,FALSE)</f>
        <v>F</v>
      </c>
      <c r="I1519" s="7">
        <f t="shared" ca="1" si="117"/>
        <v>3</v>
      </c>
      <c r="J1519" s="7" t="str">
        <f ca="1">VLOOKUP($I1519,Race!$A:$B,2,FALSE)</f>
        <v>Preto</v>
      </c>
      <c r="K1519" s="8">
        <f ca="1" xml:space="preserve">
IF($B1519=2,
    TODAY()-16340,
    IF($P1519=2,
        RANDBETWEEN(TODAY()-12418.5,TODAY()-6574.5),
        IF(OR($P1519=3,$P1519=4),
            RANDBETWEEN(TODAY()-16071,TODAY()-8766),
            IF(OR($P1519=5,$P1519=6,$P1519=7),
                RANDBETWEEN(TODAY()-27393.75,TODAY()-12783.75),
                RANDBETWEEN(TODAY()-27393.75,TODAY()-10957.5)
            )
        )
    )
)</f>
        <v>22420</v>
      </c>
      <c r="L1519" s="6">
        <f ca="1">IF(OR(ROW()=2,ROW()=3),7,IF(ROW()=4,4,RANDBETWEEN(4,COUNT(Education!$A:$A) + 1)))</f>
        <v>7</v>
      </c>
      <c r="M1519" s="8" t="str">
        <f ca="1">VLOOKUP($L1519,Education!$A:$B,2,FALSE)</f>
        <v>Doutorado</v>
      </c>
      <c r="N151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1519" s="7" t="str">
        <f ca="1">VLOOKUP($N1519,Department!$A:$B,2,FALSE)</f>
        <v>Contábil</v>
      </c>
      <c r="P1519" s="6">
        <f t="shared" ca="1" si="118"/>
        <v>8</v>
      </c>
      <c r="Q1519" s="7" t="str">
        <f ca="1">VLOOKUP($P1519,Role!$A:$B,2,FALSE)</f>
        <v>Analista</v>
      </c>
      <c r="R1519" s="7">
        <f ca="1">IF($P1519=8,RANDBETWEEN(2,COUNT(Level!$A:$A) + 1),"")</f>
        <v>2</v>
      </c>
      <c r="S1519" s="7" t="str">
        <f ca="1">IF($R1519&lt;&gt;"",VLOOKUP($R1519,Level!$A:$B,2,FALSE),"")</f>
        <v>Junior</v>
      </c>
      <c r="T1519" s="8">
        <f t="shared" ca="1" si="119"/>
        <v>39539</v>
      </c>
      <c r="U1519" s="1">
        <f t="shared" ca="1" si="115"/>
        <v>4000</v>
      </c>
      <c r="V151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$A1519    &amp;
", "   &amp;
$B1519    &amp;
", "   &amp;
$C1519    &amp;
", '"  &amp;
$E1519    &amp;
"', '" &amp;
$H1519    &amp;
"', "  &amp;
$I1519 &amp;
", CAST('"  &amp;
TEXT($K1519,"aaaa-mm-dd") &amp;
"' AS DATE), " &amp;
$L1519 &amp;
", " &amp;
$N1519 &amp;
", " &amp;
$P1519 &amp;
", " &amp;
IF($R1519="","NULL",$R1519) &amp;
", " &amp;
$U1519 &amp;
");"</f>
        <v>INSERT INTO acme.fact_employees (id_company_fk, id_employee_pk, flg_active, employee_name, id_gender_fk, id_race_fk, birthdate, id_education_fk, id_department_fk, id_role_fk, id_level_fk, salary) VALUES (2, 1518, TRUE, 'Eloá Ferrari Morais', 'F', 3, CAST('1961-05-19' AS DATE), 7, 9, 8, 2, 4000);</v>
      </c>
    </row>
    <row r="1520" spans="1:22" x14ac:dyDescent="0.2">
      <c r="A1520" s="7">
        <v>2</v>
      </c>
      <c r="B1520" s="5">
        <f t="shared" si="116"/>
        <v>1519</v>
      </c>
      <c r="C1520" s="6" t="b">
        <v>1</v>
      </c>
      <c r="D1520" s="7">
        <f ca="1">IF(ROW()=2,125,IF(ROW()=3,67,IF(ROW()=4,13,RANDBETWEEN(2,COUNT(Name!$A:$A) + 1))))</f>
        <v>245</v>
      </c>
      <c r="E1520" s="7" t="str">
        <f ca="1">VLOOKUP($D1520,Name!$A:$B,2,FALSE) &amp; " " &amp; IF(ROW()=2,"de Orléans e Bragança",VLOOKUP(IF(ROW()=2,0,RANDBETWEEN(2,COUNT('Last name'!$A:$A) + 1)),'Last name'!$A:$B,2,FALSE) &amp; " " &amp; VLOOKUP(RANDBETWEEN(2,COUNT('Last name'!$A:$A) + 1),'Last name'!$A:$B,2,FALSE))</f>
        <v>Luiza Martinelli Borba</v>
      </c>
      <c r="F1520" s="7">
        <v>2</v>
      </c>
      <c r="G1520" s="7" cm="1">
        <f t="array" aca="1" ref="G1520" ca="1">INDEX(States!$B:$B,RANDBETWEEN(2,COUNTA(States!$B:$B)),1)</f>
        <v>15</v>
      </c>
      <c r="H1520" s="7" t="str">
        <f ca="1">VLOOKUP($D1520,Name!$A:$C,3,FALSE)</f>
        <v>F</v>
      </c>
      <c r="I1520" s="7">
        <f t="shared" ca="1" si="117"/>
        <v>5</v>
      </c>
      <c r="J1520" s="7" t="str">
        <f ca="1">VLOOKUP($I1520,Race!$A:$B,2,FALSE)</f>
        <v>Amarelo</v>
      </c>
      <c r="K1520" s="8">
        <f ca="1" xml:space="preserve">
IF($B1520=2,
    TODAY()-16340,
    IF($P1520=2,
        RANDBETWEEN(TODAY()-12418.5,TODAY()-6574.5),
        IF(OR($P1520=3,$P1520=4),
            RANDBETWEEN(TODAY()-16071,TODAY()-8766),
            IF(OR($P1520=5,$P1520=6,$P1520=7),
                RANDBETWEEN(TODAY()-27393.75,TODAY()-12783.75),
                RANDBETWEEN(TODAY()-27393.75,TODAY()-10957.5)
            )
        )
    )
)</f>
        <v>26453</v>
      </c>
      <c r="L1520" s="6">
        <f ca="1">IF(OR(ROW()=2,ROW()=3),7,IF(ROW()=4,4,RANDBETWEEN(4,COUNT(Education!$A:$A) + 1)))</f>
        <v>6</v>
      </c>
      <c r="M1520" s="8" t="str">
        <f ca="1">VLOOKUP($L1520,Education!$A:$B,2,FALSE)</f>
        <v>Mestrado</v>
      </c>
      <c r="N152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7</v>
      </c>
      <c r="O1520" s="7" t="str">
        <f ca="1">VLOOKUP($N1520,Department!$A:$B,2,FALSE)</f>
        <v>Operacional</v>
      </c>
      <c r="P1520" s="6">
        <f t="shared" ca="1" si="118"/>
        <v>7</v>
      </c>
      <c r="Q1520" s="7" t="str">
        <f ca="1">VLOOKUP($P1520,Role!$A:$B,2,FALSE)</f>
        <v>Trainee</v>
      </c>
      <c r="R1520" s="7" t="str">
        <f ca="1">IF($P1520=8,RANDBETWEEN(2,COUNT(Level!$A:$A) + 1),"")</f>
        <v/>
      </c>
      <c r="S1520" s="7" t="str">
        <f ca="1">IF($R1520&lt;&gt;"",VLOOKUP($R1520,Level!$A:$B,2,FALSE),"")</f>
        <v/>
      </c>
      <c r="T1520" s="8">
        <f t="shared" ca="1" si="119"/>
        <v>42387</v>
      </c>
      <c r="U1520" s="1">
        <f t="shared" ca="1" si="115"/>
        <v>2305</v>
      </c>
      <c r="V152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$A1520    &amp;
", "   &amp;
$B1520    &amp;
", "   &amp;
$C1520    &amp;
", '"  &amp;
$E1520    &amp;
"', '" &amp;
$H1520    &amp;
"', "  &amp;
$I1520 &amp;
", CAST('"  &amp;
TEXT($K1520,"aaaa-mm-dd") &amp;
"' AS DATE), " &amp;
$L1520 &amp;
", " &amp;
$N1520 &amp;
", " &amp;
$P1520 &amp;
", " &amp;
IF($R1520="","NULL",$R1520) &amp;
", " &amp;
$U1520 &amp;
");"</f>
        <v>INSERT INTO acme.fact_employees (id_company_fk, id_employee_pk, flg_active, employee_name, id_gender_fk, id_race_fk, birthdate, id_education_fk, id_department_fk, id_role_fk, id_level_fk, salary) VALUES (2, 1519, TRUE, 'Luiza Martinelli Borba', 'F', 5, CAST('1972-06-03' AS DATE), 6, 7, 7, NULL, 2305);</v>
      </c>
    </row>
    <row r="1521" spans="1:22" x14ac:dyDescent="0.2">
      <c r="A1521" s="7">
        <v>2</v>
      </c>
      <c r="B1521" s="5">
        <f t="shared" si="116"/>
        <v>1520</v>
      </c>
      <c r="C1521" s="6" t="b">
        <v>1</v>
      </c>
      <c r="D1521" s="7">
        <f ca="1">IF(ROW()=2,125,IF(ROW()=3,67,IF(ROW()=4,13,RANDBETWEEN(2,COUNT(Name!$A:$A) + 1))))</f>
        <v>146</v>
      </c>
      <c r="E1521" s="7" t="str">
        <f ca="1">VLOOKUP($D1521,Name!$A:$B,2,FALSE) &amp; " " &amp; IF(ROW()=2,"de Orléans e Bragança",VLOOKUP(IF(ROW()=2,0,RANDBETWEEN(2,COUNT('Last name'!$A:$A) + 1)),'Last name'!$A:$B,2,FALSE) &amp; " " &amp; VLOOKUP(RANDBETWEEN(2,COUNT('Last name'!$A:$A) + 1),'Last name'!$A:$B,2,FALSE))</f>
        <v>Gabriel Ildelfonso Chaves</v>
      </c>
      <c r="F1521" s="7">
        <v>2</v>
      </c>
      <c r="G1521" s="7" cm="1">
        <f t="array" aca="1" ref="G1521" ca="1">INDEX(States!$B:$B,RANDBETWEEN(2,COUNTA(States!$B:$B)),1)</f>
        <v>11</v>
      </c>
      <c r="H1521" s="7" t="str">
        <f ca="1">VLOOKUP($D1521,Name!$A:$C,3,FALSE)</f>
        <v>M</v>
      </c>
      <c r="I1521" s="7">
        <f t="shared" ca="1" si="117"/>
        <v>2</v>
      </c>
      <c r="J1521" s="7" t="str">
        <f ca="1">VLOOKUP($I1521,Race!$A:$B,2,FALSE)</f>
        <v>Branco</v>
      </c>
      <c r="K1521" s="8">
        <f ca="1" xml:space="preserve">
IF($B1521=2,
    TODAY()-16340,
    IF($P1521=2,
        RANDBETWEEN(TODAY()-12418.5,TODAY()-6574.5),
        IF(OR($P1521=3,$P1521=4),
            RANDBETWEEN(TODAY()-16071,TODAY()-8766),
            IF(OR($P1521=5,$P1521=6,$P1521=7),
                RANDBETWEEN(TODAY()-27393.75,TODAY()-12783.75),
                RANDBETWEEN(TODAY()-27393.75,TODAY()-10957.5)
            )
        )
    )
)</f>
        <v>20987</v>
      </c>
      <c r="L1521" s="6">
        <f ca="1">IF(OR(ROW()=2,ROW()=3),7,IF(ROW()=4,4,RANDBETWEEN(4,COUNT(Education!$A:$A) + 1)))</f>
        <v>4</v>
      </c>
      <c r="M1521" s="8" t="str">
        <f ca="1">VLOOKUP($L1521,Education!$A:$B,2,FALSE)</f>
        <v>Superior</v>
      </c>
      <c r="N152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1521" s="7" t="str">
        <f ca="1">VLOOKUP($N1521,Department!$A:$B,2,FALSE)</f>
        <v>Auditoria</v>
      </c>
      <c r="P1521" s="6">
        <f t="shared" ca="1" si="118"/>
        <v>8</v>
      </c>
      <c r="Q1521" s="7" t="str">
        <f ca="1">VLOOKUP($P1521,Role!$A:$B,2,FALSE)</f>
        <v>Analista</v>
      </c>
      <c r="R1521" s="7">
        <f ca="1">IF($P1521=8,RANDBETWEEN(2,COUNT(Level!$A:$A) + 1),"")</f>
        <v>2</v>
      </c>
      <c r="S1521" s="7" t="str">
        <f ca="1">IF($R1521&lt;&gt;"",VLOOKUP($R1521,Level!$A:$B,2,FALSE),"")</f>
        <v>Junior</v>
      </c>
      <c r="T1521" s="8">
        <f t="shared" ca="1" si="119"/>
        <v>39767</v>
      </c>
      <c r="U1521" s="1">
        <f t="shared" ca="1" si="115"/>
        <v>2500</v>
      </c>
      <c r="V152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$A1521    &amp;
", "   &amp;
$B1521    &amp;
", "   &amp;
$C1521    &amp;
", '"  &amp;
$E1521    &amp;
"', '" &amp;
$H1521    &amp;
"', "  &amp;
$I1521 &amp;
", CAST('"  &amp;
TEXT($K1521,"aaaa-mm-dd") &amp;
"' AS DATE), " &amp;
$L1521 &amp;
", " &amp;
$N1521 &amp;
", " &amp;
$P1521 &amp;
", " &amp;
IF($R1521="","NULL",$R1521) &amp;
", " &amp;
$U1521 &amp;
");"</f>
        <v>INSERT INTO acme.fact_employees (id_company_fk, id_employee_pk, flg_active, employee_name, id_gender_fk, id_race_fk, birthdate, id_education_fk, id_department_fk, id_role_fk, id_level_fk, salary) VALUES (2, 1520, TRUE, 'Gabriel Ildelfonso Chaves', 'M', 2, CAST('1957-06-16' AS DATE), 4, 10, 8, 2, 2500);</v>
      </c>
    </row>
    <row r="1522" spans="1:22" x14ac:dyDescent="0.2">
      <c r="A1522" s="7">
        <v>2</v>
      </c>
      <c r="B1522" s="5">
        <f t="shared" si="116"/>
        <v>1521</v>
      </c>
      <c r="C1522" s="6" t="b">
        <v>1</v>
      </c>
      <c r="D1522" s="7">
        <f ca="1">IF(ROW()=2,125,IF(ROW()=3,67,IF(ROW()=4,13,RANDBETWEEN(2,COUNT(Name!$A:$A) + 1))))</f>
        <v>59</v>
      </c>
      <c r="E1522" s="7" t="str">
        <f ca="1">VLOOKUP($D1522,Name!$A:$B,2,FALSE) &amp; " " &amp; IF(ROW()=2,"de Orléans e Bragança",VLOOKUP(IF(ROW()=2,0,RANDBETWEEN(2,COUNT('Last name'!$A:$A) + 1)),'Last name'!$A:$B,2,FALSE) &amp; " " &amp; VLOOKUP(RANDBETWEEN(2,COUNT('Last name'!$A:$A) + 1),'Last name'!$A:$B,2,FALSE))</f>
        <v>Aurora Andrade Braga</v>
      </c>
      <c r="F1522" s="7">
        <v>2</v>
      </c>
      <c r="G1522" s="7" cm="1">
        <f t="array" aca="1" ref="G1522" ca="1">INDEX(States!$B:$B,RANDBETWEEN(2,COUNTA(States!$B:$B)),1)</f>
        <v>10</v>
      </c>
      <c r="H1522" s="7" t="str">
        <f ca="1">VLOOKUP($D1522,Name!$A:$C,3,FALSE)</f>
        <v>F</v>
      </c>
      <c r="I1522" s="7">
        <f t="shared" ca="1" si="117"/>
        <v>2</v>
      </c>
      <c r="J1522" s="7" t="str">
        <f ca="1">VLOOKUP($I1522,Race!$A:$B,2,FALSE)</f>
        <v>Branco</v>
      </c>
      <c r="K1522" s="8">
        <f ca="1" xml:space="preserve">
IF($B1522=2,
    TODAY()-16340,
    IF($P1522=2,
        RANDBETWEEN(TODAY()-12418.5,TODAY()-6574.5),
        IF(OR($P1522=3,$P1522=4),
            RANDBETWEEN(TODAY()-16071,TODAY()-8766),
            IF(OR($P1522=5,$P1522=6,$P1522=7),
                RANDBETWEEN(TODAY()-27393.75,TODAY()-12783.75),
                RANDBETWEEN(TODAY()-27393.75,TODAY()-10957.5)
            )
        )
    )
)</f>
        <v>32330</v>
      </c>
      <c r="L1522" s="6">
        <f ca="1">IF(OR(ROW()=2,ROW()=3),7,IF(ROW()=4,4,RANDBETWEEN(4,COUNT(Education!$A:$A) + 1)))</f>
        <v>7</v>
      </c>
      <c r="M1522" s="8" t="str">
        <f ca="1">VLOOKUP($L1522,Education!$A:$B,2,FALSE)</f>
        <v>Doutorado</v>
      </c>
      <c r="N152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1522" s="7" t="str">
        <f ca="1">VLOOKUP($N1522,Department!$A:$B,2,FALSE)</f>
        <v>Recursos Humanos</v>
      </c>
      <c r="P1522" s="6">
        <f t="shared" ca="1" si="118"/>
        <v>8</v>
      </c>
      <c r="Q1522" s="7" t="str">
        <f ca="1">VLOOKUP($P1522,Role!$A:$B,2,FALSE)</f>
        <v>Analista</v>
      </c>
      <c r="R1522" s="7">
        <f ca="1">IF($P1522=8,RANDBETWEEN(2,COUNT(Level!$A:$A) + 1),"")</f>
        <v>3</v>
      </c>
      <c r="S1522" s="7" t="str">
        <f ca="1">IF($R1522&lt;&gt;"",VLOOKUP($R1522,Level!$A:$B,2,FALSE),"")</f>
        <v>Pleno</v>
      </c>
      <c r="T1522" s="8">
        <f t="shared" ca="1" si="119"/>
        <v>44323</v>
      </c>
      <c r="U1522" s="1">
        <f t="shared" ca="1" si="115"/>
        <v>4080</v>
      </c>
      <c r="V152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$A1522    &amp;
", "   &amp;
$B1522    &amp;
", "   &amp;
$C1522    &amp;
", '"  &amp;
$E1522    &amp;
"', '" &amp;
$H1522    &amp;
"', "  &amp;
$I1522 &amp;
", CAST('"  &amp;
TEXT($K1522,"aaaa-mm-dd") &amp;
"' AS DATE), " &amp;
$L1522 &amp;
", " &amp;
$N1522 &amp;
", " &amp;
$P1522 &amp;
", " &amp;
IF($R1522="","NULL",$R1522) &amp;
", " &amp;
$U1522 &amp;
");"</f>
        <v>INSERT INTO acme.fact_employees (id_company_fk, id_employee_pk, flg_active, employee_name, id_gender_fk, id_race_fk, birthdate, id_education_fk, id_department_fk, id_role_fk, id_level_fk, salary) VALUES (2, 1521, TRUE, 'Aurora Andrade Braga', 'F', 2, CAST('1988-07-06' AS DATE), 7, 5, 8, 3, 4080);</v>
      </c>
    </row>
    <row r="1523" spans="1:22" x14ac:dyDescent="0.2">
      <c r="A1523" s="7">
        <v>2</v>
      </c>
      <c r="B1523" s="5">
        <f t="shared" si="116"/>
        <v>1522</v>
      </c>
      <c r="C1523" s="6" t="b">
        <v>1</v>
      </c>
      <c r="D1523" s="7">
        <f ca="1">IF(ROW()=2,125,IF(ROW()=3,67,IF(ROW()=4,13,RANDBETWEEN(2,COUNT(Name!$A:$A) + 1))))</f>
        <v>45</v>
      </c>
      <c r="E1523" s="7" t="str">
        <f ca="1">VLOOKUP($D1523,Name!$A:$B,2,FALSE) &amp; " " &amp; IF(ROW()=2,"de Orléans e Bragança",VLOOKUP(IF(ROW()=2,0,RANDBETWEEN(2,COUNT('Last name'!$A:$A) + 1)),'Last name'!$A:$B,2,FALSE) &amp; " " &amp; VLOOKUP(RANDBETWEEN(2,COUNT('Last name'!$A:$A) + 1),'Last name'!$A:$B,2,FALSE))</f>
        <v>Anthony Morato Figo</v>
      </c>
      <c r="F1523" s="7">
        <v>2</v>
      </c>
      <c r="G1523" s="7" cm="1">
        <f t="array" aca="1" ref="G1523" ca="1">INDEX(States!$B:$B,RANDBETWEEN(2,COUNTA(States!$B:$B)),1)</f>
        <v>14</v>
      </c>
      <c r="H1523" s="7" t="str">
        <f ca="1">VLOOKUP($D1523,Name!$A:$C,3,FALSE)</f>
        <v>M</v>
      </c>
      <c r="I1523" s="7">
        <f t="shared" ca="1" si="117"/>
        <v>2</v>
      </c>
      <c r="J1523" s="7" t="str">
        <f ca="1">VLOOKUP($I1523,Race!$A:$B,2,FALSE)</f>
        <v>Branco</v>
      </c>
      <c r="K1523" s="8">
        <f ca="1" xml:space="preserve">
IF($B1523=2,
    TODAY()-16340,
    IF($P1523=2,
        RANDBETWEEN(TODAY()-12418.5,TODAY()-6574.5),
        IF(OR($P1523=3,$P1523=4),
            RANDBETWEEN(TODAY()-16071,TODAY()-8766),
            IF(OR($P1523=5,$P1523=6,$P1523=7),
                RANDBETWEEN(TODAY()-27393.75,TODAY()-12783.75),
                RANDBETWEEN(TODAY()-27393.75,TODAY()-10957.5)
            )
        )
    )
)</f>
        <v>25468</v>
      </c>
      <c r="L1523" s="6">
        <f ca="1">IF(OR(ROW()=2,ROW()=3),7,IF(ROW()=4,4,RANDBETWEEN(4,COUNT(Education!$A:$A) + 1)))</f>
        <v>4</v>
      </c>
      <c r="M1523" s="8" t="str">
        <f ca="1">VLOOKUP($L1523,Education!$A:$B,2,FALSE)</f>
        <v>Superior</v>
      </c>
      <c r="N152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1523" s="7" t="str">
        <f ca="1">VLOOKUP($N1523,Department!$A:$B,2,FALSE)</f>
        <v>Comunicação &amp; Marketing</v>
      </c>
      <c r="P1523" s="6">
        <f t="shared" ca="1" si="118"/>
        <v>8</v>
      </c>
      <c r="Q1523" s="7" t="str">
        <f ca="1">VLOOKUP($P1523,Role!$A:$B,2,FALSE)</f>
        <v>Analista</v>
      </c>
      <c r="R1523" s="7">
        <f ca="1">IF($P1523=8,RANDBETWEEN(2,COUNT(Level!$A:$A) + 1),"")</f>
        <v>3</v>
      </c>
      <c r="S1523" s="7" t="str">
        <f ca="1">IF($R1523&lt;&gt;"",VLOOKUP($R1523,Level!$A:$B,2,FALSE),"")</f>
        <v>Pleno</v>
      </c>
      <c r="T1523" s="8">
        <f t="shared" ca="1" si="119"/>
        <v>36895</v>
      </c>
      <c r="U1523" s="1">
        <f t="shared" ca="1" si="115"/>
        <v>2580</v>
      </c>
      <c r="V152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$A1523    &amp;
", "   &amp;
$B1523    &amp;
", "   &amp;
$C1523    &amp;
", '"  &amp;
$E1523    &amp;
"', '" &amp;
$H1523    &amp;
"', "  &amp;
$I1523 &amp;
", CAST('"  &amp;
TEXT($K1523,"aaaa-mm-dd") &amp;
"' AS DATE), " &amp;
$L1523 &amp;
", " &amp;
$N1523 &amp;
", " &amp;
$P1523 &amp;
", " &amp;
IF($R1523="","NULL",$R1523) &amp;
", " &amp;
$U1523 &amp;
");"</f>
        <v>INSERT INTO acme.fact_employees (id_company_fk, id_employee_pk, flg_active, employee_name, id_gender_fk, id_race_fk, birthdate, id_education_fk, id_department_fk, id_role_fk, id_level_fk, salary) VALUES (2, 1522, TRUE, 'Anthony Morato Figo', 'M', 2, CAST('1969-09-22' AS DATE), 4, 8, 8, 3, 2580);</v>
      </c>
    </row>
    <row r="1524" spans="1:22" x14ac:dyDescent="0.2">
      <c r="A1524" s="7">
        <v>2</v>
      </c>
      <c r="B1524" s="5">
        <f t="shared" si="116"/>
        <v>1523</v>
      </c>
      <c r="C1524" s="6" t="b">
        <v>1</v>
      </c>
      <c r="D1524" s="7">
        <f ca="1">IF(ROW()=2,125,IF(ROW()=3,67,IF(ROW()=4,13,RANDBETWEEN(2,COUNT(Name!$A:$A) + 1))))</f>
        <v>19</v>
      </c>
      <c r="E1524" s="7" t="str">
        <f ca="1">VLOOKUP($D1524,Name!$A:$B,2,FALSE) &amp; " " &amp; IF(ROW()=2,"de Orléans e Bragança",VLOOKUP(IF(ROW()=2,0,RANDBETWEEN(2,COUNT('Last name'!$A:$A) + 1)),'Last name'!$A:$B,2,FALSE) &amp; " " &amp; VLOOKUP(RANDBETWEEN(2,COUNT('Last name'!$A:$A) + 1),'Last name'!$A:$B,2,FALSE))</f>
        <v>Álvaro Borba Russo</v>
      </c>
      <c r="F1524" s="7">
        <v>2</v>
      </c>
      <c r="G1524" s="7" cm="1">
        <f t="array" aca="1" ref="G1524" ca="1">INDEX(States!$B:$B,RANDBETWEEN(2,COUNTA(States!$B:$B)),1)</f>
        <v>21</v>
      </c>
      <c r="H1524" s="7" t="str">
        <f ca="1">VLOOKUP($D1524,Name!$A:$C,3,FALSE)</f>
        <v>M</v>
      </c>
      <c r="I1524" s="7">
        <f t="shared" ca="1" si="117"/>
        <v>2</v>
      </c>
      <c r="J1524" s="7" t="str">
        <f ca="1">VLOOKUP($I1524,Race!$A:$B,2,FALSE)</f>
        <v>Branco</v>
      </c>
      <c r="K1524" s="8">
        <f ca="1" xml:space="preserve">
IF($B1524=2,
    TODAY()-16340,
    IF($P1524=2,
        RANDBETWEEN(TODAY()-12418.5,TODAY()-6574.5),
        IF(OR($P1524=3,$P1524=4),
            RANDBETWEEN(TODAY()-16071,TODAY()-8766),
            IF(OR($P1524=5,$P1524=6,$P1524=7),
                RANDBETWEEN(TODAY()-27393.75,TODAY()-12783.75),
                RANDBETWEEN(TODAY()-27393.75,TODAY()-10957.5)
            )
        )
    )
)</f>
        <v>25044</v>
      </c>
      <c r="L1524" s="6">
        <f ca="1">IF(OR(ROW()=2,ROW()=3),7,IF(ROW()=4,4,RANDBETWEEN(4,COUNT(Education!$A:$A) + 1)))</f>
        <v>6</v>
      </c>
      <c r="M1524" s="8" t="str">
        <f ca="1">VLOOKUP($L1524,Education!$A:$B,2,FALSE)</f>
        <v>Mestrado</v>
      </c>
      <c r="N152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6</v>
      </c>
      <c r="O1524" s="7" t="str">
        <f ca="1">VLOOKUP($N1524,Department!$A:$B,2,FALSE)</f>
        <v>Comercial</v>
      </c>
      <c r="P1524" s="6">
        <f t="shared" ca="1" si="118"/>
        <v>7</v>
      </c>
      <c r="Q1524" s="7" t="str">
        <f ca="1">VLOOKUP($P1524,Role!$A:$B,2,FALSE)</f>
        <v>Trainee</v>
      </c>
      <c r="R1524" s="7" t="str">
        <f ca="1">IF($P1524=8,RANDBETWEEN(2,COUNT(Level!$A:$A) + 1),"")</f>
        <v/>
      </c>
      <c r="S1524" s="7" t="str">
        <f ca="1">IF($R1524&lt;&gt;"",VLOOKUP($R1524,Level!$A:$B,2,FALSE),"")</f>
        <v/>
      </c>
      <c r="T1524" s="8">
        <f t="shared" ca="1" si="119"/>
        <v>38705</v>
      </c>
      <c r="U1524" s="1">
        <f t="shared" ca="1" si="115"/>
        <v>2385</v>
      </c>
      <c r="V152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$A1524    &amp;
", "   &amp;
$B1524    &amp;
", "   &amp;
$C1524    &amp;
", '"  &amp;
$E1524    &amp;
"', '" &amp;
$H1524    &amp;
"', "  &amp;
$I1524 &amp;
", CAST('"  &amp;
TEXT($K1524,"aaaa-mm-dd") &amp;
"' AS DATE), " &amp;
$L1524 &amp;
", " &amp;
$N1524 &amp;
", " &amp;
$P1524 &amp;
", " &amp;
IF($R1524="","NULL",$R1524) &amp;
", " &amp;
$U1524 &amp;
");"</f>
        <v>INSERT INTO acme.fact_employees (id_company_fk, id_employee_pk, flg_active, employee_name, id_gender_fk, id_race_fk, birthdate, id_education_fk, id_department_fk, id_role_fk, id_level_fk, salary) VALUES (2, 1523, TRUE, 'Álvaro Borba Russo', 'M', 2, CAST('1968-07-25' AS DATE), 6, 6, 7, NULL, 2385);</v>
      </c>
    </row>
    <row r="1525" spans="1:22" x14ac:dyDescent="0.2">
      <c r="A1525" s="7">
        <v>2</v>
      </c>
      <c r="B1525" s="5">
        <f t="shared" si="116"/>
        <v>1524</v>
      </c>
      <c r="C1525" s="6" t="b">
        <v>1</v>
      </c>
      <c r="D1525" s="7">
        <f ca="1">IF(ROW()=2,125,IF(ROW()=3,67,IF(ROW()=4,13,RANDBETWEEN(2,COUNT(Name!$A:$A) + 1))))</f>
        <v>245</v>
      </c>
      <c r="E1525" s="7" t="str">
        <f ca="1">VLOOKUP($D1525,Name!$A:$B,2,FALSE) &amp; " " &amp; IF(ROW()=2,"de Orléans e Bragança",VLOOKUP(IF(ROW()=2,0,RANDBETWEEN(2,COUNT('Last name'!$A:$A) + 1)),'Last name'!$A:$B,2,FALSE) &amp; " " &amp; VLOOKUP(RANDBETWEEN(2,COUNT('Last name'!$A:$A) + 1),'Last name'!$A:$B,2,FALSE))</f>
        <v>Luiza Silva Alvaregna</v>
      </c>
      <c r="F1525" s="7">
        <v>2</v>
      </c>
      <c r="G1525" s="7" cm="1">
        <f t="array" aca="1" ref="G1525" ca="1">INDEX(States!$B:$B,RANDBETWEEN(2,COUNTA(States!$B:$B)),1)</f>
        <v>15</v>
      </c>
      <c r="H1525" s="7" t="str">
        <f ca="1">VLOOKUP($D1525,Name!$A:$C,3,FALSE)</f>
        <v>F</v>
      </c>
      <c r="I1525" s="7">
        <f t="shared" ca="1" si="117"/>
        <v>2</v>
      </c>
      <c r="J1525" s="7" t="str">
        <f ca="1">VLOOKUP($I1525,Race!$A:$B,2,FALSE)</f>
        <v>Branco</v>
      </c>
      <c r="K1525" s="8">
        <f ca="1" xml:space="preserve">
IF($B1525=2,
    TODAY()-16340,
    IF($P1525=2,
        RANDBETWEEN(TODAY()-12418.5,TODAY()-6574.5),
        IF(OR($P1525=3,$P1525=4),
            RANDBETWEEN(TODAY()-16071,TODAY()-8766),
            IF(OR($P1525=5,$P1525=6,$P1525=7),
                RANDBETWEEN(TODAY()-27393.75,TODAY()-12783.75),
                RANDBETWEEN(TODAY()-27393.75,TODAY()-10957.5)
            )
        )
    )
)</f>
        <v>26443</v>
      </c>
      <c r="L1525" s="6">
        <f ca="1">IF(OR(ROW()=2,ROW()=3),7,IF(ROW()=4,4,RANDBETWEEN(4,COUNT(Education!$A:$A) + 1)))</f>
        <v>4</v>
      </c>
      <c r="M1525" s="8" t="str">
        <f ca="1">VLOOKUP($L1525,Education!$A:$B,2,FALSE)</f>
        <v>Superior</v>
      </c>
      <c r="N152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12</v>
      </c>
      <c r="O1525" s="7" t="str">
        <f ca="1">VLOOKUP($N1525,Department!$A:$B,2,FALSE)</f>
        <v>Jurídico</v>
      </c>
      <c r="P1525" s="6">
        <f t="shared" ca="1" si="118"/>
        <v>8</v>
      </c>
      <c r="Q1525" s="7" t="str">
        <f ca="1">VLOOKUP($P1525,Role!$A:$B,2,FALSE)</f>
        <v>Analista</v>
      </c>
      <c r="R1525" s="7">
        <f ca="1">IF($P1525=8,RANDBETWEEN(2,COUNT(Level!$A:$A) + 1),"")</f>
        <v>3</v>
      </c>
      <c r="S1525" s="7" t="str">
        <f ca="1">IF($R1525&lt;&gt;"",VLOOKUP($R1525,Level!$A:$B,2,FALSE),"")</f>
        <v>Pleno</v>
      </c>
      <c r="T1525" s="8">
        <f t="shared" ca="1" si="119"/>
        <v>40973</v>
      </c>
      <c r="U1525" s="1">
        <f t="shared" ca="1" si="115"/>
        <v>2600</v>
      </c>
      <c r="V152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$A1525    &amp;
", "   &amp;
$B1525    &amp;
", "   &amp;
$C1525    &amp;
", '"  &amp;
$E1525    &amp;
"', '" &amp;
$H1525    &amp;
"', "  &amp;
$I1525 &amp;
", CAST('"  &amp;
TEXT($K1525,"aaaa-mm-dd") &amp;
"' AS DATE), " &amp;
$L1525 &amp;
", " &amp;
$N1525 &amp;
", " &amp;
$P1525 &amp;
", " &amp;
IF($R1525="","NULL",$R1525) &amp;
", " &amp;
$U1525 &amp;
");"</f>
        <v>INSERT INTO acme.fact_employees (id_company_fk, id_employee_pk, flg_active, employee_name, id_gender_fk, id_race_fk, birthdate, id_education_fk, id_department_fk, id_role_fk, id_level_fk, salary) VALUES (2, 1524, TRUE, 'Luiza Silva Alvaregna', 'F', 2, CAST('1972-05-24' AS DATE), 4, 12, 8, 3, 2600);</v>
      </c>
    </row>
    <row r="1526" spans="1:22" x14ac:dyDescent="0.2">
      <c r="A1526" s="7">
        <v>2</v>
      </c>
      <c r="B1526" s="5">
        <f t="shared" si="116"/>
        <v>1525</v>
      </c>
      <c r="C1526" s="6" t="b">
        <v>1</v>
      </c>
      <c r="D1526" s="7">
        <f ca="1">IF(ROW()=2,125,IF(ROW()=3,67,IF(ROW()=4,13,RANDBETWEEN(2,COUNT(Name!$A:$A) + 1))))</f>
        <v>357</v>
      </c>
      <c r="E1526" s="7" t="str">
        <f ca="1">VLOOKUP($D1526,Name!$A:$B,2,FALSE) &amp; " " &amp; IF(ROW()=2,"de Orléans e Bragança",VLOOKUP(IF(ROW()=2,0,RANDBETWEEN(2,COUNT('Last name'!$A:$A) + 1)),'Last name'!$A:$B,2,FALSE) &amp; " " &amp; VLOOKUP(RANDBETWEEN(2,COUNT('Last name'!$A:$A) + 1),'Last name'!$A:$B,2,FALSE))</f>
        <v>Vitória Santana Farina</v>
      </c>
      <c r="F1526" s="7">
        <v>2</v>
      </c>
      <c r="G1526" s="7" cm="1">
        <f t="array" aca="1" ref="G1526" ca="1">INDEX(States!$B:$B,RANDBETWEEN(2,COUNTA(States!$B:$B)),1)</f>
        <v>8</v>
      </c>
      <c r="H1526" s="7" t="str">
        <f ca="1">VLOOKUP($D1526,Name!$A:$C,3,FALSE)</f>
        <v>F</v>
      </c>
      <c r="I1526" s="7">
        <f t="shared" ca="1" si="117"/>
        <v>3</v>
      </c>
      <c r="J1526" s="7" t="str">
        <f ca="1">VLOOKUP($I1526,Race!$A:$B,2,FALSE)</f>
        <v>Preto</v>
      </c>
      <c r="K1526" s="8">
        <f ca="1" xml:space="preserve">
IF($B1526=2,
    TODAY()-16340,
    IF($P1526=2,
        RANDBETWEEN(TODAY()-12418.5,TODAY()-6574.5),
        IF(OR($P1526=3,$P1526=4),
            RANDBETWEEN(TODAY()-16071,TODAY()-8766),
            IF(OR($P1526=5,$P1526=6,$P1526=7),
                RANDBETWEEN(TODAY()-27393.75,TODAY()-12783.75),
                RANDBETWEEN(TODAY()-27393.75,TODAY()-10957.5)
            )
        )
    )
)</f>
        <v>30805</v>
      </c>
      <c r="L1526" s="6">
        <f ca="1">IF(OR(ROW()=2,ROW()=3),7,IF(ROW()=4,4,RANDBETWEEN(4,COUNT(Education!$A:$A) + 1)))</f>
        <v>7</v>
      </c>
      <c r="M1526" s="8" t="str">
        <f ca="1">VLOOKUP($L1526,Education!$A:$B,2,FALSE)</f>
        <v>Doutorado</v>
      </c>
      <c r="N152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1526" s="7" t="str">
        <f ca="1">VLOOKUP($N1526,Department!$A:$B,2,FALSE)</f>
        <v>Administrativo</v>
      </c>
      <c r="P1526" s="6">
        <f t="shared" ca="1" si="118"/>
        <v>8</v>
      </c>
      <c r="Q1526" s="7" t="str">
        <f ca="1">VLOOKUP($P1526,Role!$A:$B,2,FALSE)</f>
        <v>Analista</v>
      </c>
      <c r="R1526" s="7">
        <f ca="1">IF($P1526=8,RANDBETWEEN(2,COUNT(Level!$A:$A) + 1),"")</f>
        <v>2</v>
      </c>
      <c r="S1526" s="7" t="str">
        <f ca="1">IF($R1526&lt;&gt;"",VLOOKUP($R1526,Level!$A:$B,2,FALSE),"")</f>
        <v>Junior</v>
      </c>
      <c r="T1526" s="8">
        <f t="shared" ca="1" si="119"/>
        <v>36850</v>
      </c>
      <c r="U1526" s="1">
        <f t="shared" ca="1" si="115"/>
        <v>4000</v>
      </c>
      <c r="V152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$A1526    &amp;
", "   &amp;
$B1526    &amp;
", "   &amp;
$C1526    &amp;
", '"  &amp;
$E1526    &amp;
"', '" &amp;
$H1526    &amp;
"', "  &amp;
$I1526 &amp;
", CAST('"  &amp;
TEXT($K1526,"aaaa-mm-dd") &amp;
"' AS DATE), " &amp;
$L1526 &amp;
", " &amp;
$N1526 &amp;
", " &amp;
$P1526 &amp;
", " &amp;
IF($R1526="","NULL",$R1526) &amp;
", " &amp;
$U1526 &amp;
");"</f>
        <v>INSERT INTO acme.fact_employees (id_company_fk, id_employee_pk, flg_active, employee_name, id_gender_fk, id_race_fk, birthdate, id_education_fk, id_department_fk, id_role_fk, id_level_fk, salary) VALUES (2, 1525, TRUE, 'Vitória Santana Farina', 'F', 3, CAST('1984-05-03' AS DATE), 7, 3, 8, 2, 4000);</v>
      </c>
    </row>
    <row r="1527" spans="1:22" x14ac:dyDescent="0.2">
      <c r="A1527" s="7">
        <v>2</v>
      </c>
      <c r="B1527" s="5">
        <f t="shared" si="116"/>
        <v>1526</v>
      </c>
      <c r="C1527" s="6" t="b">
        <v>1</v>
      </c>
      <c r="D1527" s="7">
        <f ca="1">IF(ROW()=2,125,IF(ROW()=3,67,IF(ROW()=4,13,RANDBETWEEN(2,COUNT(Name!$A:$A) + 1))))</f>
        <v>104</v>
      </c>
      <c r="E1527" s="7" t="str">
        <f ca="1">VLOOKUP($D1527,Name!$A:$B,2,FALSE) &amp; " " &amp; IF(ROW()=2,"de Orléans e Bragança",VLOOKUP(IF(ROW()=2,0,RANDBETWEEN(2,COUNT('Last name'!$A:$A) + 1)),'Last name'!$A:$B,2,FALSE) &amp; " " &amp; VLOOKUP(RANDBETWEEN(2,COUNT('Last name'!$A:$A) + 1),'Last name'!$A:$B,2,FALSE))</f>
        <v>Davi Lucca Pedroso Miranda</v>
      </c>
      <c r="F1527" s="7">
        <v>2</v>
      </c>
      <c r="G1527" s="7" cm="1">
        <f t="array" aca="1" ref="G1527" ca="1">INDEX(States!$B:$B,RANDBETWEEN(2,COUNTA(States!$B:$B)),1)</f>
        <v>5</v>
      </c>
      <c r="H1527" s="7" t="str">
        <f ca="1">VLOOKUP($D1527,Name!$A:$C,3,FALSE)</f>
        <v>M</v>
      </c>
      <c r="I1527" s="7">
        <f t="shared" ca="1" si="117"/>
        <v>2</v>
      </c>
      <c r="J1527" s="7" t="str">
        <f ca="1">VLOOKUP($I1527,Race!$A:$B,2,FALSE)</f>
        <v>Branco</v>
      </c>
      <c r="K1527" s="8">
        <f ca="1" xml:space="preserve">
IF($B1527=2,
    TODAY()-16340,
    IF($P1527=2,
        RANDBETWEEN(TODAY()-12418.5,TODAY()-6574.5),
        IF(OR($P1527=3,$P1527=4),
            RANDBETWEEN(TODAY()-16071,TODAY()-8766),
            IF(OR($P1527=5,$P1527=6,$P1527=7),
                RANDBETWEEN(TODAY()-27393.75,TODAY()-12783.75),
                RANDBETWEEN(TODAY()-27393.75,TODAY()-10957.5)
            )
        )
    )
)</f>
        <v>28872</v>
      </c>
      <c r="L1527" s="6">
        <f ca="1">IF(OR(ROW()=2,ROW()=3),7,IF(ROW()=4,4,RANDBETWEEN(4,COUNT(Education!$A:$A) + 1)))</f>
        <v>6</v>
      </c>
      <c r="M1527" s="8" t="str">
        <f ca="1">VLOOKUP($L1527,Education!$A:$B,2,FALSE)</f>
        <v>Mestrado</v>
      </c>
      <c r="N152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1527" s="7" t="str">
        <f ca="1">VLOOKUP($N1527,Department!$A:$B,2,FALSE)</f>
        <v>Tecnologia da Informação</v>
      </c>
      <c r="P1527" s="6">
        <f t="shared" ca="1" si="118"/>
        <v>8</v>
      </c>
      <c r="Q1527" s="7" t="str">
        <f ca="1">VLOOKUP($P1527,Role!$A:$B,2,FALSE)</f>
        <v>Analista</v>
      </c>
      <c r="R1527" s="7">
        <f ca="1">IF($P1527=8,RANDBETWEEN(2,COUNT(Level!$A:$A) + 1),"")</f>
        <v>2</v>
      </c>
      <c r="S1527" s="7" t="str">
        <f ca="1">IF($R1527&lt;&gt;"",VLOOKUP($R1527,Level!$A:$B,2,FALSE),"")</f>
        <v>Junior</v>
      </c>
      <c r="T1527" s="8">
        <f t="shared" ca="1" si="119"/>
        <v>38576</v>
      </c>
      <c r="U1527" s="1">
        <f t="shared" ca="1" si="115"/>
        <v>3620</v>
      </c>
      <c r="V152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$A1527    &amp;
", "   &amp;
$B1527    &amp;
", "   &amp;
$C1527    &amp;
", '"  &amp;
$E1527    &amp;
"', '" &amp;
$H1527    &amp;
"', "  &amp;
$I1527 &amp;
", CAST('"  &amp;
TEXT($K1527,"aaaa-mm-dd") &amp;
"' AS DATE), " &amp;
$L1527 &amp;
", " &amp;
$N1527 &amp;
", " &amp;
$P1527 &amp;
", " &amp;
IF($R1527="","NULL",$R1527) &amp;
", " &amp;
$U1527 &amp;
");"</f>
        <v>INSERT INTO acme.fact_employees (id_company_fk, id_employee_pk, flg_active, employee_name, id_gender_fk, id_race_fk, birthdate, id_education_fk, id_department_fk, id_role_fk, id_level_fk, salary) VALUES (2, 1526, TRUE, 'Davi Lucca Pedroso Miranda', 'M', 2, CAST('1979-01-17' AS DATE), 6, 11, 8, 2, 3620);</v>
      </c>
    </row>
    <row r="1528" spans="1:22" x14ac:dyDescent="0.2">
      <c r="A1528" s="7">
        <v>2</v>
      </c>
      <c r="B1528" s="5">
        <f t="shared" si="116"/>
        <v>1527</v>
      </c>
      <c r="C1528" s="6" t="b">
        <v>1</v>
      </c>
      <c r="D1528" s="7">
        <f ca="1">IF(ROW()=2,125,IF(ROW()=3,67,IF(ROW()=4,13,RANDBETWEEN(2,COUNT(Name!$A:$A) + 1))))</f>
        <v>217</v>
      </c>
      <c r="E1528" s="7" t="str">
        <f ca="1">VLOOKUP($D1528,Name!$A:$B,2,FALSE) &amp; " " &amp; IF(ROW()=2,"de Orléans e Bragança",VLOOKUP(IF(ROW()=2,0,RANDBETWEEN(2,COUNT('Last name'!$A:$A) + 1)),'Last name'!$A:$B,2,FALSE) &amp; " " &amp; VLOOKUP(RANDBETWEEN(2,COUNT('Last name'!$A:$A) + 1),'Last name'!$A:$B,2,FALSE))</f>
        <v>Laura Russo Poeta</v>
      </c>
      <c r="F1528" s="7">
        <v>2</v>
      </c>
      <c r="G1528" s="7" cm="1">
        <f t="array" aca="1" ref="G1528" ca="1">INDEX(States!$B:$B,RANDBETWEEN(2,COUNTA(States!$B:$B)),1)</f>
        <v>3</v>
      </c>
      <c r="H1528" s="7" t="str">
        <f ca="1">VLOOKUP($D1528,Name!$A:$C,3,FALSE)</f>
        <v>F</v>
      </c>
      <c r="I1528" s="7">
        <f t="shared" ca="1" si="117"/>
        <v>2</v>
      </c>
      <c r="J1528" s="7" t="str">
        <f ca="1">VLOOKUP($I1528,Race!$A:$B,2,FALSE)</f>
        <v>Branco</v>
      </c>
      <c r="K1528" s="8">
        <f ca="1" xml:space="preserve">
IF($B1528=2,
    TODAY()-16340,
    IF($P1528=2,
        RANDBETWEEN(TODAY()-12418.5,TODAY()-6574.5),
        IF(OR($P1528=3,$P1528=4),
            RANDBETWEEN(TODAY()-16071,TODAY()-8766),
            IF(OR($P1528=5,$P1528=6,$P1528=7),
                RANDBETWEEN(TODAY()-27393.75,TODAY()-12783.75),
                RANDBETWEEN(TODAY()-27393.75,TODAY()-10957.5)
            )
        )
    )
)</f>
        <v>24613</v>
      </c>
      <c r="L1528" s="6">
        <f ca="1">IF(OR(ROW()=2,ROW()=3),7,IF(ROW()=4,4,RANDBETWEEN(4,COUNT(Education!$A:$A) + 1)))</f>
        <v>6</v>
      </c>
      <c r="M1528" s="8" t="str">
        <f ca="1">VLOOKUP($L1528,Education!$A:$B,2,FALSE)</f>
        <v>Mestrado</v>
      </c>
      <c r="N152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7</v>
      </c>
      <c r="O1528" s="7" t="str">
        <f ca="1">VLOOKUP($N1528,Department!$A:$B,2,FALSE)</f>
        <v>Operacional</v>
      </c>
      <c r="P1528" s="6">
        <f t="shared" ca="1" si="118"/>
        <v>6</v>
      </c>
      <c r="Q1528" s="7" t="str">
        <f ca="1">VLOOKUP($P1528,Role!$A:$B,2,FALSE)</f>
        <v>Estagiário</v>
      </c>
      <c r="R1528" s="7" t="str">
        <f ca="1">IF($P1528=8,RANDBETWEEN(2,COUNT(Level!$A:$A) + 1),"")</f>
        <v/>
      </c>
      <c r="S1528" s="7" t="str">
        <f ca="1">IF($R1528&lt;&gt;"",VLOOKUP($R1528,Level!$A:$B,2,FALSE),"")</f>
        <v/>
      </c>
      <c r="T1528" s="8">
        <f t="shared" ca="1" si="119"/>
        <v>44022</v>
      </c>
      <c r="U1528" s="1">
        <f t="shared" ca="1" si="115"/>
        <v>2205</v>
      </c>
      <c r="V152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$A1528    &amp;
", "   &amp;
$B1528    &amp;
", "   &amp;
$C1528    &amp;
", '"  &amp;
$E1528    &amp;
"', '" &amp;
$H1528    &amp;
"', "  &amp;
$I1528 &amp;
", CAST('"  &amp;
TEXT($K1528,"aaaa-mm-dd") &amp;
"' AS DATE), " &amp;
$L1528 &amp;
", " &amp;
$N1528 &amp;
", " &amp;
$P1528 &amp;
", " &amp;
IF($R1528="","NULL",$R1528) &amp;
", " &amp;
$U1528 &amp;
");"</f>
        <v>INSERT INTO acme.fact_employees (id_company_fk, id_employee_pk, flg_active, employee_name, id_gender_fk, id_race_fk, birthdate, id_education_fk, id_department_fk, id_role_fk, id_level_fk, salary) VALUES (2, 1527, TRUE, 'Laura Russo Poeta', 'F', 2, CAST('1967-05-21' AS DATE), 6, 7, 6, NULL, 2205);</v>
      </c>
    </row>
    <row r="1529" spans="1:22" x14ac:dyDescent="0.2">
      <c r="A1529" s="7">
        <v>2</v>
      </c>
      <c r="B1529" s="5">
        <f t="shared" si="116"/>
        <v>1528</v>
      </c>
      <c r="C1529" s="6" t="b">
        <v>1</v>
      </c>
      <c r="D1529" s="7">
        <f ca="1">IF(ROW()=2,125,IF(ROW()=3,67,IF(ROW()=4,13,RANDBETWEEN(2,COUNT(Name!$A:$A) + 1))))</f>
        <v>163</v>
      </c>
      <c r="E1529" s="7" t="str">
        <f ca="1">VLOOKUP($D1529,Name!$A:$B,2,FALSE) &amp; " " &amp; IF(ROW()=2,"de Orléans e Bragança",VLOOKUP(IF(ROW()=2,0,RANDBETWEEN(2,COUNT('Last name'!$A:$A) + 1)),'Last name'!$A:$B,2,FALSE) &amp; " " &amp; VLOOKUP(RANDBETWEEN(2,COUNT('Last name'!$A:$A) + 1),'Last name'!$A:$B,2,FALSE))</f>
        <v>Henrico Brasil Ferrari</v>
      </c>
      <c r="F1529" s="7">
        <v>2</v>
      </c>
      <c r="G1529" s="7" cm="1">
        <f t="array" aca="1" ref="G1529" ca="1">INDEX(States!$B:$B,RANDBETWEEN(2,COUNTA(States!$B:$B)),1)</f>
        <v>8</v>
      </c>
      <c r="H1529" s="7" t="str">
        <f ca="1">VLOOKUP($D1529,Name!$A:$C,3,FALSE)</f>
        <v>M</v>
      </c>
      <c r="I1529" s="7">
        <f t="shared" ca="1" si="117"/>
        <v>4</v>
      </c>
      <c r="J1529" s="7" t="str">
        <f ca="1">VLOOKUP($I1529,Race!$A:$B,2,FALSE)</f>
        <v>Pardo</v>
      </c>
      <c r="K1529" s="8">
        <f ca="1" xml:space="preserve">
IF($B1529=2,
    TODAY()-16340,
    IF($P1529=2,
        RANDBETWEEN(TODAY()-12418.5,TODAY()-6574.5),
        IF(OR($P1529=3,$P1529=4),
            RANDBETWEEN(TODAY()-16071,TODAY()-8766),
            IF(OR($P1529=5,$P1529=6,$P1529=7),
                RANDBETWEEN(TODAY()-27393.75,TODAY()-12783.75),
                RANDBETWEEN(TODAY()-27393.75,TODAY()-10957.5)
            )
        )
    )
)</f>
        <v>17733</v>
      </c>
      <c r="L1529" s="6">
        <f ca="1">IF(OR(ROW()=2,ROW()=3),7,IF(ROW()=4,4,RANDBETWEEN(4,COUNT(Education!$A:$A) + 1)))</f>
        <v>5</v>
      </c>
      <c r="M1529" s="8" t="str">
        <f ca="1">VLOOKUP($L1529,Education!$A:$B,2,FALSE)</f>
        <v>Pós-graduação</v>
      </c>
      <c r="N152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1529" s="7" t="str">
        <f ca="1">VLOOKUP($N1529,Department!$A:$B,2,FALSE)</f>
        <v>Administrativo</v>
      </c>
      <c r="P1529" s="6">
        <f t="shared" ca="1" si="118"/>
        <v>8</v>
      </c>
      <c r="Q1529" s="7" t="str">
        <f ca="1">VLOOKUP($P1529,Role!$A:$B,2,FALSE)</f>
        <v>Analista</v>
      </c>
      <c r="R1529" s="7">
        <f ca="1">IF($P1529=8,RANDBETWEEN(2,COUNT(Level!$A:$A) + 1),"")</f>
        <v>3</v>
      </c>
      <c r="S1529" s="7" t="str">
        <f ca="1">IF($R1529&lt;&gt;"",VLOOKUP($R1529,Level!$A:$B,2,FALSE),"")</f>
        <v>Pleno</v>
      </c>
      <c r="T1529" s="8">
        <f t="shared" ca="1" si="119"/>
        <v>36478</v>
      </c>
      <c r="U1529" s="1">
        <f t="shared" ca="1" si="115"/>
        <v>3000</v>
      </c>
      <c r="V152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$A1529    &amp;
", "   &amp;
$B1529    &amp;
", "   &amp;
$C1529    &amp;
", '"  &amp;
$E1529    &amp;
"', '" &amp;
$H1529    &amp;
"', "  &amp;
$I1529 &amp;
", CAST('"  &amp;
TEXT($K1529,"aaaa-mm-dd") &amp;
"' AS DATE), " &amp;
$L1529 &amp;
", " &amp;
$N1529 &amp;
", " &amp;
$P1529 &amp;
", " &amp;
IF($R1529="","NULL",$R1529) &amp;
", " &amp;
$U1529 &amp;
");"</f>
        <v>INSERT INTO acme.fact_employees (id_company_fk, id_employee_pk, flg_active, employee_name, id_gender_fk, id_race_fk, birthdate, id_education_fk, id_department_fk, id_role_fk, id_level_fk, salary) VALUES (2, 1528, TRUE, 'Henrico Brasil Ferrari', 'M', 4, CAST('1948-07-19' AS DATE), 5, 3, 8, 3, 3000);</v>
      </c>
    </row>
    <row r="1530" spans="1:22" x14ac:dyDescent="0.2">
      <c r="A1530" s="7">
        <v>2</v>
      </c>
      <c r="B1530" s="5">
        <f t="shared" si="116"/>
        <v>1529</v>
      </c>
      <c r="C1530" s="6" t="b">
        <v>1</v>
      </c>
      <c r="D1530" s="7">
        <f ca="1">IF(ROW()=2,125,IF(ROW()=3,67,IF(ROW()=4,13,RANDBETWEEN(2,COUNT(Name!$A:$A) + 1))))</f>
        <v>282</v>
      </c>
      <c r="E1530" s="7" t="str">
        <f ca="1">VLOOKUP($D1530,Name!$A:$B,2,FALSE)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Martin Siqueira Batista</v>
      </c>
      <c r="F1530" s="7">
        <v>2</v>
      </c>
      <c r="G1530" s="7" cm="1">
        <f t="array" aca="1" ref="G1530" ca="1">INDEX(States!$B:$B,RANDBETWEEN(2,COUNTA(States!$B:$B)),1)</f>
        <v>19</v>
      </c>
      <c r="H1530" s="7" t="str">
        <f ca="1">VLOOKUP($D1530,Name!$A:$C,3,FALSE)</f>
        <v>M</v>
      </c>
      <c r="I1530" s="7">
        <f t="shared" ca="1" si="117"/>
        <v>2</v>
      </c>
      <c r="J1530" s="7" t="str">
        <f ca="1">VLOOKUP($I1530,Race!$A:$B,2,FALSE)</f>
        <v>Branco</v>
      </c>
      <c r="K1530" s="8">
        <f ca="1" xml:space="preserve">
IF($B1530=2,
    TODAY()-16340,
    IF($P1530=2,
        RANDBETWEEN(TODAY()-12418.5,TODAY()-6574.5),
        IF(OR($P1530=3,$P1530=4),
            RANDBETWEEN(TODAY()-16071,TODAY()-8766),
            IF(OR($P1530=5,$P1530=6,$P1530=7),
                RANDBETWEEN(TODAY()-27393.75,TODAY()-12783.75),
                RANDBETWEEN(TODAY()-27393.75,TODAY()-10957.5)
            )
        )
    )
)</f>
        <v>31043</v>
      </c>
      <c r="L1530" s="6">
        <f ca="1">IF(OR(ROW()=2,ROW()=3),7,IF(ROW()=4,4,RANDBETWEEN(4,COUNT(Education!$A:$A) + 1)))</f>
        <v>5</v>
      </c>
      <c r="M1530" s="8" t="str">
        <f ca="1">VLOOKUP($L1530,Education!$A:$B,2,FALSE)</f>
        <v>Pós-graduação</v>
      </c>
      <c r="N153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1530" s="7" t="str">
        <f ca="1">VLOOKUP($N1530,Department!$A:$B,2,FALSE)</f>
        <v>Recursos Humanos</v>
      </c>
      <c r="P1530" s="6">
        <f t="shared" ca="1" si="118"/>
        <v>8</v>
      </c>
      <c r="Q1530" s="7" t="str">
        <f ca="1">VLOOKUP($P1530,Role!$A:$B,2,FALSE)</f>
        <v>Analista</v>
      </c>
      <c r="R1530" s="7">
        <f ca="1">IF($P1530=8,RANDBETWEEN(2,COUNT(Level!$A:$A) + 1),"")</f>
        <v>4</v>
      </c>
      <c r="S1530" s="7" t="str">
        <f ca="1">IF($R1530&lt;&gt;"",VLOOKUP($R1530,Level!$A:$B,2,FALSE),"")</f>
        <v>Senior</v>
      </c>
      <c r="T1530" s="8">
        <f t="shared" ca="1" si="119"/>
        <v>44530</v>
      </c>
      <c r="U1530" s="1">
        <f t="shared" ca="1" si="115"/>
        <v>3080</v>
      </c>
      <c r="V153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$A1530    &amp;
", "   &amp;
$B1530    &amp;
", "   &amp;
$C1530    &amp;
", '"  &amp;
$E1530    &amp;
"', '" &amp;
$H1530    &amp;
"', "  &amp;
$I1530 &amp;
", CAST('"  &amp;
TEXT($K1530,"aaaa-mm-dd") &amp;
"' AS DATE), " &amp;
$L1530 &amp;
", " &amp;
$N1530 &amp;
", " &amp;
$P1530 &amp;
", " &amp;
IF($R1530="","NULL",$R1530) &amp;
", " &amp;
$U1530 &amp;
");"</f>
        <v>INSERT INTO acme.fact_employees (id_company_fk, id_employee_pk, flg_active, employee_name, id_gender_fk, id_race_fk, birthdate, id_education_fk, id_department_fk, id_role_fk, id_level_fk, salary) VALUES (2, 1529, TRUE, 'Martin Siqueira Batista', 'M', 2, CAST('1984-12-27' AS DATE), 5, 5, 8, 4, 3080);</v>
      </c>
    </row>
    <row r="1531" spans="1:22" x14ac:dyDescent="0.2">
      <c r="A1531" s="7">
        <v>2</v>
      </c>
      <c r="B1531" s="5">
        <f t="shared" si="116"/>
        <v>1530</v>
      </c>
      <c r="C1531" s="6" t="b">
        <v>1</v>
      </c>
      <c r="D1531" s="7">
        <f ca="1">IF(ROW()=2,125,IF(ROW()=3,67,IF(ROW()=4,13,RANDBETWEEN(2,COUNT(Name!$A:$A) + 1))))</f>
        <v>52</v>
      </c>
      <c r="E1531" s="7" t="str">
        <f ca="1">VLOOKUP($D1531,Name!$A:$B,2,FALSE) &amp; " " &amp; IF(ROW()=2,"de Orléans e Bragança",VLOOKUP(IF(ROW()=2,0,RANDBETWEEN(2,COUNT('Last name'!$A:$A) + 1)),'Last name'!$A:$B,2,FALSE) &amp; " " &amp; VLOOKUP(RANDBETWEEN(2,COUNT('Last name'!$A:$A) + 1),'Last name'!$A:$B,2,FALSE))</f>
        <v>Arthur Mazza Tavares</v>
      </c>
      <c r="F1531" s="7">
        <v>2</v>
      </c>
      <c r="G1531" s="7" cm="1">
        <f t="array" aca="1" ref="G1531" ca="1">INDEX(States!$B:$B,RANDBETWEEN(2,COUNTA(States!$B:$B)),1)</f>
        <v>14</v>
      </c>
      <c r="H1531" s="7" t="str">
        <f ca="1">VLOOKUP($D1531,Name!$A:$C,3,FALSE)</f>
        <v>M</v>
      </c>
      <c r="I1531" s="7">
        <f t="shared" ca="1" si="117"/>
        <v>2</v>
      </c>
      <c r="J1531" s="7" t="str">
        <f ca="1">VLOOKUP($I1531,Race!$A:$B,2,FALSE)</f>
        <v>Branco</v>
      </c>
      <c r="K1531" s="8">
        <f ca="1" xml:space="preserve">
IF($B1531=2,
    TODAY()-16340,
    IF($P1531=2,
        RANDBETWEEN(TODAY()-12418.5,TODAY()-6574.5),
        IF(OR($P1531=3,$P1531=4),
            RANDBETWEEN(TODAY()-16071,TODAY()-8766),
            IF(OR($P1531=5,$P1531=6,$P1531=7),
                RANDBETWEEN(TODAY()-27393.75,TODAY()-12783.75),
                RANDBETWEEN(TODAY()-27393.75,TODAY()-10957.5)
            )
        )
    )
)</f>
        <v>26105</v>
      </c>
      <c r="L1531" s="6">
        <f ca="1">IF(OR(ROW()=2,ROW()=3),7,IF(ROW()=4,4,RANDBETWEEN(4,COUNT(Education!$A:$A) + 1)))</f>
        <v>7</v>
      </c>
      <c r="M1531" s="8" t="str">
        <f ca="1">VLOOKUP($L1531,Education!$A:$B,2,FALSE)</f>
        <v>Doutorado</v>
      </c>
      <c r="N153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1531" s="7" t="str">
        <f ca="1">VLOOKUP($N1531,Department!$A:$B,2,FALSE)</f>
        <v>Vendas</v>
      </c>
      <c r="P1531" s="6">
        <f t="shared" ca="1" si="118"/>
        <v>8</v>
      </c>
      <c r="Q1531" s="7" t="str">
        <f ca="1">VLOOKUP($P1531,Role!$A:$B,2,FALSE)</f>
        <v>Analista</v>
      </c>
      <c r="R1531" s="7">
        <f ca="1">IF($P1531=8,RANDBETWEEN(2,COUNT(Level!$A:$A) + 1),"")</f>
        <v>2</v>
      </c>
      <c r="S1531" s="7" t="str">
        <f ca="1">IF($R1531&lt;&gt;"",VLOOKUP($R1531,Level!$A:$B,2,FALSE),"")</f>
        <v>Junior</v>
      </c>
      <c r="T1531" s="8">
        <f t="shared" ca="1" si="119"/>
        <v>42012</v>
      </c>
      <c r="U1531" s="1">
        <f t="shared" ca="1" si="115"/>
        <v>4110</v>
      </c>
      <c r="V153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$A1531    &amp;
", "   &amp;
$B1531    &amp;
", "   &amp;
$C1531    &amp;
", '"  &amp;
$E1531    &amp;
"', '" &amp;
$H1531    &amp;
"', "  &amp;
$I1531 &amp;
", CAST('"  &amp;
TEXT($K1531,"aaaa-mm-dd") &amp;
"' AS DATE), " &amp;
$L1531 &amp;
", " &amp;
$N1531 &amp;
", " &amp;
$P1531 &amp;
", " &amp;
IF($R1531="","NULL",$R1531) &amp;
", " &amp;
$U1531 &amp;
");"</f>
        <v>INSERT INTO acme.fact_employees (id_company_fk, id_employee_pk, flg_active, employee_name, id_gender_fk, id_race_fk, birthdate, id_education_fk, id_department_fk, id_role_fk, id_level_fk, salary) VALUES (2, 1530, TRUE, 'Arthur Mazza Tavares', 'M', 2, CAST('1971-06-21' AS DATE), 7, 13, 8, 2, 4110);</v>
      </c>
    </row>
    <row r="1532" spans="1:22" x14ac:dyDescent="0.2">
      <c r="A1532" s="7">
        <v>2</v>
      </c>
      <c r="B1532" s="5">
        <f t="shared" si="116"/>
        <v>1531</v>
      </c>
      <c r="C1532" s="6" t="b">
        <v>1</v>
      </c>
      <c r="D1532" s="7">
        <f ca="1">IF(ROW()=2,125,IF(ROW()=3,67,IF(ROW()=4,13,RANDBETWEEN(2,COUNT(Name!$A:$A) + 1))))</f>
        <v>114</v>
      </c>
      <c r="E1532" s="7" t="str">
        <f ca="1">VLOOKUP($D1532,Name!$A:$B,2,FALSE) &amp; " " &amp; IF(ROW()=2,"de Orléans e Bragança",VLOOKUP(IF(ROW()=2,0,RANDBETWEEN(2,COUNT('Last name'!$A:$A) + 1)),'Last name'!$A:$B,2,FALSE) &amp; " " &amp; VLOOKUP(RANDBETWEEN(2,COUNT('Last name'!$A:$A) + 1),'Last name'!$A:$B,2,FALSE))</f>
        <v>Eduardo Andrioli Sousa</v>
      </c>
      <c r="F1532" s="7">
        <v>2</v>
      </c>
      <c r="G1532" s="7" cm="1">
        <f t="array" aca="1" ref="G1532" ca="1">INDEX(States!$B:$B,RANDBETWEEN(2,COUNTA(States!$B:$B)),1)</f>
        <v>11</v>
      </c>
      <c r="H1532" s="7" t="str">
        <f ca="1">VLOOKUP($D1532,Name!$A:$C,3,FALSE)</f>
        <v>M</v>
      </c>
      <c r="I1532" s="7">
        <f t="shared" ca="1" si="117"/>
        <v>6</v>
      </c>
      <c r="J1532" s="7" t="str">
        <f ca="1">VLOOKUP($I1532,Race!$A:$B,2,FALSE)</f>
        <v>Indígena</v>
      </c>
      <c r="K1532" s="8">
        <f ca="1" xml:space="preserve">
IF($B1532=2,
    TODAY()-16340,
    IF($P1532=2,
        RANDBETWEEN(TODAY()-12418.5,TODAY()-6574.5),
        IF(OR($P1532=3,$P1532=4),
            RANDBETWEEN(TODAY()-16071,TODAY()-8766),
            IF(OR($P1532=5,$P1532=6,$P1532=7),
                RANDBETWEEN(TODAY()-27393.75,TODAY()-12783.75),
                RANDBETWEEN(TODAY()-27393.75,TODAY()-10957.5)
            )
        )
    )
)</f>
        <v>22711</v>
      </c>
      <c r="L1532" s="6">
        <f ca="1">IF(OR(ROW()=2,ROW()=3),7,IF(ROW()=4,4,RANDBETWEEN(4,COUNT(Education!$A:$A) + 1)))</f>
        <v>4</v>
      </c>
      <c r="M1532" s="8" t="str">
        <f ca="1">VLOOKUP($L1532,Education!$A:$B,2,FALSE)</f>
        <v>Superior</v>
      </c>
      <c r="N153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1532" s="7" t="str">
        <f ca="1">VLOOKUP($N1532,Department!$A:$B,2,FALSE)</f>
        <v>Tecnologia da Informação</v>
      </c>
      <c r="P1532" s="6">
        <f t="shared" ca="1" si="118"/>
        <v>7</v>
      </c>
      <c r="Q1532" s="7" t="str">
        <f ca="1">VLOOKUP($P1532,Role!$A:$B,2,FALSE)</f>
        <v>Trainee</v>
      </c>
      <c r="R1532" s="7" t="str">
        <f ca="1">IF($P1532=8,RANDBETWEEN(2,COUNT(Level!$A:$A) + 1),"")</f>
        <v/>
      </c>
      <c r="S1532" s="7" t="str">
        <f ca="1">IF($R1532&lt;&gt;"",VLOOKUP($R1532,Level!$A:$B,2,FALSE),"")</f>
        <v/>
      </c>
      <c r="T1532" s="8">
        <f t="shared" ca="1" si="119"/>
        <v>37294</v>
      </c>
      <c r="U1532" s="1">
        <f t="shared" ca="1" si="115"/>
        <v>1425</v>
      </c>
      <c r="V153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$A1532    &amp;
", "   &amp;
$B1532    &amp;
", "   &amp;
$C1532    &amp;
", '"  &amp;
$E1532    &amp;
"', '" &amp;
$H1532    &amp;
"', "  &amp;
$I1532 &amp;
", CAST('"  &amp;
TEXT($K1532,"aaaa-mm-dd") &amp;
"' AS DATE), " &amp;
$L1532 &amp;
", " &amp;
$N1532 &amp;
", " &amp;
$P1532 &amp;
", " &amp;
IF($R1532="","NULL",$R1532) &amp;
", " &amp;
$U1532 &amp;
");"</f>
        <v>INSERT INTO acme.fact_employees (id_company_fk, id_employee_pk, flg_active, employee_name, id_gender_fk, id_race_fk, birthdate, id_education_fk, id_department_fk, id_role_fk, id_level_fk, salary) VALUES (2, 1531, TRUE, 'Eduardo Andrioli Sousa', 'M', 6, CAST('1962-03-06' AS DATE), 4, 11, 7, NULL, 1425);</v>
      </c>
    </row>
    <row r="1533" spans="1:22" x14ac:dyDescent="0.2">
      <c r="A1533" s="7">
        <v>2</v>
      </c>
      <c r="B1533" s="5">
        <f t="shared" si="116"/>
        <v>1532</v>
      </c>
      <c r="C1533" s="6" t="b">
        <v>1</v>
      </c>
      <c r="D1533" s="7">
        <f ca="1">IF(ROW()=2,125,IF(ROW()=3,67,IF(ROW()=4,13,RANDBETWEEN(2,COUNT(Name!$A:$A) + 1))))</f>
        <v>88</v>
      </c>
      <c r="E1533" s="7" t="str">
        <f ca="1">VLOOKUP($D1533,Name!$A:$B,2,FALSE) &amp; " " &amp; IF(ROW()=2,"de Orléans e Bragança",VLOOKUP(IF(ROW()=2,0,RANDBETWEEN(2,COUNT('Last name'!$A:$A) + 1)),'Last name'!$A:$B,2,FALSE) &amp; " " &amp; VLOOKUP(RANDBETWEEN(2,COUNT('Last name'!$A:$A) + 1),'Last name'!$A:$B,2,FALSE))</f>
        <v>Cecilia Castro Bandeira</v>
      </c>
      <c r="F1533" s="7">
        <v>2</v>
      </c>
      <c r="G1533" s="7" cm="1">
        <f t="array" aca="1" ref="G1533" ca="1">INDEX(States!$B:$B,RANDBETWEEN(2,COUNTA(States!$B:$B)),1)</f>
        <v>5</v>
      </c>
      <c r="H1533" s="7" t="str">
        <f ca="1">VLOOKUP($D1533,Name!$A:$C,3,FALSE)</f>
        <v>F</v>
      </c>
      <c r="I1533" s="7">
        <f t="shared" ca="1" si="117"/>
        <v>3</v>
      </c>
      <c r="J1533" s="7" t="str">
        <f ca="1">VLOOKUP($I1533,Race!$A:$B,2,FALSE)</f>
        <v>Preto</v>
      </c>
      <c r="K1533" s="8">
        <f ca="1" xml:space="preserve">
IF($B1533=2,
    TODAY()-16340,
    IF($P1533=2,
        RANDBETWEEN(TODAY()-12418.5,TODAY()-6574.5),
        IF(OR($P1533=3,$P1533=4),
            RANDBETWEEN(TODAY()-16071,TODAY()-8766),
            IF(OR($P1533=5,$P1533=6,$P1533=7),
                RANDBETWEEN(TODAY()-27393.75,TODAY()-12783.75),
                RANDBETWEEN(TODAY()-27393.75,TODAY()-10957.5)
            )
        )
    )
)</f>
        <v>31341</v>
      </c>
      <c r="L1533" s="6">
        <f ca="1">IF(OR(ROW()=2,ROW()=3),7,IF(ROW()=4,4,RANDBETWEEN(4,COUNT(Education!$A:$A) + 1)))</f>
        <v>5</v>
      </c>
      <c r="M1533" s="8" t="str">
        <f ca="1">VLOOKUP($L1533,Education!$A:$B,2,FALSE)</f>
        <v>Pós-graduação</v>
      </c>
      <c r="N153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1533" s="7" t="str">
        <f ca="1">VLOOKUP($N1533,Department!$A:$B,2,FALSE)</f>
        <v>Financeiro</v>
      </c>
      <c r="P1533" s="6">
        <f t="shared" ca="1" si="118"/>
        <v>8</v>
      </c>
      <c r="Q1533" s="7" t="str">
        <f ca="1">VLOOKUP($P1533,Role!$A:$B,2,FALSE)</f>
        <v>Analista</v>
      </c>
      <c r="R1533" s="7">
        <f ca="1">IF($P1533=8,RANDBETWEEN(2,COUNT(Level!$A:$A) + 1),"")</f>
        <v>2</v>
      </c>
      <c r="S1533" s="7" t="str">
        <f ca="1">IF($R1533&lt;&gt;"",VLOOKUP($R1533,Level!$A:$B,2,FALSE),"")</f>
        <v>Junior</v>
      </c>
      <c r="T1533" s="8">
        <f t="shared" ca="1" si="119"/>
        <v>37404</v>
      </c>
      <c r="U1533" s="1">
        <f t="shared" ca="1" si="115"/>
        <v>3000</v>
      </c>
      <c r="V153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$A1533    &amp;
", "   &amp;
$B1533    &amp;
", "   &amp;
$C1533    &amp;
", '"  &amp;
$E1533    &amp;
"', '" &amp;
$H1533    &amp;
"', "  &amp;
$I1533 &amp;
", CAST('"  &amp;
TEXT($K1533,"aaaa-mm-dd") &amp;
"' AS DATE), " &amp;
$L1533 &amp;
", " &amp;
$N1533 &amp;
", " &amp;
$P1533 &amp;
", " &amp;
IF($R1533="","NULL",$R1533) &amp;
", " &amp;
$U1533 &amp;
");"</f>
        <v>INSERT INTO acme.fact_employees (id_company_fk, id_employee_pk, flg_active, employee_name, id_gender_fk, id_race_fk, birthdate, id_education_fk, id_department_fk, id_role_fk, id_level_fk, salary) VALUES (2, 1532, TRUE, 'Cecilia Castro Bandeira', 'F', 3, CAST('1985-10-21' AS DATE), 5, 4, 8, 2, 3000);</v>
      </c>
    </row>
    <row r="1534" spans="1:22" x14ac:dyDescent="0.2">
      <c r="A1534" s="7">
        <v>2</v>
      </c>
      <c r="B1534" s="5">
        <f t="shared" si="116"/>
        <v>1533</v>
      </c>
      <c r="C1534" s="6" t="b">
        <v>1</v>
      </c>
      <c r="D1534" s="7">
        <f ca="1">IF(ROW()=2,125,IF(ROW()=3,67,IF(ROW()=4,13,RANDBETWEEN(2,COUNT(Name!$A:$A) + 1))))</f>
        <v>172</v>
      </c>
      <c r="E1534" s="7" t="str">
        <f ca="1">VLOOKUP($D1534,Name!$A:$B,2,FALSE) &amp; " " &amp; IF(ROW()=2,"de Orléans e Bragança",VLOOKUP(IF(ROW()=2,0,RANDBETWEEN(2,COUNT('Last name'!$A:$A) + 1)),'Last name'!$A:$B,2,FALSE) &amp; " " &amp; VLOOKUP(RANDBETWEEN(2,COUNT('Last name'!$A:$A) + 1),'Last name'!$A:$B,2,FALSE))</f>
        <v>Isabella Andrioli Paulista</v>
      </c>
      <c r="F1534" s="7">
        <v>2</v>
      </c>
      <c r="G1534" s="7" cm="1">
        <f t="array" aca="1" ref="G1534" ca="1">INDEX(States!$B:$B,RANDBETWEEN(2,COUNTA(States!$B:$B)),1)</f>
        <v>11</v>
      </c>
      <c r="H1534" s="7" t="str">
        <f ca="1">VLOOKUP($D1534,Name!$A:$C,3,FALSE)</f>
        <v>F</v>
      </c>
      <c r="I1534" s="7">
        <f t="shared" ca="1" si="117"/>
        <v>2</v>
      </c>
      <c r="J1534" s="7" t="str">
        <f ca="1">VLOOKUP($I1534,Race!$A:$B,2,FALSE)</f>
        <v>Branco</v>
      </c>
      <c r="K1534" s="8">
        <f ca="1" xml:space="preserve">
IF($B1534=2,
    TODAY()-16340,
    IF($P1534=2,
        RANDBETWEEN(TODAY()-12418.5,TODAY()-6574.5),
        IF(OR($P1534=3,$P1534=4),
            RANDBETWEEN(TODAY()-16071,TODAY()-8766),
            IF(OR($P1534=5,$P1534=6,$P1534=7),
                RANDBETWEEN(TODAY()-27393.75,TODAY()-12783.75),
                RANDBETWEEN(TODAY()-27393.75,TODAY()-10957.5)
            )
        )
    )
)</f>
        <v>27358</v>
      </c>
      <c r="L1534" s="6">
        <f ca="1">IF(OR(ROW()=2,ROW()=3),7,IF(ROW()=4,4,RANDBETWEEN(4,COUNT(Education!$A:$A) + 1)))</f>
        <v>4</v>
      </c>
      <c r="M1534" s="8" t="str">
        <f ca="1">VLOOKUP($L1534,Education!$A:$B,2,FALSE)</f>
        <v>Superior</v>
      </c>
      <c r="N153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1534" s="7" t="str">
        <f ca="1">VLOOKUP($N1534,Department!$A:$B,2,FALSE)</f>
        <v>Tecnologia da Informação</v>
      </c>
      <c r="P1534" s="6">
        <f t="shared" ca="1" si="118"/>
        <v>8</v>
      </c>
      <c r="Q1534" s="7" t="str">
        <f ca="1">VLOOKUP($P1534,Role!$A:$B,2,FALSE)</f>
        <v>Analista</v>
      </c>
      <c r="R1534" s="7">
        <f ca="1">IF($P1534=8,RANDBETWEEN(2,COUNT(Level!$A:$A) + 1),"")</f>
        <v>4</v>
      </c>
      <c r="S1534" s="7" t="str">
        <f ca="1">IF($R1534&lt;&gt;"",VLOOKUP($R1534,Level!$A:$B,2,FALSE),"")</f>
        <v>Senior</v>
      </c>
      <c r="T1534" s="8">
        <f t="shared" ca="1" si="119"/>
        <v>40251</v>
      </c>
      <c r="U1534" s="1">
        <f t="shared" ca="1" si="115"/>
        <v>2620</v>
      </c>
      <c r="V153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$A1534    &amp;
", "   &amp;
$B1534    &amp;
", "   &amp;
$C1534    &amp;
", '"  &amp;
$E1534    &amp;
"', '" &amp;
$H1534    &amp;
"', "  &amp;
$I1534 &amp;
", CAST('"  &amp;
TEXT($K1534,"aaaa-mm-dd") &amp;
"' AS DATE), " &amp;
$L1534 &amp;
", " &amp;
$N1534 &amp;
", " &amp;
$P1534 &amp;
", " &amp;
IF($R1534="","NULL",$R1534) &amp;
", " &amp;
$U1534 &amp;
");"</f>
        <v>INSERT INTO acme.fact_employees (id_company_fk, id_employee_pk, flg_active, employee_name, id_gender_fk, id_race_fk, birthdate, id_education_fk, id_department_fk, id_role_fk, id_level_fk, salary) VALUES (2, 1533, TRUE, 'Isabella Andrioli Paulista', 'F', 2, CAST('1974-11-25' AS DATE), 4, 11, 8, 4, 2620);</v>
      </c>
    </row>
    <row r="1535" spans="1:22" x14ac:dyDescent="0.2">
      <c r="A1535" s="7">
        <v>2</v>
      </c>
      <c r="B1535" s="5">
        <f t="shared" si="116"/>
        <v>1534</v>
      </c>
      <c r="C1535" s="6" t="b">
        <v>1</v>
      </c>
      <c r="D1535" s="7">
        <f ca="1">IF(ROW()=2,125,IF(ROW()=3,67,IF(ROW()=4,13,RANDBETWEEN(2,COUNT(Name!$A:$A) + 1))))</f>
        <v>260</v>
      </c>
      <c r="E1535" s="7" t="str">
        <f ca="1">VLOOKUP($D1535,Name!$A:$B,2,FALSE)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Maria Fernanda Zil Sacramento</v>
      </c>
      <c r="F1535" s="7">
        <v>2</v>
      </c>
      <c r="G1535" s="7" cm="1">
        <f t="array" aca="1" ref="G1535" ca="1">INDEX(States!$B:$B,RANDBETWEEN(2,COUNTA(States!$B:$B)),1)</f>
        <v>10</v>
      </c>
      <c r="H1535" s="7" t="str">
        <f ca="1">VLOOKUP($D1535,Name!$A:$C,3,FALSE)</f>
        <v>F</v>
      </c>
      <c r="I1535" s="7">
        <f t="shared" ca="1" si="117"/>
        <v>2</v>
      </c>
      <c r="J1535" s="7" t="str">
        <f ca="1">VLOOKUP($I1535,Race!$A:$B,2,FALSE)</f>
        <v>Branco</v>
      </c>
      <c r="K1535" s="8">
        <f ca="1" xml:space="preserve">
IF($B1535=2,
    TODAY()-16340,
    IF($P1535=2,
        RANDBETWEEN(TODAY()-12418.5,TODAY()-6574.5),
        IF(OR($P1535=3,$P1535=4),
            RANDBETWEEN(TODAY()-16071,TODAY()-8766),
            IF(OR($P1535=5,$P1535=6,$P1535=7),
                RANDBETWEEN(TODAY()-27393.75,TODAY()-12783.75),
                RANDBETWEEN(TODAY()-27393.75,TODAY()-10957.5)
            )
        )
    )
)</f>
        <v>31854</v>
      </c>
      <c r="L1535" s="6">
        <f ca="1">IF(OR(ROW()=2,ROW()=3),7,IF(ROW()=4,4,RANDBETWEEN(4,COUNT(Education!$A:$A) + 1)))</f>
        <v>7</v>
      </c>
      <c r="M1535" s="8" t="str">
        <f ca="1">VLOOKUP($L1535,Education!$A:$B,2,FALSE)</f>
        <v>Doutorado</v>
      </c>
      <c r="N153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1535" s="7" t="str">
        <f ca="1">VLOOKUP($N1535,Department!$A:$B,2,FALSE)</f>
        <v>Tecnologia da Informação</v>
      </c>
      <c r="P1535" s="6">
        <f t="shared" ca="1" si="118"/>
        <v>8</v>
      </c>
      <c r="Q1535" s="7" t="str">
        <f ca="1">VLOOKUP($P1535,Role!$A:$B,2,FALSE)</f>
        <v>Analista</v>
      </c>
      <c r="R1535" s="7">
        <f ca="1">IF($P1535=8,RANDBETWEEN(2,COUNT(Level!$A:$A) + 1),"")</f>
        <v>2</v>
      </c>
      <c r="S1535" s="7" t="str">
        <f ca="1">IF($R1535&lt;&gt;"",VLOOKUP($R1535,Level!$A:$B,2,FALSE),"")</f>
        <v>Junior</v>
      </c>
      <c r="T1535" s="8">
        <f t="shared" ca="1" si="119"/>
        <v>41525</v>
      </c>
      <c r="U1535" s="1">
        <f t="shared" ca="1" si="115"/>
        <v>4120</v>
      </c>
      <c r="V153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$A1535    &amp;
", "   &amp;
$B1535    &amp;
", "   &amp;
$C1535    &amp;
", '"  &amp;
$E1535    &amp;
"', '" &amp;
$H1535    &amp;
"', "  &amp;
$I1535 &amp;
", CAST('"  &amp;
TEXT($K1535,"aaaa-mm-dd") &amp;
"' AS DATE), " &amp;
$L1535 &amp;
", " &amp;
$N1535 &amp;
", " &amp;
$P1535 &amp;
", " &amp;
IF($R1535="","NULL",$R1535) &amp;
", " &amp;
$U1535 &amp;
");"</f>
        <v>INSERT INTO acme.fact_employees (id_company_fk, id_employee_pk, flg_active, employee_name, id_gender_fk, id_race_fk, birthdate, id_education_fk, id_department_fk, id_role_fk, id_level_fk, salary) VALUES (2, 1534, TRUE, 'Maria Fernanda Zil Sacramento', 'F', 2, CAST('1987-03-18' AS DATE), 7, 11, 8, 2, 4120);</v>
      </c>
    </row>
    <row r="1536" spans="1:22" x14ac:dyDescent="0.2">
      <c r="A1536" s="7">
        <v>2</v>
      </c>
      <c r="B1536" s="5">
        <f t="shared" si="116"/>
        <v>1535</v>
      </c>
      <c r="C1536" s="6" t="b">
        <v>1</v>
      </c>
      <c r="D1536" s="7">
        <f ca="1">IF(ROW()=2,125,IF(ROW()=3,67,IF(ROW()=4,13,RANDBETWEEN(2,COUNT(Name!$A:$A) + 1))))</f>
        <v>132</v>
      </c>
      <c r="E1536" s="7" t="str">
        <f ca="1">VLOOKUP($D1536,Name!$A:$B,2,FALSE) &amp; " " &amp; IF(ROW()=2,"de Orléans e Bragança",VLOOKUP(IF(ROW()=2,0,RANDBETWEEN(2,COUNT('Last name'!$A:$A) + 1)),'Last name'!$A:$B,2,FALSE) &amp; " " &amp; VLOOKUP(RANDBETWEEN(2,COUNT('Last name'!$A:$A) + 1),'Last name'!$A:$B,2,FALSE))</f>
        <v>Felipe Pedroso Braga</v>
      </c>
      <c r="F1536" s="7">
        <v>2</v>
      </c>
      <c r="G1536" s="7" cm="1">
        <f t="array" aca="1" ref="G1536" ca="1">INDEX(States!$B:$B,RANDBETWEEN(2,COUNTA(States!$B:$B)),1)</f>
        <v>18</v>
      </c>
      <c r="H1536" s="7" t="str">
        <f ca="1">VLOOKUP($D1536,Name!$A:$C,3,FALSE)</f>
        <v>M</v>
      </c>
      <c r="I1536" s="7">
        <f t="shared" ca="1" si="117"/>
        <v>2</v>
      </c>
      <c r="J1536" s="7" t="str">
        <f ca="1">VLOOKUP($I1536,Race!$A:$B,2,FALSE)</f>
        <v>Branco</v>
      </c>
      <c r="K1536" s="8">
        <f ca="1" xml:space="preserve">
IF($B1536=2,
    TODAY()-16340,
    IF($P1536=2,
        RANDBETWEEN(TODAY()-12418.5,TODAY()-6574.5),
        IF(OR($P1536=3,$P1536=4),
            RANDBETWEEN(TODAY()-16071,TODAY()-8766),
            IF(OR($P1536=5,$P1536=6,$P1536=7),
                RANDBETWEEN(TODAY()-27393.75,TODAY()-12783.75),
                RANDBETWEEN(TODAY()-27393.75,TODAY()-10957.5)
            )
        )
    )
)</f>
        <v>19361</v>
      </c>
      <c r="L1536" s="6">
        <f ca="1">IF(OR(ROW()=2,ROW()=3),7,IF(ROW()=4,4,RANDBETWEEN(4,COUNT(Education!$A:$A) + 1)))</f>
        <v>4</v>
      </c>
      <c r="M1536" s="8" t="str">
        <f ca="1">VLOOKUP($L1536,Education!$A:$B,2,FALSE)</f>
        <v>Superior</v>
      </c>
      <c r="N153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1536" s="7" t="str">
        <f ca="1">VLOOKUP($N1536,Department!$A:$B,2,FALSE)</f>
        <v>Tecnologia da Informação</v>
      </c>
      <c r="P1536" s="6">
        <f t="shared" ca="1" si="118"/>
        <v>6</v>
      </c>
      <c r="Q1536" s="7" t="str">
        <f ca="1">VLOOKUP($P1536,Role!$A:$B,2,FALSE)</f>
        <v>Estagiário</v>
      </c>
      <c r="R1536" s="7" t="str">
        <f ca="1">IF($P1536=8,RANDBETWEEN(2,COUNT(Level!$A:$A) + 1),"")</f>
        <v/>
      </c>
      <c r="S1536" s="7" t="str">
        <f ca="1">IF($R1536&lt;&gt;"",VLOOKUP($R1536,Level!$A:$B,2,FALSE),"")</f>
        <v/>
      </c>
      <c r="T1536" s="8">
        <f t="shared" ca="1" si="119"/>
        <v>36231</v>
      </c>
      <c r="U1536" s="1">
        <f t="shared" ca="1" si="115"/>
        <v>1325</v>
      </c>
      <c r="V153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$A1536    &amp;
", "   &amp;
$B1536    &amp;
", "   &amp;
$C1536    &amp;
", '"  &amp;
$E1536    &amp;
"', '" &amp;
$H1536    &amp;
"', "  &amp;
$I1536 &amp;
", CAST('"  &amp;
TEXT($K1536,"aaaa-mm-dd") &amp;
"' AS DATE), " &amp;
$L1536 &amp;
", " &amp;
$N1536 &amp;
", " &amp;
$P1536 &amp;
", " &amp;
IF($R1536="","NULL",$R1536) &amp;
", " &amp;
$U1536 &amp;
");"</f>
        <v>INSERT INTO acme.fact_employees (id_company_fk, id_employee_pk, flg_active, employee_name, id_gender_fk, id_race_fk, birthdate, id_education_fk, id_department_fk, id_role_fk, id_level_fk, salary) VALUES (2, 1535, TRUE, 'Felipe Pedroso Braga', 'M', 2, CAST('1953-01-02' AS DATE), 4, 11, 6, NULL, 1325);</v>
      </c>
    </row>
    <row r="1537" spans="1:22" x14ac:dyDescent="0.2">
      <c r="A1537" s="7">
        <v>2</v>
      </c>
      <c r="B1537" s="5">
        <f t="shared" si="116"/>
        <v>1536</v>
      </c>
      <c r="C1537" s="6" t="b">
        <v>1</v>
      </c>
      <c r="D1537" s="7">
        <f ca="1">IF(ROW()=2,125,IF(ROW()=3,67,IF(ROW()=4,13,RANDBETWEEN(2,COUNT(Name!$A:$A) + 1))))</f>
        <v>114</v>
      </c>
      <c r="E1537" s="7" t="str">
        <f ca="1">VLOOKUP($D1537,Name!$A:$B,2,FALSE) &amp; " " &amp; IF(ROW()=2,"de Orléans e Bragança",VLOOKUP(IF(ROW()=2,0,RANDBETWEEN(2,COUNT('Last name'!$A:$A) + 1)),'Last name'!$A:$B,2,FALSE) &amp; " " &amp; VLOOKUP(RANDBETWEEN(2,COUNT('Last name'!$A:$A) + 1),'Last name'!$A:$B,2,FALSE))</f>
        <v>Eduardo Medeiros Pedrosa</v>
      </c>
      <c r="F1537" s="7">
        <v>2</v>
      </c>
      <c r="G1537" s="7" cm="1">
        <f t="array" aca="1" ref="G1537" ca="1">INDEX(States!$B:$B,RANDBETWEEN(2,COUNTA(States!$B:$B)),1)</f>
        <v>21</v>
      </c>
      <c r="H1537" s="7" t="str">
        <f ca="1">VLOOKUP($D1537,Name!$A:$C,3,FALSE)</f>
        <v>M</v>
      </c>
      <c r="I1537" s="7">
        <f t="shared" ca="1" si="117"/>
        <v>2</v>
      </c>
      <c r="J1537" s="7" t="str">
        <f ca="1">VLOOKUP($I1537,Race!$A:$B,2,FALSE)</f>
        <v>Branco</v>
      </c>
      <c r="K1537" s="8">
        <f ca="1" xml:space="preserve">
IF($B1537=2,
    TODAY()-16340,
    IF($P1537=2,
        RANDBETWEEN(TODAY()-12418.5,TODAY()-6574.5),
        IF(OR($P1537=3,$P1537=4),
            RANDBETWEEN(TODAY()-16071,TODAY()-8766),
            IF(OR($P1537=5,$P1537=6,$P1537=7),
                RANDBETWEEN(TODAY()-27393.75,TODAY()-12783.75),
                RANDBETWEEN(TODAY()-27393.75,TODAY()-10957.5)
            )
        )
    )
)</f>
        <v>19567</v>
      </c>
      <c r="L1537" s="6">
        <f ca="1">IF(OR(ROW()=2,ROW()=3),7,IF(ROW()=4,4,RANDBETWEEN(4,COUNT(Education!$A:$A) + 1)))</f>
        <v>4</v>
      </c>
      <c r="M1537" s="8" t="str">
        <f ca="1">VLOOKUP($L1537,Education!$A:$B,2,FALSE)</f>
        <v>Superior</v>
      </c>
      <c r="N153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6</v>
      </c>
      <c r="O1537" s="7" t="str">
        <f ca="1">VLOOKUP($N1537,Department!$A:$B,2,FALSE)</f>
        <v>Comercial</v>
      </c>
      <c r="P1537" s="6">
        <f t="shared" ca="1" si="118"/>
        <v>8</v>
      </c>
      <c r="Q1537" s="7" t="str">
        <f ca="1">VLOOKUP($P1537,Role!$A:$B,2,FALSE)</f>
        <v>Analista</v>
      </c>
      <c r="R1537" s="7">
        <f ca="1">IF($P1537=8,RANDBETWEEN(2,COUNT(Level!$A:$A) + 1),"")</f>
        <v>2</v>
      </c>
      <c r="S1537" s="7" t="str">
        <f ca="1">IF($R1537&lt;&gt;"",VLOOKUP($R1537,Level!$A:$B,2,FALSE),"")</f>
        <v>Junior</v>
      </c>
      <c r="T1537" s="8">
        <f t="shared" ca="1" si="119"/>
        <v>40251</v>
      </c>
      <c r="U1537" s="1">
        <f t="shared" ca="1" si="115"/>
        <v>2580</v>
      </c>
      <c r="V153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$A1537    &amp;
", "   &amp;
$B1537    &amp;
", "   &amp;
$C1537    &amp;
", '"  &amp;
$E1537    &amp;
"', '" &amp;
$H1537    &amp;
"', "  &amp;
$I1537 &amp;
", CAST('"  &amp;
TEXT($K1537,"aaaa-mm-dd") &amp;
"' AS DATE), " &amp;
$L1537 &amp;
", " &amp;
$N1537 &amp;
", " &amp;
$P1537 &amp;
", " &amp;
IF($R1537="","NULL",$R1537) &amp;
", " &amp;
$U1537 &amp;
");"</f>
        <v>INSERT INTO acme.fact_employees (id_company_fk, id_employee_pk, flg_active, employee_name, id_gender_fk, id_race_fk, birthdate, id_education_fk, id_department_fk, id_role_fk, id_level_fk, salary) VALUES (2, 1536, TRUE, 'Eduardo Medeiros Pedrosa', 'M', 2, CAST('1953-07-27' AS DATE), 4, 6, 8, 2, 2580);</v>
      </c>
    </row>
    <row r="1538" spans="1:22" x14ac:dyDescent="0.2">
      <c r="A1538" s="7">
        <v>2</v>
      </c>
      <c r="B1538" s="5">
        <f t="shared" si="116"/>
        <v>1537</v>
      </c>
      <c r="C1538" s="6" t="b">
        <v>1</v>
      </c>
      <c r="D1538" s="7">
        <f ca="1">IF(ROW()=2,125,IF(ROW()=3,67,IF(ROW()=4,13,RANDBETWEEN(2,COUNT(Name!$A:$A) + 1))))</f>
        <v>169</v>
      </c>
      <c r="E1538" s="7" t="str">
        <f ca="1">VLOOKUP($D1538,Name!$A:$B,2,FALSE) &amp; " " &amp; IF(ROW()=2,"de Orléans e Bragança",VLOOKUP(IF(ROW()=2,0,RANDBETWEEN(2,COUNT('Last name'!$A:$A) + 1)),'Last name'!$A:$B,2,FALSE) &amp; " " &amp; VLOOKUP(RANDBETWEEN(2,COUNT('Last name'!$A:$A) + 1),'Last name'!$A:$B,2,FALSE))</f>
        <v>Isa Morais Rinaldi</v>
      </c>
      <c r="F1538" s="7">
        <v>2</v>
      </c>
      <c r="G1538" s="7" cm="1">
        <f t="array" aca="1" ref="G1538" ca="1">INDEX(States!$B:$B,RANDBETWEEN(2,COUNTA(States!$B:$B)),1)</f>
        <v>12</v>
      </c>
      <c r="H1538" s="7" t="str">
        <f ca="1">VLOOKUP($D1538,Name!$A:$C,3,FALSE)</f>
        <v>F</v>
      </c>
      <c r="I1538" s="7">
        <f t="shared" ca="1" si="117"/>
        <v>2</v>
      </c>
      <c r="J1538" s="7" t="str">
        <f ca="1">VLOOKUP($I1538,Race!$A:$B,2,FALSE)</f>
        <v>Branco</v>
      </c>
      <c r="K1538" s="8">
        <f ca="1" xml:space="preserve">
IF($B1538=2,
    TODAY()-16340,
    IF($P1538=2,
        RANDBETWEEN(TODAY()-12418.5,TODAY()-6574.5),
        IF(OR($P1538=3,$P1538=4),
            RANDBETWEEN(TODAY()-16071,TODAY()-8766),
            IF(OR($P1538=5,$P1538=6,$P1538=7),
                RANDBETWEEN(TODAY()-27393.75,TODAY()-12783.75),
                RANDBETWEEN(TODAY()-27393.75,TODAY()-10957.5)
            )
        )
    )
)</f>
        <v>31465</v>
      </c>
      <c r="L1538" s="6">
        <f ca="1">IF(OR(ROW()=2,ROW()=3),7,IF(ROW()=4,4,RANDBETWEEN(4,COUNT(Education!$A:$A) + 1)))</f>
        <v>5</v>
      </c>
      <c r="M1538" s="8" t="str">
        <f ca="1">VLOOKUP($L1538,Education!$A:$B,2,FALSE)</f>
        <v>Pós-graduação</v>
      </c>
      <c r="N153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1538" s="7" t="str">
        <f ca="1">VLOOKUP($N1538,Department!$A:$B,2,FALSE)</f>
        <v>Recursos Humanos</v>
      </c>
      <c r="P1538" s="6">
        <f t="shared" ca="1" si="118"/>
        <v>7</v>
      </c>
      <c r="Q1538" s="7" t="str">
        <f ca="1">VLOOKUP($P1538,Role!$A:$B,2,FALSE)</f>
        <v>Trainee</v>
      </c>
      <c r="R1538" s="7" t="str">
        <f ca="1">IF($P1538=8,RANDBETWEEN(2,COUNT(Level!$A:$A) + 1),"")</f>
        <v/>
      </c>
      <c r="S1538" s="7" t="str">
        <f ca="1">IF($R1538&lt;&gt;"",VLOOKUP($R1538,Level!$A:$B,2,FALSE),"")</f>
        <v/>
      </c>
      <c r="T1538" s="8">
        <f t="shared" ca="1" si="119"/>
        <v>38754</v>
      </c>
      <c r="U1538" s="1">
        <f t="shared" ref="U1538:U1601" ca="1" si="120" xml:space="preserve">
IF($P1538=2 + N("Presidente"),
  27000,
  IF($P1538=3 + N("Vice-presidente"),
    23000,
    IF(OR($P1538=5, $P1538=10, $P1538=9) + N("Secretária bilíngue ou coordenador ou especialista"),
      8000,
      IF($P1538=4 + N("Diretor"),
        15000,
        IF($P1538=11 + N("Gerente"),
          12000,
          IF($P1538=6 + N("Estagiário"),
            705,
            IF($P1538=7 + N("Trainee"),
              805,
              IF($P1538=8 + N("Analista"),
                2000,
                605
              )
            )
          )
        )
      )
    )
  )
)
+
N("O trecho abaixo acrescenta no salário $500 por cada formação concluída")
+
IF($L1538=4,
  500,
  IF($L1538=5,
    1000,
    IF($L1538=6,
      1500,
      IF($L1538=7,
        2000,
        0
      )
    )
  )
)
+
N("Adicional no salário por área")
+
IF($N1538=11 + N("Tecnologia da Informação"),
  120,
  IF($N1538=13 + N("Vendas"),
    110,
    IF($N1538=12 + N("Jurídico"),
      100,
      IF(OR($N1538=5, $N1538=6, $N1538=8) + N("Recursos humanos ou comercial ou comunicação e marketing"),
        80,
        0
      )
    )
  )
)
+
N("Adicionando pegadinha")
+
IF(AND($N1538=13, $L1538=6, $P1538=8, $R1538=3) + N("Se for de vendas, com mestrado, analista sênior"),
  IF($I1538=2,
    100,
    0
  )
  +
  IF($H1538="M",
    200,
    0
  ),
  0
)</f>
        <v>1885</v>
      </c>
      <c r="V153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$A1538    &amp;
", "   &amp;
$B1538    &amp;
", "   &amp;
$C1538    &amp;
", '"  &amp;
$E1538    &amp;
"', '" &amp;
$H1538    &amp;
"', "  &amp;
$I1538 &amp;
", CAST('"  &amp;
TEXT($K1538,"aaaa-mm-dd") &amp;
"' AS DATE), " &amp;
$L1538 &amp;
", " &amp;
$N1538 &amp;
", " &amp;
$P1538 &amp;
", " &amp;
IF($R1538="","NULL",$R1538) &amp;
", " &amp;
$U1538 &amp;
");"</f>
        <v>INSERT INTO acme.fact_employees (id_company_fk, id_employee_pk, flg_active, employee_name, id_gender_fk, id_race_fk, birthdate, id_education_fk, id_department_fk, id_role_fk, id_level_fk, salary) VALUES (2, 1537, TRUE, 'Isa Morais Rinaldi', 'F', 2, CAST('1986-02-22' AS DATE), 5, 5, 7, NULL, 1885);</v>
      </c>
    </row>
    <row r="1539" spans="1:22" x14ac:dyDescent="0.2">
      <c r="A1539" s="7">
        <v>2</v>
      </c>
      <c r="B1539" s="5">
        <f t="shared" ref="B1539:B1602" si="121">ROW() - 1</f>
        <v>1538</v>
      </c>
      <c r="C1539" s="6" t="b">
        <v>1</v>
      </c>
      <c r="D1539" s="7">
        <f ca="1">IF(ROW()=2,125,IF(ROW()=3,67,IF(ROW()=4,13,RANDBETWEEN(2,COUNT(Name!$A:$A) + 1))))</f>
        <v>281</v>
      </c>
      <c r="E1539" s="7" t="str">
        <f ca="1">VLOOKUP($D1539,Name!$A:$B,2,FALSE)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Martim Rizzo dos Santos</v>
      </c>
      <c r="F1539" s="7">
        <v>2</v>
      </c>
      <c r="G1539" s="7" cm="1">
        <f t="array" aca="1" ref="G1539" ca="1">INDEX(States!$B:$B,RANDBETWEEN(2,COUNTA(States!$B:$B)),1)</f>
        <v>19</v>
      </c>
      <c r="H1539" s="7" t="str">
        <f ca="1">VLOOKUP($D1539,Name!$A:$C,3,FALSE)</f>
        <v>M</v>
      </c>
      <c r="I1539" s="7">
        <f t="shared" ref="I1539:I1602" ca="1" si="122" xml:space="preserve">
IF(AND($P1539&gt;=2,$P1539&lt;=5),
  2,
  IF(MOD(ROW(),383)=0,
    6 + N("Vermelho(a)"),
    IF(MOD(ROW(),19)=0,
      5 + N("Amarelho()"),
      IF(MOD(ROW(),11)=0,
        4,
        IF(MOD(ROW(),7)=0,
          3,
          2
        )
      )
    )
  )
)</f>
        <v>5</v>
      </c>
      <c r="J1539" s="7" t="str">
        <f ca="1">VLOOKUP($I1539,Race!$A:$B,2,FALSE)</f>
        <v>Amarelo</v>
      </c>
      <c r="K1539" s="8">
        <f ca="1" xml:space="preserve">
IF($B1539=2,
    TODAY()-16340,
    IF($P1539=2,
        RANDBETWEEN(TODAY()-12418.5,TODAY()-6574.5),
        IF(OR($P1539=3,$P1539=4),
            RANDBETWEEN(TODAY()-16071,TODAY()-8766),
            IF(OR($P1539=5,$P1539=6,$P1539=7),
                RANDBETWEEN(TODAY()-27393.75,TODAY()-12783.75),
                RANDBETWEEN(TODAY()-27393.75,TODAY()-10957.5)
            )
        )
    )
)</f>
        <v>30459</v>
      </c>
      <c r="L1539" s="6">
        <f ca="1">IF(OR(ROW()=2,ROW()=3),7,IF(ROW()=4,4,RANDBETWEEN(4,COUNT(Education!$A:$A) + 1)))</f>
        <v>4</v>
      </c>
      <c r="M1539" s="8" t="str">
        <f ca="1">VLOOKUP($L1539,Education!$A:$B,2,FALSE)</f>
        <v>Superior</v>
      </c>
      <c r="N153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1539" s="7" t="str">
        <f ca="1">VLOOKUP($N1539,Department!$A:$B,2,FALSE)</f>
        <v>Comunicação &amp; Marketing</v>
      </c>
      <c r="P1539" s="6">
        <f t="shared" ref="P1539:P1602" ca="1" si="123" xml:space="preserve">
IF(ROW()=2,
  2,
  IF(ROW()=3,
    3,
    IF(ROW()=4,
      5,
      IF(AND(ROW() &gt;= 5, ROW()&lt;=15),
        4,
        IF(AND(ROW() &gt;= 16, ROW() &lt;= 26),
          11,
          IF(AND(ROW() &gt;= 27, ROW() &lt;= 37),
            10,
            IF(MOD(ROW(),2),
              8,
              RANDBETWEEN(6,9)
            )
          )
        )
      )
    )
  )
)</f>
        <v>8</v>
      </c>
      <c r="Q1539" s="7" t="str">
        <f ca="1">VLOOKUP($P1539,Role!$A:$B,2,FALSE)</f>
        <v>Analista</v>
      </c>
      <c r="R1539" s="7">
        <f ca="1">IF($P1539=8,RANDBETWEEN(2,COUNT(Level!$A:$A) + 1),"")</f>
        <v>2</v>
      </c>
      <c r="S1539" s="7" t="str">
        <f ca="1">IF($R1539&lt;&gt;"",VLOOKUP($R1539,Level!$A:$B,2,FALSE),"")</f>
        <v>Junior</v>
      </c>
      <c r="T1539" s="8">
        <f t="shared" ref="T1539:T1602" ca="1" si="124">IF(OR($P1539=2,$P1539=3,$P1539=4,$P1539=5,$P1539=11), 36161, IF(((TODAY() - $K1539) / 365) &lt; 19, TODAY(), RANDBETWEEN(36161,TODAY())))</f>
        <v>41053</v>
      </c>
      <c r="U1539" s="1">
        <f t="shared" ca="1" si="120"/>
        <v>2580</v>
      </c>
      <c r="V153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$A1539    &amp;
", "   &amp;
$B1539    &amp;
", "   &amp;
$C1539    &amp;
", '"  &amp;
$E1539    &amp;
"', '" &amp;
$H1539    &amp;
"', "  &amp;
$I1539 &amp;
", CAST('"  &amp;
TEXT($K1539,"aaaa-mm-dd") &amp;
"' AS DATE), " &amp;
$L1539 &amp;
", " &amp;
$N1539 &amp;
", " &amp;
$P1539 &amp;
", " &amp;
IF($R1539="","NULL",$R1539) &amp;
", " &amp;
$U1539 &amp;
");"</f>
        <v>INSERT INTO acme.fact_employees (id_company_fk, id_employee_pk, flg_active, employee_name, id_gender_fk, id_race_fk, birthdate, id_education_fk, id_department_fk, id_role_fk, id_level_fk, salary) VALUES (2, 1538, TRUE, 'Martim Rizzo dos Santos', 'M', 5, CAST('1983-05-23' AS DATE), 4, 8, 8, 2, 2580);</v>
      </c>
    </row>
    <row r="1540" spans="1:22" x14ac:dyDescent="0.2">
      <c r="A1540" s="7">
        <v>2</v>
      </c>
      <c r="B1540" s="5">
        <f t="shared" si="121"/>
        <v>1539</v>
      </c>
      <c r="C1540" s="6" t="b">
        <v>1</v>
      </c>
      <c r="D1540" s="7">
        <f ca="1">IF(ROW()=2,125,IF(ROW()=3,67,IF(ROW()=4,13,RANDBETWEEN(2,COUNT(Name!$A:$A) + 1))))</f>
        <v>338</v>
      </c>
      <c r="E1540" s="7" t="str">
        <f ca="1">VLOOKUP($D1540,Name!$A:$B,2,FALSE) &amp; " " &amp; IF(ROW()=2,"de Orléans e Bragança",VLOOKUP(IF(ROW()=2,0,RANDBETWEEN(2,COUNT('Last name'!$A:$A) + 1)),'Last name'!$A:$B,2,FALSE) &amp; " " &amp; VLOOKUP(RANDBETWEEN(2,COUNT('Last name'!$A:$A) + 1),'Last name'!$A:$B,2,FALSE))</f>
        <v>Theo Mariani Aleluia</v>
      </c>
      <c r="F1540" s="7">
        <v>2</v>
      </c>
      <c r="G1540" s="7" cm="1">
        <f t="array" aca="1" ref="G1540" ca="1">INDEX(States!$B:$B,RANDBETWEEN(2,COUNTA(States!$B:$B)),1)</f>
        <v>2</v>
      </c>
      <c r="H1540" s="7" t="str">
        <f ca="1">VLOOKUP($D1540,Name!$A:$C,3,FALSE)</f>
        <v>M</v>
      </c>
      <c r="I1540" s="7">
        <f t="shared" ca="1" si="122"/>
        <v>4</v>
      </c>
      <c r="J1540" s="7" t="str">
        <f ca="1">VLOOKUP($I1540,Race!$A:$B,2,FALSE)</f>
        <v>Pardo</v>
      </c>
      <c r="K1540" s="8">
        <f ca="1" xml:space="preserve">
IF($B1540=2,
    TODAY()-16340,
    IF($P1540=2,
        RANDBETWEEN(TODAY()-12418.5,TODAY()-6574.5),
        IF(OR($P1540=3,$P1540=4),
            RANDBETWEEN(TODAY()-16071,TODAY()-8766),
            IF(OR($P1540=5,$P1540=6,$P1540=7),
                RANDBETWEEN(TODAY()-27393.75,TODAY()-12783.75),
                RANDBETWEEN(TODAY()-27393.75,TODAY()-10957.5)
            )
        )
    )
)</f>
        <v>27433</v>
      </c>
      <c r="L1540" s="6">
        <f ca="1">IF(OR(ROW()=2,ROW()=3),7,IF(ROW()=4,4,RANDBETWEEN(4,COUNT(Education!$A:$A) + 1)))</f>
        <v>5</v>
      </c>
      <c r="M1540" s="8" t="str">
        <f ca="1">VLOOKUP($L1540,Education!$A:$B,2,FALSE)</f>
        <v>Pós-graduação</v>
      </c>
      <c r="N154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1540" s="7" t="str">
        <f ca="1">VLOOKUP($N1540,Department!$A:$B,2,FALSE)</f>
        <v>Recursos Humanos</v>
      </c>
      <c r="P1540" s="6">
        <f t="shared" ca="1" si="123"/>
        <v>8</v>
      </c>
      <c r="Q1540" s="7" t="str">
        <f ca="1">VLOOKUP($P1540,Role!$A:$B,2,FALSE)</f>
        <v>Analista</v>
      </c>
      <c r="R1540" s="7">
        <f ca="1">IF($P1540=8,RANDBETWEEN(2,COUNT(Level!$A:$A) + 1),"")</f>
        <v>2</v>
      </c>
      <c r="S1540" s="7" t="str">
        <f ca="1">IF($R1540&lt;&gt;"",VLOOKUP($R1540,Level!$A:$B,2,FALSE),"")</f>
        <v>Junior</v>
      </c>
      <c r="T1540" s="8">
        <f t="shared" ca="1" si="124"/>
        <v>39591</v>
      </c>
      <c r="U1540" s="1">
        <f t="shared" ca="1" si="120"/>
        <v>3080</v>
      </c>
      <c r="V154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$A1540    &amp;
", "   &amp;
$B1540    &amp;
", "   &amp;
$C1540    &amp;
", '"  &amp;
$E1540    &amp;
"', '" &amp;
$H1540    &amp;
"', "  &amp;
$I1540 &amp;
", CAST('"  &amp;
TEXT($K1540,"aaaa-mm-dd") &amp;
"' AS DATE), " &amp;
$L1540 &amp;
", " &amp;
$N1540 &amp;
", " &amp;
$P1540 &amp;
", " &amp;
IF($R1540="","NULL",$R1540) &amp;
", " &amp;
$U1540 &amp;
");"</f>
        <v>INSERT INTO acme.fact_employees (id_company_fk, id_employee_pk, flg_active, employee_name, id_gender_fk, id_race_fk, birthdate, id_education_fk, id_department_fk, id_role_fk, id_level_fk, salary) VALUES (2, 1539, TRUE, 'Theo Mariani Aleluia', 'M', 4, CAST('1975-02-08' AS DATE), 5, 5, 8, 2, 3080);</v>
      </c>
    </row>
    <row r="1541" spans="1:22" x14ac:dyDescent="0.2">
      <c r="A1541" s="7">
        <v>2</v>
      </c>
      <c r="B1541" s="5">
        <f t="shared" si="121"/>
        <v>1540</v>
      </c>
      <c r="C1541" s="6" t="b">
        <v>1</v>
      </c>
      <c r="D1541" s="7">
        <f ca="1">IF(ROW()=2,125,IF(ROW()=3,67,IF(ROW()=4,13,RANDBETWEEN(2,COUNT(Name!$A:$A) + 1))))</f>
        <v>251</v>
      </c>
      <c r="E1541" s="7" t="str">
        <f ca="1">VLOOKUP($D1541,Name!$A:$B,2,FALSE)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Manuel Amor Santana</v>
      </c>
      <c r="F1541" s="7">
        <v>2</v>
      </c>
      <c r="G1541" s="7" cm="1">
        <f t="array" aca="1" ref="G1541" ca="1">INDEX(States!$B:$B,RANDBETWEEN(2,COUNTA(States!$B:$B)),1)</f>
        <v>19</v>
      </c>
      <c r="H1541" s="7" t="str">
        <f ca="1">VLOOKUP($D1541,Name!$A:$C,3,FALSE)</f>
        <v>M</v>
      </c>
      <c r="I1541" s="7">
        <f t="shared" ca="1" si="122"/>
        <v>2</v>
      </c>
      <c r="J1541" s="7" t="str">
        <f ca="1">VLOOKUP($I1541,Race!$A:$B,2,FALSE)</f>
        <v>Branco</v>
      </c>
      <c r="K1541" s="8">
        <f ca="1" xml:space="preserve">
IF($B1541=2,
    TODAY()-16340,
    IF($P1541=2,
        RANDBETWEEN(TODAY()-12418.5,TODAY()-6574.5),
        IF(OR($P1541=3,$P1541=4),
            RANDBETWEEN(TODAY()-16071,TODAY()-8766),
            IF(OR($P1541=5,$P1541=6,$P1541=7),
                RANDBETWEEN(TODAY()-27393.75,TODAY()-12783.75),
                RANDBETWEEN(TODAY()-27393.75,TODAY()-10957.5)
            )
        )
    )
)</f>
        <v>32763</v>
      </c>
      <c r="L1541" s="6">
        <f ca="1">IF(OR(ROW()=2,ROW()=3),7,IF(ROW()=4,4,RANDBETWEEN(4,COUNT(Education!$A:$A) + 1)))</f>
        <v>4</v>
      </c>
      <c r="M1541" s="8" t="str">
        <f ca="1">VLOOKUP($L1541,Education!$A:$B,2,FALSE)</f>
        <v>Superior</v>
      </c>
      <c r="N154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1541" s="7" t="str">
        <f ca="1">VLOOKUP($N1541,Department!$A:$B,2,FALSE)</f>
        <v>Tecnologia da Informação</v>
      </c>
      <c r="P1541" s="6">
        <f t="shared" ca="1" si="123"/>
        <v>8</v>
      </c>
      <c r="Q1541" s="7" t="str">
        <f ca="1">VLOOKUP($P1541,Role!$A:$B,2,FALSE)</f>
        <v>Analista</v>
      </c>
      <c r="R1541" s="7">
        <f ca="1">IF($P1541=8,RANDBETWEEN(2,COUNT(Level!$A:$A) + 1),"")</f>
        <v>3</v>
      </c>
      <c r="S1541" s="7" t="str">
        <f ca="1">IF($R1541&lt;&gt;"",VLOOKUP($R1541,Level!$A:$B,2,FALSE),"")</f>
        <v>Pleno</v>
      </c>
      <c r="T1541" s="8">
        <f t="shared" ca="1" si="124"/>
        <v>38875</v>
      </c>
      <c r="U1541" s="1">
        <f t="shared" ca="1" si="120"/>
        <v>2620</v>
      </c>
      <c r="V154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$A1541    &amp;
", "   &amp;
$B1541    &amp;
", "   &amp;
$C1541    &amp;
", '"  &amp;
$E1541    &amp;
"', '" &amp;
$H1541    &amp;
"', "  &amp;
$I1541 &amp;
", CAST('"  &amp;
TEXT($K1541,"aaaa-mm-dd") &amp;
"' AS DATE), " &amp;
$L1541 &amp;
", " &amp;
$N1541 &amp;
", " &amp;
$P1541 &amp;
", " &amp;
IF($R1541="","NULL",$R1541) &amp;
", " &amp;
$U1541 &amp;
");"</f>
        <v>INSERT INTO acme.fact_employees (id_company_fk, id_employee_pk, flg_active, employee_name, id_gender_fk, id_race_fk, birthdate, id_education_fk, id_department_fk, id_role_fk, id_level_fk, salary) VALUES (2, 1540, TRUE, 'Manuel Amor Santana', 'M', 2, CAST('1989-09-12' AS DATE), 4, 11, 8, 3, 2620);</v>
      </c>
    </row>
    <row r="1542" spans="1:22" x14ac:dyDescent="0.2">
      <c r="A1542" s="7">
        <v>2</v>
      </c>
      <c r="B1542" s="5">
        <f t="shared" si="121"/>
        <v>1541</v>
      </c>
      <c r="C1542" s="6" t="b">
        <v>1</v>
      </c>
      <c r="D1542" s="7">
        <f ca="1">IF(ROW()=2,125,IF(ROW()=3,67,IF(ROW()=4,13,RANDBETWEEN(2,COUNT(Name!$A:$A) + 1))))</f>
        <v>319</v>
      </c>
      <c r="E1542" s="7" t="str">
        <f ca="1">VLOOKUP($D1542,Name!$A:$B,2,FALSE) &amp; " " &amp; IF(ROW()=2,"de Orléans e Bragança",VLOOKUP(IF(ROW()=2,0,RANDBETWEEN(2,COUNT('Last name'!$A:$A) + 1)),'Last name'!$A:$B,2,FALSE) &amp; " " &amp; VLOOKUP(RANDBETWEEN(2,COUNT('Last name'!$A:$A) + 1),'Last name'!$A:$B,2,FALSE))</f>
        <v>Pietro Battaglia Coelho</v>
      </c>
      <c r="F1542" s="7">
        <v>2</v>
      </c>
      <c r="G1542" s="7" cm="1">
        <f t="array" aca="1" ref="G1542" ca="1">INDEX(States!$B:$B,RANDBETWEEN(2,COUNTA(States!$B:$B)),1)</f>
        <v>3</v>
      </c>
      <c r="H1542" s="7" t="str">
        <f ca="1">VLOOKUP($D1542,Name!$A:$C,3,FALSE)</f>
        <v>M</v>
      </c>
      <c r="I1542" s="7">
        <f t="shared" ca="1" si="122"/>
        <v>2</v>
      </c>
      <c r="J1542" s="7" t="str">
        <f ca="1">VLOOKUP($I1542,Race!$A:$B,2,FALSE)</f>
        <v>Branco</v>
      </c>
      <c r="K1542" s="8">
        <f ca="1" xml:space="preserve">
IF($B1542=2,
    TODAY()-16340,
    IF($P1542=2,
        RANDBETWEEN(TODAY()-12418.5,TODAY()-6574.5),
        IF(OR($P1542=3,$P1542=4),
            RANDBETWEEN(TODAY()-16071,TODAY()-8766),
            IF(OR($P1542=5,$P1542=6,$P1542=7),
                RANDBETWEEN(TODAY()-27393.75,TODAY()-12783.75),
                RANDBETWEEN(TODAY()-27393.75,TODAY()-10957.5)
            )
        )
    )
)</f>
        <v>31119</v>
      </c>
      <c r="L1542" s="6">
        <f ca="1">IF(OR(ROW()=2,ROW()=3),7,IF(ROW()=4,4,RANDBETWEEN(4,COUNT(Education!$A:$A) + 1)))</f>
        <v>7</v>
      </c>
      <c r="M1542" s="8" t="str">
        <f ca="1">VLOOKUP($L1542,Education!$A:$B,2,FALSE)</f>
        <v>Doutorado</v>
      </c>
      <c r="N154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1542" s="7" t="str">
        <f ca="1">VLOOKUP($N1542,Department!$A:$B,2,FALSE)</f>
        <v>Contábil</v>
      </c>
      <c r="P1542" s="6">
        <f t="shared" ca="1" si="123"/>
        <v>6</v>
      </c>
      <c r="Q1542" s="7" t="str">
        <f ca="1">VLOOKUP($P1542,Role!$A:$B,2,FALSE)</f>
        <v>Estagiário</v>
      </c>
      <c r="R1542" s="7" t="str">
        <f ca="1">IF($P1542=8,RANDBETWEEN(2,COUNT(Level!$A:$A) + 1),"")</f>
        <v/>
      </c>
      <c r="S1542" s="7" t="str">
        <f ca="1">IF($R1542&lt;&gt;"",VLOOKUP($R1542,Level!$A:$B,2,FALSE),"")</f>
        <v/>
      </c>
      <c r="T1542" s="8">
        <f t="shared" ca="1" si="124"/>
        <v>42441</v>
      </c>
      <c r="U1542" s="1">
        <f t="shared" ca="1" si="120"/>
        <v>2705</v>
      </c>
      <c r="V154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$A1542    &amp;
", "   &amp;
$B1542    &amp;
", "   &amp;
$C1542    &amp;
", '"  &amp;
$E1542    &amp;
"', '" &amp;
$H1542    &amp;
"', "  &amp;
$I1542 &amp;
", CAST('"  &amp;
TEXT($K1542,"aaaa-mm-dd") &amp;
"' AS DATE), " &amp;
$L1542 &amp;
", " &amp;
$N1542 &amp;
", " &amp;
$P1542 &amp;
", " &amp;
IF($R1542="","NULL",$R1542) &amp;
", " &amp;
$U1542 &amp;
");"</f>
        <v>INSERT INTO acme.fact_employees (id_company_fk, id_employee_pk, flg_active, employee_name, id_gender_fk, id_race_fk, birthdate, id_education_fk, id_department_fk, id_role_fk, id_level_fk, salary) VALUES (2, 1541, TRUE, 'Pietro Battaglia Coelho', 'M', 2, CAST('1985-03-13' AS DATE), 7, 9, 6, NULL, 2705);</v>
      </c>
    </row>
    <row r="1543" spans="1:22" x14ac:dyDescent="0.2">
      <c r="A1543" s="7">
        <v>2</v>
      </c>
      <c r="B1543" s="5">
        <f t="shared" si="121"/>
        <v>1542</v>
      </c>
      <c r="C1543" s="6" t="b">
        <v>1</v>
      </c>
      <c r="D1543" s="7">
        <f ca="1">IF(ROW()=2,125,IF(ROW()=3,67,IF(ROW()=4,13,RANDBETWEEN(2,COUNT(Name!$A:$A) + 1))))</f>
        <v>321</v>
      </c>
      <c r="E1543" s="7" t="str">
        <f ca="1">VLOOKUP($D1543,Name!$A:$B,2,FALSE) &amp; " " &amp; IF(ROW()=2,"de Orléans e Bragança",VLOOKUP(IF(ROW()=2,0,RANDBETWEEN(2,COUNT('Last name'!$A:$A) + 1)),'Last name'!$A:$B,2,FALSE) &amp; " " &amp; VLOOKUP(RANDBETWEEN(2,COUNT('Last name'!$A:$A) + 1),'Last name'!$A:$B,2,FALSE))</f>
        <v>Rafael Amor Barbieri</v>
      </c>
      <c r="F1543" s="7">
        <v>2</v>
      </c>
      <c r="G1543" s="7" cm="1">
        <f t="array" aca="1" ref="G1543" ca="1">INDEX(States!$B:$B,RANDBETWEEN(2,COUNTA(States!$B:$B)),1)</f>
        <v>2</v>
      </c>
      <c r="H1543" s="7" t="str">
        <f ca="1">VLOOKUP($D1543,Name!$A:$C,3,FALSE)</f>
        <v>M</v>
      </c>
      <c r="I1543" s="7">
        <f t="shared" ca="1" si="122"/>
        <v>2</v>
      </c>
      <c r="J1543" s="7" t="str">
        <f ca="1">VLOOKUP($I1543,Race!$A:$B,2,FALSE)</f>
        <v>Branco</v>
      </c>
      <c r="K1543" s="8">
        <f ca="1" xml:space="preserve">
IF($B1543=2,
    TODAY()-16340,
    IF($P1543=2,
        RANDBETWEEN(TODAY()-12418.5,TODAY()-6574.5),
        IF(OR($P1543=3,$P1543=4),
            RANDBETWEEN(TODAY()-16071,TODAY()-8766),
            IF(OR($P1543=5,$P1543=6,$P1543=7),
                RANDBETWEEN(TODAY()-27393.75,TODAY()-12783.75),
                RANDBETWEEN(TODAY()-27393.75,TODAY()-10957.5)
            )
        )
    )
)</f>
        <v>29302</v>
      </c>
      <c r="L1543" s="6">
        <f ca="1">IF(OR(ROW()=2,ROW()=3),7,IF(ROW()=4,4,RANDBETWEEN(4,COUNT(Education!$A:$A) + 1)))</f>
        <v>5</v>
      </c>
      <c r="M1543" s="8" t="str">
        <f ca="1">VLOOKUP($L1543,Education!$A:$B,2,FALSE)</f>
        <v>Pós-graduação</v>
      </c>
      <c r="N154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1543" s="7" t="str">
        <f ca="1">VLOOKUP($N1543,Department!$A:$B,2,FALSE)</f>
        <v>Tecnologia da Informação</v>
      </c>
      <c r="P1543" s="6">
        <f t="shared" ca="1" si="123"/>
        <v>8</v>
      </c>
      <c r="Q1543" s="7" t="str">
        <f ca="1">VLOOKUP($P1543,Role!$A:$B,2,FALSE)</f>
        <v>Analista</v>
      </c>
      <c r="R1543" s="7">
        <f ca="1">IF($P1543=8,RANDBETWEEN(2,COUNT(Level!$A:$A) + 1),"")</f>
        <v>2</v>
      </c>
      <c r="S1543" s="7" t="str">
        <f ca="1">IF($R1543&lt;&gt;"",VLOOKUP($R1543,Level!$A:$B,2,FALSE),"")</f>
        <v>Junior</v>
      </c>
      <c r="T1543" s="8">
        <f t="shared" ca="1" si="124"/>
        <v>36888</v>
      </c>
      <c r="U1543" s="1">
        <f t="shared" ca="1" si="120"/>
        <v>3120</v>
      </c>
      <c r="V154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$A1543    &amp;
", "   &amp;
$B1543    &amp;
", "   &amp;
$C1543    &amp;
", '"  &amp;
$E1543    &amp;
"', '" &amp;
$H1543    &amp;
"', "  &amp;
$I1543 &amp;
", CAST('"  &amp;
TEXT($K1543,"aaaa-mm-dd") &amp;
"' AS DATE), " &amp;
$L1543 &amp;
", " &amp;
$N1543 &amp;
", " &amp;
$P1543 &amp;
", " &amp;
IF($R1543="","NULL",$R1543) &amp;
", " &amp;
$U1543 &amp;
");"</f>
        <v>INSERT INTO acme.fact_employees (id_company_fk, id_employee_pk, flg_active, employee_name, id_gender_fk, id_race_fk, birthdate, id_education_fk, id_department_fk, id_role_fk, id_level_fk, salary) VALUES (2, 1542, TRUE, 'Rafael Amor Barbieri', 'M', 2, CAST('1980-03-22' AS DATE), 5, 11, 8, 2, 3120);</v>
      </c>
    </row>
    <row r="1544" spans="1:22" x14ac:dyDescent="0.2">
      <c r="A1544" s="7">
        <v>2</v>
      </c>
      <c r="B1544" s="5">
        <f t="shared" si="121"/>
        <v>1543</v>
      </c>
      <c r="C1544" s="6" t="b">
        <v>1</v>
      </c>
      <c r="D1544" s="7">
        <f ca="1">IF(ROW()=2,125,IF(ROW()=3,67,IF(ROW()=4,13,RANDBETWEEN(2,COUNT(Name!$A:$A) + 1))))</f>
        <v>50</v>
      </c>
      <c r="E1544" s="7" t="str">
        <f ca="1">VLOOKUP($D1544,Name!$A:$B,2,FALSE) &amp; " " &amp; IF(ROW()=2,"de Orléans e Bragança",VLOOKUP(IF(ROW()=2,0,RANDBETWEEN(2,COUNT('Last name'!$A:$A) + 1)),'Last name'!$A:$B,2,FALSE) &amp; " " &amp; VLOOKUP(RANDBETWEEN(2,COUNT('Last name'!$A:$A) + 1),'Last name'!$A:$B,2,FALSE))</f>
        <v>Aquiles Lopes Galli</v>
      </c>
      <c r="F1544" s="7">
        <v>2</v>
      </c>
      <c r="G1544" s="7" cm="1">
        <f t="array" aca="1" ref="G1544" ca="1">INDEX(States!$B:$B,RANDBETWEEN(2,COUNTA(States!$B:$B)),1)</f>
        <v>5</v>
      </c>
      <c r="H1544" s="7" t="str">
        <f ca="1">VLOOKUP($D1544,Name!$A:$C,3,FALSE)</f>
        <v>M</v>
      </c>
      <c r="I1544" s="7">
        <f t="shared" ca="1" si="122"/>
        <v>2</v>
      </c>
      <c r="J1544" s="7" t="str">
        <f ca="1">VLOOKUP($I1544,Race!$A:$B,2,FALSE)</f>
        <v>Branco</v>
      </c>
      <c r="K1544" s="8">
        <f ca="1" xml:space="preserve">
IF($B1544=2,
    TODAY()-16340,
    IF($P1544=2,
        RANDBETWEEN(TODAY()-12418.5,TODAY()-6574.5),
        IF(OR($P1544=3,$P1544=4),
            RANDBETWEEN(TODAY()-16071,TODAY()-8766),
            IF(OR($P1544=5,$P1544=6,$P1544=7),
                RANDBETWEEN(TODAY()-27393.75,TODAY()-12783.75),
                RANDBETWEEN(TODAY()-27393.75,TODAY()-10957.5)
            )
        )
    )
)</f>
        <v>26190</v>
      </c>
      <c r="L1544" s="6">
        <f ca="1">IF(OR(ROW()=2,ROW()=3),7,IF(ROW()=4,4,RANDBETWEEN(4,COUNT(Education!$A:$A) + 1)))</f>
        <v>7</v>
      </c>
      <c r="M1544" s="8" t="str">
        <f ca="1">VLOOKUP($L1544,Education!$A:$B,2,FALSE)</f>
        <v>Doutorado</v>
      </c>
      <c r="N154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1544" s="7" t="str">
        <f ca="1">VLOOKUP($N1544,Department!$A:$B,2,FALSE)</f>
        <v>Financeiro</v>
      </c>
      <c r="P1544" s="6">
        <f t="shared" ca="1" si="123"/>
        <v>6</v>
      </c>
      <c r="Q1544" s="7" t="str">
        <f ca="1">VLOOKUP($P1544,Role!$A:$B,2,FALSE)</f>
        <v>Estagiário</v>
      </c>
      <c r="R1544" s="7" t="str">
        <f ca="1">IF($P1544=8,RANDBETWEEN(2,COUNT(Level!$A:$A) + 1),"")</f>
        <v/>
      </c>
      <c r="S1544" s="7" t="str">
        <f ca="1">IF($R1544&lt;&gt;"",VLOOKUP($R1544,Level!$A:$B,2,FALSE),"")</f>
        <v/>
      </c>
      <c r="T1544" s="8">
        <f t="shared" ca="1" si="124"/>
        <v>40265</v>
      </c>
      <c r="U1544" s="1">
        <f t="shared" ca="1" si="120"/>
        <v>2705</v>
      </c>
      <c r="V154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$A1544    &amp;
", "   &amp;
$B1544    &amp;
", "   &amp;
$C1544    &amp;
", '"  &amp;
$E1544    &amp;
"', '" &amp;
$H1544    &amp;
"', "  &amp;
$I1544 &amp;
", CAST('"  &amp;
TEXT($K1544,"aaaa-mm-dd") &amp;
"' AS DATE), " &amp;
$L1544 &amp;
", " &amp;
$N1544 &amp;
", " &amp;
$P1544 &amp;
", " &amp;
IF($R1544="","NULL",$R1544) &amp;
", " &amp;
$U1544 &amp;
");"</f>
        <v>INSERT INTO acme.fact_employees (id_company_fk, id_employee_pk, flg_active, employee_name, id_gender_fk, id_race_fk, birthdate, id_education_fk, id_department_fk, id_role_fk, id_level_fk, salary) VALUES (2, 1543, TRUE, 'Aquiles Lopes Galli', 'M', 2, CAST('1971-09-14' AS DATE), 7, 4, 6, NULL, 2705);</v>
      </c>
    </row>
    <row r="1545" spans="1:22" x14ac:dyDescent="0.2">
      <c r="A1545" s="7">
        <v>2</v>
      </c>
      <c r="B1545" s="5">
        <f t="shared" si="121"/>
        <v>1544</v>
      </c>
      <c r="C1545" s="6" t="b">
        <v>1</v>
      </c>
      <c r="D1545" s="7">
        <f ca="1">IF(ROW()=2,125,IF(ROW()=3,67,IF(ROW()=4,13,RANDBETWEEN(2,COUNT(Name!$A:$A) + 1))))</f>
        <v>237</v>
      </c>
      <c r="E1545" s="7" t="str">
        <f ca="1">VLOOKUP($D1545,Name!$A:$B,2,FALSE) &amp; " " &amp; IF(ROW()=2,"de Orléans e Bragança",VLOOKUP(IF(ROW()=2,0,RANDBETWEEN(2,COUNT('Last name'!$A:$A) + 1)),'Last name'!$A:$B,2,FALSE) &amp; " " &amp; VLOOKUP(RANDBETWEEN(2,COUNT('Last name'!$A:$A) + 1),'Last name'!$A:$B,2,FALSE))</f>
        <v>Lucca Trindade Cardoso</v>
      </c>
      <c r="F1545" s="7">
        <v>2</v>
      </c>
      <c r="G1545" s="7" cm="1">
        <f t="array" aca="1" ref="G1545" ca="1">INDEX(States!$B:$B,RANDBETWEEN(2,COUNTA(States!$B:$B)),1)</f>
        <v>10</v>
      </c>
      <c r="H1545" s="7" t="str">
        <f ca="1">VLOOKUP($D1545,Name!$A:$C,3,FALSE)</f>
        <v>M</v>
      </c>
      <c r="I1545" s="7">
        <f t="shared" ca="1" si="122"/>
        <v>2</v>
      </c>
      <c r="J1545" s="7" t="str">
        <f ca="1">VLOOKUP($I1545,Race!$A:$B,2,FALSE)</f>
        <v>Branco</v>
      </c>
      <c r="K1545" s="8">
        <f ca="1" xml:space="preserve">
IF($B1545=2,
    TODAY()-16340,
    IF($P1545=2,
        RANDBETWEEN(TODAY()-12418.5,TODAY()-6574.5),
        IF(OR($P1545=3,$P1545=4),
            RANDBETWEEN(TODAY()-16071,TODAY()-8766),
            IF(OR($P1545=5,$P1545=6,$P1545=7),
                RANDBETWEEN(TODAY()-27393.75,TODAY()-12783.75),
                RANDBETWEEN(TODAY()-27393.75,TODAY()-10957.5)
            )
        )
    )
)</f>
        <v>24676</v>
      </c>
      <c r="L1545" s="6">
        <f ca="1">IF(OR(ROW()=2,ROW()=3),7,IF(ROW()=4,4,RANDBETWEEN(4,COUNT(Education!$A:$A) + 1)))</f>
        <v>6</v>
      </c>
      <c r="M1545" s="8" t="str">
        <f ca="1">VLOOKUP($L1545,Education!$A:$B,2,FALSE)</f>
        <v>Mestrado</v>
      </c>
      <c r="N154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12</v>
      </c>
      <c r="O1545" s="7" t="str">
        <f ca="1">VLOOKUP($N1545,Department!$A:$B,2,FALSE)</f>
        <v>Jurídico</v>
      </c>
      <c r="P1545" s="6">
        <f t="shared" ca="1" si="123"/>
        <v>8</v>
      </c>
      <c r="Q1545" s="7" t="str">
        <f ca="1">VLOOKUP($P1545,Role!$A:$B,2,FALSE)</f>
        <v>Analista</v>
      </c>
      <c r="R1545" s="7">
        <f ca="1">IF($P1545=8,RANDBETWEEN(2,COUNT(Level!$A:$A) + 1),"")</f>
        <v>2</v>
      </c>
      <c r="S1545" s="7" t="str">
        <f ca="1">IF($R1545&lt;&gt;"",VLOOKUP($R1545,Level!$A:$B,2,FALSE),"")</f>
        <v>Junior</v>
      </c>
      <c r="T1545" s="8">
        <f t="shared" ca="1" si="124"/>
        <v>42787</v>
      </c>
      <c r="U1545" s="1">
        <f t="shared" ca="1" si="120"/>
        <v>3600</v>
      </c>
      <c r="V154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$A1545    &amp;
", "   &amp;
$B1545    &amp;
", "   &amp;
$C1545    &amp;
", '"  &amp;
$E1545    &amp;
"', '" &amp;
$H1545    &amp;
"', "  &amp;
$I1545 &amp;
", CAST('"  &amp;
TEXT($K1545,"aaaa-mm-dd") &amp;
"' AS DATE), " &amp;
$L1545 &amp;
", " &amp;
$N1545 &amp;
", " &amp;
$P1545 &amp;
", " &amp;
IF($R1545="","NULL",$R1545) &amp;
", " &amp;
$U1545 &amp;
");"</f>
        <v>INSERT INTO acme.fact_employees (id_company_fk, id_employee_pk, flg_active, employee_name, id_gender_fk, id_race_fk, birthdate, id_education_fk, id_department_fk, id_role_fk, id_level_fk, salary) VALUES (2, 1544, TRUE, 'Lucca Trindade Cardoso', 'M', 2, CAST('1967-07-23' AS DATE), 6, 12, 8, 2, 3600);</v>
      </c>
    </row>
    <row r="1546" spans="1:22" x14ac:dyDescent="0.2">
      <c r="A1546" s="7">
        <v>2</v>
      </c>
      <c r="B1546" s="5">
        <f t="shared" si="121"/>
        <v>1545</v>
      </c>
      <c r="C1546" s="6" t="b">
        <v>1</v>
      </c>
      <c r="D1546" s="7">
        <f ca="1">IF(ROW()=2,125,IF(ROW()=3,67,IF(ROW()=4,13,RANDBETWEEN(2,COUNT(Name!$A:$A) + 1))))</f>
        <v>144</v>
      </c>
      <c r="E1546" s="7" t="str">
        <f ca="1">VLOOKUP($D1546,Name!$A:$B,2,FALSE) &amp; " " &amp; IF(ROW()=2,"de Orléans e Bragança",VLOOKUP(IF(ROW()=2,0,RANDBETWEEN(2,COUNT('Last name'!$A:$A) + 1)),'Last name'!$A:$B,2,FALSE) &amp; " " &amp; VLOOKUP(RANDBETWEEN(2,COUNT('Last name'!$A:$A) + 1),'Last name'!$A:$B,2,FALSE))</f>
        <v>Francisco Emanuel Abranches Madureira</v>
      </c>
      <c r="F1546" s="7">
        <v>2</v>
      </c>
      <c r="G1546" s="7" cm="1">
        <f t="array" aca="1" ref="G1546" ca="1">INDEX(States!$B:$B,RANDBETWEEN(2,COUNTA(States!$B:$B)),1)</f>
        <v>20</v>
      </c>
      <c r="H1546" s="7" t="str">
        <f ca="1">VLOOKUP($D1546,Name!$A:$C,3,FALSE)</f>
        <v>M</v>
      </c>
      <c r="I1546" s="7">
        <f t="shared" ca="1" si="122"/>
        <v>2</v>
      </c>
      <c r="J1546" s="7" t="str">
        <f ca="1">VLOOKUP($I1546,Race!$A:$B,2,FALSE)</f>
        <v>Branco</v>
      </c>
      <c r="K1546" s="8">
        <f ca="1" xml:space="preserve">
IF($B1546=2,
    TODAY()-16340,
    IF($P1546=2,
        RANDBETWEEN(TODAY()-12418.5,TODAY()-6574.5),
        IF(OR($P1546=3,$P1546=4),
            RANDBETWEEN(TODAY()-16071,TODAY()-8766),
            IF(OR($P1546=5,$P1546=6,$P1546=7),
                RANDBETWEEN(TODAY()-27393.75,TODAY()-12783.75),
                RANDBETWEEN(TODAY()-27393.75,TODAY()-10957.5)
            )
        )
    )
)</f>
        <v>22080</v>
      </c>
      <c r="L1546" s="6">
        <f ca="1">IF(OR(ROW()=2,ROW()=3),7,IF(ROW()=4,4,RANDBETWEEN(4,COUNT(Education!$A:$A) + 1)))</f>
        <v>7</v>
      </c>
      <c r="M1546" s="8" t="str">
        <f ca="1">VLOOKUP($L1546,Education!$A:$B,2,FALSE)</f>
        <v>Doutorado</v>
      </c>
      <c r="N154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1546" s="7" t="str">
        <f ca="1">VLOOKUP($N1546,Department!$A:$B,2,FALSE)</f>
        <v>Tecnologia da Informação</v>
      </c>
      <c r="P1546" s="6">
        <f t="shared" ca="1" si="123"/>
        <v>6</v>
      </c>
      <c r="Q1546" s="7" t="str">
        <f ca="1">VLOOKUP($P1546,Role!$A:$B,2,FALSE)</f>
        <v>Estagiário</v>
      </c>
      <c r="R1546" s="7" t="str">
        <f ca="1">IF($P1546=8,RANDBETWEEN(2,COUNT(Level!$A:$A) + 1),"")</f>
        <v/>
      </c>
      <c r="S1546" s="7" t="str">
        <f ca="1">IF($R1546&lt;&gt;"",VLOOKUP($R1546,Level!$A:$B,2,FALSE),"")</f>
        <v/>
      </c>
      <c r="T1546" s="8">
        <f t="shared" ca="1" si="124"/>
        <v>39233</v>
      </c>
      <c r="U1546" s="1">
        <f t="shared" ca="1" si="120"/>
        <v>2825</v>
      </c>
      <c r="V154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$A1546    &amp;
", "   &amp;
$B1546    &amp;
", "   &amp;
$C1546    &amp;
", '"  &amp;
$E1546    &amp;
"', '" &amp;
$H1546    &amp;
"', "  &amp;
$I1546 &amp;
", CAST('"  &amp;
TEXT($K1546,"aaaa-mm-dd") &amp;
"' AS DATE), " &amp;
$L1546 &amp;
", " &amp;
$N1546 &amp;
", " &amp;
$P1546 &amp;
", " &amp;
IF($R1546="","NULL",$R1546) &amp;
", " &amp;
$U1546 &amp;
");"</f>
        <v>INSERT INTO acme.fact_employees (id_company_fk, id_employee_pk, flg_active, employee_name, id_gender_fk, id_race_fk, birthdate, id_education_fk, id_department_fk, id_role_fk, id_level_fk, salary) VALUES (2, 1545, TRUE, 'Francisco Emanuel Abranches Madureira', 'M', 2, CAST('1960-06-13' AS DATE), 7, 11, 6, NULL, 2825);</v>
      </c>
    </row>
    <row r="1547" spans="1:22" x14ac:dyDescent="0.2">
      <c r="A1547" s="7">
        <v>2</v>
      </c>
      <c r="B1547" s="5">
        <f t="shared" si="121"/>
        <v>1546</v>
      </c>
      <c r="C1547" s="6" t="b">
        <v>1</v>
      </c>
      <c r="D1547" s="7">
        <f ca="1">IF(ROW()=2,125,IF(ROW()=3,67,IF(ROW()=4,13,RANDBETWEEN(2,COUNT(Name!$A:$A) + 1))))</f>
        <v>166</v>
      </c>
      <c r="E1547" s="7" t="str">
        <f ca="1">VLOOKUP($D1547,Name!$A:$B,2,FALSE) &amp; " " &amp; IF(ROW()=2,"de Orléans e Bragança",VLOOKUP(IF(ROW()=2,0,RANDBETWEEN(2,COUNT('Last name'!$A:$A) + 1)),'Last name'!$A:$B,2,FALSE) &amp; " " &amp; VLOOKUP(RANDBETWEEN(2,COUNT('Last name'!$A:$A) + 1),'Last name'!$A:$B,2,FALSE))</f>
        <v>Ian Borges Alvaregna</v>
      </c>
      <c r="F1547" s="7">
        <v>2</v>
      </c>
      <c r="G1547" s="7" cm="1">
        <f t="array" aca="1" ref="G1547" ca="1">INDEX(States!$B:$B,RANDBETWEEN(2,COUNTA(States!$B:$B)),1)</f>
        <v>20</v>
      </c>
      <c r="H1547" s="7" t="str">
        <f ca="1">VLOOKUP($D1547,Name!$A:$C,3,FALSE)</f>
        <v>M</v>
      </c>
      <c r="I1547" s="7">
        <f t="shared" ca="1" si="122"/>
        <v>3</v>
      </c>
      <c r="J1547" s="7" t="str">
        <f ca="1">VLOOKUP($I1547,Race!$A:$B,2,FALSE)</f>
        <v>Preto</v>
      </c>
      <c r="K1547" s="8">
        <f ca="1" xml:space="preserve">
IF($B1547=2,
    TODAY()-16340,
    IF($P1547=2,
        RANDBETWEEN(TODAY()-12418.5,TODAY()-6574.5),
        IF(OR($P1547=3,$P1547=4),
            RANDBETWEEN(TODAY()-16071,TODAY()-8766),
            IF(OR($P1547=5,$P1547=6,$P1547=7),
                RANDBETWEEN(TODAY()-27393.75,TODAY()-12783.75),
                RANDBETWEEN(TODAY()-27393.75,TODAY()-10957.5)
            )
        )
    )
)</f>
        <v>26967</v>
      </c>
      <c r="L1547" s="6">
        <f ca="1">IF(OR(ROW()=2,ROW()=3),7,IF(ROW()=4,4,RANDBETWEEN(4,COUNT(Education!$A:$A) + 1)))</f>
        <v>4</v>
      </c>
      <c r="M1547" s="8" t="str">
        <f ca="1">VLOOKUP($L1547,Education!$A:$B,2,FALSE)</f>
        <v>Superior</v>
      </c>
      <c r="N154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1547" s="7" t="str">
        <f ca="1">VLOOKUP($N1547,Department!$A:$B,2,FALSE)</f>
        <v>Tecnologia da Informação</v>
      </c>
      <c r="P1547" s="6">
        <f t="shared" ca="1" si="123"/>
        <v>8</v>
      </c>
      <c r="Q1547" s="7" t="str">
        <f ca="1">VLOOKUP($P1547,Role!$A:$B,2,FALSE)</f>
        <v>Analista</v>
      </c>
      <c r="R1547" s="7">
        <f ca="1">IF($P1547=8,RANDBETWEEN(2,COUNT(Level!$A:$A) + 1),"")</f>
        <v>3</v>
      </c>
      <c r="S1547" s="7" t="str">
        <f ca="1">IF($R1547&lt;&gt;"",VLOOKUP($R1547,Level!$A:$B,2,FALSE),"")</f>
        <v>Pleno</v>
      </c>
      <c r="T1547" s="8">
        <f t="shared" ca="1" si="124"/>
        <v>44135</v>
      </c>
      <c r="U1547" s="1">
        <f t="shared" ca="1" si="120"/>
        <v>2620</v>
      </c>
      <c r="V154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$A1547    &amp;
", "   &amp;
$B1547    &amp;
", "   &amp;
$C1547    &amp;
", '"  &amp;
$E1547    &amp;
"', '" &amp;
$H1547    &amp;
"', "  &amp;
$I1547 &amp;
", CAST('"  &amp;
TEXT($K1547,"aaaa-mm-dd") &amp;
"' AS DATE), " &amp;
$L1547 &amp;
", " &amp;
$N1547 &amp;
", " &amp;
$P1547 &amp;
", " &amp;
IF($R1547="","NULL",$R1547) &amp;
", " &amp;
$U1547 &amp;
");"</f>
        <v>INSERT INTO acme.fact_employees (id_company_fk, id_employee_pk, flg_active, employee_name, id_gender_fk, id_race_fk, birthdate, id_education_fk, id_department_fk, id_role_fk, id_level_fk, salary) VALUES (2, 1546, TRUE, 'Ian Borges Alvaregna', 'M', 3, CAST('1973-10-30' AS DATE), 4, 11, 8, 3, 2620);</v>
      </c>
    </row>
    <row r="1548" spans="1:22" x14ac:dyDescent="0.2">
      <c r="A1548" s="7">
        <v>2</v>
      </c>
      <c r="B1548" s="5">
        <f t="shared" si="121"/>
        <v>1547</v>
      </c>
      <c r="C1548" s="6" t="b">
        <v>1</v>
      </c>
      <c r="D1548" s="7">
        <f ca="1">IF(ROW()=2,125,IF(ROW()=3,67,IF(ROW()=4,13,RANDBETWEEN(2,COUNT(Name!$A:$A) + 1))))</f>
        <v>134</v>
      </c>
      <c r="E1548" s="7" t="str">
        <f ca="1">VLOOKUP($D1548,Name!$A:$B,2,FALSE) &amp; " " &amp; IF(ROW()=2,"de Orléans e Bragança",VLOOKUP(IF(ROW()=2,0,RANDBETWEEN(2,COUNT('Last name'!$A:$A) + 1)),'Last name'!$A:$B,2,FALSE) &amp; " " &amp; VLOOKUP(RANDBETWEEN(2,COUNT('Last name'!$A:$A) + 1),'Last name'!$A:$B,2,FALSE))</f>
        <v>Fernanda Sá Martinelli</v>
      </c>
      <c r="F1548" s="7">
        <v>2</v>
      </c>
      <c r="G1548" s="7" cm="1">
        <f t="array" aca="1" ref="G1548" ca="1">INDEX(States!$B:$B,RANDBETWEEN(2,COUNTA(States!$B:$B)),1)</f>
        <v>8</v>
      </c>
      <c r="H1548" s="7" t="str">
        <f ca="1">VLOOKUP($D1548,Name!$A:$C,3,FALSE)</f>
        <v>F</v>
      </c>
      <c r="I1548" s="7">
        <f t="shared" ca="1" si="122"/>
        <v>2</v>
      </c>
      <c r="J1548" s="7" t="str">
        <f ca="1">VLOOKUP($I1548,Race!$A:$B,2,FALSE)</f>
        <v>Branco</v>
      </c>
      <c r="K1548" s="8">
        <f ca="1" xml:space="preserve">
IF($B1548=2,
    TODAY()-16340,
    IF($P1548=2,
        RANDBETWEEN(TODAY()-12418.5,TODAY()-6574.5),
        IF(OR($P1548=3,$P1548=4),
            RANDBETWEEN(TODAY()-16071,TODAY()-8766),
            IF(OR($P1548=5,$P1548=6,$P1548=7),
                RANDBETWEEN(TODAY()-27393.75,TODAY()-12783.75),
                RANDBETWEEN(TODAY()-27393.75,TODAY()-10957.5)
            )
        )
    )
)</f>
        <v>20281</v>
      </c>
      <c r="L1548" s="6">
        <f ca="1">IF(OR(ROW()=2,ROW()=3),7,IF(ROW()=4,4,RANDBETWEEN(4,COUNT(Education!$A:$A) + 1)))</f>
        <v>4</v>
      </c>
      <c r="M1548" s="8" t="str">
        <f ca="1">VLOOKUP($L1548,Education!$A:$B,2,FALSE)</f>
        <v>Superior</v>
      </c>
      <c r="N154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1548" s="7" t="str">
        <f ca="1">VLOOKUP($N1548,Department!$A:$B,2,FALSE)</f>
        <v>Financeiro</v>
      </c>
      <c r="P1548" s="6">
        <f t="shared" ca="1" si="123"/>
        <v>7</v>
      </c>
      <c r="Q1548" s="7" t="str">
        <f ca="1">VLOOKUP($P1548,Role!$A:$B,2,FALSE)</f>
        <v>Trainee</v>
      </c>
      <c r="R1548" s="7" t="str">
        <f ca="1">IF($P1548=8,RANDBETWEEN(2,COUNT(Level!$A:$A) + 1),"")</f>
        <v/>
      </c>
      <c r="S1548" s="7" t="str">
        <f ca="1">IF($R1548&lt;&gt;"",VLOOKUP($R1548,Level!$A:$B,2,FALSE),"")</f>
        <v/>
      </c>
      <c r="T1548" s="8">
        <f t="shared" ca="1" si="124"/>
        <v>38570</v>
      </c>
      <c r="U1548" s="1">
        <f t="shared" ca="1" si="120"/>
        <v>1305</v>
      </c>
      <c r="V154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$A1548    &amp;
", "   &amp;
$B1548    &amp;
", "   &amp;
$C1548    &amp;
", '"  &amp;
$E1548    &amp;
"', '" &amp;
$H1548    &amp;
"', "  &amp;
$I1548 &amp;
", CAST('"  &amp;
TEXT($K1548,"aaaa-mm-dd") &amp;
"' AS DATE), " &amp;
$L1548 &amp;
", " &amp;
$N1548 &amp;
", " &amp;
$P1548 &amp;
", " &amp;
IF($R1548="","NULL",$R1548) &amp;
", " &amp;
$U1548 &amp;
");"</f>
        <v>INSERT INTO acme.fact_employees (id_company_fk, id_employee_pk, flg_active, employee_name, id_gender_fk, id_race_fk, birthdate, id_education_fk, id_department_fk, id_role_fk, id_level_fk, salary) VALUES (2, 1547, TRUE, 'Fernanda Sá Martinelli', 'F', 2, CAST('1955-07-11' AS DATE), 4, 4, 7, NULL, 1305);</v>
      </c>
    </row>
    <row r="1549" spans="1:22" x14ac:dyDescent="0.2">
      <c r="A1549" s="7">
        <v>2</v>
      </c>
      <c r="B1549" s="5">
        <f t="shared" si="121"/>
        <v>1548</v>
      </c>
      <c r="C1549" s="6" t="b">
        <v>1</v>
      </c>
      <c r="D1549" s="7">
        <f ca="1">IF(ROW()=2,125,IF(ROW()=3,67,IF(ROW()=4,13,RANDBETWEEN(2,COUNT(Name!$A:$A) + 1))))</f>
        <v>46</v>
      </c>
      <c r="E1549" s="7" t="str">
        <f ca="1">VLOOKUP($D1549,Name!$A:$B,2,FALSE) &amp; " " &amp; IF(ROW()=2,"de Orléans e Bragança",VLOOKUP(IF(ROW()=2,0,RANDBETWEEN(2,COUNT('Last name'!$A:$A) + 1)),'Last name'!$A:$B,2,FALSE) &amp; " " &amp; VLOOKUP(RANDBETWEEN(2,COUNT('Last name'!$A:$A) + 1),'Last name'!$A:$B,2,FALSE))</f>
        <v>Anthony Gabriel Ferrão Andrioli</v>
      </c>
      <c r="F1549" s="7">
        <v>2</v>
      </c>
      <c r="G1549" s="7" cm="1">
        <f t="array" aca="1" ref="G1549" ca="1">INDEX(States!$B:$B,RANDBETWEEN(2,COUNTA(States!$B:$B)),1)</f>
        <v>13</v>
      </c>
      <c r="H1549" s="7" t="str">
        <f ca="1">VLOOKUP($D1549,Name!$A:$C,3,FALSE)</f>
        <v>M</v>
      </c>
      <c r="I1549" s="7">
        <f t="shared" ca="1" si="122"/>
        <v>2</v>
      </c>
      <c r="J1549" s="7" t="str">
        <f ca="1">VLOOKUP($I1549,Race!$A:$B,2,FALSE)</f>
        <v>Branco</v>
      </c>
      <c r="K1549" s="8">
        <f ca="1" xml:space="preserve">
IF($B1549=2,
    TODAY()-16340,
    IF($P1549=2,
        RANDBETWEEN(TODAY()-12418.5,TODAY()-6574.5),
        IF(OR($P1549=3,$P1549=4),
            RANDBETWEEN(TODAY()-16071,TODAY()-8766),
            IF(OR($P1549=5,$P1549=6,$P1549=7),
                RANDBETWEEN(TODAY()-27393.75,TODAY()-12783.75),
                RANDBETWEEN(TODAY()-27393.75,TODAY()-10957.5)
            )
        )
    )
)</f>
        <v>22754</v>
      </c>
      <c r="L1549" s="6">
        <f ca="1">IF(OR(ROW()=2,ROW()=3),7,IF(ROW()=4,4,RANDBETWEEN(4,COUNT(Education!$A:$A) + 1)))</f>
        <v>5</v>
      </c>
      <c r="M1549" s="8" t="str">
        <f ca="1">VLOOKUP($L1549,Education!$A:$B,2,FALSE)</f>
        <v>Pós-graduação</v>
      </c>
      <c r="N154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1549" s="7" t="str">
        <f ca="1">VLOOKUP($N1549,Department!$A:$B,2,FALSE)</f>
        <v>Administrativo</v>
      </c>
      <c r="P1549" s="6">
        <f t="shared" ca="1" si="123"/>
        <v>8</v>
      </c>
      <c r="Q1549" s="7" t="str">
        <f ca="1">VLOOKUP($P1549,Role!$A:$B,2,FALSE)</f>
        <v>Analista</v>
      </c>
      <c r="R1549" s="7">
        <f ca="1">IF($P1549=8,RANDBETWEEN(2,COUNT(Level!$A:$A) + 1),"")</f>
        <v>4</v>
      </c>
      <c r="S1549" s="7" t="str">
        <f ca="1">IF($R1549&lt;&gt;"",VLOOKUP($R1549,Level!$A:$B,2,FALSE),"")</f>
        <v>Senior</v>
      </c>
      <c r="T1549" s="8">
        <f t="shared" ca="1" si="124"/>
        <v>38730</v>
      </c>
      <c r="U1549" s="1">
        <f t="shared" ca="1" si="120"/>
        <v>3000</v>
      </c>
      <c r="V154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$A1549    &amp;
", "   &amp;
$B1549    &amp;
", "   &amp;
$C1549    &amp;
", '"  &amp;
$E1549    &amp;
"', '" &amp;
$H1549    &amp;
"', "  &amp;
$I1549 &amp;
", CAST('"  &amp;
TEXT($K1549,"aaaa-mm-dd") &amp;
"' AS DATE), " &amp;
$L1549 &amp;
", " &amp;
$N1549 &amp;
", " &amp;
$P1549 &amp;
", " &amp;
IF($R1549="","NULL",$R1549) &amp;
", " &amp;
$U1549 &amp;
");"</f>
        <v>INSERT INTO acme.fact_employees (id_company_fk, id_employee_pk, flg_active, employee_name, id_gender_fk, id_race_fk, birthdate, id_education_fk, id_department_fk, id_role_fk, id_level_fk, salary) VALUES (2, 1548, TRUE, 'Anthony Gabriel Ferrão Andrioli', 'M', 2, CAST('1962-04-18' AS DATE), 5, 3, 8, 4, 3000);</v>
      </c>
    </row>
    <row r="1550" spans="1:22" x14ac:dyDescent="0.2">
      <c r="A1550" s="7">
        <v>2</v>
      </c>
      <c r="B1550" s="5">
        <f t="shared" si="121"/>
        <v>1549</v>
      </c>
      <c r="C1550" s="6" t="b">
        <v>1</v>
      </c>
      <c r="D1550" s="7">
        <f ca="1">IF(ROW()=2,125,IF(ROW()=3,67,IF(ROW()=4,13,RANDBETWEEN(2,COUNT(Name!$A:$A) + 1))))</f>
        <v>284</v>
      </c>
      <c r="E1550" s="7" t="str">
        <f ca="1">VLOOKUP($D1550,Name!$A:$B,2,FALSE)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Matheus Ricci Ferrari</v>
      </c>
      <c r="F1550" s="7">
        <v>2</v>
      </c>
      <c r="G1550" s="7" cm="1">
        <f t="array" aca="1" ref="G1550" ca="1">INDEX(States!$B:$B,RANDBETWEEN(2,COUNTA(States!$B:$B)),1)</f>
        <v>17</v>
      </c>
      <c r="H1550" s="7" t="str">
        <f ca="1">VLOOKUP($D1550,Name!$A:$C,3,FALSE)</f>
        <v>M</v>
      </c>
      <c r="I1550" s="7">
        <f t="shared" ca="1" si="122"/>
        <v>2</v>
      </c>
      <c r="J1550" s="7" t="str">
        <f ca="1">VLOOKUP($I1550,Race!$A:$B,2,FALSE)</f>
        <v>Branco</v>
      </c>
      <c r="K1550" s="8">
        <f ca="1" xml:space="preserve">
IF($B1550=2,
    TODAY()-16340,
    IF($P1550=2,
        RANDBETWEEN(TODAY()-12418.5,TODAY()-6574.5),
        IF(OR($P1550=3,$P1550=4),
            RANDBETWEEN(TODAY()-16071,TODAY()-8766),
            IF(OR($P1550=5,$P1550=6,$P1550=7),
                RANDBETWEEN(TODAY()-27393.75,TODAY()-12783.75),
                RANDBETWEEN(TODAY()-27393.75,TODAY()-10957.5)
            )
        )
    )
)</f>
        <v>24280</v>
      </c>
      <c r="L1550" s="6">
        <f ca="1">IF(OR(ROW()=2,ROW()=3),7,IF(ROW()=4,4,RANDBETWEEN(4,COUNT(Education!$A:$A) + 1)))</f>
        <v>7</v>
      </c>
      <c r="M1550" s="8" t="str">
        <f ca="1">VLOOKUP($L1550,Education!$A:$B,2,FALSE)</f>
        <v>Doutorado</v>
      </c>
      <c r="N155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1550" s="7" t="str">
        <f ca="1">VLOOKUP($N1550,Department!$A:$B,2,FALSE)</f>
        <v>Contábil</v>
      </c>
      <c r="P1550" s="6">
        <f t="shared" ca="1" si="123"/>
        <v>9</v>
      </c>
      <c r="Q1550" s="7" t="str">
        <f ca="1">VLOOKUP($P1550,Role!$A:$B,2,FALSE)</f>
        <v>Especialista</v>
      </c>
      <c r="R1550" s="7" t="str">
        <f ca="1">IF($P1550=8,RANDBETWEEN(2,COUNT(Level!$A:$A) + 1),"")</f>
        <v/>
      </c>
      <c r="S1550" s="7" t="str">
        <f ca="1">IF($R1550&lt;&gt;"",VLOOKUP($R1550,Level!$A:$B,2,FALSE),"")</f>
        <v/>
      </c>
      <c r="T1550" s="8">
        <f t="shared" ca="1" si="124"/>
        <v>40026</v>
      </c>
      <c r="U1550" s="1">
        <f t="shared" ca="1" si="120"/>
        <v>10000</v>
      </c>
      <c r="V155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$A1550    &amp;
", "   &amp;
$B1550    &amp;
", "   &amp;
$C1550    &amp;
", '"  &amp;
$E1550    &amp;
"', '" &amp;
$H1550    &amp;
"', "  &amp;
$I1550 &amp;
", CAST('"  &amp;
TEXT($K1550,"aaaa-mm-dd") &amp;
"' AS DATE), " &amp;
$L1550 &amp;
", " &amp;
$N1550 &amp;
", " &amp;
$P1550 &amp;
", " &amp;
IF($R1550="","NULL",$R1550) &amp;
", " &amp;
$U1550 &amp;
");"</f>
        <v>INSERT INTO acme.fact_employees (id_company_fk, id_employee_pk, flg_active, employee_name, id_gender_fk, id_race_fk, birthdate, id_education_fk, id_department_fk, id_role_fk, id_level_fk, salary) VALUES (2, 1549, TRUE, 'Matheus Ricci Ferrari', 'M', 2, CAST('1966-06-22' AS DATE), 7, 9, 9, NULL, 10000);</v>
      </c>
    </row>
    <row r="1551" spans="1:22" x14ac:dyDescent="0.2">
      <c r="A1551" s="7">
        <v>2</v>
      </c>
      <c r="B1551" s="5">
        <f t="shared" si="121"/>
        <v>1550</v>
      </c>
      <c r="C1551" s="6" t="b">
        <v>1</v>
      </c>
      <c r="D1551" s="7">
        <f ca="1">IF(ROW()=2,125,IF(ROW()=3,67,IF(ROW()=4,13,RANDBETWEEN(2,COUNT(Name!$A:$A) + 1))))</f>
        <v>192</v>
      </c>
      <c r="E1551" s="7" t="str">
        <f ca="1">VLOOKUP($D1551,Name!$A:$B,2,FALSE) &amp; " " &amp; IF(ROW()=2,"de Orléans e Bragança",VLOOKUP(IF(ROW()=2,0,RANDBETWEEN(2,COUNT('Last name'!$A:$A) + 1)),'Last name'!$A:$B,2,FALSE) &amp; " " &amp; VLOOKUP(RANDBETWEEN(2,COUNT('Last name'!$A:$A) + 1),'Last name'!$A:$B,2,FALSE))</f>
        <v>Joaquim Santacruz Machado</v>
      </c>
      <c r="F1551" s="7">
        <v>2</v>
      </c>
      <c r="G1551" s="7" cm="1">
        <f t="array" aca="1" ref="G1551" ca="1">INDEX(States!$B:$B,RANDBETWEEN(2,COUNTA(States!$B:$B)),1)</f>
        <v>8</v>
      </c>
      <c r="H1551" s="7" t="str">
        <f ca="1">VLOOKUP($D1551,Name!$A:$C,3,FALSE)</f>
        <v>M</v>
      </c>
      <c r="I1551" s="7">
        <f t="shared" ca="1" si="122"/>
        <v>4</v>
      </c>
      <c r="J1551" s="7" t="str">
        <f ca="1">VLOOKUP($I1551,Race!$A:$B,2,FALSE)</f>
        <v>Pardo</v>
      </c>
      <c r="K1551" s="8">
        <f ca="1" xml:space="preserve">
IF($B1551=2,
    TODAY()-16340,
    IF($P1551=2,
        RANDBETWEEN(TODAY()-12418.5,TODAY()-6574.5),
        IF(OR($P1551=3,$P1551=4),
            RANDBETWEEN(TODAY()-16071,TODAY()-8766),
            IF(OR($P1551=5,$P1551=6,$P1551=7),
                RANDBETWEEN(TODAY()-27393.75,TODAY()-12783.75),
                RANDBETWEEN(TODAY()-27393.75,TODAY()-10957.5)
            )
        )
    )
)</f>
        <v>27531</v>
      </c>
      <c r="L1551" s="6">
        <f ca="1">IF(OR(ROW()=2,ROW()=3),7,IF(ROW()=4,4,RANDBETWEEN(4,COUNT(Education!$A:$A) + 1)))</f>
        <v>4</v>
      </c>
      <c r="M1551" s="8" t="str">
        <f ca="1">VLOOKUP($L1551,Education!$A:$B,2,FALSE)</f>
        <v>Superior</v>
      </c>
      <c r="N155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1551" s="7" t="str">
        <f ca="1">VLOOKUP($N1551,Department!$A:$B,2,FALSE)</f>
        <v>Comunicação &amp; Marketing</v>
      </c>
      <c r="P1551" s="6">
        <f t="shared" ca="1" si="123"/>
        <v>8</v>
      </c>
      <c r="Q1551" s="7" t="str">
        <f ca="1">VLOOKUP($P1551,Role!$A:$B,2,FALSE)</f>
        <v>Analista</v>
      </c>
      <c r="R1551" s="7">
        <f ca="1">IF($P1551=8,RANDBETWEEN(2,COUNT(Level!$A:$A) + 1),"")</f>
        <v>4</v>
      </c>
      <c r="S1551" s="7" t="str">
        <f ca="1">IF($R1551&lt;&gt;"",VLOOKUP($R1551,Level!$A:$B,2,FALSE),"")</f>
        <v>Senior</v>
      </c>
      <c r="T1551" s="8">
        <f t="shared" ca="1" si="124"/>
        <v>42373</v>
      </c>
      <c r="U1551" s="1">
        <f t="shared" ca="1" si="120"/>
        <v>2580</v>
      </c>
      <c r="V155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$A1551    &amp;
", "   &amp;
$B1551    &amp;
", "   &amp;
$C1551    &amp;
", '"  &amp;
$E1551    &amp;
"', '" &amp;
$H1551    &amp;
"', "  &amp;
$I1551 &amp;
", CAST('"  &amp;
TEXT($K1551,"aaaa-mm-dd") &amp;
"' AS DATE), " &amp;
$L1551 &amp;
", " &amp;
$N1551 &amp;
", " &amp;
$P1551 &amp;
", " &amp;
IF($R1551="","NULL",$R1551) &amp;
", " &amp;
$U1551 &amp;
");"</f>
        <v>INSERT INTO acme.fact_employees (id_company_fk, id_employee_pk, flg_active, employee_name, id_gender_fk, id_race_fk, birthdate, id_education_fk, id_department_fk, id_role_fk, id_level_fk, salary) VALUES (2, 1550, TRUE, 'Joaquim Santacruz Machado', 'M', 4, CAST('1975-05-17' AS DATE), 4, 8, 8, 4, 2580);</v>
      </c>
    </row>
    <row r="1552" spans="1:22" x14ac:dyDescent="0.2">
      <c r="A1552" s="7">
        <v>2</v>
      </c>
      <c r="B1552" s="5">
        <f t="shared" si="121"/>
        <v>1551</v>
      </c>
      <c r="C1552" s="6" t="b">
        <v>1</v>
      </c>
      <c r="D1552" s="7">
        <f ca="1">IF(ROW()=2,125,IF(ROW()=3,67,IF(ROW()=4,13,RANDBETWEEN(2,COUNT(Name!$A:$A) + 1))))</f>
        <v>135</v>
      </c>
      <c r="E1552" s="7" t="str">
        <f ca="1">VLOOKUP($D1552,Name!$A:$B,2,FALSE) &amp; " " &amp; IF(ROW()=2,"de Orléans e Bragança",VLOOKUP(IF(ROW()=2,0,RANDBETWEEN(2,COUNT('Last name'!$A:$A) + 1)),'Last name'!$A:$B,2,FALSE) &amp; " " &amp; VLOOKUP(RANDBETWEEN(2,COUNT('Last name'!$A:$A) + 1),'Last name'!$A:$B,2,FALSE))</f>
        <v>Fernando Bactista Costa</v>
      </c>
      <c r="F1552" s="7">
        <v>2</v>
      </c>
      <c r="G1552" s="7" cm="1">
        <f t="array" aca="1" ref="G1552" ca="1">INDEX(States!$B:$B,RANDBETWEEN(2,COUNTA(States!$B:$B)),1)</f>
        <v>20</v>
      </c>
      <c r="H1552" s="7" t="str">
        <f ca="1">VLOOKUP($D1552,Name!$A:$C,3,FALSE)</f>
        <v>M</v>
      </c>
      <c r="I1552" s="7">
        <f t="shared" ca="1" si="122"/>
        <v>2</v>
      </c>
      <c r="J1552" s="7" t="str">
        <f ca="1">VLOOKUP($I1552,Race!$A:$B,2,FALSE)</f>
        <v>Branco</v>
      </c>
      <c r="K1552" s="8">
        <f ca="1" xml:space="preserve">
IF($B1552=2,
    TODAY()-16340,
    IF($P1552=2,
        RANDBETWEEN(TODAY()-12418.5,TODAY()-6574.5),
        IF(OR($P1552=3,$P1552=4),
            RANDBETWEEN(TODAY()-16071,TODAY()-8766),
            IF(OR($P1552=5,$P1552=6,$P1552=7),
                RANDBETWEEN(TODAY()-27393.75,TODAY()-12783.75),
                RANDBETWEEN(TODAY()-27393.75,TODAY()-10957.5)
            )
        )
    )
)</f>
        <v>24351</v>
      </c>
      <c r="L1552" s="6">
        <f ca="1">IF(OR(ROW()=2,ROW()=3),7,IF(ROW()=4,4,RANDBETWEEN(4,COUNT(Education!$A:$A) + 1)))</f>
        <v>4</v>
      </c>
      <c r="M1552" s="8" t="str">
        <f ca="1">VLOOKUP($L1552,Education!$A:$B,2,FALSE)</f>
        <v>Superior</v>
      </c>
      <c r="N155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6</v>
      </c>
      <c r="O1552" s="7" t="str">
        <f ca="1">VLOOKUP($N1552,Department!$A:$B,2,FALSE)</f>
        <v>Comercial</v>
      </c>
      <c r="P1552" s="6">
        <f t="shared" ca="1" si="123"/>
        <v>8</v>
      </c>
      <c r="Q1552" s="7" t="str">
        <f ca="1">VLOOKUP($P1552,Role!$A:$B,2,FALSE)</f>
        <v>Analista</v>
      </c>
      <c r="R1552" s="7">
        <f ca="1">IF($P1552=8,RANDBETWEEN(2,COUNT(Level!$A:$A) + 1),"")</f>
        <v>2</v>
      </c>
      <c r="S1552" s="7" t="str">
        <f ca="1">IF($R1552&lt;&gt;"",VLOOKUP($R1552,Level!$A:$B,2,FALSE),"")</f>
        <v>Junior</v>
      </c>
      <c r="T1552" s="8">
        <f t="shared" ca="1" si="124"/>
        <v>44636</v>
      </c>
      <c r="U1552" s="1">
        <f t="shared" ca="1" si="120"/>
        <v>2580</v>
      </c>
      <c r="V155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$A1552    &amp;
", "   &amp;
$B1552    &amp;
", "   &amp;
$C1552    &amp;
", '"  &amp;
$E1552    &amp;
"', '" &amp;
$H1552    &amp;
"', "  &amp;
$I1552 &amp;
", CAST('"  &amp;
TEXT($K1552,"aaaa-mm-dd") &amp;
"' AS DATE), " &amp;
$L1552 &amp;
", " &amp;
$N1552 &amp;
", " &amp;
$P1552 &amp;
", " &amp;
IF($R1552="","NULL",$R1552) &amp;
", " &amp;
$U1552 &amp;
");"</f>
        <v>INSERT INTO acme.fact_employees (id_company_fk, id_employee_pk, flg_active, employee_name, id_gender_fk, id_race_fk, birthdate, id_education_fk, id_department_fk, id_role_fk, id_level_fk, salary) VALUES (2, 1551, TRUE, 'Fernando Bactista Costa', 'M', 2, CAST('1966-09-01' AS DATE), 4, 6, 8, 2, 2580);</v>
      </c>
    </row>
    <row r="1553" spans="1:22" x14ac:dyDescent="0.2">
      <c r="A1553" s="7">
        <v>2</v>
      </c>
      <c r="B1553" s="5">
        <f t="shared" si="121"/>
        <v>1552</v>
      </c>
      <c r="C1553" s="6" t="b">
        <v>1</v>
      </c>
      <c r="D1553" s="7">
        <f ca="1">IF(ROW()=2,125,IF(ROW()=3,67,IF(ROW()=4,13,RANDBETWEEN(2,COUNT(Name!$A:$A) + 1))))</f>
        <v>76</v>
      </c>
      <c r="E1553" s="7" t="str">
        <f ca="1">VLOOKUP($D1553,Name!$A:$B,2,FALSE) &amp; " " &amp; IF(ROW()=2,"de Orléans e Bragança",VLOOKUP(IF(ROW()=2,0,RANDBETWEEN(2,COUNT('Last name'!$A:$A) + 1)),'Last name'!$A:$B,2,FALSE) &amp; " " &amp; VLOOKUP(RANDBETWEEN(2,COUNT('Last name'!$A:$A) + 1),'Last name'!$A:$B,2,FALSE))</f>
        <v>Byanca Negrão Souza</v>
      </c>
      <c r="F1553" s="7">
        <v>2</v>
      </c>
      <c r="G1553" s="7" cm="1">
        <f t="array" aca="1" ref="G1553" ca="1">INDEX(States!$B:$B,RANDBETWEEN(2,COUNTA(States!$B:$B)),1)</f>
        <v>5</v>
      </c>
      <c r="H1553" s="7" t="str">
        <f ca="1">VLOOKUP($D1553,Name!$A:$C,3,FALSE)</f>
        <v>F</v>
      </c>
      <c r="I1553" s="7">
        <f t="shared" ca="1" si="122"/>
        <v>2</v>
      </c>
      <c r="J1553" s="7" t="str">
        <f ca="1">VLOOKUP($I1553,Race!$A:$B,2,FALSE)</f>
        <v>Branco</v>
      </c>
      <c r="K1553" s="8">
        <f ca="1" xml:space="preserve">
IF($B1553=2,
    TODAY()-16340,
    IF($P1553=2,
        RANDBETWEEN(TODAY()-12418.5,TODAY()-6574.5),
        IF(OR($P1553=3,$P1553=4),
            RANDBETWEEN(TODAY()-16071,TODAY()-8766),
            IF(OR($P1553=5,$P1553=6,$P1553=7),
                RANDBETWEEN(TODAY()-27393.75,TODAY()-12783.75),
                RANDBETWEEN(TODAY()-27393.75,TODAY()-10957.5)
            )
        )
    )
)</f>
        <v>26565</v>
      </c>
      <c r="L1553" s="6">
        <f ca="1">IF(OR(ROW()=2,ROW()=3),7,IF(ROW()=4,4,RANDBETWEEN(4,COUNT(Education!$A:$A) + 1)))</f>
        <v>4</v>
      </c>
      <c r="M1553" s="8" t="str">
        <f ca="1">VLOOKUP($L1553,Education!$A:$B,2,FALSE)</f>
        <v>Superior</v>
      </c>
      <c r="N155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6</v>
      </c>
      <c r="O1553" s="7" t="str">
        <f ca="1">VLOOKUP($N1553,Department!$A:$B,2,FALSE)</f>
        <v>Comercial</v>
      </c>
      <c r="P1553" s="6">
        <f t="shared" ca="1" si="123"/>
        <v>8</v>
      </c>
      <c r="Q1553" s="7" t="str">
        <f ca="1">VLOOKUP($P1553,Role!$A:$B,2,FALSE)</f>
        <v>Analista</v>
      </c>
      <c r="R1553" s="7">
        <f ca="1">IF($P1553=8,RANDBETWEEN(2,COUNT(Level!$A:$A) + 1),"")</f>
        <v>3</v>
      </c>
      <c r="S1553" s="7" t="str">
        <f ca="1">IF($R1553&lt;&gt;"",VLOOKUP($R1553,Level!$A:$B,2,FALSE),"")</f>
        <v>Pleno</v>
      </c>
      <c r="T1553" s="8">
        <f t="shared" ca="1" si="124"/>
        <v>37850</v>
      </c>
      <c r="U1553" s="1">
        <f t="shared" ca="1" si="120"/>
        <v>2580</v>
      </c>
      <c r="V155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$A1553    &amp;
", "   &amp;
$B1553    &amp;
", "   &amp;
$C1553    &amp;
", '"  &amp;
$E1553    &amp;
"', '" &amp;
$H1553    &amp;
"', "  &amp;
$I1553 &amp;
", CAST('"  &amp;
TEXT($K1553,"aaaa-mm-dd") &amp;
"' AS DATE), " &amp;
$L1553 &amp;
", " &amp;
$N1553 &amp;
", " &amp;
$P1553 &amp;
", " &amp;
IF($R1553="","NULL",$R1553) &amp;
", " &amp;
$U1553 &amp;
");"</f>
        <v>INSERT INTO acme.fact_employees (id_company_fk, id_employee_pk, flg_active, employee_name, id_gender_fk, id_race_fk, birthdate, id_education_fk, id_department_fk, id_role_fk, id_level_fk, salary) VALUES (2, 1552, TRUE, 'Byanca Negrão Souza', 'F', 2, CAST('1972-09-23' AS DATE), 4, 6, 8, 3, 2580);</v>
      </c>
    </row>
    <row r="1554" spans="1:22" x14ac:dyDescent="0.2">
      <c r="A1554" s="7">
        <v>2</v>
      </c>
      <c r="B1554" s="5">
        <f t="shared" si="121"/>
        <v>1553</v>
      </c>
      <c r="C1554" s="6" t="b">
        <v>1</v>
      </c>
      <c r="D1554" s="7">
        <f ca="1">IF(ROW()=2,125,IF(ROW()=3,67,IF(ROW()=4,13,RANDBETWEEN(2,COUNT(Name!$A:$A) + 1))))</f>
        <v>41</v>
      </c>
      <c r="E1554" s="7" t="str">
        <f ca="1">VLOOKUP($D1554,Name!$A:$B,2,FALSE) &amp; " " &amp; IF(ROW()=2,"de Orléans e Bragança",VLOOKUP(IF(ROW()=2,0,RANDBETWEEN(2,COUNT('Last name'!$A:$A) + 1)),'Last name'!$A:$B,2,FALSE) &amp; " " &amp; VLOOKUP(RANDBETWEEN(2,COUNT('Last name'!$A:$A) + 1),'Last name'!$A:$B,2,FALSE))</f>
        <v>Anna Carolina Tavarez Resende</v>
      </c>
      <c r="F1554" s="7">
        <v>2</v>
      </c>
      <c r="G1554" s="7" cm="1">
        <f t="array" aca="1" ref="G1554" ca="1">INDEX(States!$B:$B,RANDBETWEEN(2,COUNTA(States!$B:$B)),1)</f>
        <v>4</v>
      </c>
      <c r="H1554" s="7" t="str">
        <f ca="1">VLOOKUP($D1554,Name!$A:$C,3,FALSE)</f>
        <v>F</v>
      </c>
      <c r="I1554" s="7">
        <f t="shared" ca="1" si="122"/>
        <v>3</v>
      </c>
      <c r="J1554" s="7" t="str">
        <f ca="1">VLOOKUP($I1554,Race!$A:$B,2,FALSE)</f>
        <v>Preto</v>
      </c>
      <c r="K1554" s="8">
        <f ca="1" xml:space="preserve">
IF($B1554=2,
    TODAY()-16340,
    IF($P1554=2,
        RANDBETWEEN(TODAY()-12418.5,TODAY()-6574.5),
        IF(OR($P1554=3,$P1554=4),
            RANDBETWEEN(TODAY()-16071,TODAY()-8766),
            IF(OR($P1554=5,$P1554=6,$P1554=7),
                RANDBETWEEN(TODAY()-27393.75,TODAY()-12783.75),
                RANDBETWEEN(TODAY()-27393.75,TODAY()-10957.5)
            )
        )
    )
)</f>
        <v>29032</v>
      </c>
      <c r="L1554" s="6">
        <f ca="1">IF(OR(ROW()=2,ROW()=3),7,IF(ROW()=4,4,RANDBETWEEN(4,COUNT(Education!$A:$A) + 1)))</f>
        <v>6</v>
      </c>
      <c r="M1554" s="8" t="str">
        <f ca="1">VLOOKUP($L1554,Education!$A:$B,2,FALSE)</f>
        <v>Mestrado</v>
      </c>
      <c r="N155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1554" s="7" t="str">
        <f ca="1">VLOOKUP($N1554,Department!$A:$B,2,FALSE)</f>
        <v>Financeiro</v>
      </c>
      <c r="P1554" s="6">
        <f t="shared" ca="1" si="123"/>
        <v>9</v>
      </c>
      <c r="Q1554" s="7" t="str">
        <f ca="1">VLOOKUP($P1554,Role!$A:$B,2,FALSE)</f>
        <v>Especialista</v>
      </c>
      <c r="R1554" s="7" t="str">
        <f ca="1">IF($P1554=8,RANDBETWEEN(2,COUNT(Level!$A:$A) + 1),"")</f>
        <v/>
      </c>
      <c r="S1554" s="7" t="str">
        <f ca="1">IF($R1554&lt;&gt;"",VLOOKUP($R1554,Level!$A:$B,2,FALSE),"")</f>
        <v/>
      </c>
      <c r="T1554" s="8">
        <f t="shared" ca="1" si="124"/>
        <v>42060</v>
      </c>
      <c r="U1554" s="1">
        <f t="shared" ca="1" si="120"/>
        <v>9500</v>
      </c>
      <c r="V155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$A1554    &amp;
", "   &amp;
$B1554    &amp;
", "   &amp;
$C1554    &amp;
", '"  &amp;
$E1554    &amp;
"', '" &amp;
$H1554    &amp;
"', "  &amp;
$I1554 &amp;
", CAST('"  &amp;
TEXT($K1554,"aaaa-mm-dd") &amp;
"' AS DATE), " &amp;
$L1554 &amp;
", " &amp;
$N1554 &amp;
", " &amp;
$P1554 &amp;
", " &amp;
IF($R1554="","NULL",$R1554) &amp;
", " &amp;
$U1554 &amp;
");"</f>
        <v>INSERT INTO acme.fact_employees (id_company_fk, id_employee_pk, flg_active, employee_name, id_gender_fk, id_race_fk, birthdate, id_education_fk, id_department_fk, id_role_fk, id_level_fk, salary) VALUES (2, 1553, TRUE, 'Anna Carolina Tavarez Resende', 'F', 3, CAST('1979-06-26' AS DATE), 6, 4, 9, NULL, 9500);</v>
      </c>
    </row>
    <row r="1555" spans="1:22" x14ac:dyDescent="0.2">
      <c r="A1555" s="7">
        <v>2</v>
      </c>
      <c r="B1555" s="5">
        <f t="shared" si="121"/>
        <v>1554</v>
      </c>
      <c r="C1555" s="6" t="b">
        <v>1</v>
      </c>
      <c r="D1555" s="7">
        <f ca="1">IF(ROW()=2,125,IF(ROW()=3,67,IF(ROW()=4,13,RANDBETWEEN(2,COUNT(Name!$A:$A) + 1))))</f>
        <v>351</v>
      </c>
      <c r="E1555" s="7" t="str">
        <f ca="1">VLOOKUP($D1555,Name!$A:$B,2,FALSE) &amp; " " &amp; IF(ROW()=2,"de Orléans e Bragança",VLOOKUP(IF(ROW()=2,0,RANDBETWEEN(2,COUNT('Last name'!$A:$A) + 1)),'Last name'!$A:$B,2,FALSE) &amp; " " &amp; VLOOKUP(RANDBETWEEN(2,COUNT('Last name'!$A:$A) + 1),'Last name'!$A:$B,2,FALSE))</f>
        <v>Victor Abranches Sacramento</v>
      </c>
      <c r="F1555" s="7">
        <v>2</v>
      </c>
      <c r="G1555" s="7" cm="1">
        <f t="array" aca="1" ref="G1555" ca="1">INDEX(States!$B:$B,RANDBETWEEN(2,COUNTA(States!$B:$B)),1)</f>
        <v>9</v>
      </c>
      <c r="H1555" s="7" t="str">
        <f ca="1">VLOOKUP($D1555,Name!$A:$C,3,FALSE)</f>
        <v>M</v>
      </c>
      <c r="I1555" s="7">
        <f t="shared" ca="1" si="122"/>
        <v>2</v>
      </c>
      <c r="J1555" s="7" t="str">
        <f ca="1">VLOOKUP($I1555,Race!$A:$B,2,FALSE)</f>
        <v>Branco</v>
      </c>
      <c r="K1555" s="8">
        <f ca="1" xml:space="preserve">
IF($B1555=2,
    TODAY()-16340,
    IF($P1555=2,
        RANDBETWEEN(TODAY()-12418.5,TODAY()-6574.5),
        IF(OR($P1555=3,$P1555=4),
            RANDBETWEEN(TODAY()-16071,TODAY()-8766),
            IF(OR($P1555=5,$P1555=6,$P1555=7),
                RANDBETWEEN(TODAY()-27393.75,TODAY()-12783.75),
                RANDBETWEEN(TODAY()-27393.75,TODAY()-10957.5)
            )
        )
    )
)</f>
        <v>29309</v>
      </c>
      <c r="L1555" s="6">
        <f ca="1">IF(OR(ROW()=2,ROW()=3),7,IF(ROW()=4,4,RANDBETWEEN(4,COUNT(Education!$A:$A) + 1)))</f>
        <v>7</v>
      </c>
      <c r="M1555" s="8" t="str">
        <f ca="1">VLOOKUP($L1555,Education!$A:$B,2,FALSE)</f>
        <v>Doutorado</v>
      </c>
      <c r="N155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1555" s="7" t="str">
        <f ca="1">VLOOKUP($N1555,Department!$A:$B,2,FALSE)</f>
        <v>Auditoria</v>
      </c>
      <c r="P1555" s="6">
        <f t="shared" ca="1" si="123"/>
        <v>8</v>
      </c>
      <c r="Q1555" s="7" t="str">
        <f ca="1">VLOOKUP($P1555,Role!$A:$B,2,FALSE)</f>
        <v>Analista</v>
      </c>
      <c r="R1555" s="7">
        <f ca="1">IF($P1555=8,RANDBETWEEN(2,COUNT(Level!$A:$A) + 1),"")</f>
        <v>2</v>
      </c>
      <c r="S1555" s="7" t="str">
        <f ca="1">IF($R1555&lt;&gt;"",VLOOKUP($R1555,Level!$A:$B,2,FALSE),"")</f>
        <v>Junior</v>
      </c>
      <c r="T1555" s="8">
        <f t="shared" ca="1" si="124"/>
        <v>40421</v>
      </c>
      <c r="U1555" s="1">
        <f t="shared" ca="1" si="120"/>
        <v>4000</v>
      </c>
      <c r="V155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$A1555    &amp;
", "   &amp;
$B1555    &amp;
", "   &amp;
$C1555    &amp;
", '"  &amp;
$E1555    &amp;
"', '" &amp;
$H1555    &amp;
"', "  &amp;
$I1555 &amp;
", CAST('"  &amp;
TEXT($K1555,"aaaa-mm-dd") &amp;
"' AS DATE), " &amp;
$L1555 &amp;
", " &amp;
$N1555 &amp;
", " &amp;
$P1555 &amp;
", " &amp;
IF($R1555="","NULL",$R1555) &amp;
", " &amp;
$U1555 &amp;
");"</f>
        <v>INSERT INTO acme.fact_employees (id_company_fk, id_employee_pk, flg_active, employee_name, id_gender_fk, id_race_fk, birthdate, id_education_fk, id_department_fk, id_role_fk, id_level_fk, salary) VALUES (2, 1554, TRUE, 'Victor Abranches Sacramento', 'M', 2, CAST('1980-03-29' AS DATE), 7, 10, 8, 2, 4000);</v>
      </c>
    </row>
    <row r="1556" spans="1:22" x14ac:dyDescent="0.2">
      <c r="A1556" s="7">
        <v>2</v>
      </c>
      <c r="B1556" s="5">
        <f t="shared" si="121"/>
        <v>1555</v>
      </c>
      <c r="C1556" s="6" t="b">
        <v>1</v>
      </c>
      <c r="D1556" s="7">
        <f ca="1">IF(ROW()=2,125,IF(ROW()=3,67,IF(ROW()=4,13,RANDBETWEEN(2,COUNT(Name!$A:$A) + 1))))</f>
        <v>266</v>
      </c>
      <c r="E1556" s="7" t="str">
        <f ca="1">VLOOKUP($D1556,Name!$A:$B,2,FALSE)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Maria Júlia Borba Santana</v>
      </c>
      <c r="F1556" s="7">
        <v>2</v>
      </c>
      <c r="G1556" s="7" cm="1">
        <f t="array" aca="1" ref="G1556" ca="1">INDEX(States!$B:$B,RANDBETWEEN(2,COUNTA(States!$B:$B)),1)</f>
        <v>2</v>
      </c>
      <c r="H1556" s="7" t="str">
        <f ca="1">VLOOKUP($D1556,Name!$A:$C,3,FALSE)</f>
        <v>F</v>
      </c>
      <c r="I1556" s="7">
        <f t="shared" ca="1" si="122"/>
        <v>2</v>
      </c>
      <c r="J1556" s="7" t="str">
        <f ca="1">VLOOKUP($I1556,Race!$A:$B,2,FALSE)</f>
        <v>Branco</v>
      </c>
      <c r="K1556" s="8">
        <f ca="1" xml:space="preserve">
IF($B1556=2,
    TODAY()-16340,
    IF($P1556=2,
        RANDBETWEEN(TODAY()-12418.5,TODAY()-6574.5),
        IF(OR($P1556=3,$P1556=4),
            RANDBETWEEN(TODAY()-16071,TODAY()-8766),
            IF(OR($P1556=5,$P1556=6,$P1556=7),
                RANDBETWEEN(TODAY()-27393.75,TODAY()-12783.75),
                RANDBETWEEN(TODAY()-27393.75,TODAY()-10957.5)
            )
        )
    )
)</f>
        <v>23960</v>
      </c>
      <c r="L1556" s="6">
        <f ca="1">IF(OR(ROW()=2,ROW()=3),7,IF(ROW()=4,4,RANDBETWEEN(4,COUNT(Education!$A:$A) + 1)))</f>
        <v>6</v>
      </c>
      <c r="M1556" s="8" t="str">
        <f ca="1">VLOOKUP($L1556,Education!$A:$B,2,FALSE)</f>
        <v>Mestrado</v>
      </c>
      <c r="N155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1556" s="7" t="str">
        <f ca="1">VLOOKUP($N1556,Department!$A:$B,2,FALSE)</f>
        <v>Administrativo</v>
      </c>
      <c r="P1556" s="6">
        <f t="shared" ca="1" si="123"/>
        <v>8</v>
      </c>
      <c r="Q1556" s="7" t="str">
        <f ca="1">VLOOKUP($P1556,Role!$A:$B,2,FALSE)</f>
        <v>Analista</v>
      </c>
      <c r="R1556" s="7">
        <f ca="1">IF($P1556=8,RANDBETWEEN(2,COUNT(Level!$A:$A) + 1),"")</f>
        <v>2</v>
      </c>
      <c r="S1556" s="7" t="str">
        <f ca="1">IF($R1556&lt;&gt;"",VLOOKUP($R1556,Level!$A:$B,2,FALSE),"")</f>
        <v>Junior</v>
      </c>
      <c r="T1556" s="8">
        <f t="shared" ca="1" si="124"/>
        <v>40300</v>
      </c>
      <c r="U1556" s="1">
        <f t="shared" ca="1" si="120"/>
        <v>3500</v>
      </c>
      <c r="V155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$A1556    &amp;
", "   &amp;
$B1556    &amp;
", "   &amp;
$C1556    &amp;
", '"  &amp;
$E1556    &amp;
"', '" &amp;
$H1556    &amp;
"', "  &amp;
$I1556 &amp;
", CAST('"  &amp;
TEXT($K1556,"aaaa-mm-dd") &amp;
"' AS DATE), " &amp;
$L1556 &amp;
", " &amp;
$N1556 &amp;
", " &amp;
$P1556 &amp;
", " &amp;
IF($R1556="","NULL",$R1556) &amp;
", " &amp;
$U1556 &amp;
");"</f>
        <v>INSERT INTO acme.fact_employees (id_company_fk, id_employee_pk, flg_active, employee_name, id_gender_fk, id_race_fk, birthdate, id_education_fk, id_department_fk, id_role_fk, id_level_fk, salary) VALUES (2, 1555, TRUE, 'Maria Júlia Borba Santana', 'F', 2, CAST('1965-08-06' AS DATE), 6, 3, 8, 2, 3500);</v>
      </c>
    </row>
    <row r="1557" spans="1:22" x14ac:dyDescent="0.2">
      <c r="A1557" s="7">
        <v>2</v>
      </c>
      <c r="B1557" s="5">
        <f t="shared" si="121"/>
        <v>1556</v>
      </c>
      <c r="C1557" s="6" t="b">
        <v>1</v>
      </c>
      <c r="D1557" s="7">
        <f ca="1">IF(ROW()=2,125,IF(ROW()=3,67,IF(ROW()=4,13,RANDBETWEEN(2,COUNT(Name!$A:$A) + 1))))</f>
        <v>246</v>
      </c>
      <c r="E1557" s="7" t="str">
        <f ca="1">VLOOKUP($D1557,Name!$A:$B,2,FALSE) &amp; " " &amp; IF(ROW()=2,"de Orléans e Bragança",VLOOKUP(IF(ROW()=2,0,RANDBETWEEN(2,COUNT('Last name'!$A:$A) + 1)),'Last name'!$A:$B,2,FALSE) &amp; " " &amp; VLOOKUP(RANDBETWEEN(2,COUNT('Last name'!$A:$A) + 1),'Last name'!$A:$B,2,FALSE))</f>
        <v>Luna sobrenome Botelho</v>
      </c>
      <c r="F1557" s="7">
        <v>2</v>
      </c>
      <c r="G1557" s="7" cm="1">
        <f t="array" aca="1" ref="G1557" ca="1">INDEX(States!$B:$B,RANDBETWEEN(2,COUNTA(States!$B:$B)),1)</f>
        <v>2</v>
      </c>
      <c r="H1557" s="7" t="str">
        <f ca="1">VLOOKUP($D1557,Name!$A:$C,3,FALSE)</f>
        <v>F</v>
      </c>
      <c r="I1557" s="7">
        <f t="shared" ca="1" si="122"/>
        <v>2</v>
      </c>
      <c r="J1557" s="7" t="str">
        <f ca="1">VLOOKUP($I1557,Race!$A:$B,2,FALSE)</f>
        <v>Branco</v>
      </c>
      <c r="K1557" s="8">
        <f ca="1" xml:space="preserve">
IF($B1557=2,
    TODAY()-16340,
    IF($P1557=2,
        RANDBETWEEN(TODAY()-12418.5,TODAY()-6574.5),
        IF(OR($P1557=3,$P1557=4),
            RANDBETWEEN(TODAY()-16071,TODAY()-8766),
            IF(OR($P1557=5,$P1557=6,$P1557=7),
                RANDBETWEEN(TODAY()-27393.75,TODAY()-12783.75),
                RANDBETWEEN(TODAY()-27393.75,TODAY()-10957.5)
            )
        )
    )
)</f>
        <v>26735</v>
      </c>
      <c r="L1557" s="6">
        <f ca="1">IF(OR(ROW()=2,ROW()=3),7,IF(ROW()=4,4,RANDBETWEEN(4,COUNT(Education!$A:$A) + 1)))</f>
        <v>7</v>
      </c>
      <c r="M1557" s="8" t="str">
        <f ca="1">VLOOKUP($L1557,Education!$A:$B,2,FALSE)</f>
        <v>Doutorado</v>
      </c>
      <c r="N155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1557" s="7" t="str">
        <f ca="1">VLOOKUP($N1557,Department!$A:$B,2,FALSE)</f>
        <v>Vendas</v>
      </c>
      <c r="P1557" s="6">
        <f t="shared" ca="1" si="123"/>
        <v>8</v>
      </c>
      <c r="Q1557" s="7" t="str">
        <f ca="1">VLOOKUP($P1557,Role!$A:$B,2,FALSE)</f>
        <v>Analista</v>
      </c>
      <c r="R1557" s="7">
        <f ca="1">IF($P1557=8,RANDBETWEEN(2,COUNT(Level!$A:$A) + 1),"")</f>
        <v>4</v>
      </c>
      <c r="S1557" s="7" t="str">
        <f ca="1">IF($R1557&lt;&gt;"",VLOOKUP($R1557,Level!$A:$B,2,FALSE),"")</f>
        <v>Senior</v>
      </c>
      <c r="T1557" s="8">
        <f t="shared" ca="1" si="124"/>
        <v>39489</v>
      </c>
      <c r="U1557" s="1">
        <f t="shared" ca="1" si="120"/>
        <v>4110</v>
      </c>
      <c r="V155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$A1557    &amp;
", "   &amp;
$B1557    &amp;
", "   &amp;
$C1557    &amp;
", '"  &amp;
$E1557    &amp;
"', '" &amp;
$H1557    &amp;
"', "  &amp;
$I1557 &amp;
", CAST('"  &amp;
TEXT($K1557,"aaaa-mm-dd") &amp;
"' AS DATE), " &amp;
$L1557 &amp;
", " &amp;
$N1557 &amp;
", " &amp;
$P1557 &amp;
", " &amp;
IF($R1557="","NULL",$R1557) &amp;
", " &amp;
$U1557 &amp;
");"</f>
        <v>INSERT INTO acme.fact_employees (id_company_fk, id_employee_pk, flg_active, employee_name, id_gender_fk, id_race_fk, birthdate, id_education_fk, id_department_fk, id_role_fk, id_level_fk, salary) VALUES (2, 1556, TRUE, 'Luna sobrenome Botelho', 'F', 2, CAST('1973-03-12' AS DATE), 7, 13, 8, 4, 4110);</v>
      </c>
    </row>
    <row r="1558" spans="1:22" x14ac:dyDescent="0.2">
      <c r="A1558" s="7">
        <v>2</v>
      </c>
      <c r="B1558" s="5">
        <f t="shared" si="121"/>
        <v>1557</v>
      </c>
      <c r="C1558" s="6" t="b">
        <v>1</v>
      </c>
      <c r="D1558" s="7">
        <f ca="1">IF(ROW()=2,125,IF(ROW()=3,67,IF(ROW()=4,13,RANDBETWEEN(2,COUNT(Name!$A:$A) + 1))))</f>
        <v>221</v>
      </c>
      <c r="E1558" s="7" t="str">
        <f ca="1">VLOOKUP($D1558,Name!$A:$B,2,FALSE) &amp; " " &amp; IF(ROW()=2,"de Orléans e Bragança",VLOOKUP(IF(ROW()=2,0,RANDBETWEEN(2,COUNT('Last name'!$A:$A) + 1)),'Last name'!$A:$B,2,FALSE) &amp; " " &amp; VLOOKUP(RANDBETWEEN(2,COUNT('Last name'!$A:$A) + 1),'Last name'!$A:$B,2,FALSE))</f>
        <v>Letícia Leite Cardozo</v>
      </c>
      <c r="F1558" s="7">
        <v>2</v>
      </c>
      <c r="G1558" s="7" cm="1">
        <f t="array" aca="1" ref="G1558" ca="1">INDEX(States!$B:$B,RANDBETWEEN(2,COUNTA(States!$B:$B)),1)</f>
        <v>9</v>
      </c>
      <c r="H1558" s="7" t="str">
        <f ca="1">VLOOKUP($D1558,Name!$A:$C,3,FALSE)</f>
        <v>F</v>
      </c>
      <c r="I1558" s="7">
        <f t="shared" ca="1" si="122"/>
        <v>5</v>
      </c>
      <c r="J1558" s="7" t="str">
        <f ca="1">VLOOKUP($I1558,Race!$A:$B,2,FALSE)</f>
        <v>Amarelo</v>
      </c>
      <c r="K1558" s="8">
        <f ca="1" xml:space="preserve">
IF($B1558=2,
    TODAY()-16340,
    IF($P1558=2,
        RANDBETWEEN(TODAY()-12418.5,TODAY()-6574.5),
        IF(OR($P1558=3,$P1558=4),
            RANDBETWEEN(TODAY()-16071,TODAY()-8766),
            IF(OR($P1558=5,$P1558=6,$P1558=7),
                RANDBETWEEN(TODAY()-27393.75,TODAY()-12783.75),
                RANDBETWEEN(TODAY()-27393.75,TODAY()-10957.5)
            )
        )
    )
)</f>
        <v>30461</v>
      </c>
      <c r="L1558" s="6">
        <f ca="1">IF(OR(ROW()=2,ROW()=3),7,IF(ROW()=4,4,RANDBETWEEN(4,COUNT(Education!$A:$A) + 1)))</f>
        <v>7</v>
      </c>
      <c r="M1558" s="8" t="str">
        <f ca="1">VLOOKUP($L1558,Education!$A:$B,2,FALSE)</f>
        <v>Doutorado</v>
      </c>
      <c r="N155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1558" s="7" t="str">
        <f ca="1">VLOOKUP($N1558,Department!$A:$B,2,FALSE)</f>
        <v>Recursos Humanos</v>
      </c>
      <c r="P1558" s="6">
        <f t="shared" ca="1" si="123"/>
        <v>6</v>
      </c>
      <c r="Q1558" s="7" t="str">
        <f ca="1">VLOOKUP($P1558,Role!$A:$B,2,FALSE)</f>
        <v>Estagiário</v>
      </c>
      <c r="R1558" s="7" t="str">
        <f ca="1">IF($P1558=8,RANDBETWEEN(2,COUNT(Level!$A:$A) + 1),"")</f>
        <v/>
      </c>
      <c r="S1558" s="7" t="str">
        <f ca="1">IF($R1558&lt;&gt;"",VLOOKUP($R1558,Level!$A:$B,2,FALSE),"")</f>
        <v/>
      </c>
      <c r="T1558" s="8">
        <f t="shared" ca="1" si="124"/>
        <v>43343</v>
      </c>
      <c r="U1558" s="1">
        <f t="shared" ca="1" si="120"/>
        <v>2785</v>
      </c>
      <c r="V155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$A1558    &amp;
", "   &amp;
$B1558    &amp;
", "   &amp;
$C1558    &amp;
", '"  &amp;
$E1558    &amp;
"', '" &amp;
$H1558    &amp;
"', "  &amp;
$I1558 &amp;
", CAST('"  &amp;
TEXT($K1558,"aaaa-mm-dd") &amp;
"' AS DATE), " &amp;
$L1558 &amp;
", " &amp;
$N1558 &amp;
", " &amp;
$P1558 &amp;
", " &amp;
IF($R1558="","NULL",$R1558) &amp;
", " &amp;
$U1558 &amp;
");"</f>
        <v>INSERT INTO acme.fact_employees (id_company_fk, id_employee_pk, flg_active, employee_name, id_gender_fk, id_race_fk, birthdate, id_education_fk, id_department_fk, id_role_fk, id_level_fk, salary) VALUES (2, 1557, TRUE, 'Letícia Leite Cardozo', 'F', 5, CAST('1983-05-25' AS DATE), 7, 5, 6, NULL, 2785);</v>
      </c>
    </row>
    <row r="1559" spans="1:22" x14ac:dyDescent="0.2">
      <c r="A1559" s="7">
        <v>2</v>
      </c>
      <c r="B1559" s="5">
        <f t="shared" si="121"/>
        <v>1558</v>
      </c>
      <c r="C1559" s="6" t="b">
        <v>1</v>
      </c>
      <c r="D1559" s="7">
        <f ca="1">IF(ROW()=2,125,IF(ROW()=3,67,IF(ROW()=4,13,RANDBETWEEN(2,COUNT(Name!$A:$A) + 1))))</f>
        <v>49</v>
      </c>
      <c r="E1559" s="7" t="str">
        <f ca="1">VLOOKUP($D1559,Name!$A:$B,2,FALSE) &amp; " " &amp; IF(ROW()=2,"de Orléans e Bragança",VLOOKUP(IF(ROW()=2,0,RANDBETWEEN(2,COUNT('Last name'!$A:$A) + 1)),'Last name'!$A:$B,2,FALSE) &amp; " " &amp; VLOOKUP(RANDBETWEEN(2,COUNT('Last name'!$A:$A) + 1),'Last name'!$A:$B,2,FALSE))</f>
        <v>Antônio Caruso Furtado</v>
      </c>
      <c r="F1559" s="7">
        <v>2</v>
      </c>
      <c r="G1559" s="7" cm="1">
        <f t="array" aca="1" ref="G1559" ca="1">INDEX(States!$B:$B,RANDBETWEEN(2,COUNTA(States!$B:$B)),1)</f>
        <v>15</v>
      </c>
      <c r="H1559" s="7" t="str">
        <f ca="1">VLOOKUP($D1559,Name!$A:$C,3,FALSE)</f>
        <v>M</v>
      </c>
      <c r="I1559" s="7">
        <f t="shared" ca="1" si="122"/>
        <v>2</v>
      </c>
      <c r="J1559" s="7" t="str">
        <f ca="1">VLOOKUP($I1559,Race!$A:$B,2,FALSE)</f>
        <v>Branco</v>
      </c>
      <c r="K1559" s="8">
        <f ca="1" xml:space="preserve">
IF($B1559=2,
    TODAY()-16340,
    IF($P1559=2,
        RANDBETWEEN(TODAY()-12418.5,TODAY()-6574.5),
        IF(OR($P1559=3,$P1559=4),
            RANDBETWEEN(TODAY()-16071,TODAY()-8766),
            IF(OR($P1559=5,$P1559=6,$P1559=7),
                RANDBETWEEN(TODAY()-27393.75,TODAY()-12783.75),
                RANDBETWEEN(TODAY()-27393.75,TODAY()-10957.5)
            )
        )
    )
)</f>
        <v>30699</v>
      </c>
      <c r="L1559" s="6">
        <f ca="1">IF(OR(ROW()=2,ROW()=3),7,IF(ROW()=4,4,RANDBETWEEN(4,COUNT(Education!$A:$A) + 1)))</f>
        <v>6</v>
      </c>
      <c r="M1559" s="8" t="str">
        <f ca="1">VLOOKUP($L1559,Education!$A:$B,2,FALSE)</f>
        <v>Mestrado</v>
      </c>
      <c r="N155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1559" s="7" t="str">
        <f ca="1">VLOOKUP($N1559,Department!$A:$B,2,FALSE)</f>
        <v>Tecnologia da Informação</v>
      </c>
      <c r="P1559" s="6">
        <f t="shared" ca="1" si="123"/>
        <v>8</v>
      </c>
      <c r="Q1559" s="7" t="str">
        <f ca="1">VLOOKUP($P1559,Role!$A:$B,2,FALSE)</f>
        <v>Analista</v>
      </c>
      <c r="R1559" s="7">
        <f ca="1">IF($P1559=8,RANDBETWEEN(2,COUNT(Level!$A:$A) + 1),"")</f>
        <v>4</v>
      </c>
      <c r="S1559" s="7" t="str">
        <f ca="1">IF($R1559&lt;&gt;"",VLOOKUP($R1559,Level!$A:$B,2,FALSE),"")</f>
        <v>Senior</v>
      </c>
      <c r="T1559" s="8">
        <f t="shared" ca="1" si="124"/>
        <v>44343</v>
      </c>
      <c r="U1559" s="1">
        <f t="shared" ca="1" si="120"/>
        <v>3620</v>
      </c>
      <c r="V155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$A1559    &amp;
", "   &amp;
$B1559    &amp;
", "   &amp;
$C1559    &amp;
", '"  &amp;
$E1559    &amp;
"', '" &amp;
$H1559    &amp;
"', "  &amp;
$I1559 &amp;
", CAST('"  &amp;
TEXT($K1559,"aaaa-mm-dd") &amp;
"' AS DATE), " &amp;
$L1559 &amp;
", " &amp;
$N1559 &amp;
", " &amp;
$P1559 &amp;
", " &amp;
IF($R1559="","NULL",$R1559) &amp;
", " &amp;
$U1559 &amp;
");"</f>
        <v>INSERT INTO acme.fact_employees (id_company_fk, id_employee_pk, flg_active, employee_name, id_gender_fk, id_race_fk, birthdate, id_education_fk, id_department_fk, id_role_fk, id_level_fk, salary) VALUES (2, 1558, TRUE, 'Antônio Caruso Furtado', 'M', 2, CAST('1984-01-18' AS DATE), 6, 11, 8, 4, 3620);</v>
      </c>
    </row>
    <row r="1560" spans="1:22" x14ac:dyDescent="0.2">
      <c r="A1560" s="7">
        <v>2</v>
      </c>
      <c r="B1560" s="5">
        <f t="shared" si="121"/>
        <v>1559</v>
      </c>
      <c r="C1560" s="6" t="b">
        <v>1</v>
      </c>
      <c r="D1560" s="7">
        <f ca="1">IF(ROW()=2,125,IF(ROW()=3,67,IF(ROW()=4,13,RANDBETWEEN(2,COUNT(Name!$A:$A) + 1))))</f>
        <v>22</v>
      </c>
      <c r="E1560" s="7" t="str">
        <f ca="1">VLOOKUP($D1560,Name!$A:$B,2,FALSE) &amp; " " &amp; IF(ROW()=2,"de Orléans e Bragança",VLOOKUP(IF(ROW()=2,0,RANDBETWEEN(2,COUNT('Last name'!$A:$A) + 1)),'Last name'!$A:$B,2,FALSE) &amp; " " &amp; VLOOKUP(RANDBETWEEN(2,COUNT('Last name'!$A:$A) + 1),'Last name'!$A:$B,2,FALSE))</f>
        <v>Ana Chaves Batista</v>
      </c>
      <c r="F1560" s="7">
        <v>2</v>
      </c>
      <c r="G1560" s="7" cm="1">
        <f t="array" aca="1" ref="G1560" ca="1">INDEX(States!$B:$B,RANDBETWEEN(2,COUNTA(States!$B:$B)),1)</f>
        <v>2</v>
      </c>
      <c r="H1560" s="7" t="str">
        <f ca="1">VLOOKUP($D1560,Name!$A:$C,3,FALSE)</f>
        <v>F</v>
      </c>
      <c r="I1560" s="7">
        <f t="shared" ca="1" si="122"/>
        <v>2</v>
      </c>
      <c r="J1560" s="7" t="str">
        <f ca="1">VLOOKUP($I1560,Race!$A:$B,2,FALSE)</f>
        <v>Branco</v>
      </c>
      <c r="K1560" s="8">
        <f ca="1" xml:space="preserve">
IF($B1560=2,
    TODAY()-16340,
    IF($P1560=2,
        RANDBETWEEN(TODAY()-12418.5,TODAY()-6574.5),
        IF(OR($P1560=3,$P1560=4),
            RANDBETWEEN(TODAY()-16071,TODAY()-8766),
            IF(OR($P1560=5,$P1560=6,$P1560=7),
                RANDBETWEEN(TODAY()-27393.75,TODAY()-12783.75),
                RANDBETWEEN(TODAY()-27393.75,TODAY()-10957.5)
            )
        )
    )
)</f>
        <v>18411</v>
      </c>
      <c r="L1560" s="6">
        <f ca="1">IF(OR(ROW()=2,ROW()=3),7,IF(ROW()=4,4,RANDBETWEEN(4,COUNT(Education!$A:$A) + 1)))</f>
        <v>4</v>
      </c>
      <c r="M1560" s="8" t="str">
        <f ca="1">VLOOKUP($L1560,Education!$A:$B,2,FALSE)</f>
        <v>Superior</v>
      </c>
      <c r="N156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1560" s="7" t="str">
        <f ca="1">VLOOKUP($N1560,Department!$A:$B,2,FALSE)</f>
        <v>Financeiro</v>
      </c>
      <c r="P1560" s="6">
        <f t="shared" ca="1" si="123"/>
        <v>7</v>
      </c>
      <c r="Q1560" s="7" t="str">
        <f ca="1">VLOOKUP($P1560,Role!$A:$B,2,FALSE)</f>
        <v>Trainee</v>
      </c>
      <c r="R1560" s="7" t="str">
        <f ca="1">IF($P1560=8,RANDBETWEEN(2,COUNT(Level!$A:$A) + 1),"")</f>
        <v/>
      </c>
      <c r="S1560" s="7" t="str">
        <f ca="1">IF($R1560&lt;&gt;"",VLOOKUP($R1560,Level!$A:$B,2,FALSE),"")</f>
        <v/>
      </c>
      <c r="T1560" s="8">
        <f t="shared" ca="1" si="124"/>
        <v>38961</v>
      </c>
      <c r="U1560" s="1">
        <f t="shared" ca="1" si="120"/>
        <v>1305</v>
      </c>
      <c r="V156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$A1560    &amp;
", "   &amp;
$B1560    &amp;
", "   &amp;
$C1560    &amp;
", '"  &amp;
$E1560    &amp;
"', '" &amp;
$H1560    &amp;
"', "  &amp;
$I1560 &amp;
", CAST('"  &amp;
TEXT($K1560,"aaaa-mm-dd") &amp;
"' AS DATE), " &amp;
$L1560 &amp;
", " &amp;
$N1560 &amp;
", " &amp;
$P1560 &amp;
", " &amp;
IF($R1560="","NULL",$R1560) &amp;
", " &amp;
$U1560 &amp;
");"</f>
        <v>INSERT INTO acme.fact_employees (id_company_fk, id_employee_pk, flg_active, employee_name, id_gender_fk, id_race_fk, birthdate, id_education_fk, id_department_fk, id_role_fk, id_level_fk, salary) VALUES (2, 1559, TRUE, 'Ana Chaves Batista', 'F', 2, CAST('1950-05-28' AS DATE), 4, 4, 7, NULL, 1305);</v>
      </c>
    </row>
    <row r="1561" spans="1:22" x14ac:dyDescent="0.2">
      <c r="A1561" s="7">
        <v>2</v>
      </c>
      <c r="B1561" s="5">
        <f t="shared" si="121"/>
        <v>1560</v>
      </c>
      <c r="C1561" s="6" t="b">
        <v>1</v>
      </c>
      <c r="D1561" s="7">
        <f ca="1">IF(ROW()=2,125,IF(ROW()=3,67,IF(ROW()=4,13,RANDBETWEEN(2,COUNT(Name!$A:$A) + 1))))</f>
        <v>318</v>
      </c>
      <c r="E1561" s="7" t="str">
        <f ca="1">VLOOKUP($D1561,Name!$A:$B,2,FALSE) &amp; " " &amp; IF(ROW()=2,"de Orléans e Bragança",VLOOKUP(IF(ROW()=2,0,RANDBETWEEN(2,COUNT('Last name'!$A:$A) + 1)),'Last name'!$A:$B,2,FALSE) &amp; " " &amp; VLOOKUP(RANDBETWEEN(2,COUNT('Last name'!$A:$A) + 1),'Last name'!$A:$B,2,FALSE))</f>
        <v>Pietra Faria Bianchi</v>
      </c>
      <c r="F1561" s="7">
        <v>2</v>
      </c>
      <c r="G1561" s="7" cm="1">
        <f t="array" aca="1" ref="G1561" ca="1">INDEX(States!$B:$B,RANDBETWEEN(2,COUNTA(States!$B:$B)),1)</f>
        <v>9</v>
      </c>
      <c r="H1561" s="7" t="str">
        <f ca="1">VLOOKUP($D1561,Name!$A:$C,3,FALSE)</f>
        <v>F</v>
      </c>
      <c r="I1561" s="7">
        <f t="shared" ca="1" si="122"/>
        <v>3</v>
      </c>
      <c r="J1561" s="7" t="str">
        <f ca="1">VLOOKUP($I1561,Race!$A:$B,2,FALSE)</f>
        <v>Preto</v>
      </c>
      <c r="K1561" s="8">
        <f ca="1" xml:space="preserve">
IF($B1561=2,
    TODAY()-16340,
    IF($P1561=2,
        RANDBETWEEN(TODAY()-12418.5,TODAY()-6574.5),
        IF(OR($P1561=3,$P1561=4),
            RANDBETWEEN(TODAY()-16071,TODAY()-8766),
            IF(OR($P1561=5,$P1561=6,$P1561=7),
                RANDBETWEEN(TODAY()-27393.75,TODAY()-12783.75),
                RANDBETWEEN(TODAY()-27393.75,TODAY()-10957.5)
            )
        )
    )
)</f>
        <v>25194</v>
      </c>
      <c r="L1561" s="6">
        <f ca="1">IF(OR(ROW()=2,ROW()=3),7,IF(ROW()=4,4,RANDBETWEEN(4,COUNT(Education!$A:$A) + 1)))</f>
        <v>5</v>
      </c>
      <c r="M1561" s="8" t="str">
        <f ca="1">VLOOKUP($L1561,Education!$A:$B,2,FALSE)</f>
        <v>Pós-graduação</v>
      </c>
      <c r="N156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1561" s="7" t="str">
        <f ca="1">VLOOKUP($N1561,Department!$A:$B,2,FALSE)</f>
        <v>Financeiro</v>
      </c>
      <c r="P1561" s="6">
        <f t="shared" ca="1" si="123"/>
        <v>8</v>
      </c>
      <c r="Q1561" s="7" t="str">
        <f ca="1">VLOOKUP($P1561,Role!$A:$B,2,FALSE)</f>
        <v>Analista</v>
      </c>
      <c r="R1561" s="7">
        <f ca="1">IF($P1561=8,RANDBETWEEN(2,COUNT(Level!$A:$A) + 1),"")</f>
        <v>2</v>
      </c>
      <c r="S1561" s="7" t="str">
        <f ca="1">IF($R1561&lt;&gt;"",VLOOKUP($R1561,Level!$A:$B,2,FALSE),"")</f>
        <v>Junior</v>
      </c>
      <c r="T1561" s="8">
        <f t="shared" ca="1" si="124"/>
        <v>44835</v>
      </c>
      <c r="U1561" s="1">
        <f t="shared" ca="1" si="120"/>
        <v>3000</v>
      </c>
      <c r="V156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$A1561    &amp;
", "   &amp;
$B1561    &amp;
", "   &amp;
$C1561    &amp;
", '"  &amp;
$E1561    &amp;
"', '" &amp;
$H1561    &amp;
"', "  &amp;
$I1561 &amp;
", CAST('"  &amp;
TEXT($K1561,"aaaa-mm-dd") &amp;
"' AS DATE), " &amp;
$L1561 &amp;
", " &amp;
$N1561 &amp;
", " &amp;
$P1561 &amp;
", " &amp;
IF($R1561="","NULL",$R1561) &amp;
", " &amp;
$U1561 &amp;
");"</f>
        <v>INSERT INTO acme.fact_employees (id_company_fk, id_employee_pk, flg_active, employee_name, id_gender_fk, id_race_fk, birthdate, id_education_fk, id_department_fk, id_role_fk, id_level_fk, salary) VALUES (2, 1560, TRUE, 'Pietra Faria Bianchi', 'F', 3, CAST('1968-12-22' AS DATE), 5, 4, 8, 2, 3000);</v>
      </c>
    </row>
    <row r="1562" spans="1:22" x14ac:dyDescent="0.2">
      <c r="A1562" s="7">
        <v>2</v>
      </c>
      <c r="B1562" s="5">
        <f t="shared" si="121"/>
        <v>1561</v>
      </c>
      <c r="C1562" s="6" t="b">
        <v>1</v>
      </c>
      <c r="D1562" s="7">
        <f ca="1">IF(ROW()=2,125,IF(ROW()=3,67,IF(ROW()=4,13,RANDBETWEEN(2,COUNT(Name!$A:$A) + 1))))</f>
        <v>340</v>
      </c>
      <c r="E1562" s="7" t="str">
        <f ca="1">VLOOKUP($D1562,Name!$A:$B,2,FALSE) &amp; " " &amp; IF(ROW()=2,"de Orléans e Bragança",VLOOKUP(IF(ROW()=2,0,RANDBETWEEN(2,COUNT('Last name'!$A:$A) + 1)),'Last name'!$A:$B,2,FALSE) &amp; " " &amp; VLOOKUP(RANDBETWEEN(2,COUNT('Last name'!$A:$A) + 1),'Last name'!$A:$B,2,FALSE))</f>
        <v>Thiago Campos Barros</v>
      </c>
      <c r="F1562" s="7">
        <v>2</v>
      </c>
      <c r="G1562" s="7" cm="1">
        <f t="array" aca="1" ref="G1562" ca="1">INDEX(States!$B:$B,RANDBETWEEN(2,COUNTA(States!$B:$B)),1)</f>
        <v>21</v>
      </c>
      <c r="H1562" s="7" t="str">
        <f ca="1">VLOOKUP($D1562,Name!$A:$C,3,FALSE)</f>
        <v>M</v>
      </c>
      <c r="I1562" s="7">
        <f t="shared" ca="1" si="122"/>
        <v>4</v>
      </c>
      <c r="J1562" s="7" t="str">
        <f ca="1">VLOOKUP($I1562,Race!$A:$B,2,FALSE)</f>
        <v>Pardo</v>
      </c>
      <c r="K1562" s="8">
        <f ca="1" xml:space="preserve">
IF($B1562=2,
    TODAY()-16340,
    IF($P1562=2,
        RANDBETWEEN(TODAY()-12418.5,TODAY()-6574.5),
        IF(OR($P1562=3,$P1562=4),
            RANDBETWEEN(TODAY()-16071,TODAY()-8766),
            IF(OR($P1562=5,$P1562=6,$P1562=7),
                RANDBETWEEN(TODAY()-27393.75,TODAY()-12783.75),
                RANDBETWEEN(TODAY()-27393.75,TODAY()-10957.5)
            )
        )
    )
)</f>
        <v>27888</v>
      </c>
      <c r="L1562" s="6">
        <f ca="1">IF(OR(ROW()=2,ROW()=3),7,IF(ROW()=4,4,RANDBETWEEN(4,COUNT(Education!$A:$A) + 1)))</f>
        <v>6</v>
      </c>
      <c r="M1562" s="8" t="str">
        <f ca="1">VLOOKUP($L1562,Education!$A:$B,2,FALSE)</f>
        <v>Mestrado</v>
      </c>
      <c r="N156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1562" s="7" t="str">
        <f ca="1">VLOOKUP($N1562,Department!$A:$B,2,FALSE)</f>
        <v>Administrativo</v>
      </c>
      <c r="P1562" s="6">
        <f t="shared" ca="1" si="123"/>
        <v>7</v>
      </c>
      <c r="Q1562" s="7" t="str">
        <f ca="1">VLOOKUP($P1562,Role!$A:$B,2,FALSE)</f>
        <v>Trainee</v>
      </c>
      <c r="R1562" s="7" t="str">
        <f ca="1">IF($P1562=8,RANDBETWEEN(2,COUNT(Level!$A:$A) + 1),"")</f>
        <v/>
      </c>
      <c r="S1562" s="7" t="str">
        <f ca="1">IF($R1562&lt;&gt;"",VLOOKUP($R1562,Level!$A:$B,2,FALSE),"")</f>
        <v/>
      </c>
      <c r="T1562" s="8">
        <f t="shared" ca="1" si="124"/>
        <v>41628</v>
      </c>
      <c r="U1562" s="1">
        <f t="shared" ca="1" si="120"/>
        <v>2305</v>
      </c>
      <c r="V156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$A1562    &amp;
", "   &amp;
$B1562    &amp;
", "   &amp;
$C1562    &amp;
", '"  &amp;
$E1562    &amp;
"', '" &amp;
$H1562    &amp;
"', "  &amp;
$I1562 &amp;
", CAST('"  &amp;
TEXT($K1562,"aaaa-mm-dd") &amp;
"' AS DATE), " &amp;
$L1562 &amp;
", " &amp;
$N1562 &amp;
", " &amp;
$P1562 &amp;
", " &amp;
IF($R1562="","NULL",$R1562) &amp;
", " &amp;
$U1562 &amp;
");"</f>
        <v>INSERT INTO acme.fact_employees (id_company_fk, id_employee_pk, flg_active, employee_name, id_gender_fk, id_race_fk, birthdate, id_education_fk, id_department_fk, id_role_fk, id_level_fk, salary) VALUES (2, 1561, TRUE, 'Thiago Campos Barros', 'M', 4, CAST('1976-05-08' AS DATE), 6, 3, 7, NULL, 2305);</v>
      </c>
    </row>
    <row r="1563" spans="1:22" x14ac:dyDescent="0.2">
      <c r="A1563" s="7">
        <v>2</v>
      </c>
      <c r="B1563" s="5">
        <f t="shared" si="121"/>
        <v>1562</v>
      </c>
      <c r="C1563" s="6" t="b">
        <v>1</v>
      </c>
      <c r="D1563" s="7">
        <f ca="1">IF(ROW()=2,125,IF(ROW()=3,67,IF(ROW()=4,13,RANDBETWEEN(2,COUNT(Name!$A:$A) + 1))))</f>
        <v>293</v>
      </c>
      <c r="E1563" s="7" t="str">
        <f ca="1">VLOOKUP($D1563,Name!$A:$B,2,FALSE) &amp; " " &amp; IF(ROW()=2,"de Orléans e Bragança",VLOOKUP(IF(ROW()=2,0,RANDBETWEEN(2,COUNT('Last name'!$A:$A) + 1)),'Last name'!$A:$B,2,FALSE) &amp; " " &amp; VLOOKUP(RANDBETWEEN(2,COUNT('Last name'!$A:$A) + 1),'Last name'!$A:$B,2,FALSE))</f>
        <v>Miguel Henrique Aguiar Monteiro</v>
      </c>
      <c r="F1563" s="7">
        <v>2</v>
      </c>
      <c r="G1563" s="7" cm="1">
        <f t="array" aca="1" ref="G1563" ca="1">INDEX(States!$B:$B,RANDBETWEEN(2,COUNTA(States!$B:$B)),1)</f>
        <v>5</v>
      </c>
      <c r="H1563" s="7" t="str">
        <f ca="1">VLOOKUP($D1563,Name!$A:$C,3,FALSE)</f>
        <v>M</v>
      </c>
      <c r="I1563" s="7">
        <f t="shared" ca="1" si="122"/>
        <v>2</v>
      </c>
      <c r="J1563" s="7" t="str">
        <f ca="1">VLOOKUP($I1563,Race!$A:$B,2,FALSE)</f>
        <v>Branco</v>
      </c>
      <c r="K1563" s="8">
        <f ca="1" xml:space="preserve">
IF($B1563=2,
    TODAY()-16340,
    IF($P1563=2,
        RANDBETWEEN(TODAY()-12418.5,TODAY()-6574.5),
        IF(OR($P1563=3,$P1563=4),
            RANDBETWEEN(TODAY()-16071,TODAY()-8766),
            IF(OR($P1563=5,$P1563=6,$P1563=7),
                RANDBETWEEN(TODAY()-27393.75,TODAY()-12783.75),
                RANDBETWEEN(TODAY()-27393.75,TODAY()-10957.5)
            )
        )
    )
)</f>
        <v>23308</v>
      </c>
      <c r="L1563" s="6">
        <f ca="1">IF(OR(ROW()=2,ROW()=3),7,IF(ROW()=4,4,RANDBETWEEN(4,COUNT(Education!$A:$A) + 1)))</f>
        <v>4</v>
      </c>
      <c r="M1563" s="8" t="str">
        <f ca="1">VLOOKUP($L1563,Education!$A:$B,2,FALSE)</f>
        <v>Superior</v>
      </c>
      <c r="N156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1563" s="7" t="str">
        <f ca="1">VLOOKUP($N1563,Department!$A:$B,2,FALSE)</f>
        <v>Vendas</v>
      </c>
      <c r="P1563" s="6">
        <f t="shared" ca="1" si="123"/>
        <v>8</v>
      </c>
      <c r="Q1563" s="7" t="str">
        <f ca="1">VLOOKUP($P1563,Role!$A:$B,2,FALSE)</f>
        <v>Analista</v>
      </c>
      <c r="R1563" s="7">
        <f ca="1">IF($P1563=8,RANDBETWEEN(2,COUNT(Level!$A:$A) + 1),"")</f>
        <v>3</v>
      </c>
      <c r="S1563" s="7" t="str">
        <f ca="1">IF($R1563&lt;&gt;"",VLOOKUP($R1563,Level!$A:$B,2,FALSE),"")</f>
        <v>Pleno</v>
      </c>
      <c r="T1563" s="8">
        <f t="shared" ca="1" si="124"/>
        <v>42009</v>
      </c>
      <c r="U1563" s="1">
        <f t="shared" ca="1" si="120"/>
        <v>2610</v>
      </c>
      <c r="V156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$A1563    &amp;
", "   &amp;
$B1563    &amp;
", "   &amp;
$C1563    &amp;
", '"  &amp;
$E1563    &amp;
"', '" &amp;
$H1563    &amp;
"', "  &amp;
$I1563 &amp;
", CAST('"  &amp;
TEXT($K1563,"aaaa-mm-dd") &amp;
"' AS DATE), " &amp;
$L1563 &amp;
", " &amp;
$N1563 &amp;
", " &amp;
$P1563 &amp;
", " &amp;
IF($R1563="","NULL",$R1563) &amp;
", " &amp;
$U1563 &amp;
");"</f>
        <v>INSERT INTO acme.fact_employees (id_company_fk, id_employee_pk, flg_active, employee_name, id_gender_fk, id_race_fk, birthdate, id_education_fk, id_department_fk, id_role_fk, id_level_fk, salary) VALUES (2, 1562, TRUE, 'Miguel Henrique Aguiar Monteiro', 'M', 2, CAST('1963-10-24' AS DATE), 4, 13, 8, 3, 2610);</v>
      </c>
    </row>
    <row r="1564" spans="1:22" x14ac:dyDescent="0.2">
      <c r="A1564" s="7">
        <v>2</v>
      </c>
      <c r="B1564" s="5">
        <f t="shared" si="121"/>
        <v>1563</v>
      </c>
      <c r="C1564" s="6" t="b">
        <v>1</v>
      </c>
      <c r="D1564" s="7">
        <f ca="1">IF(ROW()=2,125,IF(ROW()=3,67,IF(ROW()=4,13,RANDBETWEEN(2,COUNT(Name!$A:$A) + 1))))</f>
        <v>70</v>
      </c>
      <c r="E1564" s="7" t="str">
        <f ca="1">VLOOKUP($D1564,Name!$A:$B,2,FALSE) &amp; " " &amp; IF(ROW()=2,"de Orléans e Bragança",VLOOKUP(IF(ROW()=2,0,RANDBETWEEN(2,COUNT('Last name'!$A:$A) + 1)),'Last name'!$A:$B,2,FALSE) &amp; " " &amp; VLOOKUP(RANDBETWEEN(2,COUNT('Last name'!$A:$A) + 1),'Last name'!$A:$B,2,FALSE))</f>
        <v>Bianca Costa Mariani</v>
      </c>
      <c r="F1564" s="7">
        <v>2</v>
      </c>
      <c r="G1564" s="7" cm="1">
        <f t="array" aca="1" ref="G1564" ca="1">INDEX(States!$B:$B,RANDBETWEEN(2,COUNTA(States!$B:$B)),1)</f>
        <v>13</v>
      </c>
      <c r="H1564" s="7" t="str">
        <f ca="1">VLOOKUP($D1564,Name!$A:$C,3,FALSE)</f>
        <v>F</v>
      </c>
      <c r="I1564" s="7">
        <f t="shared" ca="1" si="122"/>
        <v>2</v>
      </c>
      <c r="J1564" s="7" t="str">
        <f ca="1">VLOOKUP($I1564,Race!$A:$B,2,FALSE)</f>
        <v>Branco</v>
      </c>
      <c r="K1564" s="8">
        <f ca="1" xml:space="preserve">
IF($B1564=2,
    TODAY()-16340,
    IF($P1564=2,
        RANDBETWEEN(TODAY()-12418.5,TODAY()-6574.5),
        IF(OR($P1564=3,$P1564=4),
            RANDBETWEEN(TODAY()-16071,TODAY()-8766),
            IF(OR($P1564=5,$P1564=6,$P1564=7),
                RANDBETWEEN(TODAY()-27393.75,TODAY()-12783.75),
                RANDBETWEEN(TODAY()-27393.75,TODAY()-10957.5)
            )
        )
    )
)</f>
        <v>26890</v>
      </c>
      <c r="L1564" s="6">
        <f ca="1">IF(OR(ROW()=2,ROW()=3),7,IF(ROW()=4,4,RANDBETWEEN(4,COUNT(Education!$A:$A) + 1)))</f>
        <v>5</v>
      </c>
      <c r="M1564" s="8" t="str">
        <f ca="1">VLOOKUP($L1564,Education!$A:$B,2,FALSE)</f>
        <v>Pós-graduação</v>
      </c>
      <c r="N156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1564" s="7" t="str">
        <f ca="1">VLOOKUP($N1564,Department!$A:$B,2,FALSE)</f>
        <v>Auditoria</v>
      </c>
      <c r="P1564" s="6">
        <f t="shared" ca="1" si="123"/>
        <v>8</v>
      </c>
      <c r="Q1564" s="7" t="str">
        <f ca="1">VLOOKUP($P1564,Role!$A:$B,2,FALSE)</f>
        <v>Analista</v>
      </c>
      <c r="R1564" s="7">
        <f ca="1">IF($P1564=8,RANDBETWEEN(2,COUNT(Level!$A:$A) + 1),"")</f>
        <v>2</v>
      </c>
      <c r="S1564" s="7" t="str">
        <f ca="1">IF($R1564&lt;&gt;"",VLOOKUP($R1564,Level!$A:$B,2,FALSE),"")</f>
        <v>Junior</v>
      </c>
      <c r="T1564" s="8">
        <f t="shared" ca="1" si="124"/>
        <v>42718</v>
      </c>
      <c r="U1564" s="1">
        <f t="shared" ca="1" si="120"/>
        <v>3000</v>
      </c>
      <c r="V156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$A1564    &amp;
", "   &amp;
$B1564    &amp;
", "   &amp;
$C1564    &amp;
", '"  &amp;
$E1564    &amp;
"', '" &amp;
$H1564    &amp;
"', "  &amp;
$I1564 &amp;
", CAST('"  &amp;
TEXT($K1564,"aaaa-mm-dd") &amp;
"' AS DATE), " &amp;
$L1564 &amp;
", " &amp;
$N1564 &amp;
", " &amp;
$P1564 &amp;
", " &amp;
IF($R1564="","NULL",$R1564) &amp;
", " &amp;
$U1564 &amp;
");"</f>
        <v>INSERT INTO acme.fact_employees (id_company_fk, id_employee_pk, flg_active, employee_name, id_gender_fk, id_race_fk, birthdate, id_education_fk, id_department_fk, id_role_fk, id_level_fk, salary) VALUES (2, 1563, TRUE, 'Bianca Costa Mariani', 'F', 2, CAST('1973-08-14' AS DATE), 5, 10, 8, 2, 3000);</v>
      </c>
    </row>
    <row r="1565" spans="1:22" x14ac:dyDescent="0.2">
      <c r="A1565" s="7">
        <v>2</v>
      </c>
      <c r="B1565" s="5">
        <f t="shared" si="121"/>
        <v>1564</v>
      </c>
      <c r="C1565" s="6" t="b">
        <v>1</v>
      </c>
      <c r="D1565" s="7">
        <f ca="1">IF(ROW()=2,125,IF(ROW()=3,67,IF(ROW()=4,13,RANDBETWEEN(2,COUNT(Name!$A:$A) + 1))))</f>
        <v>120</v>
      </c>
      <c r="E1565" s="7" t="str">
        <f ca="1">VLOOKUP($D1565,Name!$A:$B,2,FALSE) &amp; " " &amp; IF(ROW()=2,"de Orléans e Bragança",VLOOKUP(IF(ROW()=2,0,RANDBETWEEN(2,COUNT('Last name'!$A:$A) + 1)),'Last name'!$A:$B,2,FALSE) &amp; " " &amp; VLOOKUP(RANDBETWEEN(2,COUNT('Last name'!$A:$A) + 1),'Last name'!$A:$B,2,FALSE))</f>
        <v>Emanuelly Saragoça Bicalho</v>
      </c>
      <c r="F1565" s="7">
        <v>2</v>
      </c>
      <c r="G1565" s="7" cm="1">
        <f t="array" aca="1" ref="G1565" ca="1">INDEX(States!$B:$B,RANDBETWEEN(2,COUNTA(States!$B:$B)),1)</f>
        <v>10</v>
      </c>
      <c r="H1565" s="7" t="str">
        <f ca="1">VLOOKUP($D1565,Name!$A:$C,3,FALSE)</f>
        <v>F</v>
      </c>
      <c r="I1565" s="7">
        <f t="shared" ca="1" si="122"/>
        <v>2</v>
      </c>
      <c r="J1565" s="7" t="str">
        <f ca="1">VLOOKUP($I1565,Race!$A:$B,2,FALSE)</f>
        <v>Branco</v>
      </c>
      <c r="K1565" s="8">
        <f ca="1" xml:space="preserve">
IF($B1565=2,
    TODAY()-16340,
    IF($P1565=2,
        RANDBETWEEN(TODAY()-12418.5,TODAY()-6574.5),
        IF(OR($P1565=3,$P1565=4),
            RANDBETWEEN(TODAY()-16071,TODAY()-8766),
            IF(OR($P1565=5,$P1565=6,$P1565=7),
                RANDBETWEEN(TODAY()-27393.75,TODAY()-12783.75),
                RANDBETWEEN(TODAY()-27393.75,TODAY()-10957.5)
            )
        )
    )
)</f>
        <v>17777</v>
      </c>
      <c r="L1565" s="6">
        <f ca="1">IF(OR(ROW()=2,ROW()=3),7,IF(ROW()=4,4,RANDBETWEEN(4,COUNT(Education!$A:$A) + 1)))</f>
        <v>7</v>
      </c>
      <c r="M1565" s="8" t="str">
        <f ca="1">VLOOKUP($L1565,Education!$A:$B,2,FALSE)</f>
        <v>Doutorado</v>
      </c>
      <c r="N156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7</v>
      </c>
      <c r="O1565" s="7" t="str">
        <f ca="1">VLOOKUP($N1565,Department!$A:$B,2,FALSE)</f>
        <v>Operacional</v>
      </c>
      <c r="P1565" s="6">
        <f t="shared" ca="1" si="123"/>
        <v>8</v>
      </c>
      <c r="Q1565" s="7" t="str">
        <f ca="1">VLOOKUP($P1565,Role!$A:$B,2,FALSE)</f>
        <v>Analista</v>
      </c>
      <c r="R1565" s="7">
        <f ca="1">IF($P1565=8,RANDBETWEEN(2,COUNT(Level!$A:$A) + 1),"")</f>
        <v>4</v>
      </c>
      <c r="S1565" s="7" t="str">
        <f ca="1">IF($R1565&lt;&gt;"",VLOOKUP($R1565,Level!$A:$B,2,FALSE),"")</f>
        <v>Senior</v>
      </c>
      <c r="T1565" s="8">
        <f t="shared" ca="1" si="124"/>
        <v>40916</v>
      </c>
      <c r="U1565" s="1">
        <f t="shared" ca="1" si="120"/>
        <v>4000</v>
      </c>
      <c r="V156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$A1565    &amp;
", "   &amp;
$B1565    &amp;
", "   &amp;
$C1565    &amp;
", '"  &amp;
$E1565    &amp;
"', '" &amp;
$H1565    &amp;
"', "  &amp;
$I1565 &amp;
", CAST('"  &amp;
TEXT($K1565,"aaaa-mm-dd") &amp;
"' AS DATE), " &amp;
$L1565 &amp;
", " &amp;
$N1565 &amp;
", " &amp;
$P1565 &amp;
", " &amp;
IF($R1565="","NULL",$R1565) &amp;
", " &amp;
$U1565 &amp;
");"</f>
        <v>INSERT INTO acme.fact_employees (id_company_fk, id_employee_pk, flg_active, employee_name, id_gender_fk, id_race_fk, birthdate, id_education_fk, id_department_fk, id_role_fk, id_level_fk, salary) VALUES (2, 1564, TRUE, 'Emanuelly Saragoça Bicalho', 'F', 2, CAST('1948-09-01' AS DATE), 7, 7, 8, 4, 4000);</v>
      </c>
    </row>
    <row r="1566" spans="1:22" x14ac:dyDescent="0.2">
      <c r="A1566" s="7">
        <v>2</v>
      </c>
      <c r="B1566" s="5">
        <f t="shared" si="121"/>
        <v>1565</v>
      </c>
      <c r="C1566" s="6" t="b">
        <v>1</v>
      </c>
      <c r="D1566" s="7">
        <f ca="1">IF(ROW()=2,125,IF(ROW()=3,67,IF(ROW()=4,13,RANDBETWEEN(2,COUNT(Name!$A:$A) + 1))))</f>
        <v>348</v>
      </c>
      <c r="E1566" s="7" t="str">
        <f ca="1">VLOOKUP($D1566,Name!$A:$B,2,FALSE) &amp; " " &amp; IF(ROW()=2,"de Orléans e Bragança",VLOOKUP(IF(ROW()=2,0,RANDBETWEEN(2,COUNT('Last name'!$A:$A) + 1)),'Last name'!$A:$B,2,FALSE) &amp; " " &amp; VLOOKUP(RANDBETWEEN(2,COUNT('Last name'!$A:$A) + 1),'Last name'!$A:$B,2,FALSE))</f>
        <v>Vera Lucia De Luca Esteves</v>
      </c>
      <c r="F1566" s="7">
        <v>2</v>
      </c>
      <c r="G1566" s="7" cm="1">
        <f t="array" aca="1" ref="G1566" ca="1">INDEX(States!$B:$B,RANDBETWEEN(2,COUNTA(States!$B:$B)),1)</f>
        <v>14</v>
      </c>
      <c r="H1566" s="7" t="str">
        <f ca="1">VLOOKUP($D1566,Name!$A:$C,3,FALSE)</f>
        <v>F</v>
      </c>
      <c r="I1566" s="7">
        <f t="shared" ca="1" si="122"/>
        <v>2</v>
      </c>
      <c r="J1566" s="7" t="str">
        <f ca="1">VLOOKUP($I1566,Race!$A:$B,2,FALSE)</f>
        <v>Branco</v>
      </c>
      <c r="K1566" s="8">
        <f ca="1" xml:space="preserve">
IF($B1566=2,
    TODAY()-16340,
    IF($P1566=2,
        RANDBETWEEN(TODAY()-12418.5,TODAY()-6574.5),
        IF(OR($P1566=3,$P1566=4),
            RANDBETWEEN(TODAY()-16071,TODAY()-8766),
            IF(OR($P1566=5,$P1566=6,$P1566=7),
                RANDBETWEEN(TODAY()-27393.75,TODAY()-12783.75),
                RANDBETWEEN(TODAY()-27393.75,TODAY()-10957.5)
            )
        )
    )
)</f>
        <v>28472</v>
      </c>
      <c r="L1566" s="6">
        <f ca="1">IF(OR(ROW()=2,ROW()=3),7,IF(ROW()=4,4,RANDBETWEEN(4,COUNT(Education!$A:$A) + 1)))</f>
        <v>4</v>
      </c>
      <c r="M1566" s="8" t="str">
        <f ca="1">VLOOKUP($L1566,Education!$A:$B,2,FALSE)</f>
        <v>Superior</v>
      </c>
      <c r="N156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1566" s="7" t="str">
        <f ca="1">VLOOKUP($N1566,Department!$A:$B,2,FALSE)</f>
        <v>Financeiro</v>
      </c>
      <c r="P1566" s="6">
        <f t="shared" ca="1" si="123"/>
        <v>7</v>
      </c>
      <c r="Q1566" s="7" t="str">
        <f ca="1">VLOOKUP($P1566,Role!$A:$B,2,FALSE)</f>
        <v>Trainee</v>
      </c>
      <c r="R1566" s="7" t="str">
        <f ca="1">IF($P1566=8,RANDBETWEEN(2,COUNT(Level!$A:$A) + 1),"")</f>
        <v/>
      </c>
      <c r="S1566" s="7" t="str">
        <f ca="1">IF($R1566&lt;&gt;"",VLOOKUP($R1566,Level!$A:$B,2,FALSE),"")</f>
        <v/>
      </c>
      <c r="T1566" s="8">
        <f t="shared" ca="1" si="124"/>
        <v>44155</v>
      </c>
      <c r="U1566" s="1">
        <f t="shared" ca="1" si="120"/>
        <v>1305</v>
      </c>
      <c r="V156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$A1566    &amp;
", "   &amp;
$B1566    &amp;
", "   &amp;
$C1566    &amp;
", '"  &amp;
$E1566    &amp;
"', '" &amp;
$H1566    &amp;
"', "  &amp;
$I1566 &amp;
", CAST('"  &amp;
TEXT($K1566,"aaaa-mm-dd") &amp;
"' AS DATE), " &amp;
$L1566 &amp;
", " &amp;
$N1566 &amp;
", " &amp;
$P1566 &amp;
", " &amp;
IF($R1566="","NULL",$R1566) &amp;
", " &amp;
$U1566 &amp;
");"</f>
        <v>INSERT INTO acme.fact_employees (id_company_fk, id_employee_pk, flg_active, employee_name, id_gender_fk, id_race_fk, birthdate, id_education_fk, id_department_fk, id_role_fk, id_level_fk, salary) VALUES (2, 1565, TRUE, 'Vera Lucia De Luca Esteves', 'F', 2, CAST('1977-12-13' AS DATE), 4, 4, 7, NULL, 1305);</v>
      </c>
    </row>
    <row r="1567" spans="1:22" x14ac:dyDescent="0.2">
      <c r="A1567" s="7">
        <v>2</v>
      </c>
      <c r="B1567" s="5">
        <f t="shared" si="121"/>
        <v>1566</v>
      </c>
      <c r="C1567" s="6" t="b">
        <v>1</v>
      </c>
      <c r="D1567" s="7">
        <f ca="1">IF(ROW()=2,125,IF(ROW()=3,67,IF(ROW()=4,13,RANDBETWEEN(2,COUNT(Name!$A:$A) + 1))))</f>
        <v>335</v>
      </c>
      <c r="E1567" s="7" t="str">
        <f ca="1">VLOOKUP($D1567,Name!$A:$B,2,FALSE) &amp; " " &amp; IF(ROW()=2,"de Orléans e Bragança",VLOOKUP(IF(ROW()=2,0,RANDBETWEEN(2,COUNT('Last name'!$A:$A) + 1)),'Last name'!$A:$B,2,FALSE) &amp; " " &amp; VLOOKUP(RANDBETWEEN(2,COUNT('Last name'!$A:$A) + 1),'Last name'!$A:$B,2,FALSE))</f>
        <v>Sophia de Oliveira Esposito</v>
      </c>
      <c r="F1567" s="7">
        <v>2</v>
      </c>
      <c r="G1567" s="7" cm="1">
        <f t="array" aca="1" ref="G1567" ca="1">INDEX(States!$B:$B,RANDBETWEEN(2,COUNTA(States!$B:$B)),1)</f>
        <v>19</v>
      </c>
      <c r="H1567" s="7" t="str">
        <f ca="1">VLOOKUP($D1567,Name!$A:$C,3,FALSE)</f>
        <v>F</v>
      </c>
      <c r="I1567" s="7">
        <f t="shared" ca="1" si="122"/>
        <v>2</v>
      </c>
      <c r="J1567" s="7" t="str">
        <f ca="1">VLOOKUP($I1567,Race!$A:$B,2,FALSE)</f>
        <v>Branco</v>
      </c>
      <c r="K1567" s="8">
        <f ca="1" xml:space="preserve">
IF($B1567=2,
    TODAY()-16340,
    IF($P1567=2,
        RANDBETWEEN(TODAY()-12418.5,TODAY()-6574.5),
        IF(OR($P1567=3,$P1567=4),
            RANDBETWEEN(TODAY()-16071,TODAY()-8766),
            IF(OR($P1567=5,$P1567=6,$P1567=7),
                RANDBETWEEN(TODAY()-27393.75,TODAY()-12783.75),
                RANDBETWEEN(TODAY()-27393.75,TODAY()-10957.5)
            )
        )
    )
)</f>
        <v>28139</v>
      </c>
      <c r="L1567" s="6">
        <f ca="1">IF(OR(ROW()=2,ROW()=3),7,IF(ROW()=4,4,RANDBETWEEN(4,COUNT(Education!$A:$A) + 1)))</f>
        <v>4</v>
      </c>
      <c r="M1567" s="8" t="str">
        <f ca="1">VLOOKUP($L1567,Education!$A:$B,2,FALSE)</f>
        <v>Superior</v>
      </c>
      <c r="N156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1567" s="7" t="str">
        <f ca="1">VLOOKUP($N1567,Department!$A:$B,2,FALSE)</f>
        <v>Recursos Humanos</v>
      </c>
      <c r="P1567" s="6">
        <f t="shared" ca="1" si="123"/>
        <v>8</v>
      </c>
      <c r="Q1567" s="7" t="str">
        <f ca="1">VLOOKUP($P1567,Role!$A:$B,2,FALSE)</f>
        <v>Analista</v>
      </c>
      <c r="R1567" s="7">
        <f ca="1">IF($P1567=8,RANDBETWEEN(2,COUNT(Level!$A:$A) + 1),"")</f>
        <v>3</v>
      </c>
      <c r="S1567" s="7" t="str">
        <f ca="1">IF($R1567&lt;&gt;"",VLOOKUP($R1567,Level!$A:$B,2,FALSE),"")</f>
        <v>Pleno</v>
      </c>
      <c r="T1567" s="8">
        <f t="shared" ca="1" si="124"/>
        <v>42333</v>
      </c>
      <c r="U1567" s="1">
        <f t="shared" ca="1" si="120"/>
        <v>2580</v>
      </c>
      <c r="V156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$A1567    &amp;
", "   &amp;
$B1567    &amp;
", "   &amp;
$C1567    &amp;
", '"  &amp;
$E1567    &amp;
"', '" &amp;
$H1567    &amp;
"', "  &amp;
$I1567 &amp;
", CAST('"  &amp;
TEXT($K1567,"aaaa-mm-dd") &amp;
"' AS DATE), " &amp;
$L1567 &amp;
", " &amp;
$N1567 &amp;
", " &amp;
$P1567 &amp;
", " &amp;
IF($R1567="","NULL",$R1567) &amp;
", " &amp;
$U1567 &amp;
");"</f>
        <v>INSERT INTO acme.fact_employees (id_company_fk, id_employee_pk, flg_active, employee_name, id_gender_fk, id_race_fk, birthdate, id_education_fk, id_department_fk, id_role_fk, id_level_fk, salary) VALUES (2, 1566, TRUE, 'Sophia de Oliveira Esposito', 'F', 2, CAST('1977-01-14' AS DATE), 4, 5, 8, 3, 2580);</v>
      </c>
    </row>
    <row r="1568" spans="1:22" x14ac:dyDescent="0.2">
      <c r="A1568" s="7">
        <v>2</v>
      </c>
      <c r="B1568" s="5">
        <f t="shared" si="121"/>
        <v>1567</v>
      </c>
      <c r="C1568" s="6" t="b">
        <v>1</v>
      </c>
      <c r="D1568" s="7">
        <f ca="1">IF(ROW()=2,125,IF(ROW()=3,67,IF(ROW()=4,13,RANDBETWEEN(2,COUNT(Name!$A:$A) + 1))))</f>
        <v>209</v>
      </c>
      <c r="E1568" s="7" t="str">
        <f ca="1">VLOOKUP($D1568,Name!$A:$B,2,FALSE) &amp; " " &amp; IF(ROW()=2,"de Orléans e Bragança",VLOOKUP(IF(ROW()=2,0,RANDBETWEEN(2,COUNT('Last name'!$A:$A) + 1)),'Last name'!$A:$B,2,FALSE) &amp; " " &amp; VLOOKUP(RANDBETWEEN(2,COUNT('Last name'!$A:$A) + 1),'Last name'!$A:$B,2,FALSE))</f>
        <v>Kelly Barreto Saragoça</v>
      </c>
      <c r="F1568" s="7">
        <v>2</v>
      </c>
      <c r="G1568" s="7" cm="1">
        <f t="array" aca="1" ref="G1568" ca="1">INDEX(States!$B:$B,RANDBETWEEN(2,COUNTA(States!$B:$B)),1)</f>
        <v>8</v>
      </c>
      <c r="H1568" s="7" t="str">
        <f ca="1">VLOOKUP($D1568,Name!$A:$C,3,FALSE)</f>
        <v>F</v>
      </c>
      <c r="I1568" s="7">
        <f t="shared" ca="1" si="122"/>
        <v>3</v>
      </c>
      <c r="J1568" s="7" t="str">
        <f ca="1">VLOOKUP($I1568,Race!$A:$B,2,FALSE)</f>
        <v>Preto</v>
      </c>
      <c r="K1568" s="8">
        <f ca="1" xml:space="preserve">
IF($B1568=2,
    TODAY()-16340,
    IF($P1568=2,
        RANDBETWEEN(TODAY()-12418.5,TODAY()-6574.5),
        IF(OR($P1568=3,$P1568=4),
            RANDBETWEEN(TODAY()-16071,TODAY()-8766),
            IF(OR($P1568=5,$P1568=6,$P1568=7),
                RANDBETWEEN(TODAY()-27393.75,TODAY()-12783.75),
                RANDBETWEEN(TODAY()-27393.75,TODAY()-10957.5)
            )
        )
    )
)</f>
        <v>27422</v>
      </c>
      <c r="L1568" s="6">
        <f ca="1">IF(OR(ROW()=2,ROW()=3),7,IF(ROW()=4,4,RANDBETWEEN(4,COUNT(Education!$A:$A) + 1)))</f>
        <v>7</v>
      </c>
      <c r="M1568" s="8" t="str">
        <f ca="1">VLOOKUP($L1568,Education!$A:$B,2,FALSE)</f>
        <v>Doutorado</v>
      </c>
      <c r="N156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1568" s="7" t="str">
        <f ca="1">VLOOKUP($N1568,Department!$A:$B,2,FALSE)</f>
        <v>Comunicação &amp; Marketing</v>
      </c>
      <c r="P1568" s="6">
        <f t="shared" ca="1" si="123"/>
        <v>7</v>
      </c>
      <c r="Q1568" s="7" t="str">
        <f ca="1">VLOOKUP($P1568,Role!$A:$B,2,FALSE)</f>
        <v>Trainee</v>
      </c>
      <c r="R1568" s="7" t="str">
        <f ca="1">IF($P1568=8,RANDBETWEEN(2,COUNT(Level!$A:$A) + 1),"")</f>
        <v/>
      </c>
      <c r="S1568" s="7" t="str">
        <f ca="1">IF($R1568&lt;&gt;"",VLOOKUP($R1568,Level!$A:$B,2,FALSE),"")</f>
        <v/>
      </c>
      <c r="T1568" s="8">
        <f t="shared" ca="1" si="124"/>
        <v>44234</v>
      </c>
      <c r="U1568" s="1">
        <f t="shared" ca="1" si="120"/>
        <v>2885</v>
      </c>
      <c r="V156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$A1568    &amp;
", "   &amp;
$B1568    &amp;
", "   &amp;
$C1568    &amp;
", '"  &amp;
$E1568    &amp;
"', '" &amp;
$H1568    &amp;
"', "  &amp;
$I1568 &amp;
", CAST('"  &amp;
TEXT($K1568,"aaaa-mm-dd") &amp;
"' AS DATE), " &amp;
$L1568 &amp;
", " &amp;
$N1568 &amp;
", " &amp;
$P1568 &amp;
", " &amp;
IF($R1568="","NULL",$R1568) &amp;
", " &amp;
$U1568 &amp;
");"</f>
        <v>INSERT INTO acme.fact_employees (id_company_fk, id_employee_pk, flg_active, employee_name, id_gender_fk, id_race_fk, birthdate, id_education_fk, id_department_fk, id_role_fk, id_level_fk, salary) VALUES (2, 1567, TRUE, 'Kelly Barreto Saragoça', 'F', 3, CAST('1975-01-28' AS DATE), 7, 8, 7, NULL, 2885);</v>
      </c>
    </row>
    <row r="1569" spans="1:22" x14ac:dyDescent="0.2">
      <c r="A1569" s="7">
        <v>2</v>
      </c>
      <c r="B1569" s="5">
        <f t="shared" si="121"/>
        <v>1568</v>
      </c>
      <c r="C1569" s="6" t="b">
        <v>1</v>
      </c>
      <c r="D1569" s="7">
        <f ca="1">IF(ROW()=2,125,IF(ROW()=3,67,IF(ROW()=4,13,RANDBETWEEN(2,COUNT(Name!$A:$A) + 1))))</f>
        <v>212</v>
      </c>
      <c r="E1569" s="7" t="str">
        <f ca="1">VLOOKUP($D1569,Name!$A:$B,2,FALSE) &amp; " " &amp; IF(ROW()=2,"de Orléans e Bragança",VLOOKUP(IF(ROW()=2,0,RANDBETWEEN(2,COUNT('Last name'!$A:$A) + 1)),'Last name'!$A:$B,2,FALSE) &amp; " " &amp; VLOOKUP(RANDBETWEEN(2,COUNT('Last name'!$A:$A) + 1),'Last name'!$A:$B,2,FALSE))</f>
        <v>Kloe Mancini Gallo</v>
      </c>
      <c r="F1569" s="7">
        <v>2</v>
      </c>
      <c r="G1569" s="7" cm="1">
        <f t="array" aca="1" ref="G1569" ca="1">INDEX(States!$B:$B,RANDBETWEEN(2,COUNTA(States!$B:$B)),1)</f>
        <v>10</v>
      </c>
      <c r="H1569" s="7" t="str">
        <f ca="1">VLOOKUP($D1569,Name!$A:$C,3,FALSE)</f>
        <v>F</v>
      </c>
      <c r="I1569" s="7">
        <f t="shared" ca="1" si="122"/>
        <v>2</v>
      </c>
      <c r="J1569" s="7" t="str">
        <f ca="1">VLOOKUP($I1569,Race!$A:$B,2,FALSE)</f>
        <v>Branco</v>
      </c>
      <c r="K1569" s="8">
        <f ca="1" xml:space="preserve">
IF($B1569=2,
    TODAY()-16340,
    IF($P1569=2,
        RANDBETWEEN(TODAY()-12418.5,TODAY()-6574.5),
        IF(OR($P1569=3,$P1569=4),
            RANDBETWEEN(TODAY()-16071,TODAY()-8766),
            IF(OR($P1569=5,$P1569=6,$P1569=7),
                RANDBETWEEN(TODAY()-27393.75,TODAY()-12783.75),
                RANDBETWEEN(TODAY()-27393.75,TODAY()-10957.5)
            )
        )
    )
)</f>
        <v>27232</v>
      </c>
      <c r="L1569" s="6">
        <f ca="1">IF(OR(ROW()=2,ROW()=3),7,IF(ROW()=4,4,RANDBETWEEN(4,COUNT(Education!$A:$A) + 1)))</f>
        <v>4</v>
      </c>
      <c r="M1569" s="8" t="str">
        <f ca="1">VLOOKUP($L1569,Education!$A:$B,2,FALSE)</f>
        <v>Superior</v>
      </c>
      <c r="N156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1569" s="7" t="str">
        <f ca="1">VLOOKUP($N1569,Department!$A:$B,2,FALSE)</f>
        <v>Administrativo</v>
      </c>
      <c r="P1569" s="6">
        <f t="shared" ca="1" si="123"/>
        <v>8</v>
      </c>
      <c r="Q1569" s="7" t="str">
        <f ca="1">VLOOKUP($P1569,Role!$A:$B,2,FALSE)</f>
        <v>Analista</v>
      </c>
      <c r="R1569" s="7">
        <f ca="1">IF($P1569=8,RANDBETWEEN(2,COUNT(Level!$A:$A) + 1),"")</f>
        <v>2</v>
      </c>
      <c r="S1569" s="7" t="str">
        <f ca="1">IF($R1569&lt;&gt;"",VLOOKUP($R1569,Level!$A:$B,2,FALSE),"")</f>
        <v>Junior</v>
      </c>
      <c r="T1569" s="8">
        <f t="shared" ca="1" si="124"/>
        <v>44834</v>
      </c>
      <c r="U1569" s="1">
        <f t="shared" ca="1" si="120"/>
        <v>2500</v>
      </c>
      <c r="V156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$A1569    &amp;
", "   &amp;
$B1569    &amp;
", "   &amp;
$C1569    &amp;
", '"  &amp;
$E1569    &amp;
"', '" &amp;
$H1569    &amp;
"', "  &amp;
$I1569 &amp;
", CAST('"  &amp;
TEXT($K1569,"aaaa-mm-dd") &amp;
"' AS DATE), " &amp;
$L1569 &amp;
", " &amp;
$N1569 &amp;
", " &amp;
$P1569 &amp;
", " &amp;
IF($R1569="","NULL",$R1569) &amp;
", " &amp;
$U1569 &amp;
");"</f>
        <v>INSERT INTO acme.fact_employees (id_company_fk, id_employee_pk, flg_active, employee_name, id_gender_fk, id_race_fk, birthdate, id_education_fk, id_department_fk, id_role_fk, id_level_fk, salary) VALUES (2, 1568, TRUE, 'Kloe Mancini Gallo', 'F', 2, CAST('1974-07-22' AS DATE), 4, 3, 8, 2, 2500);</v>
      </c>
    </row>
    <row r="1570" spans="1:22" x14ac:dyDescent="0.2">
      <c r="A1570" s="7">
        <v>2</v>
      </c>
      <c r="B1570" s="5">
        <f t="shared" si="121"/>
        <v>1569</v>
      </c>
      <c r="C1570" s="6" t="b">
        <v>1</v>
      </c>
      <c r="D1570" s="7">
        <f ca="1">IF(ROW()=2,125,IF(ROW()=3,67,IF(ROW()=4,13,RANDBETWEEN(2,COUNT(Name!$A:$A) + 1))))</f>
        <v>53</v>
      </c>
      <c r="E1570" s="7" t="str">
        <f ca="1">VLOOKUP($D1570,Name!$A:$B,2,FALSE) &amp; " " &amp; IF(ROW()=2,"de Orléans e Bragança",VLOOKUP(IF(ROW()=2,0,RANDBETWEEN(2,COUNT('Last name'!$A:$A) + 1)),'Last name'!$A:$B,2,FALSE) &amp; " " &amp; VLOOKUP(RANDBETWEEN(2,COUNT('Last name'!$A:$A) + 1),'Last name'!$A:$B,2,FALSE))</f>
        <v>Arthur Gabriel Costatini Serra</v>
      </c>
      <c r="F1570" s="7">
        <v>2</v>
      </c>
      <c r="G1570" s="7" cm="1">
        <f t="array" aca="1" ref="G1570" ca="1">INDEX(States!$B:$B,RANDBETWEEN(2,COUNTA(States!$B:$B)),1)</f>
        <v>14</v>
      </c>
      <c r="H1570" s="7" t="str">
        <f ca="1">VLOOKUP($D1570,Name!$A:$C,3,FALSE)</f>
        <v>M</v>
      </c>
      <c r="I1570" s="7">
        <f t="shared" ca="1" si="122"/>
        <v>2</v>
      </c>
      <c r="J1570" s="7" t="str">
        <f ca="1">VLOOKUP($I1570,Race!$A:$B,2,FALSE)</f>
        <v>Branco</v>
      </c>
      <c r="K1570" s="8">
        <f ca="1" xml:space="preserve">
IF($B1570=2,
    TODAY()-16340,
    IF($P1570=2,
        RANDBETWEEN(TODAY()-12418.5,TODAY()-6574.5),
        IF(OR($P1570=3,$P1570=4),
            RANDBETWEEN(TODAY()-16071,TODAY()-8766),
            IF(OR($P1570=5,$P1570=6,$P1570=7),
                RANDBETWEEN(TODAY()-27393.75,TODAY()-12783.75),
                RANDBETWEEN(TODAY()-27393.75,TODAY()-10957.5)
            )
        )
    )
)</f>
        <v>26859</v>
      </c>
      <c r="L1570" s="6">
        <f ca="1">IF(OR(ROW()=2,ROW()=3),7,IF(ROW()=4,4,RANDBETWEEN(4,COUNT(Education!$A:$A) + 1)))</f>
        <v>5</v>
      </c>
      <c r="M1570" s="8" t="str">
        <f ca="1">VLOOKUP($L1570,Education!$A:$B,2,FALSE)</f>
        <v>Pós-graduação</v>
      </c>
      <c r="N157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1570" s="7" t="str">
        <f ca="1">VLOOKUP($N1570,Department!$A:$B,2,FALSE)</f>
        <v>Financeiro</v>
      </c>
      <c r="P1570" s="6">
        <f t="shared" ca="1" si="123"/>
        <v>8</v>
      </c>
      <c r="Q1570" s="7" t="str">
        <f ca="1">VLOOKUP($P1570,Role!$A:$B,2,FALSE)</f>
        <v>Analista</v>
      </c>
      <c r="R1570" s="7">
        <f ca="1">IF($P1570=8,RANDBETWEEN(2,COUNT(Level!$A:$A) + 1),"")</f>
        <v>3</v>
      </c>
      <c r="S1570" s="7" t="str">
        <f ca="1">IF($R1570&lt;&gt;"",VLOOKUP($R1570,Level!$A:$B,2,FALSE),"")</f>
        <v>Pleno</v>
      </c>
      <c r="T1570" s="8">
        <f t="shared" ca="1" si="124"/>
        <v>36915</v>
      </c>
      <c r="U1570" s="1">
        <f t="shared" ca="1" si="120"/>
        <v>3000</v>
      </c>
      <c r="V157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$A1570    &amp;
", "   &amp;
$B1570    &amp;
", "   &amp;
$C1570    &amp;
", '"  &amp;
$E1570    &amp;
"', '" &amp;
$H1570    &amp;
"', "  &amp;
$I1570 &amp;
", CAST('"  &amp;
TEXT($K1570,"aaaa-mm-dd") &amp;
"' AS DATE), " &amp;
$L1570 &amp;
", " &amp;
$N1570 &amp;
", " &amp;
$P1570 &amp;
", " &amp;
IF($R1570="","NULL",$R1570) &amp;
", " &amp;
$U1570 &amp;
");"</f>
        <v>INSERT INTO acme.fact_employees (id_company_fk, id_employee_pk, flg_active, employee_name, id_gender_fk, id_race_fk, birthdate, id_education_fk, id_department_fk, id_role_fk, id_level_fk, salary) VALUES (2, 1569, TRUE, 'Arthur Gabriel Costatini Serra', 'M', 2, CAST('1973-07-14' AS DATE), 5, 4, 8, 3, 3000);</v>
      </c>
    </row>
    <row r="1571" spans="1:22" x14ac:dyDescent="0.2">
      <c r="A1571" s="7">
        <v>2</v>
      </c>
      <c r="B1571" s="5">
        <f t="shared" si="121"/>
        <v>1570</v>
      </c>
      <c r="C1571" s="6" t="b">
        <v>1</v>
      </c>
      <c r="D1571" s="7">
        <f ca="1">IF(ROW()=2,125,IF(ROW()=3,67,IF(ROW()=4,13,RANDBETWEEN(2,COUNT(Name!$A:$A) + 1))))</f>
        <v>31</v>
      </c>
      <c r="E1571" s="7" t="str">
        <f ca="1">VLOOKUP($D1571,Name!$A:$B,2,FALSE) &amp; " " &amp; IF(ROW()=2,"de Orléans e Bragança",VLOOKUP(IF(ROW()=2,0,RANDBETWEEN(2,COUNT('Last name'!$A:$A) + 1)),'Last name'!$A:$B,2,FALSE) &amp; " " &amp; VLOOKUP(RANDBETWEEN(2,COUNT('Last name'!$A:$A) + 1),'Last name'!$A:$B,2,FALSE))</f>
        <v>Ana Liz Rocha Morato</v>
      </c>
      <c r="F1571" s="7">
        <v>2</v>
      </c>
      <c r="G1571" s="7" cm="1">
        <f t="array" aca="1" ref="G1571" ca="1">INDEX(States!$B:$B,RANDBETWEEN(2,COUNTA(States!$B:$B)),1)</f>
        <v>17</v>
      </c>
      <c r="H1571" s="7" t="str">
        <f ca="1">VLOOKUP($D1571,Name!$A:$C,3,FALSE)</f>
        <v>F</v>
      </c>
      <c r="I1571" s="7">
        <f t="shared" ca="1" si="122"/>
        <v>2</v>
      </c>
      <c r="J1571" s="7" t="str">
        <f ca="1">VLOOKUP($I1571,Race!$A:$B,2,FALSE)</f>
        <v>Branco</v>
      </c>
      <c r="K1571" s="8">
        <f ca="1" xml:space="preserve">
IF($B1571=2,
    TODAY()-16340,
    IF($P1571=2,
        RANDBETWEEN(TODAY()-12418.5,TODAY()-6574.5),
        IF(OR($P1571=3,$P1571=4),
            RANDBETWEEN(TODAY()-16071,TODAY()-8766),
            IF(OR($P1571=5,$P1571=6,$P1571=7),
                RANDBETWEEN(TODAY()-27393.75,TODAY()-12783.75),
                RANDBETWEEN(TODAY()-27393.75,TODAY()-10957.5)
            )
        )
    )
)</f>
        <v>30470</v>
      </c>
      <c r="L1571" s="6">
        <f ca="1">IF(OR(ROW()=2,ROW()=3),7,IF(ROW()=4,4,RANDBETWEEN(4,COUNT(Education!$A:$A) + 1)))</f>
        <v>4</v>
      </c>
      <c r="M1571" s="8" t="str">
        <f ca="1">VLOOKUP($L1571,Education!$A:$B,2,FALSE)</f>
        <v>Superior</v>
      </c>
      <c r="N157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1571" s="7" t="str">
        <f ca="1">VLOOKUP($N1571,Department!$A:$B,2,FALSE)</f>
        <v>Tecnologia da Informação</v>
      </c>
      <c r="P1571" s="6">
        <f t="shared" ca="1" si="123"/>
        <v>8</v>
      </c>
      <c r="Q1571" s="7" t="str">
        <f ca="1">VLOOKUP($P1571,Role!$A:$B,2,FALSE)</f>
        <v>Analista</v>
      </c>
      <c r="R1571" s="7">
        <f ca="1">IF($P1571=8,RANDBETWEEN(2,COUNT(Level!$A:$A) + 1),"")</f>
        <v>3</v>
      </c>
      <c r="S1571" s="7" t="str">
        <f ca="1">IF($R1571&lt;&gt;"",VLOOKUP($R1571,Level!$A:$B,2,FALSE),"")</f>
        <v>Pleno</v>
      </c>
      <c r="T1571" s="8">
        <f t="shared" ca="1" si="124"/>
        <v>44043</v>
      </c>
      <c r="U1571" s="1">
        <f t="shared" ca="1" si="120"/>
        <v>2620</v>
      </c>
      <c r="V157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$A1571    &amp;
", "   &amp;
$B1571    &amp;
", "   &amp;
$C1571    &amp;
", '"  &amp;
$E1571    &amp;
"', '" &amp;
$H1571    &amp;
"', "  &amp;
$I1571 &amp;
", CAST('"  &amp;
TEXT($K1571,"aaaa-mm-dd") &amp;
"' AS DATE), " &amp;
$L1571 &amp;
", " &amp;
$N1571 &amp;
", " &amp;
$P1571 &amp;
", " &amp;
IF($R1571="","NULL",$R1571) &amp;
", " &amp;
$U1571 &amp;
");"</f>
        <v>INSERT INTO acme.fact_employees (id_company_fk, id_employee_pk, flg_active, employee_name, id_gender_fk, id_race_fk, birthdate, id_education_fk, id_department_fk, id_role_fk, id_level_fk, salary) VALUES (2, 1570, TRUE, 'Ana Liz Rocha Morato', 'F', 2, CAST('1983-06-03' AS DATE), 4, 11, 8, 3, 2620);</v>
      </c>
    </row>
    <row r="1572" spans="1:22" x14ac:dyDescent="0.2">
      <c r="A1572" s="7">
        <v>2</v>
      </c>
      <c r="B1572" s="5">
        <f t="shared" si="121"/>
        <v>1571</v>
      </c>
      <c r="C1572" s="6" t="b">
        <v>1</v>
      </c>
      <c r="D1572" s="7">
        <f ca="1">IF(ROW()=2,125,IF(ROW()=3,67,IF(ROW()=4,13,RANDBETWEEN(2,COUNT(Name!$A:$A) + 1))))</f>
        <v>153</v>
      </c>
      <c r="E1572" s="7" t="str">
        <f ca="1">VLOOKUP($D1572,Name!$A:$B,2,FALSE) &amp; " " &amp; IF(ROW()=2,"de Orléans e Bragança",VLOOKUP(IF(ROW()=2,0,RANDBETWEEN(2,COUNT('Last name'!$A:$A) + 1)),'Last name'!$A:$B,2,FALSE) &amp; " " &amp; VLOOKUP(RANDBETWEEN(2,COUNT('Last name'!$A:$A) + 1),'Last name'!$A:$B,2,FALSE))</f>
        <v>Glória Maria Abranches Duarte</v>
      </c>
      <c r="F1572" s="7">
        <v>2</v>
      </c>
      <c r="G1572" s="7" cm="1">
        <f t="array" aca="1" ref="G1572" ca="1">INDEX(States!$B:$B,RANDBETWEEN(2,COUNTA(States!$B:$B)),1)</f>
        <v>18</v>
      </c>
      <c r="H1572" s="7" t="str">
        <f ca="1">VLOOKUP($D1572,Name!$A:$C,3,FALSE)</f>
        <v>F</v>
      </c>
      <c r="I1572" s="7">
        <f t="shared" ca="1" si="122"/>
        <v>2</v>
      </c>
      <c r="J1572" s="7" t="str">
        <f ca="1">VLOOKUP($I1572,Race!$A:$B,2,FALSE)</f>
        <v>Branco</v>
      </c>
      <c r="K1572" s="8">
        <f ca="1" xml:space="preserve">
IF($B1572=2,
    TODAY()-16340,
    IF($P1572=2,
        RANDBETWEEN(TODAY()-12418.5,TODAY()-6574.5),
        IF(OR($P1572=3,$P1572=4),
            RANDBETWEEN(TODAY()-16071,TODAY()-8766),
            IF(OR($P1572=5,$P1572=6,$P1572=7),
                RANDBETWEEN(TODAY()-27393.75,TODAY()-12783.75),
                RANDBETWEEN(TODAY()-27393.75,TODAY()-10957.5)
            )
        )
    )
)</f>
        <v>20937</v>
      </c>
      <c r="L1572" s="6">
        <f ca="1">IF(OR(ROW()=2,ROW()=3),7,IF(ROW()=4,4,RANDBETWEEN(4,COUNT(Education!$A:$A) + 1)))</f>
        <v>7</v>
      </c>
      <c r="M1572" s="8" t="str">
        <f ca="1">VLOOKUP($L1572,Education!$A:$B,2,FALSE)</f>
        <v>Doutorado</v>
      </c>
      <c r="N157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1572" s="7" t="str">
        <f ca="1">VLOOKUP($N1572,Department!$A:$B,2,FALSE)</f>
        <v>Comunicação &amp; Marketing</v>
      </c>
      <c r="P1572" s="6">
        <f t="shared" ca="1" si="123"/>
        <v>9</v>
      </c>
      <c r="Q1572" s="7" t="str">
        <f ca="1">VLOOKUP($P1572,Role!$A:$B,2,FALSE)</f>
        <v>Especialista</v>
      </c>
      <c r="R1572" s="7" t="str">
        <f ca="1">IF($P1572=8,RANDBETWEEN(2,COUNT(Level!$A:$A) + 1),"")</f>
        <v/>
      </c>
      <c r="S1572" s="7" t="str">
        <f ca="1">IF($R1572&lt;&gt;"",VLOOKUP($R1572,Level!$A:$B,2,FALSE),"")</f>
        <v/>
      </c>
      <c r="T1572" s="8">
        <f t="shared" ca="1" si="124"/>
        <v>36602</v>
      </c>
      <c r="U1572" s="1">
        <f t="shared" ca="1" si="120"/>
        <v>10080</v>
      </c>
      <c r="V157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$A1572    &amp;
", "   &amp;
$B1572    &amp;
", "   &amp;
$C1572    &amp;
", '"  &amp;
$E1572    &amp;
"', '" &amp;
$H1572    &amp;
"', "  &amp;
$I1572 &amp;
", CAST('"  &amp;
TEXT($K1572,"aaaa-mm-dd") &amp;
"' AS DATE), " &amp;
$L1572 &amp;
", " &amp;
$N1572 &amp;
", " &amp;
$P1572 &amp;
", " &amp;
IF($R1572="","NULL",$R1572) &amp;
", " &amp;
$U1572 &amp;
");"</f>
        <v>INSERT INTO acme.fact_employees (id_company_fk, id_employee_pk, flg_active, employee_name, id_gender_fk, id_race_fk, birthdate, id_education_fk, id_department_fk, id_role_fk, id_level_fk, salary) VALUES (2, 1571, TRUE, 'Glória Maria Abranches Duarte', 'F', 2, CAST('1957-04-27' AS DATE), 7, 8, 9, NULL, 10080);</v>
      </c>
    </row>
    <row r="1573" spans="1:22" x14ac:dyDescent="0.2">
      <c r="A1573" s="7">
        <v>2</v>
      </c>
      <c r="B1573" s="5">
        <f t="shared" si="121"/>
        <v>1572</v>
      </c>
      <c r="C1573" s="6" t="b">
        <v>1</v>
      </c>
      <c r="D1573" s="7">
        <f ca="1">IF(ROW()=2,125,IF(ROW()=3,67,IF(ROW()=4,13,RANDBETWEEN(2,COUNT(Name!$A:$A) + 1))))</f>
        <v>202</v>
      </c>
      <c r="E1573" s="7" t="str">
        <f ca="1">VLOOKUP($D1573,Name!$A:$B,2,FALSE) &amp; " " &amp; IF(ROW()=2,"de Orléans e Bragança",VLOOKUP(IF(ROW()=2,0,RANDBETWEEN(2,COUNT('Last name'!$A:$A) + 1)),'Last name'!$A:$B,2,FALSE) &amp; " " &amp; VLOOKUP(RANDBETWEEN(2,COUNT('Last name'!$A:$A) + 1),'Last name'!$A:$B,2,FALSE))</f>
        <v>Kaique Carneiro Aguiar</v>
      </c>
      <c r="F1573" s="7">
        <v>2</v>
      </c>
      <c r="G1573" s="7" cm="1">
        <f t="array" aca="1" ref="G1573" ca="1">INDEX(States!$B:$B,RANDBETWEEN(2,COUNTA(States!$B:$B)),1)</f>
        <v>4</v>
      </c>
      <c r="H1573" s="7" t="str">
        <f ca="1">VLOOKUP($D1573,Name!$A:$C,3,FALSE)</f>
        <v>M</v>
      </c>
      <c r="I1573" s="7">
        <f t="shared" ca="1" si="122"/>
        <v>4</v>
      </c>
      <c r="J1573" s="7" t="str">
        <f ca="1">VLOOKUP($I1573,Race!$A:$B,2,FALSE)</f>
        <v>Pardo</v>
      </c>
      <c r="K1573" s="8">
        <f ca="1" xml:space="preserve">
IF($B1573=2,
    TODAY()-16340,
    IF($P1573=2,
        RANDBETWEEN(TODAY()-12418.5,TODAY()-6574.5),
        IF(OR($P1573=3,$P1573=4),
            RANDBETWEEN(TODAY()-16071,TODAY()-8766),
            IF(OR($P1573=5,$P1573=6,$P1573=7),
                RANDBETWEEN(TODAY()-27393.75,TODAY()-12783.75),
                RANDBETWEEN(TODAY()-27393.75,TODAY()-10957.5)
            )
        )
    )
)</f>
        <v>17675</v>
      </c>
      <c r="L1573" s="6">
        <f ca="1">IF(OR(ROW()=2,ROW()=3),7,IF(ROW()=4,4,RANDBETWEEN(4,COUNT(Education!$A:$A) + 1)))</f>
        <v>6</v>
      </c>
      <c r="M1573" s="8" t="str">
        <f ca="1">VLOOKUP($L1573,Education!$A:$B,2,FALSE)</f>
        <v>Mestrado</v>
      </c>
      <c r="N157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6</v>
      </c>
      <c r="O1573" s="7" t="str">
        <f ca="1">VLOOKUP($N1573,Department!$A:$B,2,FALSE)</f>
        <v>Comercial</v>
      </c>
      <c r="P1573" s="6">
        <f t="shared" ca="1" si="123"/>
        <v>8</v>
      </c>
      <c r="Q1573" s="7" t="str">
        <f ca="1">VLOOKUP($P1573,Role!$A:$B,2,FALSE)</f>
        <v>Analista</v>
      </c>
      <c r="R1573" s="7">
        <f ca="1">IF($P1573=8,RANDBETWEEN(2,COUNT(Level!$A:$A) + 1),"")</f>
        <v>4</v>
      </c>
      <c r="S1573" s="7" t="str">
        <f ca="1">IF($R1573&lt;&gt;"",VLOOKUP($R1573,Level!$A:$B,2,FALSE),"")</f>
        <v>Senior</v>
      </c>
      <c r="T1573" s="8">
        <f t="shared" ca="1" si="124"/>
        <v>38968</v>
      </c>
      <c r="U1573" s="1">
        <f t="shared" ca="1" si="120"/>
        <v>3580</v>
      </c>
      <c r="V157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$A1573    &amp;
", "   &amp;
$B1573    &amp;
", "   &amp;
$C1573    &amp;
", '"  &amp;
$E1573    &amp;
"', '" &amp;
$H1573    &amp;
"', "  &amp;
$I1573 &amp;
", CAST('"  &amp;
TEXT($K1573,"aaaa-mm-dd") &amp;
"' AS DATE), " &amp;
$L1573 &amp;
", " &amp;
$N1573 &amp;
", " &amp;
$P1573 &amp;
", " &amp;
IF($R1573="","NULL",$R1573) &amp;
", " &amp;
$U1573 &amp;
");"</f>
        <v>INSERT INTO acme.fact_employees (id_company_fk, id_employee_pk, flg_active, employee_name, id_gender_fk, id_race_fk, birthdate, id_education_fk, id_department_fk, id_role_fk, id_level_fk, salary) VALUES (2, 1572, TRUE, 'Kaique Carneiro Aguiar', 'M', 4, CAST('1948-05-22' AS DATE), 6, 6, 8, 4, 3580);</v>
      </c>
    </row>
    <row r="1574" spans="1:22" x14ac:dyDescent="0.2">
      <c r="A1574" s="7">
        <v>2</v>
      </c>
      <c r="B1574" s="5">
        <f t="shared" si="121"/>
        <v>1573</v>
      </c>
      <c r="C1574" s="6" t="b">
        <v>1</v>
      </c>
      <c r="D1574" s="7">
        <f ca="1">IF(ROW()=2,125,IF(ROW()=3,67,IF(ROW()=4,13,RANDBETWEEN(2,COUNT(Name!$A:$A) + 1))))</f>
        <v>162</v>
      </c>
      <c r="E1574" s="7" t="str">
        <f ca="1">VLOOKUP($D1574,Name!$A:$B,2,FALSE) &amp; " " &amp; IF(ROW()=2,"de Orléans e Bragança",VLOOKUP(IF(ROW()=2,0,RANDBETWEEN(2,COUNT('Last name'!$A:$A) + 1)),'Last name'!$A:$B,2,FALSE) &amp; " " &amp; VLOOKUP(RANDBETWEEN(2,COUNT('Last name'!$A:$A) + 1),'Last name'!$A:$B,2,FALSE))</f>
        <v>Heloise Battaglia Gouveia</v>
      </c>
      <c r="F1574" s="7">
        <v>2</v>
      </c>
      <c r="G1574" s="7" cm="1">
        <f t="array" aca="1" ref="G1574" ca="1">INDEX(States!$B:$B,RANDBETWEEN(2,COUNTA(States!$B:$B)),1)</f>
        <v>20</v>
      </c>
      <c r="H1574" s="7" t="str">
        <f ca="1">VLOOKUP($D1574,Name!$A:$C,3,FALSE)</f>
        <v>F</v>
      </c>
      <c r="I1574" s="7">
        <f t="shared" ca="1" si="122"/>
        <v>2</v>
      </c>
      <c r="J1574" s="7" t="str">
        <f ca="1">VLOOKUP($I1574,Race!$A:$B,2,FALSE)</f>
        <v>Branco</v>
      </c>
      <c r="K1574" s="8">
        <f ca="1" xml:space="preserve">
IF($B1574=2,
    TODAY()-16340,
    IF($P1574=2,
        RANDBETWEEN(TODAY()-12418.5,TODAY()-6574.5),
        IF(OR($P1574=3,$P1574=4),
            RANDBETWEEN(TODAY()-16071,TODAY()-8766),
            IF(OR($P1574=5,$P1574=6,$P1574=7),
                RANDBETWEEN(TODAY()-27393.75,TODAY()-12783.75),
                RANDBETWEEN(TODAY()-27393.75,TODAY()-10957.5)
            )
        )
    )
)</f>
        <v>24906</v>
      </c>
      <c r="L1574" s="6">
        <f ca="1">IF(OR(ROW()=2,ROW()=3),7,IF(ROW()=4,4,RANDBETWEEN(4,COUNT(Education!$A:$A) + 1)))</f>
        <v>5</v>
      </c>
      <c r="M1574" s="8" t="str">
        <f ca="1">VLOOKUP($L1574,Education!$A:$B,2,FALSE)</f>
        <v>Pós-graduação</v>
      </c>
      <c r="N157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1574" s="7" t="str">
        <f ca="1">VLOOKUP($N1574,Department!$A:$B,2,FALSE)</f>
        <v>Auditoria</v>
      </c>
      <c r="P1574" s="6">
        <f t="shared" ca="1" si="123"/>
        <v>6</v>
      </c>
      <c r="Q1574" s="7" t="str">
        <f ca="1">VLOOKUP($P1574,Role!$A:$B,2,FALSE)</f>
        <v>Estagiário</v>
      </c>
      <c r="R1574" s="7" t="str">
        <f ca="1">IF($P1574=8,RANDBETWEEN(2,COUNT(Level!$A:$A) + 1),"")</f>
        <v/>
      </c>
      <c r="S1574" s="7" t="str">
        <f ca="1">IF($R1574&lt;&gt;"",VLOOKUP($R1574,Level!$A:$B,2,FALSE),"")</f>
        <v/>
      </c>
      <c r="T1574" s="8">
        <f t="shared" ca="1" si="124"/>
        <v>39665</v>
      </c>
      <c r="U1574" s="1">
        <f t="shared" ca="1" si="120"/>
        <v>1705</v>
      </c>
      <c r="V157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$A1574    &amp;
", "   &amp;
$B1574    &amp;
", "   &amp;
$C1574    &amp;
", '"  &amp;
$E1574    &amp;
"', '" &amp;
$H1574    &amp;
"', "  &amp;
$I1574 &amp;
", CAST('"  &amp;
TEXT($K1574,"aaaa-mm-dd") &amp;
"' AS DATE), " &amp;
$L1574 &amp;
", " &amp;
$N1574 &amp;
", " &amp;
$P1574 &amp;
", " &amp;
IF($R1574="","NULL",$R1574) &amp;
", " &amp;
$U1574 &amp;
");"</f>
        <v>INSERT INTO acme.fact_employees (id_company_fk, id_employee_pk, flg_active, employee_name, id_gender_fk, id_race_fk, birthdate, id_education_fk, id_department_fk, id_role_fk, id_level_fk, salary) VALUES (2, 1573, TRUE, 'Heloise Battaglia Gouveia', 'F', 2, CAST('1968-03-09' AS DATE), 5, 10, 6, NULL, 1705);</v>
      </c>
    </row>
    <row r="1575" spans="1:22" x14ac:dyDescent="0.2">
      <c r="A1575" s="7">
        <v>2</v>
      </c>
      <c r="B1575" s="5">
        <f t="shared" si="121"/>
        <v>1574</v>
      </c>
      <c r="C1575" s="6" t="b">
        <v>1</v>
      </c>
      <c r="D1575" s="7">
        <f ca="1">IF(ROW()=2,125,IF(ROW()=3,67,IF(ROW()=4,13,RANDBETWEEN(2,COUNT(Name!$A:$A) + 1))))</f>
        <v>247</v>
      </c>
      <c r="E1575" s="7" t="str">
        <f ca="1">VLOOKUP($D1575,Name!$A:$B,2,FALSE)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Madalena Frasão Trindade</v>
      </c>
      <c r="F1575" s="7">
        <v>2</v>
      </c>
      <c r="G1575" s="7" cm="1">
        <f t="array" aca="1" ref="G1575" ca="1">INDEX(States!$B:$B,RANDBETWEEN(2,COUNTA(States!$B:$B)),1)</f>
        <v>10</v>
      </c>
      <c r="H1575" s="7" t="str">
        <f ca="1">VLOOKUP($D1575,Name!$A:$C,3,FALSE)</f>
        <v>F</v>
      </c>
      <c r="I1575" s="7">
        <f t="shared" ca="1" si="122"/>
        <v>3</v>
      </c>
      <c r="J1575" s="7" t="str">
        <f ca="1">VLOOKUP($I1575,Race!$A:$B,2,FALSE)</f>
        <v>Preto</v>
      </c>
      <c r="K1575" s="8">
        <f ca="1" xml:space="preserve">
IF($B1575=2,
    TODAY()-16340,
    IF($P1575=2,
        RANDBETWEEN(TODAY()-12418.5,TODAY()-6574.5),
        IF(OR($P1575=3,$P1575=4),
            RANDBETWEEN(TODAY()-16071,TODAY()-8766),
            IF(OR($P1575=5,$P1575=6,$P1575=7),
                RANDBETWEEN(TODAY()-27393.75,TODAY()-12783.75),
                RANDBETWEEN(TODAY()-27393.75,TODAY()-10957.5)
            )
        )
    )
)</f>
        <v>19480</v>
      </c>
      <c r="L1575" s="6">
        <f ca="1">IF(OR(ROW()=2,ROW()=3),7,IF(ROW()=4,4,RANDBETWEEN(4,COUNT(Education!$A:$A) + 1)))</f>
        <v>5</v>
      </c>
      <c r="M1575" s="8" t="str">
        <f ca="1">VLOOKUP($L1575,Education!$A:$B,2,FALSE)</f>
        <v>Pós-graduação</v>
      </c>
      <c r="N157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1575" s="7" t="str">
        <f ca="1">VLOOKUP($N1575,Department!$A:$B,2,FALSE)</f>
        <v>Contábil</v>
      </c>
      <c r="P1575" s="6">
        <f t="shared" ca="1" si="123"/>
        <v>8</v>
      </c>
      <c r="Q1575" s="7" t="str">
        <f ca="1">VLOOKUP($P1575,Role!$A:$B,2,FALSE)</f>
        <v>Analista</v>
      </c>
      <c r="R1575" s="7">
        <f ca="1">IF($P1575=8,RANDBETWEEN(2,COUNT(Level!$A:$A) + 1),"")</f>
        <v>4</v>
      </c>
      <c r="S1575" s="7" t="str">
        <f ca="1">IF($R1575&lt;&gt;"",VLOOKUP($R1575,Level!$A:$B,2,FALSE),"")</f>
        <v>Senior</v>
      </c>
      <c r="T1575" s="8">
        <f t="shared" ca="1" si="124"/>
        <v>37720</v>
      </c>
      <c r="U1575" s="1">
        <f t="shared" ca="1" si="120"/>
        <v>3000</v>
      </c>
      <c r="V157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$A1575    &amp;
", "   &amp;
$B1575    &amp;
", "   &amp;
$C1575    &amp;
", '"  &amp;
$E1575    &amp;
"', '" &amp;
$H1575    &amp;
"', "  &amp;
$I1575 &amp;
", CAST('"  &amp;
TEXT($K1575,"aaaa-mm-dd") &amp;
"' AS DATE), " &amp;
$L1575 &amp;
", " &amp;
$N1575 &amp;
", " &amp;
$P1575 &amp;
", " &amp;
IF($R1575="","NULL",$R1575) &amp;
", " &amp;
$U1575 &amp;
");"</f>
        <v>INSERT INTO acme.fact_employees (id_company_fk, id_employee_pk, flg_active, employee_name, id_gender_fk, id_race_fk, birthdate, id_education_fk, id_department_fk, id_role_fk, id_level_fk, salary) VALUES (2, 1574, TRUE, 'Madalena Frasão Trindade', 'F', 3, CAST('1953-05-01' AS DATE), 5, 9, 8, 4, 3000);</v>
      </c>
    </row>
    <row r="1576" spans="1:22" x14ac:dyDescent="0.2">
      <c r="A1576" s="7">
        <v>2</v>
      </c>
      <c r="B1576" s="5">
        <f t="shared" si="121"/>
        <v>1575</v>
      </c>
      <c r="C1576" s="6" t="b">
        <v>1</v>
      </c>
      <c r="D1576" s="7">
        <f ca="1">IF(ROW()=2,125,IF(ROW()=3,67,IF(ROW()=4,13,RANDBETWEEN(2,COUNT(Name!$A:$A) + 1))))</f>
        <v>173</v>
      </c>
      <c r="E1576" s="7" t="str">
        <f ca="1">VLOOKUP($D1576,Name!$A:$B,2,FALSE) &amp; " " &amp; IF(ROW()=2,"de Orléans e Bragança",VLOOKUP(IF(ROW()=2,0,RANDBETWEEN(2,COUNT('Last name'!$A:$A) + 1)),'Last name'!$A:$B,2,FALSE) &amp; " " &amp; VLOOKUP(RANDBETWEEN(2,COUNT('Last name'!$A:$A) + 1),'Last name'!$A:$B,2,FALSE))</f>
        <v>Isabelle Lopes Gomes</v>
      </c>
      <c r="F1576" s="7">
        <v>2</v>
      </c>
      <c r="G1576" s="7" cm="1">
        <f t="array" aca="1" ref="G1576" ca="1">INDEX(States!$B:$B,RANDBETWEEN(2,COUNTA(States!$B:$B)),1)</f>
        <v>5</v>
      </c>
      <c r="H1576" s="7" t="str">
        <f ca="1">VLOOKUP($D1576,Name!$A:$C,3,FALSE)</f>
        <v>F</v>
      </c>
      <c r="I1576" s="7">
        <f t="shared" ca="1" si="122"/>
        <v>2</v>
      </c>
      <c r="J1576" s="7" t="str">
        <f ca="1">VLOOKUP($I1576,Race!$A:$B,2,FALSE)</f>
        <v>Branco</v>
      </c>
      <c r="K1576" s="8">
        <f ca="1" xml:space="preserve">
IF($B1576=2,
    TODAY()-16340,
    IF($P1576=2,
        RANDBETWEEN(TODAY()-12418.5,TODAY()-6574.5),
        IF(OR($P1576=3,$P1576=4),
            RANDBETWEEN(TODAY()-16071,TODAY()-8766),
            IF(OR($P1576=5,$P1576=6,$P1576=7),
                RANDBETWEEN(TODAY()-27393.75,TODAY()-12783.75),
                RANDBETWEEN(TODAY()-27393.75,TODAY()-10957.5)
            )
        )
    )
)</f>
        <v>19940</v>
      </c>
      <c r="L1576" s="6">
        <f ca="1">IF(OR(ROW()=2,ROW()=3),7,IF(ROW()=4,4,RANDBETWEEN(4,COUNT(Education!$A:$A) + 1)))</f>
        <v>5</v>
      </c>
      <c r="M1576" s="8" t="str">
        <f ca="1">VLOOKUP($L1576,Education!$A:$B,2,FALSE)</f>
        <v>Pós-graduação</v>
      </c>
      <c r="N157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6</v>
      </c>
      <c r="O1576" s="7" t="str">
        <f ca="1">VLOOKUP($N1576,Department!$A:$B,2,FALSE)</f>
        <v>Comercial</v>
      </c>
      <c r="P1576" s="6">
        <f t="shared" ca="1" si="123"/>
        <v>8</v>
      </c>
      <c r="Q1576" s="7" t="str">
        <f ca="1">VLOOKUP($P1576,Role!$A:$B,2,FALSE)</f>
        <v>Analista</v>
      </c>
      <c r="R1576" s="7">
        <f ca="1">IF($P1576=8,RANDBETWEEN(2,COUNT(Level!$A:$A) + 1),"")</f>
        <v>3</v>
      </c>
      <c r="S1576" s="7" t="str">
        <f ca="1">IF($R1576&lt;&gt;"",VLOOKUP($R1576,Level!$A:$B,2,FALSE),"")</f>
        <v>Pleno</v>
      </c>
      <c r="T1576" s="8">
        <f t="shared" ca="1" si="124"/>
        <v>43226</v>
      </c>
      <c r="U1576" s="1">
        <f t="shared" ca="1" si="120"/>
        <v>3080</v>
      </c>
      <c r="V157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$A1576    &amp;
", "   &amp;
$B1576    &amp;
", "   &amp;
$C1576    &amp;
", '"  &amp;
$E1576    &amp;
"', '" &amp;
$H1576    &amp;
"', "  &amp;
$I1576 &amp;
", CAST('"  &amp;
TEXT($K1576,"aaaa-mm-dd") &amp;
"' AS DATE), " &amp;
$L1576 &amp;
", " &amp;
$N1576 &amp;
", " &amp;
$P1576 &amp;
", " &amp;
IF($R1576="","NULL",$R1576) &amp;
", " &amp;
$U1576 &amp;
");"</f>
        <v>INSERT INTO acme.fact_employees (id_company_fk, id_employee_pk, flg_active, employee_name, id_gender_fk, id_race_fk, birthdate, id_education_fk, id_department_fk, id_role_fk, id_level_fk, salary) VALUES (2, 1575, TRUE, 'Isabelle Lopes Gomes', 'F', 2, CAST('1954-08-04' AS DATE), 5, 6, 8, 3, 3080);</v>
      </c>
    </row>
    <row r="1577" spans="1:22" x14ac:dyDescent="0.2">
      <c r="A1577" s="7">
        <v>2</v>
      </c>
      <c r="B1577" s="5">
        <f t="shared" si="121"/>
        <v>1576</v>
      </c>
      <c r="C1577" s="6" t="b">
        <v>1</v>
      </c>
      <c r="D1577" s="7">
        <f ca="1">IF(ROW()=2,125,IF(ROW()=3,67,IF(ROW()=4,13,RANDBETWEEN(2,COUNT(Name!$A:$A) + 1))))</f>
        <v>159</v>
      </c>
      <c r="E1577" s="7" t="str">
        <f ca="1">VLOOKUP($D1577,Name!$A:$B,2,FALSE) &amp; " " &amp; IF(ROW()=2,"de Orléans e Bragança",VLOOKUP(IF(ROW()=2,0,RANDBETWEEN(2,COUNT('Last name'!$A:$A) + 1)),'Last name'!$A:$B,2,FALSE) &amp; " " &amp; VLOOKUP(RANDBETWEEN(2,COUNT('Last name'!$A:$A) + 1),'Last name'!$A:$B,2,FALSE))</f>
        <v>Helena Pinto Gallo</v>
      </c>
      <c r="F1577" s="7">
        <v>2</v>
      </c>
      <c r="G1577" s="7" cm="1">
        <f t="array" aca="1" ref="G1577" ca="1">INDEX(States!$B:$B,RANDBETWEEN(2,COUNTA(States!$B:$B)),1)</f>
        <v>5</v>
      </c>
      <c r="H1577" s="7" t="str">
        <f ca="1">VLOOKUP($D1577,Name!$A:$C,3,FALSE)</f>
        <v>F</v>
      </c>
      <c r="I1577" s="7">
        <f t="shared" ca="1" si="122"/>
        <v>5</v>
      </c>
      <c r="J1577" s="7" t="str">
        <f ca="1">VLOOKUP($I1577,Race!$A:$B,2,FALSE)</f>
        <v>Amarelo</v>
      </c>
      <c r="K1577" s="8">
        <f ca="1" xml:space="preserve">
IF($B1577=2,
    TODAY()-16340,
    IF($P1577=2,
        RANDBETWEEN(TODAY()-12418.5,TODAY()-6574.5),
        IF(OR($P1577=3,$P1577=4),
            RANDBETWEEN(TODAY()-16071,TODAY()-8766),
            IF(OR($P1577=5,$P1577=6,$P1577=7),
                RANDBETWEEN(TODAY()-27393.75,TODAY()-12783.75),
                RANDBETWEEN(TODAY()-27393.75,TODAY()-10957.5)
            )
        )
    )
)</f>
        <v>25970</v>
      </c>
      <c r="L1577" s="6">
        <f ca="1">IF(OR(ROW()=2,ROW()=3),7,IF(ROW()=4,4,RANDBETWEEN(4,COUNT(Education!$A:$A) + 1)))</f>
        <v>7</v>
      </c>
      <c r="M1577" s="8" t="str">
        <f ca="1">VLOOKUP($L1577,Education!$A:$B,2,FALSE)</f>
        <v>Doutorado</v>
      </c>
      <c r="N157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1577" s="7" t="str">
        <f ca="1">VLOOKUP($N1577,Department!$A:$B,2,FALSE)</f>
        <v>Financeiro</v>
      </c>
      <c r="P1577" s="6">
        <f t="shared" ca="1" si="123"/>
        <v>8</v>
      </c>
      <c r="Q1577" s="7" t="str">
        <f ca="1">VLOOKUP($P1577,Role!$A:$B,2,FALSE)</f>
        <v>Analista</v>
      </c>
      <c r="R1577" s="7">
        <f ca="1">IF($P1577=8,RANDBETWEEN(2,COUNT(Level!$A:$A) + 1),"")</f>
        <v>3</v>
      </c>
      <c r="S1577" s="7" t="str">
        <f ca="1">IF($R1577&lt;&gt;"",VLOOKUP($R1577,Level!$A:$B,2,FALSE),"")</f>
        <v>Pleno</v>
      </c>
      <c r="T1577" s="8">
        <f t="shared" ca="1" si="124"/>
        <v>40795</v>
      </c>
      <c r="U1577" s="1">
        <f t="shared" ca="1" si="120"/>
        <v>4000</v>
      </c>
      <c r="V157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$A1577    &amp;
", "   &amp;
$B1577    &amp;
", "   &amp;
$C1577    &amp;
", '"  &amp;
$E1577    &amp;
"', '" &amp;
$H1577    &amp;
"', "  &amp;
$I1577 &amp;
", CAST('"  &amp;
TEXT($K1577,"aaaa-mm-dd") &amp;
"' AS DATE), " &amp;
$L1577 &amp;
", " &amp;
$N1577 &amp;
", " &amp;
$P1577 &amp;
", " &amp;
IF($R1577="","NULL",$R1577) &amp;
", " &amp;
$U1577 &amp;
");"</f>
        <v>INSERT INTO acme.fact_employees (id_company_fk, id_employee_pk, flg_active, employee_name, id_gender_fk, id_race_fk, birthdate, id_education_fk, id_department_fk, id_role_fk, id_level_fk, salary) VALUES (2, 1576, TRUE, 'Helena Pinto Gallo', 'F', 5, CAST('1971-02-06' AS DATE), 7, 4, 8, 3, 4000);</v>
      </c>
    </row>
    <row r="1578" spans="1:22" x14ac:dyDescent="0.2">
      <c r="A1578" s="7">
        <v>2</v>
      </c>
      <c r="B1578" s="5">
        <f t="shared" si="121"/>
        <v>1577</v>
      </c>
      <c r="C1578" s="6" t="b">
        <v>1</v>
      </c>
      <c r="D1578" s="7">
        <f ca="1">IF(ROW()=2,125,IF(ROW()=3,67,IF(ROW()=4,13,RANDBETWEEN(2,COUNT(Name!$A:$A) + 1))))</f>
        <v>181</v>
      </c>
      <c r="E1578" s="7" t="str">
        <f ca="1">VLOOKUP($D1578,Name!$A:$B,2,FALSE) &amp; " " &amp; IF(ROW()=2,"de Orléans e Bragança",VLOOKUP(IF(ROW()=2,0,RANDBETWEEN(2,COUNT('Last name'!$A:$A) + 1)),'Last name'!$A:$B,2,FALSE) &amp; " " &amp; VLOOKUP(RANDBETWEEN(2,COUNT('Last name'!$A:$A) + 1),'Last name'!$A:$B,2,FALSE))</f>
        <v>Joanna Albuquerque Padrão</v>
      </c>
      <c r="F1578" s="7">
        <v>2</v>
      </c>
      <c r="G1578" s="7" cm="1">
        <f t="array" aca="1" ref="G1578" ca="1">INDEX(States!$B:$B,RANDBETWEEN(2,COUNTA(States!$B:$B)),1)</f>
        <v>10</v>
      </c>
      <c r="H1578" s="7" t="str">
        <f ca="1">VLOOKUP($D1578,Name!$A:$C,3,FALSE)</f>
        <v>F</v>
      </c>
      <c r="I1578" s="7">
        <f t="shared" ca="1" si="122"/>
        <v>2</v>
      </c>
      <c r="J1578" s="7" t="str">
        <f ca="1">VLOOKUP($I1578,Race!$A:$B,2,FALSE)</f>
        <v>Branco</v>
      </c>
      <c r="K1578" s="8">
        <f ca="1" xml:space="preserve">
IF($B1578=2,
    TODAY()-16340,
    IF($P1578=2,
        RANDBETWEEN(TODAY()-12418.5,TODAY()-6574.5),
        IF(OR($P1578=3,$P1578=4),
            RANDBETWEEN(TODAY()-16071,TODAY()-8766),
            IF(OR($P1578=5,$P1578=6,$P1578=7),
                RANDBETWEEN(TODAY()-27393.75,TODAY()-12783.75),
                RANDBETWEEN(TODAY()-27393.75,TODAY()-10957.5)
            )
        )
    )
)</f>
        <v>24641</v>
      </c>
      <c r="L1578" s="6">
        <f ca="1">IF(OR(ROW()=2,ROW()=3),7,IF(ROW()=4,4,RANDBETWEEN(4,COUNT(Education!$A:$A) + 1)))</f>
        <v>5</v>
      </c>
      <c r="M1578" s="8" t="str">
        <f ca="1">VLOOKUP($L1578,Education!$A:$B,2,FALSE)</f>
        <v>Pós-graduação</v>
      </c>
      <c r="N157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6</v>
      </c>
      <c r="O1578" s="7" t="str">
        <f ca="1">VLOOKUP($N1578,Department!$A:$B,2,FALSE)</f>
        <v>Comercial</v>
      </c>
      <c r="P1578" s="6">
        <f t="shared" ca="1" si="123"/>
        <v>6</v>
      </c>
      <c r="Q1578" s="7" t="str">
        <f ca="1">VLOOKUP($P1578,Role!$A:$B,2,FALSE)</f>
        <v>Estagiário</v>
      </c>
      <c r="R1578" s="7" t="str">
        <f ca="1">IF($P1578=8,RANDBETWEEN(2,COUNT(Level!$A:$A) + 1),"")</f>
        <v/>
      </c>
      <c r="S1578" s="7" t="str">
        <f ca="1">IF($R1578&lt;&gt;"",VLOOKUP($R1578,Level!$A:$B,2,FALSE),"")</f>
        <v/>
      </c>
      <c r="T1578" s="8">
        <f t="shared" ca="1" si="124"/>
        <v>42748</v>
      </c>
      <c r="U1578" s="1">
        <f t="shared" ca="1" si="120"/>
        <v>1785</v>
      </c>
      <c r="V157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$A1578    &amp;
", "   &amp;
$B1578    &amp;
", "   &amp;
$C1578    &amp;
", '"  &amp;
$E1578    &amp;
"', '" &amp;
$H1578    &amp;
"', "  &amp;
$I1578 &amp;
", CAST('"  &amp;
TEXT($K1578,"aaaa-mm-dd") &amp;
"' AS DATE), " &amp;
$L1578 &amp;
", " &amp;
$N1578 &amp;
", " &amp;
$P1578 &amp;
", " &amp;
IF($R1578="","NULL",$R1578) &amp;
", " &amp;
$U1578 &amp;
");"</f>
        <v>INSERT INTO acme.fact_employees (id_company_fk, id_employee_pk, flg_active, employee_name, id_gender_fk, id_race_fk, birthdate, id_education_fk, id_department_fk, id_role_fk, id_level_fk, salary) VALUES (2, 1577, TRUE, 'Joanna Albuquerque Padrão', 'F', 2, CAST('1967-06-18' AS DATE), 5, 6, 6, NULL, 1785);</v>
      </c>
    </row>
    <row r="1579" spans="1:22" x14ac:dyDescent="0.2">
      <c r="A1579" s="7">
        <v>2</v>
      </c>
      <c r="B1579" s="5">
        <f t="shared" si="121"/>
        <v>1578</v>
      </c>
      <c r="C1579" s="6" t="b">
        <v>1</v>
      </c>
      <c r="D1579" s="7">
        <f ca="1">IF(ROW()=2,125,IF(ROW()=3,67,IF(ROW()=4,13,RANDBETWEEN(2,COUNT(Name!$A:$A) + 1))))</f>
        <v>141</v>
      </c>
      <c r="E1579" s="7" t="str">
        <f ca="1">VLOOKUP($D1579,Name!$A:$B,2,FALSE) &amp; " " &amp; IF(ROW()=2,"de Orléans e Bragança",VLOOKUP(IF(ROW()=2,0,RANDBETWEEN(2,COUNT('Last name'!$A:$A) + 1)),'Last name'!$A:$B,2,FALSE) &amp; " " &amp; VLOOKUP(RANDBETWEEN(2,COUNT('Last name'!$A:$A) + 1),'Last name'!$A:$B,2,FALSE))</f>
        <v>Flávio Negreiros Rangel</v>
      </c>
      <c r="F1579" s="7">
        <v>2</v>
      </c>
      <c r="G1579" s="7" cm="1">
        <f t="array" aca="1" ref="G1579" ca="1">INDEX(States!$B:$B,RANDBETWEEN(2,COUNTA(States!$B:$B)),1)</f>
        <v>9</v>
      </c>
      <c r="H1579" s="7" t="str">
        <f ca="1">VLOOKUP($D1579,Name!$A:$C,3,FALSE)</f>
        <v>M</v>
      </c>
      <c r="I1579" s="7">
        <f t="shared" ca="1" si="122"/>
        <v>2</v>
      </c>
      <c r="J1579" s="7" t="str">
        <f ca="1">VLOOKUP($I1579,Race!$A:$B,2,FALSE)</f>
        <v>Branco</v>
      </c>
      <c r="K1579" s="8">
        <f ca="1" xml:space="preserve">
IF($B1579=2,
    TODAY()-16340,
    IF($P1579=2,
        RANDBETWEEN(TODAY()-12418.5,TODAY()-6574.5),
        IF(OR($P1579=3,$P1579=4),
            RANDBETWEEN(TODAY()-16071,TODAY()-8766),
            IF(OR($P1579=5,$P1579=6,$P1579=7),
                RANDBETWEEN(TODAY()-27393.75,TODAY()-12783.75),
                RANDBETWEEN(TODAY()-27393.75,TODAY()-10957.5)
            )
        )
    )
)</f>
        <v>24051</v>
      </c>
      <c r="L1579" s="6">
        <f ca="1">IF(OR(ROW()=2,ROW()=3),7,IF(ROW()=4,4,RANDBETWEEN(4,COUNT(Education!$A:$A) + 1)))</f>
        <v>7</v>
      </c>
      <c r="M1579" s="8" t="str">
        <f ca="1">VLOOKUP($L1579,Education!$A:$B,2,FALSE)</f>
        <v>Doutorado</v>
      </c>
      <c r="N157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1579" s="7" t="str">
        <f ca="1">VLOOKUP($N1579,Department!$A:$B,2,FALSE)</f>
        <v>Auditoria</v>
      </c>
      <c r="P1579" s="6">
        <f t="shared" ca="1" si="123"/>
        <v>8</v>
      </c>
      <c r="Q1579" s="7" t="str">
        <f ca="1">VLOOKUP($P1579,Role!$A:$B,2,FALSE)</f>
        <v>Analista</v>
      </c>
      <c r="R1579" s="7">
        <f ca="1">IF($P1579=8,RANDBETWEEN(2,COUNT(Level!$A:$A) + 1),"")</f>
        <v>4</v>
      </c>
      <c r="S1579" s="7" t="str">
        <f ca="1">IF($R1579&lt;&gt;"",VLOOKUP($R1579,Level!$A:$B,2,FALSE),"")</f>
        <v>Senior</v>
      </c>
      <c r="T1579" s="8">
        <f t="shared" ca="1" si="124"/>
        <v>36376</v>
      </c>
      <c r="U1579" s="1">
        <f t="shared" ca="1" si="120"/>
        <v>4000</v>
      </c>
      <c r="V157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$A1579    &amp;
", "   &amp;
$B1579    &amp;
", "   &amp;
$C1579    &amp;
", '"  &amp;
$E1579    &amp;
"', '" &amp;
$H1579    &amp;
"', "  &amp;
$I1579 &amp;
", CAST('"  &amp;
TEXT($K1579,"aaaa-mm-dd") &amp;
"' AS DATE), " &amp;
$L1579 &amp;
", " &amp;
$N1579 &amp;
", " &amp;
$P1579 &amp;
", " &amp;
IF($R1579="","NULL",$R1579) &amp;
", " &amp;
$U1579 &amp;
");"</f>
        <v>INSERT INTO acme.fact_employees (id_company_fk, id_employee_pk, flg_active, employee_name, id_gender_fk, id_race_fk, birthdate, id_education_fk, id_department_fk, id_role_fk, id_level_fk, salary) VALUES (2, 1578, TRUE, 'Flávio Negreiros Rangel', 'M', 2, CAST('1965-11-05' AS DATE), 7, 10, 8, 4, 4000);</v>
      </c>
    </row>
    <row r="1580" spans="1:22" x14ac:dyDescent="0.2">
      <c r="A1580" s="7">
        <v>2</v>
      </c>
      <c r="B1580" s="5">
        <f t="shared" si="121"/>
        <v>1579</v>
      </c>
      <c r="C1580" s="6" t="b">
        <v>1</v>
      </c>
      <c r="D1580" s="7">
        <f ca="1">IF(ROW()=2,125,IF(ROW()=3,67,IF(ROW()=4,13,RANDBETWEEN(2,COUNT(Name!$A:$A) + 1))))</f>
        <v>340</v>
      </c>
      <c r="E1580" s="7" t="str">
        <f ca="1">VLOOKUP($D1580,Name!$A:$B,2,FALSE) &amp; " " &amp; IF(ROW()=2,"de Orléans e Bragança",VLOOKUP(IF(ROW()=2,0,RANDBETWEEN(2,COUNT('Last name'!$A:$A) + 1)),'Last name'!$A:$B,2,FALSE) &amp; " " &amp; VLOOKUP(RANDBETWEEN(2,COUNT('Last name'!$A:$A) + 1),'Last name'!$A:$B,2,FALSE))</f>
        <v>Thiago Reis Alcantara</v>
      </c>
      <c r="F1580" s="7">
        <v>2</v>
      </c>
      <c r="G1580" s="7" cm="1">
        <f t="array" aca="1" ref="G1580" ca="1">INDEX(States!$B:$B,RANDBETWEEN(2,COUNTA(States!$B:$B)),1)</f>
        <v>5</v>
      </c>
      <c r="H1580" s="7" t="str">
        <f ca="1">VLOOKUP($D1580,Name!$A:$C,3,FALSE)</f>
        <v>M</v>
      </c>
      <c r="I1580" s="7">
        <f t="shared" ca="1" si="122"/>
        <v>2</v>
      </c>
      <c r="J1580" s="7" t="str">
        <f ca="1">VLOOKUP($I1580,Race!$A:$B,2,FALSE)</f>
        <v>Branco</v>
      </c>
      <c r="K1580" s="8">
        <f ca="1" xml:space="preserve">
IF($B1580=2,
    TODAY()-16340,
    IF($P1580=2,
        RANDBETWEEN(TODAY()-12418.5,TODAY()-6574.5),
        IF(OR($P1580=3,$P1580=4),
            RANDBETWEEN(TODAY()-16071,TODAY()-8766),
            IF(OR($P1580=5,$P1580=6,$P1580=7),
                RANDBETWEEN(TODAY()-27393.75,TODAY()-12783.75),
                RANDBETWEEN(TODAY()-27393.75,TODAY()-10957.5)
            )
        )
    )
)</f>
        <v>31446</v>
      </c>
      <c r="L1580" s="6">
        <f ca="1">IF(OR(ROW()=2,ROW()=3),7,IF(ROW()=4,4,RANDBETWEEN(4,COUNT(Education!$A:$A) + 1)))</f>
        <v>4</v>
      </c>
      <c r="M1580" s="8" t="str">
        <f ca="1">VLOOKUP($L1580,Education!$A:$B,2,FALSE)</f>
        <v>Superior</v>
      </c>
      <c r="N158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12</v>
      </c>
      <c r="O1580" s="7" t="str">
        <f ca="1">VLOOKUP($N1580,Department!$A:$B,2,FALSE)</f>
        <v>Jurídico</v>
      </c>
      <c r="P1580" s="6">
        <f t="shared" ca="1" si="123"/>
        <v>6</v>
      </c>
      <c r="Q1580" s="7" t="str">
        <f ca="1">VLOOKUP($P1580,Role!$A:$B,2,FALSE)</f>
        <v>Estagiário</v>
      </c>
      <c r="R1580" s="7" t="str">
        <f ca="1">IF($P1580=8,RANDBETWEEN(2,COUNT(Level!$A:$A) + 1),"")</f>
        <v/>
      </c>
      <c r="S1580" s="7" t="str">
        <f ca="1">IF($R1580&lt;&gt;"",VLOOKUP($R1580,Level!$A:$B,2,FALSE),"")</f>
        <v/>
      </c>
      <c r="T1580" s="8">
        <f t="shared" ca="1" si="124"/>
        <v>43045</v>
      </c>
      <c r="U1580" s="1">
        <f t="shared" ca="1" si="120"/>
        <v>1305</v>
      </c>
      <c r="V158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$A1580    &amp;
", "   &amp;
$B1580    &amp;
", "   &amp;
$C1580    &amp;
", '"  &amp;
$E1580    &amp;
"', '" &amp;
$H1580    &amp;
"', "  &amp;
$I1580 &amp;
", CAST('"  &amp;
TEXT($K1580,"aaaa-mm-dd") &amp;
"' AS DATE), " &amp;
$L1580 &amp;
", " &amp;
$N1580 &amp;
", " &amp;
$P1580 &amp;
", " &amp;
IF($R1580="","NULL",$R1580) &amp;
", " &amp;
$U1580 &amp;
");"</f>
        <v>INSERT INTO acme.fact_employees (id_company_fk, id_employee_pk, flg_active, employee_name, id_gender_fk, id_race_fk, birthdate, id_education_fk, id_department_fk, id_role_fk, id_level_fk, salary) VALUES (2, 1579, TRUE, 'Thiago Reis Alcantara', 'M', 2, CAST('1986-02-03' AS DATE), 4, 12, 6, NULL, 1305);</v>
      </c>
    </row>
    <row r="1581" spans="1:22" x14ac:dyDescent="0.2">
      <c r="A1581" s="7">
        <v>2</v>
      </c>
      <c r="B1581" s="5">
        <f t="shared" si="121"/>
        <v>1580</v>
      </c>
      <c r="C1581" s="6" t="b">
        <v>1</v>
      </c>
      <c r="D1581" s="7">
        <f ca="1">IF(ROW()=2,125,IF(ROW()=3,67,IF(ROW()=4,13,RANDBETWEEN(2,COUNT(Name!$A:$A) + 1))))</f>
        <v>25</v>
      </c>
      <c r="E1581" s="7" t="str">
        <f ca="1">VLOOKUP($D1581,Name!$A:$B,2,FALSE) &amp; " " &amp; IF(ROW()=2,"de Orléans e Bragança",VLOOKUP(IF(ROW()=2,0,RANDBETWEEN(2,COUNT('Last name'!$A:$A) + 1)),'Last name'!$A:$B,2,FALSE) &amp; " " &amp; VLOOKUP(RANDBETWEEN(2,COUNT('Last name'!$A:$A) + 1),'Last name'!$A:$B,2,FALSE))</f>
        <v>Ana Caroline Carvalho Ferrara</v>
      </c>
      <c r="F1581" s="7">
        <v>2</v>
      </c>
      <c r="G1581" s="7" cm="1">
        <f t="array" aca="1" ref="G1581" ca="1">INDEX(States!$B:$B,RANDBETWEEN(2,COUNTA(States!$B:$B)),1)</f>
        <v>18</v>
      </c>
      <c r="H1581" s="7" t="str">
        <f ca="1">VLOOKUP($D1581,Name!$A:$C,3,FALSE)</f>
        <v>F</v>
      </c>
      <c r="I1581" s="7">
        <f t="shared" ca="1" si="122"/>
        <v>2</v>
      </c>
      <c r="J1581" s="7" t="str">
        <f ca="1">VLOOKUP($I1581,Race!$A:$B,2,FALSE)</f>
        <v>Branco</v>
      </c>
      <c r="K1581" s="8">
        <f ca="1" xml:space="preserve">
IF($B1581=2,
    TODAY()-16340,
    IF($P1581=2,
        RANDBETWEEN(TODAY()-12418.5,TODAY()-6574.5),
        IF(OR($P1581=3,$P1581=4),
            RANDBETWEEN(TODAY()-16071,TODAY()-8766),
            IF(OR($P1581=5,$P1581=6,$P1581=7),
                RANDBETWEEN(TODAY()-27393.75,TODAY()-12783.75),
                RANDBETWEEN(TODAY()-27393.75,TODAY()-10957.5)
            )
        )
    )
)</f>
        <v>29583</v>
      </c>
      <c r="L1581" s="6">
        <f ca="1">IF(OR(ROW()=2,ROW()=3),7,IF(ROW()=4,4,RANDBETWEEN(4,COUNT(Education!$A:$A) + 1)))</f>
        <v>7</v>
      </c>
      <c r="M1581" s="8" t="str">
        <f ca="1">VLOOKUP($L1581,Education!$A:$B,2,FALSE)</f>
        <v>Doutorado</v>
      </c>
      <c r="N158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1581" s="7" t="str">
        <f ca="1">VLOOKUP($N1581,Department!$A:$B,2,FALSE)</f>
        <v>Tecnologia da Informação</v>
      </c>
      <c r="P1581" s="6">
        <f t="shared" ca="1" si="123"/>
        <v>8</v>
      </c>
      <c r="Q1581" s="7" t="str">
        <f ca="1">VLOOKUP($P1581,Role!$A:$B,2,FALSE)</f>
        <v>Analista</v>
      </c>
      <c r="R1581" s="7">
        <f ca="1">IF($P1581=8,RANDBETWEEN(2,COUNT(Level!$A:$A) + 1),"")</f>
        <v>3</v>
      </c>
      <c r="S1581" s="7" t="str">
        <f ca="1">IF($R1581&lt;&gt;"",VLOOKUP($R1581,Level!$A:$B,2,FALSE),"")</f>
        <v>Pleno</v>
      </c>
      <c r="T1581" s="8">
        <f t="shared" ca="1" si="124"/>
        <v>38257</v>
      </c>
      <c r="U1581" s="1">
        <f t="shared" ca="1" si="120"/>
        <v>4120</v>
      </c>
      <c r="V158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$A1581    &amp;
", "   &amp;
$B1581    &amp;
", "   &amp;
$C1581    &amp;
", '"  &amp;
$E1581    &amp;
"', '" &amp;
$H1581    &amp;
"', "  &amp;
$I1581 &amp;
", CAST('"  &amp;
TEXT($K1581,"aaaa-mm-dd") &amp;
"' AS DATE), " &amp;
$L1581 &amp;
", " &amp;
$N1581 &amp;
", " &amp;
$P1581 &amp;
", " &amp;
IF($R1581="","NULL",$R1581) &amp;
", " &amp;
$U1581 &amp;
");"</f>
        <v>INSERT INTO acme.fact_employees (id_company_fk, id_employee_pk, flg_active, employee_name, id_gender_fk, id_race_fk, birthdate, id_education_fk, id_department_fk, id_role_fk, id_level_fk, salary) VALUES (2, 1580, TRUE, 'Ana Caroline Carvalho Ferrara', 'F', 2, CAST('1980-12-28' AS DATE), 7, 11, 8, 3, 4120);</v>
      </c>
    </row>
    <row r="1582" spans="1:22" x14ac:dyDescent="0.2">
      <c r="A1582" s="7">
        <v>2</v>
      </c>
      <c r="B1582" s="5">
        <f t="shared" si="121"/>
        <v>1581</v>
      </c>
      <c r="C1582" s="6" t="b">
        <v>1</v>
      </c>
      <c r="D1582" s="7">
        <f ca="1">IF(ROW()=2,125,IF(ROW()=3,67,IF(ROW()=4,13,RANDBETWEEN(2,COUNT(Name!$A:$A) + 1))))</f>
        <v>59</v>
      </c>
      <c r="E1582" s="7" t="str">
        <f ca="1">VLOOKUP($D1582,Name!$A:$B,2,FALSE) &amp; " " &amp; IF(ROW()=2,"de Orléans e Bragança",VLOOKUP(IF(ROW()=2,0,RANDBETWEEN(2,COUNT('Last name'!$A:$A) + 1)),'Last name'!$A:$B,2,FALSE) &amp; " " &amp; VLOOKUP(RANDBETWEEN(2,COUNT('Last name'!$A:$A) + 1),'Last name'!$A:$B,2,FALSE))</f>
        <v>Aurora Silva Badu</v>
      </c>
      <c r="F1582" s="7">
        <v>2</v>
      </c>
      <c r="G1582" s="7" cm="1">
        <f t="array" aca="1" ref="G1582" ca="1">INDEX(States!$B:$B,RANDBETWEEN(2,COUNTA(States!$B:$B)),1)</f>
        <v>10</v>
      </c>
      <c r="H1582" s="7" t="str">
        <f ca="1">VLOOKUP($D1582,Name!$A:$C,3,FALSE)</f>
        <v>F</v>
      </c>
      <c r="I1582" s="7">
        <f t="shared" ca="1" si="122"/>
        <v>3</v>
      </c>
      <c r="J1582" s="7" t="str">
        <f ca="1">VLOOKUP($I1582,Race!$A:$B,2,FALSE)</f>
        <v>Preto</v>
      </c>
      <c r="K1582" s="8">
        <f ca="1" xml:space="preserve">
IF($B1582=2,
    TODAY()-16340,
    IF($P1582=2,
        RANDBETWEEN(TODAY()-12418.5,TODAY()-6574.5),
        IF(OR($P1582=3,$P1582=4),
            RANDBETWEEN(TODAY()-16071,TODAY()-8766),
            IF(OR($P1582=5,$P1582=6,$P1582=7),
                RANDBETWEEN(TODAY()-27393.75,TODAY()-12783.75),
                RANDBETWEEN(TODAY()-27393.75,TODAY()-10957.5)
            )
        )
    )
)</f>
        <v>24577</v>
      </c>
      <c r="L1582" s="6">
        <f ca="1">IF(OR(ROW()=2,ROW()=3),7,IF(ROW()=4,4,RANDBETWEEN(4,COUNT(Education!$A:$A) + 1)))</f>
        <v>5</v>
      </c>
      <c r="M1582" s="8" t="str">
        <f ca="1">VLOOKUP($L1582,Education!$A:$B,2,FALSE)</f>
        <v>Pós-graduação</v>
      </c>
      <c r="N158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1582" s="7" t="str">
        <f ca="1">VLOOKUP($N1582,Department!$A:$B,2,FALSE)</f>
        <v>Recursos Humanos</v>
      </c>
      <c r="P1582" s="6">
        <f t="shared" ca="1" si="123"/>
        <v>7</v>
      </c>
      <c r="Q1582" s="7" t="str">
        <f ca="1">VLOOKUP($P1582,Role!$A:$B,2,FALSE)</f>
        <v>Trainee</v>
      </c>
      <c r="R1582" s="7" t="str">
        <f ca="1">IF($P1582=8,RANDBETWEEN(2,COUNT(Level!$A:$A) + 1),"")</f>
        <v/>
      </c>
      <c r="S1582" s="7" t="str">
        <f ca="1">IF($R1582&lt;&gt;"",VLOOKUP($R1582,Level!$A:$B,2,FALSE),"")</f>
        <v/>
      </c>
      <c r="T1582" s="8">
        <f t="shared" ca="1" si="124"/>
        <v>41657</v>
      </c>
      <c r="U1582" s="1">
        <f t="shared" ca="1" si="120"/>
        <v>1885</v>
      </c>
      <c r="V158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$A1582    &amp;
", "   &amp;
$B1582    &amp;
", "   &amp;
$C1582    &amp;
", '"  &amp;
$E1582    &amp;
"', '" &amp;
$H1582    &amp;
"', "  &amp;
$I1582 &amp;
", CAST('"  &amp;
TEXT($K1582,"aaaa-mm-dd") &amp;
"' AS DATE), " &amp;
$L1582 &amp;
", " &amp;
$N1582 &amp;
", " &amp;
$P1582 &amp;
", " &amp;
IF($R1582="","NULL",$R1582) &amp;
", " &amp;
$U1582 &amp;
");"</f>
        <v>INSERT INTO acme.fact_employees (id_company_fk, id_employee_pk, flg_active, employee_name, id_gender_fk, id_race_fk, birthdate, id_education_fk, id_department_fk, id_role_fk, id_level_fk, salary) VALUES (2, 1581, TRUE, 'Aurora Silva Badu', 'F', 3, CAST('1967-04-15' AS DATE), 5, 5, 7, NULL, 1885);</v>
      </c>
    </row>
    <row r="1583" spans="1:22" x14ac:dyDescent="0.2">
      <c r="A1583" s="7">
        <v>2</v>
      </c>
      <c r="B1583" s="5">
        <f t="shared" si="121"/>
        <v>1582</v>
      </c>
      <c r="C1583" s="6" t="b">
        <v>1</v>
      </c>
      <c r="D1583" s="7">
        <f ca="1">IF(ROW()=2,125,IF(ROW()=3,67,IF(ROW()=4,13,RANDBETWEEN(2,COUNT(Name!$A:$A) + 1))))</f>
        <v>81</v>
      </c>
      <c r="E1583" s="7" t="str">
        <f ca="1">VLOOKUP($D1583,Name!$A:$B,2,FALSE) &amp; " " &amp; IF(ROW()=2,"de Orléans e Bragança",VLOOKUP(IF(ROW()=2,0,RANDBETWEEN(2,COUNT('Last name'!$A:$A) + 1)),'Last name'!$A:$B,2,FALSE) &amp; " " &amp; VLOOKUP(RANDBETWEEN(2,COUNT('Last name'!$A:$A) + 1),'Last name'!$A:$B,2,FALSE))</f>
        <v>Carlos Carvalho Borba</v>
      </c>
      <c r="F1583" s="7">
        <v>2</v>
      </c>
      <c r="G1583" s="7" cm="1">
        <f t="array" aca="1" ref="G1583" ca="1">INDEX(States!$B:$B,RANDBETWEEN(2,COUNTA(States!$B:$B)),1)</f>
        <v>2</v>
      </c>
      <c r="H1583" s="7" t="str">
        <f ca="1">VLOOKUP($D1583,Name!$A:$C,3,FALSE)</f>
        <v>M</v>
      </c>
      <c r="I1583" s="7">
        <f t="shared" ca="1" si="122"/>
        <v>2</v>
      </c>
      <c r="J1583" s="7" t="str">
        <f ca="1">VLOOKUP($I1583,Race!$A:$B,2,FALSE)</f>
        <v>Branco</v>
      </c>
      <c r="K1583" s="8">
        <f ca="1" xml:space="preserve">
IF($B1583=2,
    TODAY()-16340,
    IF($P1583=2,
        RANDBETWEEN(TODAY()-12418.5,TODAY()-6574.5),
        IF(OR($P1583=3,$P1583=4),
            RANDBETWEEN(TODAY()-16071,TODAY()-8766),
            IF(OR($P1583=5,$P1583=6,$P1583=7),
                RANDBETWEEN(TODAY()-27393.75,TODAY()-12783.75),
                RANDBETWEEN(TODAY()-27393.75,TODAY()-10957.5)
            )
        )
    )
)</f>
        <v>23282</v>
      </c>
      <c r="L1583" s="6">
        <f ca="1">IF(OR(ROW()=2,ROW()=3),7,IF(ROW()=4,4,RANDBETWEEN(4,COUNT(Education!$A:$A) + 1)))</f>
        <v>7</v>
      </c>
      <c r="M1583" s="8" t="str">
        <f ca="1">VLOOKUP($L1583,Education!$A:$B,2,FALSE)</f>
        <v>Doutorado</v>
      </c>
      <c r="N158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1583" s="7" t="str">
        <f ca="1">VLOOKUP($N1583,Department!$A:$B,2,FALSE)</f>
        <v>Tecnologia da Informação</v>
      </c>
      <c r="P1583" s="6">
        <f t="shared" ca="1" si="123"/>
        <v>8</v>
      </c>
      <c r="Q1583" s="7" t="str">
        <f ca="1">VLOOKUP($P1583,Role!$A:$B,2,FALSE)</f>
        <v>Analista</v>
      </c>
      <c r="R1583" s="7">
        <f ca="1">IF($P1583=8,RANDBETWEEN(2,COUNT(Level!$A:$A) + 1),"")</f>
        <v>4</v>
      </c>
      <c r="S1583" s="7" t="str">
        <f ca="1">IF($R1583&lt;&gt;"",VLOOKUP($R1583,Level!$A:$B,2,FALSE),"")</f>
        <v>Senior</v>
      </c>
      <c r="T1583" s="8">
        <f t="shared" ca="1" si="124"/>
        <v>41915</v>
      </c>
      <c r="U1583" s="1">
        <f t="shared" ca="1" si="120"/>
        <v>4120</v>
      </c>
      <c r="V158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$A1583    &amp;
", "   &amp;
$B1583    &amp;
", "   &amp;
$C1583    &amp;
", '"  &amp;
$E1583    &amp;
"', '" &amp;
$H1583    &amp;
"', "  &amp;
$I1583 &amp;
", CAST('"  &amp;
TEXT($K1583,"aaaa-mm-dd") &amp;
"' AS DATE), " &amp;
$L1583 &amp;
", " &amp;
$N1583 &amp;
", " &amp;
$P1583 &amp;
", " &amp;
IF($R1583="","NULL",$R1583) &amp;
", " &amp;
$U1583 &amp;
");"</f>
        <v>INSERT INTO acme.fact_employees (id_company_fk, id_employee_pk, flg_active, employee_name, id_gender_fk, id_race_fk, birthdate, id_education_fk, id_department_fk, id_role_fk, id_level_fk, salary) VALUES (2, 1582, TRUE, 'Carlos Carvalho Borba', 'M', 2, CAST('1963-09-28' AS DATE), 7, 11, 8, 4, 4120);</v>
      </c>
    </row>
    <row r="1584" spans="1:22" x14ac:dyDescent="0.2">
      <c r="A1584" s="7">
        <v>2</v>
      </c>
      <c r="B1584" s="5">
        <f t="shared" si="121"/>
        <v>1583</v>
      </c>
      <c r="C1584" s="6" t="b">
        <v>1</v>
      </c>
      <c r="D1584" s="7">
        <f ca="1">IF(ROW()=2,125,IF(ROW()=3,67,IF(ROW()=4,13,RANDBETWEEN(2,COUNT(Name!$A:$A) + 1))))</f>
        <v>324</v>
      </c>
      <c r="E1584" s="7" t="str">
        <f ca="1">VLOOKUP($D1584,Name!$A:$B,2,FALSE) &amp; " " &amp; IF(ROW()=2,"de Orléans e Bragança",VLOOKUP(IF(ROW()=2,0,RANDBETWEEN(2,COUNT('Last name'!$A:$A) + 1)),'Last name'!$A:$B,2,FALSE) &amp; " " &amp; VLOOKUP(RANDBETWEEN(2,COUNT('Last name'!$A:$A) + 1),'Last name'!$A:$B,2,FALSE))</f>
        <v>Raquel Araújo Mancini</v>
      </c>
      <c r="F1584" s="7">
        <v>2</v>
      </c>
      <c r="G1584" s="7" cm="1">
        <f t="array" aca="1" ref="G1584" ca="1">INDEX(States!$B:$B,RANDBETWEEN(2,COUNTA(States!$B:$B)),1)</f>
        <v>20</v>
      </c>
      <c r="H1584" s="7" t="str">
        <f ca="1">VLOOKUP($D1584,Name!$A:$C,3,FALSE)</f>
        <v>F</v>
      </c>
      <c r="I1584" s="7">
        <f t="shared" ca="1" si="122"/>
        <v>4</v>
      </c>
      <c r="J1584" s="7" t="str">
        <f ca="1">VLOOKUP($I1584,Race!$A:$B,2,FALSE)</f>
        <v>Pardo</v>
      </c>
      <c r="K1584" s="8">
        <f ca="1" xml:space="preserve">
IF($B1584=2,
    TODAY()-16340,
    IF($P1584=2,
        RANDBETWEEN(TODAY()-12418.5,TODAY()-6574.5),
        IF(OR($P1584=3,$P1584=4),
            RANDBETWEEN(TODAY()-16071,TODAY()-8766),
            IF(OR($P1584=5,$P1584=6,$P1584=7),
                RANDBETWEEN(TODAY()-27393.75,TODAY()-12783.75),
                RANDBETWEEN(TODAY()-27393.75,TODAY()-10957.5)
            )
        )
    )
)</f>
        <v>23642</v>
      </c>
      <c r="L1584" s="6">
        <f ca="1">IF(OR(ROW()=2,ROW()=3),7,IF(ROW()=4,4,RANDBETWEEN(4,COUNT(Education!$A:$A) + 1)))</f>
        <v>5</v>
      </c>
      <c r="M1584" s="8" t="str">
        <f ca="1">VLOOKUP($L1584,Education!$A:$B,2,FALSE)</f>
        <v>Pós-graduação</v>
      </c>
      <c r="N158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1584" s="7" t="str">
        <f ca="1">VLOOKUP($N1584,Department!$A:$B,2,FALSE)</f>
        <v>Tecnologia da Informação</v>
      </c>
      <c r="P1584" s="6">
        <f t="shared" ca="1" si="123"/>
        <v>9</v>
      </c>
      <c r="Q1584" s="7" t="str">
        <f ca="1">VLOOKUP($P1584,Role!$A:$B,2,FALSE)</f>
        <v>Especialista</v>
      </c>
      <c r="R1584" s="7" t="str">
        <f ca="1">IF($P1584=8,RANDBETWEEN(2,COUNT(Level!$A:$A) + 1),"")</f>
        <v/>
      </c>
      <c r="S1584" s="7" t="str">
        <f ca="1">IF($R1584&lt;&gt;"",VLOOKUP($R1584,Level!$A:$B,2,FALSE),"")</f>
        <v/>
      </c>
      <c r="T1584" s="8">
        <f t="shared" ca="1" si="124"/>
        <v>41476</v>
      </c>
      <c r="U1584" s="1">
        <f t="shared" ca="1" si="120"/>
        <v>9120</v>
      </c>
      <c r="V158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$A1584    &amp;
", "   &amp;
$B1584    &amp;
", "   &amp;
$C1584    &amp;
", '"  &amp;
$E1584    &amp;
"', '" &amp;
$H1584    &amp;
"', "  &amp;
$I1584 &amp;
", CAST('"  &amp;
TEXT($K1584,"aaaa-mm-dd") &amp;
"' AS DATE), " &amp;
$L1584 &amp;
", " &amp;
$N1584 &amp;
", " &amp;
$P1584 &amp;
", " &amp;
IF($R1584="","NULL",$R1584) &amp;
", " &amp;
$U1584 &amp;
");"</f>
        <v>INSERT INTO acme.fact_employees (id_company_fk, id_employee_pk, flg_active, employee_name, id_gender_fk, id_race_fk, birthdate, id_education_fk, id_department_fk, id_role_fk, id_level_fk, salary) VALUES (2, 1583, TRUE, 'Raquel Araújo Mancini', 'F', 4, CAST('1964-09-22' AS DATE), 5, 11, 9, NULL, 9120);</v>
      </c>
    </row>
    <row r="1585" spans="1:22" x14ac:dyDescent="0.2">
      <c r="A1585" s="7">
        <v>2</v>
      </c>
      <c r="B1585" s="5">
        <f t="shared" si="121"/>
        <v>1584</v>
      </c>
      <c r="C1585" s="6" t="b">
        <v>1</v>
      </c>
      <c r="D1585" s="7">
        <f ca="1">IF(ROW()=2,125,IF(ROW()=3,67,IF(ROW()=4,13,RANDBETWEEN(2,COUNT(Name!$A:$A) + 1))))</f>
        <v>63</v>
      </c>
      <c r="E1585" s="7" t="str">
        <f ca="1">VLOOKUP($D1585,Name!$A:$B,2,FALSE) &amp; " " &amp; IF(ROW()=2,"de Orléans e Bragança",VLOOKUP(IF(ROW()=2,0,RANDBETWEEN(2,COUNT('Last name'!$A:$A) + 1)),'Last name'!$A:$B,2,FALSE) &amp; " " &amp; VLOOKUP(RANDBETWEEN(2,COUNT('Last name'!$A:$A) + 1),'Last name'!$A:$B,2,FALSE))</f>
        <v>Bartolomeo Braga Holanda</v>
      </c>
      <c r="F1585" s="7">
        <v>2</v>
      </c>
      <c r="G1585" s="7" cm="1">
        <f t="array" aca="1" ref="G1585" ca="1">INDEX(States!$B:$B,RANDBETWEEN(2,COUNTA(States!$B:$B)),1)</f>
        <v>20</v>
      </c>
      <c r="H1585" s="7" t="str">
        <f ca="1">VLOOKUP($D1585,Name!$A:$C,3,FALSE)</f>
        <v>M</v>
      </c>
      <c r="I1585" s="7">
        <f t="shared" ca="1" si="122"/>
        <v>2</v>
      </c>
      <c r="J1585" s="7" t="str">
        <f ca="1">VLOOKUP($I1585,Race!$A:$B,2,FALSE)</f>
        <v>Branco</v>
      </c>
      <c r="K1585" s="8">
        <f ca="1" xml:space="preserve">
IF($B1585=2,
    TODAY()-16340,
    IF($P1585=2,
        RANDBETWEEN(TODAY()-12418.5,TODAY()-6574.5),
        IF(OR($P1585=3,$P1585=4),
            RANDBETWEEN(TODAY()-16071,TODAY()-8766),
            IF(OR($P1585=5,$P1585=6,$P1585=7),
                RANDBETWEEN(TODAY()-27393.75,TODAY()-12783.75),
                RANDBETWEEN(TODAY()-27393.75,TODAY()-10957.5)
            )
        )
    )
)</f>
        <v>18695</v>
      </c>
      <c r="L1585" s="6">
        <f ca="1">IF(OR(ROW()=2,ROW()=3),7,IF(ROW()=4,4,RANDBETWEEN(4,COUNT(Education!$A:$A) + 1)))</f>
        <v>5</v>
      </c>
      <c r="M1585" s="8" t="str">
        <f ca="1">VLOOKUP($L1585,Education!$A:$B,2,FALSE)</f>
        <v>Pós-graduação</v>
      </c>
      <c r="N158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12</v>
      </c>
      <c r="O1585" s="7" t="str">
        <f ca="1">VLOOKUP($N1585,Department!$A:$B,2,FALSE)</f>
        <v>Jurídico</v>
      </c>
      <c r="P1585" s="6">
        <f t="shared" ca="1" si="123"/>
        <v>8</v>
      </c>
      <c r="Q1585" s="7" t="str">
        <f ca="1">VLOOKUP($P1585,Role!$A:$B,2,FALSE)</f>
        <v>Analista</v>
      </c>
      <c r="R1585" s="7">
        <f ca="1">IF($P1585=8,RANDBETWEEN(2,COUNT(Level!$A:$A) + 1),"")</f>
        <v>4</v>
      </c>
      <c r="S1585" s="7" t="str">
        <f ca="1">IF($R1585&lt;&gt;"",VLOOKUP($R1585,Level!$A:$B,2,FALSE),"")</f>
        <v>Senior</v>
      </c>
      <c r="T1585" s="8">
        <f t="shared" ca="1" si="124"/>
        <v>42312</v>
      </c>
      <c r="U1585" s="1">
        <f t="shared" ca="1" si="120"/>
        <v>3100</v>
      </c>
      <c r="V158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$A1585    &amp;
", "   &amp;
$B1585    &amp;
", "   &amp;
$C1585    &amp;
", '"  &amp;
$E1585    &amp;
"', '" &amp;
$H1585    &amp;
"', "  &amp;
$I1585 &amp;
", CAST('"  &amp;
TEXT($K1585,"aaaa-mm-dd") &amp;
"' AS DATE), " &amp;
$L1585 &amp;
", " &amp;
$N1585 &amp;
", " &amp;
$P1585 &amp;
", " &amp;
IF($R1585="","NULL",$R1585) &amp;
", " &amp;
$U1585 &amp;
");"</f>
        <v>INSERT INTO acme.fact_employees (id_company_fk, id_employee_pk, flg_active, employee_name, id_gender_fk, id_race_fk, birthdate, id_education_fk, id_department_fk, id_role_fk, id_level_fk, salary) VALUES (2, 1584, TRUE, 'Bartolomeo Braga Holanda', 'M', 2, CAST('1951-03-08' AS DATE), 5, 12, 8, 4, 3100);</v>
      </c>
    </row>
    <row r="1586" spans="1:22" x14ac:dyDescent="0.2">
      <c r="A1586" s="7">
        <v>2</v>
      </c>
      <c r="B1586" s="5">
        <f t="shared" si="121"/>
        <v>1585</v>
      </c>
      <c r="C1586" s="6" t="b">
        <v>1</v>
      </c>
      <c r="D1586" s="7">
        <f ca="1">IF(ROW()=2,125,IF(ROW()=3,67,IF(ROW()=4,13,RANDBETWEEN(2,COUNT(Name!$A:$A) + 1))))</f>
        <v>238</v>
      </c>
      <c r="E1586" s="7" t="str">
        <f ca="1">VLOOKUP($D1586,Name!$A:$B,2,FALSE) &amp; " " &amp; IF(ROW()=2,"de Orléans e Bragança",VLOOKUP(IF(ROW()=2,0,RANDBETWEEN(2,COUNT('Last name'!$A:$A) + 1)),'Last name'!$A:$B,2,FALSE) &amp; " " &amp; VLOOKUP(RANDBETWEEN(2,COUNT('Last name'!$A:$A) + 1),'Last name'!$A:$B,2,FALSE))</f>
        <v>Luccas Rocha Mazza</v>
      </c>
      <c r="F1586" s="7">
        <v>2</v>
      </c>
      <c r="G1586" s="7" cm="1">
        <f t="array" aca="1" ref="G1586" ca="1">INDEX(States!$B:$B,RANDBETWEEN(2,COUNTA(States!$B:$B)),1)</f>
        <v>5</v>
      </c>
      <c r="H1586" s="7" t="str">
        <f ca="1">VLOOKUP($D1586,Name!$A:$C,3,FALSE)</f>
        <v>M</v>
      </c>
      <c r="I1586" s="7">
        <f t="shared" ca="1" si="122"/>
        <v>2</v>
      </c>
      <c r="J1586" s="7" t="str">
        <f ca="1">VLOOKUP($I1586,Race!$A:$B,2,FALSE)</f>
        <v>Branco</v>
      </c>
      <c r="K1586" s="8">
        <f ca="1" xml:space="preserve">
IF($B1586=2,
    TODAY()-16340,
    IF($P1586=2,
        RANDBETWEEN(TODAY()-12418.5,TODAY()-6574.5),
        IF(OR($P1586=3,$P1586=4),
            RANDBETWEEN(TODAY()-16071,TODAY()-8766),
            IF(OR($P1586=5,$P1586=6,$P1586=7),
                RANDBETWEEN(TODAY()-27393.75,TODAY()-12783.75),
                RANDBETWEEN(TODAY()-27393.75,TODAY()-10957.5)
            )
        )
    )
)</f>
        <v>23360</v>
      </c>
      <c r="L1586" s="6">
        <f ca="1">IF(OR(ROW()=2,ROW()=3),7,IF(ROW()=4,4,RANDBETWEEN(4,COUNT(Education!$A:$A) + 1)))</f>
        <v>4</v>
      </c>
      <c r="M1586" s="8" t="str">
        <f ca="1">VLOOKUP($L1586,Education!$A:$B,2,FALSE)</f>
        <v>Superior</v>
      </c>
      <c r="N158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1586" s="7" t="str">
        <f ca="1">VLOOKUP($N1586,Department!$A:$B,2,FALSE)</f>
        <v>Vendas</v>
      </c>
      <c r="P1586" s="6">
        <f t="shared" ca="1" si="123"/>
        <v>9</v>
      </c>
      <c r="Q1586" s="7" t="str">
        <f ca="1">VLOOKUP($P1586,Role!$A:$B,2,FALSE)</f>
        <v>Especialista</v>
      </c>
      <c r="R1586" s="7" t="str">
        <f ca="1">IF($P1586=8,RANDBETWEEN(2,COUNT(Level!$A:$A) + 1),"")</f>
        <v/>
      </c>
      <c r="S1586" s="7" t="str">
        <f ca="1">IF($R1586&lt;&gt;"",VLOOKUP($R1586,Level!$A:$B,2,FALSE),"")</f>
        <v/>
      </c>
      <c r="T1586" s="8">
        <f t="shared" ca="1" si="124"/>
        <v>43146</v>
      </c>
      <c r="U1586" s="1">
        <f t="shared" ca="1" si="120"/>
        <v>8610</v>
      </c>
      <c r="V158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$A1586    &amp;
", "   &amp;
$B1586    &amp;
", "   &amp;
$C1586    &amp;
", '"  &amp;
$E1586    &amp;
"', '" &amp;
$H1586    &amp;
"', "  &amp;
$I1586 &amp;
", CAST('"  &amp;
TEXT($K1586,"aaaa-mm-dd") &amp;
"' AS DATE), " &amp;
$L1586 &amp;
", " &amp;
$N1586 &amp;
", " &amp;
$P1586 &amp;
", " &amp;
IF($R1586="","NULL",$R1586) &amp;
", " &amp;
$U1586 &amp;
");"</f>
        <v>INSERT INTO acme.fact_employees (id_company_fk, id_employee_pk, flg_active, employee_name, id_gender_fk, id_race_fk, birthdate, id_education_fk, id_department_fk, id_role_fk, id_level_fk, salary) VALUES (2, 1585, TRUE, 'Luccas Rocha Mazza', 'M', 2, CAST('1963-12-15' AS DATE), 4, 13, 9, NULL, 8610);</v>
      </c>
    </row>
    <row r="1587" spans="1:22" x14ac:dyDescent="0.2">
      <c r="A1587" s="7">
        <v>2</v>
      </c>
      <c r="B1587" s="5">
        <f t="shared" si="121"/>
        <v>1586</v>
      </c>
      <c r="C1587" s="6" t="b">
        <v>1</v>
      </c>
      <c r="D1587" s="7">
        <f ca="1">IF(ROW()=2,125,IF(ROW()=3,67,IF(ROW()=4,13,RANDBETWEEN(2,COUNT(Name!$A:$A) + 1))))</f>
        <v>76</v>
      </c>
      <c r="E1587" s="7" t="str">
        <f ca="1">VLOOKUP($D1587,Name!$A:$B,2,FALSE) &amp; " " &amp; IF(ROW()=2,"de Orléans e Bragança",VLOOKUP(IF(ROW()=2,0,RANDBETWEEN(2,COUNT('Last name'!$A:$A) + 1)),'Last name'!$A:$B,2,FALSE) &amp; " " &amp; VLOOKUP(RANDBETWEEN(2,COUNT('Last name'!$A:$A) + 1),'Last name'!$A:$B,2,FALSE))</f>
        <v>Byanca Barboza Zil</v>
      </c>
      <c r="F1587" s="7">
        <v>2</v>
      </c>
      <c r="G1587" s="7" cm="1">
        <f t="array" aca="1" ref="G1587" ca="1">INDEX(States!$B:$B,RANDBETWEEN(2,COUNTA(States!$B:$B)),1)</f>
        <v>14</v>
      </c>
      <c r="H1587" s="7" t="str">
        <f ca="1">VLOOKUP($D1587,Name!$A:$C,3,FALSE)</f>
        <v>F</v>
      </c>
      <c r="I1587" s="7">
        <f t="shared" ca="1" si="122"/>
        <v>2</v>
      </c>
      <c r="J1587" s="7" t="str">
        <f ca="1">VLOOKUP($I1587,Race!$A:$B,2,FALSE)</f>
        <v>Branco</v>
      </c>
      <c r="K1587" s="8">
        <f ca="1" xml:space="preserve">
IF($B1587=2,
    TODAY()-16340,
    IF($P1587=2,
        RANDBETWEEN(TODAY()-12418.5,TODAY()-6574.5),
        IF(OR($P1587=3,$P1587=4),
            RANDBETWEEN(TODAY()-16071,TODAY()-8766),
            IF(OR($P1587=5,$P1587=6,$P1587=7),
                RANDBETWEEN(TODAY()-27393.75,TODAY()-12783.75),
                RANDBETWEEN(TODAY()-27393.75,TODAY()-10957.5)
            )
        )
    )
)</f>
        <v>25698</v>
      </c>
      <c r="L1587" s="6">
        <f ca="1">IF(OR(ROW()=2,ROW()=3),7,IF(ROW()=4,4,RANDBETWEEN(4,COUNT(Education!$A:$A) + 1)))</f>
        <v>4</v>
      </c>
      <c r="M1587" s="8" t="str">
        <f ca="1">VLOOKUP($L1587,Education!$A:$B,2,FALSE)</f>
        <v>Superior</v>
      </c>
      <c r="N158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6</v>
      </c>
      <c r="O1587" s="7" t="str">
        <f ca="1">VLOOKUP($N1587,Department!$A:$B,2,FALSE)</f>
        <v>Comercial</v>
      </c>
      <c r="P1587" s="6">
        <f t="shared" ca="1" si="123"/>
        <v>8</v>
      </c>
      <c r="Q1587" s="7" t="str">
        <f ca="1">VLOOKUP($P1587,Role!$A:$B,2,FALSE)</f>
        <v>Analista</v>
      </c>
      <c r="R1587" s="7">
        <f ca="1">IF($P1587=8,RANDBETWEEN(2,COUNT(Level!$A:$A) + 1),"")</f>
        <v>3</v>
      </c>
      <c r="S1587" s="7" t="str">
        <f ca="1">IF($R1587&lt;&gt;"",VLOOKUP($R1587,Level!$A:$B,2,FALSE),"")</f>
        <v>Pleno</v>
      </c>
      <c r="T1587" s="8">
        <f t="shared" ca="1" si="124"/>
        <v>42386</v>
      </c>
      <c r="U1587" s="1">
        <f t="shared" ca="1" si="120"/>
        <v>2580</v>
      </c>
      <c r="V158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$A1587    &amp;
", "   &amp;
$B1587    &amp;
", "   &amp;
$C1587    &amp;
", '"  &amp;
$E1587    &amp;
"', '" &amp;
$H1587    &amp;
"', "  &amp;
$I1587 &amp;
", CAST('"  &amp;
TEXT($K1587,"aaaa-mm-dd") &amp;
"' AS DATE), " &amp;
$L1587 &amp;
", " &amp;
$N1587 &amp;
", " &amp;
$P1587 &amp;
", " &amp;
IF($R1587="","NULL",$R1587) &amp;
", " &amp;
$U1587 &amp;
");"</f>
        <v>INSERT INTO acme.fact_employees (id_company_fk, id_employee_pk, flg_active, employee_name, id_gender_fk, id_race_fk, birthdate, id_education_fk, id_department_fk, id_role_fk, id_level_fk, salary) VALUES (2, 1586, TRUE, 'Byanca Barboza Zil', 'F', 2, CAST('1970-05-10' AS DATE), 4, 6, 8, 3, 2580);</v>
      </c>
    </row>
    <row r="1588" spans="1:22" x14ac:dyDescent="0.2">
      <c r="A1588" s="7">
        <v>2</v>
      </c>
      <c r="B1588" s="5">
        <f t="shared" si="121"/>
        <v>1587</v>
      </c>
      <c r="C1588" s="6" t="b">
        <v>1</v>
      </c>
      <c r="D1588" s="7">
        <f ca="1">IF(ROW()=2,125,IF(ROW()=3,67,IF(ROW()=4,13,RANDBETWEEN(2,COUNT(Name!$A:$A) + 1))))</f>
        <v>62</v>
      </c>
      <c r="E1588" s="7" t="str">
        <f ca="1">VLOOKUP($D1588,Name!$A:$B,2,FALSE) &amp; " " &amp; IF(ROW()=2,"de Orléans e Bragança",VLOOKUP(IF(ROW()=2,0,RANDBETWEEN(2,COUNT('Last name'!$A:$A) + 1)),'Last name'!$A:$B,2,FALSE) &amp; " " &amp; VLOOKUP(RANDBETWEEN(2,COUNT('Last name'!$A:$A) + 1),'Last name'!$A:$B,2,FALSE))</f>
        <v>Bárbara Caruso Albuquerque</v>
      </c>
      <c r="F1588" s="7">
        <v>2</v>
      </c>
      <c r="G1588" s="7" cm="1">
        <f t="array" aca="1" ref="G1588" ca="1">INDEX(States!$B:$B,RANDBETWEEN(2,COUNTA(States!$B:$B)),1)</f>
        <v>17</v>
      </c>
      <c r="H1588" s="7" t="str">
        <f ca="1">VLOOKUP($D1588,Name!$A:$C,3,FALSE)</f>
        <v>F</v>
      </c>
      <c r="I1588" s="7">
        <f t="shared" ca="1" si="122"/>
        <v>2</v>
      </c>
      <c r="J1588" s="7" t="str">
        <f ca="1">VLOOKUP($I1588,Race!$A:$B,2,FALSE)</f>
        <v>Branco</v>
      </c>
      <c r="K1588" s="8">
        <f ca="1" xml:space="preserve">
IF($B1588=2,
    TODAY()-16340,
    IF($P1588=2,
        RANDBETWEEN(TODAY()-12418.5,TODAY()-6574.5),
        IF(OR($P1588=3,$P1588=4),
            RANDBETWEEN(TODAY()-16071,TODAY()-8766),
            IF(OR($P1588=5,$P1588=6,$P1588=7),
                RANDBETWEEN(TODAY()-27393.75,TODAY()-12783.75),
                RANDBETWEEN(TODAY()-27393.75,TODAY()-10957.5)
            )
        )
    )
)</f>
        <v>27342</v>
      </c>
      <c r="L1588" s="6">
        <f ca="1">IF(OR(ROW()=2,ROW()=3),7,IF(ROW()=4,4,RANDBETWEEN(4,COUNT(Education!$A:$A) + 1)))</f>
        <v>7</v>
      </c>
      <c r="M1588" s="8" t="str">
        <f ca="1">VLOOKUP($L1588,Education!$A:$B,2,FALSE)</f>
        <v>Doutorado</v>
      </c>
      <c r="N158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12</v>
      </c>
      <c r="O1588" s="7" t="str">
        <f ca="1">VLOOKUP($N1588,Department!$A:$B,2,FALSE)</f>
        <v>Jurídico</v>
      </c>
      <c r="P1588" s="6">
        <f t="shared" ca="1" si="123"/>
        <v>7</v>
      </c>
      <c r="Q1588" s="7" t="str">
        <f ca="1">VLOOKUP($P1588,Role!$A:$B,2,FALSE)</f>
        <v>Trainee</v>
      </c>
      <c r="R1588" s="7" t="str">
        <f ca="1">IF($P1588=8,RANDBETWEEN(2,COUNT(Level!$A:$A) + 1),"")</f>
        <v/>
      </c>
      <c r="S1588" s="7" t="str">
        <f ca="1">IF($R1588&lt;&gt;"",VLOOKUP($R1588,Level!$A:$B,2,FALSE),"")</f>
        <v/>
      </c>
      <c r="T1588" s="8">
        <f t="shared" ca="1" si="124"/>
        <v>41064</v>
      </c>
      <c r="U1588" s="1">
        <f t="shared" ca="1" si="120"/>
        <v>2905</v>
      </c>
      <c r="V158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$A1588    &amp;
", "   &amp;
$B1588    &amp;
", "   &amp;
$C1588    &amp;
", '"  &amp;
$E1588    &amp;
"', '" &amp;
$H1588    &amp;
"', "  &amp;
$I1588 &amp;
", CAST('"  &amp;
TEXT($K1588,"aaaa-mm-dd") &amp;
"' AS DATE), " &amp;
$L1588 &amp;
", " &amp;
$N1588 &amp;
", " &amp;
$P1588 &amp;
", " &amp;
IF($R1588="","NULL",$R1588) &amp;
", " &amp;
$U1588 &amp;
");"</f>
        <v>INSERT INTO acme.fact_employees (id_company_fk, id_employee_pk, flg_active, employee_name, id_gender_fk, id_race_fk, birthdate, id_education_fk, id_department_fk, id_role_fk, id_level_fk, salary) VALUES (2, 1587, TRUE, 'Bárbara Caruso Albuquerque', 'F', 2, CAST('1974-11-09' AS DATE), 7, 12, 7, NULL, 2905);</v>
      </c>
    </row>
    <row r="1589" spans="1:22" x14ac:dyDescent="0.2">
      <c r="A1589" s="7">
        <v>2</v>
      </c>
      <c r="B1589" s="5">
        <f t="shared" si="121"/>
        <v>1588</v>
      </c>
      <c r="C1589" s="6" t="b">
        <v>1</v>
      </c>
      <c r="D1589" s="7">
        <f ca="1">IF(ROW()=2,125,IF(ROW()=3,67,IF(ROW()=4,13,RANDBETWEEN(2,COUNT(Name!$A:$A) + 1))))</f>
        <v>113</v>
      </c>
      <c r="E1589" s="7" t="str">
        <f ca="1">VLOOKUP($D1589,Name!$A:$B,2,FALSE) &amp; " " &amp; IF(ROW()=2,"de Orléans e Bragança",VLOOKUP(IF(ROW()=2,0,RANDBETWEEN(2,COUNT('Last name'!$A:$A) + 1)),'Last name'!$A:$B,2,FALSE) &amp; " " &amp; VLOOKUP(RANDBETWEEN(2,COUNT('Last name'!$A:$A) + 1),'Last name'!$A:$B,2,FALSE))</f>
        <v>Eduarda Leite Peçanha</v>
      </c>
      <c r="F1589" s="7">
        <v>2</v>
      </c>
      <c r="G1589" s="7" cm="1">
        <f t="array" aca="1" ref="G1589" ca="1">INDEX(States!$B:$B,RANDBETWEEN(2,COUNTA(States!$B:$B)),1)</f>
        <v>12</v>
      </c>
      <c r="H1589" s="7" t="str">
        <f ca="1">VLOOKUP($D1589,Name!$A:$C,3,FALSE)</f>
        <v>F</v>
      </c>
      <c r="I1589" s="7">
        <f t="shared" ca="1" si="122"/>
        <v>3</v>
      </c>
      <c r="J1589" s="7" t="str">
        <f ca="1">VLOOKUP($I1589,Race!$A:$B,2,FALSE)</f>
        <v>Preto</v>
      </c>
      <c r="K1589" s="8">
        <f ca="1" xml:space="preserve">
IF($B1589=2,
    TODAY()-16340,
    IF($P1589=2,
        RANDBETWEEN(TODAY()-12418.5,TODAY()-6574.5),
        IF(OR($P1589=3,$P1589=4),
            RANDBETWEEN(TODAY()-16071,TODAY()-8766),
            IF(OR($P1589=5,$P1589=6,$P1589=7),
                RANDBETWEEN(TODAY()-27393.75,TODAY()-12783.75),
                RANDBETWEEN(TODAY()-27393.75,TODAY()-10957.5)
            )
        )
    )
)</f>
        <v>20291</v>
      </c>
      <c r="L1589" s="6">
        <f ca="1">IF(OR(ROW()=2,ROW()=3),7,IF(ROW()=4,4,RANDBETWEEN(4,COUNT(Education!$A:$A) + 1)))</f>
        <v>6</v>
      </c>
      <c r="M1589" s="8" t="str">
        <f ca="1">VLOOKUP($L1589,Education!$A:$B,2,FALSE)</f>
        <v>Mestrado</v>
      </c>
      <c r="N158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1589" s="7" t="str">
        <f ca="1">VLOOKUP($N1589,Department!$A:$B,2,FALSE)</f>
        <v>Comunicação &amp; Marketing</v>
      </c>
      <c r="P1589" s="6">
        <f t="shared" ca="1" si="123"/>
        <v>8</v>
      </c>
      <c r="Q1589" s="7" t="str">
        <f ca="1">VLOOKUP($P1589,Role!$A:$B,2,FALSE)</f>
        <v>Analista</v>
      </c>
      <c r="R1589" s="7">
        <f ca="1">IF($P1589=8,RANDBETWEEN(2,COUNT(Level!$A:$A) + 1),"")</f>
        <v>4</v>
      </c>
      <c r="S1589" s="7" t="str">
        <f ca="1">IF($R1589&lt;&gt;"",VLOOKUP($R1589,Level!$A:$B,2,FALSE),"")</f>
        <v>Senior</v>
      </c>
      <c r="T1589" s="8">
        <f t="shared" ca="1" si="124"/>
        <v>41785</v>
      </c>
      <c r="U1589" s="1">
        <f t="shared" ca="1" si="120"/>
        <v>3580</v>
      </c>
      <c r="V158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$A1589    &amp;
", "   &amp;
$B1589    &amp;
", "   &amp;
$C1589    &amp;
", '"  &amp;
$E1589    &amp;
"', '" &amp;
$H1589    &amp;
"', "  &amp;
$I1589 &amp;
", CAST('"  &amp;
TEXT($K1589,"aaaa-mm-dd") &amp;
"' AS DATE), " &amp;
$L1589 &amp;
", " &amp;
$N1589 &amp;
", " &amp;
$P1589 &amp;
", " &amp;
IF($R1589="","NULL",$R1589) &amp;
", " &amp;
$U1589 &amp;
");"</f>
        <v>INSERT INTO acme.fact_employees (id_company_fk, id_employee_pk, flg_active, employee_name, id_gender_fk, id_race_fk, birthdate, id_education_fk, id_department_fk, id_role_fk, id_level_fk, salary) VALUES (2, 1588, TRUE, 'Eduarda Leite Peçanha', 'F', 3, CAST('1955-07-21' AS DATE), 6, 8, 8, 4, 3580);</v>
      </c>
    </row>
    <row r="1590" spans="1:22" x14ac:dyDescent="0.2">
      <c r="A1590" s="7">
        <v>2</v>
      </c>
      <c r="B1590" s="5">
        <f t="shared" si="121"/>
        <v>1589</v>
      </c>
      <c r="C1590" s="6" t="b">
        <v>1</v>
      </c>
      <c r="D1590" s="7">
        <f ca="1">IF(ROW()=2,125,IF(ROW()=3,67,IF(ROW()=4,13,RANDBETWEEN(2,COUNT(Name!$A:$A) + 1))))</f>
        <v>298</v>
      </c>
      <c r="E1590" s="7" t="str">
        <f ca="1">VLOOKUP($D1590,Name!$A:$B,2,FALSE) &amp; " " &amp; IF(ROW()=2,"de Orléans e Bragança",VLOOKUP(IF(ROW()=2,0,RANDBETWEEN(2,COUNT('Last name'!$A:$A) + 1)),'Last name'!$A:$B,2,FALSE) &amp; " " &amp; VLOOKUP(RANDBETWEEN(2,COUNT('Last name'!$A:$A) + 1),'Last name'!$A:$B,2,FALSE))</f>
        <v>Murilo Medeiros Barroso</v>
      </c>
      <c r="F1590" s="7">
        <v>2</v>
      </c>
      <c r="G1590" s="7" cm="1">
        <f t="array" aca="1" ref="G1590" ca="1">INDEX(States!$B:$B,RANDBETWEEN(2,COUNTA(States!$B:$B)),1)</f>
        <v>20</v>
      </c>
      <c r="H1590" s="7" t="str">
        <f ca="1">VLOOKUP($D1590,Name!$A:$C,3,FALSE)</f>
        <v>M</v>
      </c>
      <c r="I1590" s="7">
        <f t="shared" ca="1" si="122"/>
        <v>2</v>
      </c>
      <c r="J1590" s="7" t="str">
        <f ca="1">VLOOKUP($I1590,Race!$A:$B,2,FALSE)</f>
        <v>Branco</v>
      </c>
      <c r="K1590" s="8">
        <f ca="1" xml:space="preserve">
IF($B1590=2,
    TODAY()-16340,
    IF($P1590=2,
        RANDBETWEEN(TODAY()-12418.5,TODAY()-6574.5),
        IF(OR($P1590=3,$P1590=4),
            RANDBETWEEN(TODAY()-16071,TODAY()-8766),
            IF(OR($P1590=5,$P1590=6,$P1590=7),
                RANDBETWEEN(TODAY()-27393.75,TODAY()-12783.75),
                RANDBETWEEN(TODAY()-27393.75,TODAY()-10957.5)
            )
        )
    )
)</f>
        <v>30599</v>
      </c>
      <c r="L1590" s="6">
        <f ca="1">IF(OR(ROW()=2,ROW()=3),7,IF(ROW()=4,4,RANDBETWEEN(4,COUNT(Education!$A:$A) + 1)))</f>
        <v>7</v>
      </c>
      <c r="M1590" s="8" t="str">
        <f ca="1">VLOOKUP($L1590,Education!$A:$B,2,FALSE)</f>
        <v>Doutorado</v>
      </c>
      <c r="N159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12</v>
      </c>
      <c r="O1590" s="7" t="str">
        <f ca="1">VLOOKUP($N1590,Department!$A:$B,2,FALSE)</f>
        <v>Jurídico</v>
      </c>
      <c r="P1590" s="6">
        <f t="shared" ca="1" si="123"/>
        <v>7</v>
      </c>
      <c r="Q1590" s="7" t="str">
        <f ca="1">VLOOKUP($P1590,Role!$A:$B,2,FALSE)</f>
        <v>Trainee</v>
      </c>
      <c r="R1590" s="7" t="str">
        <f ca="1">IF($P1590=8,RANDBETWEEN(2,COUNT(Level!$A:$A) + 1),"")</f>
        <v/>
      </c>
      <c r="S1590" s="7" t="str">
        <f ca="1">IF($R1590&lt;&gt;"",VLOOKUP($R1590,Level!$A:$B,2,FALSE),"")</f>
        <v/>
      </c>
      <c r="T1590" s="8">
        <f t="shared" ca="1" si="124"/>
        <v>41421</v>
      </c>
      <c r="U1590" s="1">
        <f t="shared" ca="1" si="120"/>
        <v>2905</v>
      </c>
      <c r="V159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$A1590    &amp;
", "   &amp;
$B1590    &amp;
", "   &amp;
$C1590    &amp;
", '"  &amp;
$E1590    &amp;
"', '" &amp;
$H1590    &amp;
"', "  &amp;
$I1590 &amp;
", CAST('"  &amp;
TEXT($K1590,"aaaa-mm-dd") &amp;
"' AS DATE), " &amp;
$L1590 &amp;
", " &amp;
$N1590 &amp;
", " &amp;
$P1590 &amp;
", " &amp;
IF($R1590="","NULL",$R1590) &amp;
", " &amp;
$U1590 &amp;
");"</f>
        <v>INSERT INTO acme.fact_employees (id_company_fk, id_employee_pk, flg_active, employee_name, id_gender_fk, id_race_fk, birthdate, id_education_fk, id_department_fk, id_role_fk, id_level_fk, salary) VALUES (2, 1589, TRUE, 'Murilo Medeiros Barroso', 'M', 2, CAST('1983-10-10' AS DATE), 7, 12, 7, NULL, 2905);</v>
      </c>
    </row>
    <row r="1591" spans="1:22" x14ac:dyDescent="0.2">
      <c r="A1591" s="7">
        <v>2</v>
      </c>
      <c r="B1591" s="5">
        <f t="shared" si="121"/>
        <v>1590</v>
      </c>
      <c r="C1591" s="6" t="b">
        <v>1</v>
      </c>
      <c r="D1591" s="7">
        <f ca="1">IF(ROW()=2,125,IF(ROW()=3,67,IF(ROW()=4,13,RANDBETWEEN(2,COUNT(Name!$A:$A) + 1))))</f>
        <v>343</v>
      </c>
      <c r="E1591" s="7" t="str">
        <f ca="1">VLOOKUP($D1591,Name!$A:$B,2,FALSE) &amp; " " &amp; IF(ROW()=2,"de Orléans e Bragança",VLOOKUP(IF(ROW()=2,0,RANDBETWEEN(2,COUNT('Last name'!$A:$A) + 1)),'Last name'!$A:$B,2,FALSE) &amp; " " &amp; VLOOKUP(RANDBETWEEN(2,COUNT('Last name'!$A:$A) + 1),'Last name'!$A:$B,2,FALSE))</f>
        <v>Tomas Alvaregna Mariani</v>
      </c>
      <c r="F1591" s="7">
        <v>2</v>
      </c>
      <c r="G1591" s="7" cm="1">
        <f t="array" aca="1" ref="G1591" ca="1">INDEX(States!$B:$B,RANDBETWEEN(2,COUNTA(States!$B:$B)),1)</f>
        <v>18</v>
      </c>
      <c r="H1591" s="7" t="str">
        <f ca="1">VLOOKUP($D1591,Name!$A:$C,3,FALSE)</f>
        <v>M</v>
      </c>
      <c r="I1591" s="7">
        <f t="shared" ca="1" si="122"/>
        <v>2</v>
      </c>
      <c r="J1591" s="7" t="str">
        <f ca="1">VLOOKUP($I1591,Race!$A:$B,2,FALSE)</f>
        <v>Branco</v>
      </c>
      <c r="K1591" s="8">
        <f ca="1" xml:space="preserve">
IF($B1591=2,
    TODAY()-16340,
    IF($P1591=2,
        RANDBETWEEN(TODAY()-12418.5,TODAY()-6574.5),
        IF(OR($P1591=3,$P1591=4),
            RANDBETWEEN(TODAY()-16071,TODAY()-8766),
            IF(OR($P1591=5,$P1591=6,$P1591=7),
                RANDBETWEEN(TODAY()-27393.75,TODAY()-12783.75),
                RANDBETWEEN(TODAY()-27393.75,TODAY()-10957.5)
            )
        )
    )
)</f>
        <v>26838</v>
      </c>
      <c r="L1591" s="6">
        <f ca="1">IF(OR(ROW()=2,ROW()=3),7,IF(ROW()=4,4,RANDBETWEEN(4,COUNT(Education!$A:$A) + 1)))</f>
        <v>5</v>
      </c>
      <c r="M1591" s="8" t="str">
        <f ca="1">VLOOKUP($L1591,Education!$A:$B,2,FALSE)</f>
        <v>Pós-graduação</v>
      </c>
      <c r="N159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1591" s="7" t="str">
        <f ca="1">VLOOKUP($N1591,Department!$A:$B,2,FALSE)</f>
        <v>Contábil</v>
      </c>
      <c r="P1591" s="6">
        <f t="shared" ca="1" si="123"/>
        <v>8</v>
      </c>
      <c r="Q1591" s="7" t="str">
        <f ca="1">VLOOKUP($P1591,Role!$A:$B,2,FALSE)</f>
        <v>Analista</v>
      </c>
      <c r="R1591" s="7">
        <f ca="1">IF($P1591=8,RANDBETWEEN(2,COUNT(Level!$A:$A) + 1),"")</f>
        <v>4</v>
      </c>
      <c r="S1591" s="7" t="str">
        <f ca="1">IF($R1591&lt;&gt;"",VLOOKUP($R1591,Level!$A:$B,2,FALSE),"")</f>
        <v>Senior</v>
      </c>
      <c r="T1591" s="8">
        <f t="shared" ca="1" si="124"/>
        <v>39170</v>
      </c>
      <c r="U1591" s="1">
        <f t="shared" ca="1" si="120"/>
        <v>3000</v>
      </c>
      <c r="V159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$A1591    &amp;
", "   &amp;
$B1591    &amp;
", "   &amp;
$C1591    &amp;
", '"  &amp;
$E1591    &amp;
"', '" &amp;
$H1591    &amp;
"', "  &amp;
$I1591 &amp;
", CAST('"  &amp;
TEXT($K1591,"aaaa-mm-dd") &amp;
"' AS DATE), " &amp;
$L1591 &amp;
", " &amp;
$N1591 &amp;
", " &amp;
$P1591 &amp;
", " &amp;
IF($R1591="","NULL",$R1591) &amp;
", " &amp;
$U1591 &amp;
");"</f>
        <v>INSERT INTO acme.fact_employees (id_company_fk, id_employee_pk, flg_active, employee_name, id_gender_fk, id_race_fk, birthdate, id_education_fk, id_department_fk, id_role_fk, id_level_fk, salary) VALUES (2, 1590, TRUE, 'Tomas Alvaregna Mariani', 'M', 2, CAST('1973-06-23' AS DATE), 5, 9, 8, 4, 3000);</v>
      </c>
    </row>
    <row r="1592" spans="1:22" x14ac:dyDescent="0.2">
      <c r="A1592" s="7">
        <v>2</v>
      </c>
      <c r="B1592" s="5">
        <f t="shared" si="121"/>
        <v>1591</v>
      </c>
      <c r="C1592" s="6" t="b">
        <v>1</v>
      </c>
      <c r="D1592" s="7">
        <f ca="1">IF(ROW()=2,125,IF(ROW()=3,67,IF(ROW()=4,13,RANDBETWEEN(2,COUNT(Name!$A:$A) + 1))))</f>
        <v>267</v>
      </c>
      <c r="E1592" s="7" t="str">
        <f ca="1">VLOOKUP($D1592,Name!$A:$B,2,FALSE)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Maria Laura Gomes Furtado</v>
      </c>
      <c r="F1592" s="7">
        <v>2</v>
      </c>
      <c r="G1592" s="7" cm="1">
        <f t="array" aca="1" ref="G1592" ca="1">INDEX(States!$B:$B,RANDBETWEEN(2,COUNTA(States!$B:$B)),1)</f>
        <v>12</v>
      </c>
      <c r="H1592" s="7" t="str">
        <f ca="1">VLOOKUP($D1592,Name!$A:$C,3,FALSE)</f>
        <v>F</v>
      </c>
      <c r="I1592" s="7">
        <f t="shared" ca="1" si="122"/>
        <v>2</v>
      </c>
      <c r="J1592" s="7" t="str">
        <f ca="1">VLOOKUP($I1592,Race!$A:$B,2,FALSE)</f>
        <v>Branco</v>
      </c>
      <c r="K1592" s="8">
        <f ca="1" xml:space="preserve">
IF($B1592=2,
    TODAY()-16340,
    IF($P1592=2,
        RANDBETWEEN(TODAY()-12418.5,TODAY()-6574.5),
        IF(OR($P1592=3,$P1592=4),
            RANDBETWEEN(TODAY()-16071,TODAY()-8766),
            IF(OR($P1592=5,$P1592=6,$P1592=7),
                RANDBETWEEN(TODAY()-27393.75,TODAY()-12783.75),
                RANDBETWEEN(TODAY()-27393.75,TODAY()-10957.5)
            )
        )
    )
)</f>
        <v>28039</v>
      </c>
      <c r="L1592" s="6">
        <f ca="1">IF(OR(ROW()=2,ROW()=3),7,IF(ROW()=4,4,RANDBETWEEN(4,COUNT(Education!$A:$A) + 1)))</f>
        <v>6</v>
      </c>
      <c r="M1592" s="8" t="str">
        <f ca="1">VLOOKUP($L1592,Education!$A:$B,2,FALSE)</f>
        <v>Mestrado</v>
      </c>
      <c r="N159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1592" s="7" t="str">
        <f ca="1">VLOOKUP($N1592,Department!$A:$B,2,FALSE)</f>
        <v>Auditoria</v>
      </c>
      <c r="P1592" s="6">
        <f t="shared" ca="1" si="123"/>
        <v>6</v>
      </c>
      <c r="Q1592" s="7" t="str">
        <f ca="1">VLOOKUP($P1592,Role!$A:$B,2,FALSE)</f>
        <v>Estagiário</v>
      </c>
      <c r="R1592" s="7" t="str">
        <f ca="1">IF($P1592=8,RANDBETWEEN(2,COUNT(Level!$A:$A) + 1),"")</f>
        <v/>
      </c>
      <c r="S1592" s="7" t="str">
        <f ca="1">IF($R1592&lt;&gt;"",VLOOKUP($R1592,Level!$A:$B,2,FALSE),"")</f>
        <v/>
      </c>
      <c r="T1592" s="8">
        <f t="shared" ca="1" si="124"/>
        <v>44805</v>
      </c>
      <c r="U1592" s="1">
        <f t="shared" ca="1" si="120"/>
        <v>2205</v>
      </c>
      <c r="V159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$A1592    &amp;
", "   &amp;
$B1592    &amp;
", "   &amp;
$C1592    &amp;
", '"  &amp;
$E1592    &amp;
"', '" &amp;
$H1592    &amp;
"', "  &amp;
$I1592 &amp;
", CAST('"  &amp;
TEXT($K1592,"aaaa-mm-dd") &amp;
"' AS DATE), " &amp;
$L1592 &amp;
", " &amp;
$N1592 &amp;
", " &amp;
$P1592 &amp;
", " &amp;
IF($R1592="","NULL",$R1592) &amp;
", " &amp;
$U1592 &amp;
");"</f>
        <v>INSERT INTO acme.fact_employees (id_company_fk, id_employee_pk, flg_active, employee_name, id_gender_fk, id_race_fk, birthdate, id_education_fk, id_department_fk, id_role_fk, id_level_fk, salary) VALUES (2, 1591, TRUE, 'Maria Laura Gomes Furtado', 'F', 2, CAST('1976-10-06' AS DATE), 6, 10, 6, NULL, 2205);</v>
      </c>
    </row>
    <row r="1593" spans="1:22" x14ac:dyDescent="0.2">
      <c r="A1593" s="7">
        <v>2</v>
      </c>
      <c r="B1593" s="5">
        <f t="shared" si="121"/>
        <v>1592</v>
      </c>
      <c r="C1593" s="6" t="b">
        <v>1</v>
      </c>
      <c r="D1593" s="7">
        <f ca="1">IF(ROW()=2,125,IF(ROW()=3,67,IF(ROW()=4,13,RANDBETWEEN(2,COUNT(Name!$A:$A) + 1))))</f>
        <v>235</v>
      </c>
      <c r="E1593" s="7" t="str">
        <f ca="1">VLOOKUP($D1593,Name!$A:$B,2,FALSE) &amp; " " &amp; IF(ROW()=2,"de Orléans e Bragança",VLOOKUP(IF(ROW()=2,0,RANDBETWEEN(2,COUNT('Last name'!$A:$A) + 1)),'Last name'!$A:$B,2,FALSE) &amp; " " &amp; VLOOKUP(RANDBETWEEN(2,COUNT('Last name'!$A:$A) + 1),'Last name'!$A:$B,2,FALSE))</f>
        <v>Lucas sobrenome Nascimento</v>
      </c>
      <c r="F1593" s="7">
        <v>2</v>
      </c>
      <c r="G1593" s="7" cm="1">
        <f t="array" aca="1" ref="G1593" ca="1">INDEX(States!$B:$B,RANDBETWEEN(2,COUNTA(States!$B:$B)),1)</f>
        <v>13</v>
      </c>
      <c r="H1593" s="7" t="str">
        <f ca="1">VLOOKUP($D1593,Name!$A:$C,3,FALSE)</f>
        <v>M</v>
      </c>
      <c r="I1593" s="7">
        <f t="shared" ca="1" si="122"/>
        <v>2</v>
      </c>
      <c r="J1593" s="7" t="str">
        <f ca="1">VLOOKUP($I1593,Race!$A:$B,2,FALSE)</f>
        <v>Branco</v>
      </c>
      <c r="K1593" s="8">
        <f ca="1" xml:space="preserve">
IF($B1593=2,
    TODAY()-16340,
    IF($P1593=2,
        RANDBETWEEN(TODAY()-12418.5,TODAY()-6574.5),
        IF(OR($P1593=3,$P1593=4),
            RANDBETWEEN(TODAY()-16071,TODAY()-8766),
            IF(OR($P1593=5,$P1593=6,$P1593=7),
                RANDBETWEEN(TODAY()-27393.75,TODAY()-12783.75),
                RANDBETWEEN(TODAY()-27393.75,TODAY()-10957.5)
            )
        )
    )
)</f>
        <v>20141</v>
      </c>
      <c r="L1593" s="6">
        <f ca="1">IF(OR(ROW()=2,ROW()=3),7,IF(ROW()=4,4,RANDBETWEEN(4,COUNT(Education!$A:$A) + 1)))</f>
        <v>7</v>
      </c>
      <c r="M1593" s="8" t="str">
        <f ca="1">VLOOKUP($L1593,Education!$A:$B,2,FALSE)</f>
        <v>Doutorado</v>
      </c>
      <c r="N159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1593" s="7" t="str">
        <f ca="1">VLOOKUP($N1593,Department!$A:$B,2,FALSE)</f>
        <v>Vendas</v>
      </c>
      <c r="P1593" s="6">
        <f t="shared" ca="1" si="123"/>
        <v>8</v>
      </c>
      <c r="Q1593" s="7" t="str">
        <f ca="1">VLOOKUP($P1593,Role!$A:$B,2,FALSE)</f>
        <v>Analista</v>
      </c>
      <c r="R1593" s="7">
        <f ca="1">IF($P1593=8,RANDBETWEEN(2,COUNT(Level!$A:$A) + 1),"")</f>
        <v>2</v>
      </c>
      <c r="S1593" s="7" t="str">
        <f ca="1">IF($R1593&lt;&gt;"",VLOOKUP($R1593,Level!$A:$B,2,FALSE),"")</f>
        <v>Junior</v>
      </c>
      <c r="T1593" s="8">
        <f t="shared" ca="1" si="124"/>
        <v>37401</v>
      </c>
      <c r="U1593" s="1">
        <f t="shared" ca="1" si="120"/>
        <v>4110</v>
      </c>
      <c r="V159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$A1593    &amp;
", "   &amp;
$B1593    &amp;
", "   &amp;
$C1593    &amp;
", '"  &amp;
$E1593    &amp;
"', '" &amp;
$H1593    &amp;
"', "  &amp;
$I1593 &amp;
", CAST('"  &amp;
TEXT($K1593,"aaaa-mm-dd") &amp;
"' AS DATE), " &amp;
$L1593 &amp;
", " &amp;
$N1593 &amp;
", " &amp;
$P1593 &amp;
", " &amp;
IF($R1593="","NULL",$R1593) &amp;
", " &amp;
$U1593 &amp;
");"</f>
        <v>INSERT INTO acme.fact_employees (id_company_fk, id_employee_pk, flg_active, employee_name, id_gender_fk, id_race_fk, birthdate, id_education_fk, id_department_fk, id_role_fk, id_level_fk, salary) VALUES (2, 1592, TRUE, 'Lucas sobrenome Nascimento', 'M', 2, CAST('1955-02-21' AS DATE), 7, 13, 8, 2, 4110);</v>
      </c>
    </row>
    <row r="1594" spans="1:22" x14ac:dyDescent="0.2">
      <c r="A1594" s="7">
        <v>2</v>
      </c>
      <c r="B1594" s="5">
        <f t="shared" si="121"/>
        <v>1593</v>
      </c>
      <c r="C1594" s="6" t="b">
        <v>1</v>
      </c>
      <c r="D1594" s="7">
        <f ca="1">IF(ROW()=2,125,IF(ROW()=3,67,IF(ROW()=4,13,RANDBETWEEN(2,COUNT(Name!$A:$A) + 1))))</f>
        <v>25</v>
      </c>
      <c r="E1594" s="7" t="str">
        <f ca="1">VLOOKUP($D1594,Name!$A:$B,2,FALSE) &amp; " " &amp; IF(ROW()=2,"de Orléans e Bragança",VLOOKUP(IF(ROW()=2,0,RANDBETWEEN(2,COUNT('Last name'!$A:$A) + 1)),'Last name'!$A:$B,2,FALSE) &amp; " " &amp; VLOOKUP(RANDBETWEEN(2,COUNT('Last name'!$A:$A) + 1),'Last name'!$A:$B,2,FALSE))</f>
        <v>Ana Caroline Caruso Freitas</v>
      </c>
      <c r="F1594" s="7">
        <v>2</v>
      </c>
      <c r="G1594" s="7" cm="1">
        <f t="array" aca="1" ref="G1594" ca="1">INDEX(States!$B:$B,RANDBETWEEN(2,COUNTA(States!$B:$B)),1)</f>
        <v>10</v>
      </c>
      <c r="H1594" s="7" t="str">
        <f ca="1">VLOOKUP($D1594,Name!$A:$C,3,FALSE)</f>
        <v>F</v>
      </c>
      <c r="I1594" s="7">
        <f t="shared" ca="1" si="122"/>
        <v>2</v>
      </c>
      <c r="J1594" s="7" t="str">
        <f ca="1">VLOOKUP($I1594,Race!$A:$B,2,FALSE)</f>
        <v>Branco</v>
      </c>
      <c r="K1594" s="8">
        <f ca="1" xml:space="preserve">
IF($B1594=2,
    TODAY()-16340,
    IF($P1594=2,
        RANDBETWEEN(TODAY()-12418.5,TODAY()-6574.5),
        IF(OR($P1594=3,$P1594=4),
            RANDBETWEEN(TODAY()-16071,TODAY()-8766),
            IF(OR($P1594=5,$P1594=6,$P1594=7),
                RANDBETWEEN(TODAY()-27393.75,TODAY()-12783.75),
                RANDBETWEEN(TODAY()-27393.75,TODAY()-10957.5)
            )
        )
    )
)</f>
        <v>20595</v>
      </c>
      <c r="L1594" s="6">
        <f ca="1">IF(OR(ROW()=2,ROW()=3),7,IF(ROW()=4,4,RANDBETWEEN(4,COUNT(Education!$A:$A) + 1)))</f>
        <v>7</v>
      </c>
      <c r="M1594" s="8" t="str">
        <f ca="1">VLOOKUP($L1594,Education!$A:$B,2,FALSE)</f>
        <v>Doutorado</v>
      </c>
      <c r="N159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1594" s="7" t="str">
        <f ca="1">VLOOKUP($N1594,Department!$A:$B,2,FALSE)</f>
        <v>Tecnologia da Informação</v>
      </c>
      <c r="P1594" s="6">
        <f t="shared" ca="1" si="123"/>
        <v>8</v>
      </c>
      <c r="Q1594" s="7" t="str">
        <f ca="1">VLOOKUP($P1594,Role!$A:$B,2,FALSE)</f>
        <v>Analista</v>
      </c>
      <c r="R1594" s="7">
        <f ca="1">IF($P1594=8,RANDBETWEEN(2,COUNT(Level!$A:$A) + 1),"")</f>
        <v>4</v>
      </c>
      <c r="S1594" s="7" t="str">
        <f ca="1">IF($R1594&lt;&gt;"",VLOOKUP($R1594,Level!$A:$B,2,FALSE),"")</f>
        <v>Senior</v>
      </c>
      <c r="T1594" s="8">
        <f t="shared" ca="1" si="124"/>
        <v>38185</v>
      </c>
      <c r="U1594" s="1">
        <f t="shared" ca="1" si="120"/>
        <v>4120</v>
      </c>
      <c r="V159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$A1594    &amp;
", "   &amp;
$B1594    &amp;
", "   &amp;
$C1594    &amp;
", '"  &amp;
$E1594    &amp;
"', '" &amp;
$H1594    &amp;
"', "  &amp;
$I1594 &amp;
", CAST('"  &amp;
TEXT($K1594,"aaaa-mm-dd") &amp;
"' AS DATE), " &amp;
$L1594 &amp;
", " &amp;
$N1594 &amp;
", " &amp;
$P1594 &amp;
", " &amp;
IF($R1594="","NULL",$R1594) &amp;
", " &amp;
$U1594 &amp;
");"</f>
        <v>INSERT INTO acme.fact_employees (id_company_fk, id_employee_pk, flg_active, employee_name, id_gender_fk, id_race_fk, birthdate, id_education_fk, id_department_fk, id_role_fk, id_level_fk, salary) VALUES (2, 1593, TRUE, 'Ana Caroline Caruso Freitas', 'F', 2, CAST('1956-05-20' AS DATE), 7, 11, 8, 4, 4120);</v>
      </c>
    </row>
    <row r="1595" spans="1:22" x14ac:dyDescent="0.2">
      <c r="A1595" s="7">
        <v>2</v>
      </c>
      <c r="B1595" s="5">
        <f t="shared" si="121"/>
        <v>1594</v>
      </c>
      <c r="C1595" s="6" t="b">
        <v>1</v>
      </c>
      <c r="D1595" s="7">
        <f ca="1">IF(ROW()=2,125,IF(ROW()=3,67,IF(ROW()=4,13,RANDBETWEEN(2,COUNT(Name!$A:$A) + 1))))</f>
        <v>239</v>
      </c>
      <c r="E1595" s="7" t="str">
        <f ca="1">VLOOKUP($D1595,Name!$A:$B,2,FALSE) &amp; " " &amp; IF(ROW()=2,"de Orléans e Bragança",VLOOKUP(IF(ROW()=2,0,RANDBETWEEN(2,COUNT('Last name'!$A:$A) + 1)),'Last name'!$A:$B,2,FALSE) &amp; " " &amp; VLOOKUP(RANDBETWEEN(2,COUNT('Last name'!$A:$A) + 1),'Last name'!$A:$B,2,FALSE))</f>
        <v>Luisa Cabral Camões</v>
      </c>
      <c r="F1595" s="7">
        <v>2</v>
      </c>
      <c r="G1595" s="7" cm="1">
        <f t="array" aca="1" ref="G1595" ca="1">INDEX(States!$B:$B,RANDBETWEEN(2,COUNTA(States!$B:$B)),1)</f>
        <v>6</v>
      </c>
      <c r="H1595" s="7" t="str">
        <f ca="1">VLOOKUP($D1595,Name!$A:$C,3,FALSE)</f>
        <v>F</v>
      </c>
      <c r="I1595" s="7">
        <f t="shared" ca="1" si="122"/>
        <v>4</v>
      </c>
      <c r="J1595" s="7" t="str">
        <f ca="1">VLOOKUP($I1595,Race!$A:$B,2,FALSE)</f>
        <v>Pardo</v>
      </c>
      <c r="K1595" s="8">
        <f ca="1" xml:space="preserve">
IF($B1595=2,
    TODAY()-16340,
    IF($P1595=2,
        RANDBETWEEN(TODAY()-12418.5,TODAY()-6574.5),
        IF(OR($P1595=3,$P1595=4),
            RANDBETWEEN(TODAY()-16071,TODAY()-8766),
            IF(OR($P1595=5,$P1595=6,$P1595=7),
                RANDBETWEEN(TODAY()-27393.75,TODAY()-12783.75),
                RANDBETWEEN(TODAY()-27393.75,TODAY()-10957.5)
            )
        )
    )
)</f>
        <v>31646</v>
      </c>
      <c r="L1595" s="6">
        <f ca="1">IF(OR(ROW()=2,ROW()=3),7,IF(ROW()=4,4,RANDBETWEEN(4,COUNT(Education!$A:$A) + 1)))</f>
        <v>7</v>
      </c>
      <c r="M1595" s="8" t="str">
        <f ca="1">VLOOKUP($L1595,Education!$A:$B,2,FALSE)</f>
        <v>Doutorado</v>
      </c>
      <c r="N159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6</v>
      </c>
      <c r="O1595" s="7" t="str">
        <f ca="1">VLOOKUP($N1595,Department!$A:$B,2,FALSE)</f>
        <v>Comercial</v>
      </c>
      <c r="P1595" s="6">
        <f t="shared" ca="1" si="123"/>
        <v>8</v>
      </c>
      <c r="Q1595" s="7" t="str">
        <f ca="1">VLOOKUP($P1595,Role!$A:$B,2,FALSE)</f>
        <v>Analista</v>
      </c>
      <c r="R1595" s="7">
        <f ca="1">IF($P1595=8,RANDBETWEEN(2,COUNT(Level!$A:$A) + 1),"")</f>
        <v>3</v>
      </c>
      <c r="S1595" s="7" t="str">
        <f ca="1">IF($R1595&lt;&gt;"",VLOOKUP($R1595,Level!$A:$B,2,FALSE),"")</f>
        <v>Pleno</v>
      </c>
      <c r="T1595" s="8">
        <f t="shared" ca="1" si="124"/>
        <v>44181</v>
      </c>
      <c r="U1595" s="1">
        <f t="shared" ca="1" si="120"/>
        <v>4080</v>
      </c>
      <c r="V159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$A1595    &amp;
", "   &amp;
$B1595    &amp;
", "   &amp;
$C1595    &amp;
", '"  &amp;
$E1595    &amp;
"', '" &amp;
$H1595    &amp;
"', "  &amp;
$I1595 &amp;
", CAST('"  &amp;
TEXT($K1595,"aaaa-mm-dd") &amp;
"' AS DATE), " &amp;
$L1595 &amp;
", " &amp;
$N1595 &amp;
", " &amp;
$P1595 &amp;
", " &amp;
IF($R1595="","NULL",$R1595) &amp;
", " &amp;
$U1595 &amp;
");"</f>
        <v>INSERT INTO acme.fact_employees (id_company_fk, id_employee_pk, flg_active, employee_name, id_gender_fk, id_race_fk, birthdate, id_education_fk, id_department_fk, id_role_fk, id_level_fk, salary) VALUES (2, 1594, TRUE, 'Luisa Cabral Camões', 'F', 4, CAST('1986-08-22' AS DATE), 7, 6, 8, 3, 4080);</v>
      </c>
    </row>
    <row r="1596" spans="1:22" x14ac:dyDescent="0.2">
      <c r="A1596" s="7">
        <v>2</v>
      </c>
      <c r="B1596" s="5">
        <f t="shared" si="121"/>
        <v>1595</v>
      </c>
      <c r="C1596" s="6" t="b">
        <v>1</v>
      </c>
      <c r="D1596" s="7">
        <f ca="1">IF(ROW()=2,125,IF(ROW()=3,67,IF(ROW()=4,13,RANDBETWEEN(2,COUNT(Name!$A:$A) + 1))))</f>
        <v>176</v>
      </c>
      <c r="E1596" s="7" t="str">
        <f ca="1">VLOOKUP($D1596,Name!$A:$B,2,FALSE) &amp; " " &amp; IF(ROW()=2,"de Orléans e Bragança",VLOOKUP(IF(ROW()=2,0,RANDBETWEEN(2,COUNT('Last name'!$A:$A) + 1)),'Last name'!$A:$B,2,FALSE) &amp; " " &amp; VLOOKUP(RANDBETWEEN(2,COUNT('Last name'!$A:$A) + 1),'Last name'!$A:$B,2,FALSE))</f>
        <v>Isadora Barreto Cabral</v>
      </c>
      <c r="F1596" s="7">
        <v>2</v>
      </c>
      <c r="G1596" s="7" cm="1">
        <f t="array" aca="1" ref="G1596" ca="1">INDEX(States!$B:$B,RANDBETWEEN(2,COUNTA(States!$B:$B)),1)</f>
        <v>15</v>
      </c>
      <c r="H1596" s="7" t="str">
        <f ca="1">VLOOKUP($D1596,Name!$A:$C,3,FALSE)</f>
        <v>F</v>
      </c>
      <c r="I1596" s="7">
        <f t="shared" ca="1" si="122"/>
        <v>5</v>
      </c>
      <c r="J1596" s="7" t="str">
        <f ca="1">VLOOKUP($I1596,Race!$A:$B,2,FALSE)</f>
        <v>Amarelo</v>
      </c>
      <c r="K1596" s="8">
        <f ca="1" xml:space="preserve">
IF($B1596=2,
    TODAY()-16340,
    IF($P1596=2,
        RANDBETWEEN(TODAY()-12418.5,TODAY()-6574.5),
        IF(OR($P1596=3,$P1596=4),
            RANDBETWEEN(TODAY()-16071,TODAY()-8766),
            IF(OR($P1596=5,$P1596=6,$P1596=7),
                RANDBETWEEN(TODAY()-27393.75,TODAY()-12783.75),
                RANDBETWEEN(TODAY()-27393.75,TODAY()-10957.5)
            )
        )
    )
)</f>
        <v>30788</v>
      </c>
      <c r="L1596" s="6">
        <f ca="1">IF(OR(ROW()=2,ROW()=3),7,IF(ROW()=4,4,RANDBETWEEN(4,COUNT(Education!$A:$A) + 1)))</f>
        <v>6</v>
      </c>
      <c r="M1596" s="8" t="str">
        <f ca="1">VLOOKUP($L1596,Education!$A:$B,2,FALSE)</f>
        <v>Mestrado</v>
      </c>
      <c r="N159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1596" s="7" t="str">
        <f ca="1">VLOOKUP($N1596,Department!$A:$B,2,FALSE)</f>
        <v>Recursos Humanos</v>
      </c>
      <c r="P1596" s="6">
        <f t="shared" ca="1" si="123"/>
        <v>6</v>
      </c>
      <c r="Q1596" s="7" t="str">
        <f ca="1">VLOOKUP($P1596,Role!$A:$B,2,FALSE)</f>
        <v>Estagiário</v>
      </c>
      <c r="R1596" s="7" t="str">
        <f ca="1">IF($P1596=8,RANDBETWEEN(2,COUNT(Level!$A:$A) + 1),"")</f>
        <v/>
      </c>
      <c r="S1596" s="7" t="str">
        <f ca="1">IF($R1596&lt;&gt;"",VLOOKUP($R1596,Level!$A:$B,2,FALSE),"")</f>
        <v/>
      </c>
      <c r="T1596" s="8">
        <f t="shared" ca="1" si="124"/>
        <v>42937</v>
      </c>
      <c r="U1596" s="1">
        <f t="shared" ca="1" si="120"/>
        <v>2285</v>
      </c>
      <c r="V159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$A1596    &amp;
", "   &amp;
$B1596    &amp;
", "   &amp;
$C1596    &amp;
", '"  &amp;
$E1596    &amp;
"', '" &amp;
$H1596    &amp;
"', "  &amp;
$I1596 &amp;
", CAST('"  &amp;
TEXT($K1596,"aaaa-mm-dd") &amp;
"' AS DATE), " &amp;
$L1596 &amp;
", " &amp;
$N1596 &amp;
", " &amp;
$P1596 &amp;
", " &amp;
IF($R1596="","NULL",$R1596) &amp;
", " &amp;
$U1596 &amp;
");"</f>
        <v>INSERT INTO acme.fact_employees (id_company_fk, id_employee_pk, flg_active, employee_name, id_gender_fk, id_race_fk, birthdate, id_education_fk, id_department_fk, id_role_fk, id_level_fk, salary) VALUES (2, 1595, TRUE, 'Isadora Barreto Cabral', 'F', 5, CAST('1984-04-16' AS DATE), 6, 5, 6, NULL, 2285);</v>
      </c>
    </row>
    <row r="1597" spans="1:22" x14ac:dyDescent="0.2">
      <c r="A1597" s="7">
        <v>2</v>
      </c>
      <c r="B1597" s="5">
        <f t="shared" si="121"/>
        <v>1596</v>
      </c>
      <c r="C1597" s="6" t="b">
        <v>1</v>
      </c>
      <c r="D1597" s="7">
        <f ca="1">IF(ROW()=2,125,IF(ROW()=3,67,IF(ROW()=4,13,RANDBETWEEN(2,COUNT(Name!$A:$A) + 1))))</f>
        <v>208</v>
      </c>
      <c r="E1597" s="7" t="str">
        <f ca="1">VLOOKUP($D1597,Name!$A:$B,2,FALSE) &amp; " " &amp; IF(ROW()=2,"de Orléans e Bragança",VLOOKUP(IF(ROW()=2,0,RANDBETWEEN(2,COUNT('Last name'!$A:$A) + 1)),'Last name'!$A:$B,2,FALSE) &amp; " " &amp; VLOOKUP(RANDBETWEEN(2,COUNT('Last name'!$A:$A) + 1),'Last name'!$A:$B,2,FALSE))</f>
        <v>Kauê Farias Resende</v>
      </c>
      <c r="F1597" s="7">
        <v>2</v>
      </c>
      <c r="G1597" s="7" cm="1">
        <f t="array" aca="1" ref="G1597" ca="1">INDEX(States!$B:$B,RANDBETWEEN(2,COUNTA(States!$B:$B)),1)</f>
        <v>16</v>
      </c>
      <c r="H1597" s="7" t="str">
        <f ca="1">VLOOKUP($D1597,Name!$A:$C,3,FALSE)</f>
        <v>M</v>
      </c>
      <c r="I1597" s="7">
        <f t="shared" ca="1" si="122"/>
        <v>2</v>
      </c>
      <c r="J1597" s="7" t="str">
        <f ca="1">VLOOKUP($I1597,Race!$A:$B,2,FALSE)</f>
        <v>Branco</v>
      </c>
      <c r="K1597" s="8">
        <f ca="1" xml:space="preserve">
IF($B1597=2,
    TODAY()-16340,
    IF($P1597=2,
        RANDBETWEEN(TODAY()-12418.5,TODAY()-6574.5),
        IF(OR($P1597=3,$P1597=4),
            RANDBETWEEN(TODAY()-16071,TODAY()-8766),
            IF(OR($P1597=5,$P1597=6,$P1597=7),
                RANDBETWEEN(TODAY()-27393.75,TODAY()-12783.75),
                RANDBETWEEN(TODAY()-27393.75,TODAY()-10957.5)
            )
        )
    )
)</f>
        <v>27038</v>
      </c>
      <c r="L1597" s="6">
        <f ca="1">IF(OR(ROW()=2,ROW()=3),7,IF(ROW()=4,4,RANDBETWEEN(4,COUNT(Education!$A:$A) + 1)))</f>
        <v>6</v>
      </c>
      <c r="M1597" s="8" t="str">
        <f ca="1">VLOOKUP($L1597,Education!$A:$B,2,FALSE)</f>
        <v>Mestrado</v>
      </c>
      <c r="N159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1597" s="7" t="str">
        <f ca="1">VLOOKUP($N1597,Department!$A:$B,2,FALSE)</f>
        <v>Tecnologia da Informação</v>
      </c>
      <c r="P1597" s="6">
        <f t="shared" ca="1" si="123"/>
        <v>8</v>
      </c>
      <c r="Q1597" s="7" t="str">
        <f ca="1">VLOOKUP($P1597,Role!$A:$B,2,FALSE)</f>
        <v>Analista</v>
      </c>
      <c r="R1597" s="7">
        <f ca="1">IF($P1597=8,RANDBETWEEN(2,COUNT(Level!$A:$A) + 1),"")</f>
        <v>2</v>
      </c>
      <c r="S1597" s="7" t="str">
        <f ca="1">IF($R1597&lt;&gt;"",VLOOKUP($R1597,Level!$A:$B,2,FALSE),"")</f>
        <v>Junior</v>
      </c>
      <c r="T1597" s="8">
        <f t="shared" ca="1" si="124"/>
        <v>39928</v>
      </c>
      <c r="U1597" s="1">
        <f t="shared" ca="1" si="120"/>
        <v>3620</v>
      </c>
      <c r="V159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$A1597    &amp;
", "   &amp;
$B1597    &amp;
", "   &amp;
$C1597    &amp;
", '"  &amp;
$E1597    &amp;
"', '" &amp;
$H1597    &amp;
"', "  &amp;
$I1597 &amp;
", CAST('"  &amp;
TEXT($K1597,"aaaa-mm-dd") &amp;
"' AS DATE), " &amp;
$L1597 &amp;
", " &amp;
$N1597 &amp;
", " &amp;
$P1597 &amp;
", " &amp;
IF($R1597="","NULL",$R1597) &amp;
", " &amp;
$U1597 &amp;
");"</f>
        <v>INSERT INTO acme.fact_employees (id_company_fk, id_employee_pk, flg_active, employee_name, id_gender_fk, id_race_fk, birthdate, id_education_fk, id_department_fk, id_role_fk, id_level_fk, salary) VALUES (2, 1596, TRUE, 'Kauê Farias Resende', 'M', 2, CAST('1974-01-09' AS DATE), 6, 11, 8, 2, 3620);</v>
      </c>
    </row>
    <row r="1598" spans="1:22" x14ac:dyDescent="0.2">
      <c r="A1598" s="7">
        <v>2</v>
      </c>
      <c r="B1598" s="5">
        <f t="shared" si="121"/>
        <v>1597</v>
      </c>
      <c r="C1598" s="6" t="b">
        <v>1</v>
      </c>
      <c r="D1598" s="7">
        <f ca="1">IF(ROW()=2,125,IF(ROW()=3,67,IF(ROW()=4,13,RANDBETWEEN(2,COUNT(Name!$A:$A) + 1))))</f>
        <v>132</v>
      </c>
      <c r="E1598" s="7" t="str">
        <f ca="1">VLOOKUP($D1598,Name!$A:$B,2,FALSE) &amp; " " &amp; IF(ROW()=2,"de Orléans e Bragança",VLOOKUP(IF(ROW()=2,0,RANDBETWEEN(2,COUNT('Last name'!$A:$A) + 1)),'Last name'!$A:$B,2,FALSE) &amp; " " &amp; VLOOKUP(RANDBETWEEN(2,COUNT('Last name'!$A:$A) + 1),'Last name'!$A:$B,2,FALSE))</f>
        <v>Felipe Alvarenga Ferreira</v>
      </c>
      <c r="F1598" s="7">
        <v>2</v>
      </c>
      <c r="G1598" s="7" cm="1">
        <f t="array" aca="1" ref="G1598" ca="1">INDEX(States!$B:$B,RANDBETWEEN(2,COUNTA(States!$B:$B)),1)</f>
        <v>8</v>
      </c>
      <c r="H1598" s="7" t="str">
        <f ca="1">VLOOKUP($D1598,Name!$A:$C,3,FALSE)</f>
        <v>M</v>
      </c>
      <c r="I1598" s="7">
        <f t="shared" ca="1" si="122"/>
        <v>2</v>
      </c>
      <c r="J1598" s="7" t="str">
        <f ca="1">VLOOKUP($I1598,Race!$A:$B,2,FALSE)</f>
        <v>Branco</v>
      </c>
      <c r="K1598" s="8">
        <f ca="1" xml:space="preserve">
IF($B1598=2,
    TODAY()-16340,
    IF($P1598=2,
        RANDBETWEEN(TODAY()-12418.5,TODAY()-6574.5),
        IF(OR($P1598=3,$P1598=4),
            RANDBETWEEN(TODAY()-16071,TODAY()-8766),
            IF(OR($P1598=5,$P1598=6,$P1598=7),
                RANDBETWEEN(TODAY()-27393.75,TODAY()-12783.75),
                RANDBETWEEN(TODAY()-27393.75,TODAY()-10957.5)
            )
        )
    )
)</f>
        <v>17665</v>
      </c>
      <c r="L1598" s="6">
        <f ca="1">IF(OR(ROW()=2,ROW()=3),7,IF(ROW()=4,4,RANDBETWEEN(4,COUNT(Education!$A:$A) + 1)))</f>
        <v>5</v>
      </c>
      <c r="M1598" s="8" t="str">
        <f ca="1">VLOOKUP($L1598,Education!$A:$B,2,FALSE)</f>
        <v>Pós-graduação</v>
      </c>
      <c r="N159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12</v>
      </c>
      <c r="O1598" s="7" t="str">
        <f ca="1">VLOOKUP($N1598,Department!$A:$B,2,FALSE)</f>
        <v>Jurídico</v>
      </c>
      <c r="P1598" s="6">
        <f t="shared" ca="1" si="123"/>
        <v>8</v>
      </c>
      <c r="Q1598" s="7" t="str">
        <f ca="1">VLOOKUP($P1598,Role!$A:$B,2,FALSE)</f>
        <v>Analista</v>
      </c>
      <c r="R1598" s="7">
        <f ca="1">IF($P1598=8,RANDBETWEEN(2,COUNT(Level!$A:$A) + 1),"")</f>
        <v>3</v>
      </c>
      <c r="S1598" s="7" t="str">
        <f ca="1">IF($R1598&lt;&gt;"",VLOOKUP($R1598,Level!$A:$B,2,FALSE),"")</f>
        <v>Pleno</v>
      </c>
      <c r="T1598" s="8">
        <f t="shared" ca="1" si="124"/>
        <v>37600</v>
      </c>
      <c r="U1598" s="1">
        <f t="shared" ca="1" si="120"/>
        <v>3100</v>
      </c>
      <c r="V159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$A1598    &amp;
", "   &amp;
$B1598    &amp;
", "   &amp;
$C1598    &amp;
", '"  &amp;
$E1598    &amp;
"', '" &amp;
$H1598    &amp;
"', "  &amp;
$I1598 &amp;
", CAST('"  &amp;
TEXT($K1598,"aaaa-mm-dd") &amp;
"' AS DATE), " &amp;
$L1598 &amp;
", " &amp;
$N1598 &amp;
", " &amp;
$P1598 &amp;
", " &amp;
IF($R1598="","NULL",$R1598) &amp;
", " &amp;
$U1598 &amp;
");"</f>
        <v>INSERT INTO acme.fact_employees (id_company_fk, id_employee_pk, flg_active, employee_name, id_gender_fk, id_race_fk, birthdate, id_education_fk, id_department_fk, id_role_fk, id_level_fk, salary) VALUES (2, 1597, TRUE, 'Felipe Alvarenga Ferreira', 'M', 2, CAST('1948-05-12' AS DATE), 5, 12, 8, 3, 3100);</v>
      </c>
    </row>
    <row r="1599" spans="1:22" x14ac:dyDescent="0.2">
      <c r="A1599" s="7">
        <v>2</v>
      </c>
      <c r="B1599" s="5">
        <f t="shared" si="121"/>
        <v>1598</v>
      </c>
      <c r="C1599" s="6" t="b">
        <v>1</v>
      </c>
      <c r="D1599" s="7">
        <f ca="1">IF(ROW()=2,125,IF(ROW()=3,67,IF(ROW()=4,13,RANDBETWEEN(2,COUNT(Name!$A:$A) + 1))))</f>
        <v>162</v>
      </c>
      <c r="E1599" s="7" t="str">
        <f ca="1">VLOOKUP($D1599,Name!$A:$B,2,FALSE) &amp; " " &amp; IF(ROW()=2,"de Orléans e Bragança",VLOOKUP(IF(ROW()=2,0,RANDBETWEEN(2,COUNT('Last name'!$A:$A) + 1)),'Last name'!$A:$B,2,FALSE) &amp; " " &amp; VLOOKUP(RANDBETWEEN(2,COUNT('Last name'!$A:$A) + 1),'Last name'!$A:$B,2,FALSE))</f>
        <v>Heloise Evangelista Longo</v>
      </c>
      <c r="F1599" s="7">
        <v>2</v>
      </c>
      <c r="G1599" s="7" cm="1">
        <f t="array" aca="1" ref="G1599" ca="1">INDEX(States!$B:$B,RANDBETWEEN(2,COUNTA(States!$B:$B)),1)</f>
        <v>9</v>
      </c>
      <c r="H1599" s="7" t="str">
        <f ca="1">VLOOKUP($D1599,Name!$A:$C,3,FALSE)</f>
        <v>F</v>
      </c>
      <c r="I1599" s="7">
        <f t="shared" ca="1" si="122"/>
        <v>2</v>
      </c>
      <c r="J1599" s="7" t="str">
        <f ca="1">VLOOKUP($I1599,Race!$A:$B,2,FALSE)</f>
        <v>Branco</v>
      </c>
      <c r="K1599" s="8">
        <f ca="1" xml:space="preserve">
IF($B1599=2,
    TODAY()-16340,
    IF($P1599=2,
        RANDBETWEEN(TODAY()-12418.5,TODAY()-6574.5),
        IF(OR($P1599=3,$P1599=4),
            RANDBETWEEN(TODAY()-16071,TODAY()-8766),
            IF(OR($P1599=5,$P1599=6,$P1599=7),
                RANDBETWEEN(TODAY()-27393.75,TODAY()-12783.75),
                RANDBETWEEN(TODAY()-27393.75,TODAY()-10957.5)
            )
        )
    )
)</f>
        <v>31203</v>
      </c>
      <c r="L1599" s="6">
        <f ca="1">IF(OR(ROW()=2,ROW()=3),7,IF(ROW()=4,4,RANDBETWEEN(4,COUNT(Education!$A:$A) + 1)))</f>
        <v>6</v>
      </c>
      <c r="M1599" s="8" t="str">
        <f ca="1">VLOOKUP($L1599,Education!$A:$B,2,FALSE)</f>
        <v>Mestrado</v>
      </c>
      <c r="N159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1599" s="7" t="str">
        <f ca="1">VLOOKUP($N1599,Department!$A:$B,2,FALSE)</f>
        <v>Tecnologia da Informação</v>
      </c>
      <c r="P1599" s="6">
        <f t="shared" ca="1" si="123"/>
        <v>8</v>
      </c>
      <c r="Q1599" s="7" t="str">
        <f ca="1">VLOOKUP($P1599,Role!$A:$B,2,FALSE)</f>
        <v>Analista</v>
      </c>
      <c r="R1599" s="7">
        <f ca="1">IF($P1599=8,RANDBETWEEN(2,COUNT(Level!$A:$A) + 1),"")</f>
        <v>4</v>
      </c>
      <c r="S1599" s="7" t="str">
        <f ca="1">IF($R1599&lt;&gt;"",VLOOKUP($R1599,Level!$A:$B,2,FALSE),"")</f>
        <v>Senior</v>
      </c>
      <c r="T1599" s="8">
        <f t="shared" ca="1" si="124"/>
        <v>43403</v>
      </c>
      <c r="U1599" s="1">
        <f t="shared" ca="1" si="120"/>
        <v>3620</v>
      </c>
      <c r="V159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$A1599    &amp;
", "   &amp;
$B1599    &amp;
", "   &amp;
$C1599    &amp;
", '"  &amp;
$E1599    &amp;
"', '" &amp;
$H1599    &amp;
"', "  &amp;
$I1599 &amp;
", CAST('"  &amp;
TEXT($K1599,"aaaa-mm-dd") &amp;
"' AS DATE), " &amp;
$L1599 &amp;
", " &amp;
$N1599 &amp;
", " &amp;
$P1599 &amp;
", " &amp;
IF($R1599="","NULL",$R1599) &amp;
", " &amp;
$U1599 &amp;
");"</f>
        <v>INSERT INTO acme.fact_employees (id_company_fk, id_employee_pk, flg_active, employee_name, id_gender_fk, id_race_fk, birthdate, id_education_fk, id_department_fk, id_role_fk, id_level_fk, salary) VALUES (2, 1598, TRUE, 'Heloise Evangelista Longo', 'F', 2, CAST('1985-06-05' AS DATE), 6, 11, 8, 4, 3620);</v>
      </c>
    </row>
    <row r="1600" spans="1:22" x14ac:dyDescent="0.2">
      <c r="A1600" s="7">
        <v>2</v>
      </c>
      <c r="B1600" s="5">
        <f t="shared" si="121"/>
        <v>1599</v>
      </c>
      <c r="C1600" s="6" t="b">
        <v>1</v>
      </c>
      <c r="D1600" s="7">
        <f ca="1">IF(ROW()=2,125,IF(ROW()=3,67,IF(ROW()=4,13,RANDBETWEEN(2,COUNT(Name!$A:$A) + 1))))</f>
        <v>14</v>
      </c>
      <c r="E1600" s="7" t="str">
        <f ca="1">VLOOKUP($D1600,Name!$A:$B,2,FALSE) &amp; " " &amp; IF(ROW()=2,"de Orléans e Bragança",VLOOKUP(IF(ROW()=2,0,RANDBETWEEN(2,COUNT('Last name'!$A:$A) + 1)),'Last name'!$A:$B,2,FALSE) &amp; " " &amp; VLOOKUP(RANDBETWEEN(2,COUNT('Last name'!$A:$A) + 1),'Last name'!$A:$B,2,FALSE))</f>
        <v>Alicia Pedroso Furtado</v>
      </c>
      <c r="F1600" s="7">
        <v>2</v>
      </c>
      <c r="G1600" s="7" cm="1">
        <f t="array" aca="1" ref="G1600" ca="1">INDEX(States!$B:$B,RANDBETWEEN(2,COUNTA(States!$B:$B)),1)</f>
        <v>8</v>
      </c>
      <c r="H1600" s="7" t="str">
        <f ca="1">VLOOKUP($D1600,Name!$A:$C,3,FALSE)</f>
        <v>F</v>
      </c>
      <c r="I1600" s="7">
        <f t="shared" ca="1" si="122"/>
        <v>2</v>
      </c>
      <c r="J1600" s="7" t="str">
        <f ca="1">VLOOKUP($I1600,Race!$A:$B,2,FALSE)</f>
        <v>Branco</v>
      </c>
      <c r="K1600" s="8">
        <f ca="1" xml:space="preserve">
IF($B1600=2,
    TODAY()-16340,
    IF($P1600=2,
        RANDBETWEEN(TODAY()-12418.5,TODAY()-6574.5),
        IF(OR($P1600=3,$P1600=4),
            RANDBETWEEN(TODAY()-16071,TODAY()-8766),
            IF(OR($P1600=5,$P1600=6,$P1600=7),
                RANDBETWEEN(TODAY()-27393.75,TODAY()-12783.75),
                RANDBETWEEN(TODAY()-27393.75,TODAY()-10957.5)
            )
        )
    )
)</f>
        <v>25313</v>
      </c>
      <c r="L1600" s="6">
        <f ca="1">IF(OR(ROW()=2,ROW()=3),7,IF(ROW()=4,4,RANDBETWEEN(4,COUNT(Education!$A:$A) + 1)))</f>
        <v>6</v>
      </c>
      <c r="M1600" s="8" t="str">
        <f ca="1">VLOOKUP($L1600,Education!$A:$B,2,FALSE)</f>
        <v>Mestrado</v>
      </c>
      <c r="N160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1600" s="7" t="str">
        <f ca="1">VLOOKUP($N1600,Department!$A:$B,2,FALSE)</f>
        <v>Comunicação &amp; Marketing</v>
      </c>
      <c r="P1600" s="6">
        <f t="shared" ca="1" si="123"/>
        <v>6</v>
      </c>
      <c r="Q1600" s="7" t="str">
        <f ca="1">VLOOKUP($P1600,Role!$A:$B,2,FALSE)</f>
        <v>Estagiário</v>
      </c>
      <c r="R1600" s="7" t="str">
        <f ca="1">IF($P1600=8,RANDBETWEEN(2,COUNT(Level!$A:$A) + 1),"")</f>
        <v/>
      </c>
      <c r="S1600" s="7" t="str">
        <f ca="1">IF($R1600&lt;&gt;"",VLOOKUP($R1600,Level!$A:$B,2,FALSE),"")</f>
        <v/>
      </c>
      <c r="T1600" s="8">
        <f t="shared" ca="1" si="124"/>
        <v>43610</v>
      </c>
      <c r="U1600" s="1">
        <f t="shared" ca="1" si="120"/>
        <v>2285</v>
      </c>
      <c r="V160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$A1600    &amp;
", "   &amp;
$B1600    &amp;
", "   &amp;
$C1600    &amp;
", '"  &amp;
$E1600    &amp;
"', '" &amp;
$H1600    &amp;
"', "  &amp;
$I1600 &amp;
", CAST('"  &amp;
TEXT($K1600,"aaaa-mm-dd") &amp;
"' AS DATE), " &amp;
$L1600 &amp;
", " &amp;
$N1600 &amp;
", " &amp;
$P1600 &amp;
", " &amp;
IF($R1600="","NULL",$R1600) &amp;
", " &amp;
$U1600 &amp;
");"</f>
        <v>INSERT INTO acme.fact_employees (id_company_fk, id_employee_pk, flg_active, employee_name, id_gender_fk, id_race_fk, birthdate, id_education_fk, id_department_fk, id_role_fk, id_level_fk, salary) VALUES (2, 1599, TRUE, 'Alicia Pedroso Furtado', 'F', 2, CAST('1969-04-20' AS DATE), 6, 8, 6, NULL, 2285);</v>
      </c>
    </row>
    <row r="1601" spans="1:22" x14ac:dyDescent="0.2">
      <c r="A1601" s="7">
        <v>2</v>
      </c>
      <c r="B1601" s="5">
        <f t="shared" si="121"/>
        <v>1600</v>
      </c>
      <c r="C1601" s="6" t="b">
        <v>1</v>
      </c>
      <c r="D1601" s="7">
        <f ca="1">IF(ROW()=2,125,IF(ROW()=3,67,IF(ROW()=4,13,RANDBETWEEN(2,COUNT(Name!$A:$A) + 1))))</f>
        <v>359</v>
      </c>
      <c r="E1601" s="7" t="str">
        <f ca="1">VLOOKUP($D1601,Name!$A:$B,2,FALSE) &amp; " " &amp; IF(ROW()=2,"de Orléans e Bragança",VLOOKUP(IF(ROW()=2,0,RANDBETWEEN(2,COUNT('Last name'!$A:$A) + 1)),'Last name'!$A:$B,2,FALSE) &amp; " " &amp; VLOOKUP(RANDBETWEEN(2,COUNT('Last name'!$A:$A) + 1),'Last name'!$A:$B,2,FALSE))</f>
        <v>Wilian Santana Azeredo</v>
      </c>
      <c r="F1601" s="7">
        <v>2</v>
      </c>
      <c r="G1601" s="7" cm="1">
        <f t="array" aca="1" ref="G1601" ca="1">INDEX(States!$B:$B,RANDBETWEEN(2,COUNTA(States!$B:$B)),1)</f>
        <v>17</v>
      </c>
      <c r="H1601" s="7" t="str">
        <f ca="1">VLOOKUP($D1601,Name!$A:$C,3,FALSE)</f>
        <v>M</v>
      </c>
      <c r="I1601" s="7">
        <f t="shared" ca="1" si="122"/>
        <v>2</v>
      </c>
      <c r="J1601" s="7" t="str">
        <f ca="1">VLOOKUP($I1601,Race!$A:$B,2,FALSE)</f>
        <v>Branco</v>
      </c>
      <c r="K1601" s="8">
        <f ca="1" xml:space="preserve">
IF($B1601=2,
    TODAY()-16340,
    IF($P1601=2,
        RANDBETWEEN(TODAY()-12418.5,TODAY()-6574.5),
        IF(OR($P1601=3,$P1601=4),
            RANDBETWEEN(TODAY()-16071,TODAY()-8766),
            IF(OR($P1601=5,$P1601=6,$P1601=7),
                RANDBETWEEN(TODAY()-27393.75,TODAY()-12783.75),
                RANDBETWEEN(TODAY()-27393.75,TODAY()-10957.5)
            )
        )
    )
)</f>
        <v>22129</v>
      </c>
      <c r="L1601" s="6">
        <f ca="1">IF(OR(ROW()=2,ROW()=3),7,IF(ROW()=4,4,RANDBETWEEN(4,COUNT(Education!$A:$A) + 1)))</f>
        <v>4</v>
      </c>
      <c r="M1601" s="8" t="str">
        <f ca="1">VLOOKUP($L1601,Education!$A:$B,2,FALSE)</f>
        <v>Superior</v>
      </c>
      <c r="N160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7</v>
      </c>
      <c r="O1601" s="7" t="str">
        <f ca="1">VLOOKUP($N1601,Department!$A:$B,2,FALSE)</f>
        <v>Operacional</v>
      </c>
      <c r="P1601" s="6">
        <f t="shared" ca="1" si="123"/>
        <v>8</v>
      </c>
      <c r="Q1601" s="7" t="str">
        <f ca="1">VLOOKUP($P1601,Role!$A:$B,2,FALSE)</f>
        <v>Analista</v>
      </c>
      <c r="R1601" s="7">
        <f ca="1">IF($P1601=8,RANDBETWEEN(2,COUNT(Level!$A:$A) + 1),"")</f>
        <v>3</v>
      </c>
      <c r="S1601" s="7" t="str">
        <f ca="1">IF($R1601&lt;&gt;"",VLOOKUP($R1601,Level!$A:$B,2,FALSE),"")</f>
        <v>Pleno</v>
      </c>
      <c r="T1601" s="8">
        <f t="shared" ca="1" si="124"/>
        <v>44861</v>
      </c>
      <c r="U1601" s="1">
        <f t="shared" ca="1" si="120"/>
        <v>2500</v>
      </c>
      <c r="V160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$A1601    &amp;
", "   &amp;
$B1601    &amp;
", "   &amp;
$C1601    &amp;
", '"  &amp;
$E1601    &amp;
"', '" &amp;
$H1601    &amp;
"', "  &amp;
$I1601 &amp;
", CAST('"  &amp;
TEXT($K1601,"aaaa-mm-dd") &amp;
"' AS DATE), " &amp;
$L1601 &amp;
", " &amp;
$N1601 &amp;
", " &amp;
$P1601 &amp;
", " &amp;
IF($R1601="","NULL",$R1601) &amp;
", " &amp;
$U1601 &amp;
");"</f>
        <v>INSERT INTO acme.fact_employees (id_company_fk, id_employee_pk, flg_active, employee_name, id_gender_fk, id_race_fk, birthdate, id_education_fk, id_department_fk, id_role_fk, id_level_fk, salary) VALUES (2, 1600, TRUE, 'Wilian Santana Azeredo', 'M', 2, CAST('1960-08-01' AS DATE), 4, 7, 8, 3, 2500);</v>
      </c>
    </row>
    <row r="1602" spans="1:22" x14ac:dyDescent="0.2">
      <c r="A1602" s="7">
        <v>2</v>
      </c>
      <c r="B1602" s="5">
        <f t="shared" si="121"/>
        <v>1601</v>
      </c>
      <c r="C1602" s="6" t="b">
        <v>1</v>
      </c>
      <c r="D1602" s="7">
        <f ca="1">IF(ROW()=2,125,IF(ROW()=3,67,IF(ROW()=4,13,RANDBETWEEN(2,COUNT(Name!$A:$A) + 1))))</f>
        <v>196</v>
      </c>
      <c r="E1602" s="7" t="str">
        <f ca="1">VLOOKUP($D1602,Name!$A:$B,2,FALSE) &amp; " " &amp; IF(ROW()=2,"de Orléans e Bragança",VLOOKUP(IF(ROW()=2,0,RANDBETWEEN(2,COUNT('Last name'!$A:$A) + 1)),'Last name'!$A:$B,2,FALSE) &amp; " " &amp; VLOOKUP(RANDBETWEEN(2,COUNT('Last name'!$A:$A) + 1),'Last name'!$A:$B,2,FALSE))</f>
        <v>José Francisco Anjos Sá</v>
      </c>
      <c r="F1602" s="7">
        <v>2</v>
      </c>
      <c r="G1602" s="7" cm="1">
        <f t="array" aca="1" ref="G1602" ca="1">INDEX(States!$B:$B,RANDBETWEEN(2,COUNTA(States!$B:$B)),1)</f>
        <v>15</v>
      </c>
      <c r="H1602" s="7" t="str">
        <f ca="1">VLOOKUP($D1602,Name!$A:$C,3,FALSE)</f>
        <v>M</v>
      </c>
      <c r="I1602" s="7">
        <f t="shared" ca="1" si="122"/>
        <v>2</v>
      </c>
      <c r="J1602" s="7" t="str">
        <f ca="1">VLOOKUP($I1602,Race!$A:$B,2,FALSE)</f>
        <v>Branco</v>
      </c>
      <c r="K1602" s="8">
        <f ca="1" xml:space="preserve">
IF($B1602=2,
    TODAY()-16340,
    IF($P1602=2,
        RANDBETWEEN(TODAY()-12418.5,TODAY()-6574.5),
        IF(OR($P1602=3,$P1602=4),
            RANDBETWEEN(TODAY()-16071,TODAY()-8766),
            IF(OR($P1602=5,$P1602=6,$P1602=7),
                RANDBETWEEN(TODAY()-27393.75,TODAY()-12783.75),
                RANDBETWEEN(TODAY()-27393.75,TODAY()-10957.5)
            )
        )
    )
)</f>
        <v>21677</v>
      </c>
      <c r="L1602" s="6">
        <f ca="1">IF(OR(ROW()=2,ROW()=3),7,IF(ROW()=4,4,RANDBETWEEN(4,COUNT(Education!$A:$A) + 1)))</f>
        <v>6</v>
      </c>
      <c r="M1602" s="8" t="str">
        <f ca="1">VLOOKUP($L1602,Education!$A:$B,2,FALSE)</f>
        <v>Mestrado</v>
      </c>
      <c r="N160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1602" s="7" t="str">
        <f ca="1">VLOOKUP($N1602,Department!$A:$B,2,FALSE)</f>
        <v>Administrativo</v>
      </c>
      <c r="P1602" s="6">
        <f t="shared" ca="1" si="123"/>
        <v>9</v>
      </c>
      <c r="Q1602" s="7" t="str">
        <f ca="1">VLOOKUP($P1602,Role!$A:$B,2,FALSE)</f>
        <v>Especialista</v>
      </c>
      <c r="R1602" s="7" t="str">
        <f ca="1">IF($P1602=8,RANDBETWEEN(2,COUNT(Level!$A:$A) + 1),"")</f>
        <v/>
      </c>
      <c r="S1602" s="7" t="str">
        <f ca="1">IF($R1602&lt;&gt;"",VLOOKUP($R1602,Level!$A:$B,2,FALSE),"")</f>
        <v/>
      </c>
      <c r="T1602" s="8">
        <f t="shared" ca="1" si="124"/>
        <v>39133</v>
      </c>
      <c r="U1602" s="1">
        <f t="shared" ref="U1602:U1665" ca="1" si="125" xml:space="preserve">
IF($P1602=2 + N("Presidente"),
  27000,
  IF($P1602=3 + N("Vice-presidente"),
    23000,
    IF(OR($P1602=5, $P1602=10, $P1602=9) + N("Secretária bilíngue ou coordenador ou especialista"),
      8000,
      IF($P1602=4 + N("Diretor"),
        15000,
        IF($P1602=11 + N("Gerente"),
          12000,
          IF($P1602=6 + N("Estagiário"),
            705,
            IF($P1602=7 + N("Trainee"),
              805,
              IF($P1602=8 + N("Analista"),
                2000,
                605
              )
            )
          )
        )
      )
    )
  )
)
+
N("O trecho abaixo acrescenta no salário $500 por cada formação concluída")
+
IF($L1602=4,
  500,
  IF($L1602=5,
    1000,
    IF($L1602=6,
      1500,
      IF($L1602=7,
        2000,
        0
      )
    )
  )
)
+
N("Adicional no salário por área")
+
IF($N1602=11 + N("Tecnologia da Informação"),
  120,
  IF($N1602=13 + N("Vendas"),
    110,
    IF($N1602=12 + N("Jurídico"),
      100,
      IF(OR($N1602=5, $N1602=6, $N1602=8) + N("Recursos humanos ou comercial ou comunicação e marketing"),
        80,
        0
      )
    )
  )
)
+
N("Adicionando pegadinha")
+
IF(AND($N1602=13, $L1602=6, $P1602=8, $R1602=3) + N("Se for de vendas, com mestrado, analista sênior"),
  IF($I1602=2,
    100,
    0
  )
  +
  IF($H1602="M",
    200,
    0
  ),
  0
)</f>
        <v>9500</v>
      </c>
      <c r="V160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$A1602    &amp;
", "   &amp;
$B1602    &amp;
", "   &amp;
$C1602    &amp;
", '"  &amp;
$E1602    &amp;
"', '" &amp;
$H1602    &amp;
"', "  &amp;
$I1602 &amp;
", CAST('"  &amp;
TEXT($K1602,"aaaa-mm-dd") &amp;
"' AS DATE), " &amp;
$L1602 &amp;
", " &amp;
$N1602 &amp;
", " &amp;
$P1602 &amp;
", " &amp;
IF($R1602="","NULL",$R1602) &amp;
", " &amp;
$U1602 &amp;
");"</f>
        <v>INSERT INTO acme.fact_employees (id_company_fk, id_employee_pk, flg_active, employee_name, id_gender_fk, id_race_fk, birthdate, id_education_fk, id_department_fk, id_role_fk, id_level_fk, salary) VALUES (2, 1601, TRUE, 'José Francisco Anjos Sá', 'M', 2, CAST('1959-05-07' AS DATE), 6, 3, 9, NULL, 9500);</v>
      </c>
    </row>
    <row r="1603" spans="1:22" x14ac:dyDescent="0.2">
      <c r="A1603" s="7">
        <v>2</v>
      </c>
      <c r="B1603" s="5">
        <f t="shared" ref="B1603:B1666" si="126">ROW() - 1</f>
        <v>1602</v>
      </c>
      <c r="C1603" s="6" t="b">
        <v>1</v>
      </c>
      <c r="D1603" s="7">
        <f ca="1">IF(ROW()=2,125,IF(ROW()=3,67,IF(ROW()=4,13,RANDBETWEEN(2,COUNT(Name!$A:$A) + 1))))</f>
        <v>172</v>
      </c>
      <c r="E1603" s="7" t="str">
        <f ca="1">VLOOKUP($D1603,Name!$A:$B,2,FALSE) &amp; " " &amp; IF(ROW()=2,"de Orléans e Bragança",VLOOKUP(IF(ROW()=2,0,RANDBETWEEN(2,COUNT('Last name'!$A:$A) + 1)),'Last name'!$A:$B,2,FALSE) &amp; " " &amp; VLOOKUP(RANDBETWEEN(2,COUNT('Last name'!$A:$A) + 1),'Last name'!$A:$B,2,FALSE))</f>
        <v>Isabella Giordano Anjos</v>
      </c>
      <c r="F1603" s="7">
        <v>2</v>
      </c>
      <c r="G1603" s="7" cm="1">
        <f t="array" aca="1" ref="G1603" ca="1">INDEX(States!$B:$B,RANDBETWEEN(2,COUNTA(States!$B:$B)),1)</f>
        <v>10</v>
      </c>
      <c r="H1603" s="7" t="str">
        <f ca="1">VLOOKUP($D1603,Name!$A:$C,3,FALSE)</f>
        <v>F</v>
      </c>
      <c r="I1603" s="7">
        <f t="shared" ref="I1603:I1666" ca="1" si="127" xml:space="preserve">
IF(AND($P1603&gt;=2,$P1603&lt;=5),
  2,
  IF(MOD(ROW(),383)=0,
    6 + N("Vermelho(a)"),
    IF(MOD(ROW(),19)=0,
      5 + N("Amarelho()"),
      IF(MOD(ROW(),11)=0,
        4,
        IF(MOD(ROW(),7)=0,
          3,
          2
        )
      )
    )
  )
)</f>
        <v>3</v>
      </c>
      <c r="J1603" s="7" t="str">
        <f ca="1">VLOOKUP($I1603,Race!$A:$B,2,FALSE)</f>
        <v>Preto</v>
      </c>
      <c r="K1603" s="8">
        <f ca="1" xml:space="preserve">
IF($B1603=2,
    TODAY()-16340,
    IF($P1603=2,
        RANDBETWEEN(TODAY()-12418.5,TODAY()-6574.5),
        IF(OR($P1603=3,$P1603=4),
            RANDBETWEEN(TODAY()-16071,TODAY()-8766),
            IF(OR($P1603=5,$P1603=6,$P1603=7),
                RANDBETWEEN(TODAY()-27393.75,TODAY()-12783.75),
                RANDBETWEEN(TODAY()-27393.75,TODAY()-10957.5)
            )
        )
    )
)</f>
        <v>19668</v>
      </c>
      <c r="L1603" s="6">
        <f ca="1">IF(OR(ROW()=2,ROW()=3),7,IF(ROW()=4,4,RANDBETWEEN(4,COUNT(Education!$A:$A) + 1)))</f>
        <v>4</v>
      </c>
      <c r="M1603" s="8" t="str">
        <f ca="1">VLOOKUP($L1603,Education!$A:$B,2,FALSE)</f>
        <v>Superior</v>
      </c>
      <c r="N160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1603" s="7" t="str">
        <f ca="1">VLOOKUP($N1603,Department!$A:$B,2,FALSE)</f>
        <v>Administrativo</v>
      </c>
      <c r="P1603" s="6">
        <f t="shared" ref="P1603:P1666" ca="1" si="128" xml:space="preserve">
IF(ROW()=2,
  2,
  IF(ROW()=3,
    3,
    IF(ROW()=4,
      5,
      IF(AND(ROW() &gt;= 5, ROW()&lt;=15),
        4,
        IF(AND(ROW() &gt;= 16, ROW() &lt;= 26),
          11,
          IF(AND(ROW() &gt;= 27, ROW() &lt;= 37),
            10,
            IF(MOD(ROW(),2),
              8,
              RANDBETWEEN(6,9)
            )
          )
        )
      )
    )
  )
)</f>
        <v>8</v>
      </c>
      <c r="Q1603" s="7" t="str">
        <f ca="1">VLOOKUP($P1603,Role!$A:$B,2,FALSE)</f>
        <v>Analista</v>
      </c>
      <c r="R1603" s="7">
        <f ca="1">IF($P1603=8,RANDBETWEEN(2,COUNT(Level!$A:$A) + 1),"")</f>
        <v>4</v>
      </c>
      <c r="S1603" s="7" t="str">
        <f ca="1">IF($R1603&lt;&gt;"",VLOOKUP($R1603,Level!$A:$B,2,FALSE),"")</f>
        <v>Senior</v>
      </c>
      <c r="T1603" s="8">
        <f t="shared" ref="T1603:T1666" ca="1" si="129">IF(OR($P1603=2,$P1603=3,$P1603=4,$P1603=5,$P1603=11), 36161, IF(((TODAY() - $K1603) / 365) &lt; 19, TODAY(), RANDBETWEEN(36161,TODAY())))</f>
        <v>41330</v>
      </c>
      <c r="U1603" s="1">
        <f t="shared" ca="1" si="125"/>
        <v>2500</v>
      </c>
      <c r="V160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$A1603    &amp;
", "   &amp;
$B1603    &amp;
", "   &amp;
$C1603    &amp;
", '"  &amp;
$E1603    &amp;
"', '" &amp;
$H1603    &amp;
"', "  &amp;
$I1603 &amp;
", CAST('"  &amp;
TEXT($K1603,"aaaa-mm-dd") &amp;
"' AS DATE), " &amp;
$L1603 &amp;
", " &amp;
$N1603 &amp;
", " &amp;
$P1603 &amp;
", " &amp;
IF($R1603="","NULL",$R1603) &amp;
", " &amp;
$U1603 &amp;
");"</f>
        <v>INSERT INTO acme.fact_employees (id_company_fk, id_employee_pk, flg_active, employee_name, id_gender_fk, id_race_fk, birthdate, id_education_fk, id_department_fk, id_role_fk, id_level_fk, salary) VALUES (2, 1602, TRUE, 'Isabella Giordano Anjos', 'F', 3, CAST('1953-11-05' AS DATE), 4, 3, 8, 4, 2500);</v>
      </c>
    </row>
    <row r="1604" spans="1:22" x14ac:dyDescent="0.2">
      <c r="A1604" s="7">
        <v>2</v>
      </c>
      <c r="B1604" s="5">
        <f t="shared" si="126"/>
        <v>1603</v>
      </c>
      <c r="C1604" s="6" t="b">
        <v>1</v>
      </c>
      <c r="D1604" s="7">
        <f ca="1">IF(ROW()=2,125,IF(ROW()=3,67,IF(ROW()=4,13,RANDBETWEEN(2,COUNT(Name!$A:$A) + 1))))</f>
        <v>48</v>
      </c>
      <c r="E1604" s="7" t="str">
        <f ca="1">VLOOKUP($D1604,Name!$A:$B,2,FALSE) &amp; " " &amp; IF(ROW()=2,"de Orléans e Bragança",VLOOKUP(IF(ROW()=2,0,RANDBETWEEN(2,COUNT('Last name'!$A:$A) + 1)),'Last name'!$A:$B,2,FALSE) &amp; " " &amp; VLOOKUP(RANDBETWEEN(2,COUNT('Last name'!$A:$A) + 1),'Last name'!$A:$B,2,FALSE))</f>
        <v>Antônia Martini Araújo</v>
      </c>
      <c r="F1604" s="7">
        <v>2</v>
      </c>
      <c r="G1604" s="7" cm="1">
        <f t="array" aca="1" ref="G1604" ca="1">INDEX(States!$B:$B,RANDBETWEEN(2,COUNTA(States!$B:$B)),1)</f>
        <v>15</v>
      </c>
      <c r="H1604" s="7" t="str">
        <f ca="1">VLOOKUP($D1604,Name!$A:$C,3,FALSE)</f>
        <v>F</v>
      </c>
      <c r="I1604" s="7">
        <f t="shared" ca="1" si="127"/>
        <v>2</v>
      </c>
      <c r="J1604" s="7" t="str">
        <f ca="1">VLOOKUP($I1604,Race!$A:$B,2,FALSE)</f>
        <v>Branco</v>
      </c>
      <c r="K1604" s="8">
        <f ca="1" xml:space="preserve">
IF($B1604=2,
    TODAY()-16340,
    IF($P1604=2,
        RANDBETWEEN(TODAY()-12418.5,TODAY()-6574.5),
        IF(OR($P1604=3,$P1604=4),
            RANDBETWEEN(TODAY()-16071,TODAY()-8766),
            IF(OR($P1604=5,$P1604=6,$P1604=7),
                RANDBETWEEN(TODAY()-27393.75,TODAY()-12783.75),
                RANDBETWEEN(TODAY()-27393.75,TODAY()-10957.5)
            )
        )
    )
)</f>
        <v>28019</v>
      </c>
      <c r="L1604" s="6">
        <f ca="1">IF(OR(ROW()=2,ROW()=3),7,IF(ROW()=4,4,RANDBETWEEN(4,COUNT(Education!$A:$A) + 1)))</f>
        <v>4</v>
      </c>
      <c r="M1604" s="8" t="str">
        <f ca="1">VLOOKUP($L1604,Education!$A:$B,2,FALSE)</f>
        <v>Superior</v>
      </c>
      <c r="N160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1604" s="7" t="str">
        <f ca="1">VLOOKUP($N1604,Department!$A:$B,2,FALSE)</f>
        <v>Financeiro</v>
      </c>
      <c r="P1604" s="6">
        <f t="shared" ca="1" si="128"/>
        <v>6</v>
      </c>
      <c r="Q1604" s="7" t="str">
        <f ca="1">VLOOKUP($P1604,Role!$A:$B,2,FALSE)</f>
        <v>Estagiário</v>
      </c>
      <c r="R1604" s="7" t="str">
        <f ca="1">IF($P1604=8,RANDBETWEEN(2,COUNT(Level!$A:$A) + 1),"")</f>
        <v/>
      </c>
      <c r="S1604" s="7" t="str">
        <f ca="1">IF($R1604&lt;&gt;"",VLOOKUP($R1604,Level!$A:$B,2,FALSE),"")</f>
        <v/>
      </c>
      <c r="T1604" s="8">
        <f t="shared" ca="1" si="129"/>
        <v>42235</v>
      </c>
      <c r="U1604" s="1">
        <f t="shared" ca="1" si="125"/>
        <v>1205</v>
      </c>
      <c r="V160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$A1604    &amp;
", "   &amp;
$B1604    &amp;
", "   &amp;
$C1604    &amp;
", '"  &amp;
$E1604    &amp;
"', '" &amp;
$H1604    &amp;
"', "  &amp;
$I1604 &amp;
", CAST('"  &amp;
TEXT($K1604,"aaaa-mm-dd") &amp;
"' AS DATE), " &amp;
$L1604 &amp;
", " &amp;
$N1604 &amp;
", " &amp;
$P1604 &amp;
", " &amp;
IF($R1604="","NULL",$R1604) &amp;
", " &amp;
$U1604 &amp;
");"</f>
        <v>INSERT INTO acme.fact_employees (id_company_fk, id_employee_pk, flg_active, employee_name, id_gender_fk, id_race_fk, birthdate, id_education_fk, id_department_fk, id_role_fk, id_level_fk, salary) VALUES (2, 1603, TRUE, 'Antônia Martini Araújo', 'F', 2, CAST('1976-09-16' AS DATE), 4, 4, 6, NULL, 1205);</v>
      </c>
    </row>
    <row r="1605" spans="1:22" x14ac:dyDescent="0.2">
      <c r="A1605" s="7">
        <v>2</v>
      </c>
      <c r="B1605" s="5">
        <f t="shared" si="126"/>
        <v>1604</v>
      </c>
      <c r="C1605" s="6" t="b">
        <v>1</v>
      </c>
      <c r="D1605" s="7">
        <f ca="1">IF(ROW()=2,125,IF(ROW()=3,67,IF(ROW()=4,13,RANDBETWEEN(2,COUNT(Name!$A:$A) + 1))))</f>
        <v>156</v>
      </c>
      <c r="E1605" s="7" t="str">
        <f ca="1">VLOOKUP($D1605,Name!$A:$B,2,FALSE) &amp; " " &amp; IF(ROW()=2,"de Orléans e Bragança",VLOOKUP(IF(ROW()=2,0,RANDBETWEEN(2,COUNT('Last name'!$A:$A) + 1)),'Last name'!$A:$B,2,FALSE) &amp; " " &amp; VLOOKUP(RANDBETWEEN(2,COUNT('Last name'!$A:$A) + 1),'Last name'!$A:$B,2,FALSE))</f>
        <v>Gustavo Garcia Bermudes</v>
      </c>
      <c r="F1605" s="7">
        <v>2</v>
      </c>
      <c r="G1605" s="7" cm="1">
        <f t="array" aca="1" ref="G1605" ca="1">INDEX(States!$B:$B,RANDBETWEEN(2,COUNTA(States!$B:$B)),1)</f>
        <v>19</v>
      </c>
      <c r="H1605" s="7" t="str">
        <f ca="1">VLOOKUP($D1605,Name!$A:$C,3,FALSE)</f>
        <v>M</v>
      </c>
      <c r="I1605" s="7">
        <f t="shared" ca="1" si="127"/>
        <v>2</v>
      </c>
      <c r="J1605" s="7" t="str">
        <f ca="1">VLOOKUP($I1605,Race!$A:$B,2,FALSE)</f>
        <v>Branco</v>
      </c>
      <c r="K1605" s="8">
        <f ca="1" xml:space="preserve">
IF($B1605=2,
    TODAY()-16340,
    IF($P1605=2,
        RANDBETWEEN(TODAY()-12418.5,TODAY()-6574.5),
        IF(OR($P1605=3,$P1605=4),
            RANDBETWEEN(TODAY()-16071,TODAY()-8766),
            IF(OR($P1605=5,$P1605=6,$P1605=7),
                RANDBETWEEN(TODAY()-27393.75,TODAY()-12783.75),
                RANDBETWEEN(TODAY()-27393.75,TODAY()-10957.5)
            )
        )
    )
)</f>
        <v>23127</v>
      </c>
      <c r="L1605" s="6">
        <f ca="1">IF(OR(ROW()=2,ROW()=3),7,IF(ROW()=4,4,RANDBETWEEN(4,COUNT(Education!$A:$A) + 1)))</f>
        <v>5</v>
      </c>
      <c r="M1605" s="8" t="str">
        <f ca="1">VLOOKUP($L1605,Education!$A:$B,2,FALSE)</f>
        <v>Pós-graduação</v>
      </c>
      <c r="N160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12</v>
      </c>
      <c r="O1605" s="7" t="str">
        <f ca="1">VLOOKUP($N1605,Department!$A:$B,2,FALSE)</f>
        <v>Jurídico</v>
      </c>
      <c r="P1605" s="6">
        <f t="shared" ca="1" si="128"/>
        <v>8</v>
      </c>
      <c r="Q1605" s="7" t="str">
        <f ca="1">VLOOKUP($P1605,Role!$A:$B,2,FALSE)</f>
        <v>Analista</v>
      </c>
      <c r="R1605" s="7">
        <f ca="1">IF($P1605=8,RANDBETWEEN(2,COUNT(Level!$A:$A) + 1),"")</f>
        <v>2</v>
      </c>
      <c r="S1605" s="7" t="str">
        <f ca="1">IF($R1605&lt;&gt;"",VLOOKUP($R1605,Level!$A:$B,2,FALSE),"")</f>
        <v>Junior</v>
      </c>
      <c r="T1605" s="8">
        <f t="shared" ca="1" si="129"/>
        <v>38033</v>
      </c>
      <c r="U1605" s="1">
        <f t="shared" ca="1" si="125"/>
        <v>3100</v>
      </c>
      <c r="V160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$A1605    &amp;
", "   &amp;
$B1605    &amp;
", "   &amp;
$C1605    &amp;
", '"  &amp;
$E1605    &amp;
"', '" &amp;
$H1605    &amp;
"', "  &amp;
$I1605 &amp;
", CAST('"  &amp;
TEXT($K1605,"aaaa-mm-dd") &amp;
"' AS DATE), " &amp;
$L1605 &amp;
", " &amp;
$N1605 &amp;
", " &amp;
$P1605 &amp;
", " &amp;
IF($R1605="","NULL",$R1605) &amp;
", " &amp;
$U1605 &amp;
");"</f>
        <v>INSERT INTO acme.fact_employees (id_company_fk, id_employee_pk, flg_active, employee_name, id_gender_fk, id_race_fk, birthdate, id_education_fk, id_department_fk, id_role_fk, id_level_fk, salary) VALUES (2, 1604, TRUE, 'Gustavo Garcia Bermudes', 'M', 2, CAST('1963-04-26' AS DATE), 5, 12, 8, 2, 3100);</v>
      </c>
    </row>
    <row r="1606" spans="1:22" x14ac:dyDescent="0.2">
      <c r="A1606" s="7">
        <v>2</v>
      </c>
      <c r="B1606" s="5">
        <f t="shared" si="126"/>
        <v>1605</v>
      </c>
      <c r="C1606" s="6" t="b">
        <v>1</v>
      </c>
      <c r="D1606" s="7">
        <f ca="1">IF(ROW()=2,125,IF(ROW()=3,67,IF(ROW()=4,13,RANDBETWEEN(2,COUNT(Name!$A:$A) + 1))))</f>
        <v>274</v>
      </c>
      <c r="E1606" s="7" t="str">
        <f ca="1">VLOOKUP($D1606,Name!$A:$B,2,FALSE)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Maryah Coelho Russo</v>
      </c>
      <c r="F1606" s="7">
        <v>2</v>
      </c>
      <c r="G1606" s="7" cm="1">
        <f t="array" aca="1" ref="G1606" ca="1">INDEX(States!$B:$B,RANDBETWEEN(2,COUNTA(States!$B:$B)),1)</f>
        <v>17</v>
      </c>
      <c r="H1606" s="7" t="str">
        <f ca="1">VLOOKUP($D1606,Name!$A:$C,3,FALSE)</f>
        <v>F</v>
      </c>
      <c r="I1606" s="7">
        <f t="shared" ca="1" si="127"/>
        <v>4</v>
      </c>
      <c r="J1606" s="7" t="str">
        <f ca="1">VLOOKUP($I1606,Race!$A:$B,2,FALSE)</f>
        <v>Pardo</v>
      </c>
      <c r="K1606" s="8">
        <f ca="1" xml:space="preserve">
IF($B1606=2,
    TODAY()-16340,
    IF($P1606=2,
        RANDBETWEEN(TODAY()-12418.5,TODAY()-6574.5),
        IF(OR($P1606=3,$P1606=4),
            RANDBETWEEN(TODAY()-16071,TODAY()-8766),
            IF(OR($P1606=5,$P1606=6,$P1606=7),
                RANDBETWEEN(TODAY()-27393.75,TODAY()-12783.75),
                RANDBETWEEN(TODAY()-27393.75,TODAY()-10957.5)
            )
        )
    )
)</f>
        <v>20196</v>
      </c>
      <c r="L1606" s="6">
        <f ca="1">IF(OR(ROW()=2,ROW()=3),7,IF(ROW()=4,4,RANDBETWEEN(4,COUNT(Education!$A:$A) + 1)))</f>
        <v>7</v>
      </c>
      <c r="M1606" s="8" t="str">
        <f ca="1">VLOOKUP($L1606,Education!$A:$B,2,FALSE)</f>
        <v>Doutorado</v>
      </c>
      <c r="N160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1606" s="7" t="str">
        <f ca="1">VLOOKUP($N1606,Department!$A:$B,2,FALSE)</f>
        <v>Vendas</v>
      </c>
      <c r="P1606" s="6">
        <f t="shared" ca="1" si="128"/>
        <v>7</v>
      </c>
      <c r="Q1606" s="7" t="str">
        <f ca="1">VLOOKUP($P1606,Role!$A:$B,2,FALSE)</f>
        <v>Trainee</v>
      </c>
      <c r="R1606" s="7" t="str">
        <f ca="1">IF($P1606=8,RANDBETWEEN(2,COUNT(Level!$A:$A) + 1),"")</f>
        <v/>
      </c>
      <c r="S1606" s="7" t="str">
        <f ca="1">IF($R1606&lt;&gt;"",VLOOKUP($R1606,Level!$A:$B,2,FALSE),"")</f>
        <v/>
      </c>
      <c r="T1606" s="8">
        <f t="shared" ca="1" si="129"/>
        <v>41553</v>
      </c>
      <c r="U1606" s="1">
        <f t="shared" ca="1" si="125"/>
        <v>2915</v>
      </c>
      <c r="V160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$A1606    &amp;
", "   &amp;
$B1606    &amp;
", "   &amp;
$C1606    &amp;
", '"  &amp;
$E1606    &amp;
"', '" &amp;
$H1606    &amp;
"', "  &amp;
$I1606 &amp;
", CAST('"  &amp;
TEXT($K1606,"aaaa-mm-dd") &amp;
"' AS DATE), " &amp;
$L1606 &amp;
", " &amp;
$N1606 &amp;
", " &amp;
$P1606 &amp;
", " &amp;
IF($R1606="","NULL",$R1606) &amp;
", " &amp;
$U1606 &amp;
");"</f>
        <v>INSERT INTO acme.fact_employees (id_company_fk, id_employee_pk, flg_active, employee_name, id_gender_fk, id_race_fk, birthdate, id_education_fk, id_department_fk, id_role_fk, id_level_fk, salary) VALUES (2, 1605, TRUE, 'Maryah Coelho Russo', 'F', 4, CAST('1955-04-17' AS DATE), 7, 13, 7, NULL, 2915);</v>
      </c>
    </row>
    <row r="1607" spans="1:22" x14ac:dyDescent="0.2">
      <c r="A1607" s="7">
        <v>2</v>
      </c>
      <c r="B1607" s="5">
        <f t="shared" si="126"/>
        <v>1606</v>
      </c>
      <c r="C1607" s="6" t="b">
        <v>1</v>
      </c>
      <c r="D1607" s="7">
        <f ca="1">IF(ROW()=2,125,IF(ROW()=3,67,IF(ROW()=4,13,RANDBETWEEN(2,COUNT(Name!$A:$A) + 1))))</f>
        <v>289</v>
      </c>
      <c r="E1607" s="7" t="str">
        <f ca="1">VLOOKUP($D1607,Name!$A:$B,2,FALSE) &amp; " " &amp; IF(ROW()=2,"de Orléans e Bragança",VLOOKUP(IF(ROW()=2,0,RANDBETWEEN(2,COUNT('Last name'!$A:$A) + 1)),'Last name'!$A:$B,2,FALSE) &amp; " " &amp; VLOOKUP(RANDBETWEEN(2,COUNT('Last name'!$A:$A) + 1),'Last name'!$A:$B,2,FALSE))</f>
        <v>Micaela Santacruz Trindade</v>
      </c>
      <c r="F1607" s="7">
        <v>2</v>
      </c>
      <c r="G1607" s="7" cm="1">
        <f t="array" aca="1" ref="G1607" ca="1">INDEX(States!$B:$B,RANDBETWEEN(2,COUNTA(States!$B:$B)),1)</f>
        <v>17</v>
      </c>
      <c r="H1607" s="7" t="str">
        <f ca="1">VLOOKUP($D1607,Name!$A:$C,3,FALSE)</f>
        <v>F</v>
      </c>
      <c r="I1607" s="7">
        <f t="shared" ca="1" si="127"/>
        <v>2</v>
      </c>
      <c r="J1607" s="7" t="str">
        <f ca="1">VLOOKUP($I1607,Race!$A:$B,2,FALSE)</f>
        <v>Branco</v>
      </c>
      <c r="K1607" s="8">
        <f ca="1" xml:space="preserve">
IF($B1607=2,
    TODAY()-16340,
    IF($P1607=2,
        RANDBETWEEN(TODAY()-12418.5,TODAY()-6574.5),
        IF(OR($P1607=3,$P1607=4),
            RANDBETWEEN(TODAY()-16071,TODAY()-8766),
            IF(OR($P1607=5,$P1607=6,$P1607=7),
                RANDBETWEEN(TODAY()-27393.75,TODAY()-12783.75),
                RANDBETWEEN(TODAY()-27393.75,TODAY()-10957.5)
            )
        )
    )
)</f>
        <v>22799</v>
      </c>
      <c r="L1607" s="6">
        <f ca="1">IF(OR(ROW()=2,ROW()=3),7,IF(ROW()=4,4,RANDBETWEEN(4,COUNT(Education!$A:$A) + 1)))</f>
        <v>4</v>
      </c>
      <c r="M1607" s="8" t="str">
        <f ca="1">VLOOKUP($L1607,Education!$A:$B,2,FALSE)</f>
        <v>Superior</v>
      </c>
      <c r="N160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6</v>
      </c>
      <c r="O1607" s="7" t="str">
        <f ca="1">VLOOKUP($N1607,Department!$A:$B,2,FALSE)</f>
        <v>Comercial</v>
      </c>
      <c r="P1607" s="6">
        <f t="shared" ca="1" si="128"/>
        <v>8</v>
      </c>
      <c r="Q1607" s="7" t="str">
        <f ca="1">VLOOKUP($P1607,Role!$A:$B,2,FALSE)</f>
        <v>Analista</v>
      </c>
      <c r="R1607" s="7">
        <f ca="1">IF($P1607=8,RANDBETWEEN(2,COUNT(Level!$A:$A) + 1),"")</f>
        <v>2</v>
      </c>
      <c r="S1607" s="7" t="str">
        <f ca="1">IF($R1607&lt;&gt;"",VLOOKUP($R1607,Level!$A:$B,2,FALSE),"")</f>
        <v>Junior</v>
      </c>
      <c r="T1607" s="8">
        <f t="shared" ca="1" si="129"/>
        <v>38603</v>
      </c>
      <c r="U1607" s="1">
        <f t="shared" ca="1" si="125"/>
        <v>2580</v>
      </c>
      <c r="V160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$A1607    &amp;
", "   &amp;
$B1607    &amp;
", "   &amp;
$C1607    &amp;
", '"  &amp;
$E1607    &amp;
"', '" &amp;
$H1607    &amp;
"', "  &amp;
$I1607 &amp;
", CAST('"  &amp;
TEXT($K1607,"aaaa-mm-dd") &amp;
"' AS DATE), " &amp;
$L1607 &amp;
", " &amp;
$N1607 &amp;
", " &amp;
$P1607 &amp;
", " &amp;
IF($R1607="","NULL",$R1607) &amp;
", " &amp;
$U1607 &amp;
");"</f>
        <v>INSERT INTO acme.fact_employees (id_company_fk, id_employee_pk, flg_active, employee_name, id_gender_fk, id_race_fk, birthdate, id_education_fk, id_department_fk, id_role_fk, id_level_fk, salary) VALUES (2, 1606, TRUE, 'Micaela Santacruz Trindade', 'F', 2, CAST('1962-06-02' AS DATE), 4, 6, 8, 2, 2580);</v>
      </c>
    </row>
    <row r="1608" spans="1:22" x14ac:dyDescent="0.2">
      <c r="A1608" s="7">
        <v>2</v>
      </c>
      <c r="B1608" s="5">
        <f t="shared" si="126"/>
        <v>1607</v>
      </c>
      <c r="C1608" s="6" t="b">
        <v>1</v>
      </c>
      <c r="D1608" s="7">
        <f ca="1">IF(ROW()=2,125,IF(ROW()=3,67,IF(ROW()=4,13,RANDBETWEEN(2,COUNT(Name!$A:$A) + 1))))</f>
        <v>267</v>
      </c>
      <c r="E1608" s="7" t="str">
        <f ca="1">VLOOKUP($D1608,Name!$A:$B,2,FALSE)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Maria Laura Teixeira Soares</v>
      </c>
      <c r="F1608" s="7">
        <v>2</v>
      </c>
      <c r="G1608" s="7" cm="1">
        <f t="array" aca="1" ref="G1608" ca="1">INDEX(States!$B:$B,RANDBETWEEN(2,COUNTA(States!$B:$B)),1)</f>
        <v>21</v>
      </c>
      <c r="H1608" s="7" t="str">
        <f ca="1">VLOOKUP($D1608,Name!$A:$C,3,FALSE)</f>
        <v>F</v>
      </c>
      <c r="I1608" s="7">
        <f t="shared" ca="1" si="127"/>
        <v>2</v>
      </c>
      <c r="J1608" s="7" t="str">
        <f ca="1">VLOOKUP($I1608,Race!$A:$B,2,FALSE)</f>
        <v>Branco</v>
      </c>
      <c r="K1608" s="8">
        <f ca="1" xml:space="preserve">
IF($B1608=2,
    TODAY()-16340,
    IF($P1608=2,
        RANDBETWEEN(TODAY()-12418.5,TODAY()-6574.5),
        IF(OR($P1608=3,$P1608=4),
            RANDBETWEEN(TODAY()-16071,TODAY()-8766),
            IF(OR($P1608=5,$P1608=6,$P1608=7),
                RANDBETWEEN(TODAY()-27393.75,TODAY()-12783.75),
                RANDBETWEEN(TODAY()-27393.75,TODAY()-10957.5)
            )
        )
    )
)</f>
        <v>33679</v>
      </c>
      <c r="L1608" s="6">
        <f ca="1">IF(OR(ROW()=2,ROW()=3),7,IF(ROW()=4,4,RANDBETWEEN(4,COUNT(Education!$A:$A) + 1)))</f>
        <v>7</v>
      </c>
      <c r="M1608" s="8" t="str">
        <f ca="1">VLOOKUP($L1608,Education!$A:$B,2,FALSE)</f>
        <v>Doutorado</v>
      </c>
      <c r="N160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1608" s="7" t="str">
        <f ca="1">VLOOKUP($N1608,Department!$A:$B,2,FALSE)</f>
        <v>Vendas</v>
      </c>
      <c r="P1608" s="6">
        <f t="shared" ca="1" si="128"/>
        <v>9</v>
      </c>
      <c r="Q1608" s="7" t="str">
        <f ca="1">VLOOKUP($P1608,Role!$A:$B,2,FALSE)</f>
        <v>Especialista</v>
      </c>
      <c r="R1608" s="7" t="str">
        <f ca="1">IF($P1608=8,RANDBETWEEN(2,COUNT(Level!$A:$A) + 1),"")</f>
        <v/>
      </c>
      <c r="S1608" s="7" t="str">
        <f ca="1">IF($R1608&lt;&gt;"",VLOOKUP($R1608,Level!$A:$B,2,FALSE),"")</f>
        <v/>
      </c>
      <c r="T1608" s="8">
        <f t="shared" ca="1" si="129"/>
        <v>37948</v>
      </c>
      <c r="U1608" s="1">
        <f t="shared" ca="1" si="125"/>
        <v>10110</v>
      </c>
      <c r="V160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$A1608    &amp;
", "   &amp;
$B1608    &amp;
", "   &amp;
$C1608    &amp;
", '"  &amp;
$E1608    &amp;
"', '" &amp;
$H1608    &amp;
"', "  &amp;
$I1608 &amp;
", CAST('"  &amp;
TEXT($K1608,"aaaa-mm-dd") &amp;
"' AS DATE), " &amp;
$L1608 &amp;
", " &amp;
$N1608 &amp;
", " &amp;
$P1608 &amp;
", " &amp;
IF($R1608="","NULL",$R1608) &amp;
", " &amp;
$U1608 &amp;
");"</f>
        <v>INSERT INTO acme.fact_employees (id_company_fk, id_employee_pk, flg_active, employee_name, id_gender_fk, id_race_fk, birthdate, id_education_fk, id_department_fk, id_role_fk, id_level_fk, salary) VALUES (2, 1607, TRUE, 'Maria Laura Teixeira Soares', 'F', 2, CAST('1992-03-16' AS DATE), 7, 13, 9, NULL, 10110);</v>
      </c>
    </row>
    <row r="1609" spans="1:22" x14ac:dyDescent="0.2">
      <c r="A1609" s="7">
        <v>2</v>
      </c>
      <c r="B1609" s="5">
        <f t="shared" si="126"/>
        <v>1608</v>
      </c>
      <c r="C1609" s="6" t="b">
        <v>1</v>
      </c>
      <c r="D1609" s="7">
        <f ca="1">IF(ROW()=2,125,IF(ROW()=3,67,IF(ROW()=4,13,RANDBETWEEN(2,COUNT(Name!$A:$A) + 1))))</f>
        <v>209</v>
      </c>
      <c r="E1609" s="7" t="str">
        <f ca="1">VLOOKUP($D1609,Name!$A:$B,2,FALSE) &amp; " " &amp; IF(ROW()=2,"de Orléans e Bragança",VLOOKUP(IF(ROW()=2,0,RANDBETWEEN(2,COUNT('Last name'!$A:$A) + 1)),'Last name'!$A:$B,2,FALSE) &amp; " " &amp; VLOOKUP(RANDBETWEEN(2,COUNT('Last name'!$A:$A) + 1),'Last name'!$A:$B,2,FALSE))</f>
        <v>Kelly Lombardi Ramos</v>
      </c>
      <c r="F1609" s="7">
        <v>2</v>
      </c>
      <c r="G1609" s="7" cm="1">
        <f t="array" aca="1" ref="G1609" ca="1">INDEX(States!$B:$B,RANDBETWEEN(2,COUNTA(States!$B:$B)),1)</f>
        <v>16</v>
      </c>
      <c r="H1609" s="7" t="str">
        <f ca="1">VLOOKUP($D1609,Name!$A:$C,3,FALSE)</f>
        <v>F</v>
      </c>
      <c r="I1609" s="7">
        <f t="shared" ca="1" si="127"/>
        <v>2</v>
      </c>
      <c r="J1609" s="7" t="str">
        <f ca="1">VLOOKUP($I1609,Race!$A:$B,2,FALSE)</f>
        <v>Branco</v>
      </c>
      <c r="K1609" s="8">
        <f ca="1" xml:space="preserve">
IF($B1609=2,
    TODAY()-16340,
    IF($P1609=2,
        RANDBETWEEN(TODAY()-12418.5,TODAY()-6574.5),
        IF(OR($P1609=3,$P1609=4),
            RANDBETWEEN(TODAY()-16071,TODAY()-8766),
            IF(OR($P1609=5,$P1609=6,$P1609=7),
                RANDBETWEEN(TODAY()-27393.75,TODAY()-12783.75),
                RANDBETWEEN(TODAY()-27393.75,TODAY()-10957.5)
            )
        )
    )
)</f>
        <v>31362</v>
      </c>
      <c r="L1609" s="6">
        <f ca="1">IF(OR(ROW()=2,ROW()=3),7,IF(ROW()=4,4,RANDBETWEEN(4,COUNT(Education!$A:$A) + 1)))</f>
        <v>7</v>
      </c>
      <c r="M1609" s="8" t="str">
        <f ca="1">VLOOKUP($L1609,Education!$A:$B,2,FALSE)</f>
        <v>Doutorado</v>
      </c>
      <c r="N160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1609" s="7" t="str">
        <f ca="1">VLOOKUP($N1609,Department!$A:$B,2,FALSE)</f>
        <v>Administrativo</v>
      </c>
      <c r="P1609" s="6">
        <f t="shared" ca="1" si="128"/>
        <v>8</v>
      </c>
      <c r="Q1609" s="7" t="str">
        <f ca="1">VLOOKUP($P1609,Role!$A:$B,2,FALSE)</f>
        <v>Analista</v>
      </c>
      <c r="R1609" s="7">
        <f ca="1">IF($P1609=8,RANDBETWEEN(2,COUNT(Level!$A:$A) + 1),"")</f>
        <v>3</v>
      </c>
      <c r="S1609" s="7" t="str">
        <f ca="1">IF($R1609&lt;&gt;"",VLOOKUP($R1609,Level!$A:$B,2,FALSE),"")</f>
        <v>Pleno</v>
      </c>
      <c r="T1609" s="8">
        <f t="shared" ca="1" si="129"/>
        <v>43868</v>
      </c>
      <c r="U1609" s="1">
        <f t="shared" ca="1" si="125"/>
        <v>4000</v>
      </c>
      <c r="V160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$A1609    &amp;
", "   &amp;
$B1609    &amp;
", "   &amp;
$C1609    &amp;
", '"  &amp;
$E1609    &amp;
"', '" &amp;
$H1609    &amp;
"', "  &amp;
$I1609 &amp;
", CAST('"  &amp;
TEXT($K1609,"aaaa-mm-dd") &amp;
"' AS DATE), " &amp;
$L1609 &amp;
", " &amp;
$N1609 &amp;
", " &amp;
$P1609 &amp;
", " &amp;
IF($R1609="","NULL",$R1609) &amp;
", " &amp;
$U1609 &amp;
");"</f>
        <v>INSERT INTO acme.fact_employees (id_company_fk, id_employee_pk, flg_active, employee_name, id_gender_fk, id_race_fk, birthdate, id_education_fk, id_department_fk, id_role_fk, id_level_fk, salary) VALUES (2, 1608, TRUE, 'Kelly Lombardi Ramos', 'F', 2, CAST('1985-11-11' AS DATE), 7, 3, 8, 3, 4000);</v>
      </c>
    </row>
    <row r="1610" spans="1:22" x14ac:dyDescent="0.2">
      <c r="A1610" s="7">
        <v>2</v>
      </c>
      <c r="B1610" s="5">
        <f t="shared" si="126"/>
        <v>1609</v>
      </c>
      <c r="C1610" s="6" t="b">
        <v>1</v>
      </c>
      <c r="D1610" s="7">
        <f ca="1">IF(ROW()=2,125,IF(ROW()=3,67,IF(ROW()=4,13,RANDBETWEEN(2,COUNT(Name!$A:$A) + 1))))</f>
        <v>127</v>
      </c>
      <c r="E1610" s="7" t="str">
        <f ca="1">VLOOKUP($D1610,Name!$A:$B,2,FALSE) &amp; " " &amp; IF(ROW()=2,"de Orléans e Bragança",VLOOKUP(IF(ROW()=2,0,RANDBETWEEN(2,COUNT('Last name'!$A:$A) + 1)),'Last name'!$A:$B,2,FALSE) &amp; " " &amp; VLOOKUP(RANDBETWEEN(2,COUNT('Last name'!$A:$A) + 1),'Last name'!$A:$B,2,FALSE))</f>
        <v>Enzzo Barroso Frasão</v>
      </c>
      <c r="F1610" s="7">
        <v>2</v>
      </c>
      <c r="G1610" s="7" cm="1">
        <f t="array" aca="1" ref="G1610" ca="1">INDEX(States!$B:$B,RANDBETWEEN(2,COUNTA(States!$B:$B)),1)</f>
        <v>10</v>
      </c>
      <c r="H1610" s="7" t="str">
        <f ca="1">VLOOKUP($D1610,Name!$A:$C,3,FALSE)</f>
        <v>M</v>
      </c>
      <c r="I1610" s="7">
        <f t="shared" ca="1" si="127"/>
        <v>3</v>
      </c>
      <c r="J1610" s="7" t="str">
        <f ca="1">VLOOKUP($I1610,Race!$A:$B,2,FALSE)</f>
        <v>Preto</v>
      </c>
      <c r="K1610" s="8">
        <f ca="1" xml:space="preserve">
IF($B1610=2,
    TODAY()-16340,
    IF($P1610=2,
        RANDBETWEEN(TODAY()-12418.5,TODAY()-6574.5),
        IF(OR($P1610=3,$P1610=4),
            RANDBETWEEN(TODAY()-16071,TODAY()-8766),
            IF(OR($P1610=5,$P1610=6,$P1610=7),
                RANDBETWEEN(TODAY()-27393.75,TODAY()-12783.75),
                RANDBETWEEN(TODAY()-27393.75,TODAY()-10957.5)
            )
        )
    )
)</f>
        <v>23759</v>
      </c>
      <c r="L1610" s="6">
        <f ca="1">IF(OR(ROW()=2,ROW()=3),7,IF(ROW()=4,4,RANDBETWEEN(4,COUNT(Education!$A:$A) + 1)))</f>
        <v>6</v>
      </c>
      <c r="M1610" s="8" t="str">
        <f ca="1">VLOOKUP($L1610,Education!$A:$B,2,FALSE)</f>
        <v>Mestrado</v>
      </c>
      <c r="N161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1610" s="7" t="str">
        <f ca="1">VLOOKUP($N1610,Department!$A:$B,2,FALSE)</f>
        <v>Contábil</v>
      </c>
      <c r="P1610" s="6">
        <f t="shared" ca="1" si="128"/>
        <v>8</v>
      </c>
      <c r="Q1610" s="7" t="str">
        <f ca="1">VLOOKUP($P1610,Role!$A:$B,2,FALSE)</f>
        <v>Analista</v>
      </c>
      <c r="R1610" s="7">
        <f ca="1">IF($P1610=8,RANDBETWEEN(2,COUNT(Level!$A:$A) + 1),"")</f>
        <v>2</v>
      </c>
      <c r="S1610" s="7" t="str">
        <f ca="1">IF($R1610&lt;&gt;"",VLOOKUP($R1610,Level!$A:$B,2,FALSE),"")</f>
        <v>Junior</v>
      </c>
      <c r="T1610" s="8">
        <f t="shared" ca="1" si="129"/>
        <v>40254</v>
      </c>
      <c r="U1610" s="1">
        <f t="shared" ca="1" si="125"/>
        <v>3500</v>
      </c>
      <c r="V161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$A1610    &amp;
", "   &amp;
$B1610    &amp;
", "   &amp;
$C1610    &amp;
", '"  &amp;
$E1610    &amp;
"', '" &amp;
$H1610    &amp;
"', "  &amp;
$I1610 &amp;
", CAST('"  &amp;
TEXT($K1610,"aaaa-mm-dd") &amp;
"' AS DATE), " &amp;
$L1610 &amp;
", " &amp;
$N1610 &amp;
", " &amp;
$P1610 &amp;
", " &amp;
IF($R1610="","NULL",$R1610) &amp;
", " &amp;
$U1610 &amp;
");"</f>
        <v>INSERT INTO acme.fact_employees (id_company_fk, id_employee_pk, flg_active, employee_name, id_gender_fk, id_race_fk, birthdate, id_education_fk, id_department_fk, id_role_fk, id_level_fk, salary) VALUES (2, 1609, TRUE, 'Enzzo Barroso Frasão', 'M', 3, CAST('1965-01-17' AS DATE), 6, 9, 8, 2, 3500);</v>
      </c>
    </row>
    <row r="1611" spans="1:22" x14ac:dyDescent="0.2">
      <c r="A1611" s="7">
        <v>2</v>
      </c>
      <c r="B1611" s="5">
        <f t="shared" si="126"/>
        <v>1610</v>
      </c>
      <c r="C1611" s="6" t="b">
        <v>1</v>
      </c>
      <c r="D1611" s="7">
        <f ca="1">IF(ROW()=2,125,IF(ROW()=3,67,IF(ROW()=4,13,RANDBETWEEN(2,COUNT(Name!$A:$A) + 1))))</f>
        <v>202</v>
      </c>
      <c r="E1611" s="7" t="str">
        <f ca="1">VLOOKUP($D1611,Name!$A:$B,2,FALSE) &amp; " " &amp; IF(ROW()=2,"de Orléans e Bragança",VLOOKUP(IF(ROW()=2,0,RANDBETWEEN(2,COUNT('Last name'!$A:$A) + 1)),'Last name'!$A:$B,2,FALSE) &amp; " " &amp; VLOOKUP(RANDBETWEEN(2,COUNT('Last name'!$A:$A) + 1),'Last name'!$A:$B,2,FALSE))</f>
        <v>Kaique Bandeira Nunes</v>
      </c>
      <c r="F1611" s="7">
        <v>2</v>
      </c>
      <c r="G1611" s="7" cm="1">
        <f t="array" aca="1" ref="G1611" ca="1">INDEX(States!$B:$B,RANDBETWEEN(2,COUNTA(States!$B:$B)),1)</f>
        <v>2</v>
      </c>
      <c r="H1611" s="7" t="str">
        <f ca="1">VLOOKUP($D1611,Name!$A:$C,3,FALSE)</f>
        <v>M</v>
      </c>
      <c r="I1611" s="7">
        <f t="shared" ca="1" si="127"/>
        <v>2</v>
      </c>
      <c r="J1611" s="7" t="str">
        <f ca="1">VLOOKUP($I1611,Race!$A:$B,2,FALSE)</f>
        <v>Branco</v>
      </c>
      <c r="K1611" s="8">
        <f ca="1" xml:space="preserve">
IF($B1611=2,
    TODAY()-16340,
    IF($P1611=2,
        RANDBETWEEN(TODAY()-12418.5,TODAY()-6574.5),
        IF(OR($P1611=3,$P1611=4),
            RANDBETWEEN(TODAY()-16071,TODAY()-8766),
            IF(OR($P1611=5,$P1611=6,$P1611=7),
                RANDBETWEEN(TODAY()-27393.75,TODAY()-12783.75),
                RANDBETWEEN(TODAY()-27393.75,TODAY()-10957.5)
            )
        )
    )
)</f>
        <v>23602</v>
      </c>
      <c r="L1611" s="6">
        <f ca="1">IF(OR(ROW()=2,ROW()=3),7,IF(ROW()=4,4,RANDBETWEEN(4,COUNT(Education!$A:$A) + 1)))</f>
        <v>4</v>
      </c>
      <c r="M1611" s="8" t="str">
        <f ca="1">VLOOKUP($L1611,Education!$A:$B,2,FALSE)</f>
        <v>Superior</v>
      </c>
      <c r="N161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1611" s="7" t="str">
        <f ca="1">VLOOKUP($N1611,Department!$A:$B,2,FALSE)</f>
        <v>Comunicação &amp; Marketing</v>
      </c>
      <c r="P1611" s="6">
        <f t="shared" ca="1" si="128"/>
        <v>8</v>
      </c>
      <c r="Q1611" s="7" t="str">
        <f ca="1">VLOOKUP($P1611,Role!$A:$B,2,FALSE)</f>
        <v>Analista</v>
      </c>
      <c r="R1611" s="7">
        <f ca="1">IF($P1611=8,RANDBETWEEN(2,COUNT(Level!$A:$A) + 1),"")</f>
        <v>3</v>
      </c>
      <c r="S1611" s="7" t="str">
        <f ca="1">IF($R1611&lt;&gt;"",VLOOKUP($R1611,Level!$A:$B,2,FALSE),"")</f>
        <v>Pleno</v>
      </c>
      <c r="T1611" s="8">
        <f t="shared" ca="1" si="129"/>
        <v>43181</v>
      </c>
      <c r="U1611" s="1">
        <f t="shared" ca="1" si="125"/>
        <v>2580</v>
      </c>
      <c r="V161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$A1611    &amp;
", "   &amp;
$B1611    &amp;
", "   &amp;
$C1611    &amp;
", '"  &amp;
$E1611    &amp;
"', '" &amp;
$H1611    &amp;
"', "  &amp;
$I1611 &amp;
", CAST('"  &amp;
TEXT($K1611,"aaaa-mm-dd") &amp;
"' AS DATE), " &amp;
$L1611 &amp;
", " &amp;
$N1611 &amp;
", " &amp;
$P1611 &amp;
", " &amp;
IF($R1611="","NULL",$R1611) &amp;
", " &amp;
$U1611 &amp;
");"</f>
        <v>INSERT INTO acme.fact_employees (id_company_fk, id_employee_pk, flg_active, employee_name, id_gender_fk, id_race_fk, birthdate, id_education_fk, id_department_fk, id_role_fk, id_level_fk, salary) VALUES (2, 1610, TRUE, 'Kaique Bandeira Nunes', 'M', 2, CAST('1964-08-13' AS DATE), 4, 8, 8, 3, 2580);</v>
      </c>
    </row>
    <row r="1612" spans="1:22" x14ac:dyDescent="0.2">
      <c r="A1612" s="7">
        <v>2</v>
      </c>
      <c r="B1612" s="5">
        <f t="shared" si="126"/>
        <v>1611</v>
      </c>
      <c r="C1612" s="6" t="b">
        <v>1</v>
      </c>
      <c r="D1612" s="7">
        <f ca="1">IF(ROW()=2,125,IF(ROW()=3,67,IF(ROW()=4,13,RANDBETWEEN(2,COUNT(Name!$A:$A) + 1))))</f>
        <v>50</v>
      </c>
      <c r="E1612" s="7" t="str">
        <f ca="1">VLOOKUP($D1612,Name!$A:$B,2,FALSE) &amp; " " &amp; IF(ROW()=2,"de Orléans e Bragança",VLOOKUP(IF(ROW()=2,0,RANDBETWEEN(2,COUNT('Last name'!$A:$A) + 1)),'Last name'!$A:$B,2,FALSE) &amp; " " &amp; VLOOKUP(RANDBETWEEN(2,COUNT('Last name'!$A:$A) + 1),'Last name'!$A:$B,2,FALSE))</f>
        <v>Aquiles Cabral Duarte</v>
      </c>
      <c r="F1612" s="7">
        <v>2</v>
      </c>
      <c r="G1612" s="7" cm="1">
        <f t="array" aca="1" ref="G1612" ca="1">INDEX(States!$B:$B,RANDBETWEEN(2,COUNTA(States!$B:$B)),1)</f>
        <v>16</v>
      </c>
      <c r="H1612" s="7" t="str">
        <f ca="1">VLOOKUP($D1612,Name!$A:$C,3,FALSE)</f>
        <v>M</v>
      </c>
      <c r="I1612" s="7">
        <f t="shared" ca="1" si="127"/>
        <v>2</v>
      </c>
      <c r="J1612" s="7" t="str">
        <f ca="1">VLOOKUP($I1612,Race!$A:$B,2,FALSE)</f>
        <v>Branco</v>
      </c>
      <c r="K1612" s="8">
        <f ca="1" xml:space="preserve">
IF($B1612=2,
    TODAY()-16340,
    IF($P1612=2,
        RANDBETWEEN(TODAY()-12418.5,TODAY()-6574.5),
        IF(OR($P1612=3,$P1612=4),
            RANDBETWEEN(TODAY()-16071,TODAY()-8766),
            IF(OR($P1612=5,$P1612=6,$P1612=7),
                RANDBETWEEN(TODAY()-27393.75,TODAY()-12783.75),
                RANDBETWEEN(TODAY()-27393.75,TODAY()-10957.5)
            )
        )
    )
)</f>
        <v>30768</v>
      </c>
      <c r="L1612" s="6">
        <f ca="1">IF(OR(ROW()=2,ROW()=3),7,IF(ROW()=4,4,RANDBETWEEN(4,COUNT(Education!$A:$A) + 1)))</f>
        <v>6</v>
      </c>
      <c r="M1612" s="8" t="str">
        <f ca="1">VLOOKUP($L1612,Education!$A:$B,2,FALSE)</f>
        <v>Mestrado</v>
      </c>
      <c r="N161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1612" s="7" t="str">
        <f ca="1">VLOOKUP($N1612,Department!$A:$B,2,FALSE)</f>
        <v>Administrativo</v>
      </c>
      <c r="P1612" s="6">
        <f t="shared" ca="1" si="128"/>
        <v>9</v>
      </c>
      <c r="Q1612" s="7" t="str">
        <f ca="1">VLOOKUP($P1612,Role!$A:$B,2,FALSE)</f>
        <v>Especialista</v>
      </c>
      <c r="R1612" s="7" t="str">
        <f ca="1">IF($P1612=8,RANDBETWEEN(2,COUNT(Level!$A:$A) + 1),"")</f>
        <v/>
      </c>
      <c r="S1612" s="7" t="str">
        <f ca="1">IF($R1612&lt;&gt;"",VLOOKUP($R1612,Level!$A:$B,2,FALSE),"")</f>
        <v/>
      </c>
      <c r="T1612" s="8">
        <f t="shared" ca="1" si="129"/>
        <v>44213</v>
      </c>
      <c r="U1612" s="1">
        <f t="shared" ca="1" si="125"/>
        <v>9500</v>
      </c>
      <c r="V161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$A1612    &amp;
", "   &amp;
$B1612    &amp;
", "   &amp;
$C1612    &amp;
", '"  &amp;
$E1612    &amp;
"', '" &amp;
$H1612    &amp;
"', "  &amp;
$I1612 &amp;
", CAST('"  &amp;
TEXT($K1612,"aaaa-mm-dd") &amp;
"' AS DATE), " &amp;
$L1612 &amp;
", " &amp;
$N1612 &amp;
", " &amp;
$P1612 &amp;
", " &amp;
IF($R1612="","NULL",$R1612) &amp;
", " &amp;
$U1612 &amp;
");"</f>
        <v>INSERT INTO acme.fact_employees (id_company_fk, id_employee_pk, flg_active, employee_name, id_gender_fk, id_race_fk, birthdate, id_education_fk, id_department_fk, id_role_fk, id_level_fk, salary) VALUES (2, 1611, TRUE, 'Aquiles Cabral Duarte', 'M', 2, CAST('1984-03-27' AS DATE), 6, 3, 9, NULL, 9500);</v>
      </c>
    </row>
    <row r="1613" spans="1:22" x14ac:dyDescent="0.2">
      <c r="A1613" s="7">
        <v>2</v>
      </c>
      <c r="B1613" s="5">
        <f t="shared" si="126"/>
        <v>1612</v>
      </c>
      <c r="C1613" s="6" t="b">
        <v>1</v>
      </c>
      <c r="D1613" s="7">
        <f ca="1">IF(ROW()=2,125,IF(ROW()=3,67,IF(ROW()=4,13,RANDBETWEEN(2,COUNT(Name!$A:$A) + 1))))</f>
        <v>133</v>
      </c>
      <c r="E1613" s="7" t="str">
        <f ca="1">VLOOKUP($D1613,Name!$A:$B,2,FALSE) &amp; " " &amp; IF(ROW()=2,"de Orléans e Bragança",VLOOKUP(IF(ROW()=2,0,RANDBETWEEN(2,COUNT('Last name'!$A:$A) + 1)),'Last name'!$A:$B,2,FALSE) &amp; " " &amp; VLOOKUP(RANDBETWEEN(2,COUNT('Last name'!$A:$A) + 1),'Last name'!$A:$B,2,FALSE))</f>
        <v>Fellipe Souza Albuquerque</v>
      </c>
      <c r="F1613" s="7">
        <v>2</v>
      </c>
      <c r="G1613" s="7" cm="1">
        <f t="array" aca="1" ref="G1613" ca="1">INDEX(States!$B:$B,RANDBETWEEN(2,COUNTA(States!$B:$B)),1)</f>
        <v>17</v>
      </c>
      <c r="H1613" s="7" t="str">
        <f ca="1">VLOOKUP($D1613,Name!$A:$C,3,FALSE)</f>
        <v>M</v>
      </c>
      <c r="I1613" s="7">
        <f t="shared" ca="1" si="127"/>
        <v>2</v>
      </c>
      <c r="J1613" s="7" t="str">
        <f ca="1">VLOOKUP($I1613,Race!$A:$B,2,FALSE)</f>
        <v>Branco</v>
      </c>
      <c r="K1613" s="8">
        <f ca="1" xml:space="preserve">
IF($B1613=2,
    TODAY()-16340,
    IF($P1613=2,
        RANDBETWEEN(TODAY()-12418.5,TODAY()-6574.5),
        IF(OR($P1613=3,$P1613=4),
            RANDBETWEEN(TODAY()-16071,TODAY()-8766),
            IF(OR($P1613=5,$P1613=6,$P1613=7),
                RANDBETWEEN(TODAY()-27393.75,TODAY()-12783.75),
                RANDBETWEEN(TODAY()-27393.75,TODAY()-10957.5)
            )
        )
    )
)</f>
        <v>22610</v>
      </c>
      <c r="L1613" s="6">
        <f ca="1">IF(OR(ROW()=2,ROW()=3),7,IF(ROW()=4,4,RANDBETWEEN(4,COUNT(Education!$A:$A) + 1)))</f>
        <v>4</v>
      </c>
      <c r="M1613" s="8" t="str">
        <f ca="1">VLOOKUP($L1613,Education!$A:$B,2,FALSE)</f>
        <v>Superior</v>
      </c>
      <c r="N161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12</v>
      </c>
      <c r="O1613" s="7" t="str">
        <f ca="1">VLOOKUP($N1613,Department!$A:$B,2,FALSE)</f>
        <v>Jurídico</v>
      </c>
      <c r="P1613" s="6">
        <f t="shared" ca="1" si="128"/>
        <v>8</v>
      </c>
      <c r="Q1613" s="7" t="str">
        <f ca="1">VLOOKUP($P1613,Role!$A:$B,2,FALSE)</f>
        <v>Analista</v>
      </c>
      <c r="R1613" s="7">
        <f ca="1">IF($P1613=8,RANDBETWEEN(2,COUNT(Level!$A:$A) + 1),"")</f>
        <v>4</v>
      </c>
      <c r="S1613" s="7" t="str">
        <f ca="1">IF($R1613&lt;&gt;"",VLOOKUP($R1613,Level!$A:$B,2,FALSE),"")</f>
        <v>Senior</v>
      </c>
      <c r="T1613" s="8">
        <f t="shared" ca="1" si="129"/>
        <v>38473</v>
      </c>
      <c r="U1613" s="1">
        <f t="shared" ca="1" si="125"/>
        <v>2600</v>
      </c>
      <c r="V161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$A1613    &amp;
", "   &amp;
$B1613    &amp;
", "   &amp;
$C1613    &amp;
", '"  &amp;
$E1613    &amp;
"', '" &amp;
$H1613    &amp;
"', "  &amp;
$I1613 &amp;
", CAST('"  &amp;
TEXT($K1613,"aaaa-mm-dd") &amp;
"' AS DATE), " &amp;
$L1613 &amp;
", " &amp;
$N1613 &amp;
", " &amp;
$P1613 &amp;
", " &amp;
IF($R1613="","NULL",$R1613) &amp;
", " &amp;
$U1613 &amp;
");"</f>
        <v>INSERT INTO acme.fact_employees (id_company_fk, id_employee_pk, flg_active, employee_name, id_gender_fk, id_race_fk, birthdate, id_education_fk, id_department_fk, id_role_fk, id_level_fk, salary) VALUES (2, 1612, TRUE, 'Fellipe Souza Albuquerque', 'M', 2, CAST('1961-11-25' AS DATE), 4, 12, 8, 4, 2600);</v>
      </c>
    </row>
    <row r="1614" spans="1:22" x14ac:dyDescent="0.2">
      <c r="A1614" s="7">
        <v>2</v>
      </c>
      <c r="B1614" s="5">
        <f t="shared" si="126"/>
        <v>1613</v>
      </c>
      <c r="C1614" s="6" t="b">
        <v>1</v>
      </c>
      <c r="D1614" s="7">
        <f ca="1">IF(ROW()=2,125,IF(ROW()=3,67,IF(ROW()=4,13,RANDBETWEEN(2,COUNT(Name!$A:$A) + 1))))</f>
        <v>49</v>
      </c>
      <c r="E1614" s="7" t="str">
        <f ca="1">VLOOKUP($D1614,Name!$A:$B,2,FALSE) &amp; " " &amp; IF(ROW()=2,"de Orléans e Bragança",VLOOKUP(IF(ROW()=2,0,RANDBETWEEN(2,COUNT('Last name'!$A:$A) + 1)),'Last name'!$A:$B,2,FALSE) &amp; " " &amp; VLOOKUP(RANDBETWEEN(2,COUNT('Last name'!$A:$A) + 1),'Last name'!$A:$B,2,FALSE))</f>
        <v>Antônio Café Zil</v>
      </c>
      <c r="F1614" s="7">
        <v>2</v>
      </c>
      <c r="G1614" s="7" cm="1">
        <f t="array" aca="1" ref="G1614" ca="1">INDEX(States!$B:$B,RANDBETWEEN(2,COUNTA(States!$B:$B)),1)</f>
        <v>15</v>
      </c>
      <c r="H1614" s="7" t="str">
        <f ca="1">VLOOKUP($D1614,Name!$A:$C,3,FALSE)</f>
        <v>M</v>
      </c>
      <c r="I1614" s="7">
        <f t="shared" ca="1" si="127"/>
        <v>2</v>
      </c>
      <c r="J1614" s="7" t="str">
        <f ca="1">VLOOKUP($I1614,Race!$A:$B,2,FALSE)</f>
        <v>Branco</v>
      </c>
      <c r="K1614" s="8">
        <f ca="1" xml:space="preserve">
IF($B1614=2,
    TODAY()-16340,
    IF($P1614=2,
        RANDBETWEEN(TODAY()-12418.5,TODAY()-6574.5),
        IF(OR($P1614=3,$P1614=4),
            RANDBETWEEN(TODAY()-16071,TODAY()-8766),
            IF(OR($P1614=5,$P1614=6,$P1614=7),
                RANDBETWEEN(TODAY()-27393.75,TODAY()-12783.75),
                RANDBETWEEN(TODAY()-27393.75,TODAY()-10957.5)
            )
        )
    )
)</f>
        <v>29161</v>
      </c>
      <c r="L1614" s="6">
        <f ca="1">IF(OR(ROW()=2,ROW()=3),7,IF(ROW()=4,4,RANDBETWEEN(4,COUNT(Education!$A:$A) + 1)))</f>
        <v>5</v>
      </c>
      <c r="M1614" s="8" t="str">
        <f ca="1">VLOOKUP($L1614,Education!$A:$B,2,FALSE)</f>
        <v>Pós-graduação</v>
      </c>
      <c r="N161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12</v>
      </c>
      <c r="O1614" s="7" t="str">
        <f ca="1">VLOOKUP($N1614,Department!$A:$B,2,FALSE)</f>
        <v>Jurídico</v>
      </c>
      <c r="P1614" s="6">
        <f t="shared" ca="1" si="128"/>
        <v>8</v>
      </c>
      <c r="Q1614" s="7" t="str">
        <f ca="1">VLOOKUP($P1614,Role!$A:$B,2,FALSE)</f>
        <v>Analista</v>
      </c>
      <c r="R1614" s="7">
        <f ca="1">IF($P1614=8,RANDBETWEEN(2,COUNT(Level!$A:$A) + 1),"")</f>
        <v>3</v>
      </c>
      <c r="S1614" s="7" t="str">
        <f ca="1">IF($R1614&lt;&gt;"",VLOOKUP($R1614,Level!$A:$B,2,FALSE),"")</f>
        <v>Pleno</v>
      </c>
      <c r="T1614" s="8">
        <f t="shared" ca="1" si="129"/>
        <v>44817</v>
      </c>
      <c r="U1614" s="1">
        <f t="shared" ca="1" si="125"/>
        <v>3100</v>
      </c>
      <c r="V161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$A1614    &amp;
", "   &amp;
$B1614    &amp;
", "   &amp;
$C1614    &amp;
", '"  &amp;
$E1614    &amp;
"', '" &amp;
$H1614    &amp;
"', "  &amp;
$I1614 &amp;
", CAST('"  &amp;
TEXT($K1614,"aaaa-mm-dd") &amp;
"' AS DATE), " &amp;
$L1614 &amp;
", " &amp;
$N1614 &amp;
", " &amp;
$P1614 &amp;
", " &amp;
IF($R1614="","NULL",$R1614) &amp;
", " &amp;
$U1614 &amp;
");"</f>
        <v>INSERT INTO acme.fact_employees (id_company_fk, id_employee_pk, flg_active, employee_name, id_gender_fk, id_race_fk, birthdate, id_education_fk, id_department_fk, id_role_fk, id_level_fk, salary) VALUES (2, 1613, TRUE, 'Antônio Café Zil', 'M', 2, CAST('1979-11-02' AS DATE), 5, 12, 8, 3, 3100);</v>
      </c>
    </row>
    <row r="1615" spans="1:22" x14ac:dyDescent="0.2">
      <c r="A1615" s="7">
        <v>2</v>
      </c>
      <c r="B1615" s="5">
        <f t="shared" si="126"/>
        <v>1614</v>
      </c>
      <c r="C1615" s="6" t="b">
        <v>1</v>
      </c>
      <c r="D1615" s="7">
        <f ca="1">IF(ROW()=2,125,IF(ROW()=3,67,IF(ROW()=4,13,RANDBETWEEN(2,COUNT(Name!$A:$A) + 1))))</f>
        <v>188</v>
      </c>
      <c r="E1615" s="7" t="str">
        <f ca="1">VLOOKUP($D1615,Name!$A:$B,2,FALSE) &amp; " " &amp; IF(ROW()=2,"de Orléans e Bragança",VLOOKUP(IF(ROW()=2,0,RANDBETWEEN(2,COUNT('Last name'!$A:$A) + 1)),'Last name'!$A:$B,2,FALSE) &amp; " " &amp; VLOOKUP(RANDBETWEEN(2,COUNT('Last name'!$A:$A) + 1),'Last name'!$A:$B,2,FALSE))</f>
        <v>João Paulo Peçanha Farina</v>
      </c>
      <c r="F1615" s="7">
        <v>2</v>
      </c>
      <c r="G1615" s="7" cm="1">
        <f t="array" aca="1" ref="G1615" ca="1">INDEX(States!$B:$B,RANDBETWEEN(2,COUNTA(States!$B:$B)),1)</f>
        <v>20</v>
      </c>
      <c r="H1615" s="7" t="str">
        <f ca="1">VLOOKUP($D1615,Name!$A:$C,3,FALSE)</f>
        <v>M</v>
      </c>
      <c r="I1615" s="7">
        <f t="shared" ca="1" si="127"/>
        <v>5</v>
      </c>
      <c r="J1615" s="7" t="str">
        <f ca="1">VLOOKUP($I1615,Race!$A:$B,2,FALSE)</f>
        <v>Amarelo</v>
      </c>
      <c r="K1615" s="8">
        <f ca="1" xml:space="preserve">
IF($B1615=2,
    TODAY()-16340,
    IF($P1615=2,
        RANDBETWEEN(TODAY()-12418.5,TODAY()-6574.5),
        IF(OR($P1615=3,$P1615=4),
            RANDBETWEEN(TODAY()-16071,TODAY()-8766),
            IF(OR($P1615=5,$P1615=6,$P1615=7),
                RANDBETWEEN(TODAY()-27393.75,TODAY()-12783.75),
                RANDBETWEEN(TODAY()-27393.75,TODAY()-10957.5)
            )
        )
    )
)</f>
        <v>27081</v>
      </c>
      <c r="L1615" s="6">
        <f ca="1">IF(OR(ROW()=2,ROW()=3),7,IF(ROW()=4,4,RANDBETWEEN(4,COUNT(Education!$A:$A) + 1)))</f>
        <v>4</v>
      </c>
      <c r="M1615" s="8" t="str">
        <f ca="1">VLOOKUP($L1615,Education!$A:$B,2,FALSE)</f>
        <v>Superior</v>
      </c>
      <c r="N161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1615" s="7" t="str">
        <f ca="1">VLOOKUP($N1615,Department!$A:$B,2,FALSE)</f>
        <v>Recursos Humanos</v>
      </c>
      <c r="P1615" s="6">
        <f t="shared" ca="1" si="128"/>
        <v>8</v>
      </c>
      <c r="Q1615" s="7" t="str">
        <f ca="1">VLOOKUP($P1615,Role!$A:$B,2,FALSE)</f>
        <v>Analista</v>
      </c>
      <c r="R1615" s="7">
        <f ca="1">IF($P1615=8,RANDBETWEEN(2,COUNT(Level!$A:$A) + 1),"")</f>
        <v>3</v>
      </c>
      <c r="S1615" s="7" t="str">
        <f ca="1">IF($R1615&lt;&gt;"",VLOOKUP($R1615,Level!$A:$B,2,FALSE),"")</f>
        <v>Pleno</v>
      </c>
      <c r="T1615" s="8">
        <f t="shared" ca="1" si="129"/>
        <v>39190</v>
      </c>
      <c r="U1615" s="1">
        <f t="shared" ca="1" si="125"/>
        <v>2580</v>
      </c>
      <c r="V161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$A1615    &amp;
", "   &amp;
$B1615    &amp;
", "   &amp;
$C1615    &amp;
", '"  &amp;
$E1615    &amp;
"', '" &amp;
$H1615    &amp;
"', "  &amp;
$I1615 &amp;
", CAST('"  &amp;
TEXT($K1615,"aaaa-mm-dd") &amp;
"' AS DATE), " &amp;
$L1615 &amp;
", " &amp;
$N1615 &amp;
", " &amp;
$P1615 &amp;
", " &amp;
IF($R1615="","NULL",$R1615) &amp;
", " &amp;
$U1615 &amp;
");"</f>
        <v>INSERT INTO acme.fact_employees (id_company_fk, id_employee_pk, flg_active, employee_name, id_gender_fk, id_race_fk, birthdate, id_education_fk, id_department_fk, id_role_fk, id_level_fk, salary) VALUES (2, 1614, TRUE, 'João Paulo Peçanha Farina', 'M', 5, CAST('1974-02-21' AS DATE), 4, 5, 8, 3, 2580);</v>
      </c>
    </row>
    <row r="1616" spans="1:22" x14ac:dyDescent="0.2">
      <c r="A1616" s="7">
        <v>2</v>
      </c>
      <c r="B1616" s="5">
        <f t="shared" si="126"/>
        <v>1615</v>
      </c>
      <c r="C1616" s="6" t="b">
        <v>1</v>
      </c>
      <c r="D1616" s="7">
        <f ca="1">IF(ROW()=2,125,IF(ROW()=3,67,IF(ROW()=4,13,RANDBETWEEN(2,COUNT(Name!$A:$A) + 1))))</f>
        <v>21</v>
      </c>
      <c r="E1616" s="7" t="str">
        <f ca="1">VLOOKUP($D1616,Name!$A:$B,2,FALSE) &amp; " " &amp; IF(ROW()=2,"de Orléans e Bragança",VLOOKUP(IF(ROW()=2,0,RANDBETWEEN(2,COUNT('Last name'!$A:$A) + 1)),'Last name'!$A:$B,2,FALSE) &amp; " " &amp; VLOOKUP(RANDBETWEEN(2,COUNT('Last name'!$A:$A) + 1),'Last name'!$A:$B,2,FALSE))</f>
        <v>Ammanda Tavarez Pinto</v>
      </c>
      <c r="F1616" s="7">
        <v>2</v>
      </c>
      <c r="G1616" s="7" cm="1">
        <f t="array" aca="1" ref="G1616" ca="1">INDEX(States!$B:$B,RANDBETWEEN(2,COUNTA(States!$B:$B)),1)</f>
        <v>9</v>
      </c>
      <c r="H1616" s="7" t="str">
        <f ca="1">VLOOKUP($D1616,Name!$A:$C,3,FALSE)</f>
        <v>F</v>
      </c>
      <c r="I1616" s="7">
        <f t="shared" ca="1" si="127"/>
        <v>2</v>
      </c>
      <c r="J1616" s="7" t="str">
        <f ca="1">VLOOKUP($I1616,Race!$A:$B,2,FALSE)</f>
        <v>Branco</v>
      </c>
      <c r="K1616" s="8">
        <f ca="1" xml:space="preserve">
IF($B1616=2,
    TODAY()-16340,
    IF($P1616=2,
        RANDBETWEEN(TODAY()-12418.5,TODAY()-6574.5),
        IF(OR($P1616=3,$P1616=4),
            RANDBETWEEN(TODAY()-16071,TODAY()-8766),
            IF(OR($P1616=5,$P1616=6,$P1616=7),
                RANDBETWEEN(TODAY()-27393.75,TODAY()-12783.75),
                RANDBETWEEN(TODAY()-27393.75,TODAY()-10957.5)
            )
        )
    )
)</f>
        <v>21800</v>
      </c>
      <c r="L1616" s="6">
        <f ca="1">IF(OR(ROW()=2,ROW()=3),7,IF(ROW()=4,4,RANDBETWEEN(4,COUNT(Education!$A:$A) + 1)))</f>
        <v>6</v>
      </c>
      <c r="M1616" s="8" t="str">
        <f ca="1">VLOOKUP($L1616,Education!$A:$B,2,FALSE)</f>
        <v>Mestrado</v>
      </c>
      <c r="N161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1616" s="7" t="str">
        <f ca="1">VLOOKUP($N1616,Department!$A:$B,2,FALSE)</f>
        <v>Tecnologia da Informação</v>
      </c>
      <c r="P1616" s="6">
        <f t="shared" ca="1" si="128"/>
        <v>6</v>
      </c>
      <c r="Q1616" s="7" t="str">
        <f ca="1">VLOOKUP($P1616,Role!$A:$B,2,FALSE)</f>
        <v>Estagiário</v>
      </c>
      <c r="R1616" s="7" t="str">
        <f ca="1">IF($P1616=8,RANDBETWEEN(2,COUNT(Level!$A:$A) + 1),"")</f>
        <v/>
      </c>
      <c r="S1616" s="7" t="str">
        <f ca="1">IF($R1616&lt;&gt;"",VLOOKUP($R1616,Level!$A:$B,2,FALSE),"")</f>
        <v/>
      </c>
      <c r="T1616" s="8">
        <f t="shared" ca="1" si="129"/>
        <v>37754</v>
      </c>
      <c r="U1616" s="1">
        <f t="shared" ca="1" si="125"/>
        <v>2325</v>
      </c>
      <c r="V161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$A1616    &amp;
", "   &amp;
$B1616    &amp;
", "   &amp;
$C1616    &amp;
", '"  &amp;
$E1616    &amp;
"', '" &amp;
$H1616    &amp;
"', "  &amp;
$I1616 &amp;
", CAST('"  &amp;
TEXT($K1616,"aaaa-mm-dd") &amp;
"' AS DATE), " &amp;
$L1616 &amp;
", " &amp;
$N1616 &amp;
", " &amp;
$P1616 &amp;
", " &amp;
IF($R1616="","NULL",$R1616) &amp;
", " &amp;
$U1616 &amp;
");"</f>
        <v>INSERT INTO acme.fact_employees (id_company_fk, id_employee_pk, flg_active, employee_name, id_gender_fk, id_race_fk, birthdate, id_education_fk, id_department_fk, id_role_fk, id_level_fk, salary) VALUES (2, 1615, TRUE, 'Ammanda Tavarez Pinto', 'F', 2, CAST('1959-09-07' AS DATE), 6, 11, 6, NULL, 2325);</v>
      </c>
    </row>
    <row r="1617" spans="1:22" x14ac:dyDescent="0.2">
      <c r="A1617" s="7">
        <v>2</v>
      </c>
      <c r="B1617" s="5">
        <f t="shared" si="126"/>
        <v>1616</v>
      </c>
      <c r="C1617" s="6" t="b">
        <v>1</v>
      </c>
      <c r="D1617" s="7">
        <f ca="1">IF(ROW()=2,125,IF(ROW()=3,67,IF(ROW()=4,13,RANDBETWEEN(2,COUNT(Name!$A:$A) + 1))))</f>
        <v>211</v>
      </c>
      <c r="E1617" s="7" t="str">
        <f ca="1">VLOOKUP($D1617,Name!$A:$B,2,FALSE) &amp; " " &amp; IF(ROW()=2,"de Orléans e Bragança",VLOOKUP(IF(ROW()=2,0,RANDBETWEEN(2,COUNT('Last name'!$A:$A) + 1)),'Last name'!$A:$B,2,FALSE) &amp; " " &amp; VLOOKUP(RANDBETWEEN(2,COUNT('Last name'!$A:$A) + 1),'Last name'!$A:$B,2,FALSE))</f>
        <v>Kleriston Monti Ferrari</v>
      </c>
      <c r="F1617" s="7">
        <v>2</v>
      </c>
      <c r="G1617" s="7" cm="1">
        <f t="array" aca="1" ref="G1617" ca="1">INDEX(States!$B:$B,RANDBETWEEN(2,COUNTA(States!$B:$B)),1)</f>
        <v>7</v>
      </c>
      <c r="H1617" s="7" t="str">
        <f ca="1">VLOOKUP($D1617,Name!$A:$C,3,FALSE)</f>
        <v>M</v>
      </c>
      <c r="I1617" s="7">
        <f t="shared" ca="1" si="127"/>
        <v>4</v>
      </c>
      <c r="J1617" s="7" t="str">
        <f ca="1">VLOOKUP($I1617,Race!$A:$B,2,FALSE)</f>
        <v>Pardo</v>
      </c>
      <c r="K1617" s="8">
        <f ca="1" xml:space="preserve">
IF($B1617=2,
    TODAY()-16340,
    IF($P1617=2,
        RANDBETWEEN(TODAY()-12418.5,TODAY()-6574.5),
        IF(OR($P1617=3,$P1617=4),
            RANDBETWEEN(TODAY()-16071,TODAY()-8766),
            IF(OR($P1617=5,$P1617=6,$P1617=7),
                RANDBETWEEN(TODAY()-27393.75,TODAY()-12783.75),
                RANDBETWEEN(TODAY()-27393.75,TODAY()-10957.5)
            )
        )
    )
)</f>
        <v>30708</v>
      </c>
      <c r="L1617" s="6">
        <f ca="1">IF(OR(ROW()=2,ROW()=3),7,IF(ROW()=4,4,RANDBETWEEN(4,COUNT(Education!$A:$A) + 1)))</f>
        <v>7</v>
      </c>
      <c r="M1617" s="8" t="str">
        <f ca="1">VLOOKUP($L1617,Education!$A:$B,2,FALSE)</f>
        <v>Doutorado</v>
      </c>
      <c r="N161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1617" s="7" t="str">
        <f ca="1">VLOOKUP($N1617,Department!$A:$B,2,FALSE)</f>
        <v>Tecnologia da Informação</v>
      </c>
      <c r="P1617" s="6">
        <f t="shared" ca="1" si="128"/>
        <v>8</v>
      </c>
      <c r="Q1617" s="7" t="str">
        <f ca="1">VLOOKUP($P1617,Role!$A:$B,2,FALSE)</f>
        <v>Analista</v>
      </c>
      <c r="R1617" s="7">
        <f ca="1">IF($P1617=8,RANDBETWEEN(2,COUNT(Level!$A:$A) + 1),"")</f>
        <v>4</v>
      </c>
      <c r="S1617" s="7" t="str">
        <f ca="1">IF($R1617&lt;&gt;"",VLOOKUP($R1617,Level!$A:$B,2,FALSE),"")</f>
        <v>Senior</v>
      </c>
      <c r="T1617" s="8">
        <f t="shared" ca="1" si="129"/>
        <v>43989</v>
      </c>
      <c r="U1617" s="1">
        <f t="shared" ca="1" si="125"/>
        <v>4120</v>
      </c>
      <c r="V161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$A1617    &amp;
", "   &amp;
$B1617    &amp;
", "   &amp;
$C1617    &amp;
", '"  &amp;
$E1617    &amp;
"', '" &amp;
$H1617    &amp;
"', "  &amp;
$I1617 &amp;
", CAST('"  &amp;
TEXT($K1617,"aaaa-mm-dd") &amp;
"' AS DATE), " &amp;
$L1617 &amp;
", " &amp;
$N1617 &amp;
", " &amp;
$P1617 &amp;
", " &amp;
IF($R1617="","NULL",$R1617) &amp;
", " &amp;
$U1617 &amp;
");"</f>
        <v>INSERT INTO acme.fact_employees (id_company_fk, id_employee_pk, flg_active, employee_name, id_gender_fk, id_race_fk, birthdate, id_education_fk, id_department_fk, id_role_fk, id_level_fk, salary) VALUES (2, 1616, TRUE, 'Kleriston Monti Ferrari', 'M', 4, CAST('1984-01-27' AS DATE), 7, 11, 8, 4, 4120);</v>
      </c>
    </row>
    <row r="1618" spans="1:22" x14ac:dyDescent="0.2">
      <c r="A1618" s="7">
        <v>2</v>
      </c>
      <c r="B1618" s="5">
        <f t="shared" si="126"/>
        <v>1617</v>
      </c>
      <c r="C1618" s="6" t="b">
        <v>1</v>
      </c>
      <c r="D1618" s="7">
        <f ca="1">IF(ROW()=2,125,IF(ROW()=3,67,IF(ROW()=4,13,RANDBETWEEN(2,COUNT(Name!$A:$A) + 1))))</f>
        <v>266</v>
      </c>
      <c r="E1618" s="7" t="str">
        <f ca="1">VLOOKUP($D1618,Name!$A:$B,2,FALSE)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Maria Júlia Rizzo Moreira</v>
      </c>
      <c r="F1618" s="7">
        <v>2</v>
      </c>
      <c r="G1618" s="7" cm="1">
        <f t="array" aca="1" ref="G1618" ca="1">INDEX(States!$B:$B,RANDBETWEEN(2,COUNTA(States!$B:$B)),1)</f>
        <v>6</v>
      </c>
      <c r="H1618" s="7" t="str">
        <f ca="1">VLOOKUP($D1618,Name!$A:$C,3,FALSE)</f>
        <v>F</v>
      </c>
      <c r="I1618" s="7">
        <f t="shared" ca="1" si="127"/>
        <v>2</v>
      </c>
      <c r="J1618" s="7" t="str">
        <f ca="1">VLOOKUP($I1618,Race!$A:$B,2,FALSE)</f>
        <v>Branco</v>
      </c>
      <c r="K1618" s="8">
        <f ca="1" xml:space="preserve">
IF($B1618=2,
    TODAY()-16340,
    IF($P1618=2,
        RANDBETWEEN(TODAY()-12418.5,TODAY()-6574.5),
        IF(OR($P1618=3,$P1618=4),
            RANDBETWEEN(TODAY()-16071,TODAY()-8766),
            IF(OR($P1618=5,$P1618=6,$P1618=7),
                RANDBETWEEN(TODAY()-27393.75,TODAY()-12783.75),
                RANDBETWEEN(TODAY()-27393.75,TODAY()-10957.5)
            )
        )
    )
)</f>
        <v>18384</v>
      </c>
      <c r="L1618" s="6">
        <f ca="1">IF(OR(ROW()=2,ROW()=3),7,IF(ROW()=4,4,RANDBETWEEN(4,COUNT(Education!$A:$A) + 1)))</f>
        <v>6</v>
      </c>
      <c r="M1618" s="8" t="str">
        <f ca="1">VLOOKUP($L1618,Education!$A:$B,2,FALSE)</f>
        <v>Mestrado</v>
      </c>
      <c r="N161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1618" s="7" t="str">
        <f ca="1">VLOOKUP($N1618,Department!$A:$B,2,FALSE)</f>
        <v>Comunicação &amp; Marketing</v>
      </c>
      <c r="P1618" s="6">
        <f t="shared" ca="1" si="128"/>
        <v>7</v>
      </c>
      <c r="Q1618" s="7" t="str">
        <f ca="1">VLOOKUP($P1618,Role!$A:$B,2,FALSE)</f>
        <v>Trainee</v>
      </c>
      <c r="R1618" s="7" t="str">
        <f ca="1">IF($P1618=8,RANDBETWEEN(2,COUNT(Level!$A:$A) + 1),"")</f>
        <v/>
      </c>
      <c r="S1618" s="7" t="str">
        <f ca="1">IF($R1618&lt;&gt;"",VLOOKUP($R1618,Level!$A:$B,2,FALSE),"")</f>
        <v/>
      </c>
      <c r="T1618" s="8">
        <f t="shared" ca="1" si="129"/>
        <v>38234</v>
      </c>
      <c r="U1618" s="1">
        <f t="shared" ca="1" si="125"/>
        <v>2385</v>
      </c>
      <c r="V161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$A1618    &amp;
", "   &amp;
$B1618    &amp;
", "   &amp;
$C1618    &amp;
", '"  &amp;
$E1618    &amp;
"', '" &amp;
$H1618    &amp;
"', "  &amp;
$I1618 &amp;
", CAST('"  &amp;
TEXT($K1618,"aaaa-mm-dd") &amp;
"' AS DATE), " &amp;
$L1618 &amp;
", " &amp;
$N1618 &amp;
", " &amp;
$P1618 &amp;
", " &amp;
IF($R1618="","NULL",$R1618) &amp;
", " &amp;
$U1618 &amp;
");"</f>
        <v>INSERT INTO acme.fact_employees (id_company_fk, id_employee_pk, flg_active, employee_name, id_gender_fk, id_race_fk, birthdate, id_education_fk, id_department_fk, id_role_fk, id_level_fk, salary) VALUES (2, 1617, TRUE, 'Maria Júlia Rizzo Moreira', 'F', 2, CAST('1950-05-01' AS DATE), 6, 8, 7, NULL, 2385);</v>
      </c>
    </row>
    <row r="1619" spans="1:22" x14ac:dyDescent="0.2">
      <c r="A1619" s="7">
        <v>2</v>
      </c>
      <c r="B1619" s="5">
        <f t="shared" si="126"/>
        <v>1618</v>
      </c>
      <c r="C1619" s="6" t="b">
        <v>1</v>
      </c>
      <c r="D1619" s="7">
        <f ca="1">IF(ROW()=2,125,IF(ROW()=3,67,IF(ROW()=4,13,RANDBETWEEN(2,COUNT(Name!$A:$A) + 1))))</f>
        <v>182</v>
      </c>
      <c r="E1619" s="7" t="str">
        <f ca="1">VLOOKUP($D1619,Name!$A:$B,2,FALSE) &amp; " " &amp; IF(ROW()=2,"de Orléans e Bragança",VLOOKUP(IF(ROW()=2,0,RANDBETWEEN(2,COUNT('Last name'!$A:$A) + 1)),'Last name'!$A:$B,2,FALSE) &amp; " " &amp; VLOOKUP(RANDBETWEEN(2,COUNT('Last name'!$A:$A) + 1),'Last name'!$A:$B,2,FALSE))</f>
        <v>João Gonçalves Russo</v>
      </c>
      <c r="F1619" s="7">
        <v>2</v>
      </c>
      <c r="G1619" s="7" cm="1">
        <f t="array" aca="1" ref="G1619" ca="1">INDEX(States!$B:$B,RANDBETWEEN(2,COUNTA(States!$B:$B)),1)</f>
        <v>4</v>
      </c>
      <c r="H1619" s="7" t="str">
        <f ca="1">VLOOKUP($D1619,Name!$A:$C,3,FALSE)</f>
        <v>M</v>
      </c>
      <c r="I1619" s="7">
        <f t="shared" ca="1" si="127"/>
        <v>2</v>
      </c>
      <c r="J1619" s="7" t="str">
        <f ca="1">VLOOKUP($I1619,Race!$A:$B,2,FALSE)</f>
        <v>Branco</v>
      </c>
      <c r="K1619" s="8">
        <f ca="1" xml:space="preserve">
IF($B1619=2,
    TODAY()-16340,
    IF($P1619=2,
        RANDBETWEEN(TODAY()-12418.5,TODAY()-6574.5),
        IF(OR($P1619=3,$P1619=4),
            RANDBETWEEN(TODAY()-16071,TODAY()-8766),
            IF(OR($P1619=5,$P1619=6,$P1619=7),
                RANDBETWEEN(TODAY()-27393.75,TODAY()-12783.75),
                RANDBETWEEN(TODAY()-27393.75,TODAY()-10957.5)
            )
        )
    )
)</f>
        <v>21849</v>
      </c>
      <c r="L1619" s="6">
        <f ca="1">IF(OR(ROW()=2,ROW()=3),7,IF(ROW()=4,4,RANDBETWEEN(4,COUNT(Education!$A:$A) + 1)))</f>
        <v>7</v>
      </c>
      <c r="M1619" s="8" t="str">
        <f ca="1">VLOOKUP($L1619,Education!$A:$B,2,FALSE)</f>
        <v>Doutorado</v>
      </c>
      <c r="N161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1619" s="7" t="str">
        <f ca="1">VLOOKUP($N1619,Department!$A:$B,2,FALSE)</f>
        <v>Auditoria</v>
      </c>
      <c r="P1619" s="6">
        <f t="shared" ca="1" si="128"/>
        <v>8</v>
      </c>
      <c r="Q1619" s="7" t="str">
        <f ca="1">VLOOKUP($P1619,Role!$A:$B,2,FALSE)</f>
        <v>Analista</v>
      </c>
      <c r="R1619" s="7">
        <f ca="1">IF($P1619=8,RANDBETWEEN(2,COUNT(Level!$A:$A) + 1),"")</f>
        <v>4</v>
      </c>
      <c r="S1619" s="7" t="str">
        <f ca="1">IF($R1619&lt;&gt;"",VLOOKUP($R1619,Level!$A:$B,2,FALSE),"")</f>
        <v>Senior</v>
      </c>
      <c r="T1619" s="8">
        <f t="shared" ca="1" si="129"/>
        <v>42350</v>
      </c>
      <c r="U1619" s="1">
        <f t="shared" ca="1" si="125"/>
        <v>4000</v>
      </c>
      <c r="V161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$A1619    &amp;
", "   &amp;
$B1619    &amp;
", "   &amp;
$C1619    &amp;
", '"  &amp;
$E1619    &amp;
"', '" &amp;
$H1619    &amp;
"', "  &amp;
$I1619 &amp;
", CAST('"  &amp;
TEXT($K1619,"aaaa-mm-dd") &amp;
"' AS DATE), " &amp;
$L1619 &amp;
", " &amp;
$N1619 &amp;
", " &amp;
$P1619 &amp;
", " &amp;
IF($R1619="","NULL",$R1619) &amp;
", " &amp;
$U1619 &amp;
");"</f>
        <v>INSERT INTO acme.fact_employees (id_company_fk, id_employee_pk, flg_active, employee_name, id_gender_fk, id_race_fk, birthdate, id_education_fk, id_department_fk, id_role_fk, id_level_fk, salary) VALUES (2, 1618, TRUE, 'João Gonçalves Russo', 'M', 2, CAST('1959-10-26' AS DATE), 7, 10, 8, 4, 4000);</v>
      </c>
    </row>
    <row r="1620" spans="1:22" x14ac:dyDescent="0.2">
      <c r="A1620" s="7">
        <v>2</v>
      </c>
      <c r="B1620" s="5">
        <f t="shared" si="126"/>
        <v>1619</v>
      </c>
      <c r="C1620" s="6" t="b">
        <v>1</v>
      </c>
      <c r="D1620" s="7">
        <f ca="1">IF(ROW()=2,125,IF(ROW()=3,67,IF(ROW()=4,13,RANDBETWEEN(2,COUNT(Name!$A:$A) + 1))))</f>
        <v>68</v>
      </c>
      <c r="E1620" s="7" t="str">
        <f ca="1">VLOOKUP($D1620,Name!$A:$B,2,FALSE) &amp; " " &amp; IF(ROW()=2,"de Orléans e Bragança",VLOOKUP(IF(ROW()=2,0,RANDBETWEEN(2,COUNT('Last name'!$A:$A) + 1)),'Last name'!$A:$B,2,FALSE) &amp; " " &amp; VLOOKUP(RANDBETWEEN(2,COUNT('Last name'!$A:$A) + 1),'Last name'!$A:$B,2,FALSE))</f>
        <v>Bernardo Pimenta Pimenta</v>
      </c>
      <c r="F1620" s="7">
        <v>2</v>
      </c>
      <c r="G1620" s="7" cm="1">
        <f t="array" aca="1" ref="G1620" ca="1">INDEX(States!$B:$B,RANDBETWEEN(2,COUNTA(States!$B:$B)),1)</f>
        <v>18</v>
      </c>
      <c r="H1620" s="7" t="str">
        <f ca="1">VLOOKUP($D1620,Name!$A:$C,3,FALSE)</f>
        <v>M</v>
      </c>
      <c r="I1620" s="7">
        <f t="shared" ca="1" si="127"/>
        <v>2</v>
      </c>
      <c r="J1620" s="7" t="str">
        <f ca="1">VLOOKUP($I1620,Race!$A:$B,2,FALSE)</f>
        <v>Branco</v>
      </c>
      <c r="K1620" s="8">
        <f ca="1" xml:space="preserve">
IF($B1620=2,
    TODAY()-16340,
    IF($P1620=2,
        RANDBETWEEN(TODAY()-12418.5,TODAY()-6574.5),
        IF(OR($P1620=3,$P1620=4),
            RANDBETWEEN(TODAY()-16071,TODAY()-8766),
            IF(OR($P1620=5,$P1620=6,$P1620=7),
                RANDBETWEEN(TODAY()-27393.75,TODAY()-12783.75),
                RANDBETWEEN(TODAY()-27393.75,TODAY()-10957.5)
            )
        )
    )
)</f>
        <v>26227</v>
      </c>
      <c r="L1620" s="6">
        <f ca="1">IF(OR(ROW()=2,ROW()=3),7,IF(ROW()=4,4,RANDBETWEEN(4,COUNT(Education!$A:$A) + 1)))</f>
        <v>7</v>
      </c>
      <c r="M1620" s="8" t="str">
        <f ca="1">VLOOKUP($L1620,Education!$A:$B,2,FALSE)</f>
        <v>Doutorado</v>
      </c>
      <c r="N162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12</v>
      </c>
      <c r="O1620" s="7" t="str">
        <f ca="1">VLOOKUP($N1620,Department!$A:$B,2,FALSE)</f>
        <v>Jurídico</v>
      </c>
      <c r="P1620" s="6">
        <f t="shared" ca="1" si="128"/>
        <v>9</v>
      </c>
      <c r="Q1620" s="7" t="str">
        <f ca="1">VLOOKUP($P1620,Role!$A:$B,2,FALSE)</f>
        <v>Especialista</v>
      </c>
      <c r="R1620" s="7" t="str">
        <f ca="1">IF($P1620=8,RANDBETWEEN(2,COUNT(Level!$A:$A) + 1),"")</f>
        <v/>
      </c>
      <c r="S1620" s="7" t="str">
        <f ca="1">IF($R1620&lt;&gt;"",VLOOKUP($R1620,Level!$A:$B,2,FALSE),"")</f>
        <v/>
      </c>
      <c r="T1620" s="8">
        <f t="shared" ca="1" si="129"/>
        <v>38660</v>
      </c>
      <c r="U1620" s="1">
        <f t="shared" ca="1" si="125"/>
        <v>10100</v>
      </c>
      <c r="V162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$A1620    &amp;
", "   &amp;
$B1620    &amp;
", "   &amp;
$C1620    &amp;
", '"  &amp;
$E1620    &amp;
"', '" &amp;
$H1620    &amp;
"', "  &amp;
$I1620 &amp;
", CAST('"  &amp;
TEXT($K1620,"aaaa-mm-dd") &amp;
"' AS DATE), " &amp;
$L1620 &amp;
", " &amp;
$N1620 &amp;
", " &amp;
$P1620 &amp;
", " &amp;
IF($R1620="","NULL",$R1620) &amp;
", " &amp;
$U1620 &amp;
");"</f>
        <v>INSERT INTO acme.fact_employees (id_company_fk, id_employee_pk, flg_active, employee_name, id_gender_fk, id_race_fk, birthdate, id_education_fk, id_department_fk, id_role_fk, id_level_fk, salary) VALUES (2, 1619, TRUE, 'Bernardo Pimenta Pimenta', 'M', 2, CAST('1971-10-21' AS DATE), 7, 12, 9, NULL, 10100);</v>
      </c>
    </row>
    <row r="1621" spans="1:22" x14ac:dyDescent="0.2">
      <c r="A1621" s="7">
        <v>2</v>
      </c>
      <c r="B1621" s="5">
        <f t="shared" si="126"/>
        <v>1620</v>
      </c>
      <c r="C1621" s="6" t="b">
        <v>1</v>
      </c>
      <c r="D1621" s="7">
        <f ca="1">IF(ROW()=2,125,IF(ROW()=3,67,IF(ROW()=4,13,RANDBETWEEN(2,COUNT(Name!$A:$A) + 1))))</f>
        <v>62</v>
      </c>
      <c r="E1621" s="7" t="str">
        <f ca="1">VLOOKUP($D1621,Name!$A:$B,2,FALSE) &amp; " " &amp; IF(ROW()=2,"de Orléans e Bragança",VLOOKUP(IF(ROW()=2,0,RANDBETWEEN(2,COUNT('Last name'!$A:$A) + 1)),'Last name'!$A:$B,2,FALSE) &amp; " " &amp; VLOOKUP(RANDBETWEEN(2,COUNT('Last name'!$A:$A) + 1),'Last name'!$A:$B,2,FALSE))</f>
        <v>Bárbara Ribeiro Gonçalves</v>
      </c>
      <c r="F1621" s="7">
        <v>2</v>
      </c>
      <c r="G1621" s="7" cm="1">
        <f t="array" aca="1" ref="G1621" ca="1">INDEX(States!$B:$B,RANDBETWEEN(2,COUNTA(States!$B:$B)),1)</f>
        <v>14</v>
      </c>
      <c r="H1621" s="7" t="str">
        <f ca="1">VLOOKUP($D1621,Name!$A:$C,3,FALSE)</f>
        <v>F</v>
      </c>
      <c r="I1621" s="7">
        <f t="shared" ca="1" si="127"/>
        <v>2</v>
      </c>
      <c r="J1621" s="7" t="str">
        <f ca="1">VLOOKUP($I1621,Race!$A:$B,2,FALSE)</f>
        <v>Branco</v>
      </c>
      <c r="K1621" s="8">
        <f ca="1" xml:space="preserve">
IF($B1621=2,
    TODAY()-16340,
    IF($P1621=2,
        RANDBETWEEN(TODAY()-12418.5,TODAY()-6574.5),
        IF(OR($P1621=3,$P1621=4),
            RANDBETWEEN(TODAY()-16071,TODAY()-8766),
            IF(OR($P1621=5,$P1621=6,$P1621=7),
                RANDBETWEEN(TODAY()-27393.75,TODAY()-12783.75),
                RANDBETWEEN(TODAY()-27393.75,TODAY()-10957.5)
            )
        )
    )
)</f>
        <v>19479</v>
      </c>
      <c r="L1621" s="6">
        <f ca="1">IF(OR(ROW()=2,ROW()=3),7,IF(ROW()=4,4,RANDBETWEEN(4,COUNT(Education!$A:$A) + 1)))</f>
        <v>6</v>
      </c>
      <c r="M1621" s="8" t="str">
        <f ca="1">VLOOKUP($L1621,Education!$A:$B,2,FALSE)</f>
        <v>Mestrado</v>
      </c>
      <c r="N162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6</v>
      </c>
      <c r="O1621" s="7" t="str">
        <f ca="1">VLOOKUP($N1621,Department!$A:$B,2,FALSE)</f>
        <v>Comercial</v>
      </c>
      <c r="P1621" s="6">
        <f t="shared" ca="1" si="128"/>
        <v>8</v>
      </c>
      <c r="Q1621" s="7" t="str">
        <f ca="1">VLOOKUP($P1621,Role!$A:$B,2,FALSE)</f>
        <v>Analista</v>
      </c>
      <c r="R1621" s="7">
        <f ca="1">IF($P1621=8,RANDBETWEEN(2,COUNT(Level!$A:$A) + 1),"")</f>
        <v>3</v>
      </c>
      <c r="S1621" s="7" t="str">
        <f ca="1">IF($R1621&lt;&gt;"",VLOOKUP($R1621,Level!$A:$B,2,FALSE),"")</f>
        <v>Pleno</v>
      </c>
      <c r="T1621" s="8">
        <f t="shared" ca="1" si="129"/>
        <v>36960</v>
      </c>
      <c r="U1621" s="1">
        <f t="shared" ca="1" si="125"/>
        <v>3580</v>
      </c>
      <c r="V162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$A1621    &amp;
", "   &amp;
$B1621    &amp;
", "   &amp;
$C1621    &amp;
", '"  &amp;
$E1621    &amp;
"', '" &amp;
$H1621    &amp;
"', "  &amp;
$I1621 &amp;
", CAST('"  &amp;
TEXT($K1621,"aaaa-mm-dd") &amp;
"' AS DATE), " &amp;
$L1621 &amp;
", " &amp;
$N1621 &amp;
", " &amp;
$P1621 &amp;
", " &amp;
IF($R1621="","NULL",$R1621) &amp;
", " &amp;
$U1621 &amp;
");"</f>
        <v>INSERT INTO acme.fact_employees (id_company_fk, id_employee_pk, flg_active, employee_name, id_gender_fk, id_race_fk, birthdate, id_education_fk, id_department_fk, id_role_fk, id_level_fk, salary) VALUES (2, 1620, TRUE, 'Bárbara Ribeiro Gonçalves', 'F', 2, CAST('1953-04-30' AS DATE), 6, 6, 8, 3, 3580);</v>
      </c>
    </row>
    <row r="1622" spans="1:22" x14ac:dyDescent="0.2">
      <c r="A1622" s="7">
        <v>2</v>
      </c>
      <c r="B1622" s="5">
        <f t="shared" si="126"/>
        <v>1621</v>
      </c>
      <c r="C1622" s="6" t="b">
        <v>1</v>
      </c>
      <c r="D1622" s="7">
        <f ca="1">IF(ROW()=2,125,IF(ROW()=3,67,IF(ROW()=4,13,RANDBETWEEN(2,COUNT(Name!$A:$A) + 1))))</f>
        <v>222</v>
      </c>
      <c r="E1622" s="7" t="str">
        <f ca="1">VLOOKUP($D1622,Name!$A:$B,2,FALSE) &amp; " " &amp; IF(ROW()=2,"de Orléans e Bragança",VLOOKUP(IF(ROW()=2,0,RANDBETWEEN(2,COUNT('Last name'!$A:$A) + 1)),'Last name'!$A:$B,2,FALSE) &amp; " " &amp; VLOOKUP(RANDBETWEEN(2,COUNT('Last name'!$A:$A) + 1),'Last name'!$A:$B,2,FALSE))</f>
        <v>Levi Alvim Santos</v>
      </c>
      <c r="F1622" s="7">
        <v>2</v>
      </c>
      <c r="G1622" s="7" cm="1">
        <f t="array" aca="1" ref="G1622" ca="1">INDEX(States!$B:$B,RANDBETWEEN(2,COUNTA(States!$B:$B)),1)</f>
        <v>3</v>
      </c>
      <c r="H1622" s="7" t="str">
        <f ca="1">VLOOKUP($D1622,Name!$A:$C,3,FALSE)</f>
        <v>M</v>
      </c>
      <c r="I1622" s="7">
        <f t="shared" ca="1" si="127"/>
        <v>2</v>
      </c>
      <c r="J1622" s="7" t="str">
        <f ca="1">VLOOKUP($I1622,Race!$A:$B,2,FALSE)</f>
        <v>Branco</v>
      </c>
      <c r="K1622" s="8">
        <f ca="1" xml:space="preserve">
IF($B1622=2,
    TODAY()-16340,
    IF($P1622=2,
        RANDBETWEEN(TODAY()-12418.5,TODAY()-6574.5),
        IF(OR($P1622=3,$P1622=4),
            RANDBETWEEN(TODAY()-16071,TODAY()-8766),
            IF(OR($P1622=5,$P1622=6,$P1622=7),
                RANDBETWEEN(TODAY()-27393.75,TODAY()-12783.75),
                RANDBETWEEN(TODAY()-27393.75,TODAY()-10957.5)
            )
        )
    )
)</f>
        <v>25833</v>
      </c>
      <c r="L1622" s="6">
        <f ca="1">IF(OR(ROW()=2,ROW()=3),7,IF(ROW()=4,4,RANDBETWEEN(4,COUNT(Education!$A:$A) + 1)))</f>
        <v>7</v>
      </c>
      <c r="M1622" s="8" t="str">
        <f ca="1">VLOOKUP($L1622,Education!$A:$B,2,FALSE)</f>
        <v>Doutorado</v>
      </c>
      <c r="N162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1622" s="7" t="str">
        <f ca="1">VLOOKUP($N1622,Department!$A:$B,2,FALSE)</f>
        <v>Recursos Humanos</v>
      </c>
      <c r="P1622" s="6">
        <f t="shared" ca="1" si="128"/>
        <v>9</v>
      </c>
      <c r="Q1622" s="7" t="str">
        <f ca="1">VLOOKUP($P1622,Role!$A:$B,2,FALSE)</f>
        <v>Especialista</v>
      </c>
      <c r="R1622" s="7" t="str">
        <f ca="1">IF($P1622=8,RANDBETWEEN(2,COUNT(Level!$A:$A) + 1),"")</f>
        <v/>
      </c>
      <c r="S1622" s="7" t="str">
        <f ca="1">IF($R1622&lt;&gt;"",VLOOKUP($R1622,Level!$A:$B,2,FALSE),"")</f>
        <v/>
      </c>
      <c r="T1622" s="8">
        <f t="shared" ca="1" si="129"/>
        <v>38719</v>
      </c>
      <c r="U1622" s="1">
        <f t="shared" ca="1" si="125"/>
        <v>10080</v>
      </c>
      <c r="V162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$A1622    &amp;
", "   &amp;
$B1622    &amp;
", "   &amp;
$C1622    &amp;
", '"  &amp;
$E1622    &amp;
"', '" &amp;
$H1622    &amp;
"', "  &amp;
$I1622 &amp;
", CAST('"  &amp;
TEXT($K1622,"aaaa-mm-dd") &amp;
"' AS DATE), " &amp;
$L1622 &amp;
", " &amp;
$N1622 &amp;
", " &amp;
$P1622 &amp;
", " &amp;
IF($R1622="","NULL",$R1622) &amp;
", " &amp;
$U1622 &amp;
");"</f>
        <v>INSERT INTO acme.fact_employees (id_company_fk, id_employee_pk, flg_active, employee_name, id_gender_fk, id_race_fk, birthdate, id_education_fk, id_department_fk, id_role_fk, id_level_fk, salary) VALUES (2, 1621, TRUE, 'Levi Alvim Santos', 'M', 2, CAST('1970-09-22' AS DATE), 7, 5, 9, NULL, 10080);</v>
      </c>
    </row>
    <row r="1623" spans="1:22" x14ac:dyDescent="0.2">
      <c r="A1623" s="7">
        <v>2</v>
      </c>
      <c r="B1623" s="5">
        <f t="shared" si="126"/>
        <v>1622</v>
      </c>
      <c r="C1623" s="6" t="b">
        <v>1</v>
      </c>
      <c r="D1623" s="7">
        <f ca="1">IF(ROW()=2,125,IF(ROW()=3,67,IF(ROW()=4,13,RANDBETWEEN(2,COUNT(Name!$A:$A) + 1))))</f>
        <v>158</v>
      </c>
      <c r="E1623" s="7" t="str">
        <f ca="1">VLOOKUP($D1623,Name!$A:$B,2,FALSE) &amp; " " &amp; IF(ROW()=2,"de Orléans e Bragança",VLOOKUP(IF(ROW()=2,0,RANDBETWEEN(2,COUNT('Last name'!$A:$A) + 1)),'Last name'!$A:$B,2,FALSE) &amp; " " &amp; VLOOKUP(RANDBETWEEN(2,COUNT('Last name'!$A:$A) + 1),'Last name'!$A:$B,2,FALSE))</f>
        <v>Heitor Machado Tavares</v>
      </c>
      <c r="F1623" s="7">
        <v>2</v>
      </c>
      <c r="G1623" s="7" cm="1">
        <f t="array" aca="1" ref="G1623" ca="1">INDEX(States!$B:$B,RANDBETWEEN(2,COUNTA(States!$B:$B)),1)</f>
        <v>11</v>
      </c>
      <c r="H1623" s="7" t="str">
        <f ca="1">VLOOKUP($D1623,Name!$A:$C,3,FALSE)</f>
        <v>M</v>
      </c>
      <c r="I1623" s="7">
        <f t="shared" ca="1" si="127"/>
        <v>2</v>
      </c>
      <c r="J1623" s="7" t="str">
        <f ca="1">VLOOKUP($I1623,Race!$A:$B,2,FALSE)</f>
        <v>Branco</v>
      </c>
      <c r="K1623" s="8">
        <f ca="1" xml:space="preserve">
IF($B1623=2,
    TODAY()-16340,
    IF($P1623=2,
        RANDBETWEEN(TODAY()-12418.5,TODAY()-6574.5),
        IF(OR($P1623=3,$P1623=4),
            RANDBETWEEN(TODAY()-16071,TODAY()-8766),
            IF(OR($P1623=5,$P1623=6,$P1623=7),
                RANDBETWEEN(TODAY()-27393.75,TODAY()-12783.75),
                RANDBETWEEN(TODAY()-27393.75,TODAY()-10957.5)
            )
        )
    )
)</f>
        <v>28852</v>
      </c>
      <c r="L1623" s="6">
        <f ca="1">IF(OR(ROW()=2,ROW()=3),7,IF(ROW()=4,4,RANDBETWEEN(4,COUNT(Education!$A:$A) + 1)))</f>
        <v>7</v>
      </c>
      <c r="M1623" s="8" t="str">
        <f ca="1">VLOOKUP($L1623,Education!$A:$B,2,FALSE)</f>
        <v>Doutorado</v>
      </c>
      <c r="N162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1623" s="7" t="str">
        <f ca="1">VLOOKUP($N1623,Department!$A:$B,2,FALSE)</f>
        <v>Financeiro</v>
      </c>
      <c r="P1623" s="6">
        <f t="shared" ca="1" si="128"/>
        <v>8</v>
      </c>
      <c r="Q1623" s="7" t="str">
        <f ca="1">VLOOKUP($P1623,Role!$A:$B,2,FALSE)</f>
        <v>Analista</v>
      </c>
      <c r="R1623" s="7">
        <f ca="1">IF($P1623=8,RANDBETWEEN(2,COUNT(Level!$A:$A) + 1),"")</f>
        <v>2</v>
      </c>
      <c r="S1623" s="7" t="str">
        <f ca="1">IF($R1623&lt;&gt;"",VLOOKUP($R1623,Level!$A:$B,2,FALSE),"")</f>
        <v>Junior</v>
      </c>
      <c r="T1623" s="8">
        <f t="shared" ca="1" si="129"/>
        <v>39572</v>
      </c>
      <c r="U1623" s="1">
        <f t="shared" ca="1" si="125"/>
        <v>4000</v>
      </c>
      <c r="V162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$A1623    &amp;
", "   &amp;
$B1623    &amp;
", "   &amp;
$C1623    &amp;
", '"  &amp;
$E1623    &amp;
"', '" &amp;
$H1623    &amp;
"', "  &amp;
$I1623 &amp;
", CAST('"  &amp;
TEXT($K1623,"aaaa-mm-dd") &amp;
"' AS DATE), " &amp;
$L1623 &amp;
", " &amp;
$N1623 &amp;
", " &amp;
$P1623 &amp;
", " &amp;
IF($R1623="","NULL",$R1623) &amp;
", " &amp;
$U1623 &amp;
");"</f>
        <v>INSERT INTO acme.fact_employees (id_company_fk, id_employee_pk, flg_active, employee_name, id_gender_fk, id_race_fk, birthdate, id_education_fk, id_department_fk, id_role_fk, id_level_fk, salary) VALUES (2, 1622, TRUE, 'Heitor Machado Tavares', 'M', 2, CAST('1978-12-28' AS DATE), 7, 4, 8, 2, 4000);</v>
      </c>
    </row>
    <row r="1624" spans="1:22" x14ac:dyDescent="0.2">
      <c r="A1624" s="7">
        <v>2</v>
      </c>
      <c r="B1624" s="5">
        <f t="shared" si="126"/>
        <v>1623</v>
      </c>
      <c r="C1624" s="6" t="b">
        <v>1</v>
      </c>
      <c r="D1624" s="7">
        <f ca="1">IF(ROW()=2,125,IF(ROW()=3,67,IF(ROW()=4,13,RANDBETWEEN(2,COUNT(Name!$A:$A) + 1))))</f>
        <v>157</v>
      </c>
      <c r="E1624" s="7" t="str">
        <f ca="1">VLOOKUP($D1624,Name!$A:$B,2,FALSE) &amp; " " &amp; IF(ROW()=2,"de Orléans e Bragança",VLOOKUP(IF(ROW()=2,0,RANDBETWEEN(2,COUNT('Last name'!$A:$A) + 1)),'Last name'!$A:$B,2,FALSE) &amp; " " &amp; VLOOKUP(RANDBETWEEN(2,COUNT('Last name'!$A:$A) + 1),'Last name'!$A:$B,2,FALSE))</f>
        <v>Hector Lopes Alencar</v>
      </c>
      <c r="F1624" s="7">
        <v>2</v>
      </c>
      <c r="G1624" s="7" cm="1">
        <f t="array" aca="1" ref="G1624" ca="1">INDEX(States!$B:$B,RANDBETWEEN(2,COUNTA(States!$B:$B)),1)</f>
        <v>6</v>
      </c>
      <c r="H1624" s="7" t="str">
        <f ca="1">VLOOKUP($D1624,Name!$A:$C,3,FALSE)</f>
        <v>M</v>
      </c>
      <c r="I1624" s="7">
        <f t="shared" ca="1" si="127"/>
        <v>3</v>
      </c>
      <c r="J1624" s="7" t="str">
        <f ca="1">VLOOKUP($I1624,Race!$A:$B,2,FALSE)</f>
        <v>Preto</v>
      </c>
      <c r="K1624" s="8">
        <f ca="1" xml:space="preserve">
IF($B1624=2,
    TODAY()-16340,
    IF($P1624=2,
        RANDBETWEEN(TODAY()-12418.5,TODAY()-6574.5),
        IF(OR($P1624=3,$P1624=4),
            RANDBETWEEN(TODAY()-16071,TODAY()-8766),
            IF(OR($P1624=5,$P1624=6,$P1624=7),
                RANDBETWEEN(TODAY()-27393.75,TODAY()-12783.75),
                RANDBETWEEN(TODAY()-27393.75,TODAY()-10957.5)
            )
        )
    )
)</f>
        <v>23803</v>
      </c>
      <c r="L1624" s="6">
        <f ca="1">IF(OR(ROW()=2,ROW()=3),7,IF(ROW()=4,4,RANDBETWEEN(4,COUNT(Education!$A:$A) + 1)))</f>
        <v>7</v>
      </c>
      <c r="M1624" s="8" t="str">
        <f ca="1">VLOOKUP($L1624,Education!$A:$B,2,FALSE)</f>
        <v>Doutorado</v>
      </c>
      <c r="N162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1624" s="7" t="str">
        <f ca="1">VLOOKUP($N1624,Department!$A:$B,2,FALSE)</f>
        <v>Administrativo</v>
      </c>
      <c r="P1624" s="6">
        <f t="shared" ca="1" si="128"/>
        <v>8</v>
      </c>
      <c r="Q1624" s="7" t="str">
        <f ca="1">VLOOKUP($P1624,Role!$A:$B,2,FALSE)</f>
        <v>Analista</v>
      </c>
      <c r="R1624" s="7">
        <f ca="1">IF($P1624=8,RANDBETWEEN(2,COUNT(Level!$A:$A) + 1),"")</f>
        <v>3</v>
      </c>
      <c r="S1624" s="7" t="str">
        <f ca="1">IF($R1624&lt;&gt;"",VLOOKUP($R1624,Level!$A:$B,2,FALSE),"")</f>
        <v>Pleno</v>
      </c>
      <c r="T1624" s="8">
        <f t="shared" ca="1" si="129"/>
        <v>41128</v>
      </c>
      <c r="U1624" s="1">
        <f t="shared" ca="1" si="125"/>
        <v>4000</v>
      </c>
      <c r="V162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$A1624    &amp;
", "   &amp;
$B1624    &amp;
", "   &amp;
$C1624    &amp;
", '"  &amp;
$E1624    &amp;
"', '" &amp;
$H1624    &amp;
"', "  &amp;
$I1624 &amp;
", CAST('"  &amp;
TEXT($K1624,"aaaa-mm-dd") &amp;
"' AS DATE), " &amp;
$L1624 &amp;
", " &amp;
$N1624 &amp;
", " &amp;
$P1624 &amp;
", " &amp;
IF($R1624="","NULL",$R1624) &amp;
", " &amp;
$U1624 &amp;
");"</f>
        <v>INSERT INTO acme.fact_employees (id_company_fk, id_employee_pk, flg_active, employee_name, id_gender_fk, id_race_fk, birthdate, id_education_fk, id_department_fk, id_role_fk, id_level_fk, salary) VALUES (2, 1623, TRUE, 'Hector Lopes Alencar', 'M', 3, CAST('1965-03-02' AS DATE), 7, 3, 8, 3, 4000);</v>
      </c>
    </row>
    <row r="1625" spans="1:22" x14ac:dyDescent="0.2">
      <c r="A1625" s="7">
        <v>2</v>
      </c>
      <c r="B1625" s="5">
        <f t="shared" si="126"/>
        <v>1624</v>
      </c>
      <c r="C1625" s="6" t="b">
        <v>1</v>
      </c>
      <c r="D1625" s="7">
        <f ca="1">IF(ROW()=2,125,IF(ROW()=3,67,IF(ROW()=4,13,RANDBETWEEN(2,COUNT(Name!$A:$A) + 1))))</f>
        <v>55</v>
      </c>
      <c r="E1625" s="7" t="str">
        <f ca="1">VLOOKUP($D1625,Name!$A:$B,2,FALSE) &amp; " " &amp; IF(ROW()=2,"de Orléans e Bragança",VLOOKUP(IF(ROW()=2,0,RANDBETWEEN(2,COUNT('Last name'!$A:$A) + 1)),'Last name'!$A:$B,2,FALSE) &amp; " " &amp; VLOOKUP(RANDBETWEEN(2,COUNT('Last name'!$A:$A) + 1),'Last name'!$A:$B,2,FALSE))</f>
        <v>Arthur Miguel Conti Andrioli</v>
      </c>
      <c r="F1625" s="7">
        <v>2</v>
      </c>
      <c r="G1625" s="7" cm="1">
        <f t="array" aca="1" ref="G1625" ca="1">INDEX(States!$B:$B,RANDBETWEEN(2,COUNTA(States!$B:$B)),1)</f>
        <v>6</v>
      </c>
      <c r="H1625" s="7" t="str">
        <f ca="1">VLOOKUP($D1625,Name!$A:$C,3,FALSE)</f>
        <v>M</v>
      </c>
      <c r="I1625" s="7">
        <f t="shared" ca="1" si="127"/>
        <v>2</v>
      </c>
      <c r="J1625" s="7" t="str">
        <f ca="1">VLOOKUP($I1625,Race!$A:$B,2,FALSE)</f>
        <v>Branco</v>
      </c>
      <c r="K1625" s="8">
        <f ca="1" xml:space="preserve">
IF($B1625=2,
    TODAY()-16340,
    IF($P1625=2,
        RANDBETWEEN(TODAY()-12418.5,TODAY()-6574.5),
        IF(OR($P1625=3,$P1625=4),
            RANDBETWEEN(TODAY()-16071,TODAY()-8766),
            IF(OR($P1625=5,$P1625=6,$P1625=7),
                RANDBETWEEN(TODAY()-27393.75,TODAY()-12783.75),
                RANDBETWEEN(TODAY()-27393.75,TODAY()-10957.5)
            )
        )
    )
)</f>
        <v>31862</v>
      </c>
      <c r="L1625" s="6">
        <f ca="1">IF(OR(ROW()=2,ROW()=3),7,IF(ROW()=4,4,RANDBETWEEN(4,COUNT(Education!$A:$A) + 1)))</f>
        <v>7</v>
      </c>
      <c r="M1625" s="8" t="str">
        <f ca="1">VLOOKUP($L1625,Education!$A:$B,2,FALSE)</f>
        <v>Doutorado</v>
      </c>
      <c r="N162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1625" s="7" t="str">
        <f ca="1">VLOOKUP($N1625,Department!$A:$B,2,FALSE)</f>
        <v>Tecnologia da Informação</v>
      </c>
      <c r="P1625" s="6">
        <f t="shared" ca="1" si="128"/>
        <v>8</v>
      </c>
      <c r="Q1625" s="7" t="str">
        <f ca="1">VLOOKUP($P1625,Role!$A:$B,2,FALSE)</f>
        <v>Analista</v>
      </c>
      <c r="R1625" s="7">
        <f ca="1">IF($P1625=8,RANDBETWEEN(2,COUNT(Level!$A:$A) + 1),"")</f>
        <v>2</v>
      </c>
      <c r="S1625" s="7" t="str">
        <f ca="1">IF($R1625&lt;&gt;"",VLOOKUP($R1625,Level!$A:$B,2,FALSE),"")</f>
        <v>Junior</v>
      </c>
      <c r="T1625" s="8">
        <f t="shared" ca="1" si="129"/>
        <v>36369</v>
      </c>
      <c r="U1625" s="1">
        <f t="shared" ca="1" si="125"/>
        <v>4120</v>
      </c>
      <c r="V162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$A1625    &amp;
", "   &amp;
$B1625    &amp;
", "   &amp;
$C1625    &amp;
", '"  &amp;
$E1625    &amp;
"', '" &amp;
$H1625    &amp;
"', "  &amp;
$I1625 &amp;
", CAST('"  &amp;
TEXT($K1625,"aaaa-mm-dd") &amp;
"' AS DATE), " &amp;
$L1625 &amp;
", " &amp;
$N1625 &amp;
", " &amp;
$P1625 &amp;
", " &amp;
IF($R1625="","NULL",$R1625) &amp;
", " &amp;
$U1625 &amp;
");"</f>
        <v>INSERT INTO acme.fact_employees (id_company_fk, id_employee_pk, flg_active, employee_name, id_gender_fk, id_race_fk, birthdate, id_education_fk, id_department_fk, id_role_fk, id_level_fk, salary) VALUES (2, 1624, TRUE, 'Arthur Miguel Conti Andrioli', 'M', 2, CAST('1987-03-26' AS DATE), 7, 11, 8, 2, 4120);</v>
      </c>
    </row>
    <row r="1626" spans="1:22" x14ac:dyDescent="0.2">
      <c r="A1626" s="7">
        <v>2</v>
      </c>
      <c r="B1626" s="5">
        <f t="shared" si="126"/>
        <v>1625</v>
      </c>
      <c r="C1626" s="6" t="b">
        <v>1</v>
      </c>
      <c r="D1626" s="7">
        <f ca="1">IF(ROW()=2,125,IF(ROW()=3,67,IF(ROW()=4,13,RANDBETWEEN(2,COUNT(Name!$A:$A) + 1))))</f>
        <v>112</v>
      </c>
      <c r="E1626" s="7" t="str">
        <f ca="1">VLOOKUP($D1626,Name!$A:$B,2,FALSE) &amp; " " &amp; IF(ROW()=2,"de Orléans e Bragança",VLOOKUP(IF(ROW()=2,0,RANDBETWEEN(2,COUNT('Last name'!$A:$A) + 1)),'Last name'!$A:$B,2,FALSE) &amp; " " &amp; VLOOKUP(RANDBETWEEN(2,COUNT('Last name'!$A:$A) + 1),'Last name'!$A:$B,2,FALSE))</f>
        <v>Dulce Sousa Borges</v>
      </c>
      <c r="F1626" s="7">
        <v>2</v>
      </c>
      <c r="G1626" s="7" cm="1">
        <f t="array" aca="1" ref="G1626" ca="1">INDEX(States!$B:$B,RANDBETWEEN(2,COUNTA(States!$B:$B)),1)</f>
        <v>11</v>
      </c>
      <c r="H1626" s="7" t="str">
        <f ca="1">VLOOKUP($D1626,Name!$A:$C,3,FALSE)</f>
        <v>F</v>
      </c>
      <c r="I1626" s="7">
        <f t="shared" ca="1" si="127"/>
        <v>2</v>
      </c>
      <c r="J1626" s="7" t="str">
        <f ca="1">VLOOKUP($I1626,Race!$A:$B,2,FALSE)</f>
        <v>Branco</v>
      </c>
      <c r="K1626" s="8">
        <f ca="1" xml:space="preserve">
IF($B1626=2,
    TODAY()-16340,
    IF($P1626=2,
        RANDBETWEEN(TODAY()-12418.5,TODAY()-6574.5),
        IF(OR($P1626=3,$P1626=4),
            RANDBETWEEN(TODAY()-16071,TODAY()-8766),
            IF(OR($P1626=5,$P1626=6,$P1626=7),
                RANDBETWEEN(TODAY()-27393.75,TODAY()-12783.75),
                RANDBETWEEN(TODAY()-27393.75,TODAY()-10957.5)
            )
        )
    )
)</f>
        <v>26995</v>
      </c>
      <c r="L1626" s="6">
        <f ca="1">IF(OR(ROW()=2,ROW()=3),7,IF(ROW()=4,4,RANDBETWEEN(4,COUNT(Education!$A:$A) + 1)))</f>
        <v>5</v>
      </c>
      <c r="M1626" s="8" t="str">
        <f ca="1">VLOOKUP($L1626,Education!$A:$B,2,FALSE)</f>
        <v>Pós-graduação</v>
      </c>
      <c r="N162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1626" s="7" t="str">
        <f ca="1">VLOOKUP($N1626,Department!$A:$B,2,FALSE)</f>
        <v>Vendas</v>
      </c>
      <c r="P1626" s="6">
        <f t="shared" ca="1" si="128"/>
        <v>7</v>
      </c>
      <c r="Q1626" s="7" t="str">
        <f ca="1">VLOOKUP($P1626,Role!$A:$B,2,FALSE)</f>
        <v>Trainee</v>
      </c>
      <c r="R1626" s="7" t="str">
        <f ca="1">IF($P1626=8,RANDBETWEEN(2,COUNT(Level!$A:$A) + 1),"")</f>
        <v/>
      </c>
      <c r="S1626" s="7" t="str">
        <f ca="1">IF($R1626&lt;&gt;"",VLOOKUP($R1626,Level!$A:$B,2,FALSE),"")</f>
        <v/>
      </c>
      <c r="T1626" s="8">
        <f t="shared" ca="1" si="129"/>
        <v>37749</v>
      </c>
      <c r="U1626" s="1">
        <f t="shared" ca="1" si="125"/>
        <v>1915</v>
      </c>
      <c r="V162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$A1626    &amp;
", "   &amp;
$B1626    &amp;
", "   &amp;
$C1626    &amp;
", '"  &amp;
$E1626    &amp;
"', '" &amp;
$H1626    &amp;
"', "  &amp;
$I1626 &amp;
", CAST('"  &amp;
TEXT($K1626,"aaaa-mm-dd") &amp;
"' AS DATE), " &amp;
$L1626 &amp;
", " &amp;
$N1626 &amp;
", " &amp;
$P1626 &amp;
", " &amp;
IF($R1626="","NULL",$R1626) &amp;
", " &amp;
$U1626 &amp;
");"</f>
        <v>INSERT INTO acme.fact_employees (id_company_fk, id_employee_pk, flg_active, employee_name, id_gender_fk, id_race_fk, birthdate, id_education_fk, id_department_fk, id_role_fk, id_level_fk, salary) VALUES (2, 1625, TRUE, 'Dulce Sousa Borges', 'F', 2, CAST('1973-11-27' AS DATE), 5, 13, 7, NULL, 1915);</v>
      </c>
    </row>
    <row r="1627" spans="1:22" x14ac:dyDescent="0.2">
      <c r="A1627" s="7">
        <v>2</v>
      </c>
      <c r="B1627" s="5">
        <f t="shared" si="126"/>
        <v>1626</v>
      </c>
      <c r="C1627" s="6" t="b">
        <v>1</v>
      </c>
      <c r="D1627" s="7">
        <f ca="1">IF(ROW()=2,125,IF(ROW()=3,67,IF(ROW()=4,13,RANDBETWEEN(2,COUNT(Name!$A:$A) + 1))))</f>
        <v>128</v>
      </c>
      <c r="E1627" s="7" t="str">
        <f ca="1">VLOOKUP($D1627,Name!$A:$B,2,FALSE) &amp; " " &amp; IF(ROW()=2,"de Orléans e Bragança",VLOOKUP(IF(ROW()=2,0,RANDBETWEEN(2,COUNT('Last name'!$A:$A) + 1)),'Last name'!$A:$B,2,FALSE) &amp; " " &amp; VLOOKUP(RANDBETWEEN(2,COUNT('Last name'!$A:$A) + 1),'Last name'!$A:$B,2,FALSE))</f>
        <v>Erick Duarte Frois</v>
      </c>
      <c r="F1627" s="7">
        <v>2</v>
      </c>
      <c r="G1627" s="7" cm="1">
        <f t="array" aca="1" ref="G1627" ca="1">INDEX(States!$B:$B,RANDBETWEEN(2,COUNTA(States!$B:$B)),1)</f>
        <v>15</v>
      </c>
      <c r="H1627" s="7" t="str">
        <f ca="1">VLOOKUP($D1627,Name!$A:$C,3,FALSE)</f>
        <v>M</v>
      </c>
      <c r="I1627" s="7">
        <f t="shared" ca="1" si="127"/>
        <v>2</v>
      </c>
      <c r="J1627" s="7" t="str">
        <f ca="1">VLOOKUP($I1627,Race!$A:$B,2,FALSE)</f>
        <v>Branco</v>
      </c>
      <c r="K1627" s="8">
        <f ca="1" xml:space="preserve">
IF($B1627=2,
    TODAY()-16340,
    IF($P1627=2,
        RANDBETWEEN(TODAY()-12418.5,TODAY()-6574.5),
        IF(OR($P1627=3,$P1627=4),
            RANDBETWEEN(TODAY()-16071,TODAY()-8766),
            IF(OR($P1627=5,$P1627=6,$P1627=7),
                RANDBETWEEN(TODAY()-27393.75,TODAY()-12783.75),
                RANDBETWEEN(TODAY()-27393.75,TODAY()-10957.5)
            )
        )
    )
)</f>
        <v>19732</v>
      </c>
      <c r="L1627" s="6">
        <f ca="1">IF(OR(ROW()=2,ROW()=3),7,IF(ROW()=4,4,RANDBETWEEN(4,COUNT(Education!$A:$A) + 1)))</f>
        <v>5</v>
      </c>
      <c r="M1627" s="8" t="str">
        <f ca="1">VLOOKUP($L1627,Education!$A:$B,2,FALSE)</f>
        <v>Pós-graduação</v>
      </c>
      <c r="N162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7</v>
      </c>
      <c r="O1627" s="7" t="str">
        <f ca="1">VLOOKUP($N1627,Department!$A:$B,2,FALSE)</f>
        <v>Operacional</v>
      </c>
      <c r="P1627" s="6">
        <f t="shared" ca="1" si="128"/>
        <v>8</v>
      </c>
      <c r="Q1627" s="7" t="str">
        <f ca="1">VLOOKUP($P1627,Role!$A:$B,2,FALSE)</f>
        <v>Analista</v>
      </c>
      <c r="R1627" s="7">
        <f ca="1">IF($P1627=8,RANDBETWEEN(2,COUNT(Level!$A:$A) + 1),"")</f>
        <v>2</v>
      </c>
      <c r="S1627" s="7" t="str">
        <f ca="1">IF($R1627&lt;&gt;"",VLOOKUP($R1627,Level!$A:$B,2,FALSE),"")</f>
        <v>Junior</v>
      </c>
      <c r="T1627" s="8">
        <f t="shared" ca="1" si="129"/>
        <v>40412</v>
      </c>
      <c r="U1627" s="1">
        <f t="shared" ca="1" si="125"/>
        <v>3000</v>
      </c>
      <c r="V162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$A1627    &amp;
", "   &amp;
$B1627    &amp;
", "   &amp;
$C1627    &amp;
", '"  &amp;
$E1627    &amp;
"', '" &amp;
$H1627    &amp;
"', "  &amp;
$I1627 &amp;
", CAST('"  &amp;
TEXT($K1627,"aaaa-mm-dd") &amp;
"' AS DATE), " &amp;
$L1627 &amp;
", " &amp;
$N1627 &amp;
", " &amp;
$P1627 &amp;
", " &amp;
IF($R1627="","NULL",$R1627) &amp;
", " &amp;
$U1627 &amp;
");"</f>
        <v>INSERT INTO acme.fact_employees (id_company_fk, id_employee_pk, flg_active, employee_name, id_gender_fk, id_race_fk, birthdate, id_education_fk, id_department_fk, id_role_fk, id_level_fk, salary) VALUES (2, 1626, TRUE, 'Erick Duarte Frois', 'M', 2, CAST('1954-01-08' AS DATE), 5, 7, 8, 2, 3000);</v>
      </c>
    </row>
    <row r="1628" spans="1:22" x14ac:dyDescent="0.2">
      <c r="A1628" s="7">
        <v>2</v>
      </c>
      <c r="B1628" s="5">
        <f t="shared" si="126"/>
        <v>1627</v>
      </c>
      <c r="C1628" s="6" t="b">
        <v>1</v>
      </c>
      <c r="D1628" s="7">
        <f ca="1">IF(ROW()=2,125,IF(ROW()=3,67,IF(ROW()=4,13,RANDBETWEEN(2,COUNT(Name!$A:$A) + 1))))</f>
        <v>202</v>
      </c>
      <c r="E1628" s="7" t="str">
        <f ca="1">VLOOKUP($D1628,Name!$A:$B,2,FALSE) &amp; " " &amp; IF(ROW()=2,"de Orléans e Bragança",VLOOKUP(IF(ROW()=2,0,RANDBETWEEN(2,COUNT('Last name'!$A:$A) + 1)),'Last name'!$A:$B,2,FALSE) &amp; " " &amp; VLOOKUP(RANDBETWEEN(2,COUNT('Last name'!$A:$A) + 1),'Last name'!$A:$B,2,FALSE))</f>
        <v>Kaique Pedrosa Barbosa</v>
      </c>
      <c r="F1628" s="7">
        <v>2</v>
      </c>
      <c r="G1628" s="7" cm="1">
        <f t="array" aca="1" ref="G1628" ca="1">INDEX(States!$B:$B,RANDBETWEEN(2,COUNTA(States!$B:$B)),1)</f>
        <v>20</v>
      </c>
      <c r="H1628" s="7" t="str">
        <f ca="1">VLOOKUP($D1628,Name!$A:$C,3,FALSE)</f>
        <v>M</v>
      </c>
      <c r="I1628" s="7">
        <f t="shared" ca="1" si="127"/>
        <v>4</v>
      </c>
      <c r="J1628" s="7" t="str">
        <f ca="1">VLOOKUP($I1628,Race!$A:$B,2,FALSE)</f>
        <v>Pardo</v>
      </c>
      <c r="K1628" s="8">
        <f ca="1" xml:space="preserve">
IF($B1628=2,
    TODAY()-16340,
    IF($P1628=2,
        RANDBETWEEN(TODAY()-12418.5,TODAY()-6574.5),
        IF(OR($P1628=3,$P1628=4),
            RANDBETWEEN(TODAY()-16071,TODAY()-8766),
            IF(OR($P1628=5,$P1628=6,$P1628=7),
                RANDBETWEEN(TODAY()-27393.75,TODAY()-12783.75),
                RANDBETWEEN(TODAY()-27393.75,TODAY()-10957.5)
            )
        )
    )
)</f>
        <v>27367</v>
      </c>
      <c r="L1628" s="6">
        <f ca="1">IF(OR(ROW()=2,ROW()=3),7,IF(ROW()=4,4,RANDBETWEEN(4,COUNT(Education!$A:$A) + 1)))</f>
        <v>5</v>
      </c>
      <c r="M1628" s="8" t="str">
        <f ca="1">VLOOKUP($L1628,Education!$A:$B,2,FALSE)</f>
        <v>Pós-graduação</v>
      </c>
      <c r="N162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1628" s="7" t="str">
        <f ca="1">VLOOKUP($N1628,Department!$A:$B,2,FALSE)</f>
        <v>Financeiro</v>
      </c>
      <c r="P1628" s="6">
        <f t="shared" ca="1" si="128"/>
        <v>8</v>
      </c>
      <c r="Q1628" s="7" t="str">
        <f ca="1">VLOOKUP($P1628,Role!$A:$B,2,FALSE)</f>
        <v>Analista</v>
      </c>
      <c r="R1628" s="7">
        <f ca="1">IF($P1628=8,RANDBETWEEN(2,COUNT(Level!$A:$A) + 1),"")</f>
        <v>4</v>
      </c>
      <c r="S1628" s="7" t="str">
        <f ca="1">IF($R1628&lt;&gt;"",VLOOKUP($R1628,Level!$A:$B,2,FALSE),"")</f>
        <v>Senior</v>
      </c>
      <c r="T1628" s="8">
        <f t="shared" ca="1" si="129"/>
        <v>37710</v>
      </c>
      <c r="U1628" s="1">
        <f t="shared" ca="1" si="125"/>
        <v>3000</v>
      </c>
      <c r="V162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$A1628    &amp;
", "   &amp;
$B1628    &amp;
", "   &amp;
$C1628    &amp;
", '"  &amp;
$E1628    &amp;
"', '" &amp;
$H1628    &amp;
"', "  &amp;
$I1628 &amp;
", CAST('"  &amp;
TEXT($K1628,"aaaa-mm-dd") &amp;
"' AS DATE), " &amp;
$L1628 &amp;
", " &amp;
$N1628 &amp;
", " &amp;
$P1628 &amp;
", " &amp;
IF($R1628="","NULL",$R1628) &amp;
", " &amp;
$U1628 &amp;
");"</f>
        <v>INSERT INTO acme.fact_employees (id_company_fk, id_employee_pk, flg_active, employee_name, id_gender_fk, id_race_fk, birthdate, id_education_fk, id_department_fk, id_role_fk, id_level_fk, salary) VALUES (2, 1627, TRUE, 'Kaique Pedrosa Barbosa', 'M', 4, CAST('1974-12-04' AS DATE), 5, 4, 8, 4, 3000);</v>
      </c>
    </row>
    <row r="1629" spans="1:22" x14ac:dyDescent="0.2">
      <c r="A1629" s="7">
        <v>2</v>
      </c>
      <c r="B1629" s="5">
        <f t="shared" si="126"/>
        <v>1628</v>
      </c>
      <c r="C1629" s="6" t="b">
        <v>1</v>
      </c>
      <c r="D1629" s="7">
        <f ca="1">IF(ROW()=2,125,IF(ROW()=3,67,IF(ROW()=4,13,RANDBETWEEN(2,COUNT(Name!$A:$A) + 1))))</f>
        <v>53</v>
      </c>
      <c r="E1629" s="7" t="str">
        <f ca="1">VLOOKUP($D1629,Name!$A:$B,2,FALSE) &amp; " " &amp; IF(ROW()=2,"de Orléans e Bragança",VLOOKUP(IF(ROW()=2,0,RANDBETWEEN(2,COUNT('Last name'!$A:$A) + 1)),'Last name'!$A:$B,2,FALSE) &amp; " " &amp; VLOOKUP(RANDBETWEEN(2,COUNT('Last name'!$A:$A) + 1),'Last name'!$A:$B,2,FALSE))</f>
        <v>Arthur Gabriel Mancini Ribeiro</v>
      </c>
      <c r="F1629" s="7">
        <v>2</v>
      </c>
      <c r="G1629" s="7" cm="1">
        <f t="array" aca="1" ref="G1629" ca="1">INDEX(States!$B:$B,RANDBETWEEN(2,COUNTA(States!$B:$B)),1)</f>
        <v>19</v>
      </c>
      <c r="H1629" s="7" t="str">
        <f ca="1">VLOOKUP($D1629,Name!$A:$C,3,FALSE)</f>
        <v>M</v>
      </c>
      <c r="I1629" s="7">
        <f t="shared" ca="1" si="127"/>
        <v>2</v>
      </c>
      <c r="J1629" s="7" t="str">
        <f ca="1">VLOOKUP($I1629,Race!$A:$B,2,FALSE)</f>
        <v>Branco</v>
      </c>
      <c r="K1629" s="8">
        <f ca="1" xml:space="preserve">
IF($B1629=2,
    TODAY()-16340,
    IF($P1629=2,
        RANDBETWEEN(TODAY()-12418.5,TODAY()-6574.5),
        IF(OR($P1629=3,$P1629=4),
            RANDBETWEEN(TODAY()-16071,TODAY()-8766),
            IF(OR($P1629=5,$P1629=6,$P1629=7),
                RANDBETWEEN(TODAY()-27393.75,TODAY()-12783.75),
                RANDBETWEEN(TODAY()-27393.75,TODAY()-10957.5)
            )
        )
    )
)</f>
        <v>29835</v>
      </c>
      <c r="L1629" s="6">
        <f ca="1">IF(OR(ROW()=2,ROW()=3),7,IF(ROW()=4,4,RANDBETWEEN(4,COUNT(Education!$A:$A) + 1)))</f>
        <v>4</v>
      </c>
      <c r="M1629" s="8" t="str">
        <f ca="1">VLOOKUP($L1629,Education!$A:$B,2,FALSE)</f>
        <v>Superior</v>
      </c>
      <c r="N162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1629" s="7" t="str">
        <f ca="1">VLOOKUP($N1629,Department!$A:$B,2,FALSE)</f>
        <v>Administrativo</v>
      </c>
      <c r="P1629" s="6">
        <f t="shared" ca="1" si="128"/>
        <v>8</v>
      </c>
      <c r="Q1629" s="7" t="str">
        <f ca="1">VLOOKUP($P1629,Role!$A:$B,2,FALSE)</f>
        <v>Analista</v>
      </c>
      <c r="R1629" s="7">
        <f ca="1">IF($P1629=8,RANDBETWEEN(2,COUNT(Level!$A:$A) + 1),"")</f>
        <v>2</v>
      </c>
      <c r="S1629" s="7" t="str">
        <f ca="1">IF($R1629&lt;&gt;"",VLOOKUP($R1629,Level!$A:$B,2,FALSE),"")</f>
        <v>Junior</v>
      </c>
      <c r="T1629" s="8">
        <f t="shared" ca="1" si="129"/>
        <v>39532</v>
      </c>
      <c r="U1629" s="1">
        <f t="shared" ca="1" si="125"/>
        <v>2500</v>
      </c>
      <c r="V162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$A1629    &amp;
", "   &amp;
$B1629    &amp;
", "   &amp;
$C1629    &amp;
", '"  &amp;
$E1629    &amp;
"', '" &amp;
$H1629    &amp;
"', "  &amp;
$I1629 &amp;
", CAST('"  &amp;
TEXT($K1629,"aaaa-mm-dd") &amp;
"' AS DATE), " &amp;
$L1629 &amp;
", " &amp;
$N1629 &amp;
", " &amp;
$P1629 &amp;
", " &amp;
IF($R1629="","NULL",$R1629) &amp;
", " &amp;
$U1629 &amp;
");"</f>
        <v>INSERT INTO acme.fact_employees (id_company_fk, id_employee_pk, flg_active, employee_name, id_gender_fk, id_race_fk, birthdate, id_education_fk, id_department_fk, id_role_fk, id_level_fk, salary) VALUES (2, 1628, TRUE, 'Arthur Gabriel Mancini Ribeiro', 'M', 2, CAST('1981-09-06' AS DATE), 4, 3, 8, 2, 2500);</v>
      </c>
    </row>
    <row r="1630" spans="1:22" x14ac:dyDescent="0.2">
      <c r="A1630" s="7">
        <v>2</v>
      </c>
      <c r="B1630" s="5">
        <f t="shared" si="126"/>
        <v>1629</v>
      </c>
      <c r="C1630" s="6" t="b">
        <v>1</v>
      </c>
      <c r="D1630" s="7">
        <f ca="1">IF(ROW()=2,125,IF(ROW()=3,67,IF(ROW()=4,13,RANDBETWEEN(2,COUNT(Name!$A:$A) + 1))))</f>
        <v>284</v>
      </c>
      <c r="E1630" s="7" t="str">
        <f ca="1">VLOOKUP($D1630,Name!$A:$B,2,FALSE)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Matheus Rodrigues Salvador</v>
      </c>
      <c r="F1630" s="7">
        <v>2</v>
      </c>
      <c r="G1630" s="7" cm="1">
        <f t="array" aca="1" ref="G1630" ca="1">INDEX(States!$B:$B,RANDBETWEEN(2,COUNTA(States!$B:$B)),1)</f>
        <v>7</v>
      </c>
      <c r="H1630" s="7" t="str">
        <f ca="1">VLOOKUP($D1630,Name!$A:$C,3,FALSE)</f>
        <v>M</v>
      </c>
      <c r="I1630" s="7">
        <f t="shared" ca="1" si="127"/>
        <v>2</v>
      </c>
      <c r="J1630" s="7" t="str">
        <f ca="1">VLOOKUP($I1630,Race!$A:$B,2,FALSE)</f>
        <v>Branco</v>
      </c>
      <c r="K1630" s="8">
        <f ca="1" xml:space="preserve">
IF($B1630=2,
    TODAY()-16340,
    IF($P1630=2,
        RANDBETWEEN(TODAY()-12418.5,TODAY()-6574.5),
        IF(OR($P1630=3,$P1630=4),
            RANDBETWEEN(TODAY()-16071,TODAY()-8766),
            IF(OR($P1630=5,$P1630=6,$P1630=7),
                RANDBETWEEN(TODAY()-27393.75,TODAY()-12783.75),
                RANDBETWEEN(TODAY()-27393.75,TODAY()-10957.5)
            )
        )
    )
)</f>
        <v>22037</v>
      </c>
      <c r="L1630" s="6">
        <f ca="1">IF(OR(ROW()=2,ROW()=3),7,IF(ROW()=4,4,RANDBETWEEN(4,COUNT(Education!$A:$A) + 1)))</f>
        <v>4</v>
      </c>
      <c r="M1630" s="8" t="str">
        <f ca="1">VLOOKUP($L1630,Education!$A:$B,2,FALSE)</f>
        <v>Superior</v>
      </c>
      <c r="N163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1630" s="7" t="str">
        <f ca="1">VLOOKUP($N1630,Department!$A:$B,2,FALSE)</f>
        <v>Financeiro</v>
      </c>
      <c r="P1630" s="6">
        <f t="shared" ca="1" si="128"/>
        <v>6</v>
      </c>
      <c r="Q1630" s="7" t="str">
        <f ca="1">VLOOKUP($P1630,Role!$A:$B,2,FALSE)</f>
        <v>Estagiário</v>
      </c>
      <c r="R1630" s="7" t="str">
        <f ca="1">IF($P1630=8,RANDBETWEEN(2,COUNT(Level!$A:$A) + 1),"")</f>
        <v/>
      </c>
      <c r="S1630" s="7" t="str">
        <f ca="1">IF($R1630&lt;&gt;"",VLOOKUP($R1630,Level!$A:$B,2,FALSE),"")</f>
        <v/>
      </c>
      <c r="T1630" s="8">
        <f t="shared" ca="1" si="129"/>
        <v>39052</v>
      </c>
      <c r="U1630" s="1">
        <f t="shared" ca="1" si="125"/>
        <v>1205</v>
      </c>
      <c r="V163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$A1630    &amp;
", "   &amp;
$B1630    &amp;
", "   &amp;
$C1630    &amp;
", '"  &amp;
$E1630    &amp;
"', '" &amp;
$H1630    &amp;
"', "  &amp;
$I1630 &amp;
", CAST('"  &amp;
TEXT($K1630,"aaaa-mm-dd") &amp;
"' AS DATE), " &amp;
$L1630 &amp;
", " &amp;
$N1630 &amp;
", " &amp;
$P1630 &amp;
", " &amp;
IF($R1630="","NULL",$R1630) &amp;
", " &amp;
$U1630 &amp;
");"</f>
        <v>INSERT INTO acme.fact_employees (id_company_fk, id_employee_pk, flg_active, employee_name, id_gender_fk, id_race_fk, birthdate, id_education_fk, id_department_fk, id_role_fk, id_level_fk, salary) VALUES (2, 1629, TRUE, 'Matheus Rodrigues Salvador', 'M', 2, CAST('1960-05-01' AS DATE), 4, 4, 6, NULL, 1205);</v>
      </c>
    </row>
    <row r="1631" spans="1:22" x14ac:dyDescent="0.2">
      <c r="A1631" s="7">
        <v>2</v>
      </c>
      <c r="B1631" s="5">
        <f t="shared" si="126"/>
        <v>1630</v>
      </c>
      <c r="C1631" s="6" t="b">
        <v>1</v>
      </c>
      <c r="D1631" s="7">
        <f ca="1">IF(ROW()=2,125,IF(ROW()=3,67,IF(ROW()=4,13,RANDBETWEEN(2,COUNT(Name!$A:$A) + 1))))</f>
        <v>289</v>
      </c>
      <c r="E1631" s="7" t="str">
        <f ca="1">VLOOKUP($D1631,Name!$A:$B,2,FALSE) &amp; " " &amp; IF(ROW()=2,"de Orléans e Bragança",VLOOKUP(IF(ROW()=2,0,RANDBETWEEN(2,COUNT('Last name'!$A:$A) + 1)),'Last name'!$A:$B,2,FALSE) &amp; " " &amp; VLOOKUP(RANDBETWEEN(2,COUNT('Last name'!$A:$A) + 1),'Last name'!$A:$B,2,FALSE))</f>
        <v>Micaela Holanda Gallo</v>
      </c>
      <c r="F1631" s="7">
        <v>2</v>
      </c>
      <c r="G1631" s="7" cm="1">
        <f t="array" aca="1" ref="G1631" ca="1">INDEX(States!$B:$B,RANDBETWEEN(2,COUNTA(States!$B:$B)),1)</f>
        <v>6</v>
      </c>
      <c r="H1631" s="7" t="str">
        <f ca="1">VLOOKUP($D1631,Name!$A:$C,3,FALSE)</f>
        <v>F</v>
      </c>
      <c r="I1631" s="7">
        <f t="shared" ca="1" si="127"/>
        <v>3</v>
      </c>
      <c r="J1631" s="7" t="str">
        <f ca="1">VLOOKUP($I1631,Race!$A:$B,2,FALSE)</f>
        <v>Preto</v>
      </c>
      <c r="K1631" s="8">
        <f ca="1" xml:space="preserve">
IF($B1631=2,
    TODAY()-16340,
    IF($P1631=2,
        RANDBETWEEN(TODAY()-12418.5,TODAY()-6574.5),
        IF(OR($P1631=3,$P1631=4),
            RANDBETWEEN(TODAY()-16071,TODAY()-8766),
            IF(OR($P1631=5,$P1631=6,$P1631=7),
                RANDBETWEEN(TODAY()-27393.75,TODAY()-12783.75),
                RANDBETWEEN(TODAY()-27393.75,TODAY()-10957.5)
            )
        )
    )
)</f>
        <v>27482</v>
      </c>
      <c r="L1631" s="6">
        <f ca="1">IF(OR(ROW()=2,ROW()=3),7,IF(ROW()=4,4,RANDBETWEEN(4,COUNT(Education!$A:$A) + 1)))</f>
        <v>7</v>
      </c>
      <c r="M1631" s="8" t="str">
        <f ca="1">VLOOKUP($L1631,Education!$A:$B,2,FALSE)</f>
        <v>Doutorado</v>
      </c>
      <c r="N163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1631" s="7" t="str">
        <f ca="1">VLOOKUP($N1631,Department!$A:$B,2,FALSE)</f>
        <v>Administrativo</v>
      </c>
      <c r="P1631" s="6">
        <f t="shared" ca="1" si="128"/>
        <v>8</v>
      </c>
      <c r="Q1631" s="7" t="str">
        <f ca="1">VLOOKUP($P1631,Role!$A:$B,2,FALSE)</f>
        <v>Analista</v>
      </c>
      <c r="R1631" s="7">
        <f ca="1">IF($P1631=8,RANDBETWEEN(2,COUNT(Level!$A:$A) + 1),"")</f>
        <v>4</v>
      </c>
      <c r="S1631" s="7" t="str">
        <f ca="1">IF($R1631&lt;&gt;"",VLOOKUP($R1631,Level!$A:$B,2,FALSE),"")</f>
        <v>Senior</v>
      </c>
      <c r="T1631" s="8">
        <f t="shared" ca="1" si="129"/>
        <v>38525</v>
      </c>
      <c r="U1631" s="1">
        <f t="shared" ca="1" si="125"/>
        <v>4000</v>
      </c>
      <c r="V163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$A1631    &amp;
", "   &amp;
$B1631    &amp;
", "   &amp;
$C1631    &amp;
", '"  &amp;
$E1631    &amp;
"', '" &amp;
$H1631    &amp;
"', "  &amp;
$I1631 &amp;
", CAST('"  &amp;
TEXT($K1631,"aaaa-mm-dd") &amp;
"' AS DATE), " &amp;
$L1631 &amp;
", " &amp;
$N1631 &amp;
", " &amp;
$P1631 &amp;
", " &amp;
IF($R1631="","NULL",$R1631) &amp;
", " &amp;
$U1631 &amp;
");"</f>
        <v>INSERT INTO acme.fact_employees (id_company_fk, id_employee_pk, flg_active, employee_name, id_gender_fk, id_race_fk, birthdate, id_education_fk, id_department_fk, id_role_fk, id_level_fk, salary) VALUES (2, 1630, TRUE, 'Micaela Holanda Gallo', 'F', 3, CAST('1975-03-29' AS DATE), 7, 3, 8, 4, 4000);</v>
      </c>
    </row>
    <row r="1632" spans="1:22" x14ac:dyDescent="0.2">
      <c r="A1632" s="7">
        <v>2</v>
      </c>
      <c r="B1632" s="5">
        <f t="shared" si="126"/>
        <v>1631</v>
      </c>
      <c r="C1632" s="6" t="b">
        <v>1</v>
      </c>
      <c r="D1632" s="7">
        <f ca="1">IF(ROW()=2,125,IF(ROW()=3,67,IF(ROW()=4,13,RANDBETWEEN(2,COUNT(Name!$A:$A) + 1))))</f>
        <v>33</v>
      </c>
      <c r="E1632" s="7" t="str">
        <f ca="1">VLOOKUP($D1632,Name!$A:$B,2,FALSE) &amp; " " &amp; IF(ROW()=2,"de Orléans e Bragança",VLOOKUP(IF(ROW()=2,0,RANDBETWEEN(2,COUNT('Last name'!$A:$A) + 1)),'Last name'!$A:$B,2,FALSE) &amp; " " &amp; VLOOKUP(RANDBETWEEN(2,COUNT('Last name'!$A:$A) + 1),'Last name'!$A:$B,2,FALSE))</f>
        <v>Ana Sophia Aleluia Rodrigues</v>
      </c>
      <c r="F1632" s="7">
        <v>2</v>
      </c>
      <c r="G1632" s="7" cm="1">
        <f t="array" aca="1" ref="G1632" ca="1">INDEX(States!$B:$B,RANDBETWEEN(2,COUNTA(States!$B:$B)),1)</f>
        <v>12</v>
      </c>
      <c r="H1632" s="7" t="str">
        <f ca="1">VLOOKUP($D1632,Name!$A:$C,3,FALSE)</f>
        <v>F</v>
      </c>
      <c r="I1632" s="7">
        <f t="shared" ca="1" si="127"/>
        <v>2</v>
      </c>
      <c r="J1632" s="7" t="str">
        <f ca="1">VLOOKUP($I1632,Race!$A:$B,2,FALSE)</f>
        <v>Branco</v>
      </c>
      <c r="K1632" s="8">
        <f ca="1" xml:space="preserve">
IF($B1632=2,
    TODAY()-16340,
    IF($P1632=2,
        RANDBETWEEN(TODAY()-12418.5,TODAY()-6574.5),
        IF(OR($P1632=3,$P1632=4),
            RANDBETWEEN(TODAY()-16071,TODAY()-8766),
            IF(OR($P1632=5,$P1632=6,$P1632=7),
                RANDBETWEEN(TODAY()-27393.75,TODAY()-12783.75),
                RANDBETWEEN(TODAY()-27393.75,TODAY()-10957.5)
            )
        )
    )
)</f>
        <v>20444</v>
      </c>
      <c r="L1632" s="6">
        <f ca="1">IF(OR(ROW()=2,ROW()=3),7,IF(ROW()=4,4,RANDBETWEEN(4,COUNT(Education!$A:$A) + 1)))</f>
        <v>5</v>
      </c>
      <c r="M1632" s="8" t="str">
        <f ca="1">VLOOKUP($L1632,Education!$A:$B,2,FALSE)</f>
        <v>Pós-graduação</v>
      </c>
      <c r="N163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1632" s="7" t="str">
        <f ca="1">VLOOKUP($N1632,Department!$A:$B,2,FALSE)</f>
        <v>Contábil</v>
      </c>
      <c r="P1632" s="6">
        <f t="shared" ca="1" si="128"/>
        <v>9</v>
      </c>
      <c r="Q1632" s="7" t="str">
        <f ca="1">VLOOKUP($P1632,Role!$A:$B,2,FALSE)</f>
        <v>Especialista</v>
      </c>
      <c r="R1632" s="7" t="str">
        <f ca="1">IF($P1632=8,RANDBETWEEN(2,COUNT(Level!$A:$A) + 1),"")</f>
        <v/>
      </c>
      <c r="S1632" s="7" t="str">
        <f ca="1">IF($R1632&lt;&gt;"",VLOOKUP($R1632,Level!$A:$B,2,FALSE),"")</f>
        <v/>
      </c>
      <c r="T1632" s="8">
        <f t="shared" ca="1" si="129"/>
        <v>38928</v>
      </c>
      <c r="U1632" s="1">
        <f t="shared" ca="1" si="125"/>
        <v>9000</v>
      </c>
      <c r="V163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$A1632    &amp;
", "   &amp;
$B1632    &amp;
", "   &amp;
$C1632    &amp;
", '"  &amp;
$E1632    &amp;
"', '" &amp;
$H1632    &amp;
"', "  &amp;
$I1632 &amp;
", CAST('"  &amp;
TEXT($K1632,"aaaa-mm-dd") &amp;
"' AS DATE), " &amp;
$L1632 &amp;
", " &amp;
$N1632 &amp;
", " &amp;
$P1632 &amp;
", " &amp;
IF($R1632="","NULL",$R1632) &amp;
", " &amp;
$U1632 &amp;
");"</f>
        <v>INSERT INTO acme.fact_employees (id_company_fk, id_employee_pk, flg_active, employee_name, id_gender_fk, id_race_fk, birthdate, id_education_fk, id_department_fk, id_role_fk, id_level_fk, salary) VALUES (2, 1631, TRUE, 'Ana Sophia Aleluia Rodrigues', 'F', 2, CAST('1955-12-21' AS DATE), 5, 9, 9, NULL, 9000);</v>
      </c>
    </row>
    <row r="1633" spans="1:22" x14ac:dyDescent="0.2">
      <c r="A1633" s="7">
        <v>2</v>
      </c>
      <c r="B1633" s="5">
        <f t="shared" si="126"/>
        <v>1632</v>
      </c>
      <c r="C1633" s="6" t="b">
        <v>1</v>
      </c>
      <c r="D1633" s="7">
        <f ca="1">IF(ROW()=2,125,IF(ROW()=3,67,IF(ROW()=4,13,RANDBETWEEN(2,COUNT(Name!$A:$A) + 1))))</f>
        <v>353</v>
      </c>
      <c r="E1633" s="7" t="str">
        <f ca="1">VLOOKUP($D1633,Name!$A:$B,2,FALSE) &amp; " " &amp; IF(ROW()=2,"de Orléans e Bragança",VLOOKUP(IF(ROW()=2,0,RANDBETWEEN(2,COUNT('Last name'!$A:$A) + 1)),'Last name'!$A:$B,2,FALSE) &amp; " " &amp; VLOOKUP(RANDBETWEEN(2,COUNT('Last name'!$A:$A) + 1),'Last name'!$A:$B,2,FALSE))</f>
        <v>Victória Santoro Machado</v>
      </c>
      <c r="F1633" s="7">
        <v>2</v>
      </c>
      <c r="G1633" s="7" cm="1">
        <f t="array" aca="1" ref="G1633" ca="1">INDEX(States!$B:$B,RANDBETWEEN(2,COUNTA(States!$B:$B)),1)</f>
        <v>19</v>
      </c>
      <c r="H1633" s="7" t="str">
        <f ca="1">VLOOKUP($D1633,Name!$A:$C,3,FALSE)</f>
        <v>F</v>
      </c>
      <c r="I1633" s="7">
        <f t="shared" ca="1" si="127"/>
        <v>2</v>
      </c>
      <c r="J1633" s="7" t="str">
        <f ca="1">VLOOKUP($I1633,Race!$A:$B,2,FALSE)</f>
        <v>Branco</v>
      </c>
      <c r="K1633" s="8">
        <f ca="1" xml:space="preserve">
IF($B1633=2,
    TODAY()-16340,
    IF($P1633=2,
        RANDBETWEEN(TODAY()-12418.5,TODAY()-6574.5),
        IF(OR($P1633=3,$P1633=4),
            RANDBETWEEN(TODAY()-16071,TODAY()-8766),
            IF(OR($P1633=5,$P1633=6,$P1633=7),
                RANDBETWEEN(TODAY()-27393.75,TODAY()-12783.75),
                RANDBETWEEN(TODAY()-27393.75,TODAY()-10957.5)
            )
        )
    )
)</f>
        <v>24664</v>
      </c>
      <c r="L1633" s="6">
        <f ca="1">IF(OR(ROW()=2,ROW()=3),7,IF(ROW()=4,4,RANDBETWEEN(4,COUNT(Education!$A:$A) + 1)))</f>
        <v>7</v>
      </c>
      <c r="M1633" s="8" t="str">
        <f ca="1">VLOOKUP($L1633,Education!$A:$B,2,FALSE)</f>
        <v>Doutorado</v>
      </c>
      <c r="N163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1633" s="7" t="str">
        <f ca="1">VLOOKUP($N1633,Department!$A:$B,2,FALSE)</f>
        <v>Tecnologia da Informação</v>
      </c>
      <c r="P1633" s="6">
        <f t="shared" ca="1" si="128"/>
        <v>8</v>
      </c>
      <c r="Q1633" s="7" t="str">
        <f ca="1">VLOOKUP($P1633,Role!$A:$B,2,FALSE)</f>
        <v>Analista</v>
      </c>
      <c r="R1633" s="7">
        <f ca="1">IF($P1633=8,RANDBETWEEN(2,COUNT(Level!$A:$A) + 1),"")</f>
        <v>2</v>
      </c>
      <c r="S1633" s="7" t="str">
        <f ca="1">IF($R1633&lt;&gt;"",VLOOKUP($R1633,Level!$A:$B,2,FALSE),"")</f>
        <v>Junior</v>
      </c>
      <c r="T1633" s="8">
        <f t="shared" ca="1" si="129"/>
        <v>40321</v>
      </c>
      <c r="U1633" s="1">
        <f t="shared" ca="1" si="125"/>
        <v>4120</v>
      </c>
      <c r="V163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$A1633    &amp;
", "   &amp;
$B1633    &amp;
", "   &amp;
$C1633    &amp;
", '"  &amp;
$E1633    &amp;
"', '" &amp;
$H1633    &amp;
"', "  &amp;
$I1633 &amp;
", CAST('"  &amp;
TEXT($K1633,"aaaa-mm-dd") &amp;
"' AS DATE), " &amp;
$L1633 &amp;
", " &amp;
$N1633 &amp;
", " &amp;
$P1633 &amp;
", " &amp;
IF($R1633="","NULL",$R1633) &amp;
", " &amp;
$U1633 &amp;
");"</f>
        <v>INSERT INTO acme.fact_employees (id_company_fk, id_employee_pk, flg_active, employee_name, id_gender_fk, id_race_fk, birthdate, id_education_fk, id_department_fk, id_role_fk, id_level_fk, salary) VALUES (2, 1632, TRUE, 'Victória Santoro Machado', 'F', 2, CAST('1967-07-11' AS DATE), 7, 11, 8, 2, 4120);</v>
      </c>
    </row>
    <row r="1634" spans="1:22" x14ac:dyDescent="0.2">
      <c r="A1634" s="7">
        <v>2</v>
      </c>
      <c r="B1634" s="5">
        <f t="shared" si="126"/>
        <v>1633</v>
      </c>
      <c r="C1634" s="6" t="b">
        <v>1</v>
      </c>
      <c r="D1634" s="7">
        <f ca="1">IF(ROW()=2,125,IF(ROW()=3,67,IF(ROW()=4,13,RANDBETWEEN(2,COUNT(Name!$A:$A) + 1))))</f>
        <v>323</v>
      </c>
      <c r="E1634" s="7" t="str">
        <f ca="1">VLOOKUP($D1634,Name!$A:$B,2,FALSE) &amp; " " &amp; IF(ROW()=2,"de Orléans e Bragança",VLOOKUP(IF(ROW()=2,0,RANDBETWEEN(2,COUNT('Last name'!$A:$A) + 1)),'Last name'!$A:$B,2,FALSE) &amp; " " &amp; VLOOKUP(RANDBETWEEN(2,COUNT('Last name'!$A:$A) + 1),'Last name'!$A:$B,2,FALSE))</f>
        <v>Rainah Camões Ferreira</v>
      </c>
      <c r="F1634" s="7">
        <v>2</v>
      </c>
      <c r="G1634" s="7" cm="1">
        <f t="array" aca="1" ref="G1634" ca="1">INDEX(States!$B:$B,RANDBETWEEN(2,COUNTA(States!$B:$B)),1)</f>
        <v>2</v>
      </c>
      <c r="H1634" s="7" t="str">
        <f ca="1">VLOOKUP($D1634,Name!$A:$C,3,FALSE)</f>
        <v>F</v>
      </c>
      <c r="I1634" s="7">
        <f t="shared" ca="1" si="127"/>
        <v>5</v>
      </c>
      <c r="J1634" s="7" t="str">
        <f ca="1">VLOOKUP($I1634,Race!$A:$B,2,FALSE)</f>
        <v>Amarelo</v>
      </c>
      <c r="K1634" s="8">
        <f ca="1" xml:space="preserve">
IF($B1634=2,
    TODAY()-16340,
    IF($P1634=2,
        RANDBETWEEN(TODAY()-12418.5,TODAY()-6574.5),
        IF(OR($P1634=3,$P1634=4),
            RANDBETWEEN(TODAY()-16071,TODAY()-8766),
            IF(OR($P1634=5,$P1634=6,$P1634=7),
                RANDBETWEEN(TODAY()-27393.75,TODAY()-12783.75),
                RANDBETWEEN(TODAY()-27393.75,TODAY()-10957.5)
            )
        )
    )
)</f>
        <v>19917</v>
      </c>
      <c r="L1634" s="6">
        <f ca="1">IF(OR(ROW()=2,ROW()=3),7,IF(ROW()=4,4,RANDBETWEEN(4,COUNT(Education!$A:$A) + 1)))</f>
        <v>4</v>
      </c>
      <c r="M1634" s="8" t="str">
        <f ca="1">VLOOKUP($L1634,Education!$A:$B,2,FALSE)</f>
        <v>Superior</v>
      </c>
      <c r="N163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1634" s="7" t="str">
        <f ca="1">VLOOKUP($N1634,Department!$A:$B,2,FALSE)</f>
        <v>Auditoria</v>
      </c>
      <c r="P1634" s="6">
        <f t="shared" ca="1" si="128"/>
        <v>7</v>
      </c>
      <c r="Q1634" s="7" t="str">
        <f ca="1">VLOOKUP($P1634,Role!$A:$B,2,FALSE)</f>
        <v>Trainee</v>
      </c>
      <c r="R1634" s="7" t="str">
        <f ca="1">IF($P1634=8,RANDBETWEEN(2,COUNT(Level!$A:$A) + 1),"")</f>
        <v/>
      </c>
      <c r="S1634" s="7" t="str">
        <f ca="1">IF($R1634&lt;&gt;"",VLOOKUP($R1634,Level!$A:$B,2,FALSE),"")</f>
        <v/>
      </c>
      <c r="T1634" s="8">
        <f t="shared" ca="1" si="129"/>
        <v>36803</v>
      </c>
      <c r="U1634" s="1">
        <f t="shared" ca="1" si="125"/>
        <v>1305</v>
      </c>
      <c r="V163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$A1634    &amp;
", "   &amp;
$B1634    &amp;
", "   &amp;
$C1634    &amp;
", '"  &amp;
$E1634    &amp;
"', '" &amp;
$H1634    &amp;
"', "  &amp;
$I1634 &amp;
", CAST('"  &amp;
TEXT($K1634,"aaaa-mm-dd") &amp;
"' AS DATE), " &amp;
$L1634 &amp;
", " &amp;
$N1634 &amp;
", " &amp;
$P1634 &amp;
", " &amp;
IF($R1634="","NULL",$R1634) &amp;
", " &amp;
$U1634 &amp;
");"</f>
        <v>INSERT INTO acme.fact_employees (id_company_fk, id_employee_pk, flg_active, employee_name, id_gender_fk, id_race_fk, birthdate, id_education_fk, id_department_fk, id_role_fk, id_level_fk, salary) VALUES (2, 1633, TRUE, 'Rainah Camões Ferreira', 'F', 5, CAST('1954-07-12' AS DATE), 4, 10, 7, NULL, 1305);</v>
      </c>
    </row>
    <row r="1635" spans="1:22" x14ac:dyDescent="0.2">
      <c r="A1635" s="7">
        <v>2</v>
      </c>
      <c r="B1635" s="5">
        <f t="shared" si="126"/>
        <v>1634</v>
      </c>
      <c r="C1635" s="6" t="b">
        <v>1</v>
      </c>
      <c r="D1635" s="7">
        <f ca="1">IF(ROW()=2,125,IF(ROW()=3,67,IF(ROW()=4,13,RANDBETWEEN(2,COUNT(Name!$A:$A) + 1))))</f>
        <v>211</v>
      </c>
      <c r="E1635" s="7" t="str">
        <f ca="1">VLOOKUP($D1635,Name!$A:$B,2,FALSE) &amp; " " &amp; IF(ROW()=2,"de Orléans e Bragança",VLOOKUP(IF(ROW()=2,0,RANDBETWEEN(2,COUNT('Last name'!$A:$A) + 1)),'Last name'!$A:$B,2,FALSE) &amp; " " &amp; VLOOKUP(RANDBETWEEN(2,COUNT('Last name'!$A:$A) + 1),'Last name'!$A:$B,2,FALSE))</f>
        <v>Kleriston Lopes Leitão</v>
      </c>
      <c r="F1635" s="7">
        <v>2</v>
      </c>
      <c r="G1635" s="7" cm="1">
        <f t="array" aca="1" ref="G1635" ca="1">INDEX(States!$B:$B,RANDBETWEEN(2,COUNTA(States!$B:$B)),1)</f>
        <v>5</v>
      </c>
      <c r="H1635" s="7" t="str">
        <f ca="1">VLOOKUP($D1635,Name!$A:$C,3,FALSE)</f>
        <v>M</v>
      </c>
      <c r="I1635" s="7">
        <f t="shared" ca="1" si="127"/>
        <v>2</v>
      </c>
      <c r="J1635" s="7" t="str">
        <f ca="1">VLOOKUP($I1635,Race!$A:$B,2,FALSE)</f>
        <v>Branco</v>
      </c>
      <c r="K1635" s="8">
        <f ca="1" xml:space="preserve">
IF($B1635=2,
    TODAY()-16340,
    IF($P1635=2,
        RANDBETWEEN(TODAY()-12418.5,TODAY()-6574.5),
        IF(OR($P1635=3,$P1635=4),
            RANDBETWEEN(TODAY()-16071,TODAY()-8766),
            IF(OR($P1635=5,$P1635=6,$P1635=7),
                RANDBETWEEN(TODAY()-27393.75,TODAY()-12783.75),
                RANDBETWEEN(TODAY()-27393.75,TODAY()-10957.5)
            )
        )
    )
)</f>
        <v>20717</v>
      </c>
      <c r="L1635" s="6">
        <f ca="1">IF(OR(ROW()=2,ROW()=3),7,IF(ROW()=4,4,RANDBETWEEN(4,COUNT(Education!$A:$A) + 1)))</f>
        <v>6</v>
      </c>
      <c r="M1635" s="8" t="str">
        <f ca="1">VLOOKUP($L1635,Education!$A:$B,2,FALSE)</f>
        <v>Mestrado</v>
      </c>
      <c r="N163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1635" s="7" t="str">
        <f ca="1">VLOOKUP($N1635,Department!$A:$B,2,FALSE)</f>
        <v>Comunicação &amp; Marketing</v>
      </c>
      <c r="P1635" s="6">
        <f t="shared" ca="1" si="128"/>
        <v>8</v>
      </c>
      <c r="Q1635" s="7" t="str">
        <f ca="1">VLOOKUP($P1635,Role!$A:$B,2,FALSE)</f>
        <v>Analista</v>
      </c>
      <c r="R1635" s="7">
        <f ca="1">IF($P1635=8,RANDBETWEEN(2,COUNT(Level!$A:$A) + 1),"")</f>
        <v>2</v>
      </c>
      <c r="S1635" s="7" t="str">
        <f ca="1">IF($R1635&lt;&gt;"",VLOOKUP($R1635,Level!$A:$B,2,FALSE),"")</f>
        <v>Junior</v>
      </c>
      <c r="T1635" s="8">
        <f t="shared" ca="1" si="129"/>
        <v>44560</v>
      </c>
      <c r="U1635" s="1">
        <f t="shared" ca="1" si="125"/>
        <v>3580</v>
      </c>
      <c r="V163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$A1635    &amp;
", "   &amp;
$B1635    &amp;
", "   &amp;
$C1635    &amp;
", '"  &amp;
$E1635    &amp;
"', '" &amp;
$H1635    &amp;
"', "  &amp;
$I1635 &amp;
", CAST('"  &amp;
TEXT($K1635,"aaaa-mm-dd") &amp;
"' AS DATE), " &amp;
$L1635 &amp;
", " &amp;
$N1635 &amp;
", " &amp;
$P1635 &amp;
", " &amp;
IF($R1635="","NULL",$R1635) &amp;
", " &amp;
$U1635 &amp;
");"</f>
        <v>INSERT INTO acme.fact_employees (id_company_fk, id_employee_pk, flg_active, employee_name, id_gender_fk, id_race_fk, birthdate, id_education_fk, id_department_fk, id_role_fk, id_level_fk, salary) VALUES (2, 1634, TRUE, 'Kleriston Lopes Leitão', 'M', 2, CAST('1956-09-19' AS DATE), 6, 8, 8, 2, 3580);</v>
      </c>
    </row>
    <row r="1636" spans="1:22" x14ac:dyDescent="0.2">
      <c r="A1636" s="7">
        <v>2</v>
      </c>
      <c r="B1636" s="5">
        <f t="shared" si="126"/>
        <v>1635</v>
      </c>
      <c r="C1636" s="6" t="b">
        <v>1</v>
      </c>
      <c r="D1636" s="7">
        <f ca="1">IF(ROW()=2,125,IF(ROW()=3,67,IF(ROW()=4,13,RANDBETWEEN(2,COUNT(Name!$A:$A) + 1))))</f>
        <v>78</v>
      </c>
      <c r="E1636" s="7" t="str">
        <f ca="1">VLOOKUP($D1636,Name!$A:$B,2,FALSE) &amp; " " &amp; IF(ROW()=2,"de Orléans e Bragança",VLOOKUP(IF(ROW()=2,0,RANDBETWEEN(2,COUNT('Last name'!$A:$A) + 1)),'Last name'!$A:$B,2,FALSE) &amp; " " &amp; VLOOKUP(RANDBETWEEN(2,COUNT('Last name'!$A:$A) + 1),'Last name'!$A:$B,2,FALSE))</f>
        <v>Caio Negreiros Aragão</v>
      </c>
      <c r="F1636" s="7">
        <v>2</v>
      </c>
      <c r="G1636" s="7" cm="1">
        <f t="array" aca="1" ref="G1636" ca="1">INDEX(States!$B:$B,RANDBETWEEN(2,COUNTA(States!$B:$B)),1)</f>
        <v>12</v>
      </c>
      <c r="H1636" s="7" t="str">
        <f ca="1">VLOOKUP($D1636,Name!$A:$C,3,FALSE)</f>
        <v>M</v>
      </c>
      <c r="I1636" s="7">
        <f t="shared" ca="1" si="127"/>
        <v>2</v>
      </c>
      <c r="J1636" s="7" t="str">
        <f ca="1">VLOOKUP($I1636,Race!$A:$B,2,FALSE)</f>
        <v>Branco</v>
      </c>
      <c r="K1636" s="8">
        <f ca="1" xml:space="preserve">
IF($B1636=2,
    TODAY()-16340,
    IF($P1636=2,
        RANDBETWEEN(TODAY()-12418.5,TODAY()-6574.5),
        IF(OR($P1636=3,$P1636=4),
            RANDBETWEEN(TODAY()-16071,TODAY()-8766),
            IF(OR($P1636=5,$P1636=6,$P1636=7),
                RANDBETWEEN(TODAY()-27393.75,TODAY()-12783.75),
                RANDBETWEEN(TODAY()-27393.75,TODAY()-10957.5)
            )
        )
    )
)</f>
        <v>26487</v>
      </c>
      <c r="L1636" s="6">
        <f ca="1">IF(OR(ROW()=2,ROW()=3),7,IF(ROW()=4,4,RANDBETWEEN(4,COUNT(Education!$A:$A) + 1)))</f>
        <v>4</v>
      </c>
      <c r="M1636" s="8" t="str">
        <f ca="1">VLOOKUP($L1636,Education!$A:$B,2,FALSE)</f>
        <v>Superior</v>
      </c>
      <c r="N163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1636" s="7" t="str">
        <f ca="1">VLOOKUP($N1636,Department!$A:$B,2,FALSE)</f>
        <v>Recursos Humanos</v>
      </c>
      <c r="P1636" s="6">
        <f t="shared" ca="1" si="128"/>
        <v>6</v>
      </c>
      <c r="Q1636" s="7" t="str">
        <f ca="1">VLOOKUP($P1636,Role!$A:$B,2,FALSE)</f>
        <v>Estagiário</v>
      </c>
      <c r="R1636" s="7" t="str">
        <f ca="1">IF($P1636=8,RANDBETWEEN(2,COUNT(Level!$A:$A) + 1),"")</f>
        <v/>
      </c>
      <c r="S1636" s="7" t="str">
        <f ca="1">IF($R1636&lt;&gt;"",VLOOKUP($R1636,Level!$A:$B,2,FALSE),"")</f>
        <v/>
      </c>
      <c r="T1636" s="8">
        <f t="shared" ca="1" si="129"/>
        <v>41169</v>
      </c>
      <c r="U1636" s="1">
        <f t="shared" ca="1" si="125"/>
        <v>1285</v>
      </c>
      <c r="V163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$A1636    &amp;
", "   &amp;
$B1636    &amp;
", "   &amp;
$C1636    &amp;
", '"  &amp;
$E1636    &amp;
"', '" &amp;
$H1636    &amp;
"', "  &amp;
$I1636 &amp;
", CAST('"  &amp;
TEXT($K1636,"aaaa-mm-dd") &amp;
"' AS DATE), " &amp;
$L1636 &amp;
", " &amp;
$N1636 &amp;
", " &amp;
$P1636 &amp;
", " &amp;
IF($R1636="","NULL",$R1636) &amp;
", " &amp;
$U1636 &amp;
");"</f>
        <v>INSERT INTO acme.fact_employees (id_company_fk, id_employee_pk, flg_active, employee_name, id_gender_fk, id_race_fk, birthdate, id_education_fk, id_department_fk, id_role_fk, id_level_fk, salary) VALUES (2, 1635, TRUE, 'Caio Negreiros Aragão', 'M', 2, CAST('1972-07-07' AS DATE), 4, 5, 6, NULL, 1285);</v>
      </c>
    </row>
    <row r="1637" spans="1:22" x14ac:dyDescent="0.2">
      <c r="A1637" s="7">
        <v>2</v>
      </c>
      <c r="B1637" s="5">
        <f t="shared" si="126"/>
        <v>1636</v>
      </c>
      <c r="C1637" s="6" t="b">
        <v>1</v>
      </c>
      <c r="D1637" s="7">
        <f ca="1">IF(ROW()=2,125,IF(ROW()=3,67,IF(ROW()=4,13,RANDBETWEEN(2,COUNT(Name!$A:$A) + 1))))</f>
        <v>70</v>
      </c>
      <c r="E1637" s="7" t="str">
        <f ca="1">VLOOKUP($D1637,Name!$A:$B,2,FALSE) &amp; " " &amp; IF(ROW()=2,"de Orléans e Bragança",VLOOKUP(IF(ROW()=2,0,RANDBETWEEN(2,COUNT('Last name'!$A:$A) + 1)),'Last name'!$A:$B,2,FALSE) &amp; " " &amp; VLOOKUP(RANDBETWEEN(2,COUNT('Last name'!$A:$A) + 1),'Last name'!$A:$B,2,FALSE))</f>
        <v>Bianca Rinaldi Braga</v>
      </c>
      <c r="F1637" s="7">
        <v>2</v>
      </c>
      <c r="G1637" s="7" cm="1">
        <f t="array" aca="1" ref="G1637" ca="1">INDEX(States!$B:$B,RANDBETWEEN(2,COUNTA(States!$B:$B)),1)</f>
        <v>20</v>
      </c>
      <c r="H1637" s="7" t="str">
        <f ca="1">VLOOKUP($D1637,Name!$A:$C,3,FALSE)</f>
        <v>F</v>
      </c>
      <c r="I1637" s="7">
        <f t="shared" ca="1" si="127"/>
        <v>2</v>
      </c>
      <c r="J1637" s="7" t="str">
        <f ca="1">VLOOKUP($I1637,Race!$A:$B,2,FALSE)</f>
        <v>Branco</v>
      </c>
      <c r="K1637" s="8">
        <f ca="1" xml:space="preserve">
IF($B1637=2,
    TODAY()-16340,
    IF($P1637=2,
        RANDBETWEEN(TODAY()-12418.5,TODAY()-6574.5),
        IF(OR($P1637=3,$P1637=4),
            RANDBETWEEN(TODAY()-16071,TODAY()-8766),
            IF(OR($P1637=5,$P1637=6,$P1637=7),
                RANDBETWEEN(TODAY()-27393.75,TODAY()-12783.75),
                RANDBETWEEN(TODAY()-27393.75,TODAY()-10957.5)
            )
        )
    )
)</f>
        <v>28753</v>
      </c>
      <c r="L1637" s="6">
        <f ca="1">IF(OR(ROW()=2,ROW()=3),7,IF(ROW()=4,4,RANDBETWEEN(4,COUNT(Education!$A:$A) + 1)))</f>
        <v>5</v>
      </c>
      <c r="M1637" s="8" t="str">
        <f ca="1">VLOOKUP($L1637,Education!$A:$B,2,FALSE)</f>
        <v>Pós-graduação</v>
      </c>
      <c r="N163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1637" s="7" t="str">
        <f ca="1">VLOOKUP($N1637,Department!$A:$B,2,FALSE)</f>
        <v>Recursos Humanos</v>
      </c>
      <c r="P1637" s="6">
        <f t="shared" ca="1" si="128"/>
        <v>8</v>
      </c>
      <c r="Q1637" s="7" t="str">
        <f ca="1">VLOOKUP($P1637,Role!$A:$B,2,FALSE)</f>
        <v>Analista</v>
      </c>
      <c r="R1637" s="7">
        <f ca="1">IF($P1637=8,RANDBETWEEN(2,COUNT(Level!$A:$A) + 1),"")</f>
        <v>3</v>
      </c>
      <c r="S1637" s="7" t="str">
        <f ca="1">IF($R1637&lt;&gt;"",VLOOKUP($R1637,Level!$A:$B,2,FALSE),"")</f>
        <v>Pleno</v>
      </c>
      <c r="T1637" s="8">
        <f t="shared" ca="1" si="129"/>
        <v>37769</v>
      </c>
      <c r="U1637" s="1">
        <f t="shared" ca="1" si="125"/>
        <v>3080</v>
      </c>
      <c r="V163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$A1637    &amp;
", "   &amp;
$B1637    &amp;
", "   &amp;
$C1637    &amp;
", '"  &amp;
$E1637    &amp;
"', '" &amp;
$H1637    &amp;
"', "  &amp;
$I1637 &amp;
", CAST('"  &amp;
TEXT($K1637,"aaaa-mm-dd") &amp;
"' AS DATE), " &amp;
$L1637 &amp;
", " &amp;
$N1637 &amp;
", " &amp;
$P1637 &amp;
", " &amp;
IF($R1637="","NULL",$R1637) &amp;
", " &amp;
$U1637 &amp;
");"</f>
        <v>INSERT INTO acme.fact_employees (id_company_fk, id_employee_pk, flg_active, employee_name, id_gender_fk, id_race_fk, birthdate, id_education_fk, id_department_fk, id_role_fk, id_level_fk, salary) VALUES (2, 1636, TRUE, 'Bianca Rinaldi Braga', 'F', 2, CAST('1978-09-20' AS DATE), 5, 5, 8, 3, 3080);</v>
      </c>
    </row>
    <row r="1638" spans="1:22" x14ac:dyDescent="0.2">
      <c r="A1638" s="7">
        <v>2</v>
      </c>
      <c r="B1638" s="5">
        <f t="shared" si="126"/>
        <v>1637</v>
      </c>
      <c r="C1638" s="6" t="b">
        <v>1</v>
      </c>
      <c r="D1638" s="7">
        <f ca="1">IF(ROW()=2,125,IF(ROW()=3,67,IF(ROW()=4,13,RANDBETWEEN(2,COUNT(Name!$A:$A) + 1))))</f>
        <v>324</v>
      </c>
      <c r="E1638" s="7" t="str">
        <f ca="1">VLOOKUP($D1638,Name!$A:$B,2,FALSE) &amp; " " &amp; IF(ROW()=2,"de Orléans e Bragança",VLOOKUP(IF(ROW()=2,0,RANDBETWEEN(2,COUNT('Last name'!$A:$A) + 1)),'Last name'!$A:$B,2,FALSE) &amp; " " &amp; VLOOKUP(RANDBETWEEN(2,COUNT('Last name'!$A:$A) + 1),'Last name'!$A:$B,2,FALSE))</f>
        <v>Raquel Barboza Trindade</v>
      </c>
      <c r="F1638" s="7">
        <v>2</v>
      </c>
      <c r="G1638" s="7" cm="1">
        <f t="array" aca="1" ref="G1638" ca="1">INDEX(States!$B:$B,RANDBETWEEN(2,COUNTA(States!$B:$B)),1)</f>
        <v>13</v>
      </c>
      <c r="H1638" s="7" t="str">
        <f ca="1">VLOOKUP($D1638,Name!$A:$C,3,FALSE)</f>
        <v>F</v>
      </c>
      <c r="I1638" s="7">
        <f t="shared" ca="1" si="127"/>
        <v>3</v>
      </c>
      <c r="J1638" s="7" t="str">
        <f ca="1">VLOOKUP($I1638,Race!$A:$B,2,FALSE)</f>
        <v>Preto</v>
      </c>
      <c r="K1638" s="8">
        <f ca="1" xml:space="preserve">
IF($B1638=2,
    TODAY()-16340,
    IF($P1638=2,
        RANDBETWEEN(TODAY()-12418.5,TODAY()-6574.5),
        IF(OR($P1638=3,$P1638=4),
            RANDBETWEEN(TODAY()-16071,TODAY()-8766),
            IF(OR($P1638=5,$P1638=6,$P1638=7),
                RANDBETWEEN(TODAY()-27393.75,TODAY()-12783.75),
                RANDBETWEEN(TODAY()-27393.75,TODAY()-10957.5)
            )
        )
    )
)</f>
        <v>27294</v>
      </c>
      <c r="L1638" s="6">
        <f ca="1">IF(OR(ROW()=2,ROW()=3),7,IF(ROW()=4,4,RANDBETWEEN(4,COUNT(Education!$A:$A) + 1)))</f>
        <v>7</v>
      </c>
      <c r="M1638" s="8" t="str">
        <f ca="1">VLOOKUP($L1638,Education!$A:$B,2,FALSE)</f>
        <v>Doutorado</v>
      </c>
      <c r="N163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1638" s="7" t="str">
        <f ca="1">VLOOKUP($N1638,Department!$A:$B,2,FALSE)</f>
        <v>Vendas</v>
      </c>
      <c r="P1638" s="6">
        <f t="shared" ca="1" si="128"/>
        <v>9</v>
      </c>
      <c r="Q1638" s="7" t="str">
        <f ca="1">VLOOKUP($P1638,Role!$A:$B,2,FALSE)</f>
        <v>Especialista</v>
      </c>
      <c r="R1638" s="7" t="str">
        <f ca="1">IF($P1638=8,RANDBETWEEN(2,COUNT(Level!$A:$A) + 1),"")</f>
        <v/>
      </c>
      <c r="S1638" s="7" t="str">
        <f ca="1">IF($R1638&lt;&gt;"",VLOOKUP($R1638,Level!$A:$B,2,FALSE),"")</f>
        <v/>
      </c>
      <c r="T1638" s="8">
        <f t="shared" ca="1" si="129"/>
        <v>36630</v>
      </c>
      <c r="U1638" s="1">
        <f t="shared" ca="1" si="125"/>
        <v>10110</v>
      </c>
      <c r="V163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$A1638    &amp;
", "   &amp;
$B1638    &amp;
", "   &amp;
$C1638    &amp;
", '"  &amp;
$E1638    &amp;
"', '" &amp;
$H1638    &amp;
"', "  &amp;
$I1638 &amp;
", CAST('"  &amp;
TEXT($K1638,"aaaa-mm-dd") &amp;
"' AS DATE), " &amp;
$L1638 &amp;
", " &amp;
$N1638 &amp;
", " &amp;
$P1638 &amp;
", " &amp;
IF($R1638="","NULL",$R1638) &amp;
", " &amp;
$U1638 &amp;
");"</f>
        <v>INSERT INTO acme.fact_employees (id_company_fk, id_employee_pk, flg_active, employee_name, id_gender_fk, id_race_fk, birthdate, id_education_fk, id_department_fk, id_role_fk, id_level_fk, salary) VALUES (2, 1637, TRUE, 'Raquel Barboza Trindade', 'F', 3, CAST('1974-09-22' AS DATE), 7, 13, 9, NULL, 10110);</v>
      </c>
    </row>
    <row r="1639" spans="1:22" x14ac:dyDescent="0.2">
      <c r="A1639" s="7">
        <v>2</v>
      </c>
      <c r="B1639" s="5">
        <f t="shared" si="126"/>
        <v>1638</v>
      </c>
      <c r="C1639" s="6" t="b">
        <v>1</v>
      </c>
      <c r="D1639" s="7">
        <f ca="1">IF(ROW()=2,125,IF(ROW()=3,67,IF(ROW()=4,13,RANDBETWEEN(2,COUNT(Name!$A:$A) + 1))))</f>
        <v>264</v>
      </c>
      <c r="E1639" s="7" t="str">
        <f ca="1">VLOOKUP($D1639,Name!$A:$B,2,FALSE)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Maria Heloísa Azeredo Conti</v>
      </c>
      <c r="F1639" s="7">
        <v>2</v>
      </c>
      <c r="G1639" s="7" cm="1">
        <f t="array" aca="1" ref="G1639" ca="1">INDEX(States!$B:$B,RANDBETWEEN(2,COUNTA(States!$B:$B)),1)</f>
        <v>2</v>
      </c>
      <c r="H1639" s="7" t="str">
        <f ca="1">VLOOKUP($D1639,Name!$A:$C,3,FALSE)</f>
        <v>F</v>
      </c>
      <c r="I1639" s="7">
        <f t="shared" ca="1" si="127"/>
        <v>4</v>
      </c>
      <c r="J1639" s="7" t="str">
        <f ca="1">VLOOKUP($I1639,Race!$A:$B,2,FALSE)</f>
        <v>Pardo</v>
      </c>
      <c r="K1639" s="8">
        <f ca="1" xml:space="preserve">
IF($B1639=2,
    TODAY()-16340,
    IF($P1639=2,
        RANDBETWEEN(TODAY()-12418.5,TODAY()-6574.5),
        IF(OR($P1639=3,$P1639=4),
            RANDBETWEEN(TODAY()-16071,TODAY()-8766),
            IF(OR($P1639=5,$P1639=6,$P1639=7),
                RANDBETWEEN(TODAY()-27393.75,TODAY()-12783.75),
                RANDBETWEEN(TODAY()-27393.75,TODAY()-10957.5)
            )
        )
    )
)</f>
        <v>20922</v>
      </c>
      <c r="L1639" s="6">
        <f ca="1">IF(OR(ROW()=2,ROW()=3),7,IF(ROW()=4,4,RANDBETWEEN(4,COUNT(Education!$A:$A) + 1)))</f>
        <v>7</v>
      </c>
      <c r="M1639" s="8" t="str">
        <f ca="1">VLOOKUP($L1639,Education!$A:$B,2,FALSE)</f>
        <v>Doutorado</v>
      </c>
      <c r="N163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1639" s="7" t="str">
        <f ca="1">VLOOKUP($N1639,Department!$A:$B,2,FALSE)</f>
        <v>Tecnologia da Informação</v>
      </c>
      <c r="P1639" s="6">
        <f t="shared" ca="1" si="128"/>
        <v>8</v>
      </c>
      <c r="Q1639" s="7" t="str">
        <f ca="1">VLOOKUP($P1639,Role!$A:$B,2,FALSE)</f>
        <v>Analista</v>
      </c>
      <c r="R1639" s="7">
        <f ca="1">IF($P1639=8,RANDBETWEEN(2,COUNT(Level!$A:$A) + 1),"")</f>
        <v>4</v>
      </c>
      <c r="S1639" s="7" t="str">
        <f ca="1">IF($R1639&lt;&gt;"",VLOOKUP($R1639,Level!$A:$B,2,FALSE),"")</f>
        <v>Senior</v>
      </c>
      <c r="T1639" s="8">
        <f t="shared" ca="1" si="129"/>
        <v>36668</v>
      </c>
      <c r="U1639" s="1">
        <f t="shared" ca="1" si="125"/>
        <v>4120</v>
      </c>
      <c r="V163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$A1639    &amp;
", "   &amp;
$B1639    &amp;
", "   &amp;
$C1639    &amp;
", '"  &amp;
$E1639    &amp;
"', '" &amp;
$H1639    &amp;
"', "  &amp;
$I1639 &amp;
", CAST('"  &amp;
TEXT($K1639,"aaaa-mm-dd") &amp;
"' AS DATE), " &amp;
$L1639 &amp;
", " &amp;
$N1639 &amp;
", " &amp;
$P1639 &amp;
", " &amp;
IF($R1639="","NULL",$R1639) &amp;
", " &amp;
$U1639 &amp;
");"</f>
        <v>INSERT INTO acme.fact_employees (id_company_fk, id_employee_pk, flg_active, employee_name, id_gender_fk, id_race_fk, birthdate, id_education_fk, id_department_fk, id_role_fk, id_level_fk, salary) VALUES (2, 1638, TRUE, 'Maria Heloísa Azeredo Conti', 'F', 4, CAST('1957-04-12' AS DATE), 7, 11, 8, 4, 4120);</v>
      </c>
    </row>
    <row r="1640" spans="1:22" x14ac:dyDescent="0.2">
      <c r="A1640" s="7">
        <v>2</v>
      </c>
      <c r="B1640" s="5">
        <f t="shared" si="126"/>
        <v>1639</v>
      </c>
      <c r="C1640" s="6" t="b">
        <v>1</v>
      </c>
      <c r="D1640" s="7">
        <f ca="1">IF(ROW()=2,125,IF(ROW()=3,67,IF(ROW()=4,13,RANDBETWEEN(2,COUNT(Name!$A:$A) + 1))))</f>
        <v>214</v>
      </c>
      <c r="E1640" s="7" t="str">
        <f ca="1">VLOOKUP($D1640,Name!$A:$B,2,FALSE) &amp; " " &amp; IF(ROW()=2,"de Orléans e Bragança",VLOOKUP(IF(ROW()=2,0,RANDBETWEEN(2,COUNT('Last name'!$A:$A) + 1)),'Last name'!$A:$B,2,FALSE) &amp; " " &amp; VLOOKUP(RANDBETWEEN(2,COUNT('Last name'!$A:$A) + 1),'Last name'!$A:$B,2,FALSE))</f>
        <v>Lara Longo Fernandes</v>
      </c>
      <c r="F1640" s="7">
        <v>2</v>
      </c>
      <c r="G1640" s="7" cm="1">
        <f t="array" aca="1" ref="G1640" ca="1">INDEX(States!$B:$B,RANDBETWEEN(2,COUNTA(States!$B:$B)),1)</f>
        <v>21</v>
      </c>
      <c r="H1640" s="7" t="str">
        <f ca="1">VLOOKUP($D1640,Name!$A:$C,3,FALSE)</f>
        <v>F</v>
      </c>
      <c r="I1640" s="7">
        <f t="shared" ca="1" si="127"/>
        <v>2</v>
      </c>
      <c r="J1640" s="7" t="str">
        <f ca="1">VLOOKUP($I1640,Race!$A:$B,2,FALSE)</f>
        <v>Branco</v>
      </c>
      <c r="K1640" s="8">
        <f ca="1" xml:space="preserve">
IF($B1640=2,
    TODAY()-16340,
    IF($P1640=2,
        RANDBETWEEN(TODAY()-12418.5,TODAY()-6574.5),
        IF(OR($P1640=3,$P1640=4),
            RANDBETWEEN(TODAY()-16071,TODAY()-8766),
            IF(OR($P1640=5,$P1640=6,$P1640=7),
                RANDBETWEEN(TODAY()-27393.75,TODAY()-12783.75),
                RANDBETWEEN(TODAY()-27393.75,TODAY()-10957.5)
            )
        )
    )
)</f>
        <v>30721</v>
      </c>
      <c r="L1640" s="6">
        <f ca="1">IF(OR(ROW()=2,ROW()=3),7,IF(ROW()=4,4,RANDBETWEEN(4,COUNT(Education!$A:$A) + 1)))</f>
        <v>7</v>
      </c>
      <c r="M1640" s="8" t="str">
        <f ca="1">VLOOKUP($L1640,Education!$A:$B,2,FALSE)</f>
        <v>Doutorado</v>
      </c>
      <c r="N164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1640" s="7" t="str">
        <f ca="1">VLOOKUP($N1640,Department!$A:$B,2,FALSE)</f>
        <v>Recursos Humanos</v>
      </c>
      <c r="P1640" s="6">
        <f t="shared" ca="1" si="128"/>
        <v>7</v>
      </c>
      <c r="Q1640" s="7" t="str">
        <f ca="1">VLOOKUP($P1640,Role!$A:$B,2,FALSE)</f>
        <v>Trainee</v>
      </c>
      <c r="R1640" s="7" t="str">
        <f ca="1">IF($P1640=8,RANDBETWEEN(2,COUNT(Level!$A:$A) + 1),"")</f>
        <v/>
      </c>
      <c r="S1640" s="7" t="str">
        <f ca="1">IF($R1640&lt;&gt;"",VLOOKUP($R1640,Level!$A:$B,2,FALSE),"")</f>
        <v/>
      </c>
      <c r="T1640" s="8">
        <f t="shared" ca="1" si="129"/>
        <v>43341</v>
      </c>
      <c r="U1640" s="1">
        <f t="shared" ca="1" si="125"/>
        <v>2885</v>
      </c>
      <c r="V164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$A1640    &amp;
", "   &amp;
$B1640    &amp;
", "   &amp;
$C1640    &amp;
", '"  &amp;
$E1640    &amp;
"', '" &amp;
$H1640    &amp;
"', "  &amp;
$I1640 &amp;
", CAST('"  &amp;
TEXT($K1640,"aaaa-mm-dd") &amp;
"' AS DATE), " &amp;
$L1640 &amp;
", " &amp;
$N1640 &amp;
", " &amp;
$P1640 &amp;
", " &amp;
IF($R1640="","NULL",$R1640) &amp;
", " &amp;
$U1640 &amp;
");"</f>
        <v>INSERT INTO acme.fact_employees (id_company_fk, id_employee_pk, flg_active, employee_name, id_gender_fk, id_race_fk, birthdate, id_education_fk, id_department_fk, id_role_fk, id_level_fk, salary) VALUES (2, 1639, TRUE, 'Lara Longo Fernandes', 'F', 2, CAST('1984-02-09' AS DATE), 7, 5, 7, NULL, 2885);</v>
      </c>
    </row>
    <row r="1641" spans="1:22" x14ac:dyDescent="0.2">
      <c r="A1641" s="7">
        <v>2</v>
      </c>
      <c r="B1641" s="5">
        <f t="shared" si="126"/>
        <v>1640</v>
      </c>
      <c r="C1641" s="6" t="b">
        <v>1</v>
      </c>
      <c r="D1641" s="7">
        <f ca="1">IF(ROW()=2,125,IF(ROW()=3,67,IF(ROW()=4,13,RANDBETWEEN(2,COUNT(Name!$A:$A) + 1))))</f>
        <v>297</v>
      </c>
      <c r="E1641" s="7" t="str">
        <f ca="1">VLOOKUP($D1641,Name!$A:$B,2,FALSE) &amp; " " &amp; IF(ROW()=2,"de Orléans e Bragança",VLOOKUP(IF(ROW()=2,0,RANDBETWEEN(2,COUNT('Last name'!$A:$A) + 1)),'Last name'!$A:$B,2,FALSE) &amp; " " &amp; VLOOKUP(RANDBETWEEN(2,COUNT('Last name'!$A:$A) + 1),'Last name'!$A:$B,2,FALSE))</f>
        <v>Muricy Borba Rocha</v>
      </c>
      <c r="F1641" s="7">
        <v>2</v>
      </c>
      <c r="G1641" s="7" cm="1">
        <f t="array" aca="1" ref="G1641" ca="1">INDEX(States!$B:$B,RANDBETWEEN(2,COUNTA(States!$B:$B)),1)</f>
        <v>10</v>
      </c>
      <c r="H1641" s="7" t="str">
        <f ca="1">VLOOKUP($D1641,Name!$A:$C,3,FALSE)</f>
        <v>M</v>
      </c>
      <c r="I1641" s="7">
        <f t="shared" ca="1" si="127"/>
        <v>2</v>
      </c>
      <c r="J1641" s="7" t="str">
        <f ca="1">VLOOKUP($I1641,Race!$A:$B,2,FALSE)</f>
        <v>Branco</v>
      </c>
      <c r="K1641" s="8">
        <f ca="1" xml:space="preserve">
IF($B1641=2,
    TODAY()-16340,
    IF($P1641=2,
        RANDBETWEEN(TODAY()-12418.5,TODAY()-6574.5),
        IF(OR($P1641=3,$P1641=4),
            RANDBETWEEN(TODAY()-16071,TODAY()-8766),
            IF(OR($P1641=5,$P1641=6,$P1641=7),
                RANDBETWEEN(TODAY()-27393.75,TODAY()-12783.75),
                RANDBETWEEN(TODAY()-27393.75,TODAY()-10957.5)
            )
        )
    )
)</f>
        <v>27967</v>
      </c>
      <c r="L1641" s="6">
        <f ca="1">IF(OR(ROW()=2,ROW()=3),7,IF(ROW()=4,4,RANDBETWEEN(4,COUNT(Education!$A:$A) + 1)))</f>
        <v>6</v>
      </c>
      <c r="M1641" s="8" t="str">
        <f ca="1">VLOOKUP($L1641,Education!$A:$B,2,FALSE)</f>
        <v>Mestrado</v>
      </c>
      <c r="N164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1641" s="7" t="str">
        <f ca="1">VLOOKUP($N1641,Department!$A:$B,2,FALSE)</f>
        <v>Comunicação &amp; Marketing</v>
      </c>
      <c r="P1641" s="6">
        <f t="shared" ca="1" si="128"/>
        <v>8</v>
      </c>
      <c r="Q1641" s="7" t="str">
        <f ca="1">VLOOKUP($P1641,Role!$A:$B,2,FALSE)</f>
        <v>Analista</v>
      </c>
      <c r="R1641" s="7">
        <f ca="1">IF($P1641=8,RANDBETWEEN(2,COUNT(Level!$A:$A) + 1),"")</f>
        <v>3</v>
      </c>
      <c r="S1641" s="7" t="str">
        <f ca="1">IF($R1641&lt;&gt;"",VLOOKUP($R1641,Level!$A:$B,2,FALSE),"")</f>
        <v>Pleno</v>
      </c>
      <c r="T1641" s="8">
        <f t="shared" ca="1" si="129"/>
        <v>37539</v>
      </c>
      <c r="U1641" s="1">
        <f t="shared" ca="1" si="125"/>
        <v>3580</v>
      </c>
      <c r="V164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$A1641    &amp;
", "   &amp;
$B1641    &amp;
", "   &amp;
$C1641    &amp;
", '"  &amp;
$E1641    &amp;
"', '" &amp;
$H1641    &amp;
"', "  &amp;
$I1641 &amp;
", CAST('"  &amp;
TEXT($K1641,"aaaa-mm-dd") &amp;
"' AS DATE), " &amp;
$L1641 &amp;
", " &amp;
$N1641 &amp;
", " &amp;
$P1641 &amp;
", " &amp;
IF($R1641="","NULL",$R1641) &amp;
", " &amp;
$U1641 &amp;
");"</f>
        <v>INSERT INTO acme.fact_employees (id_company_fk, id_employee_pk, flg_active, employee_name, id_gender_fk, id_race_fk, birthdate, id_education_fk, id_department_fk, id_role_fk, id_level_fk, salary) VALUES (2, 1640, TRUE, 'Muricy Borba Rocha', 'M', 2, CAST('1976-07-26' AS DATE), 6, 8, 8, 3, 3580);</v>
      </c>
    </row>
    <row r="1642" spans="1:22" x14ac:dyDescent="0.2">
      <c r="A1642" s="7">
        <v>2</v>
      </c>
      <c r="B1642" s="5">
        <f t="shared" si="126"/>
        <v>1641</v>
      </c>
      <c r="C1642" s="6" t="b">
        <v>1</v>
      </c>
      <c r="D1642" s="7">
        <f ca="1">IF(ROW()=2,125,IF(ROW()=3,67,IF(ROW()=4,13,RANDBETWEEN(2,COUNT(Name!$A:$A) + 1))))</f>
        <v>181</v>
      </c>
      <c r="E1642" s="7" t="str">
        <f ca="1">VLOOKUP($D1642,Name!$A:$B,2,FALSE) &amp; " " &amp; IF(ROW()=2,"de Orléans e Bragança",VLOOKUP(IF(ROW()=2,0,RANDBETWEEN(2,COUNT('Last name'!$A:$A) + 1)),'Last name'!$A:$B,2,FALSE) &amp; " " &amp; VLOOKUP(RANDBETWEEN(2,COUNT('Last name'!$A:$A) + 1),'Last name'!$A:$B,2,FALSE))</f>
        <v>Joanna Cândido Tavares</v>
      </c>
      <c r="F1642" s="7">
        <v>2</v>
      </c>
      <c r="G1642" s="7" cm="1">
        <f t="array" aca="1" ref="G1642" ca="1">INDEX(States!$B:$B,RANDBETWEEN(2,COUNTA(States!$B:$B)),1)</f>
        <v>5</v>
      </c>
      <c r="H1642" s="7" t="str">
        <f ca="1">VLOOKUP($D1642,Name!$A:$C,3,FALSE)</f>
        <v>F</v>
      </c>
      <c r="I1642" s="7">
        <f t="shared" ca="1" si="127"/>
        <v>2</v>
      </c>
      <c r="J1642" s="7" t="str">
        <f ca="1">VLOOKUP($I1642,Race!$A:$B,2,FALSE)</f>
        <v>Branco</v>
      </c>
      <c r="K1642" s="8">
        <f ca="1" xml:space="preserve">
IF($B1642=2,
    TODAY()-16340,
    IF($P1642=2,
        RANDBETWEEN(TODAY()-12418.5,TODAY()-6574.5),
        IF(OR($P1642=3,$P1642=4),
            RANDBETWEEN(TODAY()-16071,TODAY()-8766),
            IF(OR($P1642=5,$P1642=6,$P1642=7),
                RANDBETWEEN(TODAY()-27393.75,TODAY()-12783.75),
                RANDBETWEEN(TODAY()-27393.75,TODAY()-10957.5)
            )
        )
    )
)</f>
        <v>33492</v>
      </c>
      <c r="L1642" s="6">
        <f ca="1">IF(OR(ROW()=2,ROW()=3),7,IF(ROW()=4,4,RANDBETWEEN(4,COUNT(Education!$A:$A) + 1)))</f>
        <v>7</v>
      </c>
      <c r="M1642" s="8" t="str">
        <f ca="1">VLOOKUP($L1642,Education!$A:$B,2,FALSE)</f>
        <v>Doutorado</v>
      </c>
      <c r="N164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6</v>
      </c>
      <c r="O1642" s="7" t="str">
        <f ca="1">VLOOKUP($N1642,Department!$A:$B,2,FALSE)</f>
        <v>Comercial</v>
      </c>
      <c r="P1642" s="6">
        <f t="shared" ca="1" si="128"/>
        <v>9</v>
      </c>
      <c r="Q1642" s="7" t="str">
        <f ca="1">VLOOKUP($P1642,Role!$A:$B,2,FALSE)</f>
        <v>Especialista</v>
      </c>
      <c r="R1642" s="7" t="str">
        <f ca="1">IF($P1642=8,RANDBETWEEN(2,COUNT(Level!$A:$A) + 1),"")</f>
        <v/>
      </c>
      <c r="S1642" s="7" t="str">
        <f ca="1">IF($R1642&lt;&gt;"",VLOOKUP($R1642,Level!$A:$B,2,FALSE),"")</f>
        <v/>
      </c>
      <c r="T1642" s="8">
        <f t="shared" ca="1" si="129"/>
        <v>39137</v>
      </c>
      <c r="U1642" s="1">
        <f t="shared" ca="1" si="125"/>
        <v>10080</v>
      </c>
      <c r="V164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$A1642    &amp;
", "   &amp;
$B1642    &amp;
", "   &amp;
$C1642    &amp;
", '"  &amp;
$E1642    &amp;
"', '" &amp;
$H1642    &amp;
"', "  &amp;
$I1642 &amp;
", CAST('"  &amp;
TEXT($K1642,"aaaa-mm-dd") &amp;
"' AS DATE), " &amp;
$L1642 &amp;
", " &amp;
$N1642 &amp;
", " &amp;
$P1642 &amp;
", " &amp;
IF($R1642="","NULL",$R1642) &amp;
", " &amp;
$U1642 &amp;
");"</f>
        <v>INSERT INTO acme.fact_employees (id_company_fk, id_employee_pk, flg_active, employee_name, id_gender_fk, id_race_fk, birthdate, id_education_fk, id_department_fk, id_role_fk, id_level_fk, salary) VALUES (2, 1641, TRUE, 'Joanna Cândido Tavares', 'F', 2, CAST('1991-09-11' AS DATE), 7, 6, 9, NULL, 10080);</v>
      </c>
    </row>
    <row r="1643" spans="1:22" x14ac:dyDescent="0.2">
      <c r="A1643" s="7">
        <v>2</v>
      </c>
      <c r="B1643" s="5">
        <f t="shared" si="126"/>
        <v>1642</v>
      </c>
      <c r="C1643" s="6" t="b">
        <v>1</v>
      </c>
      <c r="D1643" s="7">
        <f ca="1">IF(ROW()=2,125,IF(ROW()=3,67,IF(ROW()=4,13,RANDBETWEEN(2,COUNT(Name!$A:$A) + 1))))</f>
        <v>82</v>
      </c>
      <c r="E1643" s="7" t="str">
        <f ca="1">VLOOKUP($D1643,Name!$A:$B,2,FALSE) &amp; " " &amp; IF(ROW()=2,"de Orléans e Bragança",VLOOKUP(IF(ROW()=2,0,RANDBETWEEN(2,COUNT('Last name'!$A:$A) + 1)),'Last name'!$A:$B,2,FALSE) &amp; " " &amp; VLOOKUP(RANDBETWEEN(2,COUNT('Last name'!$A:$A) + 1),'Last name'!$A:$B,2,FALSE))</f>
        <v>Carlos Eduardo Santana Auth</v>
      </c>
      <c r="F1643" s="7">
        <v>2</v>
      </c>
      <c r="G1643" s="7" cm="1">
        <f t="array" aca="1" ref="G1643" ca="1">INDEX(States!$B:$B,RANDBETWEEN(2,COUNTA(States!$B:$B)),1)</f>
        <v>12</v>
      </c>
      <c r="H1643" s="7" t="str">
        <f ca="1">VLOOKUP($D1643,Name!$A:$C,3,FALSE)</f>
        <v>M</v>
      </c>
      <c r="I1643" s="7">
        <f t="shared" ca="1" si="127"/>
        <v>2</v>
      </c>
      <c r="J1643" s="7" t="str">
        <f ca="1">VLOOKUP($I1643,Race!$A:$B,2,FALSE)</f>
        <v>Branco</v>
      </c>
      <c r="K1643" s="8">
        <f ca="1" xml:space="preserve">
IF($B1643=2,
    TODAY()-16340,
    IF($P1643=2,
        RANDBETWEEN(TODAY()-12418.5,TODAY()-6574.5),
        IF(OR($P1643=3,$P1643=4),
            RANDBETWEEN(TODAY()-16071,TODAY()-8766),
            IF(OR($P1643=5,$P1643=6,$P1643=7),
                RANDBETWEEN(TODAY()-27393.75,TODAY()-12783.75),
                RANDBETWEEN(TODAY()-27393.75,TODAY()-10957.5)
            )
        )
    )
)</f>
        <v>29266</v>
      </c>
      <c r="L1643" s="6">
        <f ca="1">IF(OR(ROW()=2,ROW()=3),7,IF(ROW()=4,4,RANDBETWEEN(4,COUNT(Education!$A:$A) + 1)))</f>
        <v>6</v>
      </c>
      <c r="M1643" s="8" t="str">
        <f ca="1">VLOOKUP($L1643,Education!$A:$B,2,FALSE)</f>
        <v>Mestrado</v>
      </c>
      <c r="N164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1643" s="7" t="str">
        <f ca="1">VLOOKUP($N1643,Department!$A:$B,2,FALSE)</f>
        <v>Auditoria</v>
      </c>
      <c r="P1643" s="6">
        <f t="shared" ca="1" si="128"/>
        <v>8</v>
      </c>
      <c r="Q1643" s="7" t="str">
        <f ca="1">VLOOKUP($P1643,Role!$A:$B,2,FALSE)</f>
        <v>Analista</v>
      </c>
      <c r="R1643" s="7">
        <f ca="1">IF($P1643=8,RANDBETWEEN(2,COUNT(Level!$A:$A) + 1),"")</f>
        <v>2</v>
      </c>
      <c r="S1643" s="7" t="str">
        <f ca="1">IF($R1643&lt;&gt;"",VLOOKUP($R1643,Level!$A:$B,2,FALSE),"")</f>
        <v>Junior</v>
      </c>
      <c r="T1643" s="8">
        <f t="shared" ca="1" si="129"/>
        <v>39959</v>
      </c>
      <c r="U1643" s="1">
        <f t="shared" ca="1" si="125"/>
        <v>3500</v>
      </c>
      <c r="V164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$A1643    &amp;
", "   &amp;
$B1643    &amp;
", "   &amp;
$C1643    &amp;
", '"  &amp;
$E1643    &amp;
"', '" &amp;
$H1643    &amp;
"', "  &amp;
$I1643 &amp;
", CAST('"  &amp;
TEXT($K1643,"aaaa-mm-dd") &amp;
"' AS DATE), " &amp;
$L1643 &amp;
", " &amp;
$N1643 &amp;
", " &amp;
$P1643 &amp;
", " &amp;
IF($R1643="","NULL",$R1643) &amp;
", " &amp;
$U1643 &amp;
");"</f>
        <v>INSERT INTO acme.fact_employees (id_company_fk, id_employee_pk, flg_active, employee_name, id_gender_fk, id_race_fk, birthdate, id_education_fk, id_department_fk, id_role_fk, id_level_fk, salary) VALUES (2, 1642, TRUE, 'Carlos Eduardo Santana Auth', 'M', 2, CAST('1980-02-15' AS DATE), 6, 10, 8, 2, 3500);</v>
      </c>
    </row>
    <row r="1644" spans="1:22" x14ac:dyDescent="0.2">
      <c r="A1644" s="7">
        <v>2</v>
      </c>
      <c r="B1644" s="5">
        <f t="shared" si="126"/>
        <v>1643</v>
      </c>
      <c r="C1644" s="6" t="b">
        <v>1</v>
      </c>
      <c r="D1644" s="7">
        <f ca="1">IF(ROW()=2,125,IF(ROW()=3,67,IF(ROW()=4,13,RANDBETWEEN(2,COUNT(Name!$A:$A) + 1))))</f>
        <v>176</v>
      </c>
      <c r="E1644" s="7" t="str">
        <f ca="1">VLOOKUP($D1644,Name!$A:$B,2,FALSE) &amp; " " &amp; IF(ROW()=2,"de Orléans e Bragança",VLOOKUP(IF(ROW()=2,0,RANDBETWEEN(2,COUNT('Last name'!$A:$A) + 1)),'Last name'!$A:$B,2,FALSE) &amp; " " &amp; VLOOKUP(RANDBETWEEN(2,COUNT('Last name'!$A:$A) + 1),'Last name'!$A:$B,2,FALSE))</f>
        <v>Isadora Cardoso Reis</v>
      </c>
      <c r="F1644" s="7">
        <v>2</v>
      </c>
      <c r="G1644" s="7" cm="1">
        <f t="array" aca="1" ref="G1644" ca="1">INDEX(States!$B:$B,RANDBETWEEN(2,COUNTA(States!$B:$B)),1)</f>
        <v>7</v>
      </c>
      <c r="H1644" s="7" t="str">
        <f ca="1">VLOOKUP($D1644,Name!$A:$C,3,FALSE)</f>
        <v>F</v>
      </c>
      <c r="I1644" s="7">
        <f t="shared" ca="1" si="127"/>
        <v>2</v>
      </c>
      <c r="J1644" s="7" t="str">
        <f ca="1">VLOOKUP($I1644,Race!$A:$B,2,FALSE)</f>
        <v>Branco</v>
      </c>
      <c r="K1644" s="8">
        <f ca="1" xml:space="preserve">
IF($B1644=2,
    TODAY()-16340,
    IF($P1644=2,
        RANDBETWEEN(TODAY()-12418.5,TODAY()-6574.5),
        IF(OR($P1644=3,$P1644=4),
            RANDBETWEEN(TODAY()-16071,TODAY()-8766),
            IF(OR($P1644=5,$P1644=6,$P1644=7),
                RANDBETWEEN(TODAY()-27393.75,TODAY()-12783.75),
                RANDBETWEEN(TODAY()-27393.75,TODAY()-10957.5)
            )
        )
    )
)</f>
        <v>22447</v>
      </c>
      <c r="L1644" s="6">
        <f ca="1">IF(OR(ROW()=2,ROW()=3),7,IF(ROW()=4,4,RANDBETWEEN(4,COUNT(Education!$A:$A) + 1)))</f>
        <v>6</v>
      </c>
      <c r="M1644" s="8" t="str">
        <f ca="1">VLOOKUP($L1644,Education!$A:$B,2,FALSE)</f>
        <v>Mestrado</v>
      </c>
      <c r="N164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1644" s="7" t="str">
        <f ca="1">VLOOKUP($N1644,Department!$A:$B,2,FALSE)</f>
        <v>Comunicação &amp; Marketing</v>
      </c>
      <c r="P1644" s="6">
        <f t="shared" ca="1" si="128"/>
        <v>9</v>
      </c>
      <c r="Q1644" s="7" t="str">
        <f ca="1">VLOOKUP($P1644,Role!$A:$B,2,FALSE)</f>
        <v>Especialista</v>
      </c>
      <c r="R1644" s="7" t="str">
        <f ca="1">IF($P1644=8,RANDBETWEEN(2,COUNT(Level!$A:$A) + 1),"")</f>
        <v/>
      </c>
      <c r="S1644" s="7" t="str">
        <f ca="1">IF($R1644&lt;&gt;"",VLOOKUP($R1644,Level!$A:$B,2,FALSE),"")</f>
        <v/>
      </c>
      <c r="T1644" s="8">
        <f t="shared" ca="1" si="129"/>
        <v>41594</v>
      </c>
      <c r="U1644" s="1">
        <f t="shared" ca="1" si="125"/>
        <v>9580</v>
      </c>
      <c r="V164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$A1644    &amp;
", "   &amp;
$B1644    &amp;
", "   &amp;
$C1644    &amp;
", '"  &amp;
$E1644    &amp;
"', '" &amp;
$H1644    &amp;
"', "  &amp;
$I1644 &amp;
", CAST('"  &amp;
TEXT($K1644,"aaaa-mm-dd") &amp;
"' AS DATE), " &amp;
$L1644 &amp;
", " &amp;
$N1644 &amp;
", " &amp;
$P1644 &amp;
", " &amp;
IF($R1644="","NULL",$R1644) &amp;
", " &amp;
$U1644 &amp;
");"</f>
        <v>INSERT INTO acme.fact_employees (id_company_fk, id_employee_pk, flg_active, employee_name, id_gender_fk, id_race_fk, birthdate, id_education_fk, id_department_fk, id_role_fk, id_level_fk, salary) VALUES (2, 1643, TRUE, 'Isadora Cardoso Reis', 'F', 2, CAST('1961-06-15' AS DATE), 6, 8, 9, NULL, 9580);</v>
      </c>
    </row>
    <row r="1645" spans="1:22" x14ac:dyDescent="0.2">
      <c r="A1645" s="7">
        <v>2</v>
      </c>
      <c r="B1645" s="5">
        <f t="shared" si="126"/>
        <v>1644</v>
      </c>
      <c r="C1645" s="6" t="b">
        <v>1</v>
      </c>
      <c r="D1645" s="7">
        <f ca="1">IF(ROW()=2,125,IF(ROW()=3,67,IF(ROW()=4,13,RANDBETWEEN(2,COUNT(Name!$A:$A) + 1))))</f>
        <v>363</v>
      </c>
      <c r="E1645" s="7" t="str">
        <f ca="1">VLOOKUP($D1645,Name!$A:$B,2,FALSE) &amp; " " &amp; IF(ROW()=2,"de Orléans e Bragança",VLOOKUP(IF(ROW()=2,0,RANDBETWEEN(2,COUNT('Last name'!$A:$A) + 1)),'Last name'!$A:$B,2,FALSE) &amp; " " &amp; VLOOKUP(RANDBETWEEN(2,COUNT('Last name'!$A:$A) + 1),'Last name'!$A:$B,2,FALSE))</f>
        <v>Yuri Esposito Campos</v>
      </c>
      <c r="F1645" s="7">
        <v>2</v>
      </c>
      <c r="G1645" s="7" cm="1">
        <f t="array" aca="1" ref="G1645" ca="1">INDEX(States!$B:$B,RANDBETWEEN(2,COUNTA(States!$B:$B)),1)</f>
        <v>10</v>
      </c>
      <c r="H1645" s="7" t="str">
        <f ca="1">VLOOKUP($D1645,Name!$A:$C,3,FALSE)</f>
        <v>M</v>
      </c>
      <c r="I1645" s="7">
        <f t="shared" ca="1" si="127"/>
        <v>3</v>
      </c>
      <c r="J1645" s="7" t="str">
        <f ca="1">VLOOKUP($I1645,Race!$A:$B,2,FALSE)</f>
        <v>Preto</v>
      </c>
      <c r="K1645" s="8">
        <f ca="1" xml:space="preserve">
IF($B1645=2,
    TODAY()-16340,
    IF($P1645=2,
        RANDBETWEEN(TODAY()-12418.5,TODAY()-6574.5),
        IF(OR($P1645=3,$P1645=4),
            RANDBETWEEN(TODAY()-16071,TODAY()-8766),
            IF(OR($P1645=5,$P1645=6,$P1645=7),
                RANDBETWEEN(TODAY()-27393.75,TODAY()-12783.75),
                RANDBETWEEN(TODAY()-27393.75,TODAY()-10957.5)
            )
        )
    )
)</f>
        <v>27021</v>
      </c>
      <c r="L1645" s="6">
        <f ca="1">IF(OR(ROW()=2,ROW()=3),7,IF(ROW()=4,4,RANDBETWEEN(4,COUNT(Education!$A:$A) + 1)))</f>
        <v>7</v>
      </c>
      <c r="M1645" s="8" t="str">
        <f ca="1">VLOOKUP($L1645,Education!$A:$B,2,FALSE)</f>
        <v>Doutorado</v>
      </c>
      <c r="N164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1645" s="7" t="str">
        <f ca="1">VLOOKUP($N1645,Department!$A:$B,2,FALSE)</f>
        <v>Comunicação &amp; Marketing</v>
      </c>
      <c r="P1645" s="6">
        <f t="shared" ca="1" si="128"/>
        <v>8</v>
      </c>
      <c r="Q1645" s="7" t="str">
        <f ca="1">VLOOKUP($P1645,Role!$A:$B,2,FALSE)</f>
        <v>Analista</v>
      </c>
      <c r="R1645" s="7">
        <f ca="1">IF($P1645=8,RANDBETWEEN(2,COUNT(Level!$A:$A) + 1),"")</f>
        <v>4</v>
      </c>
      <c r="S1645" s="7" t="str">
        <f ca="1">IF($R1645&lt;&gt;"",VLOOKUP($R1645,Level!$A:$B,2,FALSE),"")</f>
        <v>Senior</v>
      </c>
      <c r="T1645" s="8">
        <f t="shared" ca="1" si="129"/>
        <v>36177</v>
      </c>
      <c r="U1645" s="1">
        <f t="shared" ca="1" si="125"/>
        <v>4080</v>
      </c>
      <c r="V164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$A1645    &amp;
", "   &amp;
$B1645    &amp;
", "   &amp;
$C1645    &amp;
", '"  &amp;
$E1645    &amp;
"', '" &amp;
$H1645    &amp;
"', "  &amp;
$I1645 &amp;
", CAST('"  &amp;
TEXT($K1645,"aaaa-mm-dd") &amp;
"' AS DATE), " &amp;
$L1645 &amp;
", " &amp;
$N1645 &amp;
", " &amp;
$P1645 &amp;
", " &amp;
IF($R1645="","NULL",$R1645) &amp;
", " &amp;
$U1645 &amp;
");"</f>
        <v>INSERT INTO acme.fact_employees (id_company_fk, id_employee_pk, flg_active, employee_name, id_gender_fk, id_race_fk, birthdate, id_education_fk, id_department_fk, id_role_fk, id_level_fk, salary) VALUES (2, 1644, TRUE, 'Yuri Esposito Campos', 'M', 3, CAST('1973-12-23' AS DATE), 7, 8, 8, 4, 4080);</v>
      </c>
    </row>
    <row r="1646" spans="1:22" x14ac:dyDescent="0.2">
      <c r="A1646" s="7">
        <v>2</v>
      </c>
      <c r="B1646" s="5">
        <f t="shared" si="126"/>
        <v>1645</v>
      </c>
      <c r="C1646" s="6" t="b">
        <v>1</v>
      </c>
      <c r="D1646" s="7">
        <f ca="1">IF(ROW()=2,125,IF(ROW()=3,67,IF(ROW()=4,13,RANDBETWEEN(2,COUNT(Name!$A:$A) + 1))))</f>
        <v>128</v>
      </c>
      <c r="E1646" s="7" t="str">
        <f ca="1">VLOOKUP($D1646,Name!$A:$B,2,FALSE) &amp; " " &amp; IF(ROW()=2,"de Orléans e Bragança",VLOOKUP(IF(ROW()=2,0,RANDBETWEEN(2,COUNT('Last name'!$A:$A) + 1)),'Last name'!$A:$B,2,FALSE) &amp; " " &amp; VLOOKUP(RANDBETWEEN(2,COUNT('Last name'!$A:$A) + 1),'Last name'!$A:$B,2,FALSE))</f>
        <v>Erick Salvador Alves</v>
      </c>
      <c r="F1646" s="7">
        <v>2</v>
      </c>
      <c r="G1646" s="7" cm="1">
        <f t="array" aca="1" ref="G1646" ca="1">INDEX(States!$B:$B,RANDBETWEEN(2,COUNTA(States!$B:$B)),1)</f>
        <v>15</v>
      </c>
      <c r="H1646" s="7" t="str">
        <f ca="1">VLOOKUP($D1646,Name!$A:$C,3,FALSE)</f>
        <v>M</v>
      </c>
      <c r="I1646" s="7">
        <f t="shared" ca="1" si="127"/>
        <v>2</v>
      </c>
      <c r="J1646" s="7" t="str">
        <f ca="1">VLOOKUP($I1646,Race!$A:$B,2,FALSE)</f>
        <v>Branco</v>
      </c>
      <c r="K1646" s="8">
        <f ca="1" xml:space="preserve">
IF($B1646=2,
    TODAY()-16340,
    IF($P1646=2,
        RANDBETWEEN(TODAY()-12418.5,TODAY()-6574.5),
        IF(OR($P1646=3,$P1646=4),
            RANDBETWEEN(TODAY()-16071,TODAY()-8766),
            IF(OR($P1646=5,$P1646=6,$P1646=7),
                RANDBETWEEN(TODAY()-27393.75,TODAY()-12783.75),
                RANDBETWEEN(TODAY()-27393.75,TODAY()-10957.5)
            )
        )
    )
)</f>
        <v>23533</v>
      </c>
      <c r="L1646" s="6">
        <f ca="1">IF(OR(ROW()=2,ROW()=3),7,IF(ROW()=4,4,RANDBETWEEN(4,COUNT(Education!$A:$A) + 1)))</f>
        <v>5</v>
      </c>
      <c r="M1646" s="8" t="str">
        <f ca="1">VLOOKUP($L1646,Education!$A:$B,2,FALSE)</f>
        <v>Pós-graduação</v>
      </c>
      <c r="N164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1646" s="7" t="str">
        <f ca="1">VLOOKUP($N1646,Department!$A:$B,2,FALSE)</f>
        <v>Administrativo</v>
      </c>
      <c r="P1646" s="6">
        <f t="shared" ca="1" si="128"/>
        <v>9</v>
      </c>
      <c r="Q1646" s="7" t="str">
        <f ca="1">VLOOKUP($P1646,Role!$A:$B,2,FALSE)</f>
        <v>Especialista</v>
      </c>
      <c r="R1646" s="7" t="str">
        <f ca="1">IF($P1646=8,RANDBETWEEN(2,COUNT(Level!$A:$A) + 1),"")</f>
        <v/>
      </c>
      <c r="S1646" s="7" t="str">
        <f ca="1">IF($R1646&lt;&gt;"",VLOOKUP($R1646,Level!$A:$B,2,FALSE),"")</f>
        <v/>
      </c>
      <c r="T1646" s="8">
        <f t="shared" ca="1" si="129"/>
        <v>42113</v>
      </c>
      <c r="U1646" s="1">
        <f t="shared" ca="1" si="125"/>
        <v>9000</v>
      </c>
      <c r="V164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$A1646    &amp;
", "   &amp;
$B1646    &amp;
", "   &amp;
$C1646    &amp;
", '"  &amp;
$E1646    &amp;
"', '" &amp;
$H1646    &amp;
"', "  &amp;
$I1646 &amp;
", CAST('"  &amp;
TEXT($K1646,"aaaa-mm-dd") &amp;
"' AS DATE), " &amp;
$L1646 &amp;
", " &amp;
$N1646 &amp;
", " &amp;
$P1646 &amp;
", " &amp;
IF($R1646="","NULL",$R1646) &amp;
", " &amp;
$U1646 &amp;
");"</f>
        <v>INSERT INTO acme.fact_employees (id_company_fk, id_employee_pk, flg_active, employee_name, id_gender_fk, id_race_fk, birthdate, id_education_fk, id_department_fk, id_role_fk, id_level_fk, salary) VALUES (2, 1645, TRUE, 'Erick Salvador Alves', 'M', 2, CAST('1964-06-05' AS DATE), 5, 3, 9, NULL, 9000);</v>
      </c>
    </row>
    <row r="1647" spans="1:22" x14ac:dyDescent="0.2">
      <c r="A1647" s="7">
        <v>2</v>
      </c>
      <c r="B1647" s="5">
        <f t="shared" si="126"/>
        <v>1646</v>
      </c>
      <c r="C1647" s="6" t="b">
        <v>1</v>
      </c>
      <c r="D1647" s="7">
        <f ca="1">IF(ROW()=2,125,IF(ROW()=3,67,IF(ROW()=4,13,RANDBETWEEN(2,COUNT(Name!$A:$A) + 1))))</f>
        <v>189</v>
      </c>
      <c r="E1647" s="7" t="str">
        <f ca="1">VLOOKUP($D1647,Name!$A:$B,2,FALSE) &amp; " " &amp; IF(ROW()=2,"de Orléans e Bragança",VLOOKUP(IF(ROW()=2,0,RANDBETWEEN(2,COUNT('Last name'!$A:$A) + 1)),'Last name'!$A:$B,2,FALSE) &amp; " " &amp; VLOOKUP(RANDBETWEEN(2,COUNT('Last name'!$A:$A) + 1),'Last name'!$A:$B,2,FALSE))</f>
        <v>João Pedro Amor Marino</v>
      </c>
      <c r="F1647" s="7">
        <v>2</v>
      </c>
      <c r="G1647" s="7" cm="1">
        <f t="array" aca="1" ref="G1647" ca="1">INDEX(States!$B:$B,RANDBETWEEN(2,COUNTA(States!$B:$B)),1)</f>
        <v>20</v>
      </c>
      <c r="H1647" s="7" t="str">
        <f ca="1">VLOOKUP($D1647,Name!$A:$C,3,FALSE)</f>
        <v>M</v>
      </c>
      <c r="I1647" s="7">
        <f t="shared" ca="1" si="127"/>
        <v>2</v>
      </c>
      <c r="J1647" s="7" t="str">
        <f ca="1">VLOOKUP($I1647,Race!$A:$B,2,FALSE)</f>
        <v>Branco</v>
      </c>
      <c r="K1647" s="8">
        <f ca="1" xml:space="preserve">
IF($B1647=2,
    TODAY()-16340,
    IF($P1647=2,
        RANDBETWEEN(TODAY()-12418.5,TODAY()-6574.5),
        IF(OR($P1647=3,$P1647=4),
            RANDBETWEEN(TODAY()-16071,TODAY()-8766),
            IF(OR($P1647=5,$P1647=6,$P1647=7),
                RANDBETWEEN(TODAY()-27393.75,TODAY()-12783.75),
                RANDBETWEEN(TODAY()-27393.75,TODAY()-10957.5)
            )
        )
    )
)</f>
        <v>22541</v>
      </c>
      <c r="L1647" s="6">
        <f ca="1">IF(OR(ROW()=2,ROW()=3),7,IF(ROW()=4,4,RANDBETWEEN(4,COUNT(Education!$A:$A) + 1)))</f>
        <v>6</v>
      </c>
      <c r="M1647" s="8" t="str">
        <f ca="1">VLOOKUP($L1647,Education!$A:$B,2,FALSE)</f>
        <v>Mestrado</v>
      </c>
      <c r="N164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1647" s="7" t="str">
        <f ca="1">VLOOKUP($N1647,Department!$A:$B,2,FALSE)</f>
        <v>Administrativo</v>
      </c>
      <c r="P1647" s="6">
        <f t="shared" ca="1" si="128"/>
        <v>8</v>
      </c>
      <c r="Q1647" s="7" t="str">
        <f ca="1">VLOOKUP($P1647,Role!$A:$B,2,FALSE)</f>
        <v>Analista</v>
      </c>
      <c r="R1647" s="7">
        <f ca="1">IF($P1647=8,RANDBETWEEN(2,COUNT(Level!$A:$A) + 1),"")</f>
        <v>3</v>
      </c>
      <c r="S1647" s="7" t="str">
        <f ca="1">IF($R1647&lt;&gt;"",VLOOKUP($R1647,Level!$A:$B,2,FALSE),"")</f>
        <v>Pleno</v>
      </c>
      <c r="T1647" s="8">
        <f t="shared" ca="1" si="129"/>
        <v>38833</v>
      </c>
      <c r="U1647" s="1">
        <f t="shared" ca="1" si="125"/>
        <v>3500</v>
      </c>
      <c r="V164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$A1647    &amp;
", "   &amp;
$B1647    &amp;
", "   &amp;
$C1647    &amp;
", '"  &amp;
$E1647    &amp;
"', '" &amp;
$H1647    &amp;
"', "  &amp;
$I1647 &amp;
", CAST('"  &amp;
TEXT($K1647,"aaaa-mm-dd") &amp;
"' AS DATE), " &amp;
$L1647 &amp;
", " &amp;
$N1647 &amp;
", " &amp;
$P1647 &amp;
", " &amp;
IF($R1647="","NULL",$R1647) &amp;
", " &amp;
$U1647 &amp;
");"</f>
        <v>INSERT INTO acme.fact_employees (id_company_fk, id_employee_pk, flg_active, employee_name, id_gender_fk, id_race_fk, birthdate, id_education_fk, id_department_fk, id_role_fk, id_level_fk, salary) VALUES (2, 1646, TRUE, 'João Pedro Amor Marino', 'M', 2, CAST('1961-09-17' AS DATE), 6, 3, 8, 3, 3500);</v>
      </c>
    </row>
    <row r="1648" spans="1:22" x14ac:dyDescent="0.2">
      <c r="A1648" s="7">
        <v>2</v>
      </c>
      <c r="B1648" s="5">
        <f t="shared" si="126"/>
        <v>1647</v>
      </c>
      <c r="C1648" s="6" t="b">
        <v>1</v>
      </c>
      <c r="D1648" s="7">
        <f ca="1">IF(ROW()=2,125,IF(ROW()=3,67,IF(ROW()=4,13,RANDBETWEEN(2,COUNT(Name!$A:$A) + 1))))</f>
        <v>73</v>
      </c>
      <c r="E1648" s="7" t="str">
        <f ca="1">VLOOKUP($D1648,Name!$A:$B,2,FALSE) &amp; " " &amp; IF(ROW()=2,"de Orléans e Bragança",VLOOKUP(IF(ROW()=2,0,RANDBETWEEN(2,COUNT('Last name'!$A:$A) + 1)),'Last name'!$A:$B,2,FALSE) &amp; " " &amp; VLOOKUP(RANDBETWEEN(2,COUNT('Last name'!$A:$A) + 1),'Last name'!$A:$B,2,FALSE))</f>
        <v>Bruna de Oliveira Martini</v>
      </c>
      <c r="F1648" s="7">
        <v>2</v>
      </c>
      <c r="G1648" s="7" cm="1">
        <f t="array" aca="1" ref="G1648" ca="1">INDEX(States!$B:$B,RANDBETWEEN(2,COUNTA(States!$B:$B)),1)</f>
        <v>19</v>
      </c>
      <c r="H1648" s="7" t="str">
        <f ca="1">VLOOKUP($D1648,Name!$A:$C,3,FALSE)</f>
        <v>F</v>
      </c>
      <c r="I1648" s="7">
        <f t="shared" ca="1" si="127"/>
        <v>2</v>
      </c>
      <c r="J1648" s="7" t="str">
        <f ca="1">VLOOKUP($I1648,Race!$A:$B,2,FALSE)</f>
        <v>Branco</v>
      </c>
      <c r="K1648" s="8">
        <f ca="1" xml:space="preserve">
IF($B1648=2,
    TODAY()-16340,
    IF($P1648=2,
        RANDBETWEEN(TODAY()-12418.5,TODAY()-6574.5),
        IF(OR($P1648=3,$P1648=4),
            RANDBETWEEN(TODAY()-16071,TODAY()-8766),
            IF(OR($P1648=5,$P1648=6,$P1648=7),
                RANDBETWEEN(TODAY()-27393.75,TODAY()-12783.75),
                RANDBETWEEN(TODAY()-27393.75,TODAY()-10957.5)
            )
        )
    )
)</f>
        <v>25238</v>
      </c>
      <c r="L1648" s="6">
        <f ca="1">IF(OR(ROW()=2,ROW()=3),7,IF(ROW()=4,4,RANDBETWEEN(4,COUNT(Education!$A:$A) + 1)))</f>
        <v>5</v>
      </c>
      <c r="M1648" s="8" t="str">
        <f ca="1">VLOOKUP($L1648,Education!$A:$B,2,FALSE)</f>
        <v>Pós-graduação</v>
      </c>
      <c r="N164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7</v>
      </c>
      <c r="O1648" s="7" t="str">
        <f ca="1">VLOOKUP($N1648,Department!$A:$B,2,FALSE)</f>
        <v>Operacional</v>
      </c>
      <c r="P1648" s="6">
        <f t="shared" ca="1" si="128"/>
        <v>7</v>
      </c>
      <c r="Q1648" s="7" t="str">
        <f ca="1">VLOOKUP($P1648,Role!$A:$B,2,FALSE)</f>
        <v>Trainee</v>
      </c>
      <c r="R1648" s="7" t="str">
        <f ca="1">IF($P1648=8,RANDBETWEEN(2,COUNT(Level!$A:$A) + 1),"")</f>
        <v/>
      </c>
      <c r="S1648" s="7" t="str">
        <f ca="1">IF($R1648&lt;&gt;"",VLOOKUP($R1648,Level!$A:$B,2,FALSE),"")</f>
        <v/>
      </c>
      <c r="T1648" s="8">
        <f t="shared" ca="1" si="129"/>
        <v>40674</v>
      </c>
      <c r="U1648" s="1">
        <f t="shared" ca="1" si="125"/>
        <v>1805</v>
      </c>
      <c r="V164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$A1648    &amp;
", "   &amp;
$B1648    &amp;
", "   &amp;
$C1648    &amp;
", '"  &amp;
$E1648    &amp;
"', '" &amp;
$H1648    &amp;
"', "  &amp;
$I1648 &amp;
", CAST('"  &amp;
TEXT($K1648,"aaaa-mm-dd") &amp;
"' AS DATE), " &amp;
$L1648 &amp;
", " &amp;
$N1648 &amp;
", " &amp;
$P1648 &amp;
", " &amp;
IF($R1648="","NULL",$R1648) &amp;
", " &amp;
$U1648 &amp;
");"</f>
        <v>INSERT INTO acme.fact_employees (id_company_fk, id_employee_pk, flg_active, employee_name, id_gender_fk, id_race_fk, birthdate, id_education_fk, id_department_fk, id_role_fk, id_level_fk, salary) VALUES (2, 1647, TRUE, 'Bruna de Oliveira Martini', 'F', 2, CAST('1969-02-04' AS DATE), 5, 7, 7, NULL, 1805);</v>
      </c>
    </row>
    <row r="1649" spans="1:22" x14ac:dyDescent="0.2">
      <c r="A1649" s="7">
        <v>2</v>
      </c>
      <c r="B1649" s="5">
        <f t="shared" si="126"/>
        <v>1648</v>
      </c>
      <c r="C1649" s="6" t="b">
        <v>1</v>
      </c>
      <c r="D1649" s="7">
        <f ca="1">IF(ROW()=2,125,IF(ROW()=3,67,IF(ROW()=4,13,RANDBETWEEN(2,COUNT(Name!$A:$A) + 1))))</f>
        <v>326</v>
      </c>
      <c r="E1649" s="7" t="str">
        <f ca="1">VLOOKUP($D1649,Name!$A:$B,2,FALSE) &amp; " " &amp; IF(ROW()=2,"de Orléans e Bragança",VLOOKUP(IF(ROW()=2,0,RANDBETWEEN(2,COUNT('Last name'!$A:$A) + 1)),'Last name'!$A:$B,2,FALSE) &amp; " " &amp; VLOOKUP(RANDBETWEEN(2,COUNT('Last name'!$A:$A) + 1),'Last name'!$A:$B,2,FALSE))</f>
        <v>Rebeca Souza Pimenta</v>
      </c>
      <c r="F1649" s="7">
        <v>2</v>
      </c>
      <c r="G1649" s="7" cm="1">
        <f t="array" aca="1" ref="G1649" ca="1">INDEX(States!$B:$B,RANDBETWEEN(2,COUNTA(States!$B:$B)),1)</f>
        <v>20</v>
      </c>
      <c r="H1649" s="7" t="str">
        <f ca="1">VLOOKUP($D1649,Name!$A:$C,3,FALSE)</f>
        <v>F</v>
      </c>
      <c r="I1649" s="7">
        <f t="shared" ca="1" si="127"/>
        <v>2</v>
      </c>
      <c r="J1649" s="7" t="str">
        <f ca="1">VLOOKUP($I1649,Race!$A:$B,2,FALSE)</f>
        <v>Branco</v>
      </c>
      <c r="K1649" s="8">
        <f ca="1" xml:space="preserve">
IF($B1649=2,
    TODAY()-16340,
    IF($P1649=2,
        RANDBETWEEN(TODAY()-12418.5,TODAY()-6574.5),
        IF(OR($P1649=3,$P1649=4),
            RANDBETWEEN(TODAY()-16071,TODAY()-8766),
            IF(OR($P1649=5,$P1649=6,$P1649=7),
                RANDBETWEEN(TODAY()-27393.75,TODAY()-12783.75),
                RANDBETWEEN(TODAY()-27393.75,TODAY()-10957.5)
            )
        )
    )
)</f>
        <v>33047</v>
      </c>
      <c r="L1649" s="6">
        <f ca="1">IF(OR(ROW()=2,ROW()=3),7,IF(ROW()=4,4,RANDBETWEEN(4,COUNT(Education!$A:$A) + 1)))</f>
        <v>5</v>
      </c>
      <c r="M1649" s="8" t="str">
        <f ca="1">VLOOKUP($L1649,Education!$A:$B,2,FALSE)</f>
        <v>Pós-graduação</v>
      </c>
      <c r="N164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6</v>
      </c>
      <c r="O1649" s="7" t="str">
        <f ca="1">VLOOKUP($N1649,Department!$A:$B,2,FALSE)</f>
        <v>Comercial</v>
      </c>
      <c r="P1649" s="6">
        <f t="shared" ca="1" si="128"/>
        <v>8</v>
      </c>
      <c r="Q1649" s="7" t="str">
        <f ca="1">VLOOKUP($P1649,Role!$A:$B,2,FALSE)</f>
        <v>Analista</v>
      </c>
      <c r="R1649" s="7">
        <f ca="1">IF($P1649=8,RANDBETWEEN(2,COUNT(Level!$A:$A) + 1),"")</f>
        <v>4</v>
      </c>
      <c r="S1649" s="7" t="str">
        <f ca="1">IF($R1649&lt;&gt;"",VLOOKUP($R1649,Level!$A:$B,2,FALSE),"")</f>
        <v>Senior</v>
      </c>
      <c r="T1649" s="8">
        <f t="shared" ca="1" si="129"/>
        <v>38267</v>
      </c>
      <c r="U1649" s="1">
        <f t="shared" ca="1" si="125"/>
        <v>3080</v>
      </c>
      <c r="V164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$A1649    &amp;
", "   &amp;
$B1649    &amp;
", "   &amp;
$C1649    &amp;
", '"  &amp;
$E1649    &amp;
"', '" &amp;
$H1649    &amp;
"', "  &amp;
$I1649 &amp;
", CAST('"  &amp;
TEXT($K1649,"aaaa-mm-dd") &amp;
"' AS DATE), " &amp;
$L1649 &amp;
", " &amp;
$N1649 &amp;
", " &amp;
$P1649 &amp;
", " &amp;
IF($R1649="","NULL",$R1649) &amp;
", " &amp;
$U1649 &amp;
");"</f>
        <v>INSERT INTO acme.fact_employees (id_company_fk, id_employee_pk, flg_active, employee_name, id_gender_fk, id_race_fk, birthdate, id_education_fk, id_department_fk, id_role_fk, id_level_fk, salary) VALUES (2, 1648, TRUE, 'Rebeca Souza Pimenta', 'F', 2, CAST('1990-06-23' AS DATE), 5, 6, 8, 4, 3080);</v>
      </c>
    </row>
    <row r="1650" spans="1:22" x14ac:dyDescent="0.2">
      <c r="A1650" s="7">
        <v>2</v>
      </c>
      <c r="B1650" s="5">
        <f t="shared" si="126"/>
        <v>1649</v>
      </c>
      <c r="C1650" s="6" t="b">
        <v>1</v>
      </c>
      <c r="D1650" s="7">
        <f ca="1">IF(ROW()=2,125,IF(ROW()=3,67,IF(ROW()=4,13,RANDBETWEEN(2,COUNT(Name!$A:$A) + 1))))</f>
        <v>162</v>
      </c>
      <c r="E1650" s="7" t="str">
        <f ca="1">VLOOKUP($D1650,Name!$A:$B,2,FALSE) &amp; " " &amp; IF(ROW()=2,"de Orléans e Bragança",VLOOKUP(IF(ROW()=2,0,RANDBETWEEN(2,COUNT('Last name'!$A:$A) + 1)),'Last name'!$A:$B,2,FALSE) &amp; " " &amp; VLOOKUP(RANDBETWEEN(2,COUNT('Last name'!$A:$A) + 1),'Last name'!$A:$B,2,FALSE))</f>
        <v>Heloise Moreira Tavares</v>
      </c>
      <c r="F1650" s="7">
        <v>2</v>
      </c>
      <c r="G1650" s="7" cm="1">
        <f t="array" aca="1" ref="G1650" ca="1">INDEX(States!$B:$B,RANDBETWEEN(2,COUNTA(States!$B:$B)),1)</f>
        <v>16</v>
      </c>
      <c r="H1650" s="7" t="str">
        <f ca="1">VLOOKUP($D1650,Name!$A:$C,3,FALSE)</f>
        <v>F</v>
      </c>
      <c r="I1650" s="7">
        <f t="shared" ca="1" si="127"/>
        <v>4</v>
      </c>
      <c r="J1650" s="7" t="str">
        <f ca="1">VLOOKUP($I1650,Race!$A:$B,2,FALSE)</f>
        <v>Pardo</v>
      </c>
      <c r="K1650" s="8">
        <f ca="1" xml:space="preserve">
IF($B1650=2,
    TODAY()-16340,
    IF($P1650=2,
        RANDBETWEEN(TODAY()-12418.5,TODAY()-6574.5),
        IF(OR($P1650=3,$P1650=4),
            RANDBETWEEN(TODAY()-16071,TODAY()-8766),
            IF(OR($P1650=5,$P1650=6,$P1650=7),
                RANDBETWEEN(TODAY()-27393.75,TODAY()-12783.75),
                RANDBETWEEN(TODAY()-27393.75,TODAY()-10957.5)
            )
        )
    )
)</f>
        <v>26687</v>
      </c>
      <c r="L1650" s="6">
        <f ca="1">IF(OR(ROW()=2,ROW()=3),7,IF(ROW()=4,4,RANDBETWEEN(4,COUNT(Education!$A:$A) + 1)))</f>
        <v>6</v>
      </c>
      <c r="M1650" s="8" t="str">
        <f ca="1">VLOOKUP($L1650,Education!$A:$B,2,FALSE)</f>
        <v>Mestrado</v>
      </c>
      <c r="N165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1650" s="7" t="str">
        <f ca="1">VLOOKUP($N1650,Department!$A:$B,2,FALSE)</f>
        <v>Comunicação &amp; Marketing</v>
      </c>
      <c r="P1650" s="6">
        <f t="shared" ca="1" si="128"/>
        <v>9</v>
      </c>
      <c r="Q1650" s="7" t="str">
        <f ca="1">VLOOKUP($P1650,Role!$A:$B,2,FALSE)</f>
        <v>Especialista</v>
      </c>
      <c r="R1650" s="7" t="str">
        <f ca="1">IF($P1650=8,RANDBETWEEN(2,COUNT(Level!$A:$A) + 1),"")</f>
        <v/>
      </c>
      <c r="S1650" s="7" t="str">
        <f ca="1">IF($R1650&lt;&gt;"",VLOOKUP($R1650,Level!$A:$B,2,FALSE),"")</f>
        <v/>
      </c>
      <c r="T1650" s="8">
        <f t="shared" ca="1" si="129"/>
        <v>39592</v>
      </c>
      <c r="U1650" s="1">
        <f t="shared" ca="1" si="125"/>
        <v>9580</v>
      </c>
      <c r="V165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$A1650    &amp;
", "   &amp;
$B1650    &amp;
", "   &amp;
$C1650    &amp;
", '"  &amp;
$E1650    &amp;
"', '" &amp;
$H1650    &amp;
"', "  &amp;
$I1650 &amp;
", CAST('"  &amp;
TEXT($K1650,"aaaa-mm-dd") &amp;
"' AS DATE), " &amp;
$L1650 &amp;
", " &amp;
$N1650 &amp;
", " &amp;
$P1650 &amp;
", " &amp;
IF($R1650="","NULL",$R1650) &amp;
", " &amp;
$U1650 &amp;
");"</f>
        <v>INSERT INTO acme.fact_employees (id_company_fk, id_employee_pk, flg_active, employee_name, id_gender_fk, id_race_fk, birthdate, id_education_fk, id_department_fk, id_role_fk, id_level_fk, salary) VALUES (2, 1649, TRUE, 'Heloise Moreira Tavares', 'F', 4, CAST('1973-01-23' AS DATE), 6, 8, 9, NULL, 9580);</v>
      </c>
    </row>
    <row r="1651" spans="1:22" x14ac:dyDescent="0.2">
      <c r="A1651" s="7">
        <v>2</v>
      </c>
      <c r="B1651" s="5">
        <f t="shared" si="126"/>
        <v>1650</v>
      </c>
      <c r="C1651" s="6" t="b">
        <v>1</v>
      </c>
      <c r="D1651" s="7">
        <f ca="1">IF(ROW()=2,125,IF(ROW()=3,67,IF(ROW()=4,13,RANDBETWEEN(2,COUNT(Name!$A:$A) + 1))))</f>
        <v>221</v>
      </c>
      <c r="E1651" s="7" t="str">
        <f ca="1">VLOOKUP($D1651,Name!$A:$B,2,FALSE) &amp; " " &amp; IF(ROW()=2,"de Orléans e Bragança",VLOOKUP(IF(ROW()=2,0,RANDBETWEEN(2,COUNT('Last name'!$A:$A) + 1)),'Last name'!$A:$B,2,FALSE) &amp; " " &amp; VLOOKUP(RANDBETWEEN(2,COUNT('Last name'!$A:$A) + 1),'Last name'!$A:$B,2,FALSE))</f>
        <v>Letícia Marino Dantas</v>
      </c>
      <c r="F1651" s="7">
        <v>2</v>
      </c>
      <c r="G1651" s="7" cm="1">
        <f t="array" aca="1" ref="G1651" ca="1">INDEX(States!$B:$B,RANDBETWEEN(2,COUNTA(States!$B:$B)),1)</f>
        <v>3</v>
      </c>
      <c r="H1651" s="7" t="str">
        <f ca="1">VLOOKUP($D1651,Name!$A:$C,3,FALSE)</f>
        <v>F</v>
      </c>
      <c r="I1651" s="7">
        <f t="shared" ca="1" si="127"/>
        <v>2</v>
      </c>
      <c r="J1651" s="7" t="str">
        <f ca="1">VLOOKUP($I1651,Race!$A:$B,2,FALSE)</f>
        <v>Branco</v>
      </c>
      <c r="K1651" s="8">
        <f ca="1" xml:space="preserve">
IF($B1651=2,
    TODAY()-16340,
    IF($P1651=2,
        RANDBETWEEN(TODAY()-12418.5,TODAY()-6574.5),
        IF(OR($P1651=3,$P1651=4),
            RANDBETWEEN(TODAY()-16071,TODAY()-8766),
            IF(OR($P1651=5,$P1651=6,$P1651=7),
                RANDBETWEEN(TODAY()-27393.75,TODAY()-12783.75),
                RANDBETWEEN(TODAY()-27393.75,TODAY()-10957.5)
            )
        )
    )
)</f>
        <v>18636</v>
      </c>
      <c r="L1651" s="6">
        <f ca="1">IF(OR(ROW()=2,ROW()=3),7,IF(ROW()=4,4,RANDBETWEEN(4,COUNT(Education!$A:$A) + 1)))</f>
        <v>5</v>
      </c>
      <c r="M1651" s="8" t="str">
        <f ca="1">VLOOKUP($L1651,Education!$A:$B,2,FALSE)</f>
        <v>Pós-graduação</v>
      </c>
      <c r="N165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1651" s="7" t="str">
        <f ca="1">VLOOKUP($N1651,Department!$A:$B,2,FALSE)</f>
        <v>Comunicação &amp; Marketing</v>
      </c>
      <c r="P1651" s="6">
        <f t="shared" ca="1" si="128"/>
        <v>8</v>
      </c>
      <c r="Q1651" s="7" t="str">
        <f ca="1">VLOOKUP($P1651,Role!$A:$B,2,FALSE)</f>
        <v>Analista</v>
      </c>
      <c r="R1651" s="7">
        <f ca="1">IF($P1651=8,RANDBETWEEN(2,COUNT(Level!$A:$A) + 1),"")</f>
        <v>3</v>
      </c>
      <c r="S1651" s="7" t="str">
        <f ca="1">IF($R1651&lt;&gt;"",VLOOKUP($R1651,Level!$A:$B,2,FALSE),"")</f>
        <v>Pleno</v>
      </c>
      <c r="T1651" s="8">
        <f t="shared" ca="1" si="129"/>
        <v>36807</v>
      </c>
      <c r="U1651" s="1">
        <f t="shared" ca="1" si="125"/>
        <v>3080</v>
      </c>
      <c r="V165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$A1651    &amp;
", "   &amp;
$B1651    &amp;
", "   &amp;
$C1651    &amp;
", '"  &amp;
$E1651    &amp;
"', '" &amp;
$H1651    &amp;
"', "  &amp;
$I1651 &amp;
", CAST('"  &amp;
TEXT($K1651,"aaaa-mm-dd") &amp;
"' AS DATE), " &amp;
$L1651 &amp;
", " &amp;
$N1651 &amp;
", " &amp;
$P1651 &amp;
", " &amp;
IF($R1651="","NULL",$R1651) &amp;
", " &amp;
$U1651 &amp;
");"</f>
        <v>INSERT INTO acme.fact_employees (id_company_fk, id_employee_pk, flg_active, employee_name, id_gender_fk, id_race_fk, birthdate, id_education_fk, id_department_fk, id_role_fk, id_level_fk, salary) VALUES (2, 1650, TRUE, 'Letícia Marino Dantas', 'F', 2, CAST('1951-01-08' AS DATE), 5, 8, 8, 3, 3080);</v>
      </c>
    </row>
    <row r="1652" spans="1:22" x14ac:dyDescent="0.2">
      <c r="A1652" s="7">
        <v>2</v>
      </c>
      <c r="B1652" s="5">
        <f t="shared" si="126"/>
        <v>1651</v>
      </c>
      <c r="C1652" s="6" t="b">
        <v>1</v>
      </c>
      <c r="D1652" s="7">
        <f ca="1">IF(ROW()=2,125,IF(ROW()=3,67,IF(ROW()=4,13,RANDBETWEEN(2,COUNT(Name!$A:$A) + 1))))</f>
        <v>66</v>
      </c>
      <c r="E1652" s="7" t="str">
        <f ca="1">VLOOKUP($D1652,Name!$A:$B,2,FALSE) &amp; " " &amp; IF(ROW()=2,"de Orléans e Bragança",VLOOKUP(IF(ROW()=2,0,RANDBETWEEN(2,COUNT('Last name'!$A:$A) + 1)),'Last name'!$A:$B,2,FALSE) &amp; " " &amp; VLOOKUP(RANDBETWEEN(2,COUNT('Last name'!$A:$A) + 1),'Last name'!$A:$B,2,FALSE))</f>
        <v>Benjamin Barboza Teixeira</v>
      </c>
      <c r="F1652" s="7">
        <v>2</v>
      </c>
      <c r="G1652" s="7" cm="1">
        <f t="array" aca="1" ref="G1652" ca="1">INDEX(States!$B:$B,RANDBETWEEN(2,COUNTA(States!$B:$B)),1)</f>
        <v>20</v>
      </c>
      <c r="H1652" s="7" t="str">
        <f ca="1">VLOOKUP($D1652,Name!$A:$C,3,FALSE)</f>
        <v>M</v>
      </c>
      <c r="I1652" s="7">
        <f t="shared" ca="1" si="127"/>
        <v>3</v>
      </c>
      <c r="J1652" s="7" t="str">
        <f ca="1">VLOOKUP($I1652,Race!$A:$B,2,FALSE)</f>
        <v>Preto</v>
      </c>
      <c r="K1652" s="8">
        <f ca="1" xml:space="preserve">
IF($B1652=2,
    TODAY()-16340,
    IF($P1652=2,
        RANDBETWEEN(TODAY()-12418.5,TODAY()-6574.5),
        IF(OR($P1652=3,$P1652=4),
            RANDBETWEEN(TODAY()-16071,TODAY()-8766),
            IF(OR($P1652=5,$P1652=6,$P1652=7),
                RANDBETWEEN(TODAY()-27393.75,TODAY()-12783.75),
                RANDBETWEEN(TODAY()-27393.75,TODAY()-10957.5)
            )
        )
    )
)</f>
        <v>18315</v>
      </c>
      <c r="L1652" s="6">
        <f ca="1">IF(OR(ROW()=2,ROW()=3),7,IF(ROW()=4,4,RANDBETWEEN(4,COUNT(Education!$A:$A) + 1)))</f>
        <v>6</v>
      </c>
      <c r="M1652" s="8" t="str">
        <f ca="1">VLOOKUP($L1652,Education!$A:$B,2,FALSE)</f>
        <v>Mestrado</v>
      </c>
      <c r="N165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1652" s="7" t="str">
        <f ca="1">VLOOKUP($N1652,Department!$A:$B,2,FALSE)</f>
        <v>Administrativo</v>
      </c>
      <c r="P1652" s="6">
        <f t="shared" ca="1" si="128"/>
        <v>7</v>
      </c>
      <c r="Q1652" s="7" t="str">
        <f ca="1">VLOOKUP($P1652,Role!$A:$B,2,FALSE)</f>
        <v>Trainee</v>
      </c>
      <c r="R1652" s="7" t="str">
        <f ca="1">IF($P1652=8,RANDBETWEEN(2,COUNT(Level!$A:$A) + 1),"")</f>
        <v/>
      </c>
      <c r="S1652" s="7" t="str">
        <f ca="1">IF($R1652&lt;&gt;"",VLOOKUP($R1652,Level!$A:$B,2,FALSE),"")</f>
        <v/>
      </c>
      <c r="T1652" s="8">
        <f t="shared" ca="1" si="129"/>
        <v>36806</v>
      </c>
      <c r="U1652" s="1">
        <f t="shared" ca="1" si="125"/>
        <v>2305</v>
      </c>
      <c r="V165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$A1652    &amp;
", "   &amp;
$B1652    &amp;
", "   &amp;
$C1652    &amp;
", '"  &amp;
$E1652    &amp;
"', '" &amp;
$H1652    &amp;
"', "  &amp;
$I1652 &amp;
", CAST('"  &amp;
TEXT($K1652,"aaaa-mm-dd") &amp;
"' AS DATE), " &amp;
$L1652 &amp;
", " &amp;
$N1652 &amp;
", " &amp;
$P1652 &amp;
", " &amp;
IF($R1652="","NULL",$R1652) &amp;
", " &amp;
$U1652 &amp;
");"</f>
        <v>INSERT INTO acme.fact_employees (id_company_fk, id_employee_pk, flg_active, employee_name, id_gender_fk, id_race_fk, birthdate, id_education_fk, id_department_fk, id_role_fk, id_level_fk, salary) VALUES (2, 1651, TRUE, 'Benjamin Barboza Teixeira', 'M', 3, CAST('1950-02-21' AS DATE), 6, 3, 7, NULL, 2305);</v>
      </c>
    </row>
    <row r="1653" spans="1:22" x14ac:dyDescent="0.2">
      <c r="A1653" s="7">
        <v>2</v>
      </c>
      <c r="B1653" s="5">
        <f t="shared" si="126"/>
        <v>1652</v>
      </c>
      <c r="C1653" s="6" t="b">
        <v>1</v>
      </c>
      <c r="D1653" s="7">
        <f ca="1">IF(ROW()=2,125,IF(ROW()=3,67,IF(ROW()=4,13,RANDBETWEEN(2,COUNT(Name!$A:$A) + 1))))</f>
        <v>348</v>
      </c>
      <c r="E1653" s="7" t="str">
        <f ca="1">VLOOKUP($D1653,Name!$A:$B,2,FALSE) &amp; " " &amp; IF(ROW()=2,"de Orléans e Bragança",VLOOKUP(IF(ROW()=2,0,RANDBETWEEN(2,COUNT('Last name'!$A:$A) + 1)),'Last name'!$A:$B,2,FALSE) &amp; " " &amp; VLOOKUP(RANDBETWEEN(2,COUNT('Last name'!$A:$A) + 1),'Last name'!$A:$B,2,FALSE))</f>
        <v>Vera Lucia Sousa Alvarenga</v>
      </c>
      <c r="F1653" s="7">
        <v>2</v>
      </c>
      <c r="G1653" s="7" cm="1">
        <f t="array" aca="1" ref="G1653" ca="1">INDEX(States!$B:$B,RANDBETWEEN(2,COUNTA(States!$B:$B)),1)</f>
        <v>11</v>
      </c>
      <c r="H1653" s="7" t="str">
        <f ca="1">VLOOKUP($D1653,Name!$A:$C,3,FALSE)</f>
        <v>F</v>
      </c>
      <c r="I1653" s="7">
        <f t="shared" ca="1" si="127"/>
        <v>5</v>
      </c>
      <c r="J1653" s="7" t="str">
        <f ca="1">VLOOKUP($I1653,Race!$A:$B,2,FALSE)</f>
        <v>Amarelo</v>
      </c>
      <c r="K1653" s="8">
        <f ca="1" xml:space="preserve">
IF($B1653=2,
    TODAY()-16340,
    IF($P1653=2,
        RANDBETWEEN(TODAY()-12418.5,TODAY()-6574.5),
        IF(OR($P1653=3,$P1653=4),
            RANDBETWEEN(TODAY()-16071,TODAY()-8766),
            IF(OR($P1653=5,$P1653=6,$P1653=7),
                RANDBETWEEN(TODAY()-27393.75,TODAY()-12783.75),
                RANDBETWEEN(TODAY()-27393.75,TODAY()-10957.5)
            )
        )
    )
)</f>
        <v>31240</v>
      </c>
      <c r="L1653" s="6">
        <f ca="1">IF(OR(ROW()=2,ROW()=3),7,IF(ROW()=4,4,RANDBETWEEN(4,COUNT(Education!$A:$A) + 1)))</f>
        <v>6</v>
      </c>
      <c r="M1653" s="8" t="str">
        <f ca="1">VLOOKUP($L1653,Education!$A:$B,2,FALSE)</f>
        <v>Mestrado</v>
      </c>
      <c r="N165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1653" s="7" t="str">
        <f ca="1">VLOOKUP($N1653,Department!$A:$B,2,FALSE)</f>
        <v>Administrativo</v>
      </c>
      <c r="P1653" s="6">
        <f t="shared" ca="1" si="128"/>
        <v>8</v>
      </c>
      <c r="Q1653" s="7" t="str">
        <f ca="1">VLOOKUP($P1653,Role!$A:$B,2,FALSE)</f>
        <v>Analista</v>
      </c>
      <c r="R1653" s="7">
        <f ca="1">IF($P1653=8,RANDBETWEEN(2,COUNT(Level!$A:$A) + 1),"")</f>
        <v>3</v>
      </c>
      <c r="S1653" s="7" t="str">
        <f ca="1">IF($R1653&lt;&gt;"",VLOOKUP($R1653,Level!$A:$B,2,FALSE),"")</f>
        <v>Pleno</v>
      </c>
      <c r="T1653" s="8">
        <f t="shared" ca="1" si="129"/>
        <v>40407</v>
      </c>
      <c r="U1653" s="1">
        <f t="shared" ca="1" si="125"/>
        <v>3500</v>
      </c>
      <c r="V165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$A1653    &amp;
", "   &amp;
$B1653    &amp;
", "   &amp;
$C1653    &amp;
", '"  &amp;
$E1653    &amp;
"', '" &amp;
$H1653    &amp;
"', "  &amp;
$I1653 &amp;
", CAST('"  &amp;
TEXT($K1653,"aaaa-mm-dd") &amp;
"' AS DATE), " &amp;
$L1653 &amp;
", " &amp;
$N1653 &amp;
", " &amp;
$P1653 &amp;
", " &amp;
IF($R1653="","NULL",$R1653) &amp;
", " &amp;
$U1653 &amp;
");"</f>
        <v>INSERT INTO acme.fact_employees (id_company_fk, id_employee_pk, flg_active, employee_name, id_gender_fk, id_race_fk, birthdate, id_education_fk, id_department_fk, id_role_fk, id_level_fk, salary) VALUES (2, 1652, TRUE, 'Vera Lucia Sousa Alvarenga', 'F', 5, CAST('1985-07-12' AS DATE), 6, 3, 8, 3, 3500);</v>
      </c>
    </row>
    <row r="1654" spans="1:22" x14ac:dyDescent="0.2">
      <c r="A1654" s="7">
        <v>2</v>
      </c>
      <c r="B1654" s="5">
        <f t="shared" si="126"/>
        <v>1653</v>
      </c>
      <c r="C1654" s="6" t="b">
        <v>1</v>
      </c>
      <c r="D1654" s="7">
        <f ca="1">IF(ROW()=2,125,IF(ROW()=3,67,IF(ROW()=4,13,RANDBETWEEN(2,COUNT(Name!$A:$A) + 1))))</f>
        <v>120</v>
      </c>
      <c r="E1654" s="7" t="str">
        <f ca="1">VLOOKUP($D1654,Name!$A:$B,2,FALSE) &amp; " " &amp; IF(ROW()=2,"de Orléans e Bragança",VLOOKUP(IF(ROW()=2,0,RANDBETWEEN(2,COUNT('Last name'!$A:$A) + 1)),'Last name'!$A:$B,2,FALSE) &amp; " " &amp; VLOOKUP(RANDBETWEEN(2,COUNT('Last name'!$A:$A) + 1),'Last name'!$A:$B,2,FALSE))</f>
        <v>Emanuelly Camacho Faro</v>
      </c>
      <c r="F1654" s="7">
        <v>2</v>
      </c>
      <c r="G1654" s="7" cm="1">
        <f t="array" aca="1" ref="G1654" ca="1">INDEX(States!$B:$B,RANDBETWEEN(2,COUNTA(States!$B:$B)),1)</f>
        <v>12</v>
      </c>
      <c r="H1654" s="7" t="str">
        <f ca="1">VLOOKUP($D1654,Name!$A:$C,3,FALSE)</f>
        <v>F</v>
      </c>
      <c r="I1654" s="7">
        <f t="shared" ca="1" si="127"/>
        <v>2</v>
      </c>
      <c r="J1654" s="7" t="str">
        <f ca="1">VLOOKUP($I1654,Race!$A:$B,2,FALSE)</f>
        <v>Branco</v>
      </c>
      <c r="K1654" s="8">
        <f ca="1" xml:space="preserve">
IF($B1654=2,
    TODAY()-16340,
    IF($P1654=2,
        RANDBETWEEN(TODAY()-12418.5,TODAY()-6574.5),
        IF(OR($P1654=3,$P1654=4),
            RANDBETWEEN(TODAY()-16071,TODAY()-8766),
            IF(OR($P1654=5,$P1654=6,$P1654=7),
                RANDBETWEEN(TODAY()-27393.75,TODAY()-12783.75),
                RANDBETWEEN(TODAY()-27393.75,TODAY()-10957.5)
            )
        )
    )
)</f>
        <v>27794</v>
      </c>
      <c r="L1654" s="6">
        <f ca="1">IF(OR(ROW()=2,ROW()=3),7,IF(ROW()=4,4,RANDBETWEEN(4,COUNT(Education!$A:$A) + 1)))</f>
        <v>5</v>
      </c>
      <c r="M1654" s="8" t="str">
        <f ca="1">VLOOKUP($L1654,Education!$A:$B,2,FALSE)</f>
        <v>Pós-graduação</v>
      </c>
      <c r="N165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1654" s="7" t="str">
        <f ca="1">VLOOKUP($N1654,Department!$A:$B,2,FALSE)</f>
        <v>Vendas</v>
      </c>
      <c r="P1654" s="6">
        <f t="shared" ca="1" si="128"/>
        <v>6</v>
      </c>
      <c r="Q1654" s="7" t="str">
        <f ca="1">VLOOKUP($P1654,Role!$A:$B,2,FALSE)</f>
        <v>Estagiário</v>
      </c>
      <c r="R1654" s="7" t="str">
        <f ca="1">IF($P1654=8,RANDBETWEEN(2,COUNT(Level!$A:$A) + 1),"")</f>
        <v/>
      </c>
      <c r="S1654" s="7" t="str">
        <f ca="1">IF($R1654&lt;&gt;"",VLOOKUP($R1654,Level!$A:$B,2,FALSE),"")</f>
        <v/>
      </c>
      <c r="T1654" s="8">
        <f t="shared" ca="1" si="129"/>
        <v>37631</v>
      </c>
      <c r="U1654" s="1">
        <f t="shared" ca="1" si="125"/>
        <v>1815</v>
      </c>
      <c r="V165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$A1654    &amp;
", "   &amp;
$B1654    &amp;
", "   &amp;
$C1654    &amp;
", '"  &amp;
$E1654    &amp;
"', '" &amp;
$H1654    &amp;
"', "  &amp;
$I1654 &amp;
", CAST('"  &amp;
TEXT($K1654,"aaaa-mm-dd") &amp;
"' AS DATE), " &amp;
$L1654 &amp;
", " &amp;
$N1654 &amp;
", " &amp;
$P1654 &amp;
", " &amp;
IF($R1654="","NULL",$R1654) &amp;
", " &amp;
$U1654 &amp;
");"</f>
        <v>INSERT INTO acme.fact_employees (id_company_fk, id_employee_pk, flg_active, employee_name, id_gender_fk, id_race_fk, birthdate, id_education_fk, id_department_fk, id_role_fk, id_level_fk, salary) VALUES (2, 1653, TRUE, 'Emanuelly Camacho Faro', 'F', 2, CAST('1976-02-04' AS DATE), 5, 13, 6, NULL, 1815);</v>
      </c>
    </row>
    <row r="1655" spans="1:22" x14ac:dyDescent="0.2">
      <c r="A1655" s="7">
        <v>2</v>
      </c>
      <c r="B1655" s="5">
        <f t="shared" si="126"/>
        <v>1654</v>
      </c>
      <c r="C1655" s="6" t="b">
        <v>1</v>
      </c>
      <c r="D1655" s="7">
        <f ca="1">IF(ROW()=2,125,IF(ROW()=3,67,IF(ROW()=4,13,RANDBETWEEN(2,COUNT(Name!$A:$A) + 1))))</f>
        <v>150</v>
      </c>
      <c r="E1655" s="7" t="str">
        <f ca="1">VLOOKUP($D1655,Name!$A:$B,2,FALSE) &amp; " " &amp; IF(ROW()=2,"de Orléans e Bragança",VLOOKUP(IF(ROW()=2,0,RANDBETWEEN(2,COUNT('Last name'!$A:$A) + 1)),'Last name'!$A:$B,2,FALSE) &amp; " " &amp; VLOOKUP(RANDBETWEEN(2,COUNT('Last name'!$A:$A) + 1),'Last name'!$A:$B,2,FALSE))</f>
        <v>Giovana Russo dos Santos</v>
      </c>
      <c r="F1655" s="7">
        <v>2</v>
      </c>
      <c r="G1655" s="7" cm="1">
        <f t="array" aca="1" ref="G1655" ca="1">INDEX(States!$B:$B,RANDBETWEEN(2,COUNTA(States!$B:$B)),1)</f>
        <v>14</v>
      </c>
      <c r="H1655" s="7" t="str">
        <f ca="1">VLOOKUP($D1655,Name!$A:$C,3,FALSE)</f>
        <v>F</v>
      </c>
      <c r="I1655" s="7">
        <f t="shared" ca="1" si="127"/>
        <v>2</v>
      </c>
      <c r="J1655" s="7" t="str">
        <f ca="1">VLOOKUP($I1655,Race!$A:$B,2,FALSE)</f>
        <v>Branco</v>
      </c>
      <c r="K1655" s="8">
        <f ca="1" xml:space="preserve">
IF($B1655=2,
    TODAY()-16340,
    IF($P1655=2,
        RANDBETWEEN(TODAY()-12418.5,TODAY()-6574.5),
        IF(OR($P1655=3,$P1655=4),
            RANDBETWEEN(TODAY()-16071,TODAY()-8766),
            IF(OR($P1655=5,$P1655=6,$P1655=7),
                RANDBETWEEN(TODAY()-27393.75,TODAY()-12783.75),
                RANDBETWEEN(TODAY()-27393.75,TODAY()-10957.5)
            )
        )
    )
)</f>
        <v>19159</v>
      </c>
      <c r="L1655" s="6">
        <f ca="1">IF(OR(ROW()=2,ROW()=3),7,IF(ROW()=4,4,RANDBETWEEN(4,COUNT(Education!$A:$A) + 1)))</f>
        <v>7</v>
      </c>
      <c r="M1655" s="8" t="str">
        <f ca="1">VLOOKUP($L1655,Education!$A:$B,2,FALSE)</f>
        <v>Doutorado</v>
      </c>
      <c r="N165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1655" s="7" t="str">
        <f ca="1">VLOOKUP($N1655,Department!$A:$B,2,FALSE)</f>
        <v>Tecnologia da Informação</v>
      </c>
      <c r="P1655" s="6">
        <f t="shared" ca="1" si="128"/>
        <v>8</v>
      </c>
      <c r="Q1655" s="7" t="str">
        <f ca="1">VLOOKUP($P1655,Role!$A:$B,2,FALSE)</f>
        <v>Analista</v>
      </c>
      <c r="R1655" s="7">
        <f ca="1">IF($P1655=8,RANDBETWEEN(2,COUNT(Level!$A:$A) + 1),"")</f>
        <v>2</v>
      </c>
      <c r="S1655" s="7" t="str">
        <f ca="1">IF($R1655&lt;&gt;"",VLOOKUP($R1655,Level!$A:$B,2,FALSE),"")</f>
        <v>Junior</v>
      </c>
      <c r="T1655" s="8">
        <f t="shared" ca="1" si="129"/>
        <v>36499</v>
      </c>
      <c r="U1655" s="1">
        <f t="shared" ca="1" si="125"/>
        <v>4120</v>
      </c>
      <c r="V165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$A1655    &amp;
", "   &amp;
$B1655    &amp;
", "   &amp;
$C1655    &amp;
", '"  &amp;
$E1655    &amp;
"', '" &amp;
$H1655    &amp;
"', "  &amp;
$I1655 &amp;
", CAST('"  &amp;
TEXT($K1655,"aaaa-mm-dd") &amp;
"' AS DATE), " &amp;
$L1655 &amp;
", " &amp;
$N1655 &amp;
", " &amp;
$P1655 &amp;
", " &amp;
IF($R1655="","NULL",$R1655) &amp;
", " &amp;
$U1655 &amp;
");"</f>
        <v>INSERT INTO acme.fact_employees (id_company_fk, id_employee_pk, flg_active, employee_name, id_gender_fk, id_race_fk, birthdate, id_education_fk, id_department_fk, id_role_fk, id_level_fk, salary) VALUES (2, 1654, TRUE, 'Giovana Russo dos Santos', 'F', 2, CAST('1952-06-14' AS DATE), 7, 11, 8, 2, 4120);</v>
      </c>
    </row>
    <row r="1656" spans="1:22" x14ac:dyDescent="0.2">
      <c r="A1656" s="7">
        <v>2</v>
      </c>
      <c r="B1656" s="5">
        <f t="shared" si="126"/>
        <v>1655</v>
      </c>
      <c r="C1656" s="6" t="b">
        <v>1</v>
      </c>
      <c r="D1656" s="7">
        <f ca="1">IF(ROW()=2,125,IF(ROW()=3,67,IF(ROW()=4,13,RANDBETWEEN(2,COUNT(Name!$A:$A) + 1))))</f>
        <v>9</v>
      </c>
      <c r="E1656" s="7" t="str">
        <f ca="1">VLOOKUP($D1656,Name!$A:$B,2,FALSE) &amp; " " &amp; IF(ROW()=2,"de Orléans e Bragança",VLOOKUP(IF(ROW()=2,0,RANDBETWEEN(2,COUNT('Last name'!$A:$A) + 1)),'Last name'!$A:$B,2,FALSE) &amp; " " &amp; VLOOKUP(RANDBETWEEN(2,COUNT('Last name'!$A:$A) + 1),'Last name'!$A:$B,2,FALSE))</f>
        <v>Alana Poeta Chaves</v>
      </c>
      <c r="F1656" s="7">
        <v>2</v>
      </c>
      <c r="G1656" s="7" cm="1">
        <f t="array" aca="1" ref="G1656" ca="1">INDEX(States!$B:$B,RANDBETWEEN(2,COUNTA(States!$B:$B)),1)</f>
        <v>15</v>
      </c>
      <c r="H1656" s="7" t="str">
        <f ca="1">VLOOKUP($D1656,Name!$A:$C,3,FALSE)</f>
        <v>F</v>
      </c>
      <c r="I1656" s="7">
        <f t="shared" ca="1" si="127"/>
        <v>2</v>
      </c>
      <c r="J1656" s="7" t="str">
        <f ca="1">VLOOKUP($I1656,Race!$A:$B,2,FALSE)</f>
        <v>Branco</v>
      </c>
      <c r="K1656" s="8">
        <f ca="1" xml:space="preserve">
IF($B1656=2,
    TODAY()-16340,
    IF($P1656=2,
        RANDBETWEEN(TODAY()-12418.5,TODAY()-6574.5),
        IF(OR($P1656=3,$P1656=4),
            RANDBETWEEN(TODAY()-16071,TODAY()-8766),
            IF(OR($P1656=5,$P1656=6,$P1656=7),
                RANDBETWEEN(TODAY()-27393.75,TODAY()-12783.75),
                RANDBETWEEN(TODAY()-27393.75,TODAY()-10957.5)
            )
        )
    )
)</f>
        <v>30256</v>
      </c>
      <c r="L1656" s="6">
        <f ca="1">IF(OR(ROW()=2,ROW()=3),7,IF(ROW()=4,4,RANDBETWEEN(4,COUNT(Education!$A:$A) + 1)))</f>
        <v>4</v>
      </c>
      <c r="M1656" s="8" t="str">
        <f ca="1">VLOOKUP($L1656,Education!$A:$B,2,FALSE)</f>
        <v>Superior</v>
      </c>
      <c r="N165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1656" s="7" t="str">
        <f ca="1">VLOOKUP($N1656,Department!$A:$B,2,FALSE)</f>
        <v>Auditoria</v>
      </c>
      <c r="P1656" s="6">
        <f t="shared" ca="1" si="128"/>
        <v>9</v>
      </c>
      <c r="Q1656" s="7" t="str">
        <f ca="1">VLOOKUP($P1656,Role!$A:$B,2,FALSE)</f>
        <v>Especialista</v>
      </c>
      <c r="R1656" s="7" t="str">
        <f ca="1">IF($P1656=8,RANDBETWEEN(2,COUNT(Level!$A:$A) + 1),"")</f>
        <v/>
      </c>
      <c r="S1656" s="7" t="str">
        <f ca="1">IF($R1656&lt;&gt;"",VLOOKUP($R1656,Level!$A:$B,2,FALSE),"")</f>
        <v/>
      </c>
      <c r="T1656" s="8">
        <f t="shared" ca="1" si="129"/>
        <v>42955</v>
      </c>
      <c r="U1656" s="1">
        <f t="shared" ca="1" si="125"/>
        <v>8500</v>
      </c>
      <c r="V165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$A1656    &amp;
", "   &amp;
$B1656    &amp;
", "   &amp;
$C1656    &amp;
", '"  &amp;
$E1656    &amp;
"', '" &amp;
$H1656    &amp;
"', "  &amp;
$I1656 &amp;
", CAST('"  &amp;
TEXT($K1656,"aaaa-mm-dd") &amp;
"' AS DATE), " &amp;
$L1656 &amp;
", " &amp;
$N1656 &amp;
", " &amp;
$P1656 &amp;
", " &amp;
IF($R1656="","NULL",$R1656) &amp;
", " &amp;
$U1656 &amp;
");"</f>
        <v>INSERT INTO acme.fact_employees (id_company_fk, id_employee_pk, flg_active, employee_name, id_gender_fk, id_race_fk, birthdate, id_education_fk, id_department_fk, id_role_fk, id_level_fk, salary) VALUES (2, 1655, TRUE, 'Alana Poeta Chaves', 'F', 2, CAST('1982-11-01' AS DATE), 4, 10, 9, NULL, 8500);</v>
      </c>
    </row>
    <row r="1657" spans="1:22" x14ac:dyDescent="0.2">
      <c r="A1657" s="7">
        <v>2</v>
      </c>
      <c r="B1657" s="5">
        <f t="shared" si="126"/>
        <v>1656</v>
      </c>
      <c r="C1657" s="6" t="b">
        <v>1</v>
      </c>
      <c r="D1657" s="7">
        <f ca="1">IF(ROW()=2,125,IF(ROW()=3,67,IF(ROW()=4,13,RANDBETWEEN(2,COUNT(Name!$A:$A) + 1))))</f>
        <v>225</v>
      </c>
      <c r="E1657" s="7" t="str">
        <f ca="1">VLOOKUP($D1657,Name!$A:$B,2,FALSE) &amp; " " &amp; IF(ROW()=2,"de Orléans e Bragança",VLOOKUP(IF(ROW()=2,0,RANDBETWEEN(2,COUNT('Last name'!$A:$A) + 1)),'Last name'!$A:$B,2,FALSE) &amp; " " &amp; VLOOKUP(RANDBETWEEN(2,COUNT('Last name'!$A:$A) + 1),'Last name'!$A:$B,2,FALSE))</f>
        <v>Lívia Cunha Borba</v>
      </c>
      <c r="F1657" s="7">
        <v>2</v>
      </c>
      <c r="G1657" s="7" cm="1">
        <f t="array" aca="1" ref="G1657" ca="1">INDEX(States!$B:$B,RANDBETWEEN(2,COUNTA(States!$B:$B)),1)</f>
        <v>3</v>
      </c>
      <c r="H1657" s="7" t="str">
        <f ca="1">VLOOKUP($D1657,Name!$A:$C,3,FALSE)</f>
        <v>F</v>
      </c>
      <c r="I1657" s="7">
        <f t="shared" ca="1" si="127"/>
        <v>2</v>
      </c>
      <c r="J1657" s="7" t="str">
        <f ca="1">VLOOKUP($I1657,Race!$A:$B,2,FALSE)</f>
        <v>Branco</v>
      </c>
      <c r="K1657" s="8">
        <f ca="1" xml:space="preserve">
IF($B1657=2,
    TODAY()-16340,
    IF($P1657=2,
        RANDBETWEEN(TODAY()-12418.5,TODAY()-6574.5),
        IF(OR($P1657=3,$P1657=4),
            RANDBETWEEN(TODAY()-16071,TODAY()-8766),
            IF(OR($P1657=5,$P1657=6,$P1657=7),
                RANDBETWEEN(TODAY()-27393.75,TODAY()-12783.75),
                RANDBETWEEN(TODAY()-27393.75,TODAY()-10957.5)
            )
        )
    )
)</f>
        <v>19310</v>
      </c>
      <c r="L1657" s="6">
        <f ca="1">IF(OR(ROW()=2,ROW()=3),7,IF(ROW()=4,4,RANDBETWEEN(4,COUNT(Education!$A:$A) + 1)))</f>
        <v>7</v>
      </c>
      <c r="M1657" s="8" t="str">
        <f ca="1">VLOOKUP($L1657,Education!$A:$B,2,FALSE)</f>
        <v>Doutorado</v>
      </c>
      <c r="N165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1657" s="7" t="str">
        <f ca="1">VLOOKUP($N1657,Department!$A:$B,2,FALSE)</f>
        <v>Vendas</v>
      </c>
      <c r="P1657" s="6">
        <f t="shared" ca="1" si="128"/>
        <v>8</v>
      </c>
      <c r="Q1657" s="7" t="str">
        <f ca="1">VLOOKUP($P1657,Role!$A:$B,2,FALSE)</f>
        <v>Analista</v>
      </c>
      <c r="R1657" s="7">
        <f ca="1">IF($P1657=8,RANDBETWEEN(2,COUNT(Level!$A:$A) + 1),"")</f>
        <v>3</v>
      </c>
      <c r="S1657" s="7" t="str">
        <f ca="1">IF($R1657&lt;&gt;"",VLOOKUP($R1657,Level!$A:$B,2,FALSE),"")</f>
        <v>Pleno</v>
      </c>
      <c r="T1657" s="8">
        <f t="shared" ca="1" si="129"/>
        <v>41010</v>
      </c>
      <c r="U1657" s="1">
        <f t="shared" ca="1" si="125"/>
        <v>4110</v>
      </c>
      <c r="V165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$A1657    &amp;
", "   &amp;
$B1657    &amp;
", "   &amp;
$C1657    &amp;
", '"  &amp;
$E1657    &amp;
"', '" &amp;
$H1657    &amp;
"', "  &amp;
$I1657 &amp;
", CAST('"  &amp;
TEXT($K1657,"aaaa-mm-dd") &amp;
"' AS DATE), " &amp;
$L1657 &amp;
", " &amp;
$N1657 &amp;
", " &amp;
$P1657 &amp;
", " &amp;
IF($R1657="","NULL",$R1657) &amp;
", " &amp;
$U1657 &amp;
");"</f>
        <v>INSERT INTO acme.fact_employees (id_company_fk, id_employee_pk, flg_active, employee_name, id_gender_fk, id_race_fk, birthdate, id_education_fk, id_department_fk, id_role_fk, id_level_fk, salary) VALUES (2, 1656, TRUE, 'Lívia Cunha Borba', 'F', 2, CAST('1952-11-12' AS DATE), 7, 13, 8, 3, 4110);</v>
      </c>
    </row>
    <row r="1658" spans="1:22" x14ac:dyDescent="0.2">
      <c r="A1658" s="7">
        <v>2</v>
      </c>
      <c r="B1658" s="5">
        <f t="shared" si="126"/>
        <v>1657</v>
      </c>
      <c r="C1658" s="6" t="b">
        <v>1</v>
      </c>
      <c r="D1658" s="7">
        <f ca="1">IF(ROW()=2,125,IF(ROW()=3,67,IF(ROW()=4,13,RANDBETWEEN(2,COUNT(Name!$A:$A) + 1))))</f>
        <v>247</v>
      </c>
      <c r="E1658" s="7" t="str">
        <f ca="1">VLOOKUP($D1658,Name!$A:$B,2,FALSE)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Madalena Moretti Mazza</v>
      </c>
      <c r="F1658" s="7">
        <v>2</v>
      </c>
      <c r="G1658" s="7" cm="1">
        <f t="array" aca="1" ref="G1658" ca="1">INDEX(States!$B:$B,RANDBETWEEN(2,COUNTA(States!$B:$B)),1)</f>
        <v>8</v>
      </c>
      <c r="H1658" s="7" t="str">
        <f ca="1">VLOOKUP($D1658,Name!$A:$C,3,FALSE)</f>
        <v>F</v>
      </c>
      <c r="I1658" s="7">
        <f t="shared" ca="1" si="127"/>
        <v>2</v>
      </c>
      <c r="J1658" s="7" t="str">
        <f ca="1">VLOOKUP($I1658,Race!$A:$B,2,FALSE)</f>
        <v>Branco</v>
      </c>
      <c r="K1658" s="8">
        <f ca="1" xml:space="preserve">
IF($B1658=2,
    TODAY()-16340,
    IF($P1658=2,
        RANDBETWEEN(TODAY()-12418.5,TODAY()-6574.5),
        IF(OR($P1658=3,$P1658=4),
            RANDBETWEEN(TODAY()-16071,TODAY()-8766),
            IF(OR($P1658=5,$P1658=6,$P1658=7),
                RANDBETWEEN(TODAY()-27393.75,TODAY()-12783.75),
                RANDBETWEEN(TODAY()-27393.75,TODAY()-10957.5)
            )
        )
    )
)</f>
        <v>31916</v>
      </c>
      <c r="L1658" s="6">
        <f ca="1">IF(OR(ROW()=2,ROW()=3),7,IF(ROW()=4,4,RANDBETWEEN(4,COUNT(Education!$A:$A) + 1)))</f>
        <v>6</v>
      </c>
      <c r="M1658" s="8" t="str">
        <f ca="1">VLOOKUP($L1658,Education!$A:$B,2,FALSE)</f>
        <v>Mestrado</v>
      </c>
      <c r="N165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1658" s="7" t="str">
        <f ca="1">VLOOKUP($N1658,Department!$A:$B,2,FALSE)</f>
        <v>Recursos Humanos</v>
      </c>
      <c r="P1658" s="6">
        <f t="shared" ca="1" si="128"/>
        <v>9</v>
      </c>
      <c r="Q1658" s="7" t="str">
        <f ca="1">VLOOKUP($P1658,Role!$A:$B,2,FALSE)</f>
        <v>Especialista</v>
      </c>
      <c r="R1658" s="7" t="str">
        <f ca="1">IF($P1658=8,RANDBETWEEN(2,COUNT(Level!$A:$A) + 1),"")</f>
        <v/>
      </c>
      <c r="S1658" s="7" t="str">
        <f ca="1">IF($R1658&lt;&gt;"",VLOOKUP($R1658,Level!$A:$B,2,FALSE),"")</f>
        <v/>
      </c>
      <c r="T1658" s="8">
        <f t="shared" ca="1" si="129"/>
        <v>42911</v>
      </c>
      <c r="U1658" s="1">
        <f t="shared" ca="1" si="125"/>
        <v>9580</v>
      </c>
      <c r="V165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$A1658    &amp;
", "   &amp;
$B1658    &amp;
", "   &amp;
$C1658    &amp;
", '"  &amp;
$E1658    &amp;
"', '" &amp;
$H1658    &amp;
"', "  &amp;
$I1658 &amp;
", CAST('"  &amp;
TEXT($K1658,"aaaa-mm-dd") &amp;
"' AS DATE), " &amp;
$L1658 &amp;
", " &amp;
$N1658 &amp;
", " &amp;
$P1658 &amp;
", " &amp;
IF($R1658="","NULL",$R1658) &amp;
", " &amp;
$U1658 &amp;
");"</f>
        <v>INSERT INTO acme.fact_employees (id_company_fk, id_employee_pk, flg_active, employee_name, id_gender_fk, id_race_fk, birthdate, id_education_fk, id_department_fk, id_role_fk, id_level_fk, salary) VALUES (2, 1657, TRUE, 'Madalena Moretti Mazza', 'F', 2, CAST('1987-05-19' AS DATE), 6, 5, 9, NULL, 9580);</v>
      </c>
    </row>
    <row r="1659" spans="1:22" x14ac:dyDescent="0.2">
      <c r="A1659" s="7">
        <v>2</v>
      </c>
      <c r="B1659" s="5">
        <f t="shared" si="126"/>
        <v>1658</v>
      </c>
      <c r="C1659" s="6" t="b">
        <v>1</v>
      </c>
      <c r="D1659" s="7">
        <f ca="1">IF(ROW()=2,125,IF(ROW()=3,67,IF(ROW()=4,13,RANDBETWEEN(2,COUNT(Name!$A:$A) + 1))))</f>
        <v>38</v>
      </c>
      <c r="E1659" s="7" t="str">
        <f ca="1">VLOOKUP($D1659,Name!$A:$B,2,FALSE) &amp; " " &amp; IF(ROW()=2,"de Orléans e Bragança",VLOOKUP(IF(ROW()=2,0,RANDBETWEEN(2,COUNT('Last name'!$A:$A) + 1)),'Last name'!$A:$B,2,FALSE) &amp; " " &amp; VLOOKUP(RANDBETWEEN(2,COUNT('Last name'!$A:$A) + 1),'Last name'!$A:$B,2,FALSE))</f>
        <v>Ane Caroline Pasquim Bianchi</v>
      </c>
      <c r="F1659" s="7">
        <v>2</v>
      </c>
      <c r="G1659" s="7" cm="1">
        <f t="array" aca="1" ref="G1659" ca="1">INDEX(States!$B:$B,RANDBETWEEN(2,COUNTA(States!$B:$B)),1)</f>
        <v>7</v>
      </c>
      <c r="H1659" s="7" t="str">
        <f ca="1">VLOOKUP($D1659,Name!$A:$C,3,FALSE)</f>
        <v>F</v>
      </c>
      <c r="I1659" s="7">
        <f t="shared" ca="1" si="127"/>
        <v>3</v>
      </c>
      <c r="J1659" s="7" t="str">
        <f ca="1">VLOOKUP($I1659,Race!$A:$B,2,FALSE)</f>
        <v>Preto</v>
      </c>
      <c r="K1659" s="8">
        <f ca="1" xml:space="preserve">
IF($B1659=2,
    TODAY()-16340,
    IF($P1659=2,
        RANDBETWEEN(TODAY()-12418.5,TODAY()-6574.5),
        IF(OR($P1659=3,$P1659=4),
            RANDBETWEEN(TODAY()-16071,TODAY()-8766),
            IF(OR($P1659=5,$P1659=6,$P1659=7),
                RANDBETWEEN(TODAY()-27393.75,TODAY()-12783.75),
                RANDBETWEEN(TODAY()-27393.75,TODAY()-10957.5)
            )
        )
    )
)</f>
        <v>27264</v>
      </c>
      <c r="L1659" s="6">
        <f ca="1">IF(OR(ROW()=2,ROW()=3),7,IF(ROW()=4,4,RANDBETWEEN(4,COUNT(Education!$A:$A) + 1)))</f>
        <v>5</v>
      </c>
      <c r="M1659" s="8" t="str">
        <f ca="1">VLOOKUP($L1659,Education!$A:$B,2,FALSE)</f>
        <v>Pós-graduação</v>
      </c>
      <c r="N165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1659" s="7" t="str">
        <f ca="1">VLOOKUP($N1659,Department!$A:$B,2,FALSE)</f>
        <v>Contábil</v>
      </c>
      <c r="P1659" s="6">
        <f t="shared" ca="1" si="128"/>
        <v>8</v>
      </c>
      <c r="Q1659" s="7" t="str">
        <f ca="1">VLOOKUP($P1659,Role!$A:$B,2,FALSE)</f>
        <v>Analista</v>
      </c>
      <c r="R1659" s="7">
        <f ca="1">IF($P1659=8,RANDBETWEEN(2,COUNT(Level!$A:$A) + 1),"")</f>
        <v>3</v>
      </c>
      <c r="S1659" s="7" t="str">
        <f ca="1">IF($R1659&lt;&gt;"",VLOOKUP($R1659,Level!$A:$B,2,FALSE),"")</f>
        <v>Pleno</v>
      </c>
      <c r="T1659" s="8">
        <f t="shared" ca="1" si="129"/>
        <v>43050</v>
      </c>
      <c r="U1659" s="1">
        <f t="shared" ca="1" si="125"/>
        <v>3000</v>
      </c>
      <c r="V165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$A1659    &amp;
", "   &amp;
$B1659    &amp;
", "   &amp;
$C1659    &amp;
", '"  &amp;
$E1659    &amp;
"', '" &amp;
$H1659    &amp;
"', "  &amp;
$I1659 &amp;
", CAST('"  &amp;
TEXT($K1659,"aaaa-mm-dd") &amp;
"' AS DATE), " &amp;
$L1659 &amp;
", " &amp;
$N1659 &amp;
", " &amp;
$P1659 &amp;
", " &amp;
IF($R1659="","NULL",$R1659) &amp;
", " &amp;
$U1659 &amp;
");"</f>
        <v>INSERT INTO acme.fact_employees (id_company_fk, id_employee_pk, flg_active, employee_name, id_gender_fk, id_race_fk, birthdate, id_education_fk, id_department_fk, id_role_fk, id_level_fk, salary) VALUES (2, 1658, TRUE, 'Ane Caroline Pasquim Bianchi', 'F', 3, CAST('1974-08-23' AS DATE), 5, 9, 8, 3, 3000);</v>
      </c>
    </row>
    <row r="1660" spans="1:22" x14ac:dyDescent="0.2">
      <c r="A1660" s="7">
        <v>2</v>
      </c>
      <c r="B1660" s="5">
        <f t="shared" si="126"/>
        <v>1659</v>
      </c>
      <c r="C1660" s="6" t="b">
        <v>1</v>
      </c>
      <c r="D1660" s="7">
        <f ca="1">IF(ROW()=2,125,IF(ROW()=3,67,IF(ROW()=4,13,RANDBETWEEN(2,COUNT(Name!$A:$A) + 1))))</f>
        <v>150</v>
      </c>
      <c r="E1660" s="7" t="str">
        <f ca="1">VLOOKUP($D1660,Name!$A:$B,2,FALSE) &amp; " " &amp; IF(ROW()=2,"de Orléans e Bragança",VLOOKUP(IF(ROW()=2,0,RANDBETWEEN(2,COUNT('Last name'!$A:$A) + 1)),'Last name'!$A:$B,2,FALSE) &amp; " " &amp; VLOOKUP(RANDBETWEEN(2,COUNT('Last name'!$A:$A) + 1),'Last name'!$A:$B,2,FALSE))</f>
        <v>Giovana Greco Barboza</v>
      </c>
      <c r="F1660" s="7">
        <v>2</v>
      </c>
      <c r="G1660" s="7" cm="1">
        <f t="array" aca="1" ref="G1660" ca="1">INDEX(States!$B:$B,RANDBETWEEN(2,COUNTA(States!$B:$B)),1)</f>
        <v>14</v>
      </c>
      <c r="H1660" s="7" t="str">
        <f ca="1">VLOOKUP($D1660,Name!$A:$C,3,FALSE)</f>
        <v>F</v>
      </c>
      <c r="I1660" s="7">
        <f t="shared" ca="1" si="127"/>
        <v>2</v>
      </c>
      <c r="J1660" s="7" t="str">
        <f ca="1">VLOOKUP($I1660,Race!$A:$B,2,FALSE)</f>
        <v>Branco</v>
      </c>
      <c r="K1660" s="8">
        <f ca="1" xml:space="preserve">
IF($B1660=2,
    TODAY()-16340,
    IF($P1660=2,
        RANDBETWEEN(TODAY()-12418.5,TODAY()-6574.5),
        IF(OR($P1660=3,$P1660=4),
            RANDBETWEEN(TODAY()-16071,TODAY()-8766),
            IF(OR($P1660=5,$P1660=6,$P1660=7),
                RANDBETWEEN(TODAY()-27393.75,TODAY()-12783.75),
                RANDBETWEEN(TODAY()-27393.75,TODAY()-10957.5)
            )
        )
    )
)</f>
        <v>20552</v>
      </c>
      <c r="L1660" s="6">
        <f ca="1">IF(OR(ROW()=2,ROW()=3),7,IF(ROW()=4,4,RANDBETWEEN(4,COUNT(Education!$A:$A) + 1)))</f>
        <v>7</v>
      </c>
      <c r="M1660" s="8" t="str">
        <f ca="1">VLOOKUP($L1660,Education!$A:$B,2,FALSE)</f>
        <v>Doutorado</v>
      </c>
      <c r="N166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1660" s="7" t="str">
        <f ca="1">VLOOKUP($N1660,Department!$A:$B,2,FALSE)</f>
        <v>Recursos Humanos</v>
      </c>
      <c r="P1660" s="6">
        <f t="shared" ca="1" si="128"/>
        <v>8</v>
      </c>
      <c r="Q1660" s="7" t="str">
        <f ca="1">VLOOKUP($P1660,Role!$A:$B,2,FALSE)</f>
        <v>Analista</v>
      </c>
      <c r="R1660" s="7">
        <f ca="1">IF($P1660=8,RANDBETWEEN(2,COUNT(Level!$A:$A) + 1),"")</f>
        <v>2</v>
      </c>
      <c r="S1660" s="7" t="str">
        <f ca="1">IF($R1660&lt;&gt;"",VLOOKUP($R1660,Level!$A:$B,2,FALSE),"")</f>
        <v>Junior</v>
      </c>
      <c r="T1660" s="8">
        <f t="shared" ca="1" si="129"/>
        <v>43146</v>
      </c>
      <c r="U1660" s="1">
        <f t="shared" ca="1" si="125"/>
        <v>4080</v>
      </c>
      <c r="V166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$A1660    &amp;
", "   &amp;
$B1660    &amp;
", "   &amp;
$C1660    &amp;
", '"  &amp;
$E1660    &amp;
"', '" &amp;
$H1660    &amp;
"', "  &amp;
$I1660 &amp;
", CAST('"  &amp;
TEXT($K1660,"aaaa-mm-dd") &amp;
"' AS DATE), " &amp;
$L1660 &amp;
", " &amp;
$N1660 &amp;
", " &amp;
$P1660 &amp;
", " &amp;
IF($R1660="","NULL",$R1660) &amp;
", " &amp;
$U1660 &amp;
");"</f>
        <v>INSERT INTO acme.fact_employees (id_company_fk, id_employee_pk, flg_active, employee_name, id_gender_fk, id_race_fk, birthdate, id_education_fk, id_department_fk, id_role_fk, id_level_fk, salary) VALUES (2, 1659, TRUE, 'Giovana Greco Barboza', 'F', 2, CAST('1956-04-07' AS DATE), 7, 5, 8, 2, 4080);</v>
      </c>
    </row>
    <row r="1661" spans="1:22" x14ac:dyDescent="0.2">
      <c r="A1661" s="7">
        <v>2</v>
      </c>
      <c r="B1661" s="5">
        <f t="shared" si="126"/>
        <v>1660</v>
      </c>
      <c r="C1661" s="6" t="b">
        <v>1</v>
      </c>
      <c r="D1661" s="7">
        <f ca="1">IF(ROW()=2,125,IF(ROW()=3,67,IF(ROW()=4,13,RANDBETWEEN(2,COUNT(Name!$A:$A) + 1))))</f>
        <v>113</v>
      </c>
      <c r="E1661" s="7" t="str">
        <f ca="1">VLOOKUP($D1661,Name!$A:$B,2,FALSE) &amp; " " &amp; IF(ROW()=2,"de Orléans e Bragança",VLOOKUP(IF(ROW()=2,0,RANDBETWEEN(2,COUNT('Last name'!$A:$A) + 1)),'Last name'!$A:$B,2,FALSE) &amp; " " &amp; VLOOKUP(RANDBETWEEN(2,COUNT('Last name'!$A:$A) + 1),'Last name'!$A:$B,2,FALSE))</f>
        <v>Eduarda Bicalho Figo</v>
      </c>
      <c r="F1661" s="7">
        <v>2</v>
      </c>
      <c r="G1661" s="7" cm="1">
        <f t="array" aca="1" ref="G1661" ca="1">INDEX(States!$B:$B,RANDBETWEEN(2,COUNTA(States!$B:$B)),1)</f>
        <v>18</v>
      </c>
      <c r="H1661" s="7" t="str">
        <f ca="1">VLOOKUP($D1661,Name!$A:$C,3,FALSE)</f>
        <v>F</v>
      </c>
      <c r="I1661" s="7">
        <f t="shared" ca="1" si="127"/>
        <v>4</v>
      </c>
      <c r="J1661" s="7" t="str">
        <f ca="1">VLOOKUP($I1661,Race!$A:$B,2,FALSE)</f>
        <v>Pardo</v>
      </c>
      <c r="K1661" s="8">
        <f ca="1" xml:space="preserve">
IF($B1661=2,
    TODAY()-16340,
    IF($P1661=2,
        RANDBETWEEN(TODAY()-12418.5,TODAY()-6574.5),
        IF(OR($P1661=3,$P1661=4),
            RANDBETWEEN(TODAY()-16071,TODAY()-8766),
            IF(OR($P1661=5,$P1661=6,$P1661=7),
                RANDBETWEEN(TODAY()-27393.75,TODAY()-12783.75),
                RANDBETWEEN(TODAY()-27393.75,TODAY()-10957.5)
            )
        )
    )
)</f>
        <v>20327</v>
      </c>
      <c r="L1661" s="6">
        <f ca="1">IF(OR(ROW()=2,ROW()=3),7,IF(ROW()=4,4,RANDBETWEEN(4,COUNT(Education!$A:$A) + 1)))</f>
        <v>7</v>
      </c>
      <c r="M1661" s="8" t="str">
        <f ca="1">VLOOKUP($L1661,Education!$A:$B,2,FALSE)</f>
        <v>Doutorado</v>
      </c>
      <c r="N166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7</v>
      </c>
      <c r="O1661" s="7" t="str">
        <f ca="1">VLOOKUP($N1661,Department!$A:$B,2,FALSE)</f>
        <v>Operacional</v>
      </c>
      <c r="P1661" s="6">
        <f t="shared" ca="1" si="128"/>
        <v>8</v>
      </c>
      <c r="Q1661" s="7" t="str">
        <f ca="1">VLOOKUP($P1661,Role!$A:$B,2,FALSE)</f>
        <v>Analista</v>
      </c>
      <c r="R1661" s="7">
        <f ca="1">IF($P1661=8,RANDBETWEEN(2,COUNT(Level!$A:$A) + 1),"")</f>
        <v>2</v>
      </c>
      <c r="S1661" s="7" t="str">
        <f ca="1">IF($R1661&lt;&gt;"",VLOOKUP($R1661,Level!$A:$B,2,FALSE),"")</f>
        <v>Junior</v>
      </c>
      <c r="T1661" s="8">
        <f t="shared" ca="1" si="129"/>
        <v>38584</v>
      </c>
      <c r="U1661" s="1">
        <f t="shared" ca="1" si="125"/>
        <v>4000</v>
      </c>
      <c r="V166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$A1661    &amp;
", "   &amp;
$B1661    &amp;
", "   &amp;
$C1661    &amp;
", '"  &amp;
$E1661    &amp;
"', '" &amp;
$H1661    &amp;
"', "  &amp;
$I1661 &amp;
", CAST('"  &amp;
TEXT($K1661,"aaaa-mm-dd") &amp;
"' AS DATE), " &amp;
$L1661 &amp;
", " &amp;
$N1661 &amp;
", " &amp;
$P1661 &amp;
", " &amp;
IF($R1661="","NULL",$R1661) &amp;
", " &amp;
$U1661 &amp;
");"</f>
        <v>INSERT INTO acme.fact_employees (id_company_fk, id_employee_pk, flg_active, employee_name, id_gender_fk, id_race_fk, birthdate, id_education_fk, id_department_fk, id_role_fk, id_level_fk, salary) VALUES (2, 1660, TRUE, 'Eduarda Bicalho Figo', 'F', 4, CAST('1955-08-26' AS DATE), 7, 7, 8, 2, 4000);</v>
      </c>
    </row>
    <row r="1662" spans="1:22" x14ac:dyDescent="0.2">
      <c r="A1662" s="7">
        <v>2</v>
      </c>
      <c r="B1662" s="5">
        <f t="shared" si="126"/>
        <v>1661</v>
      </c>
      <c r="C1662" s="6" t="b">
        <v>1</v>
      </c>
      <c r="D1662" s="7">
        <f ca="1">IF(ROW()=2,125,IF(ROW()=3,67,IF(ROW()=4,13,RANDBETWEEN(2,COUNT(Name!$A:$A) + 1))))</f>
        <v>76</v>
      </c>
      <c r="E1662" s="7" t="str">
        <f ca="1">VLOOKUP($D1662,Name!$A:$B,2,FALSE) &amp; " " &amp; IF(ROW()=2,"de Orléans e Bragança",VLOOKUP(IF(ROW()=2,0,RANDBETWEEN(2,COUNT('Last name'!$A:$A) + 1)),'Last name'!$A:$B,2,FALSE) &amp; " " &amp; VLOOKUP(RANDBETWEEN(2,COUNT('Last name'!$A:$A) + 1),'Last name'!$A:$B,2,FALSE))</f>
        <v>Byanca Anjos Sousa</v>
      </c>
      <c r="F1662" s="7">
        <v>2</v>
      </c>
      <c r="G1662" s="7" cm="1">
        <f t="array" aca="1" ref="G1662" ca="1">INDEX(States!$B:$B,RANDBETWEEN(2,COUNTA(States!$B:$B)),1)</f>
        <v>12</v>
      </c>
      <c r="H1662" s="7" t="str">
        <f ca="1">VLOOKUP($D1662,Name!$A:$C,3,FALSE)</f>
        <v>F</v>
      </c>
      <c r="I1662" s="7">
        <f t="shared" ca="1" si="127"/>
        <v>2</v>
      </c>
      <c r="J1662" s="7" t="str">
        <f ca="1">VLOOKUP($I1662,Race!$A:$B,2,FALSE)</f>
        <v>Branco</v>
      </c>
      <c r="K1662" s="8">
        <f ca="1" xml:space="preserve">
IF($B1662=2,
    TODAY()-16340,
    IF($P1662=2,
        RANDBETWEEN(TODAY()-12418.5,TODAY()-6574.5),
        IF(OR($P1662=3,$P1662=4),
            RANDBETWEEN(TODAY()-16071,TODAY()-8766),
            IF(OR($P1662=5,$P1662=6,$P1662=7),
                RANDBETWEEN(TODAY()-27393.75,TODAY()-12783.75),
                RANDBETWEEN(TODAY()-27393.75,TODAY()-10957.5)
            )
        )
    )
)</f>
        <v>33866</v>
      </c>
      <c r="L1662" s="6">
        <f ca="1">IF(OR(ROW()=2,ROW()=3),7,IF(ROW()=4,4,RANDBETWEEN(4,COUNT(Education!$A:$A) + 1)))</f>
        <v>4</v>
      </c>
      <c r="M1662" s="8" t="str">
        <f ca="1">VLOOKUP($L1662,Education!$A:$B,2,FALSE)</f>
        <v>Superior</v>
      </c>
      <c r="N166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7</v>
      </c>
      <c r="O1662" s="7" t="str">
        <f ca="1">VLOOKUP($N1662,Department!$A:$B,2,FALSE)</f>
        <v>Operacional</v>
      </c>
      <c r="P1662" s="6">
        <f t="shared" ca="1" si="128"/>
        <v>9</v>
      </c>
      <c r="Q1662" s="7" t="str">
        <f ca="1">VLOOKUP($P1662,Role!$A:$B,2,FALSE)</f>
        <v>Especialista</v>
      </c>
      <c r="R1662" s="7" t="str">
        <f ca="1">IF($P1662=8,RANDBETWEEN(2,COUNT(Level!$A:$A) + 1),"")</f>
        <v/>
      </c>
      <c r="S1662" s="7" t="str">
        <f ca="1">IF($R1662&lt;&gt;"",VLOOKUP($R1662,Level!$A:$B,2,FALSE),"")</f>
        <v/>
      </c>
      <c r="T1662" s="8">
        <f t="shared" ca="1" si="129"/>
        <v>40649</v>
      </c>
      <c r="U1662" s="1">
        <f t="shared" ca="1" si="125"/>
        <v>8500</v>
      </c>
      <c r="V166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$A1662    &amp;
", "   &amp;
$B1662    &amp;
", "   &amp;
$C1662    &amp;
", '"  &amp;
$E1662    &amp;
"', '" &amp;
$H1662    &amp;
"', "  &amp;
$I1662 &amp;
", CAST('"  &amp;
TEXT($K1662,"aaaa-mm-dd") &amp;
"' AS DATE), " &amp;
$L1662 &amp;
", " &amp;
$N1662 &amp;
", " &amp;
$P1662 &amp;
", " &amp;
IF($R1662="","NULL",$R1662) &amp;
", " &amp;
$U1662 &amp;
");"</f>
        <v>INSERT INTO acme.fact_employees (id_company_fk, id_employee_pk, flg_active, employee_name, id_gender_fk, id_race_fk, birthdate, id_education_fk, id_department_fk, id_role_fk, id_level_fk, salary) VALUES (2, 1661, TRUE, 'Byanca Anjos Sousa', 'F', 2, CAST('1992-09-19' AS DATE), 4, 7, 9, NULL, 8500);</v>
      </c>
    </row>
    <row r="1663" spans="1:22" x14ac:dyDescent="0.2">
      <c r="A1663" s="7">
        <v>2</v>
      </c>
      <c r="B1663" s="5">
        <f t="shared" si="126"/>
        <v>1662</v>
      </c>
      <c r="C1663" s="6" t="b">
        <v>1</v>
      </c>
      <c r="D1663" s="7">
        <f ca="1">IF(ROW()=2,125,IF(ROW()=3,67,IF(ROW()=4,13,RANDBETWEEN(2,COUNT(Name!$A:$A) + 1))))</f>
        <v>4</v>
      </c>
      <c r="E1663" s="7" t="str">
        <f ca="1">VLOOKUP($D1663,Name!$A:$B,2,FALSE) &amp; " " &amp; IF(ROW()=2,"de Orléans e Bragança",VLOOKUP(IF(ROW()=2,0,RANDBETWEEN(2,COUNT('Last name'!$A:$A) + 1)),'Last name'!$A:$B,2,FALSE) &amp; " " &amp; VLOOKUP(RANDBETWEEN(2,COUNT('Last name'!$A:$A) + 1),'Last name'!$A:$B,2,FALSE))</f>
        <v>Adelaide Greco Costatini</v>
      </c>
      <c r="F1663" s="7">
        <v>2</v>
      </c>
      <c r="G1663" s="7" cm="1">
        <f t="array" aca="1" ref="G1663" ca="1">INDEX(States!$B:$B,RANDBETWEEN(2,COUNTA(States!$B:$B)),1)</f>
        <v>21</v>
      </c>
      <c r="H1663" s="7" t="str">
        <f ca="1">VLOOKUP($D1663,Name!$A:$C,3,FALSE)</f>
        <v>F</v>
      </c>
      <c r="I1663" s="7">
        <f t="shared" ca="1" si="127"/>
        <v>2</v>
      </c>
      <c r="J1663" s="7" t="str">
        <f ca="1">VLOOKUP($I1663,Race!$A:$B,2,FALSE)</f>
        <v>Branco</v>
      </c>
      <c r="K1663" s="8">
        <f ca="1" xml:space="preserve">
IF($B1663=2,
    TODAY()-16340,
    IF($P1663=2,
        RANDBETWEEN(TODAY()-12418.5,TODAY()-6574.5),
        IF(OR($P1663=3,$P1663=4),
            RANDBETWEEN(TODAY()-16071,TODAY()-8766),
            IF(OR($P1663=5,$P1663=6,$P1663=7),
                RANDBETWEEN(TODAY()-27393.75,TODAY()-12783.75),
                RANDBETWEEN(TODAY()-27393.75,TODAY()-10957.5)
            )
        )
    )
)</f>
        <v>23799</v>
      </c>
      <c r="L1663" s="6">
        <f ca="1">IF(OR(ROW()=2,ROW()=3),7,IF(ROW()=4,4,RANDBETWEEN(4,COUNT(Education!$A:$A) + 1)))</f>
        <v>5</v>
      </c>
      <c r="M1663" s="8" t="str">
        <f ca="1">VLOOKUP($L1663,Education!$A:$B,2,FALSE)</f>
        <v>Pós-graduação</v>
      </c>
      <c r="N166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1663" s="7" t="str">
        <f ca="1">VLOOKUP($N1663,Department!$A:$B,2,FALSE)</f>
        <v>Vendas</v>
      </c>
      <c r="P1663" s="6">
        <f t="shared" ca="1" si="128"/>
        <v>8</v>
      </c>
      <c r="Q1663" s="7" t="str">
        <f ca="1">VLOOKUP($P1663,Role!$A:$B,2,FALSE)</f>
        <v>Analista</v>
      </c>
      <c r="R1663" s="7">
        <f ca="1">IF($P1663=8,RANDBETWEEN(2,COUNT(Level!$A:$A) + 1),"")</f>
        <v>2</v>
      </c>
      <c r="S1663" s="7" t="str">
        <f ca="1">IF($R1663&lt;&gt;"",VLOOKUP($R1663,Level!$A:$B,2,FALSE),"")</f>
        <v>Junior</v>
      </c>
      <c r="T1663" s="8">
        <f t="shared" ca="1" si="129"/>
        <v>43536</v>
      </c>
      <c r="U1663" s="1">
        <f t="shared" ca="1" si="125"/>
        <v>3110</v>
      </c>
      <c r="V166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$A1663    &amp;
", "   &amp;
$B1663    &amp;
", "   &amp;
$C1663    &amp;
", '"  &amp;
$E1663    &amp;
"', '" &amp;
$H1663    &amp;
"', "  &amp;
$I1663 &amp;
", CAST('"  &amp;
TEXT($K1663,"aaaa-mm-dd") &amp;
"' AS DATE), " &amp;
$L1663 &amp;
", " &amp;
$N1663 &amp;
", " &amp;
$P1663 &amp;
", " &amp;
IF($R1663="","NULL",$R1663) &amp;
", " &amp;
$U1663 &amp;
");"</f>
        <v>INSERT INTO acme.fact_employees (id_company_fk, id_employee_pk, flg_active, employee_name, id_gender_fk, id_race_fk, birthdate, id_education_fk, id_department_fk, id_role_fk, id_level_fk, salary) VALUES (2, 1662, TRUE, 'Adelaide Greco Costatini', 'F', 2, CAST('1965-02-26' AS DATE), 5, 13, 8, 2, 3110);</v>
      </c>
    </row>
    <row r="1664" spans="1:22" x14ac:dyDescent="0.2">
      <c r="A1664" s="7">
        <v>2</v>
      </c>
      <c r="B1664" s="5">
        <f t="shared" si="126"/>
        <v>1663</v>
      </c>
      <c r="C1664" s="6" t="b">
        <v>1</v>
      </c>
      <c r="D1664" s="7">
        <f ca="1">IF(ROW()=2,125,IF(ROW()=3,67,IF(ROW()=4,13,RANDBETWEEN(2,COUNT(Name!$A:$A) + 1))))</f>
        <v>348</v>
      </c>
      <c r="E1664" s="7" t="str">
        <f ca="1">VLOOKUP($D1664,Name!$A:$B,2,FALSE) &amp; " " &amp; IF(ROW()=2,"de Orléans e Bragança",VLOOKUP(IF(ROW()=2,0,RANDBETWEEN(2,COUNT('Last name'!$A:$A) + 1)),'Last name'!$A:$B,2,FALSE) &amp; " " &amp; VLOOKUP(RANDBETWEEN(2,COUNT('Last name'!$A:$A) + 1),'Last name'!$A:$B,2,FALSE))</f>
        <v>Vera Lucia Ramos Nascimento</v>
      </c>
      <c r="F1664" s="7">
        <v>2</v>
      </c>
      <c r="G1664" s="7" cm="1">
        <f t="array" aca="1" ref="G1664" ca="1">INDEX(States!$B:$B,RANDBETWEEN(2,COUNTA(States!$B:$B)),1)</f>
        <v>2</v>
      </c>
      <c r="H1664" s="7" t="str">
        <f ca="1">VLOOKUP($D1664,Name!$A:$C,3,FALSE)</f>
        <v>F</v>
      </c>
      <c r="I1664" s="7">
        <f t="shared" ca="1" si="127"/>
        <v>2</v>
      </c>
      <c r="J1664" s="7" t="str">
        <f ca="1">VLOOKUP($I1664,Race!$A:$B,2,FALSE)</f>
        <v>Branco</v>
      </c>
      <c r="K1664" s="8">
        <f ca="1" xml:space="preserve">
IF($B1664=2,
    TODAY()-16340,
    IF($P1664=2,
        RANDBETWEEN(TODAY()-12418.5,TODAY()-6574.5),
        IF(OR($P1664=3,$P1664=4),
            RANDBETWEEN(TODAY()-16071,TODAY()-8766),
            IF(OR($P1664=5,$P1664=6,$P1664=7),
                RANDBETWEEN(TODAY()-27393.75,TODAY()-12783.75),
                RANDBETWEEN(TODAY()-27393.75,TODAY()-10957.5)
            )
        )
    )
)</f>
        <v>19098</v>
      </c>
      <c r="L1664" s="6">
        <f ca="1">IF(OR(ROW()=2,ROW()=3),7,IF(ROW()=4,4,RANDBETWEEN(4,COUNT(Education!$A:$A) + 1)))</f>
        <v>5</v>
      </c>
      <c r="M1664" s="8" t="str">
        <f ca="1">VLOOKUP($L1664,Education!$A:$B,2,FALSE)</f>
        <v>Pós-graduação</v>
      </c>
      <c r="N166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1664" s="7" t="str">
        <f ca="1">VLOOKUP($N1664,Department!$A:$B,2,FALSE)</f>
        <v>Financeiro</v>
      </c>
      <c r="P1664" s="6">
        <f t="shared" ca="1" si="128"/>
        <v>8</v>
      </c>
      <c r="Q1664" s="7" t="str">
        <f ca="1">VLOOKUP($P1664,Role!$A:$B,2,FALSE)</f>
        <v>Analista</v>
      </c>
      <c r="R1664" s="7">
        <f ca="1">IF($P1664=8,RANDBETWEEN(2,COUNT(Level!$A:$A) + 1),"")</f>
        <v>2</v>
      </c>
      <c r="S1664" s="7" t="str">
        <f ca="1">IF($R1664&lt;&gt;"",VLOOKUP($R1664,Level!$A:$B,2,FALSE),"")</f>
        <v>Junior</v>
      </c>
      <c r="T1664" s="8">
        <f t="shared" ca="1" si="129"/>
        <v>38946</v>
      </c>
      <c r="U1664" s="1">
        <f t="shared" ca="1" si="125"/>
        <v>3000</v>
      </c>
      <c r="V166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$A1664    &amp;
", "   &amp;
$B1664    &amp;
", "   &amp;
$C1664    &amp;
", '"  &amp;
$E1664    &amp;
"', '" &amp;
$H1664    &amp;
"', "  &amp;
$I1664 &amp;
", CAST('"  &amp;
TEXT($K1664,"aaaa-mm-dd") &amp;
"' AS DATE), " &amp;
$L1664 &amp;
", " &amp;
$N1664 &amp;
", " &amp;
$P1664 &amp;
", " &amp;
IF($R1664="","NULL",$R1664) &amp;
", " &amp;
$U1664 &amp;
");"</f>
        <v>INSERT INTO acme.fact_employees (id_company_fk, id_employee_pk, flg_active, employee_name, id_gender_fk, id_race_fk, birthdate, id_education_fk, id_department_fk, id_role_fk, id_level_fk, salary) VALUES (2, 1663, TRUE, 'Vera Lucia Ramos Nascimento', 'F', 2, CAST('1952-04-14' AS DATE), 5, 4, 8, 2, 3000);</v>
      </c>
    </row>
    <row r="1665" spans="1:22" x14ac:dyDescent="0.2">
      <c r="A1665" s="7">
        <v>2</v>
      </c>
      <c r="B1665" s="5">
        <f t="shared" si="126"/>
        <v>1664</v>
      </c>
      <c r="C1665" s="6" t="b">
        <v>1</v>
      </c>
      <c r="D1665" s="7">
        <f ca="1">IF(ROW()=2,125,IF(ROW()=3,67,IF(ROW()=4,13,RANDBETWEEN(2,COUNT(Name!$A:$A) + 1))))</f>
        <v>349</v>
      </c>
      <c r="E1665" s="7" t="str">
        <f ca="1">VLOOKUP($D1665,Name!$A:$B,2,FALSE) &amp; " " &amp; IF(ROW()=2,"de Orléans e Bragança",VLOOKUP(IF(ROW()=2,0,RANDBETWEEN(2,COUNT('Last name'!$A:$A) + 1)),'Last name'!$A:$B,2,FALSE) &amp; " " &amp; VLOOKUP(RANDBETWEEN(2,COUNT('Last name'!$A:$A) + 1),'Last name'!$A:$B,2,FALSE))</f>
        <v>Vicent Mancini Aragão</v>
      </c>
      <c r="F1665" s="7">
        <v>2</v>
      </c>
      <c r="G1665" s="7" cm="1">
        <f t="array" aca="1" ref="G1665" ca="1">INDEX(States!$B:$B,RANDBETWEEN(2,COUNTA(States!$B:$B)),1)</f>
        <v>8</v>
      </c>
      <c r="H1665" s="7" t="str">
        <f ca="1">VLOOKUP($D1665,Name!$A:$C,3,FALSE)</f>
        <v>M</v>
      </c>
      <c r="I1665" s="7">
        <f t="shared" ca="1" si="127"/>
        <v>2</v>
      </c>
      <c r="J1665" s="7" t="str">
        <f ca="1">VLOOKUP($I1665,Race!$A:$B,2,FALSE)</f>
        <v>Branco</v>
      </c>
      <c r="K1665" s="8">
        <f ca="1" xml:space="preserve">
IF($B1665=2,
    TODAY()-16340,
    IF($P1665=2,
        RANDBETWEEN(TODAY()-12418.5,TODAY()-6574.5),
        IF(OR($P1665=3,$P1665=4),
            RANDBETWEEN(TODAY()-16071,TODAY()-8766),
            IF(OR($P1665=5,$P1665=6,$P1665=7),
                RANDBETWEEN(TODAY()-27393.75,TODAY()-12783.75),
                RANDBETWEEN(TODAY()-27393.75,TODAY()-10957.5)
            )
        )
    )
)</f>
        <v>26297</v>
      </c>
      <c r="L1665" s="6">
        <f ca="1">IF(OR(ROW()=2,ROW()=3),7,IF(ROW()=4,4,RANDBETWEEN(4,COUNT(Education!$A:$A) + 1)))</f>
        <v>7</v>
      </c>
      <c r="M1665" s="8" t="str">
        <f ca="1">VLOOKUP($L1665,Education!$A:$B,2,FALSE)</f>
        <v>Doutorado</v>
      </c>
      <c r="N166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1665" s="7" t="str">
        <f ca="1">VLOOKUP($N1665,Department!$A:$B,2,FALSE)</f>
        <v>Administrativo</v>
      </c>
      <c r="P1665" s="6">
        <f t="shared" ca="1" si="128"/>
        <v>8</v>
      </c>
      <c r="Q1665" s="7" t="str">
        <f ca="1">VLOOKUP($P1665,Role!$A:$B,2,FALSE)</f>
        <v>Analista</v>
      </c>
      <c r="R1665" s="7">
        <f ca="1">IF($P1665=8,RANDBETWEEN(2,COUNT(Level!$A:$A) + 1),"")</f>
        <v>3</v>
      </c>
      <c r="S1665" s="7" t="str">
        <f ca="1">IF($R1665&lt;&gt;"",VLOOKUP($R1665,Level!$A:$B,2,FALSE),"")</f>
        <v>Pleno</v>
      </c>
      <c r="T1665" s="8">
        <f t="shared" ca="1" si="129"/>
        <v>44039</v>
      </c>
      <c r="U1665" s="1">
        <f t="shared" ca="1" si="125"/>
        <v>4000</v>
      </c>
      <c r="V166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$A1665    &amp;
", "   &amp;
$B1665    &amp;
", "   &amp;
$C1665    &amp;
", '"  &amp;
$E1665    &amp;
"', '" &amp;
$H1665    &amp;
"', "  &amp;
$I1665 &amp;
", CAST('"  &amp;
TEXT($K1665,"aaaa-mm-dd") &amp;
"' AS DATE), " &amp;
$L1665 &amp;
", " &amp;
$N1665 &amp;
", " &amp;
$P1665 &amp;
", " &amp;
IF($R1665="","NULL",$R1665) &amp;
", " &amp;
$U1665 &amp;
");"</f>
        <v>INSERT INTO acme.fact_employees (id_company_fk, id_employee_pk, flg_active, employee_name, id_gender_fk, id_race_fk, birthdate, id_education_fk, id_department_fk, id_role_fk, id_level_fk, salary) VALUES (2, 1664, TRUE, 'Vicent Mancini Aragão', 'M', 2, CAST('1971-12-30' AS DATE), 7, 3, 8, 3, 4000);</v>
      </c>
    </row>
    <row r="1666" spans="1:22" x14ac:dyDescent="0.2">
      <c r="A1666" s="7">
        <v>2</v>
      </c>
      <c r="B1666" s="5">
        <f t="shared" si="126"/>
        <v>1665</v>
      </c>
      <c r="C1666" s="6" t="b">
        <v>1</v>
      </c>
      <c r="D1666" s="7">
        <f ca="1">IF(ROW()=2,125,IF(ROW()=3,67,IF(ROW()=4,13,RANDBETWEEN(2,COUNT(Name!$A:$A) + 1))))</f>
        <v>120</v>
      </c>
      <c r="E1666" s="7" t="str">
        <f ca="1">VLOOKUP($D1666,Name!$A:$B,2,FALSE) &amp; " " &amp; IF(ROW()=2,"de Orléans e Bragança",VLOOKUP(IF(ROW()=2,0,RANDBETWEEN(2,COUNT('Last name'!$A:$A) + 1)),'Last name'!$A:$B,2,FALSE) &amp; " " &amp; VLOOKUP(RANDBETWEEN(2,COUNT('Last name'!$A:$A) + 1),'Last name'!$A:$B,2,FALSE))</f>
        <v>Emanuelly Duarte dos Santos</v>
      </c>
      <c r="F1666" s="7">
        <v>2</v>
      </c>
      <c r="G1666" s="7" cm="1">
        <f t="array" aca="1" ref="G1666" ca="1">INDEX(States!$B:$B,RANDBETWEEN(2,COUNTA(States!$B:$B)),1)</f>
        <v>4</v>
      </c>
      <c r="H1666" s="7" t="str">
        <f ca="1">VLOOKUP($D1666,Name!$A:$C,3,FALSE)</f>
        <v>F</v>
      </c>
      <c r="I1666" s="7">
        <f t="shared" ca="1" si="127"/>
        <v>3</v>
      </c>
      <c r="J1666" s="7" t="str">
        <f ca="1">VLOOKUP($I1666,Race!$A:$B,2,FALSE)</f>
        <v>Preto</v>
      </c>
      <c r="K1666" s="8">
        <f ca="1" xml:space="preserve">
IF($B1666=2,
    TODAY()-16340,
    IF($P1666=2,
        RANDBETWEEN(TODAY()-12418.5,TODAY()-6574.5),
        IF(OR($P1666=3,$P1666=4),
            RANDBETWEEN(TODAY()-16071,TODAY()-8766),
            IF(OR($P1666=5,$P1666=6,$P1666=7),
                RANDBETWEEN(TODAY()-27393.75,TODAY()-12783.75),
                RANDBETWEEN(TODAY()-27393.75,TODAY()-10957.5)
            )
        )
    )
)</f>
        <v>23061</v>
      </c>
      <c r="L1666" s="6">
        <f ca="1">IF(OR(ROW()=2,ROW()=3),7,IF(ROW()=4,4,RANDBETWEEN(4,COUNT(Education!$A:$A) + 1)))</f>
        <v>5</v>
      </c>
      <c r="M1666" s="8" t="str">
        <f ca="1">VLOOKUP($L1666,Education!$A:$B,2,FALSE)</f>
        <v>Pós-graduação</v>
      </c>
      <c r="N166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1666" s="7" t="str">
        <f ca="1">VLOOKUP($N1666,Department!$A:$B,2,FALSE)</f>
        <v>Contábil</v>
      </c>
      <c r="P1666" s="6">
        <f t="shared" ca="1" si="128"/>
        <v>8</v>
      </c>
      <c r="Q1666" s="7" t="str">
        <f ca="1">VLOOKUP($P1666,Role!$A:$B,2,FALSE)</f>
        <v>Analista</v>
      </c>
      <c r="R1666" s="7">
        <f ca="1">IF($P1666=8,RANDBETWEEN(2,COUNT(Level!$A:$A) + 1),"")</f>
        <v>4</v>
      </c>
      <c r="S1666" s="7" t="str">
        <f ca="1">IF($R1666&lt;&gt;"",VLOOKUP($R1666,Level!$A:$B,2,FALSE),"")</f>
        <v>Senior</v>
      </c>
      <c r="T1666" s="8">
        <f t="shared" ca="1" si="129"/>
        <v>41242</v>
      </c>
      <c r="U1666" s="1">
        <f t="shared" ref="U1666:U1729" ca="1" si="130" xml:space="preserve">
IF($P1666=2 + N("Presidente"),
  27000,
  IF($P1666=3 + N("Vice-presidente"),
    23000,
    IF(OR($P1666=5, $P1666=10, $P1666=9) + N("Secretária bilíngue ou coordenador ou especialista"),
      8000,
      IF($P1666=4 + N("Diretor"),
        15000,
        IF($P1666=11 + N("Gerente"),
          12000,
          IF($P1666=6 + N("Estagiário"),
            705,
            IF($P1666=7 + N("Trainee"),
              805,
              IF($P1666=8 + N("Analista"),
                2000,
                605
              )
            )
          )
        )
      )
    )
  )
)
+
N("O trecho abaixo acrescenta no salário $500 por cada formação concluída")
+
IF($L1666=4,
  500,
  IF($L1666=5,
    1000,
    IF($L1666=6,
      1500,
      IF($L1666=7,
        2000,
        0
      )
    )
  )
)
+
N("Adicional no salário por área")
+
IF($N1666=11 + N("Tecnologia da Informação"),
  120,
  IF($N1666=13 + N("Vendas"),
    110,
    IF($N1666=12 + N("Jurídico"),
      100,
      IF(OR($N1666=5, $N1666=6, $N1666=8) + N("Recursos humanos ou comercial ou comunicação e marketing"),
        80,
        0
      )
    )
  )
)
+
N("Adicionando pegadinha")
+
IF(AND($N1666=13, $L1666=6, $P1666=8, $R1666=3) + N("Se for de vendas, com mestrado, analista sênior"),
  IF($I1666=2,
    100,
    0
  )
  +
  IF($H1666="M",
    200,
    0
  ),
  0
)</f>
        <v>3000</v>
      </c>
      <c r="V166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$A1666    &amp;
", "   &amp;
$B1666    &amp;
", "   &amp;
$C1666    &amp;
", '"  &amp;
$E1666    &amp;
"', '" &amp;
$H1666    &amp;
"', "  &amp;
$I1666 &amp;
", CAST('"  &amp;
TEXT($K1666,"aaaa-mm-dd") &amp;
"' AS DATE), " &amp;
$L1666 &amp;
", " &amp;
$N1666 &amp;
", " &amp;
$P1666 &amp;
", " &amp;
IF($R1666="","NULL",$R1666) &amp;
", " &amp;
$U1666 &amp;
");"</f>
        <v>INSERT INTO acme.fact_employees (id_company_fk, id_employee_pk, flg_active, employee_name, id_gender_fk, id_race_fk, birthdate, id_education_fk, id_department_fk, id_role_fk, id_level_fk, salary) VALUES (2, 1665, TRUE, 'Emanuelly Duarte dos Santos', 'F', 3, CAST('1963-02-19' AS DATE), 5, 9, 8, 4, 3000);</v>
      </c>
    </row>
    <row r="1667" spans="1:22" x14ac:dyDescent="0.2">
      <c r="A1667" s="7">
        <v>2</v>
      </c>
      <c r="B1667" s="5">
        <f t="shared" ref="B1667:B1730" si="131">ROW() - 1</f>
        <v>1666</v>
      </c>
      <c r="C1667" s="6" t="b">
        <v>1</v>
      </c>
      <c r="D1667" s="7">
        <f ca="1">IF(ROW()=2,125,IF(ROW()=3,67,IF(ROW()=4,13,RANDBETWEEN(2,COUNT(Name!$A:$A) + 1))))</f>
        <v>290</v>
      </c>
      <c r="E1667" s="7" t="str">
        <f ca="1">VLOOKUP($D1667,Name!$A:$B,2,FALSE) &amp; " " &amp; IF(ROW()=2,"de Orléans e Bragança",VLOOKUP(IF(ROW()=2,0,RANDBETWEEN(2,COUNT('Last name'!$A:$A) + 1)),'Last name'!$A:$B,2,FALSE) &amp; " " &amp; VLOOKUP(RANDBETWEEN(2,COUNT('Last name'!$A:$A) + 1),'Last name'!$A:$B,2,FALSE))</f>
        <v>Michael Giordano Botelho</v>
      </c>
      <c r="F1667" s="7">
        <v>2</v>
      </c>
      <c r="G1667" s="7" cm="1">
        <f t="array" aca="1" ref="G1667" ca="1">INDEX(States!$B:$B,RANDBETWEEN(2,COUNTA(States!$B:$B)),1)</f>
        <v>17</v>
      </c>
      <c r="H1667" s="7" t="str">
        <f ca="1">VLOOKUP($D1667,Name!$A:$C,3,FALSE)</f>
        <v>M</v>
      </c>
      <c r="I1667" s="7">
        <f t="shared" ref="I1667:I1730" ca="1" si="132" xml:space="preserve">
IF(AND($P1667&gt;=2,$P1667&lt;=5),
  2,
  IF(MOD(ROW(),383)=0,
    6 + N("Vermelho(a)"),
    IF(MOD(ROW(),19)=0,
      5 + N("Amarelho()"),
      IF(MOD(ROW(),11)=0,
        4,
        IF(MOD(ROW(),7)=0,
          3,
          2
        )
      )
    )
  )
)</f>
        <v>2</v>
      </c>
      <c r="J1667" s="7" t="str">
        <f ca="1">VLOOKUP($I1667,Race!$A:$B,2,FALSE)</f>
        <v>Branco</v>
      </c>
      <c r="K1667" s="8">
        <f ca="1" xml:space="preserve">
IF($B1667=2,
    TODAY()-16340,
    IF($P1667=2,
        RANDBETWEEN(TODAY()-12418.5,TODAY()-6574.5),
        IF(OR($P1667=3,$P1667=4),
            RANDBETWEEN(TODAY()-16071,TODAY()-8766),
            IF(OR($P1667=5,$P1667=6,$P1667=7),
                RANDBETWEEN(TODAY()-27393.75,TODAY()-12783.75),
                RANDBETWEEN(TODAY()-27393.75,TODAY()-10957.5)
            )
        )
    )
)</f>
        <v>30665</v>
      </c>
      <c r="L1667" s="6">
        <f ca="1">IF(OR(ROW()=2,ROW()=3),7,IF(ROW()=4,4,RANDBETWEEN(4,COUNT(Education!$A:$A) + 1)))</f>
        <v>6</v>
      </c>
      <c r="M1667" s="8" t="str">
        <f ca="1">VLOOKUP($L1667,Education!$A:$B,2,FALSE)</f>
        <v>Mestrado</v>
      </c>
      <c r="N166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1667" s="7" t="str">
        <f ca="1">VLOOKUP($N1667,Department!$A:$B,2,FALSE)</f>
        <v>Auditoria</v>
      </c>
      <c r="P1667" s="6">
        <f t="shared" ref="P1667:P1730" ca="1" si="133" xml:space="preserve">
IF(ROW()=2,
  2,
  IF(ROW()=3,
    3,
    IF(ROW()=4,
      5,
      IF(AND(ROW() &gt;= 5, ROW()&lt;=15),
        4,
        IF(AND(ROW() &gt;= 16, ROW() &lt;= 26),
          11,
          IF(AND(ROW() &gt;= 27, ROW() &lt;= 37),
            10,
            IF(MOD(ROW(),2),
              8,
              RANDBETWEEN(6,9)
            )
          )
        )
      )
    )
  )
)</f>
        <v>8</v>
      </c>
      <c r="Q1667" s="7" t="str">
        <f ca="1">VLOOKUP($P1667,Role!$A:$B,2,FALSE)</f>
        <v>Analista</v>
      </c>
      <c r="R1667" s="7">
        <f ca="1">IF($P1667=8,RANDBETWEEN(2,COUNT(Level!$A:$A) + 1),"")</f>
        <v>4</v>
      </c>
      <c r="S1667" s="7" t="str">
        <f ca="1">IF($R1667&lt;&gt;"",VLOOKUP($R1667,Level!$A:$B,2,FALSE),"")</f>
        <v>Senior</v>
      </c>
      <c r="T1667" s="8">
        <f t="shared" ref="T1667:T1730" ca="1" si="134">IF(OR($P1667=2,$P1667=3,$P1667=4,$P1667=5,$P1667=11), 36161, IF(((TODAY() - $K1667) / 365) &lt; 19, TODAY(), RANDBETWEEN(36161,TODAY())))</f>
        <v>42620</v>
      </c>
      <c r="U1667" s="1">
        <f t="shared" ca="1" si="130"/>
        <v>3500</v>
      </c>
      <c r="V166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$A1667    &amp;
", "   &amp;
$B1667    &amp;
", "   &amp;
$C1667    &amp;
", '"  &amp;
$E1667    &amp;
"', '" &amp;
$H1667    &amp;
"', "  &amp;
$I1667 &amp;
", CAST('"  &amp;
TEXT($K1667,"aaaa-mm-dd") &amp;
"' AS DATE), " &amp;
$L1667 &amp;
", " &amp;
$N1667 &amp;
", " &amp;
$P1667 &amp;
", " &amp;
IF($R1667="","NULL",$R1667) &amp;
", " &amp;
$U1667 &amp;
");"</f>
        <v>INSERT INTO acme.fact_employees (id_company_fk, id_employee_pk, flg_active, employee_name, id_gender_fk, id_race_fk, birthdate, id_education_fk, id_department_fk, id_role_fk, id_level_fk, salary) VALUES (2, 1666, TRUE, 'Michael Giordano Botelho', 'M', 2, CAST('1983-12-15' AS DATE), 6, 10, 8, 4, 3500);</v>
      </c>
    </row>
    <row r="1668" spans="1:22" x14ac:dyDescent="0.2">
      <c r="A1668" s="7">
        <v>2</v>
      </c>
      <c r="B1668" s="5">
        <f t="shared" si="131"/>
        <v>1667</v>
      </c>
      <c r="C1668" s="6" t="b">
        <v>1</v>
      </c>
      <c r="D1668" s="7">
        <f ca="1">IF(ROW()=2,125,IF(ROW()=3,67,IF(ROW()=4,13,RANDBETWEEN(2,COUNT(Name!$A:$A) + 1))))</f>
        <v>161</v>
      </c>
      <c r="E1668" s="7" t="str">
        <f ca="1">VLOOKUP($D1668,Name!$A:$B,2,FALSE) &amp; " " &amp; IF(ROW()=2,"de Orléans e Bragança",VLOOKUP(IF(ROW()=2,0,RANDBETWEEN(2,COUNT('Last name'!$A:$A) + 1)),'Last name'!$A:$B,2,FALSE) &amp; " " &amp; VLOOKUP(RANDBETWEEN(2,COUNT('Last name'!$A:$A) + 1),'Last name'!$A:$B,2,FALSE))</f>
        <v>Heloísa Helena Siqueira Pinheiro</v>
      </c>
      <c r="F1668" s="7">
        <v>2</v>
      </c>
      <c r="G1668" s="7" cm="1">
        <f t="array" aca="1" ref="G1668" ca="1">INDEX(States!$B:$B,RANDBETWEEN(2,COUNTA(States!$B:$B)),1)</f>
        <v>13</v>
      </c>
      <c r="H1668" s="7" t="str">
        <f ca="1">VLOOKUP($D1668,Name!$A:$C,3,FALSE)</f>
        <v>F</v>
      </c>
      <c r="I1668" s="7">
        <f t="shared" ca="1" si="132"/>
        <v>2</v>
      </c>
      <c r="J1668" s="7" t="str">
        <f ca="1">VLOOKUP($I1668,Race!$A:$B,2,FALSE)</f>
        <v>Branco</v>
      </c>
      <c r="K1668" s="8">
        <f ca="1" xml:space="preserve">
IF($B1668=2,
    TODAY()-16340,
    IF($P1668=2,
        RANDBETWEEN(TODAY()-12418.5,TODAY()-6574.5),
        IF(OR($P1668=3,$P1668=4),
            RANDBETWEEN(TODAY()-16071,TODAY()-8766),
            IF(OR($P1668=5,$P1668=6,$P1668=7),
                RANDBETWEEN(TODAY()-27393.75,TODAY()-12783.75),
                RANDBETWEEN(TODAY()-27393.75,TODAY()-10957.5)
            )
        )
    )
)</f>
        <v>28439</v>
      </c>
      <c r="L1668" s="6">
        <f ca="1">IF(OR(ROW()=2,ROW()=3),7,IF(ROW()=4,4,RANDBETWEEN(4,COUNT(Education!$A:$A) + 1)))</f>
        <v>7</v>
      </c>
      <c r="M1668" s="8" t="str">
        <f ca="1">VLOOKUP($L1668,Education!$A:$B,2,FALSE)</f>
        <v>Doutorado</v>
      </c>
      <c r="N166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1668" s="7" t="str">
        <f ca="1">VLOOKUP($N1668,Department!$A:$B,2,FALSE)</f>
        <v>Vendas</v>
      </c>
      <c r="P1668" s="6">
        <f t="shared" ca="1" si="133"/>
        <v>7</v>
      </c>
      <c r="Q1668" s="7" t="str">
        <f ca="1">VLOOKUP($P1668,Role!$A:$B,2,FALSE)</f>
        <v>Trainee</v>
      </c>
      <c r="R1668" s="7" t="str">
        <f ca="1">IF($P1668=8,RANDBETWEEN(2,COUNT(Level!$A:$A) + 1),"")</f>
        <v/>
      </c>
      <c r="S1668" s="7" t="str">
        <f ca="1">IF($R1668&lt;&gt;"",VLOOKUP($R1668,Level!$A:$B,2,FALSE),"")</f>
        <v/>
      </c>
      <c r="T1668" s="8">
        <f t="shared" ca="1" si="134"/>
        <v>38150</v>
      </c>
      <c r="U1668" s="1">
        <f t="shared" ca="1" si="130"/>
        <v>2915</v>
      </c>
      <c r="V166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$A1668    &amp;
", "   &amp;
$B1668    &amp;
", "   &amp;
$C1668    &amp;
", '"  &amp;
$E1668    &amp;
"', '" &amp;
$H1668    &amp;
"', "  &amp;
$I1668 &amp;
", CAST('"  &amp;
TEXT($K1668,"aaaa-mm-dd") &amp;
"' AS DATE), " &amp;
$L1668 &amp;
", " &amp;
$N1668 &amp;
", " &amp;
$P1668 &amp;
", " &amp;
IF($R1668="","NULL",$R1668) &amp;
", " &amp;
$U1668 &amp;
");"</f>
        <v>INSERT INTO acme.fact_employees (id_company_fk, id_employee_pk, flg_active, employee_name, id_gender_fk, id_race_fk, birthdate, id_education_fk, id_department_fk, id_role_fk, id_level_fk, salary) VALUES (2, 1667, TRUE, 'Heloísa Helena Siqueira Pinheiro', 'F', 2, CAST('1977-11-10' AS DATE), 7, 13, 7, NULL, 2915);</v>
      </c>
    </row>
    <row r="1669" spans="1:22" x14ac:dyDescent="0.2">
      <c r="A1669" s="7">
        <v>2</v>
      </c>
      <c r="B1669" s="5">
        <f t="shared" si="131"/>
        <v>1668</v>
      </c>
      <c r="C1669" s="6" t="b">
        <v>1</v>
      </c>
      <c r="D1669" s="7">
        <f ca="1">IF(ROW()=2,125,IF(ROW()=3,67,IF(ROW()=4,13,RANDBETWEEN(2,COUNT(Name!$A:$A) + 1))))</f>
        <v>212</v>
      </c>
      <c r="E1669" s="7" t="str">
        <f ca="1">VLOOKUP($D1669,Name!$A:$B,2,FALSE) &amp; " " &amp; IF(ROW()=2,"de Orléans e Bragança",VLOOKUP(IF(ROW()=2,0,RANDBETWEEN(2,COUNT('Last name'!$A:$A) + 1)),'Last name'!$A:$B,2,FALSE) &amp; " " &amp; VLOOKUP(RANDBETWEEN(2,COUNT('Last name'!$A:$A) + 1),'Last name'!$A:$B,2,FALSE))</f>
        <v>Kloe Farina Pimenta</v>
      </c>
      <c r="F1669" s="7">
        <v>2</v>
      </c>
      <c r="G1669" s="7" cm="1">
        <f t="array" aca="1" ref="G1669" ca="1">INDEX(States!$B:$B,RANDBETWEEN(2,COUNTA(States!$B:$B)),1)</f>
        <v>19</v>
      </c>
      <c r="H1669" s="7" t="str">
        <f ca="1">VLOOKUP($D1669,Name!$A:$C,3,FALSE)</f>
        <v>F</v>
      </c>
      <c r="I1669" s="7">
        <f t="shared" ca="1" si="132"/>
        <v>2</v>
      </c>
      <c r="J1669" s="7" t="str">
        <f ca="1">VLOOKUP($I1669,Race!$A:$B,2,FALSE)</f>
        <v>Branco</v>
      </c>
      <c r="K1669" s="8">
        <f ca="1" xml:space="preserve">
IF($B1669=2,
    TODAY()-16340,
    IF($P1669=2,
        RANDBETWEEN(TODAY()-12418.5,TODAY()-6574.5),
        IF(OR($P1669=3,$P1669=4),
            RANDBETWEEN(TODAY()-16071,TODAY()-8766),
            IF(OR($P1669=5,$P1669=6,$P1669=7),
                RANDBETWEEN(TODAY()-27393.75,TODAY()-12783.75),
                RANDBETWEEN(TODAY()-27393.75,TODAY()-10957.5)
            )
        )
    )
)</f>
        <v>32837</v>
      </c>
      <c r="L1669" s="6">
        <f ca="1">IF(OR(ROW()=2,ROW()=3),7,IF(ROW()=4,4,RANDBETWEEN(4,COUNT(Education!$A:$A) + 1)))</f>
        <v>6</v>
      </c>
      <c r="M1669" s="8" t="str">
        <f ca="1">VLOOKUP($L1669,Education!$A:$B,2,FALSE)</f>
        <v>Mestrado</v>
      </c>
      <c r="N166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6</v>
      </c>
      <c r="O1669" s="7" t="str">
        <f ca="1">VLOOKUP($N1669,Department!$A:$B,2,FALSE)</f>
        <v>Comercial</v>
      </c>
      <c r="P1669" s="6">
        <f t="shared" ca="1" si="133"/>
        <v>8</v>
      </c>
      <c r="Q1669" s="7" t="str">
        <f ca="1">VLOOKUP($P1669,Role!$A:$B,2,FALSE)</f>
        <v>Analista</v>
      </c>
      <c r="R1669" s="7">
        <f ca="1">IF($P1669=8,RANDBETWEEN(2,COUNT(Level!$A:$A) + 1),"")</f>
        <v>4</v>
      </c>
      <c r="S1669" s="7" t="str">
        <f ca="1">IF($R1669&lt;&gt;"",VLOOKUP($R1669,Level!$A:$B,2,FALSE),"")</f>
        <v>Senior</v>
      </c>
      <c r="T1669" s="8">
        <f t="shared" ca="1" si="134"/>
        <v>40707</v>
      </c>
      <c r="U1669" s="1">
        <f t="shared" ca="1" si="130"/>
        <v>3580</v>
      </c>
      <c r="V166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$A1669    &amp;
", "   &amp;
$B1669    &amp;
", "   &amp;
$C1669    &amp;
", '"  &amp;
$E1669    &amp;
"', '" &amp;
$H1669    &amp;
"', "  &amp;
$I1669 &amp;
", CAST('"  &amp;
TEXT($K1669,"aaaa-mm-dd") &amp;
"' AS DATE), " &amp;
$L1669 &amp;
", " &amp;
$N1669 &amp;
", " &amp;
$P1669 &amp;
", " &amp;
IF($R1669="","NULL",$R1669) &amp;
", " &amp;
$U1669 &amp;
");"</f>
        <v>INSERT INTO acme.fact_employees (id_company_fk, id_employee_pk, flg_active, employee_name, id_gender_fk, id_race_fk, birthdate, id_education_fk, id_department_fk, id_role_fk, id_level_fk, salary) VALUES (2, 1668, TRUE, 'Kloe Farina Pimenta', 'F', 2, CAST('1989-11-25' AS DATE), 6, 6, 8, 4, 3580);</v>
      </c>
    </row>
    <row r="1670" spans="1:22" x14ac:dyDescent="0.2">
      <c r="A1670" s="7">
        <v>2</v>
      </c>
      <c r="B1670" s="5">
        <f t="shared" si="131"/>
        <v>1669</v>
      </c>
      <c r="C1670" s="6" t="b">
        <v>1</v>
      </c>
      <c r="D1670" s="7">
        <f ca="1">IF(ROW()=2,125,IF(ROW()=3,67,IF(ROW()=4,13,RANDBETWEEN(2,COUNT(Name!$A:$A) + 1))))</f>
        <v>170</v>
      </c>
      <c r="E1670" s="7" t="str">
        <f ca="1">VLOOKUP($D1670,Name!$A:$B,2,FALSE) &amp; " " &amp; IF(ROW()=2,"de Orléans e Bragança",VLOOKUP(IF(ROW()=2,0,RANDBETWEEN(2,COUNT('Last name'!$A:$A) + 1)),'Last name'!$A:$B,2,FALSE) &amp; " " &amp; VLOOKUP(RANDBETWEEN(2,COUNT('Last name'!$A:$A) + 1),'Last name'!$A:$B,2,FALSE))</f>
        <v>Isaac Borba Anjos</v>
      </c>
      <c r="F1670" s="7">
        <v>2</v>
      </c>
      <c r="G1670" s="7" cm="1">
        <f t="array" aca="1" ref="G1670" ca="1">INDEX(States!$B:$B,RANDBETWEEN(2,COUNTA(States!$B:$B)),1)</f>
        <v>18</v>
      </c>
      <c r="H1670" s="7" t="str">
        <f ca="1">VLOOKUP($D1670,Name!$A:$C,3,FALSE)</f>
        <v>M</v>
      </c>
      <c r="I1670" s="7">
        <f t="shared" ca="1" si="132"/>
        <v>2</v>
      </c>
      <c r="J1670" s="7" t="str">
        <f ca="1">VLOOKUP($I1670,Race!$A:$B,2,FALSE)</f>
        <v>Branco</v>
      </c>
      <c r="K1670" s="8">
        <f ca="1" xml:space="preserve">
IF($B1670=2,
    TODAY()-16340,
    IF($P1670=2,
        RANDBETWEEN(TODAY()-12418.5,TODAY()-6574.5),
        IF(OR($P1670=3,$P1670=4),
            RANDBETWEEN(TODAY()-16071,TODAY()-8766),
            IF(OR($P1670=5,$P1670=6,$P1670=7),
                RANDBETWEEN(TODAY()-27393.75,TODAY()-12783.75),
                RANDBETWEEN(TODAY()-27393.75,TODAY()-10957.5)
            )
        )
    )
)</f>
        <v>31487</v>
      </c>
      <c r="L1670" s="6">
        <f ca="1">IF(OR(ROW()=2,ROW()=3),7,IF(ROW()=4,4,RANDBETWEEN(4,COUNT(Education!$A:$A) + 1)))</f>
        <v>7</v>
      </c>
      <c r="M1670" s="8" t="str">
        <f ca="1">VLOOKUP($L1670,Education!$A:$B,2,FALSE)</f>
        <v>Doutorado</v>
      </c>
      <c r="N167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1670" s="7" t="str">
        <f ca="1">VLOOKUP($N1670,Department!$A:$B,2,FALSE)</f>
        <v>Tecnologia da Informação</v>
      </c>
      <c r="P1670" s="6">
        <f t="shared" ca="1" si="133"/>
        <v>9</v>
      </c>
      <c r="Q1670" s="7" t="str">
        <f ca="1">VLOOKUP($P1670,Role!$A:$B,2,FALSE)</f>
        <v>Especialista</v>
      </c>
      <c r="R1670" s="7" t="str">
        <f ca="1">IF($P1670=8,RANDBETWEEN(2,COUNT(Level!$A:$A) + 1),"")</f>
        <v/>
      </c>
      <c r="S1670" s="7" t="str">
        <f ca="1">IF($R1670&lt;&gt;"",VLOOKUP($R1670,Level!$A:$B,2,FALSE),"")</f>
        <v/>
      </c>
      <c r="T1670" s="8">
        <f t="shared" ca="1" si="134"/>
        <v>36458</v>
      </c>
      <c r="U1670" s="1">
        <f t="shared" ca="1" si="130"/>
        <v>10120</v>
      </c>
      <c r="V167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$A1670    &amp;
", "   &amp;
$B1670    &amp;
", "   &amp;
$C1670    &amp;
", '"  &amp;
$E1670    &amp;
"', '" &amp;
$H1670    &amp;
"', "  &amp;
$I1670 &amp;
", CAST('"  &amp;
TEXT($K1670,"aaaa-mm-dd") &amp;
"' AS DATE), " &amp;
$L1670 &amp;
", " &amp;
$N1670 &amp;
", " &amp;
$P1670 &amp;
", " &amp;
IF($R1670="","NULL",$R1670) &amp;
", " &amp;
$U1670 &amp;
");"</f>
        <v>INSERT INTO acme.fact_employees (id_company_fk, id_employee_pk, flg_active, employee_name, id_gender_fk, id_race_fk, birthdate, id_education_fk, id_department_fk, id_role_fk, id_level_fk, salary) VALUES (2, 1669, TRUE, 'Isaac Borba Anjos', 'M', 2, CAST('1986-03-16' AS DATE), 7, 11, 9, NULL, 10120);</v>
      </c>
    </row>
    <row r="1671" spans="1:22" x14ac:dyDescent="0.2">
      <c r="A1671" s="7">
        <v>2</v>
      </c>
      <c r="B1671" s="5">
        <f t="shared" si="131"/>
        <v>1670</v>
      </c>
      <c r="C1671" s="6" t="b">
        <v>1</v>
      </c>
      <c r="D1671" s="7">
        <f ca="1">IF(ROW()=2,125,IF(ROW()=3,67,IF(ROW()=4,13,RANDBETWEEN(2,COUNT(Name!$A:$A) + 1))))</f>
        <v>83</v>
      </c>
      <c r="E1671" s="7" t="str">
        <f ca="1">VLOOKUP($D1671,Name!$A:$B,2,FALSE) &amp; " " &amp; IF(ROW()=2,"de Orléans e Bragança",VLOOKUP(IF(ROW()=2,0,RANDBETWEEN(2,COUNT('Last name'!$A:$A) + 1)),'Last name'!$A:$B,2,FALSE) &amp; " " &amp; VLOOKUP(RANDBETWEEN(2,COUNT('Last name'!$A:$A) + 1),'Last name'!$A:$B,2,FALSE))</f>
        <v>Carolina Frasão Martins</v>
      </c>
      <c r="F1671" s="7">
        <v>2</v>
      </c>
      <c r="G1671" s="7" cm="1">
        <f t="array" aca="1" ref="G1671" ca="1">INDEX(States!$B:$B,RANDBETWEEN(2,COUNTA(States!$B:$B)),1)</f>
        <v>20</v>
      </c>
      <c r="H1671" s="7" t="str">
        <f ca="1">VLOOKUP($D1671,Name!$A:$C,3,FALSE)</f>
        <v>F</v>
      </c>
      <c r="I1671" s="7">
        <f t="shared" ca="1" si="132"/>
        <v>2</v>
      </c>
      <c r="J1671" s="7" t="str">
        <f ca="1">VLOOKUP($I1671,Race!$A:$B,2,FALSE)</f>
        <v>Branco</v>
      </c>
      <c r="K1671" s="8">
        <f ca="1" xml:space="preserve">
IF($B1671=2,
    TODAY()-16340,
    IF($P1671=2,
        RANDBETWEEN(TODAY()-12418.5,TODAY()-6574.5),
        IF(OR($P1671=3,$P1671=4),
            RANDBETWEEN(TODAY()-16071,TODAY()-8766),
            IF(OR($P1671=5,$P1671=6,$P1671=7),
                RANDBETWEEN(TODAY()-27393.75,TODAY()-12783.75),
                RANDBETWEEN(TODAY()-27393.75,TODAY()-10957.5)
            )
        )
    )
)</f>
        <v>29116</v>
      </c>
      <c r="L1671" s="6">
        <f ca="1">IF(OR(ROW()=2,ROW()=3),7,IF(ROW()=4,4,RANDBETWEEN(4,COUNT(Education!$A:$A) + 1)))</f>
        <v>7</v>
      </c>
      <c r="M1671" s="8" t="str">
        <f ca="1">VLOOKUP($L1671,Education!$A:$B,2,FALSE)</f>
        <v>Doutorado</v>
      </c>
      <c r="N167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6</v>
      </c>
      <c r="O1671" s="7" t="str">
        <f ca="1">VLOOKUP($N1671,Department!$A:$B,2,FALSE)</f>
        <v>Comercial</v>
      </c>
      <c r="P1671" s="6">
        <f t="shared" ca="1" si="133"/>
        <v>8</v>
      </c>
      <c r="Q1671" s="7" t="str">
        <f ca="1">VLOOKUP($P1671,Role!$A:$B,2,FALSE)</f>
        <v>Analista</v>
      </c>
      <c r="R1671" s="7">
        <f ca="1">IF($P1671=8,RANDBETWEEN(2,COUNT(Level!$A:$A) + 1),"")</f>
        <v>4</v>
      </c>
      <c r="S1671" s="7" t="str">
        <f ca="1">IF($R1671&lt;&gt;"",VLOOKUP($R1671,Level!$A:$B,2,FALSE),"")</f>
        <v>Senior</v>
      </c>
      <c r="T1671" s="8">
        <f t="shared" ca="1" si="134"/>
        <v>37054</v>
      </c>
      <c r="U1671" s="1">
        <f t="shared" ca="1" si="130"/>
        <v>4080</v>
      </c>
      <c r="V167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$A1671    &amp;
", "   &amp;
$B1671    &amp;
", "   &amp;
$C1671    &amp;
", '"  &amp;
$E1671    &amp;
"', '" &amp;
$H1671    &amp;
"', "  &amp;
$I1671 &amp;
", CAST('"  &amp;
TEXT($K1671,"aaaa-mm-dd") &amp;
"' AS DATE), " &amp;
$L1671 &amp;
", " &amp;
$N1671 &amp;
", " &amp;
$P1671 &amp;
", " &amp;
IF($R1671="","NULL",$R1671) &amp;
", " &amp;
$U1671 &amp;
");"</f>
        <v>INSERT INTO acme.fact_employees (id_company_fk, id_employee_pk, flg_active, employee_name, id_gender_fk, id_race_fk, birthdate, id_education_fk, id_department_fk, id_role_fk, id_level_fk, salary) VALUES (2, 1670, TRUE, 'Carolina Frasão Martins', 'F', 2, CAST('1979-09-18' AS DATE), 7, 6, 8, 4, 4080);</v>
      </c>
    </row>
    <row r="1672" spans="1:22" x14ac:dyDescent="0.2">
      <c r="A1672" s="7">
        <v>2</v>
      </c>
      <c r="B1672" s="5">
        <f t="shared" si="131"/>
        <v>1671</v>
      </c>
      <c r="C1672" s="6" t="b">
        <v>1</v>
      </c>
      <c r="D1672" s="7">
        <f ca="1">IF(ROW()=2,125,IF(ROW()=3,67,IF(ROW()=4,13,RANDBETWEEN(2,COUNT(Name!$A:$A) + 1))))</f>
        <v>316</v>
      </c>
      <c r="E1672" s="7" t="str">
        <f ca="1">VLOOKUP($D1672,Name!$A:$B,2,FALSE) &amp; " " &amp; IF(ROW()=2,"de Orléans e Bragança",VLOOKUP(IF(ROW()=2,0,RANDBETWEEN(2,COUNT('Last name'!$A:$A) + 1)),'Last name'!$A:$B,2,FALSE) &amp; " " &amp; VLOOKUP(RANDBETWEEN(2,COUNT('Last name'!$A:$A) + 1),'Last name'!$A:$B,2,FALSE))</f>
        <v>Pedro Miguel Santana Anunciação</v>
      </c>
      <c r="F1672" s="7">
        <v>2</v>
      </c>
      <c r="G1672" s="7" cm="1">
        <f t="array" aca="1" ref="G1672" ca="1">INDEX(States!$B:$B,RANDBETWEEN(2,COUNTA(States!$B:$B)),1)</f>
        <v>19</v>
      </c>
      <c r="H1672" s="7" t="str">
        <f ca="1">VLOOKUP($D1672,Name!$A:$C,3,FALSE)</f>
        <v>M</v>
      </c>
      <c r="I1672" s="7">
        <f t="shared" ca="1" si="132"/>
        <v>5</v>
      </c>
      <c r="J1672" s="7" t="str">
        <f ca="1">VLOOKUP($I1672,Race!$A:$B,2,FALSE)</f>
        <v>Amarelo</v>
      </c>
      <c r="K1672" s="8">
        <f ca="1" xml:space="preserve">
IF($B1672=2,
    TODAY()-16340,
    IF($P1672=2,
        RANDBETWEEN(TODAY()-12418.5,TODAY()-6574.5),
        IF(OR($P1672=3,$P1672=4),
            RANDBETWEEN(TODAY()-16071,TODAY()-8766),
            IF(OR($P1672=5,$P1672=6,$P1672=7),
                RANDBETWEEN(TODAY()-27393.75,TODAY()-12783.75),
                RANDBETWEEN(TODAY()-27393.75,TODAY()-10957.5)
            )
        )
    )
)</f>
        <v>31261</v>
      </c>
      <c r="L1672" s="6">
        <f ca="1">IF(OR(ROW()=2,ROW()=3),7,IF(ROW()=4,4,RANDBETWEEN(4,COUNT(Education!$A:$A) + 1)))</f>
        <v>7</v>
      </c>
      <c r="M1672" s="8" t="str">
        <f ca="1">VLOOKUP($L1672,Education!$A:$B,2,FALSE)</f>
        <v>Doutorado</v>
      </c>
      <c r="N167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1672" s="7" t="str">
        <f ca="1">VLOOKUP($N1672,Department!$A:$B,2,FALSE)</f>
        <v>Recursos Humanos</v>
      </c>
      <c r="P1672" s="6">
        <f t="shared" ca="1" si="133"/>
        <v>8</v>
      </c>
      <c r="Q1672" s="7" t="str">
        <f ca="1">VLOOKUP($P1672,Role!$A:$B,2,FALSE)</f>
        <v>Analista</v>
      </c>
      <c r="R1672" s="7">
        <f ca="1">IF($P1672=8,RANDBETWEEN(2,COUNT(Level!$A:$A) + 1),"")</f>
        <v>3</v>
      </c>
      <c r="S1672" s="7" t="str">
        <f ca="1">IF($R1672&lt;&gt;"",VLOOKUP($R1672,Level!$A:$B,2,FALSE),"")</f>
        <v>Pleno</v>
      </c>
      <c r="T1672" s="8">
        <f t="shared" ca="1" si="134"/>
        <v>37881</v>
      </c>
      <c r="U1672" s="1">
        <f t="shared" ca="1" si="130"/>
        <v>4080</v>
      </c>
      <c r="V167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$A1672    &amp;
", "   &amp;
$B1672    &amp;
", "   &amp;
$C1672    &amp;
", '"  &amp;
$E1672    &amp;
"', '" &amp;
$H1672    &amp;
"', "  &amp;
$I1672 &amp;
", CAST('"  &amp;
TEXT($K1672,"aaaa-mm-dd") &amp;
"' AS DATE), " &amp;
$L1672 &amp;
", " &amp;
$N1672 &amp;
", " &amp;
$P1672 &amp;
", " &amp;
IF($R1672="","NULL",$R1672) &amp;
", " &amp;
$U1672 &amp;
");"</f>
        <v>INSERT INTO acme.fact_employees (id_company_fk, id_employee_pk, flg_active, employee_name, id_gender_fk, id_race_fk, birthdate, id_education_fk, id_department_fk, id_role_fk, id_level_fk, salary) VALUES (2, 1671, TRUE, 'Pedro Miguel Santana Anunciação', 'M', 5, CAST('1985-08-02' AS DATE), 7, 5, 8, 3, 4080);</v>
      </c>
    </row>
    <row r="1673" spans="1:22" x14ac:dyDescent="0.2">
      <c r="A1673" s="7">
        <v>2</v>
      </c>
      <c r="B1673" s="5">
        <f t="shared" si="131"/>
        <v>1672</v>
      </c>
      <c r="C1673" s="6" t="b">
        <v>1</v>
      </c>
      <c r="D1673" s="7">
        <f ca="1">IF(ROW()=2,125,IF(ROW()=3,67,IF(ROW()=4,13,RANDBETWEEN(2,COUNT(Name!$A:$A) + 1))))</f>
        <v>220</v>
      </c>
      <c r="E1673" s="7" t="str">
        <f ca="1">VLOOKUP($D1673,Name!$A:$B,2,FALSE) &amp; " " &amp; IF(ROW()=2,"de Orléans e Bragança",VLOOKUP(IF(ROW()=2,0,RANDBETWEEN(2,COUNT('Last name'!$A:$A) + 1)),'Last name'!$A:$B,2,FALSE) &amp; " " &amp; VLOOKUP(RANDBETWEEN(2,COUNT('Last name'!$A:$A) + 1),'Last name'!$A:$B,2,FALSE))</f>
        <v>Leonardo Batista Bianchi</v>
      </c>
      <c r="F1673" s="7">
        <v>2</v>
      </c>
      <c r="G1673" s="7" cm="1">
        <f t="array" aca="1" ref="G1673" ca="1">INDEX(States!$B:$B,RANDBETWEEN(2,COUNTA(States!$B:$B)),1)</f>
        <v>20</v>
      </c>
      <c r="H1673" s="7" t="str">
        <f ca="1">VLOOKUP($D1673,Name!$A:$C,3,FALSE)</f>
        <v>M</v>
      </c>
      <c r="I1673" s="7">
        <f t="shared" ca="1" si="132"/>
        <v>3</v>
      </c>
      <c r="J1673" s="7" t="str">
        <f ca="1">VLOOKUP($I1673,Race!$A:$B,2,FALSE)</f>
        <v>Preto</v>
      </c>
      <c r="K1673" s="8">
        <f ca="1" xml:space="preserve">
IF($B1673=2,
    TODAY()-16340,
    IF($P1673=2,
        RANDBETWEEN(TODAY()-12418.5,TODAY()-6574.5),
        IF(OR($P1673=3,$P1673=4),
            RANDBETWEEN(TODAY()-16071,TODAY()-8766),
            IF(OR($P1673=5,$P1673=6,$P1673=7),
                RANDBETWEEN(TODAY()-27393.75,TODAY()-12783.75),
                RANDBETWEEN(TODAY()-27393.75,TODAY()-10957.5)
            )
        )
    )
)</f>
        <v>24357</v>
      </c>
      <c r="L1673" s="6">
        <f ca="1">IF(OR(ROW()=2,ROW()=3),7,IF(ROW()=4,4,RANDBETWEEN(4,COUNT(Education!$A:$A) + 1)))</f>
        <v>6</v>
      </c>
      <c r="M1673" s="8" t="str">
        <f ca="1">VLOOKUP($L1673,Education!$A:$B,2,FALSE)</f>
        <v>Mestrado</v>
      </c>
      <c r="N167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1673" s="7" t="str">
        <f ca="1">VLOOKUP($N1673,Department!$A:$B,2,FALSE)</f>
        <v>Recursos Humanos</v>
      </c>
      <c r="P1673" s="6">
        <f t="shared" ca="1" si="133"/>
        <v>8</v>
      </c>
      <c r="Q1673" s="7" t="str">
        <f ca="1">VLOOKUP($P1673,Role!$A:$B,2,FALSE)</f>
        <v>Analista</v>
      </c>
      <c r="R1673" s="7">
        <f ca="1">IF($P1673=8,RANDBETWEEN(2,COUNT(Level!$A:$A) + 1),"")</f>
        <v>2</v>
      </c>
      <c r="S1673" s="7" t="str">
        <f ca="1">IF($R1673&lt;&gt;"",VLOOKUP($R1673,Level!$A:$B,2,FALSE),"")</f>
        <v>Junior</v>
      </c>
      <c r="T1673" s="8">
        <f t="shared" ca="1" si="134"/>
        <v>40337</v>
      </c>
      <c r="U1673" s="1">
        <f t="shared" ca="1" si="130"/>
        <v>3580</v>
      </c>
      <c r="V167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$A1673    &amp;
", "   &amp;
$B1673    &amp;
", "   &amp;
$C1673    &amp;
", '"  &amp;
$E1673    &amp;
"', '" &amp;
$H1673    &amp;
"', "  &amp;
$I1673 &amp;
", CAST('"  &amp;
TEXT($K1673,"aaaa-mm-dd") &amp;
"' AS DATE), " &amp;
$L1673 &amp;
", " &amp;
$N1673 &amp;
", " &amp;
$P1673 &amp;
", " &amp;
IF($R1673="","NULL",$R1673) &amp;
", " &amp;
$U1673 &amp;
");"</f>
        <v>INSERT INTO acme.fact_employees (id_company_fk, id_employee_pk, flg_active, employee_name, id_gender_fk, id_race_fk, birthdate, id_education_fk, id_department_fk, id_role_fk, id_level_fk, salary) VALUES (2, 1672, TRUE, 'Leonardo Batista Bianchi', 'M', 3, CAST('1966-09-07' AS DATE), 6, 5, 8, 2, 3580);</v>
      </c>
    </row>
    <row r="1674" spans="1:22" x14ac:dyDescent="0.2">
      <c r="A1674" s="7">
        <v>2</v>
      </c>
      <c r="B1674" s="5">
        <f t="shared" si="131"/>
        <v>1673</v>
      </c>
      <c r="C1674" s="6" t="b">
        <v>1</v>
      </c>
      <c r="D1674" s="7">
        <f ca="1">IF(ROW()=2,125,IF(ROW()=3,67,IF(ROW()=4,13,RANDBETWEEN(2,COUNT(Name!$A:$A) + 1))))</f>
        <v>97</v>
      </c>
      <c r="E1674" s="7" t="str">
        <f ca="1">VLOOKUP($D1674,Name!$A:$B,2,FALSE) &amp; " " &amp; IF(ROW()=2,"de Orléans e Bragança",VLOOKUP(IF(ROW()=2,0,RANDBETWEEN(2,COUNT('Last name'!$A:$A) + 1)),'Last name'!$A:$B,2,FALSE) &amp; " " &amp; VLOOKUP(RANDBETWEEN(2,COUNT('Last name'!$A:$A) + 1),'Last name'!$A:$B,2,FALSE))</f>
        <v>Cristóvão Rodrigues Cardozo</v>
      </c>
      <c r="F1674" s="7">
        <v>2</v>
      </c>
      <c r="G1674" s="7" cm="1">
        <f t="array" aca="1" ref="G1674" ca="1">INDEX(States!$B:$B,RANDBETWEEN(2,COUNTA(States!$B:$B)),1)</f>
        <v>21</v>
      </c>
      <c r="H1674" s="7" t="str">
        <f ca="1">VLOOKUP($D1674,Name!$A:$C,3,FALSE)</f>
        <v>M</v>
      </c>
      <c r="I1674" s="7">
        <f t="shared" ca="1" si="132"/>
        <v>2</v>
      </c>
      <c r="J1674" s="7" t="str">
        <f ca="1">VLOOKUP($I1674,Race!$A:$B,2,FALSE)</f>
        <v>Branco</v>
      </c>
      <c r="K1674" s="8">
        <f ca="1" xml:space="preserve">
IF($B1674=2,
    TODAY()-16340,
    IF($P1674=2,
        RANDBETWEEN(TODAY()-12418.5,TODAY()-6574.5),
        IF(OR($P1674=3,$P1674=4),
            RANDBETWEEN(TODAY()-16071,TODAY()-8766),
            IF(OR($P1674=5,$P1674=6,$P1674=7),
                RANDBETWEEN(TODAY()-27393.75,TODAY()-12783.75),
                RANDBETWEEN(TODAY()-27393.75,TODAY()-10957.5)
            )
        )
    )
)</f>
        <v>33299</v>
      </c>
      <c r="L1674" s="6">
        <f ca="1">IF(OR(ROW()=2,ROW()=3),7,IF(ROW()=4,4,RANDBETWEEN(4,COUNT(Education!$A:$A) + 1)))</f>
        <v>5</v>
      </c>
      <c r="M1674" s="8" t="str">
        <f ca="1">VLOOKUP($L1674,Education!$A:$B,2,FALSE)</f>
        <v>Pós-graduação</v>
      </c>
      <c r="N167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7</v>
      </c>
      <c r="O1674" s="7" t="str">
        <f ca="1">VLOOKUP($N1674,Department!$A:$B,2,FALSE)</f>
        <v>Operacional</v>
      </c>
      <c r="P1674" s="6">
        <f t="shared" ca="1" si="133"/>
        <v>8</v>
      </c>
      <c r="Q1674" s="7" t="str">
        <f ca="1">VLOOKUP($P1674,Role!$A:$B,2,FALSE)</f>
        <v>Analista</v>
      </c>
      <c r="R1674" s="7">
        <f ca="1">IF($P1674=8,RANDBETWEEN(2,COUNT(Level!$A:$A) + 1),"")</f>
        <v>2</v>
      </c>
      <c r="S1674" s="7" t="str">
        <f ca="1">IF($R1674&lt;&gt;"",VLOOKUP($R1674,Level!$A:$B,2,FALSE),"")</f>
        <v>Junior</v>
      </c>
      <c r="T1674" s="8">
        <f t="shared" ca="1" si="134"/>
        <v>40035</v>
      </c>
      <c r="U1674" s="1">
        <f t="shared" ca="1" si="130"/>
        <v>3000</v>
      </c>
      <c r="V167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$A1674    &amp;
", "   &amp;
$B1674    &amp;
", "   &amp;
$C1674    &amp;
", '"  &amp;
$E1674    &amp;
"', '" &amp;
$H1674    &amp;
"', "  &amp;
$I1674 &amp;
", CAST('"  &amp;
TEXT($K1674,"aaaa-mm-dd") &amp;
"' AS DATE), " &amp;
$L1674 &amp;
", " &amp;
$N1674 &amp;
", " &amp;
$P1674 &amp;
", " &amp;
IF($R1674="","NULL",$R1674) &amp;
", " &amp;
$U1674 &amp;
");"</f>
        <v>INSERT INTO acme.fact_employees (id_company_fk, id_employee_pk, flg_active, employee_name, id_gender_fk, id_race_fk, birthdate, id_education_fk, id_department_fk, id_role_fk, id_level_fk, salary) VALUES (2, 1673, TRUE, 'Cristóvão Rodrigues Cardozo', 'M', 2, CAST('1991-03-02' AS DATE), 5, 7, 8, 2, 3000);</v>
      </c>
    </row>
    <row r="1675" spans="1:22" x14ac:dyDescent="0.2">
      <c r="A1675" s="7">
        <v>2</v>
      </c>
      <c r="B1675" s="5">
        <f t="shared" si="131"/>
        <v>1674</v>
      </c>
      <c r="C1675" s="6" t="b">
        <v>1</v>
      </c>
      <c r="D1675" s="7">
        <f ca="1">IF(ROW()=2,125,IF(ROW()=3,67,IF(ROW()=4,13,RANDBETWEEN(2,COUNT(Name!$A:$A) + 1))))</f>
        <v>177</v>
      </c>
      <c r="E1675" s="7" t="str">
        <f ca="1">VLOOKUP($D1675,Name!$A:$B,2,FALSE) &amp; " " &amp; IF(ROW()=2,"de Orléans e Bragança",VLOOKUP(IF(ROW()=2,0,RANDBETWEEN(2,COUNT('Last name'!$A:$A) + 1)),'Last name'!$A:$B,2,FALSE) &amp; " " &amp; VLOOKUP(RANDBETWEEN(2,COUNT('Last name'!$A:$A) + 1),'Last name'!$A:$B,2,FALSE))</f>
        <v>Isis Barbosa Sousa</v>
      </c>
      <c r="F1675" s="7">
        <v>2</v>
      </c>
      <c r="G1675" s="7" cm="1">
        <f t="array" aca="1" ref="G1675" ca="1">INDEX(States!$B:$B,RANDBETWEEN(2,COUNTA(States!$B:$B)),1)</f>
        <v>13</v>
      </c>
      <c r="H1675" s="7" t="str">
        <f ca="1">VLOOKUP($D1675,Name!$A:$C,3,FALSE)</f>
        <v>F</v>
      </c>
      <c r="I1675" s="7">
        <f t="shared" ca="1" si="132"/>
        <v>2</v>
      </c>
      <c r="J1675" s="7" t="str">
        <f ca="1">VLOOKUP($I1675,Race!$A:$B,2,FALSE)</f>
        <v>Branco</v>
      </c>
      <c r="K1675" s="8">
        <f ca="1" xml:space="preserve">
IF($B1675=2,
    TODAY()-16340,
    IF($P1675=2,
        RANDBETWEEN(TODAY()-12418.5,TODAY()-6574.5),
        IF(OR($P1675=3,$P1675=4),
            RANDBETWEEN(TODAY()-16071,TODAY()-8766),
            IF(OR($P1675=5,$P1675=6,$P1675=7),
                RANDBETWEEN(TODAY()-27393.75,TODAY()-12783.75),
                RANDBETWEEN(TODAY()-27393.75,TODAY()-10957.5)
            )
        )
    )
)</f>
        <v>17756</v>
      </c>
      <c r="L1675" s="6">
        <f ca="1">IF(OR(ROW()=2,ROW()=3),7,IF(ROW()=4,4,RANDBETWEEN(4,COUNT(Education!$A:$A) + 1)))</f>
        <v>5</v>
      </c>
      <c r="M1675" s="8" t="str">
        <f ca="1">VLOOKUP($L1675,Education!$A:$B,2,FALSE)</f>
        <v>Pós-graduação</v>
      </c>
      <c r="N167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1675" s="7" t="str">
        <f ca="1">VLOOKUP($N1675,Department!$A:$B,2,FALSE)</f>
        <v>Administrativo</v>
      </c>
      <c r="P1675" s="6">
        <f t="shared" ca="1" si="133"/>
        <v>8</v>
      </c>
      <c r="Q1675" s="7" t="str">
        <f ca="1">VLOOKUP($P1675,Role!$A:$B,2,FALSE)</f>
        <v>Analista</v>
      </c>
      <c r="R1675" s="7">
        <f ca="1">IF($P1675=8,RANDBETWEEN(2,COUNT(Level!$A:$A) + 1),"")</f>
        <v>2</v>
      </c>
      <c r="S1675" s="7" t="str">
        <f ca="1">IF($R1675&lt;&gt;"",VLOOKUP($R1675,Level!$A:$B,2,FALSE),"")</f>
        <v>Junior</v>
      </c>
      <c r="T1675" s="8">
        <f t="shared" ca="1" si="134"/>
        <v>43506</v>
      </c>
      <c r="U1675" s="1">
        <f t="shared" ca="1" si="130"/>
        <v>3000</v>
      </c>
      <c r="V167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$A1675    &amp;
", "   &amp;
$B1675    &amp;
", "   &amp;
$C1675    &amp;
", '"  &amp;
$E1675    &amp;
"', '" &amp;
$H1675    &amp;
"', "  &amp;
$I1675 &amp;
", CAST('"  &amp;
TEXT($K1675,"aaaa-mm-dd") &amp;
"' AS DATE), " &amp;
$L1675 &amp;
", " &amp;
$N1675 &amp;
", " &amp;
$P1675 &amp;
", " &amp;
IF($R1675="","NULL",$R1675) &amp;
", " &amp;
$U1675 &amp;
");"</f>
        <v>INSERT INTO acme.fact_employees (id_company_fk, id_employee_pk, flg_active, employee_name, id_gender_fk, id_race_fk, birthdate, id_education_fk, id_department_fk, id_role_fk, id_level_fk, salary) VALUES (2, 1674, TRUE, 'Isis Barbosa Sousa', 'F', 2, CAST('1948-08-11' AS DATE), 5, 3, 8, 2, 3000);</v>
      </c>
    </row>
    <row r="1676" spans="1:22" x14ac:dyDescent="0.2">
      <c r="A1676" s="7">
        <v>2</v>
      </c>
      <c r="B1676" s="5">
        <f t="shared" si="131"/>
        <v>1675</v>
      </c>
      <c r="C1676" s="6" t="b">
        <v>1</v>
      </c>
      <c r="D1676" s="7">
        <f ca="1">IF(ROW()=2,125,IF(ROW()=3,67,IF(ROW()=4,13,RANDBETWEEN(2,COUNT(Name!$A:$A) + 1))))</f>
        <v>117</v>
      </c>
      <c r="E1676" s="7" t="str">
        <f ca="1">VLOOKUP($D1676,Name!$A:$B,2,FALSE) &amp; " " &amp; IF(ROW()=2,"de Orléans e Bragança",VLOOKUP(IF(ROW()=2,0,RANDBETWEEN(2,COUNT('Last name'!$A:$A) + 1)),'Last name'!$A:$B,2,FALSE) &amp; " " &amp; VLOOKUP(RANDBETWEEN(2,COUNT('Last name'!$A:$A) + 1),'Last name'!$A:$B,2,FALSE))</f>
        <v>Eliza Noronha Albuquerque</v>
      </c>
      <c r="F1676" s="7">
        <v>2</v>
      </c>
      <c r="G1676" s="7" cm="1">
        <f t="array" aca="1" ref="G1676" ca="1">INDEX(States!$B:$B,RANDBETWEEN(2,COUNTA(States!$B:$B)),1)</f>
        <v>12</v>
      </c>
      <c r="H1676" s="7" t="str">
        <f ca="1">VLOOKUP($D1676,Name!$A:$C,3,FALSE)</f>
        <v>F</v>
      </c>
      <c r="I1676" s="7">
        <f t="shared" ca="1" si="132"/>
        <v>2</v>
      </c>
      <c r="J1676" s="7" t="str">
        <f ca="1">VLOOKUP($I1676,Race!$A:$B,2,FALSE)</f>
        <v>Branco</v>
      </c>
      <c r="K1676" s="8">
        <f ca="1" xml:space="preserve">
IF($B1676=2,
    TODAY()-16340,
    IF($P1676=2,
        RANDBETWEEN(TODAY()-12418.5,TODAY()-6574.5),
        IF(OR($P1676=3,$P1676=4),
            RANDBETWEEN(TODAY()-16071,TODAY()-8766),
            IF(OR($P1676=5,$P1676=6,$P1676=7),
                RANDBETWEEN(TODAY()-27393.75,TODAY()-12783.75),
                RANDBETWEEN(TODAY()-27393.75,TODAY()-10957.5)
            )
        )
    )
)</f>
        <v>27242</v>
      </c>
      <c r="L1676" s="6">
        <f ca="1">IF(OR(ROW()=2,ROW()=3),7,IF(ROW()=4,4,RANDBETWEEN(4,COUNT(Education!$A:$A) + 1)))</f>
        <v>6</v>
      </c>
      <c r="M1676" s="8" t="str">
        <f ca="1">VLOOKUP($L1676,Education!$A:$B,2,FALSE)</f>
        <v>Mestrado</v>
      </c>
      <c r="N167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1676" s="7" t="str">
        <f ca="1">VLOOKUP($N1676,Department!$A:$B,2,FALSE)</f>
        <v>Auditoria</v>
      </c>
      <c r="P1676" s="6">
        <f t="shared" ca="1" si="133"/>
        <v>9</v>
      </c>
      <c r="Q1676" s="7" t="str">
        <f ca="1">VLOOKUP($P1676,Role!$A:$B,2,FALSE)</f>
        <v>Especialista</v>
      </c>
      <c r="R1676" s="7" t="str">
        <f ca="1">IF($P1676=8,RANDBETWEEN(2,COUNT(Level!$A:$A) + 1),"")</f>
        <v/>
      </c>
      <c r="S1676" s="7" t="str">
        <f ca="1">IF($R1676&lt;&gt;"",VLOOKUP($R1676,Level!$A:$B,2,FALSE),"")</f>
        <v/>
      </c>
      <c r="T1676" s="8">
        <f t="shared" ca="1" si="134"/>
        <v>36428</v>
      </c>
      <c r="U1676" s="1">
        <f t="shared" ca="1" si="130"/>
        <v>9500</v>
      </c>
      <c r="V167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$A1676    &amp;
", "   &amp;
$B1676    &amp;
", "   &amp;
$C1676    &amp;
", '"  &amp;
$E1676    &amp;
"', '" &amp;
$H1676    &amp;
"', "  &amp;
$I1676 &amp;
", CAST('"  &amp;
TEXT($K1676,"aaaa-mm-dd") &amp;
"' AS DATE), " &amp;
$L1676 &amp;
", " &amp;
$N1676 &amp;
", " &amp;
$P1676 &amp;
", " &amp;
IF($R1676="","NULL",$R1676) &amp;
", " &amp;
$U1676 &amp;
");"</f>
        <v>INSERT INTO acme.fact_employees (id_company_fk, id_employee_pk, flg_active, employee_name, id_gender_fk, id_race_fk, birthdate, id_education_fk, id_department_fk, id_role_fk, id_level_fk, salary) VALUES (2, 1675, TRUE, 'Eliza Noronha Albuquerque', 'F', 2, CAST('1974-08-01' AS DATE), 6, 10, 9, NULL, 9500);</v>
      </c>
    </row>
    <row r="1677" spans="1:22" x14ac:dyDescent="0.2">
      <c r="A1677" s="7">
        <v>2</v>
      </c>
      <c r="B1677" s="5">
        <f t="shared" si="131"/>
        <v>1676</v>
      </c>
      <c r="C1677" s="6" t="b">
        <v>1</v>
      </c>
      <c r="D1677" s="7">
        <f ca="1">IF(ROW()=2,125,IF(ROW()=3,67,IF(ROW()=4,13,RANDBETWEEN(2,COUNT(Name!$A:$A) + 1))))</f>
        <v>208</v>
      </c>
      <c r="E1677" s="7" t="str">
        <f ca="1">VLOOKUP($D1677,Name!$A:$B,2,FALSE) &amp; " " &amp; IF(ROW()=2,"de Orléans e Bragança",VLOOKUP(IF(ROW()=2,0,RANDBETWEEN(2,COUNT('Last name'!$A:$A) + 1)),'Last name'!$A:$B,2,FALSE) &amp; " " &amp; VLOOKUP(RANDBETWEEN(2,COUNT('Last name'!$A:$A) + 1),'Last name'!$A:$B,2,FALSE))</f>
        <v>Kauê Noronha Chaves</v>
      </c>
      <c r="F1677" s="7">
        <v>2</v>
      </c>
      <c r="G1677" s="7" cm="1">
        <f t="array" aca="1" ref="G1677" ca="1">INDEX(States!$B:$B,RANDBETWEEN(2,COUNTA(States!$B:$B)),1)</f>
        <v>8</v>
      </c>
      <c r="H1677" s="7" t="str">
        <f ca="1">VLOOKUP($D1677,Name!$A:$C,3,FALSE)</f>
        <v>M</v>
      </c>
      <c r="I1677" s="7">
        <f t="shared" ca="1" si="132"/>
        <v>2</v>
      </c>
      <c r="J1677" s="7" t="str">
        <f ca="1">VLOOKUP($I1677,Race!$A:$B,2,FALSE)</f>
        <v>Branco</v>
      </c>
      <c r="K1677" s="8">
        <f ca="1" xml:space="preserve">
IF($B1677=2,
    TODAY()-16340,
    IF($P1677=2,
        RANDBETWEEN(TODAY()-12418.5,TODAY()-6574.5),
        IF(OR($P1677=3,$P1677=4),
            RANDBETWEEN(TODAY()-16071,TODAY()-8766),
            IF(OR($P1677=5,$P1677=6,$P1677=7),
                RANDBETWEEN(TODAY()-27393.75,TODAY()-12783.75),
                RANDBETWEEN(TODAY()-27393.75,TODAY()-10957.5)
            )
        )
    )
)</f>
        <v>24294</v>
      </c>
      <c r="L1677" s="6">
        <f ca="1">IF(OR(ROW()=2,ROW()=3),7,IF(ROW()=4,4,RANDBETWEEN(4,COUNT(Education!$A:$A) + 1)))</f>
        <v>6</v>
      </c>
      <c r="M1677" s="8" t="str">
        <f ca="1">VLOOKUP($L1677,Education!$A:$B,2,FALSE)</f>
        <v>Mestrado</v>
      </c>
      <c r="N167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1677" s="7" t="str">
        <f ca="1">VLOOKUP($N1677,Department!$A:$B,2,FALSE)</f>
        <v>Financeiro</v>
      </c>
      <c r="P1677" s="6">
        <f t="shared" ca="1" si="133"/>
        <v>8</v>
      </c>
      <c r="Q1677" s="7" t="str">
        <f ca="1">VLOOKUP($P1677,Role!$A:$B,2,FALSE)</f>
        <v>Analista</v>
      </c>
      <c r="R1677" s="7">
        <f ca="1">IF($P1677=8,RANDBETWEEN(2,COUNT(Level!$A:$A) + 1),"")</f>
        <v>3</v>
      </c>
      <c r="S1677" s="7" t="str">
        <f ca="1">IF($R1677&lt;&gt;"",VLOOKUP($R1677,Level!$A:$B,2,FALSE),"")</f>
        <v>Pleno</v>
      </c>
      <c r="T1677" s="8">
        <f t="shared" ca="1" si="134"/>
        <v>44253</v>
      </c>
      <c r="U1677" s="1">
        <f t="shared" ca="1" si="130"/>
        <v>3500</v>
      </c>
      <c r="V167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$A1677    &amp;
", "   &amp;
$B1677    &amp;
", "   &amp;
$C1677    &amp;
", '"  &amp;
$E1677    &amp;
"', '" &amp;
$H1677    &amp;
"', "  &amp;
$I1677 &amp;
", CAST('"  &amp;
TEXT($K1677,"aaaa-mm-dd") &amp;
"' AS DATE), " &amp;
$L1677 &amp;
", " &amp;
$N1677 &amp;
", " &amp;
$P1677 &amp;
", " &amp;
IF($R1677="","NULL",$R1677) &amp;
", " &amp;
$U1677 &amp;
");"</f>
        <v>INSERT INTO acme.fact_employees (id_company_fk, id_employee_pk, flg_active, employee_name, id_gender_fk, id_race_fk, birthdate, id_education_fk, id_department_fk, id_role_fk, id_level_fk, salary) VALUES (2, 1676, TRUE, 'Kauê Noronha Chaves', 'M', 2, CAST('1966-07-06' AS DATE), 6, 4, 8, 3, 3500);</v>
      </c>
    </row>
    <row r="1678" spans="1:22" x14ac:dyDescent="0.2">
      <c r="A1678" s="7">
        <v>2</v>
      </c>
      <c r="B1678" s="5">
        <f t="shared" si="131"/>
        <v>1677</v>
      </c>
      <c r="C1678" s="6" t="b">
        <v>1</v>
      </c>
      <c r="D1678" s="7">
        <f ca="1">IF(ROW()=2,125,IF(ROW()=3,67,IF(ROW()=4,13,RANDBETWEEN(2,COUNT(Name!$A:$A) + 1))))</f>
        <v>277</v>
      </c>
      <c r="E1678" s="7" t="str">
        <f ca="1">VLOOKUP($D1678,Name!$A:$B,2,FALSE)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Marianna Moreira Aguiar</v>
      </c>
      <c r="F1678" s="7">
        <v>2</v>
      </c>
      <c r="G1678" s="7" cm="1">
        <f t="array" aca="1" ref="G1678" ca="1">INDEX(States!$B:$B,RANDBETWEEN(2,COUNTA(States!$B:$B)),1)</f>
        <v>4</v>
      </c>
      <c r="H1678" s="7" t="str">
        <f ca="1">VLOOKUP($D1678,Name!$A:$C,3,FALSE)</f>
        <v>F</v>
      </c>
      <c r="I1678" s="7">
        <f t="shared" ca="1" si="132"/>
        <v>2</v>
      </c>
      <c r="J1678" s="7" t="str">
        <f ca="1">VLOOKUP($I1678,Race!$A:$B,2,FALSE)</f>
        <v>Branco</v>
      </c>
      <c r="K1678" s="8">
        <f ca="1" xml:space="preserve">
IF($B1678=2,
    TODAY()-16340,
    IF($P1678=2,
        RANDBETWEEN(TODAY()-12418.5,TODAY()-6574.5),
        IF(OR($P1678=3,$P1678=4),
            RANDBETWEEN(TODAY()-16071,TODAY()-8766),
            IF(OR($P1678=5,$P1678=6,$P1678=7),
                RANDBETWEEN(TODAY()-27393.75,TODAY()-12783.75),
                RANDBETWEEN(TODAY()-27393.75,TODAY()-10957.5)
            )
        )
    )
)</f>
        <v>22680</v>
      </c>
      <c r="L1678" s="6">
        <f ca="1">IF(OR(ROW()=2,ROW()=3),7,IF(ROW()=4,4,RANDBETWEEN(4,COUNT(Education!$A:$A) + 1)))</f>
        <v>6</v>
      </c>
      <c r="M1678" s="8" t="str">
        <f ca="1">VLOOKUP($L1678,Education!$A:$B,2,FALSE)</f>
        <v>Mestrado</v>
      </c>
      <c r="N167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1678" s="7" t="str">
        <f ca="1">VLOOKUP($N1678,Department!$A:$B,2,FALSE)</f>
        <v>Auditoria</v>
      </c>
      <c r="P1678" s="6">
        <f t="shared" ca="1" si="133"/>
        <v>6</v>
      </c>
      <c r="Q1678" s="7" t="str">
        <f ca="1">VLOOKUP($P1678,Role!$A:$B,2,FALSE)</f>
        <v>Estagiário</v>
      </c>
      <c r="R1678" s="7" t="str">
        <f ca="1">IF($P1678=8,RANDBETWEEN(2,COUNT(Level!$A:$A) + 1),"")</f>
        <v/>
      </c>
      <c r="S1678" s="7" t="str">
        <f ca="1">IF($R1678&lt;&gt;"",VLOOKUP($R1678,Level!$A:$B,2,FALSE),"")</f>
        <v/>
      </c>
      <c r="T1678" s="8">
        <f t="shared" ca="1" si="134"/>
        <v>37135</v>
      </c>
      <c r="U1678" s="1">
        <f t="shared" ca="1" si="130"/>
        <v>2205</v>
      </c>
      <c r="V167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$A1678    &amp;
", "   &amp;
$B1678    &amp;
", "   &amp;
$C1678    &amp;
", '"  &amp;
$E1678    &amp;
"', '" &amp;
$H1678    &amp;
"', "  &amp;
$I1678 &amp;
", CAST('"  &amp;
TEXT($K1678,"aaaa-mm-dd") &amp;
"' AS DATE), " &amp;
$L1678 &amp;
", " &amp;
$N1678 &amp;
", " &amp;
$P1678 &amp;
", " &amp;
IF($R1678="","NULL",$R1678) &amp;
", " &amp;
$U1678 &amp;
");"</f>
        <v>INSERT INTO acme.fact_employees (id_company_fk, id_employee_pk, flg_active, employee_name, id_gender_fk, id_race_fk, birthdate, id_education_fk, id_department_fk, id_role_fk, id_level_fk, salary) VALUES (2, 1677, TRUE, 'Marianna Moreira Aguiar', 'F', 2, CAST('1962-02-03' AS DATE), 6, 10, 6, NULL, 2205);</v>
      </c>
    </row>
    <row r="1679" spans="1:22" x14ac:dyDescent="0.2">
      <c r="A1679" s="7">
        <v>2</v>
      </c>
      <c r="B1679" s="5">
        <f t="shared" si="131"/>
        <v>1678</v>
      </c>
      <c r="C1679" s="6" t="b">
        <v>1</v>
      </c>
      <c r="D1679" s="7">
        <f ca="1">IF(ROW()=2,125,IF(ROW()=3,67,IF(ROW()=4,13,RANDBETWEEN(2,COUNT(Name!$A:$A) + 1))))</f>
        <v>362</v>
      </c>
      <c r="E1679" s="7" t="str">
        <f ca="1">VLOOKUP($D1679,Name!$A:$B,2,FALSE) &amp; " " &amp; IF(ROW()=2,"de Orléans e Bragança",VLOOKUP(IF(ROW()=2,0,RANDBETWEEN(2,COUNT('Last name'!$A:$A) + 1)),'Last name'!$A:$B,2,FALSE) &amp; " " &amp; VLOOKUP(RANDBETWEEN(2,COUNT('Last name'!$A:$A) + 1),'Last name'!$A:$B,2,FALSE))</f>
        <v>Yasmini Farias Brito</v>
      </c>
      <c r="F1679" s="7">
        <v>2</v>
      </c>
      <c r="G1679" s="7" cm="1">
        <f t="array" aca="1" ref="G1679" ca="1">INDEX(States!$B:$B,RANDBETWEEN(2,COUNTA(States!$B:$B)),1)</f>
        <v>6</v>
      </c>
      <c r="H1679" s="7" t="str">
        <f ca="1">VLOOKUP($D1679,Name!$A:$C,3,FALSE)</f>
        <v>F</v>
      </c>
      <c r="I1679" s="7">
        <f t="shared" ca="1" si="132"/>
        <v>2</v>
      </c>
      <c r="J1679" s="7" t="str">
        <f ca="1">VLOOKUP($I1679,Race!$A:$B,2,FALSE)</f>
        <v>Branco</v>
      </c>
      <c r="K1679" s="8">
        <f ca="1" xml:space="preserve">
IF($B1679=2,
    TODAY()-16340,
    IF($P1679=2,
        RANDBETWEEN(TODAY()-12418.5,TODAY()-6574.5),
        IF(OR($P1679=3,$P1679=4),
            RANDBETWEEN(TODAY()-16071,TODAY()-8766),
            IF(OR($P1679=5,$P1679=6,$P1679=7),
                RANDBETWEEN(TODAY()-27393.75,TODAY()-12783.75),
                RANDBETWEEN(TODAY()-27393.75,TODAY()-10957.5)
            )
        )
    )
)</f>
        <v>22323</v>
      </c>
      <c r="L1679" s="6">
        <f ca="1">IF(OR(ROW()=2,ROW()=3),7,IF(ROW()=4,4,RANDBETWEEN(4,COUNT(Education!$A:$A) + 1)))</f>
        <v>7</v>
      </c>
      <c r="M1679" s="8" t="str">
        <f ca="1">VLOOKUP($L1679,Education!$A:$B,2,FALSE)</f>
        <v>Doutorado</v>
      </c>
      <c r="N167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1679" s="7" t="str">
        <f ca="1">VLOOKUP($N1679,Department!$A:$B,2,FALSE)</f>
        <v>Auditoria</v>
      </c>
      <c r="P1679" s="6">
        <f t="shared" ca="1" si="133"/>
        <v>8</v>
      </c>
      <c r="Q1679" s="7" t="str">
        <f ca="1">VLOOKUP($P1679,Role!$A:$B,2,FALSE)</f>
        <v>Analista</v>
      </c>
      <c r="R1679" s="7">
        <f ca="1">IF($P1679=8,RANDBETWEEN(2,COUNT(Level!$A:$A) + 1),"")</f>
        <v>2</v>
      </c>
      <c r="S1679" s="7" t="str">
        <f ca="1">IF($R1679&lt;&gt;"",VLOOKUP($R1679,Level!$A:$B,2,FALSE),"")</f>
        <v>Junior</v>
      </c>
      <c r="T1679" s="8">
        <f t="shared" ca="1" si="134"/>
        <v>40472</v>
      </c>
      <c r="U1679" s="1">
        <f t="shared" ca="1" si="130"/>
        <v>4000</v>
      </c>
      <c r="V167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$A1679    &amp;
", "   &amp;
$B1679    &amp;
", "   &amp;
$C1679    &amp;
", '"  &amp;
$E1679    &amp;
"', '" &amp;
$H1679    &amp;
"', "  &amp;
$I1679 &amp;
", CAST('"  &amp;
TEXT($K1679,"aaaa-mm-dd") &amp;
"' AS DATE), " &amp;
$L1679 &amp;
", " &amp;
$N1679 &amp;
", " &amp;
$P1679 &amp;
", " &amp;
IF($R1679="","NULL",$R1679) &amp;
", " &amp;
$U1679 &amp;
");"</f>
        <v>INSERT INTO acme.fact_employees (id_company_fk, id_employee_pk, flg_active, employee_name, id_gender_fk, id_race_fk, birthdate, id_education_fk, id_department_fk, id_role_fk, id_level_fk, salary) VALUES (2, 1678, TRUE, 'Yasmini Farias Brito', 'F', 2, CAST('1961-02-11' AS DATE), 7, 10, 8, 2, 4000);</v>
      </c>
    </row>
    <row r="1680" spans="1:22" x14ac:dyDescent="0.2">
      <c r="A1680" s="7">
        <v>2</v>
      </c>
      <c r="B1680" s="5">
        <f t="shared" si="131"/>
        <v>1679</v>
      </c>
      <c r="C1680" s="6" t="b">
        <v>1</v>
      </c>
      <c r="D1680" s="7">
        <f ca="1">IF(ROW()=2,125,IF(ROW()=3,67,IF(ROW()=4,13,RANDBETWEEN(2,COUNT(Name!$A:$A) + 1))))</f>
        <v>80</v>
      </c>
      <c r="E1680" s="7" t="str">
        <f ca="1">VLOOKUP($D1680,Name!$A:$B,2,FALSE) &amp; " " &amp; IF(ROW()=2,"de Orléans e Bragança",VLOOKUP(IF(ROW()=2,0,RANDBETWEEN(2,COUNT('Last name'!$A:$A) + 1)),'Last name'!$A:$B,2,FALSE) &amp; " " &amp; VLOOKUP(RANDBETWEEN(2,COUNT('Last name'!$A:$A) + 1),'Last name'!$A:$B,2,FALSE))</f>
        <v>Camila Freitas Tavarez</v>
      </c>
      <c r="F1680" s="7">
        <v>2</v>
      </c>
      <c r="G1680" s="7" cm="1">
        <f t="array" aca="1" ref="G1680" ca="1">INDEX(States!$B:$B,RANDBETWEEN(2,COUNTA(States!$B:$B)),1)</f>
        <v>19</v>
      </c>
      <c r="H1680" s="7" t="str">
        <f ca="1">VLOOKUP($D1680,Name!$A:$C,3,FALSE)</f>
        <v>F</v>
      </c>
      <c r="I1680" s="7">
        <f t="shared" ca="1" si="132"/>
        <v>3</v>
      </c>
      <c r="J1680" s="7" t="str">
        <f ca="1">VLOOKUP($I1680,Race!$A:$B,2,FALSE)</f>
        <v>Preto</v>
      </c>
      <c r="K1680" s="8">
        <f ca="1" xml:space="preserve">
IF($B1680=2,
    TODAY()-16340,
    IF($P1680=2,
        RANDBETWEEN(TODAY()-12418.5,TODAY()-6574.5),
        IF(OR($P1680=3,$P1680=4),
            RANDBETWEEN(TODAY()-16071,TODAY()-8766),
            IF(OR($P1680=5,$P1680=6,$P1680=7),
                RANDBETWEEN(TODAY()-27393.75,TODAY()-12783.75),
                RANDBETWEEN(TODAY()-27393.75,TODAY()-10957.5)
            )
        )
    )
)</f>
        <v>29509</v>
      </c>
      <c r="L1680" s="6">
        <f ca="1">IF(OR(ROW()=2,ROW()=3),7,IF(ROW()=4,4,RANDBETWEEN(4,COUNT(Education!$A:$A) + 1)))</f>
        <v>5</v>
      </c>
      <c r="M1680" s="8" t="str">
        <f ca="1">VLOOKUP($L1680,Education!$A:$B,2,FALSE)</f>
        <v>Pós-graduação</v>
      </c>
      <c r="N168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1680" s="7" t="str">
        <f ca="1">VLOOKUP($N1680,Department!$A:$B,2,FALSE)</f>
        <v>Recursos Humanos</v>
      </c>
      <c r="P1680" s="6">
        <f t="shared" ca="1" si="133"/>
        <v>9</v>
      </c>
      <c r="Q1680" s="7" t="str">
        <f ca="1">VLOOKUP($P1680,Role!$A:$B,2,FALSE)</f>
        <v>Especialista</v>
      </c>
      <c r="R1680" s="7" t="str">
        <f ca="1">IF($P1680=8,RANDBETWEEN(2,COUNT(Level!$A:$A) + 1),"")</f>
        <v/>
      </c>
      <c r="S1680" s="7" t="str">
        <f ca="1">IF($R1680&lt;&gt;"",VLOOKUP($R1680,Level!$A:$B,2,FALSE),"")</f>
        <v/>
      </c>
      <c r="T1680" s="8">
        <f t="shared" ca="1" si="134"/>
        <v>37810</v>
      </c>
      <c r="U1680" s="1">
        <f t="shared" ca="1" si="130"/>
        <v>9080</v>
      </c>
      <c r="V168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$A1680    &amp;
", "   &amp;
$B1680    &amp;
", "   &amp;
$C1680    &amp;
", '"  &amp;
$E1680    &amp;
"', '" &amp;
$H1680    &amp;
"', "  &amp;
$I1680 &amp;
", CAST('"  &amp;
TEXT($K1680,"aaaa-mm-dd") &amp;
"' AS DATE), " &amp;
$L1680 &amp;
", " &amp;
$N1680 &amp;
", " &amp;
$P1680 &amp;
", " &amp;
IF($R1680="","NULL",$R1680) &amp;
", " &amp;
$U1680 &amp;
");"</f>
        <v>INSERT INTO acme.fact_employees (id_company_fk, id_employee_pk, flg_active, employee_name, id_gender_fk, id_race_fk, birthdate, id_education_fk, id_department_fk, id_role_fk, id_level_fk, salary) VALUES (2, 1679, TRUE, 'Camila Freitas Tavarez', 'F', 3, CAST('1980-10-15' AS DATE), 5, 5, 9, NULL, 9080);</v>
      </c>
    </row>
    <row r="1681" spans="1:22" x14ac:dyDescent="0.2">
      <c r="A1681" s="7">
        <v>2</v>
      </c>
      <c r="B1681" s="5">
        <f t="shared" si="131"/>
        <v>1680</v>
      </c>
      <c r="C1681" s="6" t="b">
        <v>1</v>
      </c>
      <c r="D1681" s="7">
        <f ca="1">IF(ROW()=2,125,IF(ROW()=3,67,IF(ROW()=4,13,RANDBETWEEN(2,COUNT(Name!$A:$A) + 1))))</f>
        <v>240</v>
      </c>
      <c r="E1681" s="7" t="str">
        <f ca="1">VLOOKUP($D1681,Name!$A:$B,2,FALSE) &amp; " " &amp; IF(ROW()=2,"de Orléans e Bragança",VLOOKUP(IF(ROW()=2,0,RANDBETWEEN(2,COUNT('Last name'!$A:$A) + 1)),'Last name'!$A:$B,2,FALSE) &amp; " " &amp; VLOOKUP(RANDBETWEEN(2,COUNT('Last name'!$A:$A) + 1),'Last name'!$A:$B,2,FALSE))</f>
        <v>Luiz Felipe Negreiros Andrade</v>
      </c>
      <c r="F1681" s="7">
        <v>2</v>
      </c>
      <c r="G1681" s="7" cm="1">
        <f t="array" aca="1" ref="G1681" ca="1">INDEX(States!$B:$B,RANDBETWEEN(2,COUNTA(States!$B:$B)),1)</f>
        <v>7</v>
      </c>
      <c r="H1681" s="7" t="str">
        <f ca="1">VLOOKUP($D1681,Name!$A:$C,3,FALSE)</f>
        <v>M</v>
      </c>
      <c r="I1681" s="7">
        <f t="shared" ca="1" si="132"/>
        <v>2</v>
      </c>
      <c r="J1681" s="7" t="str">
        <f ca="1">VLOOKUP($I1681,Race!$A:$B,2,FALSE)</f>
        <v>Branco</v>
      </c>
      <c r="K1681" s="8">
        <f ca="1" xml:space="preserve">
IF($B1681=2,
    TODAY()-16340,
    IF($P1681=2,
        RANDBETWEEN(TODAY()-12418.5,TODAY()-6574.5),
        IF(OR($P1681=3,$P1681=4),
            RANDBETWEEN(TODAY()-16071,TODAY()-8766),
            IF(OR($P1681=5,$P1681=6,$P1681=7),
                RANDBETWEEN(TODAY()-27393.75,TODAY()-12783.75),
                RANDBETWEEN(TODAY()-27393.75,TODAY()-10957.5)
            )
        )
    )
)</f>
        <v>26149</v>
      </c>
      <c r="L1681" s="6">
        <f ca="1">IF(OR(ROW()=2,ROW()=3),7,IF(ROW()=4,4,RANDBETWEEN(4,COUNT(Education!$A:$A) + 1)))</f>
        <v>5</v>
      </c>
      <c r="M1681" s="8" t="str">
        <f ca="1">VLOOKUP($L1681,Education!$A:$B,2,FALSE)</f>
        <v>Pós-graduação</v>
      </c>
      <c r="N168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7</v>
      </c>
      <c r="O1681" s="7" t="str">
        <f ca="1">VLOOKUP($N1681,Department!$A:$B,2,FALSE)</f>
        <v>Operacional</v>
      </c>
      <c r="P1681" s="6">
        <f t="shared" ca="1" si="133"/>
        <v>8</v>
      </c>
      <c r="Q1681" s="7" t="str">
        <f ca="1">VLOOKUP($P1681,Role!$A:$B,2,FALSE)</f>
        <v>Analista</v>
      </c>
      <c r="R1681" s="7">
        <f ca="1">IF($P1681=8,RANDBETWEEN(2,COUNT(Level!$A:$A) + 1),"")</f>
        <v>3</v>
      </c>
      <c r="S1681" s="7" t="str">
        <f ca="1">IF($R1681&lt;&gt;"",VLOOKUP($R1681,Level!$A:$B,2,FALSE),"")</f>
        <v>Pleno</v>
      </c>
      <c r="T1681" s="8">
        <f t="shared" ca="1" si="134"/>
        <v>39229</v>
      </c>
      <c r="U1681" s="1">
        <f t="shared" ca="1" si="130"/>
        <v>3000</v>
      </c>
      <c r="V168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$A1681    &amp;
", "   &amp;
$B1681    &amp;
", "   &amp;
$C1681    &amp;
", '"  &amp;
$E1681    &amp;
"', '" &amp;
$H1681    &amp;
"', "  &amp;
$I1681 &amp;
", CAST('"  &amp;
TEXT($K1681,"aaaa-mm-dd") &amp;
"' AS DATE), " &amp;
$L1681 &amp;
", " &amp;
$N1681 &amp;
", " &amp;
$P1681 &amp;
", " &amp;
IF($R1681="","NULL",$R1681) &amp;
", " &amp;
$U1681 &amp;
");"</f>
        <v>INSERT INTO acme.fact_employees (id_company_fk, id_employee_pk, flg_active, employee_name, id_gender_fk, id_race_fk, birthdate, id_education_fk, id_department_fk, id_role_fk, id_level_fk, salary) VALUES (2, 1680, TRUE, 'Luiz Felipe Negreiros Andrade', 'M', 2, CAST('1971-08-04' AS DATE), 5, 7, 8, 3, 3000);</v>
      </c>
    </row>
    <row r="1682" spans="1:22" x14ac:dyDescent="0.2">
      <c r="A1682" s="7">
        <v>2</v>
      </c>
      <c r="B1682" s="5">
        <f t="shared" si="131"/>
        <v>1681</v>
      </c>
      <c r="C1682" s="6" t="b">
        <v>1</v>
      </c>
      <c r="D1682" s="7">
        <f ca="1">IF(ROW()=2,125,IF(ROW()=3,67,IF(ROW()=4,13,RANDBETWEEN(2,COUNT(Name!$A:$A) + 1))))</f>
        <v>27</v>
      </c>
      <c r="E1682" s="7" t="str">
        <f ca="1">VLOOKUP($D1682,Name!$A:$B,2,FALSE) &amp; " " &amp; IF(ROW()=2,"de Orléans e Bragança",VLOOKUP(IF(ROW()=2,0,RANDBETWEEN(2,COUNT('Last name'!$A:$A) + 1)),'Last name'!$A:$B,2,FALSE) &amp; " " &amp; VLOOKUP(RANDBETWEEN(2,COUNT('Last name'!$A:$A) + 1),'Last name'!$A:$B,2,FALSE))</f>
        <v>Ana Clara Trindade Auth</v>
      </c>
      <c r="F1682" s="7">
        <v>2</v>
      </c>
      <c r="G1682" s="7" cm="1">
        <f t="array" aca="1" ref="G1682" ca="1">INDEX(States!$B:$B,RANDBETWEEN(2,COUNTA(States!$B:$B)),1)</f>
        <v>20</v>
      </c>
      <c r="H1682" s="7" t="str">
        <f ca="1">VLOOKUP($D1682,Name!$A:$C,3,FALSE)</f>
        <v>F</v>
      </c>
      <c r="I1682" s="7">
        <f t="shared" ca="1" si="132"/>
        <v>2</v>
      </c>
      <c r="J1682" s="7" t="str">
        <f ca="1">VLOOKUP($I1682,Race!$A:$B,2,FALSE)</f>
        <v>Branco</v>
      </c>
      <c r="K1682" s="8">
        <f ca="1" xml:space="preserve">
IF($B1682=2,
    TODAY()-16340,
    IF($P1682=2,
        RANDBETWEEN(TODAY()-12418.5,TODAY()-6574.5),
        IF(OR($P1682=3,$P1682=4),
            RANDBETWEEN(TODAY()-16071,TODAY()-8766),
            IF(OR($P1682=5,$P1682=6,$P1682=7),
                RANDBETWEEN(TODAY()-27393.75,TODAY()-12783.75),
                RANDBETWEEN(TODAY()-27393.75,TODAY()-10957.5)
            )
        )
    )
)</f>
        <v>30906</v>
      </c>
      <c r="L1682" s="6">
        <f ca="1">IF(OR(ROW()=2,ROW()=3),7,IF(ROW()=4,4,RANDBETWEEN(4,COUNT(Education!$A:$A) + 1)))</f>
        <v>7</v>
      </c>
      <c r="M1682" s="8" t="str">
        <f ca="1">VLOOKUP($L1682,Education!$A:$B,2,FALSE)</f>
        <v>Doutorado</v>
      </c>
      <c r="N168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1682" s="7" t="str">
        <f ca="1">VLOOKUP($N1682,Department!$A:$B,2,FALSE)</f>
        <v>Tecnologia da Informação</v>
      </c>
      <c r="P1682" s="6">
        <f t="shared" ca="1" si="133"/>
        <v>7</v>
      </c>
      <c r="Q1682" s="7" t="str">
        <f ca="1">VLOOKUP($P1682,Role!$A:$B,2,FALSE)</f>
        <v>Trainee</v>
      </c>
      <c r="R1682" s="7" t="str">
        <f ca="1">IF($P1682=8,RANDBETWEEN(2,COUNT(Level!$A:$A) + 1),"")</f>
        <v/>
      </c>
      <c r="S1682" s="7" t="str">
        <f ca="1">IF($R1682&lt;&gt;"",VLOOKUP($R1682,Level!$A:$B,2,FALSE),"")</f>
        <v/>
      </c>
      <c r="T1682" s="8">
        <f t="shared" ca="1" si="134"/>
        <v>40527</v>
      </c>
      <c r="U1682" s="1">
        <f t="shared" ca="1" si="130"/>
        <v>2925</v>
      </c>
      <c r="V168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$A1682    &amp;
", "   &amp;
$B1682    &amp;
", "   &amp;
$C1682    &amp;
", '"  &amp;
$E1682    &amp;
"', '" &amp;
$H1682    &amp;
"', "  &amp;
$I1682 &amp;
", CAST('"  &amp;
TEXT($K1682,"aaaa-mm-dd") &amp;
"' AS DATE), " &amp;
$L1682 &amp;
", " &amp;
$N1682 &amp;
", " &amp;
$P1682 &amp;
", " &amp;
IF($R1682="","NULL",$R1682) &amp;
", " &amp;
$U1682 &amp;
");"</f>
        <v>INSERT INTO acme.fact_employees (id_company_fk, id_employee_pk, flg_active, employee_name, id_gender_fk, id_race_fk, birthdate, id_education_fk, id_department_fk, id_role_fk, id_level_fk, salary) VALUES (2, 1681, TRUE, 'Ana Clara Trindade Auth', 'F', 2, CAST('1984-08-12' AS DATE), 7, 11, 7, NULL, 2925);</v>
      </c>
    </row>
    <row r="1683" spans="1:22" x14ac:dyDescent="0.2">
      <c r="A1683" s="7">
        <v>2</v>
      </c>
      <c r="B1683" s="5">
        <f t="shared" si="131"/>
        <v>1682</v>
      </c>
      <c r="C1683" s="6" t="b">
        <v>1</v>
      </c>
      <c r="D1683" s="7">
        <f ca="1">IF(ROW()=2,125,IF(ROW()=3,67,IF(ROW()=4,13,RANDBETWEEN(2,COUNT(Name!$A:$A) + 1))))</f>
        <v>101</v>
      </c>
      <c r="E1683" s="7" t="str">
        <f ca="1">VLOOKUP($D1683,Name!$A:$B,2,FALSE) &amp; " " &amp; IF(ROW()=2,"de Orléans e Bragança",VLOOKUP(IF(ROW()=2,0,RANDBETWEEN(2,COUNT('Last name'!$A:$A) + 1)),'Last name'!$A:$B,2,FALSE) &amp; " " &amp; VLOOKUP(RANDBETWEEN(2,COUNT('Last name'!$A:$A) + 1),'Last name'!$A:$B,2,FALSE))</f>
        <v>Danylo Monti Costa</v>
      </c>
      <c r="F1683" s="7">
        <v>2</v>
      </c>
      <c r="G1683" s="7" cm="1">
        <f t="array" aca="1" ref="G1683" ca="1">INDEX(States!$B:$B,RANDBETWEEN(2,COUNTA(States!$B:$B)),1)</f>
        <v>14</v>
      </c>
      <c r="H1683" s="7" t="str">
        <f ca="1">VLOOKUP($D1683,Name!$A:$C,3,FALSE)</f>
        <v>M</v>
      </c>
      <c r="I1683" s="7">
        <f t="shared" ca="1" si="132"/>
        <v>4</v>
      </c>
      <c r="J1683" s="7" t="str">
        <f ca="1">VLOOKUP($I1683,Race!$A:$B,2,FALSE)</f>
        <v>Pardo</v>
      </c>
      <c r="K1683" s="8">
        <f ca="1" xml:space="preserve">
IF($B1683=2,
    TODAY()-16340,
    IF($P1683=2,
        RANDBETWEEN(TODAY()-12418.5,TODAY()-6574.5),
        IF(OR($P1683=3,$P1683=4),
            RANDBETWEEN(TODAY()-16071,TODAY()-8766),
            IF(OR($P1683=5,$P1683=6,$P1683=7),
                RANDBETWEEN(TODAY()-27393.75,TODAY()-12783.75),
                RANDBETWEEN(TODAY()-27393.75,TODAY()-10957.5)
            )
        )
    )
)</f>
        <v>19122</v>
      </c>
      <c r="L1683" s="6">
        <f ca="1">IF(OR(ROW()=2,ROW()=3),7,IF(ROW()=4,4,RANDBETWEEN(4,COUNT(Education!$A:$A) + 1)))</f>
        <v>4</v>
      </c>
      <c r="M1683" s="8" t="str">
        <f ca="1">VLOOKUP($L1683,Education!$A:$B,2,FALSE)</f>
        <v>Superior</v>
      </c>
      <c r="N168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7</v>
      </c>
      <c r="O1683" s="7" t="str">
        <f ca="1">VLOOKUP($N1683,Department!$A:$B,2,FALSE)</f>
        <v>Operacional</v>
      </c>
      <c r="P1683" s="6">
        <f t="shared" ca="1" si="133"/>
        <v>8</v>
      </c>
      <c r="Q1683" s="7" t="str">
        <f ca="1">VLOOKUP($P1683,Role!$A:$B,2,FALSE)</f>
        <v>Analista</v>
      </c>
      <c r="R1683" s="7">
        <f ca="1">IF($P1683=8,RANDBETWEEN(2,COUNT(Level!$A:$A) + 1),"")</f>
        <v>4</v>
      </c>
      <c r="S1683" s="7" t="str">
        <f ca="1">IF($R1683&lt;&gt;"",VLOOKUP($R1683,Level!$A:$B,2,FALSE),"")</f>
        <v>Senior</v>
      </c>
      <c r="T1683" s="8">
        <f t="shared" ca="1" si="134"/>
        <v>40336</v>
      </c>
      <c r="U1683" s="1">
        <f t="shared" ca="1" si="130"/>
        <v>2500</v>
      </c>
      <c r="V168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$A1683    &amp;
", "   &amp;
$B1683    &amp;
", "   &amp;
$C1683    &amp;
", '"  &amp;
$E1683    &amp;
"', '" &amp;
$H1683    &amp;
"', "  &amp;
$I1683 &amp;
", CAST('"  &amp;
TEXT($K1683,"aaaa-mm-dd") &amp;
"' AS DATE), " &amp;
$L1683 &amp;
", " &amp;
$N1683 &amp;
", " &amp;
$P1683 &amp;
", " &amp;
IF($R1683="","NULL",$R1683) &amp;
", " &amp;
$U1683 &amp;
");"</f>
        <v>INSERT INTO acme.fact_employees (id_company_fk, id_employee_pk, flg_active, employee_name, id_gender_fk, id_race_fk, birthdate, id_education_fk, id_department_fk, id_role_fk, id_level_fk, salary) VALUES (2, 1682, TRUE, 'Danylo Monti Costa', 'M', 4, CAST('1952-05-08' AS DATE), 4, 7, 8, 4, 2500);</v>
      </c>
    </row>
    <row r="1684" spans="1:22" x14ac:dyDescent="0.2">
      <c r="A1684" s="7">
        <v>2</v>
      </c>
      <c r="B1684" s="5">
        <f t="shared" si="131"/>
        <v>1683</v>
      </c>
      <c r="C1684" s="6" t="b">
        <v>1</v>
      </c>
      <c r="D1684" s="7">
        <f ca="1">IF(ROW()=2,125,IF(ROW()=3,67,IF(ROW()=4,13,RANDBETWEEN(2,COUNT(Name!$A:$A) + 1))))</f>
        <v>162</v>
      </c>
      <c r="E1684" s="7" t="str">
        <f ca="1">VLOOKUP($D1684,Name!$A:$B,2,FALSE) &amp; " " &amp; IF(ROW()=2,"de Orléans e Bragança",VLOOKUP(IF(ROW()=2,0,RANDBETWEEN(2,COUNT('Last name'!$A:$A) + 1)),'Last name'!$A:$B,2,FALSE) &amp; " " &amp; VLOOKUP(RANDBETWEEN(2,COUNT('Last name'!$A:$A) + 1),'Last name'!$A:$B,2,FALSE))</f>
        <v>Heloise Simões Alvim</v>
      </c>
      <c r="F1684" s="7">
        <v>2</v>
      </c>
      <c r="G1684" s="7" cm="1">
        <f t="array" aca="1" ref="G1684" ca="1">INDEX(States!$B:$B,RANDBETWEEN(2,COUNTA(States!$B:$B)),1)</f>
        <v>4</v>
      </c>
      <c r="H1684" s="7" t="str">
        <f ca="1">VLOOKUP($D1684,Name!$A:$C,3,FALSE)</f>
        <v>F</v>
      </c>
      <c r="I1684" s="7">
        <f t="shared" ca="1" si="132"/>
        <v>2</v>
      </c>
      <c r="J1684" s="7" t="str">
        <f ca="1">VLOOKUP($I1684,Race!$A:$B,2,FALSE)</f>
        <v>Branco</v>
      </c>
      <c r="K1684" s="8">
        <f ca="1" xml:space="preserve">
IF($B1684=2,
    TODAY()-16340,
    IF($P1684=2,
        RANDBETWEEN(TODAY()-12418.5,TODAY()-6574.5),
        IF(OR($P1684=3,$P1684=4),
            RANDBETWEEN(TODAY()-16071,TODAY()-8766),
            IF(OR($P1684=5,$P1684=6,$P1684=7),
                RANDBETWEEN(TODAY()-27393.75,TODAY()-12783.75),
                RANDBETWEEN(TODAY()-27393.75,TODAY()-10957.5)
            )
        )
    )
)</f>
        <v>23735</v>
      </c>
      <c r="L1684" s="6">
        <f ca="1">IF(OR(ROW()=2,ROW()=3),7,IF(ROW()=4,4,RANDBETWEEN(4,COUNT(Education!$A:$A) + 1)))</f>
        <v>4</v>
      </c>
      <c r="M1684" s="8" t="str">
        <f ca="1">VLOOKUP($L1684,Education!$A:$B,2,FALSE)</f>
        <v>Superior</v>
      </c>
      <c r="N168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1684" s="7" t="str">
        <f ca="1">VLOOKUP($N1684,Department!$A:$B,2,FALSE)</f>
        <v>Vendas</v>
      </c>
      <c r="P1684" s="6">
        <f t="shared" ca="1" si="133"/>
        <v>8</v>
      </c>
      <c r="Q1684" s="7" t="str">
        <f ca="1">VLOOKUP($P1684,Role!$A:$B,2,FALSE)</f>
        <v>Analista</v>
      </c>
      <c r="R1684" s="7">
        <f ca="1">IF($P1684=8,RANDBETWEEN(2,COUNT(Level!$A:$A) + 1),"")</f>
        <v>2</v>
      </c>
      <c r="S1684" s="7" t="str">
        <f ca="1">IF($R1684&lt;&gt;"",VLOOKUP($R1684,Level!$A:$B,2,FALSE),"")</f>
        <v>Junior</v>
      </c>
      <c r="T1684" s="8">
        <f t="shared" ca="1" si="134"/>
        <v>39279</v>
      </c>
      <c r="U1684" s="1">
        <f t="shared" ca="1" si="130"/>
        <v>2610</v>
      </c>
      <c r="V168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$A1684    &amp;
", "   &amp;
$B1684    &amp;
", "   &amp;
$C1684    &amp;
", '"  &amp;
$E1684    &amp;
"', '" &amp;
$H1684    &amp;
"', "  &amp;
$I1684 &amp;
", CAST('"  &amp;
TEXT($K1684,"aaaa-mm-dd") &amp;
"' AS DATE), " &amp;
$L1684 &amp;
", " &amp;
$N1684 &amp;
", " &amp;
$P1684 &amp;
", " &amp;
IF($R1684="","NULL",$R1684) &amp;
", " &amp;
$U1684 &amp;
");"</f>
        <v>INSERT INTO acme.fact_employees (id_company_fk, id_employee_pk, flg_active, employee_name, id_gender_fk, id_race_fk, birthdate, id_education_fk, id_department_fk, id_role_fk, id_level_fk, salary) VALUES (2, 1683, TRUE, 'Heloise Simões Alvim', 'F', 2, CAST('1964-12-24' AS DATE), 4, 13, 8, 2, 2610);</v>
      </c>
    </row>
    <row r="1685" spans="1:22" x14ac:dyDescent="0.2">
      <c r="A1685" s="7">
        <v>2</v>
      </c>
      <c r="B1685" s="5">
        <f t="shared" si="131"/>
        <v>1684</v>
      </c>
      <c r="C1685" s="6" t="b">
        <v>1</v>
      </c>
      <c r="D1685" s="7">
        <f ca="1">IF(ROW()=2,125,IF(ROW()=3,67,IF(ROW()=4,13,RANDBETWEEN(2,COUNT(Name!$A:$A) + 1))))</f>
        <v>100</v>
      </c>
      <c r="E1685" s="7" t="str">
        <f ca="1">VLOOKUP($D1685,Name!$A:$B,2,FALSE) &amp; " " &amp; IF(ROW()=2,"de Orléans e Bragança",VLOOKUP(IF(ROW()=2,0,RANDBETWEEN(2,COUNT('Last name'!$A:$A) + 1)),'Last name'!$A:$B,2,FALSE) &amp; " " &amp; VLOOKUP(RANDBETWEEN(2,COUNT('Last name'!$A:$A) + 1),'Last name'!$A:$B,2,FALSE))</f>
        <v>Danniel Mazza Malafaia</v>
      </c>
      <c r="F1685" s="7">
        <v>2</v>
      </c>
      <c r="G1685" s="7" cm="1">
        <f t="array" aca="1" ref="G1685" ca="1">INDEX(States!$B:$B,RANDBETWEEN(2,COUNTA(States!$B:$B)),1)</f>
        <v>5</v>
      </c>
      <c r="H1685" s="7" t="str">
        <f ca="1">VLOOKUP($D1685,Name!$A:$C,3,FALSE)</f>
        <v>M</v>
      </c>
      <c r="I1685" s="7">
        <f t="shared" ca="1" si="132"/>
        <v>2</v>
      </c>
      <c r="J1685" s="7" t="str">
        <f ca="1">VLOOKUP($I1685,Race!$A:$B,2,FALSE)</f>
        <v>Branco</v>
      </c>
      <c r="K1685" s="8">
        <f ca="1" xml:space="preserve">
IF($B1685=2,
    TODAY()-16340,
    IF($P1685=2,
        RANDBETWEEN(TODAY()-12418.5,TODAY()-6574.5),
        IF(OR($P1685=3,$P1685=4),
            RANDBETWEEN(TODAY()-16071,TODAY()-8766),
            IF(OR($P1685=5,$P1685=6,$P1685=7),
                RANDBETWEEN(TODAY()-27393.75,TODAY()-12783.75),
                RANDBETWEEN(TODAY()-27393.75,TODAY()-10957.5)
            )
        )
    )
)</f>
        <v>17920</v>
      </c>
      <c r="L1685" s="6">
        <f ca="1">IF(OR(ROW()=2,ROW()=3),7,IF(ROW()=4,4,RANDBETWEEN(4,COUNT(Education!$A:$A) + 1)))</f>
        <v>4</v>
      </c>
      <c r="M1685" s="8" t="str">
        <f ca="1">VLOOKUP($L1685,Education!$A:$B,2,FALSE)</f>
        <v>Superior</v>
      </c>
      <c r="N168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6</v>
      </c>
      <c r="O1685" s="7" t="str">
        <f ca="1">VLOOKUP($N1685,Department!$A:$B,2,FALSE)</f>
        <v>Comercial</v>
      </c>
      <c r="P1685" s="6">
        <f t="shared" ca="1" si="133"/>
        <v>8</v>
      </c>
      <c r="Q1685" s="7" t="str">
        <f ca="1">VLOOKUP($P1685,Role!$A:$B,2,FALSE)</f>
        <v>Analista</v>
      </c>
      <c r="R1685" s="7">
        <f ca="1">IF($P1685=8,RANDBETWEEN(2,COUNT(Level!$A:$A) + 1),"")</f>
        <v>4</v>
      </c>
      <c r="S1685" s="7" t="str">
        <f ca="1">IF($R1685&lt;&gt;"",VLOOKUP($R1685,Level!$A:$B,2,FALSE),"")</f>
        <v>Senior</v>
      </c>
      <c r="T1685" s="8">
        <f t="shared" ca="1" si="134"/>
        <v>37317</v>
      </c>
      <c r="U1685" s="1">
        <f t="shared" ca="1" si="130"/>
        <v>2580</v>
      </c>
      <c r="V168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$A1685    &amp;
", "   &amp;
$B1685    &amp;
", "   &amp;
$C1685    &amp;
", '"  &amp;
$E1685    &amp;
"', '" &amp;
$H1685    &amp;
"', "  &amp;
$I1685 &amp;
", CAST('"  &amp;
TEXT($K1685,"aaaa-mm-dd") &amp;
"' AS DATE), " &amp;
$L1685 &amp;
", " &amp;
$N1685 &amp;
", " &amp;
$P1685 &amp;
", " &amp;
IF($R1685="","NULL",$R1685) &amp;
", " &amp;
$U1685 &amp;
");"</f>
        <v>INSERT INTO acme.fact_employees (id_company_fk, id_employee_pk, flg_active, employee_name, id_gender_fk, id_race_fk, birthdate, id_education_fk, id_department_fk, id_role_fk, id_level_fk, salary) VALUES (2, 1684, TRUE, 'Danniel Mazza Malafaia', 'M', 2, CAST('1949-01-22' AS DATE), 4, 6, 8, 4, 2580);</v>
      </c>
    </row>
    <row r="1686" spans="1:22" x14ac:dyDescent="0.2">
      <c r="A1686" s="7">
        <v>2</v>
      </c>
      <c r="B1686" s="5">
        <f t="shared" si="131"/>
        <v>1685</v>
      </c>
      <c r="C1686" s="6" t="b">
        <v>1</v>
      </c>
      <c r="D1686" s="7">
        <f ca="1">IF(ROW()=2,125,IF(ROW()=3,67,IF(ROW()=4,13,RANDBETWEEN(2,COUNT(Name!$A:$A) + 1))))</f>
        <v>76</v>
      </c>
      <c r="E1686" s="7" t="str">
        <f ca="1">VLOOKUP($D1686,Name!$A:$B,2,FALSE) &amp; " " &amp; IF(ROW()=2,"de Orléans e Bragança",VLOOKUP(IF(ROW()=2,0,RANDBETWEEN(2,COUNT('Last name'!$A:$A) + 1)),'Last name'!$A:$B,2,FALSE) &amp; " " &amp; VLOOKUP(RANDBETWEEN(2,COUNT('Last name'!$A:$A) + 1),'Last name'!$A:$B,2,FALSE))</f>
        <v>Byanca Ferrara Barroso</v>
      </c>
      <c r="F1686" s="7">
        <v>2</v>
      </c>
      <c r="G1686" s="7" cm="1">
        <f t="array" aca="1" ref="G1686" ca="1">INDEX(States!$B:$B,RANDBETWEEN(2,COUNTA(States!$B:$B)),1)</f>
        <v>6</v>
      </c>
      <c r="H1686" s="7" t="str">
        <f ca="1">VLOOKUP($D1686,Name!$A:$C,3,FALSE)</f>
        <v>F</v>
      </c>
      <c r="I1686" s="7">
        <f t="shared" ca="1" si="132"/>
        <v>2</v>
      </c>
      <c r="J1686" s="7" t="str">
        <f ca="1">VLOOKUP($I1686,Race!$A:$B,2,FALSE)</f>
        <v>Branco</v>
      </c>
      <c r="K1686" s="8">
        <f ca="1" xml:space="preserve">
IF($B1686=2,
    TODAY()-16340,
    IF($P1686=2,
        RANDBETWEEN(TODAY()-12418.5,TODAY()-6574.5),
        IF(OR($P1686=3,$P1686=4),
            RANDBETWEEN(TODAY()-16071,TODAY()-8766),
            IF(OR($P1686=5,$P1686=6,$P1686=7),
                RANDBETWEEN(TODAY()-27393.75,TODAY()-12783.75),
                RANDBETWEEN(TODAY()-27393.75,TODAY()-10957.5)
            )
        )
    )
)</f>
        <v>23341</v>
      </c>
      <c r="L1686" s="6">
        <f ca="1">IF(OR(ROW()=2,ROW()=3),7,IF(ROW()=4,4,RANDBETWEEN(4,COUNT(Education!$A:$A) + 1)))</f>
        <v>7</v>
      </c>
      <c r="M1686" s="8" t="str">
        <f ca="1">VLOOKUP($L1686,Education!$A:$B,2,FALSE)</f>
        <v>Doutorado</v>
      </c>
      <c r="N168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7</v>
      </c>
      <c r="O1686" s="7" t="str">
        <f ca="1">VLOOKUP($N1686,Department!$A:$B,2,FALSE)</f>
        <v>Operacional</v>
      </c>
      <c r="P1686" s="6">
        <f t="shared" ca="1" si="133"/>
        <v>8</v>
      </c>
      <c r="Q1686" s="7" t="str">
        <f ca="1">VLOOKUP($P1686,Role!$A:$B,2,FALSE)</f>
        <v>Analista</v>
      </c>
      <c r="R1686" s="7">
        <f ca="1">IF($P1686=8,RANDBETWEEN(2,COUNT(Level!$A:$A) + 1),"")</f>
        <v>3</v>
      </c>
      <c r="S1686" s="7" t="str">
        <f ca="1">IF($R1686&lt;&gt;"",VLOOKUP($R1686,Level!$A:$B,2,FALSE),"")</f>
        <v>Pleno</v>
      </c>
      <c r="T1686" s="8">
        <f t="shared" ca="1" si="134"/>
        <v>41171</v>
      </c>
      <c r="U1686" s="1">
        <f t="shared" ca="1" si="130"/>
        <v>4000</v>
      </c>
      <c r="V168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$A1686    &amp;
", "   &amp;
$B1686    &amp;
", "   &amp;
$C1686    &amp;
", '"  &amp;
$E1686    &amp;
"', '" &amp;
$H1686    &amp;
"', "  &amp;
$I1686 &amp;
", CAST('"  &amp;
TEXT($K1686,"aaaa-mm-dd") &amp;
"' AS DATE), " &amp;
$L1686 &amp;
", " &amp;
$N1686 &amp;
", " &amp;
$P1686 &amp;
", " &amp;
IF($R1686="","NULL",$R1686) &amp;
", " &amp;
$U1686 &amp;
");"</f>
        <v>INSERT INTO acme.fact_employees (id_company_fk, id_employee_pk, flg_active, employee_name, id_gender_fk, id_race_fk, birthdate, id_education_fk, id_department_fk, id_role_fk, id_level_fk, salary) VALUES (2, 1685, TRUE, 'Byanca Ferrara Barroso', 'F', 2, CAST('1963-11-26' AS DATE), 7, 7, 8, 3, 4000);</v>
      </c>
    </row>
    <row r="1687" spans="1:22" x14ac:dyDescent="0.2">
      <c r="A1687" s="7">
        <v>2</v>
      </c>
      <c r="B1687" s="5">
        <f t="shared" si="131"/>
        <v>1686</v>
      </c>
      <c r="C1687" s="6" t="b">
        <v>1</v>
      </c>
      <c r="D1687" s="7">
        <f ca="1">IF(ROW()=2,125,IF(ROW()=3,67,IF(ROW()=4,13,RANDBETWEEN(2,COUNT(Name!$A:$A) + 1))))</f>
        <v>230</v>
      </c>
      <c r="E1687" s="7" t="str">
        <f ca="1">VLOOKUP($D1687,Name!$A:$B,2,FALSE) &amp; " " &amp; IF(ROW()=2,"de Orléans e Bragança",VLOOKUP(IF(ROW()=2,0,RANDBETWEEN(2,COUNT('Last name'!$A:$A) + 1)),'Last name'!$A:$B,2,FALSE) &amp; " " &amp; VLOOKUP(RANDBETWEEN(2,COUNT('Last name'!$A:$A) + 1),'Last name'!$A:$B,2,FALSE))</f>
        <v>Lorenzo Augusto Galli Paulista</v>
      </c>
      <c r="F1687" s="7">
        <v>2</v>
      </c>
      <c r="G1687" s="7" cm="1">
        <f t="array" aca="1" ref="G1687" ca="1">INDEX(States!$B:$B,RANDBETWEEN(2,COUNTA(States!$B:$B)),1)</f>
        <v>4</v>
      </c>
      <c r="H1687" s="7" t="str">
        <f ca="1">VLOOKUP($D1687,Name!$A:$C,3,FALSE)</f>
        <v>M</v>
      </c>
      <c r="I1687" s="7">
        <f t="shared" ca="1" si="132"/>
        <v>3</v>
      </c>
      <c r="J1687" s="7" t="str">
        <f ca="1">VLOOKUP($I1687,Race!$A:$B,2,FALSE)</f>
        <v>Preto</v>
      </c>
      <c r="K1687" s="8">
        <f ca="1" xml:space="preserve">
IF($B1687=2,
    TODAY()-16340,
    IF($P1687=2,
        RANDBETWEEN(TODAY()-12418.5,TODAY()-6574.5),
        IF(OR($P1687=3,$P1687=4),
            RANDBETWEEN(TODAY()-16071,TODAY()-8766),
            IF(OR($P1687=5,$P1687=6,$P1687=7),
                RANDBETWEEN(TODAY()-27393.75,TODAY()-12783.75),
                RANDBETWEEN(TODAY()-27393.75,TODAY()-10957.5)
            )
        )
    )
)</f>
        <v>20931</v>
      </c>
      <c r="L1687" s="6">
        <f ca="1">IF(OR(ROW()=2,ROW()=3),7,IF(ROW()=4,4,RANDBETWEEN(4,COUNT(Education!$A:$A) + 1)))</f>
        <v>4</v>
      </c>
      <c r="M1687" s="8" t="str">
        <f ca="1">VLOOKUP($L1687,Education!$A:$B,2,FALSE)</f>
        <v>Superior</v>
      </c>
      <c r="N168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1687" s="7" t="str">
        <f ca="1">VLOOKUP($N1687,Department!$A:$B,2,FALSE)</f>
        <v>Vendas</v>
      </c>
      <c r="P1687" s="6">
        <f t="shared" ca="1" si="133"/>
        <v>8</v>
      </c>
      <c r="Q1687" s="7" t="str">
        <f ca="1">VLOOKUP($P1687,Role!$A:$B,2,FALSE)</f>
        <v>Analista</v>
      </c>
      <c r="R1687" s="7">
        <f ca="1">IF($P1687=8,RANDBETWEEN(2,COUNT(Level!$A:$A) + 1),"")</f>
        <v>4</v>
      </c>
      <c r="S1687" s="7" t="str">
        <f ca="1">IF($R1687&lt;&gt;"",VLOOKUP($R1687,Level!$A:$B,2,FALSE),"")</f>
        <v>Senior</v>
      </c>
      <c r="T1687" s="8">
        <f t="shared" ca="1" si="134"/>
        <v>36679</v>
      </c>
      <c r="U1687" s="1">
        <f t="shared" ca="1" si="130"/>
        <v>2610</v>
      </c>
      <c r="V168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$A1687    &amp;
", "   &amp;
$B1687    &amp;
", "   &amp;
$C1687    &amp;
", '"  &amp;
$E1687    &amp;
"', '" &amp;
$H1687    &amp;
"', "  &amp;
$I1687 &amp;
", CAST('"  &amp;
TEXT($K1687,"aaaa-mm-dd") &amp;
"' AS DATE), " &amp;
$L1687 &amp;
", " &amp;
$N1687 &amp;
", " &amp;
$P1687 &amp;
", " &amp;
IF($R1687="","NULL",$R1687) &amp;
", " &amp;
$U1687 &amp;
");"</f>
        <v>INSERT INTO acme.fact_employees (id_company_fk, id_employee_pk, flg_active, employee_name, id_gender_fk, id_race_fk, birthdate, id_education_fk, id_department_fk, id_role_fk, id_level_fk, salary) VALUES (2, 1686, TRUE, 'Lorenzo Augusto Galli Paulista', 'M', 3, CAST('1957-04-21' AS DATE), 4, 13, 8, 4, 2610);</v>
      </c>
    </row>
    <row r="1688" spans="1:22" x14ac:dyDescent="0.2">
      <c r="A1688" s="7">
        <v>2</v>
      </c>
      <c r="B1688" s="5">
        <f t="shared" si="131"/>
        <v>1687</v>
      </c>
      <c r="C1688" s="6" t="b">
        <v>1</v>
      </c>
      <c r="D1688" s="7">
        <f ca="1">IF(ROW()=2,125,IF(ROW()=3,67,IF(ROW()=4,13,RANDBETWEEN(2,COUNT(Name!$A:$A) + 1))))</f>
        <v>142</v>
      </c>
      <c r="E1688" s="7" t="str">
        <f ca="1">VLOOKUP($D1688,Name!$A:$B,2,FALSE) &amp; " " &amp; IF(ROW()=2,"de Orléans e Bragança",VLOOKUP(IF(ROW()=2,0,RANDBETWEEN(2,COUNT('Last name'!$A:$A) + 1)),'Last name'!$A:$B,2,FALSE) &amp; " " &amp; VLOOKUP(RANDBETWEEN(2,COUNT('Last name'!$A:$A) + 1),'Last name'!$A:$B,2,FALSE))</f>
        <v>Francisca Furtado Ferrão</v>
      </c>
      <c r="F1688" s="7">
        <v>2</v>
      </c>
      <c r="G1688" s="7" cm="1">
        <f t="array" aca="1" ref="G1688" ca="1">INDEX(States!$B:$B,RANDBETWEEN(2,COUNTA(States!$B:$B)),1)</f>
        <v>18</v>
      </c>
      <c r="H1688" s="7" t="str">
        <f ca="1">VLOOKUP($D1688,Name!$A:$C,3,FALSE)</f>
        <v>F</v>
      </c>
      <c r="I1688" s="7">
        <f t="shared" ca="1" si="132"/>
        <v>2</v>
      </c>
      <c r="J1688" s="7" t="str">
        <f ca="1">VLOOKUP($I1688,Race!$A:$B,2,FALSE)</f>
        <v>Branco</v>
      </c>
      <c r="K1688" s="8">
        <f ca="1" xml:space="preserve">
IF($B1688=2,
    TODAY()-16340,
    IF($P1688=2,
        RANDBETWEEN(TODAY()-12418.5,TODAY()-6574.5),
        IF(OR($P1688=3,$P1688=4),
            RANDBETWEEN(TODAY()-16071,TODAY()-8766),
            IF(OR($P1688=5,$P1688=6,$P1688=7),
                RANDBETWEEN(TODAY()-27393.75,TODAY()-12783.75),
                RANDBETWEEN(TODAY()-27393.75,TODAY()-10957.5)
            )
        )
    )
)</f>
        <v>22959</v>
      </c>
      <c r="L1688" s="6">
        <f ca="1">IF(OR(ROW()=2,ROW()=3),7,IF(ROW()=4,4,RANDBETWEEN(4,COUNT(Education!$A:$A) + 1)))</f>
        <v>6</v>
      </c>
      <c r="M1688" s="8" t="str">
        <f ca="1">VLOOKUP($L1688,Education!$A:$B,2,FALSE)</f>
        <v>Mestrado</v>
      </c>
      <c r="N168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1688" s="7" t="str">
        <f ca="1">VLOOKUP($N1688,Department!$A:$B,2,FALSE)</f>
        <v>Contábil</v>
      </c>
      <c r="P1688" s="6">
        <f t="shared" ca="1" si="133"/>
        <v>7</v>
      </c>
      <c r="Q1688" s="7" t="str">
        <f ca="1">VLOOKUP($P1688,Role!$A:$B,2,FALSE)</f>
        <v>Trainee</v>
      </c>
      <c r="R1688" s="7" t="str">
        <f ca="1">IF($P1688=8,RANDBETWEEN(2,COUNT(Level!$A:$A) + 1),"")</f>
        <v/>
      </c>
      <c r="S1688" s="7" t="str">
        <f ca="1">IF($R1688&lt;&gt;"",VLOOKUP($R1688,Level!$A:$B,2,FALSE),"")</f>
        <v/>
      </c>
      <c r="T1688" s="8">
        <f t="shared" ca="1" si="134"/>
        <v>39971</v>
      </c>
      <c r="U1688" s="1">
        <f t="shared" ca="1" si="130"/>
        <v>2305</v>
      </c>
      <c r="V168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$A1688    &amp;
", "   &amp;
$B1688    &amp;
", "   &amp;
$C1688    &amp;
", '"  &amp;
$E1688    &amp;
"', '" &amp;
$H1688    &amp;
"', "  &amp;
$I1688 &amp;
", CAST('"  &amp;
TEXT($K1688,"aaaa-mm-dd") &amp;
"' AS DATE), " &amp;
$L1688 &amp;
", " &amp;
$N1688 &amp;
", " &amp;
$P1688 &amp;
", " &amp;
IF($R1688="","NULL",$R1688) &amp;
", " &amp;
$U1688 &amp;
");"</f>
        <v>INSERT INTO acme.fact_employees (id_company_fk, id_employee_pk, flg_active, employee_name, id_gender_fk, id_race_fk, birthdate, id_education_fk, id_department_fk, id_role_fk, id_level_fk, salary) VALUES (2, 1687, TRUE, 'Francisca Furtado Ferrão', 'F', 2, CAST('1962-11-09' AS DATE), 6, 9, 7, NULL, 2305);</v>
      </c>
    </row>
    <row r="1689" spans="1:22" x14ac:dyDescent="0.2">
      <c r="A1689" s="7">
        <v>2</v>
      </c>
      <c r="B1689" s="5">
        <f t="shared" si="131"/>
        <v>1688</v>
      </c>
      <c r="C1689" s="6" t="b">
        <v>1</v>
      </c>
      <c r="D1689" s="7">
        <f ca="1">IF(ROW()=2,125,IF(ROW()=3,67,IF(ROW()=4,13,RANDBETWEEN(2,COUNT(Name!$A:$A) + 1))))</f>
        <v>359</v>
      </c>
      <c r="E1689" s="7" t="str">
        <f ca="1">VLOOKUP($D1689,Name!$A:$B,2,FALSE) &amp; " " &amp; IF(ROW()=2,"de Orléans e Bragança",VLOOKUP(IF(ROW()=2,0,RANDBETWEEN(2,COUNT('Last name'!$A:$A) + 1)),'Last name'!$A:$B,2,FALSE) &amp; " " &amp; VLOOKUP(RANDBETWEEN(2,COUNT('Last name'!$A:$A) + 1),'Last name'!$A:$B,2,FALSE))</f>
        <v>Wilian Frois Anunciação</v>
      </c>
      <c r="F1689" s="7">
        <v>2</v>
      </c>
      <c r="G1689" s="7" cm="1">
        <f t="array" aca="1" ref="G1689" ca="1">INDEX(States!$B:$B,RANDBETWEEN(2,COUNTA(States!$B:$B)),1)</f>
        <v>21</v>
      </c>
      <c r="H1689" s="7" t="str">
        <f ca="1">VLOOKUP($D1689,Name!$A:$C,3,FALSE)</f>
        <v>M</v>
      </c>
      <c r="I1689" s="7">
        <f t="shared" ca="1" si="132"/>
        <v>2</v>
      </c>
      <c r="J1689" s="7" t="str">
        <f ca="1">VLOOKUP($I1689,Race!$A:$B,2,FALSE)</f>
        <v>Branco</v>
      </c>
      <c r="K1689" s="8">
        <f ca="1" xml:space="preserve">
IF($B1689=2,
    TODAY()-16340,
    IF($P1689=2,
        RANDBETWEEN(TODAY()-12418.5,TODAY()-6574.5),
        IF(OR($P1689=3,$P1689=4),
            RANDBETWEEN(TODAY()-16071,TODAY()-8766),
            IF(OR($P1689=5,$P1689=6,$P1689=7),
                RANDBETWEEN(TODAY()-27393.75,TODAY()-12783.75),
                RANDBETWEEN(TODAY()-27393.75,TODAY()-10957.5)
            )
        )
    )
)</f>
        <v>25540</v>
      </c>
      <c r="L1689" s="6">
        <f ca="1">IF(OR(ROW()=2,ROW()=3),7,IF(ROW()=4,4,RANDBETWEEN(4,COUNT(Education!$A:$A) + 1)))</f>
        <v>5</v>
      </c>
      <c r="M1689" s="8" t="str">
        <f ca="1">VLOOKUP($L1689,Education!$A:$B,2,FALSE)</f>
        <v>Pós-graduação</v>
      </c>
      <c r="N168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6</v>
      </c>
      <c r="O1689" s="7" t="str">
        <f ca="1">VLOOKUP($N1689,Department!$A:$B,2,FALSE)</f>
        <v>Comercial</v>
      </c>
      <c r="P1689" s="6">
        <f t="shared" ca="1" si="133"/>
        <v>8</v>
      </c>
      <c r="Q1689" s="7" t="str">
        <f ca="1">VLOOKUP($P1689,Role!$A:$B,2,FALSE)</f>
        <v>Analista</v>
      </c>
      <c r="R1689" s="7">
        <f ca="1">IF($P1689=8,RANDBETWEEN(2,COUNT(Level!$A:$A) + 1),"")</f>
        <v>3</v>
      </c>
      <c r="S1689" s="7" t="str">
        <f ca="1">IF($R1689&lt;&gt;"",VLOOKUP($R1689,Level!$A:$B,2,FALSE),"")</f>
        <v>Pleno</v>
      </c>
      <c r="T1689" s="8">
        <f t="shared" ca="1" si="134"/>
        <v>42784</v>
      </c>
      <c r="U1689" s="1">
        <f t="shared" ca="1" si="130"/>
        <v>3080</v>
      </c>
      <c r="V168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$A1689    &amp;
", "   &amp;
$B1689    &amp;
", "   &amp;
$C1689    &amp;
", '"  &amp;
$E1689    &amp;
"', '" &amp;
$H1689    &amp;
"', "  &amp;
$I1689 &amp;
", CAST('"  &amp;
TEXT($K1689,"aaaa-mm-dd") &amp;
"' AS DATE), " &amp;
$L1689 &amp;
", " &amp;
$N1689 &amp;
", " &amp;
$P1689 &amp;
", " &amp;
IF($R1689="","NULL",$R1689) &amp;
", " &amp;
$U1689 &amp;
");"</f>
        <v>INSERT INTO acme.fact_employees (id_company_fk, id_employee_pk, flg_active, employee_name, id_gender_fk, id_race_fk, birthdate, id_education_fk, id_department_fk, id_role_fk, id_level_fk, salary) VALUES (2, 1688, TRUE, 'Wilian Frois Anunciação', 'M', 2, CAST('1969-12-03' AS DATE), 5, 6, 8, 3, 3080);</v>
      </c>
    </row>
    <row r="1690" spans="1:22" x14ac:dyDescent="0.2">
      <c r="A1690" s="7">
        <v>2</v>
      </c>
      <c r="B1690" s="5">
        <f t="shared" si="131"/>
        <v>1689</v>
      </c>
      <c r="C1690" s="6" t="b">
        <v>1</v>
      </c>
      <c r="D1690" s="7">
        <f ca="1">IF(ROW()=2,125,IF(ROW()=3,67,IF(ROW()=4,13,RANDBETWEEN(2,COUNT(Name!$A:$A) + 1))))</f>
        <v>189</v>
      </c>
      <c r="E1690" s="7" t="str">
        <f ca="1">VLOOKUP($D1690,Name!$A:$B,2,FALSE) &amp; " " &amp; IF(ROW()=2,"de Orléans e Bragança",VLOOKUP(IF(ROW()=2,0,RANDBETWEEN(2,COUNT('Last name'!$A:$A) + 1)),'Last name'!$A:$B,2,FALSE) &amp; " " &amp; VLOOKUP(RANDBETWEEN(2,COUNT('Last name'!$A:$A) + 1),'Last name'!$A:$B,2,FALSE))</f>
        <v>João Pedro Colombo Holanda</v>
      </c>
      <c r="F1690" s="7">
        <v>2</v>
      </c>
      <c r="G1690" s="7" cm="1">
        <f t="array" aca="1" ref="G1690" ca="1">INDEX(States!$B:$B,RANDBETWEEN(2,COUNTA(States!$B:$B)),1)</f>
        <v>3</v>
      </c>
      <c r="H1690" s="7" t="str">
        <f ca="1">VLOOKUP($D1690,Name!$A:$C,3,FALSE)</f>
        <v>M</v>
      </c>
      <c r="I1690" s="7">
        <f t="shared" ca="1" si="132"/>
        <v>2</v>
      </c>
      <c r="J1690" s="7" t="str">
        <f ca="1">VLOOKUP($I1690,Race!$A:$B,2,FALSE)</f>
        <v>Branco</v>
      </c>
      <c r="K1690" s="8">
        <f ca="1" xml:space="preserve">
IF($B1690=2,
    TODAY()-16340,
    IF($P1690=2,
        RANDBETWEEN(TODAY()-12418.5,TODAY()-6574.5),
        IF(OR($P1690=3,$P1690=4),
            RANDBETWEEN(TODAY()-16071,TODAY()-8766),
            IF(OR($P1690=5,$P1690=6,$P1690=7),
                RANDBETWEEN(TODAY()-27393.75,TODAY()-12783.75),
                RANDBETWEEN(TODAY()-27393.75,TODAY()-10957.5)
            )
        )
    )
)</f>
        <v>21551</v>
      </c>
      <c r="L1690" s="6">
        <f ca="1">IF(OR(ROW()=2,ROW()=3),7,IF(ROW()=4,4,RANDBETWEEN(4,COUNT(Education!$A:$A) + 1)))</f>
        <v>5</v>
      </c>
      <c r="M1690" s="8" t="str">
        <f ca="1">VLOOKUP($L1690,Education!$A:$B,2,FALSE)</f>
        <v>Pós-graduação</v>
      </c>
      <c r="N169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1690" s="7" t="str">
        <f ca="1">VLOOKUP($N1690,Department!$A:$B,2,FALSE)</f>
        <v>Contábil</v>
      </c>
      <c r="P1690" s="6">
        <f t="shared" ca="1" si="133"/>
        <v>9</v>
      </c>
      <c r="Q1690" s="7" t="str">
        <f ca="1">VLOOKUP($P1690,Role!$A:$B,2,FALSE)</f>
        <v>Especialista</v>
      </c>
      <c r="R1690" s="7" t="str">
        <f ca="1">IF($P1690=8,RANDBETWEEN(2,COUNT(Level!$A:$A) + 1),"")</f>
        <v/>
      </c>
      <c r="S1690" s="7" t="str">
        <f ca="1">IF($R1690&lt;&gt;"",VLOOKUP($R1690,Level!$A:$B,2,FALSE),"")</f>
        <v/>
      </c>
      <c r="T1690" s="8">
        <f t="shared" ca="1" si="134"/>
        <v>39967</v>
      </c>
      <c r="U1690" s="1">
        <f t="shared" ca="1" si="130"/>
        <v>9000</v>
      </c>
      <c r="V169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$A1690    &amp;
", "   &amp;
$B1690    &amp;
", "   &amp;
$C1690    &amp;
", '"  &amp;
$E1690    &amp;
"', '" &amp;
$H1690    &amp;
"', "  &amp;
$I1690 &amp;
", CAST('"  &amp;
TEXT($K1690,"aaaa-mm-dd") &amp;
"' AS DATE), " &amp;
$L1690 &amp;
", " &amp;
$N1690 &amp;
", " &amp;
$P1690 &amp;
", " &amp;
IF($R1690="","NULL",$R1690) &amp;
", " &amp;
$U1690 &amp;
");"</f>
        <v>INSERT INTO acme.fact_employees (id_company_fk, id_employee_pk, flg_active, employee_name, id_gender_fk, id_race_fk, birthdate, id_education_fk, id_department_fk, id_role_fk, id_level_fk, salary) VALUES (2, 1689, TRUE, 'João Pedro Colombo Holanda', 'M', 2, CAST('1959-01-01' AS DATE), 5, 9, 9, NULL, 9000);</v>
      </c>
    </row>
    <row r="1691" spans="1:22" x14ac:dyDescent="0.2">
      <c r="A1691" s="7">
        <v>2</v>
      </c>
      <c r="B1691" s="5">
        <f t="shared" si="131"/>
        <v>1690</v>
      </c>
      <c r="C1691" s="6" t="b">
        <v>1</v>
      </c>
      <c r="D1691" s="7">
        <f ca="1">IF(ROW()=2,125,IF(ROW()=3,67,IF(ROW()=4,13,RANDBETWEEN(2,COUNT(Name!$A:$A) + 1))))</f>
        <v>34</v>
      </c>
      <c r="E1691" s="7" t="str">
        <f ca="1">VLOOKUP($D1691,Name!$A:$B,2,FALSE) &amp; " " &amp; IF(ROW()=2,"de Orléans e Bragança",VLOOKUP(IF(ROW()=2,0,RANDBETWEEN(2,COUNT('Last name'!$A:$A) + 1)),'Last name'!$A:$B,2,FALSE) &amp; " " &amp; VLOOKUP(RANDBETWEEN(2,COUNT('Last name'!$A:$A) + 1),'Last name'!$A:$B,2,FALSE))</f>
        <v>Ana Vitória Farina Costa</v>
      </c>
      <c r="F1691" s="7">
        <v>2</v>
      </c>
      <c r="G1691" s="7" cm="1">
        <f t="array" aca="1" ref="G1691" ca="1">INDEX(States!$B:$B,RANDBETWEEN(2,COUNTA(States!$B:$B)),1)</f>
        <v>15</v>
      </c>
      <c r="H1691" s="7" t="str">
        <f ca="1">VLOOKUP($D1691,Name!$A:$C,3,FALSE)</f>
        <v>F</v>
      </c>
      <c r="I1691" s="7">
        <f t="shared" ca="1" si="132"/>
        <v>5</v>
      </c>
      <c r="J1691" s="7" t="str">
        <f ca="1">VLOOKUP($I1691,Race!$A:$B,2,FALSE)</f>
        <v>Amarelo</v>
      </c>
      <c r="K1691" s="8">
        <f ca="1" xml:space="preserve">
IF($B1691=2,
    TODAY()-16340,
    IF($P1691=2,
        RANDBETWEEN(TODAY()-12418.5,TODAY()-6574.5),
        IF(OR($P1691=3,$P1691=4),
            RANDBETWEEN(TODAY()-16071,TODAY()-8766),
            IF(OR($P1691=5,$P1691=6,$P1691=7),
                RANDBETWEEN(TODAY()-27393.75,TODAY()-12783.75),
                RANDBETWEEN(TODAY()-27393.75,TODAY()-10957.5)
            )
        )
    )
)</f>
        <v>28734</v>
      </c>
      <c r="L1691" s="6">
        <f ca="1">IF(OR(ROW()=2,ROW()=3),7,IF(ROW()=4,4,RANDBETWEEN(4,COUNT(Education!$A:$A) + 1)))</f>
        <v>4</v>
      </c>
      <c r="M1691" s="8" t="str">
        <f ca="1">VLOOKUP($L1691,Education!$A:$B,2,FALSE)</f>
        <v>Superior</v>
      </c>
      <c r="N169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1691" s="7" t="str">
        <f ca="1">VLOOKUP($N1691,Department!$A:$B,2,FALSE)</f>
        <v>Contábil</v>
      </c>
      <c r="P1691" s="6">
        <f t="shared" ca="1" si="133"/>
        <v>8</v>
      </c>
      <c r="Q1691" s="7" t="str">
        <f ca="1">VLOOKUP($P1691,Role!$A:$B,2,FALSE)</f>
        <v>Analista</v>
      </c>
      <c r="R1691" s="7">
        <f ca="1">IF($P1691=8,RANDBETWEEN(2,COUNT(Level!$A:$A) + 1),"")</f>
        <v>3</v>
      </c>
      <c r="S1691" s="7" t="str">
        <f ca="1">IF($R1691&lt;&gt;"",VLOOKUP($R1691,Level!$A:$B,2,FALSE),"")</f>
        <v>Pleno</v>
      </c>
      <c r="T1691" s="8">
        <f t="shared" ca="1" si="134"/>
        <v>37755</v>
      </c>
      <c r="U1691" s="1">
        <f t="shared" ca="1" si="130"/>
        <v>2500</v>
      </c>
      <c r="V169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$A1691    &amp;
", "   &amp;
$B1691    &amp;
", "   &amp;
$C1691    &amp;
", '"  &amp;
$E1691    &amp;
"', '" &amp;
$H1691    &amp;
"', "  &amp;
$I1691 &amp;
", CAST('"  &amp;
TEXT($K1691,"aaaa-mm-dd") &amp;
"' AS DATE), " &amp;
$L1691 &amp;
", " &amp;
$N1691 &amp;
", " &amp;
$P1691 &amp;
", " &amp;
IF($R1691="","NULL",$R1691) &amp;
", " &amp;
$U1691 &amp;
");"</f>
        <v>INSERT INTO acme.fact_employees (id_company_fk, id_employee_pk, flg_active, employee_name, id_gender_fk, id_race_fk, birthdate, id_education_fk, id_department_fk, id_role_fk, id_level_fk, salary) VALUES (2, 1690, TRUE, 'Ana Vitória Farina Costa', 'F', 5, CAST('1978-09-01' AS DATE), 4, 9, 8, 3, 2500);</v>
      </c>
    </row>
    <row r="1692" spans="1:22" x14ac:dyDescent="0.2">
      <c r="A1692" s="7">
        <v>2</v>
      </c>
      <c r="B1692" s="5">
        <f t="shared" si="131"/>
        <v>1691</v>
      </c>
      <c r="C1692" s="6" t="b">
        <v>1</v>
      </c>
      <c r="D1692" s="7">
        <f ca="1">IF(ROW()=2,125,IF(ROW()=3,67,IF(ROW()=4,13,RANDBETWEEN(2,COUNT(Name!$A:$A) + 1))))</f>
        <v>276</v>
      </c>
      <c r="E1692" s="7" t="str">
        <f ca="1">VLOOKUP($D1692,Name!$A:$B,2,FALSE)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Mariane Paulista Pedrosa</v>
      </c>
      <c r="F1692" s="7">
        <v>2</v>
      </c>
      <c r="G1692" s="7" cm="1">
        <f t="array" aca="1" ref="G1692" ca="1">INDEX(States!$B:$B,RANDBETWEEN(2,COUNTA(States!$B:$B)),1)</f>
        <v>10</v>
      </c>
      <c r="H1692" s="7" t="str">
        <f ca="1">VLOOKUP($D1692,Name!$A:$C,3,FALSE)</f>
        <v>F</v>
      </c>
      <c r="I1692" s="7">
        <f t="shared" ca="1" si="132"/>
        <v>2</v>
      </c>
      <c r="J1692" s="7" t="str">
        <f ca="1">VLOOKUP($I1692,Race!$A:$B,2,FALSE)</f>
        <v>Branco</v>
      </c>
      <c r="K1692" s="8">
        <f ca="1" xml:space="preserve">
IF($B1692=2,
    TODAY()-16340,
    IF($P1692=2,
        RANDBETWEEN(TODAY()-12418.5,TODAY()-6574.5),
        IF(OR($P1692=3,$P1692=4),
            RANDBETWEEN(TODAY()-16071,TODAY()-8766),
            IF(OR($P1692=5,$P1692=6,$P1692=7),
                RANDBETWEEN(TODAY()-27393.75,TODAY()-12783.75),
                RANDBETWEEN(TODAY()-27393.75,TODAY()-10957.5)
            )
        )
    )
)</f>
        <v>26752</v>
      </c>
      <c r="L1692" s="6">
        <f ca="1">IF(OR(ROW()=2,ROW()=3),7,IF(ROW()=4,4,RANDBETWEEN(4,COUNT(Education!$A:$A) + 1)))</f>
        <v>7</v>
      </c>
      <c r="M1692" s="8" t="str">
        <f ca="1">VLOOKUP($L1692,Education!$A:$B,2,FALSE)</f>
        <v>Doutorado</v>
      </c>
      <c r="N169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6</v>
      </c>
      <c r="O1692" s="7" t="str">
        <f ca="1">VLOOKUP($N1692,Department!$A:$B,2,FALSE)</f>
        <v>Comercial</v>
      </c>
      <c r="P1692" s="6">
        <f t="shared" ca="1" si="133"/>
        <v>9</v>
      </c>
      <c r="Q1692" s="7" t="str">
        <f ca="1">VLOOKUP($P1692,Role!$A:$B,2,FALSE)</f>
        <v>Especialista</v>
      </c>
      <c r="R1692" s="7" t="str">
        <f ca="1">IF($P1692=8,RANDBETWEEN(2,COUNT(Level!$A:$A) + 1),"")</f>
        <v/>
      </c>
      <c r="S1692" s="7" t="str">
        <f ca="1">IF($R1692&lt;&gt;"",VLOOKUP($R1692,Level!$A:$B,2,FALSE),"")</f>
        <v/>
      </c>
      <c r="T1692" s="8">
        <f t="shared" ca="1" si="134"/>
        <v>39179</v>
      </c>
      <c r="U1692" s="1">
        <f t="shared" ca="1" si="130"/>
        <v>10080</v>
      </c>
      <c r="V169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$A1692    &amp;
", "   &amp;
$B1692    &amp;
", "   &amp;
$C1692    &amp;
", '"  &amp;
$E1692    &amp;
"', '" &amp;
$H1692    &amp;
"', "  &amp;
$I1692 &amp;
", CAST('"  &amp;
TEXT($K1692,"aaaa-mm-dd") &amp;
"' AS DATE), " &amp;
$L1692 &amp;
", " &amp;
$N1692 &amp;
", " &amp;
$P1692 &amp;
", " &amp;
IF($R1692="","NULL",$R1692) &amp;
", " &amp;
$U1692 &amp;
");"</f>
        <v>INSERT INTO acme.fact_employees (id_company_fk, id_employee_pk, flg_active, employee_name, id_gender_fk, id_race_fk, birthdate, id_education_fk, id_department_fk, id_role_fk, id_level_fk, salary) VALUES (2, 1691, TRUE, 'Mariane Paulista Pedrosa', 'F', 2, CAST('1973-03-29' AS DATE), 7, 6, 9, NULL, 10080);</v>
      </c>
    </row>
    <row r="1693" spans="1:22" x14ac:dyDescent="0.2">
      <c r="A1693" s="7">
        <v>2</v>
      </c>
      <c r="B1693" s="5">
        <f t="shared" si="131"/>
        <v>1692</v>
      </c>
      <c r="C1693" s="6" t="b">
        <v>1</v>
      </c>
      <c r="D1693" s="7">
        <f ca="1">IF(ROW()=2,125,IF(ROW()=3,67,IF(ROW()=4,13,RANDBETWEEN(2,COUNT(Name!$A:$A) + 1))))</f>
        <v>10</v>
      </c>
      <c r="E1693" s="7" t="str">
        <f ca="1">VLOOKUP($D1693,Name!$A:$B,2,FALSE) &amp; " " &amp; IF(ROW()=2,"de Orléans e Bragança",VLOOKUP(IF(ROW()=2,0,RANDBETWEEN(2,COUNT('Last name'!$A:$A) + 1)),'Last name'!$A:$B,2,FALSE) &amp; " " &amp; VLOOKUP(RANDBETWEEN(2,COUNT('Last name'!$A:$A) + 1),'Last name'!$A:$B,2,FALSE))</f>
        <v>Alessandra Saragoça Saragoça</v>
      </c>
      <c r="F1693" s="7">
        <v>2</v>
      </c>
      <c r="G1693" s="7" cm="1">
        <f t="array" aca="1" ref="G1693" ca="1">INDEX(States!$B:$B,RANDBETWEEN(2,COUNTA(States!$B:$B)),1)</f>
        <v>13</v>
      </c>
      <c r="H1693" s="7" t="str">
        <f ca="1">VLOOKUP($D1693,Name!$A:$C,3,FALSE)</f>
        <v>F</v>
      </c>
      <c r="I1693" s="7">
        <f t="shared" ca="1" si="132"/>
        <v>2</v>
      </c>
      <c r="J1693" s="7" t="str">
        <f ca="1">VLOOKUP($I1693,Race!$A:$B,2,FALSE)</f>
        <v>Branco</v>
      </c>
      <c r="K1693" s="8">
        <f ca="1" xml:space="preserve">
IF($B1693=2,
    TODAY()-16340,
    IF($P1693=2,
        RANDBETWEEN(TODAY()-12418.5,TODAY()-6574.5),
        IF(OR($P1693=3,$P1693=4),
            RANDBETWEEN(TODAY()-16071,TODAY()-8766),
            IF(OR($P1693=5,$P1693=6,$P1693=7),
                RANDBETWEEN(TODAY()-27393.75,TODAY()-12783.75),
                RANDBETWEEN(TODAY()-27393.75,TODAY()-10957.5)
            )
        )
    )
)</f>
        <v>29386</v>
      </c>
      <c r="L1693" s="6">
        <f ca="1">IF(OR(ROW()=2,ROW()=3),7,IF(ROW()=4,4,RANDBETWEEN(4,COUNT(Education!$A:$A) + 1)))</f>
        <v>4</v>
      </c>
      <c r="M1693" s="8" t="str">
        <f ca="1">VLOOKUP($L1693,Education!$A:$B,2,FALSE)</f>
        <v>Superior</v>
      </c>
      <c r="N169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1693" s="7" t="str">
        <f ca="1">VLOOKUP($N1693,Department!$A:$B,2,FALSE)</f>
        <v>Auditoria</v>
      </c>
      <c r="P1693" s="6">
        <f t="shared" ca="1" si="133"/>
        <v>8</v>
      </c>
      <c r="Q1693" s="7" t="str">
        <f ca="1">VLOOKUP($P1693,Role!$A:$B,2,FALSE)</f>
        <v>Analista</v>
      </c>
      <c r="R1693" s="7">
        <f ca="1">IF($P1693=8,RANDBETWEEN(2,COUNT(Level!$A:$A) + 1),"")</f>
        <v>4</v>
      </c>
      <c r="S1693" s="7" t="str">
        <f ca="1">IF($R1693&lt;&gt;"",VLOOKUP($R1693,Level!$A:$B,2,FALSE),"")</f>
        <v>Senior</v>
      </c>
      <c r="T1693" s="8">
        <f t="shared" ca="1" si="134"/>
        <v>43589</v>
      </c>
      <c r="U1693" s="1">
        <f t="shared" ca="1" si="130"/>
        <v>2500</v>
      </c>
      <c r="V169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$A1693    &amp;
", "   &amp;
$B1693    &amp;
", "   &amp;
$C1693    &amp;
", '"  &amp;
$E1693    &amp;
"', '" &amp;
$H1693    &amp;
"', "  &amp;
$I1693 &amp;
", CAST('"  &amp;
TEXT($K1693,"aaaa-mm-dd") &amp;
"' AS DATE), " &amp;
$L1693 &amp;
", " &amp;
$N1693 &amp;
", " &amp;
$P1693 &amp;
", " &amp;
IF($R1693="","NULL",$R1693) &amp;
", " &amp;
$U1693 &amp;
");"</f>
        <v>INSERT INTO acme.fact_employees (id_company_fk, id_employee_pk, flg_active, employee_name, id_gender_fk, id_race_fk, birthdate, id_education_fk, id_department_fk, id_role_fk, id_level_fk, salary) VALUES (2, 1692, TRUE, 'Alessandra Saragoça Saragoça', 'F', 2, CAST('1980-06-14' AS DATE), 4, 10, 8, 4, 2500);</v>
      </c>
    </row>
    <row r="1694" spans="1:22" x14ac:dyDescent="0.2">
      <c r="A1694" s="7">
        <v>2</v>
      </c>
      <c r="B1694" s="5">
        <f t="shared" si="131"/>
        <v>1693</v>
      </c>
      <c r="C1694" s="6" t="b">
        <v>1</v>
      </c>
      <c r="D1694" s="7">
        <f ca="1">IF(ROW()=2,125,IF(ROW()=3,67,IF(ROW()=4,13,RANDBETWEEN(2,COUNT(Name!$A:$A) + 1))))</f>
        <v>75</v>
      </c>
      <c r="E1694" s="7" t="str">
        <f ca="1">VLOOKUP($D1694,Name!$A:$B,2,FALSE) &amp; " " &amp; IF(ROW()=2,"de Orléans e Bragança",VLOOKUP(IF(ROW()=2,0,RANDBETWEEN(2,COUNT('Last name'!$A:$A) + 1)),'Last name'!$A:$B,2,FALSE) &amp; " " &amp; VLOOKUP(RANDBETWEEN(2,COUNT('Last name'!$A:$A) + 1),'Last name'!$A:$B,2,FALSE))</f>
        <v>Bryan Cardoso Ricci</v>
      </c>
      <c r="F1694" s="7">
        <v>2</v>
      </c>
      <c r="G1694" s="7" cm="1">
        <f t="array" aca="1" ref="G1694" ca="1">INDEX(States!$B:$B,RANDBETWEEN(2,COUNTA(States!$B:$B)),1)</f>
        <v>2</v>
      </c>
      <c r="H1694" s="7" t="str">
        <f ca="1">VLOOKUP($D1694,Name!$A:$C,3,FALSE)</f>
        <v>M</v>
      </c>
      <c r="I1694" s="7">
        <f t="shared" ca="1" si="132"/>
        <v>4</v>
      </c>
      <c r="J1694" s="7" t="str">
        <f ca="1">VLOOKUP($I1694,Race!$A:$B,2,FALSE)</f>
        <v>Pardo</v>
      </c>
      <c r="K1694" s="8">
        <f ca="1" xml:space="preserve">
IF($B1694=2,
    TODAY()-16340,
    IF($P1694=2,
        RANDBETWEEN(TODAY()-12418.5,TODAY()-6574.5),
        IF(OR($P1694=3,$P1694=4),
            RANDBETWEEN(TODAY()-16071,TODAY()-8766),
            IF(OR($P1694=5,$P1694=6,$P1694=7),
                RANDBETWEEN(TODAY()-27393.75,TODAY()-12783.75),
                RANDBETWEEN(TODAY()-27393.75,TODAY()-10957.5)
            )
        )
    )
)</f>
        <v>20042</v>
      </c>
      <c r="L1694" s="6">
        <f ca="1">IF(OR(ROW()=2,ROW()=3),7,IF(ROW()=4,4,RANDBETWEEN(4,COUNT(Education!$A:$A) + 1)))</f>
        <v>6</v>
      </c>
      <c r="M1694" s="8" t="str">
        <f ca="1">VLOOKUP($L1694,Education!$A:$B,2,FALSE)</f>
        <v>Mestrado</v>
      </c>
      <c r="N169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1694" s="7" t="str">
        <f ca="1">VLOOKUP($N1694,Department!$A:$B,2,FALSE)</f>
        <v>Recursos Humanos</v>
      </c>
      <c r="P1694" s="6">
        <f t="shared" ca="1" si="133"/>
        <v>9</v>
      </c>
      <c r="Q1694" s="7" t="str">
        <f ca="1">VLOOKUP($P1694,Role!$A:$B,2,FALSE)</f>
        <v>Especialista</v>
      </c>
      <c r="R1694" s="7" t="str">
        <f ca="1">IF($P1694=8,RANDBETWEEN(2,COUNT(Level!$A:$A) + 1),"")</f>
        <v/>
      </c>
      <c r="S1694" s="7" t="str">
        <f ca="1">IF($R1694&lt;&gt;"",VLOOKUP($R1694,Level!$A:$B,2,FALSE),"")</f>
        <v/>
      </c>
      <c r="T1694" s="8">
        <f t="shared" ca="1" si="134"/>
        <v>41214</v>
      </c>
      <c r="U1694" s="1">
        <f t="shared" ca="1" si="130"/>
        <v>9580</v>
      </c>
      <c r="V169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$A1694    &amp;
", "   &amp;
$B1694    &amp;
", "   &amp;
$C1694    &amp;
", '"  &amp;
$E1694    &amp;
"', '" &amp;
$H1694    &amp;
"', "  &amp;
$I1694 &amp;
", CAST('"  &amp;
TEXT($K1694,"aaaa-mm-dd") &amp;
"' AS DATE), " &amp;
$L1694 &amp;
", " &amp;
$N1694 &amp;
", " &amp;
$P1694 &amp;
", " &amp;
IF($R1694="","NULL",$R1694) &amp;
", " &amp;
$U1694 &amp;
");"</f>
        <v>INSERT INTO acme.fact_employees (id_company_fk, id_employee_pk, flg_active, employee_name, id_gender_fk, id_race_fk, birthdate, id_education_fk, id_department_fk, id_role_fk, id_level_fk, salary) VALUES (2, 1693, TRUE, 'Bryan Cardoso Ricci', 'M', 4, CAST('1954-11-14' AS DATE), 6, 5, 9, NULL, 9580);</v>
      </c>
    </row>
    <row r="1695" spans="1:22" x14ac:dyDescent="0.2">
      <c r="A1695" s="7">
        <v>2</v>
      </c>
      <c r="B1695" s="5">
        <f t="shared" si="131"/>
        <v>1694</v>
      </c>
      <c r="C1695" s="6" t="b">
        <v>1</v>
      </c>
      <c r="D1695" s="7">
        <f ca="1">IF(ROW()=2,125,IF(ROW()=3,67,IF(ROW()=4,13,RANDBETWEEN(2,COUNT(Name!$A:$A) + 1))))</f>
        <v>175</v>
      </c>
      <c r="E1695" s="7" t="str">
        <f ca="1">VLOOKUP($D1695,Name!$A:$B,2,FALSE) &amp; " " &amp; IF(ROW()=2,"de Orléans e Bragança",VLOOKUP(IF(ROW()=2,0,RANDBETWEEN(2,COUNT('Last name'!$A:$A) + 1)),'Last name'!$A:$B,2,FALSE) &amp; " " &amp; VLOOKUP(RANDBETWEEN(2,COUNT('Last name'!$A:$A) + 1),'Last name'!$A:$B,2,FALSE))</f>
        <v>Isabely Souza Monti</v>
      </c>
      <c r="F1695" s="7">
        <v>2</v>
      </c>
      <c r="G1695" s="7" cm="1">
        <f t="array" aca="1" ref="G1695" ca="1">INDEX(States!$B:$B,RANDBETWEEN(2,COUNTA(States!$B:$B)),1)</f>
        <v>3</v>
      </c>
      <c r="H1695" s="7" t="str">
        <f ca="1">VLOOKUP($D1695,Name!$A:$C,3,FALSE)</f>
        <v>F</v>
      </c>
      <c r="I1695" s="7">
        <f t="shared" ca="1" si="132"/>
        <v>2</v>
      </c>
      <c r="J1695" s="7" t="str">
        <f ca="1">VLOOKUP($I1695,Race!$A:$B,2,FALSE)</f>
        <v>Branco</v>
      </c>
      <c r="K1695" s="8">
        <f ca="1" xml:space="preserve">
IF($B1695=2,
    TODAY()-16340,
    IF($P1695=2,
        RANDBETWEEN(TODAY()-12418.5,TODAY()-6574.5),
        IF(OR($P1695=3,$P1695=4),
            RANDBETWEEN(TODAY()-16071,TODAY()-8766),
            IF(OR($P1695=5,$P1695=6,$P1695=7),
                RANDBETWEEN(TODAY()-27393.75,TODAY()-12783.75),
                RANDBETWEEN(TODAY()-27393.75,TODAY()-10957.5)
            )
        )
    )
)</f>
        <v>33988</v>
      </c>
      <c r="L1695" s="6">
        <f ca="1">IF(OR(ROW()=2,ROW()=3),7,IF(ROW()=4,4,RANDBETWEEN(4,COUNT(Education!$A:$A) + 1)))</f>
        <v>7</v>
      </c>
      <c r="M1695" s="8" t="str">
        <f ca="1">VLOOKUP($L1695,Education!$A:$B,2,FALSE)</f>
        <v>Doutorado</v>
      </c>
      <c r="N169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12</v>
      </c>
      <c r="O1695" s="7" t="str">
        <f ca="1">VLOOKUP($N1695,Department!$A:$B,2,FALSE)</f>
        <v>Jurídico</v>
      </c>
      <c r="P1695" s="6">
        <f t="shared" ca="1" si="133"/>
        <v>8</v>
      </c>
      <c r="Q1695" s="7" t="str">
        <f ca="1">VLOOKUP($P1695,Role!$A:$B,2,FALSE)</f>
        <v>Analista</v>
      </c>
      <c r="R1695" s="7">
        <f ca="1">IF($P1695=8,RANDBETWEEN(2,COUNT(Level!$A:$A) + 1),"")</f>
        <v>4</v>
      </c>
      <c r="S1695" s="7" t="str">
        <f ca="1">IF($R1695&lt;&gt;"",VLOOKUP($R1695,Level!$A:$B,2,FALSE),"")</f>
        <v>Senior</v>
      </c>
      <c r="T1695" s="8">
        <f t="shared" ca="1" si="134"/>
        <v>41461</v>
      </c>
      <c r="U1695" s="1">
        <f t="shared" ca="1" si="130"/>
        <v>4100</v>
      </c>
      <c r="V169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$A1695    &amp;
", "   &amp;
$B1695    &amp;
", "   &amp;
$C1695    &amp;
", '"  &amp;
$E1695    &amp;
"', '" &amp;
$H1695    &amp;
"', "  &amp;
$I1695 &amp;
", CAST('"  &amp;
TEXT($K1695,"aaaa-mm-dd") &amp;
"' AS DATE), " &amp;
$L1695 &amp;
", " &amp;
$N1695 &amp;
", " &amp;
$P1695 &amp;
", " &amp;
IF($R1695="","NULL",$R1695) &amp;
", " &amp;
$U1695 &amp;
");"</f>
        <v>INSERT INTO acme.fact_employees (id_company_fk, id_employee_pk, flg_active, employee_name, id_gender_fk, id_race_fk, birthdate, id_education_fk, id_department_fk, id_role_fk, id_level_fk, salary) VALUES (2, 1694, TRUE, 'Isabely Souza Monti', 'F', 2, CAST('1993-01-19' AS DATE), 7, 12, 8, 4, 4100);</v>
      </c>
    </row>
    <row r="1696" spans="1:22" x14ac:dyDescent="0.2">
      <c r="A1696" s="7">
        <v>2</v>
      </c>
      <c r="B1696" s="5">
        <f t="shared" si="131"/>
        <v>1695</v>
      </c>
      <c r="C1696" s="6" t="b">
        <v>1</v>
      </c>
      <c r="D1696" s="7">
        <f ca="1">IF(ROW()=2,125,IF(ROW()=3,67,IF(ROW()=4,13,RANDBETWEEN(2,COUNT(Name!$A:$A) + 1))))</f>
        <v>183</v>
      </c>
      <c r="E1696" s="7" t="str">
        <f ca="1">VLOOKUP($D1696,Name!$A:$B,2,FALSE) &amp; " " &amp; IF(ROW()=2,"de Orléans e Bragança",VLOOKUP(IF(ROW()=2,0,RANDBETWEEN(2,COUNT('Last name'!$A:$A) + 1)),'Last name'!$A:$B,2,FALSE) &amp; " " &amp; VLOOKUP(RANDBETWEEN(2,COUNT('Last name'!$A:$A) + 1),'Last name'!$A:$B,2,FALSE))</f>
        <v>João Gabriel Melo Monteiro</v>
      </c>
      <c r="F1696" s="7">
        <v>2</v>
      </c>
      <c r="G1696" s="7" cm="1">
        <f t="array" aca="1" ref="G1696" ca="1">INDEX(States!$B:$B,RANDBETWEEN(2,COUNTA(States!$B:$B)),1)</f>
        <v>13</v>
      </c>
      <c r="H1696" s="7" t="str">
        <f ca="1">VLOOKUP($D1696,Name!$A:$C,3,FALSE)</f>
        <v>M</v>
      </c>
      <c r="I1696" s="7">
        <f t="shared" ca="1" si="132"/>
        <v>2</v>
      </c>
      <c r="J1696" s="7" t="str">
        <f ca="1">VLOOKUP($I1696,Race!$A:$B,2,FALSE)</f>
        <v>Branco</v>
      </c>
      <c r="K1696" s="8">
        <f ca="1" xml:space="preserve">
IF($B1696=2,
    TODAY()-16340,
    IF($P1696=2,
        RANDBETWEEN(TODAY()-12418.5,TODAY()-6574.5),
        IF(OR($P1696=3,$P1696=4),
            RANDBETWEEN(TODAY()-16071,TODAY()-8766),
            IF(OR($P1696=5,$P1696=6,$P1696=7),
                RANDBETWEEN(TODAY()-27393.75,TODAY()-12783.75),
                RANDBETWEEN(TODAY()-27393.75,TODAY()-10957.5)
            )
        )
    )
)</f>
        <v>25093</v>
      </c>
      <c r="L1696" s="6">
        <f ca="1">IF(OR(ROW()=2,ROW()=3),7,IF(ROW()=4,4,RANDBETWEEN(4,COUNT(Education!$A:$A) + 1)))</f>
        <v>6</v>
      </c>
      <c r="M1696" s="8" t="str">
        <f ca="1">VLOOKUP($L1696,Education!$A:$B,2,FALSE)</f>
        <v>Mestrado</v>
      </c>
      <c r="N169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1696" s="7" t="str">
        <f ca="1">VLOOKUP($N1696,Department!$A:$B,2,FALSE)</f>
        <v>Recursos Humanos</v>
      </c>
      <c r="P1696" s="6">
        <f t="shared" ca="1" si="133"/>
        <v>9</v>
      </c>
      <c r="Q1696" s="7" t="str">
        <f ca="1">VLOOKUP($P1696,Role!$A:$B,2,FALSE)</f>
        <v>Especialista</v>
      </c>
      <c r="R1696" s="7" t="str">
        <f ca="1">IF($P1696=8,RANDBETWEEN(2,COUNT(Level!$A:$A) + 1),"")</f>
        <v/>
      </c>
      <c r="S1696" s="7" t="str">
        <f ca="1">IF($R1696&lt;&gt;"",VLOOKUP($R1696,Level!$A:$B,2,FALSE),"")</f>
        <v/>
      </c>
      <c r="T1696" s="8">
        <f t="shared" ca="1" si="134"/>
        <v>44928</v>
      </c>
      <c r="U1696" s="1">
        <f t="shared" ca="1" si="130"/>
        <v>9580</v>
      </c>
      <c r="V169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$A1696    &amp;
", "   &amp;
$B1696    &amp;
", "   &amp;
$C1696    &amp;
", '"  &amp;
$E1696    &amp;
"', '" &amp;
$H1696    &amp;
"', "  &amp;
$I1696 &amp;
", CAST('"  &amp;
TEXT($K1696,"aaaa-mm-dd") &amp;
"' AS DATE), " &amp;
$L1696 &amp;
", " &amp;
$N1696 &amp;
", " &amp;
$P1696 &amp;
", " &amp;
IF($R1696="","NULL",$R1696) &amp;
", " &amp;
$U1696 &amp;
");"</f>
        <v>INSERT INTO acme.fact_employees (id_company_fk, id_employee_pk, flg_active, employee_name, id_gender_fk, id_race_fk, birthdate, id_education_fk, id_department_fk, id_role_fk, id_level_fk, salary) VALUES (2, 1695, TRUE, 'João Gabriel Melo Monteiro', 'M', 2, CAST('1968-09-12' AS DATE), 6, 5, 9, NULL, 9580);</v>
      </c>
    </row>
    <row r="1697" spans="1:22" x14ac:dyDescent="0.2">
      <c r="A1697" s="7">
        <v>2</v>
      </c>
      <c r="B1697" s="5">
        <f t="shared" si="131"/>
        <v>1696</v>
      </c>
      <c r="C1697" s="6" t="b">
        <v>1</v>
      </c>
      <c r="D1697" s="7">
        <f ca="1">IF(ROW()=2,125,IF(ROW()=3,67,IF(ROW()=4,13,RANDBETWEEN(2,COUNT(Name!$A:$A) + 1))))</f>
        <v>87</v>
      </c>
      <c r="E1697" s="7" t="str">
        <f ca="1">VLOOKUP($D1697,Name!$A:$B,2,FALSE) &amp; " " &amp; IF(ROW()=2,"de Orléans e Bragança",VLOOKUP(IF(ROW()=2,0,RANDBETWEEN(2,COUNT('Last name'!$A:$A) + 1)),'Last name'!$A:$B,2,FALSE) &amp; " " &amp; VLOOKUP(RANDBETWEEN(2,COUNT('Last name'!$A:$A) + 1),'Last name'!$A:$B,2,FALSE))</f>
        <v>Caue Ricci Cândido</v>
      </c>
      <c r="F1697" s="7">
        <v>2</v>
      </c>
      <c r="G1697" s="7" cm="1">
        <f t="array" aca="1" ref="G1697" ca="1">INDEX(States!$B:$B,RANDBETWEEN(2,COUNTA(States!$B:$B)),1)</f>
        <v>2</v>
      </c>
      <c r="H1697" s="7" t="str">
        <f ca="1">VLOOKUP($D1697,Name!$A:$C,3,FALSE)</f>
        <v>M</v>
      </c>
      <c r="I1697" s="7">
        <f t="shared" ca="1" si="132"/>
        <v>2</v>
      </c>
      <c r="J1697" s="7" t="str">
        <f ca="1">VLOOKUP($I1697,Race!$A:$B,2,FALSE)</f>
        <v>Branco</v>
      </c>
      <c r="K1697" s="8">
        <f ca="1" xml:space="preserve">
IF($B1697=2,
    TODAY()-16340,
    IF($P1697=2,
        RANDBETWEEN(TODAY()-12418.5,TODAY()-6574.5),
        IF(OR($P1697=3,$P1697=4),
            RANDBETWEEN(TODAY()-16071,TODAY()-8766),
            IF(OR($P1697=5,$P1697=6,$P1697=7),
                RANDBETWEEN(TODAY()-27393.75,TODAY()-12783.75),
                RANDBETWEEN(TODAY()-27393.75,TODAY()-10957.5)
            )
        )
    )
)</f>
        <v>17771</v>
      </c>
      <c r="L1697" s="6">
        <f ca="1">IF(OR(ROW()=2,ROW()=3),7,IF(ROW()=4,4,RANDBETWEEN(4,COUNT(Education!$A:$A) + 1)))</f>
        <v>6</v>
      </c>
      <c r="M1697" s="8" t="str">
        <f ca="1">VLOOKUP($L1697,Education!$A:$B,2,FALSE)</f>
        <v>Mestrado</v>
      </c>
      <c r="N169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12</v>
      </c>
      <c r="O1697" s="7" t="str">
        <f ca="1">VLOOKUP($N1697,Department!$A:$B,2,FALSE)</f>
        <v>Jurídico</v>
      </c>
      <c r="P1697" s="6">
        <f t="shared" ca="1" si="133"/>
        <v>8</v>
      </c>
      <c r="Q1697" s="7" t="str">
        <f ca="1">VLOOKUP($P1697,Role!$A:$B,2,FALSE)</f>
        <v>Analista</v>
      </c>
      <c r="R1697" s="7">
        <f ca="1">IF($P1697=8,RANDBETWEEN(2,COUNT(Level!$A:$A) + 1),"")</f>
        <v>4</v>
      </c>
      <c r="S1697" s="7" t="str">
        <f ca="1">IF($R1697&lt;&gt;"",VLOOKUP($R1697,Level!$A:$B,2,FALSE),"")</f>
        <v>Senior</v>
      </c>
      <c r="T1697" s="8">
        <f t="shared" ca="1" si="134"/>
        <v>44130</v>
      </c>
      <c r="U1697" s="1">
        <f t="shared" ca="1" si="130"/>
        <v>3600</v>
      </c>
      <c r="V169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$A1697    &amp;
", "   &amp;
$B1697    &amp;
", "   &amp;
$C1697    &amp;
", '"  &amp;
$E1697    &amp;
"', '" &amp;
$H1697    &amp;
"', "  &amp;
$I1697 &amp;
", CAST('"  &amp;
TEXT($K1697,"aaaa-mm-dd") &amp;
"' AS DATE), " &amp;
$L1697 &amp;
", " &amp;
$N1697 &amp;
", " &amp;
$P1697 &amp;
", " &amp;
IF($R1697="","NULL",$R1697) &amp;
", " &amp;
$U1697 &amp;
");"</f>
        <v>INSERT INTO acme.fact_employees (id_company_fk, id_employee_pk, flg_active, employee_name, id_gender_fk, id_race_fk, birthdate, id_education_fk, id_department_fk, id_role_fk, id_level_fk, salary) VALUES (2, 1696, TRUE, 'Caue Ricci Cândido', 'M', 2, CAST('1948-08-26' AS DATE), 6, 12, 8, 4, 3600);</v>
      </c>
    </row>
    <row r="1698" spans="1:22" x14ac:dyDescent="0.2">
      <c r="A1698" s="7">
        <v>2</v>
      </c>
      <c r="B1698" s="5">
        <f t="shared" si="131"/>
        <v>1697</v>
      </c>
      <c r="C1698" s="6" t="b">
        <v>1</v>
      </c>
      <c r="D1698" s="7">
        <f ca="1">IF(ROW()=2,125,IF(ROW()=3,67,IF(ROW()=4,13,RANDBETWEEN(2,COUNT(Name!$A:$A) + 1))))</f>
        <v>329</v>
      </c>
      <c r="E1698" s="7" t="str">
        <f ca="1">VLOOKUP($D1698,Name!$A:$B,2,FALSE) &amp; " " &amp; IF(ROW()=2,"de Orléans e Bragança",VLOOKUP(IF(ROW()=2,0,RANDBETWEEN(2,COUNT('Last name'!$A:$A) + 1)),'Last name'!$A:$B,2,FALSE) &amp; " " &amp; VLOOKUP(RANDBETWEEN(2,COUNT('Last name'!$A:$A) + 1),'Last name'!$A:$B,2,FALSE))</f>
        <v>Rodrigo Moraes Vieira</v>
      </c>
      <c r="F1698" s="7">
        <v>2</v>
      </c>
      <c r="G1698" s="7" cm="1">
        <f t="array" aca="1" ref="G1698" ca="1">INDEX(States!$B:$B,RANDBETWEEN(2,COUNTA(States!$B:$B)),1)</f>
        <v>11</v>
      </c>
      <c r="H1698" s="7" t="str">
        <f ca="1">VLOOKUP($D1698,Name!$A:$C,3,FALSE)</f>
        <v>M</v>
      </c>
      <c r="I1698" s="7">
        <f t="shared" ca="1" si="132"/>
        <v>2</v>
      </c>
      <c r="J1698" s="7" t="str">
        <f ca="1">VLOOKUP($I1698,Race!$A:$B,2,FALSE)</f>
        <v>Branco</v>
      </c>
      <c r="K1698" s="8">
        <f ca="1" xml:space="preserve">
IF($B1698=2,
    TODAY()-16340,
    IF($P1698=2,
        RANDBETWEEN(TODAY()-12418.5,TODAY()-6574.5),
        IF(OR($P1698=3,$P1698=4),
            RANDBETWEEN(TODAY()-16071,TODAY()-8766),
            IF(OR($P1698=5,$P1698=6,$P1698=7),
                RANDBETWEEN(TODAY()-27393.75,TODAY()-12783.75),
                RANDBETWEEN(TODAY()-27393.75,TODAY()-10957.5)
            )
        )
    )
)</f>
        <v>31336</v>
      </c>
      <c r="L1698" s="6">
        <f ca="1">IF(OR(ROW()=2,ROW()=3),7,IF(ROW()=4,4,RANDBETWEEN(4,COUNT(Education!$A:$A) + 1)))</f>
        <v>5</v>
      </c>
      <c r="M1698" s="8" t="str">
        <f ca="1">VLOOKUP($L1698,Education!$A:$B,2,FALSE)</f>
        <v>Pós-graduação</v>
      </c>
      <c r="N169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1698" s="7" t="str">
        <f ca="1">VLOOKUP($N1698,Department!$A:$B,2,FALSE)</f>
        <v>Administrativo</v>
      </c>
      <c r="P1698" s="6">
        <f t="shared" ca="1" si="133"/>
        <v>6</v>
      </c>
      <c r="Q1698" s="7" t="str">
        <f ca="1">VLOOKUP($P1698,Role!$A:$B,2,FALSE)</f>
        <v>Estagiário</v>
      </c>
      <c r="R1698" s="7" t="str">
        <f ca="1">IF($P1698=8,RANDBETWEEN(2,COUNT(Level!$A:$A) + 1),"")</f>
        <v/>
      </c>
      <c r="S1698" s="7" t="str">
        <f ca="1">IF($R1698&lt;&gt;"",VLOOKUP($R1698,Level!$A:$B,2,FALSE),"")</f>
        <v/>
      </c>
      <c r="T1698" s="8">
        <f t="shared" ca="1" si="134"/>
        <v>36680</v>
      </c>
      <c r="U1698" s="1">
        <f t="shared" ca="1" si="130"/>
        <v>1705</v>
      </c>
      <c r="V169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$A1698    &amp;
", "   &amp;
$B1698    &amp;
", "   &amp;
$C1698    &amp;
", '"  &amp;
$E1698    &amp;
"', '" &amp;
$H1698    &amp;
"', "  &amp;
$I1698 &amp;
", CAST('"  &amp;
TEXT($K1698,"aaaa-mm-dd") &amp;
"' AS DATE), " &amp;
$L1698 &amp;
", " &amp;
$N1698 &amp;
", " &amp;
$P1698 &amp;
", " &amp;
IF($R1698="","NULL",$R1698) &amp;
", " &amp;
$U1698 &amp;
");"</f>
        <v>INSERT INTO acme.fact_employees (id_company_fk, id_employee_pk, flg_active, employee_name, id_gender_fk, id_race_fk, birthdate, id_education_fk, id_department_fk, id_role_fk, id_level_fk, salary) VALUES (2, 1697, TRUE, 'Rodrigo Moraes Vieira', 'M', 2, CAST('1985-10-16' AS DATE), 5, 3, 6, NULL, 1705);</v>
      </c>
    </row>
    <row r="1699" spans="1:22" x14ac:dyDescent="0.2">
      <c r="A1699" s="7">
        <v>2</v>
      </c>
      <c r="B1699" s="5">
        <f t="shared" si="131"/>
        <v>1698</v>
      </c>
      <c r="C1699" s="6" t="b">
        <v>1</v>
      </c>
      <c r="D1699" s="7">
        <f ca="1">IF(ROW()=2,125,IF(ROW()=3,67,IF(ROW()=4,13,RANDBETWEEN(2,COUNT(Name!$A:$A) + 1))))</f>
        <v>214</v>
      </c>
      <c r="E1699" s="7" t="str">
        <f ca="1">VLOOKUP($D1699,Name!$A:$B,2,FALSE) &amp; " " &amp; IF(ROW()=2,"de Orléans e Bragança",VLOOKUP(IF(ROW()=2,0,RANDBETWEEN(2,COUNT('Last name'!$A:$A) + 1)),'Last name'!$A:$B,2,FALSE) &amp; " " &amp; VLOOKUP(RANDBETWEEN(2,COUNT('Last name'!$A:$A) + 1),'Last name'!$A:$B,2,FALSE))</f>
        <v>Lara Arruda Madureira</v>
      </c>
      <c r="F1699" s="7">
        <v>2</v>
      </c>
      <c r="G1699" s="7" cm="1">
        <f t="array" aca="1" ref="G1699" ca="1">INDEX(States!$B:$B,RANDBETWEEN(2,COUNTA(States!$B:$B)),1)</f>
        <v>6</v>
      </c>
      <c r="H1699" s="7" t="str">
        <f ca="1">VLOOKUP($D1699,Name!$A:$C,3,FALSE)</f>
        <v>F</v>
      </c>
      <c r="I1699" s="7">
        <f t="shared" ca="1" si="132"/>
        <v>2</v>
      </c>
      <c r="J1699" s="7" t="str">
        <f ca="1">VLOOKUP($I1699,Race!$A:$B,2,FALSE)</f>
        <v>Branco</v>
      </c>
      <c r="K1699" s="8">
        <f ca="1" xml:space="preserve">
IF($B1699=2,
    TODAY()-16340,
    IF($P1699=2,
        RANDBETWEEN(TODAY()-12418.5,TODAY()-6574.5),
        IF(OR($P1699=3,$P1699=4),
            RANDBETWEEN(TODAY()-16071,TODAY()-8766),
            IF(OR($P1699=5,$P1699=6,$P1699=7),
                RANDBETWEEN(TODAY()-27393.75,TODAY()-12783.75),
                RANDBETWEEN(TODAY()-27393.75,TODAY()-10957.5)
            )
        )
    )
)</f>
        <v>27070</v>
      </c>
      <c r="L1699" s="6">
        <f ca="1">IF(OR(ROW()=2,ROW()=3),7,IF(ROW()=4,4,RANDBETWEEN(4,COUNT(Education!$A:$A) + 1)))</f>
        <v>4</v>
      </c>
      <c r="M1699" s="8" t="str">
        <f ca="1">VLOOKUP($L1699,Education!$A:$B,2,FALSE)</f>
        <v>Superior</v>
      </c>
      <c r="N169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1699" s="7" t="str">
        <f ca="1">VLOOKUP($N1699,Department!$A:$B,2,FALSE)</f>
        <v>Administrativo</v>
      </c>
      <c r="P1699" s="6">
        <f t="shared" ca="1" si="133"/>
        <v>8</v>
      </c>
      <c r="Q1699" s="7" t="str">
        <f ca="1">VLOOKUP($P1699,Role!$A:$B,2,FALSE)</f>
        <v>Analista</v>
      </c>
      <c r="R1699" s="7">
        <f ca="1">IF($P1699=8,RANDBETWEEN(2,COUNT(Level!$A:$A) + 1),"")</f>
        <v>4</v>
      </c>
      <c r="S1699" s="7" t="str">
        <f ca="1">IF($R1699&lt;&gt;"",VLOOKUP($R1699,Level!$A:$B,2,FALSE),"")</f>
        <v>Senior</v>
      </c>
      <c r="T1699" s="8">
        <f t="shared" ca="1" si="134"/>
        <v>38192</v>
      </c>
      <c r="U1699" s="1">
        <f t="shared" ca="1" si="130"/>
        <v>2500</v>
      </c>
      <c r="V169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$A1699    &amp;
", "   &amp;
$B1699    &amp;
", "   &amp;
$C1699    &amp;
", '"  &amp;
$E1699    &amp;
"', '" &amp;
$H1699    &amp;
"', "  &amp;
$I1699 &amp;
", CAST('"  &amp;
TEXT($K1699,"aaaa-mm-dd") &amp;
"' AS DATE), " &amp;
$L1699 &amp;
", " &amp;
$N1699 &amp;
", " &amp;
$P1699 &amp;
", " &amp;
IF($R1699="","NULL",$R1699) &amp;
", " &amp;
$U1699 &amp;
");"</f>
        <v>INSERT INTO acme.fact_employees (id_company_fk, id_employee_pk, flg_active, employee_name, id_gender_fk, id_race_fk, birthdate, id_education_fk, id_department_fk, id_role_fk, id_level_fk, salary) VALUES (2, 1698, TRUE, 'Lara Arruda Madureira', 'F', 2, CAST('1974-02-10' AS DATE), 4, 3, 8, 4, 2500);</v>
      </c>
    </row>
    <row r="1700" spans="1:22" x14ac:dyDescent="0.2">
      <c r="A1700" s="7">
        <v>2</v>
      </c>
      <c r="B1700" s="5">
        <f t="shared" si="131"/>
        <v>1699</v>
      </c>
      <c r="C1700" s="6" t="b">
        <v>1</v>
      </c>
      <c r="D1700" s="7">
        <f ca="1">IF(ROW()=2,125,IF(ROW()=3,67,IF(ROW()=4,13,RANDBETWEEN(2,COUNT(Name!$A:$A) + 1))))</f>
        <v>295</v>
      </c>
      <c r="E1700" s="7" t="str">
        <f ca="1">VLOOKUP($D1700,Name!$A:$B,2,FALSE) &amp; " " &amp; IF(ROW()=2,"de Orléans e Bragança",VLOOKUP(IF(ROW()=2,0,RANDBETWEEN(2,COUNT('Last name'!$A:$A) + 1)),'Last name'!$A:$B,2,FALSE) &amp; " " &amp; VLOOKUP(RANDBETWEEN(2,COUNT('Last name'!$A:$A) + 1),'Last name'!$A:$B,2,FALSE))</f>
        <v>Milena Mendes Furtado</v>
      </c>
      <c r="F1700" s="7">
        <v>2</v>
      </c>
      <c r="G1700" s="7" cm="1">
        <f t="array" aca="1" ref="G1700" ca="1">INDEX(States!$B:$B,RANDBETWEEN(2,COUNTA(States!$B:$B)),1)</f>
        <v>5</v>
      </c>
      <c r="H1700" s="7" t="str">
        <f ca="1">VLOOKUP($D1700,Name!$A:$C,3,FALSE)</f>
        <v>F</v>
      </c>
      <c r="I1700" s="7">
        <f t="shared" ca="1" si="132"/>
        <v>2</v>
      </c>
      <c r="J1700" s="7" t="str">
        <f ca="1">VLOOKUP($I1700,Race!$A:$B,2,FALSE)</f>
        <v>Branco</v>
      </c>
      <c r="K1700" s="8">
        <f ca="1" xml:space="preserve">
IF($B1700=2,
    TODAY()-16340,
    IF($P1700=2,
        RANDBETWEEN(TODAY()-12418.5,TODAY()-6574.5),
        IF(OR($P1700=3,$P1700=4),
            RANDBETWEEN(TODAY()-16071,TODAY()-8766),
            IF(OR($P1700=5,$P1700=6,$P1700=7),
                RANDBETWEEN(TODAY()-27393.75,TODAY()-12783.75),
                RANDBETWEEN(TODAY()-27393.75,TODAY()-10957.5)
            )
        )
    )
)</f>
        <v>22355</v>
      </c>
      <c r="L1700" s="6">
        <f ca="1">IF(OR(ROW()=2,ROW()=3),7,IF(ROW()=4,4,RANDBETWEEN(4,COUNT(Education!$A:$A) + 1)))</f>
        <v>7</v>
      </c>
      <c r="M1700" s="8" t="str">
        <f ca="1">VLOOKUP($L1700,Education!$A:$B,2,FALSE)</f>
        <v>Doutorado</v>
      </c>
      <c r="N170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1700" s="7" t="str">
        <f ca="1">VLOOKUP($N1700,Department!$A:$B,2,FALSE)</f>
        <v>Contábil</v>
      </c>
      <c r="P1700" s="6">
        <f t="shared" ca="1" si="133"/>
        <v>7</v>
      </c>
      <c r="Q1700" s="7" t="str">
        <f ca="1">VLOOKUP($P1700,Role!$A:$B,2,FALSE)</f>
        <v>Trainee</v>
      </c>
      <c r="R1700" s="7" t="str">
        <f ca="1">IF($P1700=8,RANDBETWEEN(2,COUNT(Level!$A:$A) + 1),"")</f>
        <v/>
      </c>
      <c r="S1700" s="7" t="str">
        <f ca="1">IF($R1700&lt;&gt;"",VLOOKUP($R1700,Level!$A:$B,2,FALSE),"")</f>
        <v/>
      </c>
      <c r="T1700" s="8">
        <f t="shared" ca="1" si="134"/>
        <v>42803</v>
      </c>
      <c r="U1700" s="1">
        <f t="shared" ca="1" si="130"/>
        <v>2805</v>
      </c>
      <c r="V170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$A1700    &amp;
", "   &amp;
$B1700    &amp;
", "   &amp;
$C1700    &amp;
", '"  &amp;
$E1700    &amp;
"', '" &amp;
$H1700    &amp;
"', "  &amp;
$I1700 &amp;
", CAST('"  &amp;
TEXT($K1700,"aaaa-mm-dd") &amp;
"' AS DATE), " &amp;
$L1700 &amp;
", " &amp;
$N1700 &amp;
", " &amp;
$P1700 &amp;
", " &amp;
IF($R1700="","NULL",$R1700) &amp;
", " &amp;
$U1700 &amp;
");"</f>
        <v>INSERT INTO acme.fact_employees (id_company_fk, id_employee_pk, flg_active, employee_name, id_gender_fk, id_race_fk, birthdate, id_education_fk, id_department_fk, id_role_fk, id_level_fk, salary) VALUES (2, 1699, TRUE, 'Milena Mendes Furtado', 'F', 2, CAST('1961-03-15' AS DATE), 7, 9, 7, NULL, 2805);</v>
      </c>
    </row>
    <row r="1701" spans="1:22" x14ac:dyDescent="0.2">
      <c r="A1701" s="7">
        <v>2</v>
      </c>
      <c r="B1701" s="5">
        <f t="shared" si="131"/>
        <v>1700</v>
      </c>
      <c r="C1701" s="6" t="b">
        <v>1</v>
      </c>
      <c r="D1701" s="7">
        <f ca="1">IF(ROW()=2,125,IF(ROW()=3,67,IF(ROW()=4,13,RANDBETWEEN(2,COUNT(Name!$A:$A) + 1))))</f>
        <v>168</v>
      </c>
      <c r="E1701" s="7" t="str">
        <f ca="1">VLOOKUP($D1701,Name!$A:$B,2,FALSE) &amp; " " &amp; IF(ROW()=2,"de Orléans e Bragança",VLOOKUP(IF(ROW()=2,0,RANDBETWEEN(2,COUNT('Last name'!$A:$A) + 1)),'Last name'!$A:$B,2,FALSE) &amp; " " &amp; VLOOKUP(RANDBETWEEN(2,COUNT('Last name'!$A:$A) + 1),'Last name'!$A:$B,2,FALSE))</f>
        <v>Íris Faro Saragoça</v>
      </c>
      <c r="F1701" s="7">
        <v>2</v>
      </c>
      <c r="G1701" s="7" cm="1">
        <f t="array" aca="1" ref="G1701" ca="1">INDEX(States!$B:$B,RANDBETWEEN(2,COUNTA(States!$B:$B)),1)</f>
        <v>12</v>
      </c>
      <c r="H1701" s="7" t="str">
        <f ca="1">VLOOKUP($D1701,Name!$A:$C,3,FALSE)</f>
        <v>F</v>
      </c>
      <c r="I1701" s="7">
        <f t="shared" ca="1" si="132"/>
        <v>3</v>
      </c>
      <c r="J1701" s="7" t="str">
        <f ca="1">VLOOKUP($I1701,Race!$A:$B,2,FALSE)</f>
        <v>Preto</v>
      </c>
      <c r="K1701" s="8">
        <f ca="1" xml:space="preserve">
IF($B1701=2,
    TODAY()-16340,
    IF($P1701=2,
        RANDBETWEEN(TODAY()-12418.5,TODAY()-6574.5),
        IF(OR($P1701=3,$P1701=4),
            RANDBETWEEN(TODAY()-16071,TODAY()-8766),
            IF(OR($P1701=5,$P1701=6,$P1701=7),
                RANDBETWEEN(TODAY()-27393.75,TODAY()-12783.75),
                RANDBETWEEN(TODAY()-27393.75,TODAY()-10957.5)
            )
        )
    )
)</f>
        <v>24015</v>
      </c>
      <c r="L1701" s="6">
        <f ca="1">IF(OR(ROW()=2,ROW()=3),7,IF(ROW()=4,4,RANDBETWEEN(4,COUNT(Education!$A:$A) + 1)))</f>
        <v>5</v>
      </c>
      <c r="M1701" s="8" t="str">
        <f ca="1">VLOOKUP($L1701,Education!$A:$B,2,FALSE)</f>
        <v>Pós-graduação</v>
      </c>
      <c r="N170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1701" s="7" t="str">
        <f ca="1">VLOOKUP($N1701,Department!$A:$B,2,FALSE)</f>
        <v>Vendas</v>
      </c>
      <c r="P1701" s="6">
        <f t="shared" ca="1" si="133"/>
        <v>8</v>
      </c>
      <c r="Q1701" s="7" t="str">
        <f ca="1">VLOOKUP($P1701,Role!$A:$B,2,FALSE)</f>
        <v>Analista</v>
      </c>
      <c r="R1701" s="7">
        <f ca="1">IF($P1701=8,RANDBETWEEN(2,COUNT(Level!$A:$A) + 1),"")</f>
        <v>3</v>
      </c>
      <c r="S1701" s="7" t="str">
        <f ca="1">IF($R1701&lt;&gt;"",VLOOKUP($R1701,Level!$A:$B,2,FALSE),"")</f>
        <v>Pleno</v>
      </c>
      <c r="T1701" s="8">
        <f t="shared" ca="1" si="134"/>
        <v>41053</v>
      </c>
      <c r="U1701" s="1">
        <f t="shared" ca="1" si="130"/>
        <v>3110</v>
      </c>
      <c r="V170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$A1701    &amp;
", "   &amp;
$B1701    &amp;
", "   &amp;
$C1701    &amp;
", '"  &amp;
$E1701    &amp;
"', '" &amp;
$H1701    &amp;
"', "  &amp;
$I1701 &amp;
", CAST('"  &amp;
TEXT($K1701,"aaaa-mm-dd") &amp;
"' AS DATE), " &amp;
$L1701 &amp;
", " &amp;
$N1701 &amp;
", " &amp;
$P1701 &amp;
", " &amp;
IF($R1701="","NULL",$R1701) &amp;
", " &amp;
$U1701 &amp;
");"</f>
        <v>INSERT INTO acme.fact_employees (id_company_fk, id_employee_pk, flg_active, employee_name, id_gender_fk, id_race_fk, birthdate, id_education_fk, id_department_fk, id_role_fk, id_level_fk, salary) VALUES (2, 1700, TRUE, 'Íris Faro Saragoça', 'F', 3, CAST('1965-09-30' AS DATE), 5, 13, 8, 3, 3110);</v>
      </c>
    </row>
    <row r="1702" spans="1:22" x14ac:dyDescent="0.2">
      <c r="A1702" s="7">
        <v>2</v>
      </c>
      <c r="B1702" s="5">
        <f t="shared" si="131"/>
        <v>1701</v>
      </c>
      <c r="C1702" s="6" t="b">
        <v>1</v>
      </c>
      <c r="D1702" s="7">
        <f ca="1">IF(ROW()=2,125,IF(ROW()=3,67,IF(ROW()=4,13,RANDBETWEEN(2,COUNT(Name!$A:$A) + 1))))</f>
        <v>225</v>
      </c>
      <c r="E1702" s="7" t="str">
        <f ca="1">VLOOKUP($D1702,Name!$A:$B,2,FALSE) &amp; " " &amp; IF(ROW()=2,"de Orléans e Bragança",VLOOKUP(IF(ROW()=2,0,RANDBETWEEN(2,COUNT('Last name'!$A:$A) + 1)),'Last name'!$A:$B,2,FALSE) &amp; " " &amp; VLOOKUP(RANDBETWEEN(2,COUNT('Last name'!$A:$A) + 1),'Last name'!$A:$B,2,FALSE))</f>
        <v>Lívia Pasquim Greco</v>
      </c>
      <c r="F1702" s="7">
        <v>2</v>
      </c>
      <c r="G1702" s="7" cm="1">
        <f t="array" aca="1" ref="G1702" ca="1">INDEX(States!$B:$B,RANDBETWEEN(2,COUNTA(States!$B:$B)),1)</f>
        <v>16</v>
      </c>
      <c r="H1702" s="7" t="str">
        <f ca="1">VLOOKUP($D1702,Name!$A:$C,3,FALSE)</f>
        <v>F</v>
      </c>
      <c r="I1702" s="7">
        <f t="shared" ca="1" si="132"/>
        <v>2</v>
      </c>
      <c r="J1702" s="7" t="str">
        <f ca="1">VLOOKUP($I1702,Race!$A:$B,2,FALSE)</f>
        <v>Branco</v>
      </c>
      <c r="K1702" s="8">
        <f ca="1" xml:space="preserve">
IF($B1702=2,
    TODAY()-16340,
    IF($P1702=2,
        RANDBETWEEN(TODAY()-12418.5,TODAY()-6574.5),
        IF(OR($P1702=3,$P1702=4),
            RANDBETWEEN(TODAY()-16071,TODAY()-8766),
            IF(OR($P1702=5,$P1702=6,$P1702=7),
                RANDBETWEEN(TODAY()-27393.75,TODAY()-12783.75),
                RANDBETWEEN(TODAY()-27393.75,TODAY()-10957.5)
            )
        )
    )
)</f>
        <v>25513</v>
      </c>
      <c r="L1702" s="6">
        <f ca="1">IF(OR(ROW()=2,ROW()=3),7,IF(ROW()=4,4,RANDBETWEEN(4,COUNT(Education!$A:$A) + 1)))</f>
        <v>6</v>
      </c>
      <c r="M1702" s="8" t="str">
        <f ca="1">VLOOKUP($L1702,Education!$A:$B,2,FALSE)</f>
        <v>Mestrado</v>
      </c>
      <c r="N170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1702" s="7" t="str">
        <f ca="1">VLOOKUP($N1702,Department!$A:$B,2,FALSE)</f>
        <v>Contábil</v>
      </c>
      <c r="P1702" s="6">
        <f t="shared" ca="1" si="133"/>
        <v>7</v>
      </c>
      <c r="Q1702" s="7" t="str">
        <f ca="1">VLOOKUP($P1702,Role!$A:$B,2,FALSE)</f>
        <v>Trainee</v>
      </c>
      <c r="R1702" s="7" t="str">
        <f ca="1">IF($P1702=8,RANDBETWEEN(2,COUNT(Level!$A:$A) + 1),"")</f>
        <v/>
      </c>
      <c r="S1702" s="7" t="str">
        <f ca="1">IF($R1702&lt;&gt;"",VLOOKUP($R1702,Level!$A:$B,2,FALSE),"")</f>
        <v/>
      </c>
      <c r="T1702" s="8">
        <f t="shared" ca="1" si="134"/>
        <v>36318</v>
      </c>
      <c r="U1702" s="1">
        <f t="shared" ca="1" si="130"/>
        <v>2305</v>
      </c>
      <c r="V170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$A1702    &amp;
", "   &amp;
$B1702    &amp;
", "   &amp;
$C1702    &amp;
", '"  &amp;
$E1702    &amp;
"', '" &amp;
$H1702    &amp;
"', "  &amp;
$I1702 &amp;
", CAST('"  &amp;
TEXT($K1702,"aaaa-mm-dd") &amp;
"' AS DATE), " &amp;
$L1702 &amp;
", " &amp;
$N1702 &amp;
", " &amp;
$P1702 &amp;
", " &amp;
IF($R1702="","NULL",$R1702) &amp;
", " &amp;
$U1702 &amp;
");"</f>
        <v>INSERT INTO acme.fact_employees (id_company_fk, id_employee_pk, flg_active, employee_name, id_gender_fk, id_race_fk, birthdate, id_education_fk, id_department_fk, id_role_fk, id_level_fk, salary) VALUES (2, 1701, TRUE, 'Lívia Pasquim Greco', 'F', 2, CAST('1969-11-06' AS DATE), 6, 9, 7, NULL, 2305);</v>
      </c>
    </row>
    <row r="1703" spans="1:22" x14ac:dyDescent="0.2">
      <c r="A1703" s="7">
        <v>2</v>
      </c>
      <c r="B1703" s="5">
        <f t="shared" si="131"/>
        <v>1702</v>
      </c>
      <c r="C1703" s="6" t="b">
        <v>1</v>
      </c>
      <c r="D1703" s="7">
        <f ca="1">IF(ROW()=2,125,IF(ROW()=3,67,IF(ROW()=4,13,RANDBETWEEN(2,COUNT(Name!$A:$A) + 1))))</f>
        <v>21</v>
      </c>
      <c r="E1703" s="7" t="str">
        <f ca="1">VLOOKUP($D1703,Name!$A:$B,2,FALSE) &amp; " " &amp; IF(ROW()=2,"de Orléans e Bragança",VLOOKUP(IF(ROW()=2,0,RANDBETWEEN(2,COUNT('Last name'!$A:$A) + 1)),'Last name'!$A:$B,2,FALSE) &amp; " " &amp; VLOOKUP(RANDBETWEEN(2,COUNT('Last name'!$A:$A) + 1),'Last name'!$A:$B,2,FALSE))</f>
        <v>Ammanda Costatini Bandeira</v>
      </c>
      <c r="F1703" s="7">
        <v>2</v>
      </c>
      <c r="G1703" s="7" cm="1">
        <f t="array" aca="1" ref="G1703" ca="1">INDEX(States!$B:$B,RANDBETWEEN(2,COUNTA(States!$B:$B)),1)</f>
        <v>12</v>
      </c>
      <c r="H1703" s="7" t="str">
        <f ca="1">VLOOKUP($D1703,Name!$A:$C,3,FALSE)</f>
        <v>F</v>
      </c>
      <c r="I1703" s="7">
        <f t="shared" ca="1" si="132"/>
        <v>2</v>
      </c>
      <c r="J1703" s="7" t="str">
        <f ca="1">VLOOKUP($I1703,Race!$A:$B,2,FALSE)</f>
        <v>Branco</v>
      </c>
      <c r="K1703" s="8">
        <f ca="1" xml:space="preserve">
IF($B1703=2,
    TODAY()-16340,
    IF($P1703=2,
        RANDBETWEEN(TODAY()-12418.5,TODAY()-6574.5),
        IF(OR($P1703=3,$P1703=4),
            RANDBETWEEN(TODAY()-16071,TODAY()-8766),
            IF(OR($P1703=5,$P1703=6,$P1703=7),
                RANDBETWEEN(TODAY()-27393.75,TODAY()-12783.75),
                RANDBETWEEN(TODAY()-27393.75,TODAY()-10957.5)
            )
        )
    )
)</f>
        <v>24512</v>
      </c>
      <c r="L1703" s="6">
        <f ca="1">IF(OR(ROW()=2,ROW()=3),7,IF(ROW()=4,4,RANDBETWEEN(4,COUNT(Education!$A:$A) + 1)))</f>
        <v>7</v>
      </c>
      <c r="M1703" s="8" t="str">
        <f ca="1">VLOOKUP($L1703,Education!$A:$B,2,FALSE)</f>
        <v>Doutorado</v>
      </c>
      <c r="N170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1703" s="7" t="str">
        <f ca="1">VLOOKUP($N1703,Department!$A:$B,2,FALSE)</f>
        <v>Administrativo</v>
      </c>
      <c r="P1703" s="6">
        <f t="shared" ca="1" si="133"/>
        <v>8</v>
      </c>
      <c r="Q1703" s="7" t="str">
        <f ca="1">VLOOKUP($P1703,Role!$A:$B,2,FALSE)</f>
        <v>Analista</v>
      </c>
      <c r="R1703" s="7">
        <f ca="1">IF($P1703=8,RANDBETWEEN(2,COUNT(Level!$A:$A) + 1),"")</f>
        <v>3</v>
      </c>
      <c r="S1703" s="7" t="str">
        <f ca="1">IF($R1703&lt;&gt;"",VLOOKUP($R1703,Level!$A:$B,2,FALSE),"")</f>
        <v>Pleno</v>
      </c>
      <c r="T1703" s="8">
        <f t="shared" ca="1" si="134"/>
        <v>40804</v>
      </c>
      <c r="U1703" s="1">
        <f t="shared" ca="1" si="130"/>
        <v>4000</v>
      </c>
      <c r="V170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$A1703    &amp;
", "   &amp;
$B1703    &amp;
", "   &amp;
$C1703    &amp;
", '"  &amp;
$E1703    &amp;
"', '" &amp;
$H1703    &amp;
"', "  &amp;
$I1703 &amp;
", CAST('"  &amp;
TEXT($K1703,"aaaa-mm-dd") &amp;
"' AS DATE), " &amp;
$L1703 &amp;
", " &amp;
$N1703 &amp;
", " &amp;
$P1703 &amp;
", " &amp;
IF($R1703="","NULL",$R1703) &amp;
", " &amp;
$U1703 &amp;
");"</f>
        <v>INSERT INTO acme.fact_employees (id_company_fk, id_employee_pk, flg_active, employee_name, id_gender_fk, id_race_fk, birthdate, id_education_fk, id_department_fk, id_role_fk, id_level_fk, salary) VALUES (2, 1702, TRUE, 'Ammanda Costatini Bandeira', 'F', 2, CAST('1967-02-09' AS DATE), 7, 3, 8, 3, 4000);</v>
      </c>
    </row>
    <row r="1704" spans="1:22" x14ac:dyDescent="0.2">
      <c r="A1704" s="7">
        <v>2</v>
      </c>
      <c r="B1704" s="5">
        <f t="shared" si="131"/>
        <v>1703</v>
      </c>
      <c r="C1704" s="6" t="b">
        <v>1</v>
      </c>
      <c r="D1704" s="7">
        <f ca="1">IF(ROW()=2,125,IF(ROW()=3,67,IF(ROW()=4,13,RANDBETWEEN(2,COUNT(Name!$A:$A) + 1))))</f>
        <v>20</v>
      </c>
      <c r="E1704" s="7" t="str">
        <f ca="1">VLOOKUP($D1704,Name!$A:$B,2,FALSE) &amp; " " &amp; IF(ROW()=2,"de Orléans e Bragança",VLOOKUP(IF(ROW()=2,0,RANDBETWEEN(2,COUNT('Last name'!$A:$A) + 1)),'Last name'!$A:$B,2,FALSE) &amp; " " &amp; VLOOKUP(RANDBETWEEN(2,COUNT('Last name'!$A:$A) + 1),'Last name'!$A:$B,2,FALSE))</f>
        <v>Amanda Moreira Santacruz</v>
      </c>
      <c r="F1704" s="7">
        <v>2</v>
      </c>
      <c r="G1704" s="7" cm="1">
        <f t="array" aca="1" ref="G1704" ca="1">INDEX(States!$B:$B,RANDBETWEEN(2,COUNTA(States!$B:$B)),1)</f>
        <v>4</v>
      </c>
      <c r="H1704" s="7" t="str">
        <f ca="1">VLOOKUP($D1704,Name!$A:$C,3,FALSE)</f>
        <v>F</v>
      </c>
      <c r="I1704" s="7">
        <f t="shared" ca="1" si="132"/>
        <v>2</v>
      </c>
      <c r="J1704" s="7" t="str">
        <f ca="1">VLOOKUP($I1704,Race!$A:$B,2,FALSE)</f>
        <v>Branco</v>
      </c>
      <c r="K1704" s="8">
        <f ca="1" xml:space="preserve">
IF($B1704=2,
    TODAY()-16340,
    IF($P1704=2,
        RANDBETWEEN(TODAY()-12418.5,TODAY()-6574.5),
        IF(OR($P1704=3,$P1704=4),
            RANDBETWEEN(TODAY()-16071,TODAY()-8766),
            IF(OR($P1704=5,$P1704=6,$P1704=7),
                RANDBETWEEN(TODAY()-27393.75,TODAY()-12783.75),
                RANDBETWEEN(TODAY()-27393.75,TODAY()-10957.5)
            )
        )
    )
)</f>
        <v>24567</v>
      </c>
      <c r="L1704" s="6">
        <f ca="1">IF(OR(ROW()=2,ROW()=3),7,IF(ROW()=4,4,RANDBETWEEN(4,COUNT(Education!$A:$A) + 1)))</f>
        <v>6</v>
      </c>
      <c r="M1704" s="8" t="str">
        <f ca="1">VLOOKUP($L1704,Education!$A:$B,2,FALSE)</f>
        <v>Mestrado</v>
      </c>
      <c r="N170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1704" s="7" t="str">
        <f ca="1">VLOOKUP($N1704,Department!$A:$B,2,FALSE)</f>
        <v>Administrativo</v>
      </c>
      <c r="P1704" s="6">
        <f t="shared" ca="1" si="133"/>
        <v>6</v>
      </c>
      <c r="Q1704" s="7" t="str">
        <f ca="1">VLOOKUP($P1704,Role!$A:$B,2,FALSE)</f>
        <v>Estagiário</v>
      </c>
      <c r="R1704" s="7" t="str">
        <f ca="1">IF($P1704=8,RANDBETWEEN(2,COUNT(Level!$A:$A) + 1),"")</f>
        <v/>
      </c>
      <c r="S1704" s="7" t="str">
        <f ca="1">IF($R1704&lt;&gt;"",VLOOKUP($R1704,Level!$A:$B,2,FALSE),"")</f>
        <v/>
      </c>
      <c r="T1704" s="8">
        <f t="shared" ca="1" si="134"/>
        <v>44976</v>
      </c>
      <c r="U1704" s="1">
        <f t="shared" ca="1" si="130"/>
        <v>2205</v>
      </c>
      <c r="V170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$A1704    &amp;
", "   &amp;
$B1704    &amp;
", "   &amp;
$C1704    &amp;
", '"  &amp;
$E1704    &amp;
"', '" &amp;
$H1704    &amp;
"', "  &amp;
$I1704 &amp;
", CAST('"  &amp;
TEXT($K1704,"aaaa-mm-dd") &amp;
"' AS DATE), " &amp;
$L1704 &amp;
", " &amp;
$N1704 &amp;
", " &amp;
$P1704 &amp;
", " &amp;
IF($R1704="","NULL",$R1704) &amp;
", " &amp;
$U1704 &amp;
");"</f>
        <v>INSERT INTO acme.fact_employees (id_company_fk, id_employee_pk, flg_active, employee_name, id_gender_fk, id_race_fk, birthdate, id_education_fk, id_department_fk, id_role_fk, id_level_fk, salary) VALUES (2, 1703, TRUE, 'Amanda Moreira Santacruz', 'F', 2, CAST('1967-04-05' AS DATE), 6, 3, 6, NULL, 2205);</v>
      </c>
    </row>
    <row r="1705" spans="1:22" x14ac:dyDescent="0.2">
      <c r="A1705" s="7">
        <v>2</v>
      </c>
      <c r="B1705" s="5">
        <f t="shared" si="131"/>
        <v>1704</v>
      </c>
      <c r="C1705" s="6" t="b">
        <v>1</v>
      </c>
      <c r="D1705" s="7">
        <f ca="1">IF(ROW()=2,125,IF(ROW()=3,67,IF(ROW()=4,13,RANDBETWEEN(2,COUNT(Name!$A:$A) + 1))))</f>
        <v>87</v>
      </c>
      <c r="E1705" s="7" t="str">
        <f ca="1">VLOOKUP($D1705,Name!$A:$B,2,FALSE) &amp; " " &amp; IF(ROW()=2,"de Orléans e Bragança",VLOOKUP(IF(ROW()=2,0,RANDBETWEEN(2,COUNT('Last name'!$A:$A) + 1)),'Last name'!$A:$B,2,FALSE) &amp; " " &amp; VLOOKUP(RANDBETWEEN(2,COUNT('Last name'!$A:$A) + 1),'Last name'!$A:$B,2,FALSE))</f>
        <v>Caue Martini Mello</v>
      </c>
      <c r="F1705" s="7">
        <v>2</v>
      </c>
      <c r="G1705" s="7" cm="1">
        <f t="array" aca="1" ref="G1705" ca="1">INDEX(States!$B:$B,RANDBETWEEN(2,COUNTA(States!$B:$B)),1)</f>
        <v>17</v>
      </c>
      <c r="H1705" s="7" t="str">
        <f ca="1">VLOOKUP($D1705,Name!$A:$C,3,FALSE)</f>
        <v>M</v>
      </c>
      <c r="I1705" s="7">
        <f t="shared" ca="1" si="132"/>
        <v>4</v>
      </c>
      <c r="J1705" s="7" t="str">
        <f ca="1">VLOOKUP($I1705,Race!$A:$B,2,FALSE)</f>
        <v>Pardo</v>
      </c>
      <c r="K1705" s="8">
        <f ca="1" xml:space="preserve">
IF($B1705=2,
    TODAY()-16340,
    IF($P1705=2,
        RANDBETWEEN(TODAY()-12418.5,TODAY()-6574.5),
        IF(OR($P1705=3,$P1705=4),
            RANDBETWEEN(TODAY()-16071,TODAY()-8766),
            IF(OR($P1705=5,$P1705=6,$P1705=7),
                RANDBETWEEN(TODAY()-27393.75,TODAY()-12783.75),
                RANDBETWEEN(TODAY()-27393.75,TODAY()-10957.5)
            )
        )
    )
)</f>
        <v>32879</v>
      </c>
      <c r="L1705" s="6">
        <f ca="1">IF(OR(ROW()=2,ROW()=3),7,IF(ROW()=4,4,RANDBETWEEN(4,COUNT(Education!$A:$A) + 1)))</f>
        <v>5</v>
      </c>
      <c r="M1705" s="8" t="str">
        <f ca="1">VLOOKUP($L1705,Education!$A:$B,2,FALSE)</f>
        <v>Pós-graduação</v>
      </c>
      <c r="N170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1705" s="7" t="str">
        <f ca="1">VLOOKUP($N1705,Department!$A:$B,2,FALSE)</f>
        <v>Financeiro</v>
      </c>
      <c r="P1705" s="6">
        <f t="shared" ca="1" si="133"/>
        <v>8</v>
      </c>
      <c r="Q1705" s="7" t="str">
        <f ca="1">VLOOKUP($P1705,Role!$A:$B,2,FALSE)</f>
        <v>Analista</v>
      </c>
      <c r="R1705" s="7">
        <f ca="1">IF($P1705=8,RANDBETWEEN(2,COUNT(Level!$A:$A) + 1),"")</f>
        <v>4</v>
      </c>
      <c r="S1705" s="7" t="str">
        <f ca="1">IF($R1705&lt;&gt;"",VLOOKUP($R1705,Level!$A:$B,2,FALSE),"")</f>
        <v>Senior</v>
      </c>
      <c r="T1705" s="8">
        <f t="shared" ca="1" si="134"/>
        <v>39552</v>
      </c>
      <c r="U1705" s="1">
        <f t="shared" ca="1" si="130"/>
        <v>3000</v>
      </c>
      <c r="V170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$A1705    &amp;
", "   &amp;
$B1705    &amp;
", "   &amp;
$C1705    &amp;
", '"  &amp;
$E1705    &amp;
"', '" &amp;
$H1705    &amp;
"', "  &amp;
$I1705 &amp;
", CAST('"  &amp;
TEXT($K1705,"aaaa-mm-dd") &amp;
"' AS DATE), " &amp;
$L1705 &amp;
", " &amp;
$N1705 &amp;
", " &amp;
$P1705 &amp;
", " &amp;
IF($R1705="","NULL",$R1705) &amp;
", " &amp;
$U1705 &amp;
");"</f>
        <v>INSERT INTO acme.fact_employees (id_company_fk, id_employee_pk, flg_active, employee_name, id_gender_fk, id_race_fk, birthdate, id_education_fk, id_department_fk, id_role_fk, id_level_fk, salary) VALUES (2, 1704, TRUE, 'Caue Martini Mello', 'M', 4, CAST('1990-01-06' AS DATE), 5, 4, 8, 4, 3000);</v>
      </c>
    </row>
    <row r="1706" spans="1:22" x14ac:dyDescent="0.2">
      <c r="A1706" s="7">
        <v>2</v>
      </c>
      <c r="B1706" s="5">
        <f t="shared" si="131"/>
        <v>1705</v>
      </c>
      <c r="C1706" s="6" t="b">
        <v>1</v>
      </c>
      <c r="D1706" s="7">
        <f ca="1">IF(ROW()=2,125,IF(ROW()=3,67,IF(ROW()=4,13,RANDBETWEEN(2,COUNT(Name!$A:$A) + 1))))</f>
        <v>151</v>
      </c>
      <c r="E1706" s="7" t="str">
        <f ca="1">VLOOKUP($D1706,Name!$A:$B,2,FALSE) &amp; " " &amp; IF(ROW()=2,"de Orléans e Bragança",VLOOKUP(IF(ROW()=2,0,RANDBETWEEN(2,COUNT('Last name'!$A:$A) + 1)),'Last name'!$A:$B,2,FALSE) &amp; " " &amp; VLOOKUP(RANDBETWEEN(2,COUNT('Last name'!$A:$A) + 1),'Last name'!$A:$B,2,FALSE))</f>
        <v>Giovanna Carvalho Faria</v>
      </c>
      <c r="F1706" s="7">
        <v>2</v>
      </c>
      <c r="G1706" s="7" cm="1">
        <f t="array" aca="1" ref="G1706" ca="1">INDEX(States!$B:$B,RANDBETWEEN(2,COUNTA(States!$B:$B)),1)</f>
        <v>5</v>
      </c>
      <c r="H1706" s="7" t="str">
        <f ca="1">VLOOKUP($D1706,Name!$A:$C,3,FALSE)</f>
        <v>F</v>
      </c>
      <c r="I1706" s="7">
        <f t="shared" ca="1" si="132"/>
        <v>2</v>
      </c>
      <c r="J1706" s="7" t="str">
        <f ca="1">VLOOKUP($I1706,Race!$A:$B,2,FALSE)</f>
        <v>Branco</v>
      </c>
      <c r="K1706" s="8">
        <f ca="1" xml:space="preserve">
IF($B1706=2,
    TODAY()-16340,
    IF($P1706=2,
        RANDBETWEEN(TODAY()-12418.5,TODAY()-6574.5),
        IF(OR($P1706=3,$P1706=4),
            RANDBETWEEN(TODAY()-16071,TODAY()-8766),
            IF(OR($P1706=5,$P1706=6,$P1706=7),
                RANDBETWEEN(TODAY()-27393.75,TODAY()-12783.75),
                RANDBETWEEN(TODAY()-27393.75,TODAY()-10957.5)
            )
        )
    )
)</f>
        <v>26166</v>
      </c>
      <c r="L1706" s="6">
        <f ca="1">IF(OR(ROW()=2,ROW()=3),7,IF(ROW()=4,4,RANDBETWEEN(4,COUNT(Education!$A:$A) + 1)))</f>
        <v>5</v>
      </c>
      <c r="M1706" s="8" t="str">
        <f ca="1">VLOOKUP($L1706,Education!$A:$B,2,FALSE)</f>
        <v>Pós-graduação</v>
      </c>
      <c r="N170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1706" s="7" t="str">
        <f ca="1">VLOOKUP($N1706,Department!$A:$B,2,FALSE)</f>
        <v>Tecnologia da Informação</v>
      </c>
      <c r="P1706" s="6">
        <f t="shared" ca="1" si="133"/>
        <v>9</v>
      </c>
      <c r="Q1706" s="7" t="str">
        <f ca="1">VLOOKUP($P1706,Role!$A:$B,2,FALSE)</f>
        <v>Especialista</v>
      </c>
      <c r="R1706" s="7" t="str">
        <f ca="1">IF($P1706=8,RANDBETWEEN(2,COUNT(Level!$A:$A) + 1),"")</f>
        <v/>
      </c>
      <c r="S1706" s="7" t="str">
        <f ca="1">IF($R1706&lt;&gt;"",VLOOKUP($R1706,Level!$A:$B,2,FALSE),"")</f>
        <v/>
      </c>
      <c r="T1706" s="8">
        <f t="shared" ca="1" si="134"/>
        <v>43105</v>
      </c>
      <c r="U1706" s="1">
        <f t="shared" ca="1" si="130"/>
        <v>9120</v>
      </c>
      <c r="V170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$A1706    &amp;
", "   &amp;
$B1706    &amp;
", "   &amp;
$C1706    &amp;
", '"  &amp;
$E1706    &amp;
"', '" &amp;
$H1706    &amp;
"', "  &amp;
$I1706 &amp;
", CAST('"  &amp;
TEXT($K1706,"aaaa-mm-dd") &amp;
"' AS DATE), " &amp;
$L1706 &amp;
", " &amp;
$N1706 &amp;
", " &amp;
$P1706 &amp;
", " &amp;
IF($R1706="","NULL",$R1706) &amp;
", " &amp;
$U1706 &amp;
");"</f>
        <v>INSERT INTO acme.fact_employees (id_company_fk, id_employee_pk, flg_active, employee_name, id_gender_fk, id_race_fk, birthdate, id_education_fk, id_department_fk, id_role_fk, id_level_fk, salary) VALUES (2, 1705, TRUE, 'Giovanna Carvalho Faria', 'F', 2, CAST('1971-08-21' AS DATE), 5, 11, 9, NULL, 9120);</v>
      </c>
    </row>
    <row r="1707" spans="1:22" x14ac:dyDescent="0.2">
      <c r="A1707" s="7">
        <v>2</v>
      </c>
      <c r="B1707" s="5">
        <f t="shared" si="131"/>
        <v>1706</v>
      </c>
      <c r="C1707" s="6" t="b">
        <v>1</v>
      </c>
      <c r="D1707" s="7">
        <f ca="1">IF(ROW()=2,125,IF(ROW()=3,67,IF(ROW()=4,13,RANDBETWEEN(2,COUNT(Name!$A:$A) + 1))))</f>
        <v>300</v>
      </c>
      <c r="E1707" s="7" t="str">
        <f ca="1">VLOOKUP($D1707,Name!$A:$B,2,FALSE) &amp; " " &amp; IF(ROW()=2,"de Orléans e Bragança",VLOOKUP(IF(ROW()=2,0,RANDBETWEEN(2,COUNT('Last name'!$A:$A) + 1)),'Last name'!$A:$B,2,FALSE) &amp; " " &amp; VLOOKUP(RANDBETWEEN(2,COUNT('Last name'!$A:$A) + 1),'Last name'!$A:$B,2,FALSE))</f>
        <v>Nathália Brasão Longo</v>
      </c>
      <c r="F1707" s="7">
        <v>2</v>
      </c>
      <c r="G1707" s="7" cm="1">
        <f t="array" aca="1" ref="G1707" ca="1">INDEX(States!$B:$B,RANDBETWEEN(2,COUNTA(States!$B:$B)),1)</f>
        <v>15</v>
      </c>
      <c r="H1707" s="7" t="str">
        <f ca="1">VLOOKUP($D1707,Name!$A:$C,3,FALSE)</f>
        <v>F</v>
      </c>
      <c r="I1707" s="7">
        <f t="shared" ca="1" si="132"/>
        <v>2</v>
      </c>
      <c r="J1707" s="7" t="str">
        <f ca="1">VLOOKUP($I1707,Race!$A:$B,2,FALSE)</f>
        <v>Branco</v>
      </c>
      <c r="K1707" s="8">
        <f ca="1" xml:space="preserve">
IF($B1707=2,
    TODAY()-16340,
    IF($P1707=2,
        RANDBETWEEN(TODAY()-12418.5,TODAY()-6574.5),
        IF(OR($P1707=3,$P1707=4),
            RANDBETWEEN(TODAY()-16071,TODAY()-8766),
            IF(OR($P1707=5,$P1707=6,$P1707=7),
                RANDBETWEEN(TODAY()-27393.75,TODAY()-12783.75),
                RANDBETWEEN(TODAY()-27393.75,TODAY()-10957.5)
            )
        )
    )
)</f>
        <v>32746</v>
      </c>
      <c r="L1707" s="6">
        <f ca="1">IF(OR(ROW()=2,ROW()=3),7,IF(ROW()=4,4,RANDBETWEEN(4,COUNT(Education!$A:$A) + 1)))</f>
        <v>7</v>
      </c>
      <c r="M1707" s="8" t="str">
        <f ca="1">VLOOKUP($L1707,Education!$A:$B,2,FALSE)</f>
        <v>Doutorado</v>
      </c>
      <c r="N170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7</v>
      </c>
      <c r="O1707" s="7" t="str">
        <f ca="1">VLOOKUP($N1707,Department!$A:$B,2,FALSE)</f>
        <v>Operacional</v>
      </c>
      <c r="P1707" s="6">
        <f t="shared" ca="1" si="133"/>
        <v>8</v>
      </c>
      <c r="Q1707" s="7" t="str">
        <f ca="1">VLOOKUP($P1707,Role!$A:$B,2,FALSE)</f>
        <v>Analista</v>
      </c>
      <c r="R1707" s="7">
        <f ca="1">IF($P1707=8,RANDBETWEEN(2,COUNT(Level!$A:$A) + 1),"")</f>
        <v>2</v>
      </c>
      <c r="S1707" s="7" t="str">
        <f ca="1">IF($R1707&lt;&gt;"",VLOOKUP($R1707,Level!$A:$B,2,FALSE),"")</f>
        <v>Junior</v>
      </c>
      <c r="T1707" s="8">
        <f t="shared" ca="1" si="134"/>
        <v>44837</v>
      </c>
      <c r="U1707" s="1">
        <f t="shared" ca="1" si="130"/>
        <v>4000</v>
      </c>
      <c r="V170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$A1707    &amp;
", "   &amp;
$B1707    &amp;
", "   &amp;
$C1707    &amp;
", '"  &amp;
$E1707    &amp;
"', '" &amp;
$H1707    &amp;
"', "  &amp;
$I1707 &amp;
", CAST('"  &amp;
TEXT($K1707,"aaaa-mm-dd") &amp;
"' AS DATE), " &amp;
$L1707 &amp;
", " &amp;
$N1707 &amp;
", " &amp;
$P1707 &amp;
", " &amp;
IF($R1707="","NULL",$R1707) &amp;
", " &amp;
$U1707 &amp;
");"</f>
        <v>INSERT INTO acme.fact_employees (id_company_fk, id_employee_pk, flg_active, employee_name, id_gender_fk, id_race_fk, birthdate, id_education_fk, id_department_fk, id_role_fk, id_level_fk, salary) VALUES (2, 1706, TRUE, 'Nathália Brasão Longo', 'F', 2, CAST('1989-08-26' AS DATE), 7, 7, 8, 2, 4000);</v>
      </c>
    </row>
    <row r="1708" spans="1:22" x14ac:dyDescent="0.2">
      <c r="A1708" s="7">
        <v>2</v>
      </c>
      <c r="B1708" s="5">
        <f t="shared" si="131"/>
        <v>1707</v>
      </c>
      <c r="C1708" s="6" t="b">
        <v>1</v>
      </c>
      <c r="D1708" s="7">
        <f ca="1">IF(ROW()=2,125,IF(ROW()=3,67,IF(ROW()=4,13,RANDBETWEEN(2,COUNT(Name!$A:$A) + 1))))</f>
        <v>273</v>
      </c>
      <c r="E1708" s="7" t="str">
        <f ca="1">VLOOKUP($D1708,Name!$A:$B,2,FALSE)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Mariah Araújo Esteves</v>
      </c>
      <c r="F1708" s="7">
        <v>2</v>
      </c>
      <c r="G1708" s="7" cm="1">
        <f t="array" aca="1" ref="G1708" ca="1">INDEX(States!$B:$B,RANDBETWEEN(2,COUNTA(States!$B:$B)),1)</f>
        <v>10</v>
      </c>
      <c r="H1708" s="7" t="str">
        <f ca="1">VLOOKUP($D1708,Name!$A:$C,3,FALSE)</f>
        <v>F</v>
      </c>
      <c r="I1708" s="7">
        <f t="shared" ca="1" si="132"/>
        <v>3</v>
      </c>
      <c r="J1708" s="7" t="str">
        <f ca="1">VLOOKUP($I1708,Race!$A:$B,2,FALSE)</f>
        <v>Preto</v>
      </c>
      <c r="K1708" s="8">
        <f ca="1" xml:space="preserve">
IF($B1708=2,
    TODAY()-16340,
    IF($P1708=2,
        RANDBETWEEN(TODAY()-12418.5,TODAY()-6574.5),
        IF(OR($P1708=3,$P1708=4),
            RANDBETWEEN(TODAY()-16071,TODAY()-8766),
            IF(OR($P1708=5,$P1708=6,$P1708=7),
                RANDBETWEEN(TODAY()-27393.75,TODAY()-12783.75),
                RANDBETWEEN(TODAY()-27393.75,TODAY()-10957.5)
            )
        )
    )
)</f>
        <v>18527</v>
      </c>
      <c r="L1708" s="6">
        <f ca="1">IF(OR(ROW()=2,ROW()=3),7,IF(ROW()=4,4,RANDBETWEEN(4,COUNT(Education!$A:$A) + 1)))</f>
        <v>4</v>
      </c>
      <c r="M1708" s="8" t="str">
        <f ca="1">VLOOKUP($L1708,Education!$A:$B,2,FALSE)</f>
        <v>Superior</v>
      </c>
      <c r="N170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1708" s="7" t="str">
        <f ca="1">VLOOKUP($N1708,Department!$A:$B,2,FALSE)</f>
        <v>Vendas</v>
      </c>
      <c r="P1708" s="6">
        <f t="shared" ca="1" si="133"/>
        <v>8</v>
      </c>
      <c r="Q1708" s="7" t="str">
        <f ca="1">VLOOKUP($P1708,Role!$A:$B,2,FALSE)</f>
        <v>Analista</v>
      </c>
      <c r="R1708" s="7">
        <f ca="1">IF($P1708=8,RANDBETWEEN(2,COUNT(Level!$A:$A) + 1),"")</f>
        <v>2</v>
      </c>
      <c r="S1708" s="7" t="str">
        <f ca="1">IF($R1708&lt;&gt;"",VLOOKUP($R1708,Level!$A:$B,2,FALSE),"")</f>
        <v>Junior</v>
      </c>
      <c r="T1708" s="8">
        <f t="shared" ca="1" si="134"/>
        <v>38159</v>
      </c>
      <c r="U1708" s="1">
        <f t="shared" ca="1" si="130"/>
        <v>2610</v>
      </c>
      <c r="V170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$A1708    &amp;
", "   &amp;
$B1708    &amp;
", "   &amp;
$C1708    &amp;
", '"  &amp;
$E1708    &amp;
"', '" &amp;
$H1708    &amp;
"', "  &amp;
$I1708 &amp;
", CAST('"  &amp;
TEXT($K1708,"aaaa-mm-dd") &amp;
"' AS DATE), " &amp;
$L1708 &amp;
", " &amp;
$N1708 &amp;
", " &amp;
$P1708 &amp;
", " &amp;
IF($R1708="","NULL",$R1708) &amp;
", " &amp;
$U1708 &amp;
");"</f>
        <v>INSERT INTO acme.fact_employees (id_company_fk, id_employee_pk, flg_active, employee_name, id_gender_fk, id_race_fk, birthdate, id_education_fk, id_department_fk, id_role_fk, id_level_fk, salary) VALUES (2, 1707, TRUE, 'Mariah Araújo Esteves', 'F', 3, CAST('1950-09-21' AS DATE), 4, 13, 8, 2, 2610);</v>
      </c>
    </row>
    <row r="1709" spans="1:22" x14ac:dyDescent="0.2">
      <c r="A1709" s="7">
        <v>2</v>
      </c>
      <c r="B1709" s="5">
        <f t="shared" si="131"/>
        <v>1708</v>
      </c>
      <c r="C1709" s="6" t="b">
        <v>1</v>
      </c>
      <c r="D1709" s="7">
        <f ca="1">IF(ROW()=2,125,IF(ROW()=3,67,IF(ROW()=4,13,RANDBETWEEN(2,COUNT(Name!$A:$A) + 1))))</f>
        <v>211</v>
      </c>
      <c r="E1709" s="7" t="str">
        <f ca="1">VLOOKUP($D1709,Name!$A:$B,2,FALSE) &amp; " " &amp; IF(ROW()=2,"de Orléans e Bragança",VLOOKUP(IF(ROW()=2,0,RANDBETWEEN(2,COUNT('Last name'!$A:$A) + 1)),'Last name'!$A:$B,2,FALSE) &amp; " " &amp; VLOOKUP(RANDBETWEEN(2,COUNT('Last name'!$A:$A) + 1),'Last name'!$A:$B,2,FALSE))</f>
        <v>Kleriston Sousa Giordano</v>
      </c>
      <c r="F1709" s="7">
        <v>2</v>
      </c>
      <c r="G1709" s="7" cm="1">
        <f t="array" aca="1" ref="G1709" ca="1">INDEX(States!$B:$B,RANDBETWEEN(2,COUNTA(States!$B:$B)),1)</f>
        <v>7</v>
      </c>
      <c r="H1709" s="7" t="str">
        <f ca="1">VLOOKUP($D1709,Name!$A:$C,3,FALSE)</f>
        <v>M</v>
      </c>
      <c r="I1709" s="7">
        <f t="shared" ca="1" si="132"/>
        <v>2</v>
      </c>
      <c r="J1709" s="7" t="str">
        <f ca="1">VLOOKUP($I1709,Race!$A:$B,2,FALSE)</f>
        <v>Branco</v>
      </c>
      <c r="K1709" s="8">
        <f ca="1" xml:space="preserve">
IF($B1709=2,
    TODAY()-16340,
    IF($P1709=2,
        RANDBETWEEN(TODAY()-12418.5,TODAY()-6574.5),
        IF(OR($P1709=3,$P1709=4),
            RANDBETWEEN(TODAY()-16071,TODAY()-8766),
            IF(OR($P1709=5,$P1709=6,$P1709=7),
                RANDBETWEEN(TODAY()-27393.75,TODAY()-12783.75),
                RANDBETWEEN(TODAY()-27393.75,TODAY()-10957.5)
            )
        )
    )
)</f>
        <v>22402</v>
      </c>
      <c r="L1709" s="6">
        <f ca="1">IF(OR(ROW()=2,ROW()=3),7,IF(ROW()=4,4,RANDBETWEEN(4,COUNT(Education!$A:$A) + 1)))</f>
        <v>5</v>
      </c>
      <c r="M1709" s="8" t="str">
        <f ca="1">VLOOKUP($L1709,Education!$A:$B,2,FALSE)</f>
        <v>Pós-graduação</v>
      </c>
      <c r="N170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1709" s="7" t="str">
        <f ca="1">VLOOKUP($N1709,Department!$A:$B,2,FALSE)</f>
        <v>Recursos Humanos</v>
      </c>
      <c r="P1709" s="6">
        <f t="shared" ca="1" si="133"/>
        <v>8</v>
      </c>
      <c r="Q1709" s="7" t="str">
        <f ca="1">VLOOKUP($P1709,Role!$A:$B,2,FALSE)</f>
        <v>Analista</v>
      </c>
      <c r="R1709" s="7">
        <f ca="1">IF($P1709=8,RANDBETWEEN(2,COUNT(Level!$A:$A) + 1),"")</f>
        <v>3</v>
      </c>
      <c r="S1709" s="7" t="str">
        <f ca="1">IF($R1709&lt;&gt;"",VLOOKUP($R1709,Level!$A:$B,2,FALSE),"")</f>
        <v>Pleno</v>
      </c>
      <c r="T1709" s="8">
        <f t="shared" ca="1" si="134"/>
        <v>42183</v>
      </c>
      <c r="U1709" s="1">
        <f t="shared" ca="1" si="130"/>
        <v>3080</v>
      </c>
      <c r="V170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$A1709    &amp;
", "   &amp;
$B1709    &amp;
", "   &amp;
$C1709    &amp;
", '"  &amp;
$E1709    &amp;
"', '" &amp;
$H1709    &amp;
"', "  &amp;
$I1709 &amp;
", CAST('"  &amp;
TEXT($K1709,"aaaa-mm-dd") &amp;
"' AS DATE), " &amp;
$L1709 &amp;
", " &amp;
$N1709 &amp;
", " &amp;
$P1709 &amp;
", " &amp;
IF($R1709="","NULL",$R1709) &amp;
", " &amp;
$U1709 &amp;
");"</f>
        <v>INSERT INTO acme.fact_employees (id_company_fk, id_employee_pk, flg_active, employee_name, id_gender_fk, id_race_fk, birthdate, id_education_fk, id_department_fk, id_role_fk, id_level_fk, salary) VALUES (2, 1708, TRUE, 'Kleriston Sousa Giordano', 'M', 2, CAST('1961-05-01' AS DATE), 5, 5, 8, 3, 3080);</v>
      </c>
    </row>
    <row r="1710" spans="1:22" x14ac:dyDescent="0.2">
      <c r="A1710" s="7">
        <v>2</v>
      </c>
      <c r="B1710" s="5">
        <f t="shared" si="131"/>
        <v>1709</v>
      </c>
      <c r="C1710" s="6" t="b">
        <v>1</v>
      </c>
      <c r="D1710" s="7">
        <f ca="1">IF(ROW()=2,125,IF(ROW()=3,67,IF(ROW()=4,13,RANDBETWEEN(2,COUNT(Name!$A:$A) + 1))))</f>
        <v>306</v>
      </c>
      <c r="E1710" s="7" t="str">
        <f ca="1">VLOOKUP($D1710,Name!$A:$B,2,FALSE) &amp; " " &amp; IF(ROW()=2,"de Orléans e Bragança",VLOOKUP(IF(ROW()=2,0,RANDBETWEEN(2,COUNT('Last name'!$A:$A) + 1)),'Last name'!$A:$B,2,FALSE) &amp; " " &amp; VLOOKUP(RANDBETWEEN(2,COUNT('Last name'!$A:$A) + 1),'Last name'!$A:$B,2,FALSE))</f>
        <v>Octávio Miranda Alencar</v>
      </c>
      <c r="F1710" s="7">
        <v>2</v>
      </c>
      <c r="G1710" s="7" cm="1">
        <f t="array" aca="1" ref="G1710" ca="1">INDEX(States!$B:$B,RANDBETWEEN(2,COUNTA(States!$B:$B)),1)</f>
        <v>7</v>
      </c>
      <c r="H1710" s="7" t="str">
        <f ca="1">VLOOKUP($D1710,Name!$A:$C,3,FALSE)</f>
        <v>M</v>
      </c>
      <c r="I1710" s="7">
        <f t="shared" ca="1" si="132"/>
        <v>5</v>
      </c>
      <c r="J1710" s="7" t="str">
        <f ca="1">VLOOKUP($I1710,Race!$A:$B,2,FALSE)</f>
        <v>Amarelo</v>
      </c>
      <c r="K1710" s="8">
        <f ca="1" xml:space="preserve">
IF($B1710=2,
    TODAY()-16340,
    IF($P1710=2,
        RANDBETWEEN(TODAY()-12418.5,TODAY()-6574.5),
        IF(OR($P1710=3,$P1710=4),
            RANDBETWEEN(TODAY()-16071,TODAY()-8766),
            IF(OR($P1710=5,$P1710=6,$P1710=7),
                RANDBETWEEN(TODAY()-27393.75,TODAY()-12783.75),
                RANDBETWEEN(TODAY()-27393.75,TODAY()-10957.5)
            )
        )
    )
)</f>
        <v>22858</v>
      </c>
      <c r="L1710" s="6">
        <f ca="1">IF(OR(ROW()=2,ROW()=3),7,IF(ROW()=4,4,RANDBETWEEN(4,COUNT(Education!$A:$A) + 1)))</f>
        <v>4</v>
      </c>
      <c r="M1710" s="8" t="str">
        <f ca="1">VLOOKUP($L1710,Education!$A:$B,2,FALSE)</f>
        <v>Superior</v>
      </c>
      <c r="N171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1710" s="7" t="str">
        <f ca="1">VLOOKUP($N1710,Department!$A:$B,2,FALSE)</f>
        <v>Comunicação &amp; Marketing</v>
      </c>
      <c r="P1710" s="6">
        <f t="shared" ca="1" si="133"/>
        <v>7</v>
      </c>
      <c r="Q1710" s="7" t="str">
        <f ca="1">VLOOKUP($P1710,Role!$A:$B,2,FALSE)</f>
        <v>Trainee</v>
      </c>
      <c r="R1710" s="7" t="str">
        <f ca="1">IF($P1710=8,RANDBETWEEN(2,COUNT(Level!$A:$A) + 1),"")</f>
        <v/>
      </c>
      <c r="S1710" s="7" t="str">
        <f ca="1">IF($R1710&lt;&gt;"",VLOOKUP($R1710,Level!$A:$B,2,FALSE),"")</f>
        <v/>
      </c>
      <c r="T1710" s="8">
        <f t="shared" ca="1" si="134"/>
        <v>37686</v>
      </c>
      <c r="U1710" s="1">
        <f t="shared" ca="1" si="130"/>
        <v>1385</v>
      </c>
      <c r="V171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$A1710    &amp;
", "   &amp;
$B1710    &amp;
", "   &amp;
$C1710    &amp;
", '"  &amp;
$E1710    &amp;
"', '" &amp;
$H1710    &amp;
"', "  &amp;
$I1710 &amp;
", CAST('"  &amp;
TEXT($K1710,"aaaa-mm-dd") &amp;
"' AS DATE), " &amp;
$L1710 &amp;
", " &amp;
$N1710 &amp;
", " &amp;
$P1710 &amp;
", " &amp;
IF($R1710="","NULL",$R1710) &amp;
", " &amp;
$U1710 &amp;
");"</f>
        <v>INSERT INTO acme.fact_employees (id_company_fk, id_employee_pk, flg_active, employee_name, id_gender_fk, id_race_fk, birthdate, id_education_fk, id_department_fk, id_role_fk, id_level_fk, salary) VALUES (2, 1709, TRUE, 'Octávio Miranda Alencar', 'M', 5, CAST('1962-07-31' AS DATE), 4, 8, 7, NULL, 1385);</v>
      </c>
    </row>
    <row r="1711" spans="1:22" x14ac:dyDescent="0.2">
      <c r="A1711" s="7">
        <v>2</v>
      </c>
      <c r="B1711" s="5">
        <f t="shared" si="131"/>
        <v>1710</v>
      </c>
      <c r="C1711" s="6" t="b">
        <v>1</v>
      </c>
      <c r="D1711" s="7">
        <f ca="1">IF(ROW()=2,125,IF(ROW()=3,67,IF(ROW()=4,13,RANDBETWEEN(2,COUNT(Name!$A:$A) + 1))))</f>
        <v>226</v>
      </c>
      <c r="E1711" s="7" t="str">
        <f ca="1">VLOOKUP($D1711,Name!$A:$B,2,FALSE) &amp; " " &amp; IF(ROW()=2,"de Orléans e Bragança",VLOOKUP(IF(ROW()=2,0,RANDBETWEEN(2,COUNT('Last name'!$A:$A) + 1)),'Last name'!$A:$B,2,FALSE) &amp; " " &amp; VLOOKUP(RANDBETWEEN(2,COUNT('Last name'!$A:$A) + 1),'Last name'!$A:$B,2,FALSE))</f>
        <v>Liz Trindade Santana</v>
      </c>
      <c r="F1711" s="7">
        <v>2</v>
      </c>
      <c r="G1711" s="7" cm="1">
        <f t="array" aca="1" ref="G1711" ca="1">INDEX(States!$B:$B,RANDBETWEEN(2,COUNTA(States!$B:$B)),1)</f>
        <v>16</v>
      </c>
      <c r="H1711" s="7" t="str">
        <f ca="1">VLOOKUP($D1711,Name!$A:$C,3,FALSE)</f>
        <v>F</v>
      </c>
      <c r="I1711" s="7">
        <f t="shared" ca="1" si="132"/>
        <v>2</v>
      </c>
      <c r="J1711" s="7" t="str">
        <f ca="1">VLOOKUP($I1711,Race!$A:$B,2,FALSE)</f>
        <v>Branco</v>
      </c>
      <c r="K1711" s="8">
        <f ca="1" xml:space="preserve">
IF($B1711=2,
    TODAY()-16340,
    IF($P1711=2,
        RANDBETWEEN(TODAY()-12418.5,TODAY()-6574.5),
        IF(OR($P1711=3,$P1711=4),
            RANDBETWEEN(TODAY()-16071,TODAY()-8766),
            IF(OR($P1711=5,$P1711=6,$P1711=7),
                RANDBETWEEN(TODAY()-27393.75,TODAY()-12783.75),
                RANDBETWEEN(TODAY()-27393.75,TODAY()-10957.5)
            )
        )
    )
)</f>
        <v>23548</v>
      </c>
      <c r="L1711" s="6">
        <f ca="1">IF(OR(ROW()=2,ROW()=3),7,IF(ROW()=4,4,RANDBETWEEN(4,COUNT(Education!$A:$A) + 1)))</f>
        <v>5</v>
      </c>
      <c r="M1711" s="8" t="str">
        <f ca="1">VLOOKUP($L1711,Education!$A:$B,2,FALSE)</f>
        <v>Pós-graduação</v>
      </c>
      <c r="N171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1711" s="7" t="str">
        <f ca="1">VLOOKUP($N1711,Department!$A:$B,2,FALSE)</f>
        <v>Administrativo</v>
      </c>
      <c r="P1711" s="6">
        <f t="shared" ca="1" si="133"/>
        <v>8</v>
      </c>
      <c r="Q1711" s="7" t="str">
        <f ca="1">VLOOKUP($P1711,Role!$A:$B,2,FALSE)</f>
        <v>Analista</v>
      </c>
      <c r="R1711" s="7">
        <f ca="1">IF($P1711=8,RANDBETWEEN(2,COUNT(Level!$A:$A) + 1),"")</f>
        <v>3</v>
      </c>
      <c r="S1711" s="7" t="str">
        <f ca="1">IF($R1711&lt;&gt;"",VLOOKUP($R1711,Level!$A:$B,2,FALSE),"")</f>
        <v>Pleno</v>
      </c>
      <c r="T1711" s="8">
        <f t="shared" ca="1" si="134"/>
        <v>39578</v>
      </c>
      <c r="U1711" s="1">
        <f t="shared" ca="1" si="130"/>
        <v>3000</v>
      </c>
      <c r="V171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$A1711    &amp;
", "   &amp;
$B1711    &amp;
", "   &amp;
$C1711    &amp;
", '"  &amp;
$E1711    &amp;
"', '" &amp;
$H1711    &amp;
"', "  &amp;
$I1711 &amp;
", CAST('"  &amp;
TEXT($K1711,"aaaa-mm-dd") &amp;
"' AS DATE), " &amp;
$L1711 &amp;
", " &amp;
$N1711 &amp;
", " &amp;
$P1711 &amp;
", " &amp;
IF($R1711="","NULL",$R1711) &amp;
", " &amp;
$U1711 &amp;
");"</f>
        <v>INSERT INTO acme.fact_employees (id_company_fk, id_employee_pk, flg_active, employee_name, id_gender_fk, id_race_fk, birthdate, id_education_fk, id_department_fk, id_role_fk, id_level_fk, salary) VALUES (2, 1710, TRUE, 'Liz Trindade Santana', 'F', 2, CAST('1964-06-20' AS DATE), 5, 3, 8, 3, 3000);</v>
      </c>
    </row>
    <row r="1712" spans="1:22" x14ac:dyDescent="0.2">
      <c r="A1712" s="7">
        <v>2</v>
      </c>
      <c r="B1712" s="5">
        <f t="shared" si="131"/>
        <v>1711</v>
      </c>
      <c r="C1712" s="6" t="b">
        <v>1</v>
      </c>
      <c r="D1712" s="7">
        <f ca="1">IF(ROW()=2,125,IF(ROW()=3,67,IF(ROW()=4,13,RANDBETWEEN(2,COUNT(Name!$A:$A) + 1))))</f>
        <v>331</v>
      </c>
      <c r="E1712" s="7" t="str">
        <f ca="1">VLOOKUP($D1712,Name!$A:$B,2,FALSE) &amp; " " &amp; IF(ROW()=2,"de Orléans e Bragança",VLOOKUP(IF(ROW()=2,0,RANDBETWEEN(2,COUNT('Last name'!$A:$A) + 1)),'Last name'!$A:$B,2,FALSE) &amp; " " &amp; VLOOKUP(RANDBETWEEN(2,COUNT('Last name'!$A:$A) + 1),'Last name'!$A:$B,2,FALSE))</f>
        <v>Ryan Alvarenga Conti</v>
      </c>
      <c r="F1712" s="7">
        <v>2</v>
      </c>
      <c r="G1712" s="7" cm="1">
        <f t="array" aca="1" ref="G1712" ca="1">INDEX(States!$B:$B,RANDBETWEEN(2,COUNTA(States!$B:$B)),1)</f>
        <v>16</v>
      </c>
      <c r="H1712" s="7" t="str">
        <f ca="1">VLOOKUP($D1712,Name!$A:$C,3,FALSE)</f>
        <v>M</v>
      </c>
      <c r="I1712" s="7">
        <f t="shared" ca="1" si="132"/>
        <v>2</v>
      </c>
      <c r="J1712" s="7" t="str">
        <f ca="1">VLOOKUP($I1712,Race!$A:$B,2,FALSE)</f>
        <v>Branco</v>
      </c>
      <c r="K1712" s="8">
        <f ca="1" xml:space="preserve">
IF($B1712=2,
    TODAY()-16340,
    IF($P1712=2,
        RANDBETWEEN(TODAY()-12418.5,TODAY()-6574.5),
        IF(OR($P1712=3,$P1712=4),
            RANDBETWEEN(TODAY()-16071,TODAY()-8766),
            IF(OR($P1712=5,$P1712=6,$P1712=7),
                RANDBETWEEN(TODAY()-27393.75,TODAY()-12783.75),
                RANDBETWEEN(TODAY()-27393.75,TODAY()-10957.5)
            )
        )
    )
)</f>
        <v>19381</v>
      </c>
      <c r="L1712" s="6">
        <f ca="1">IF(OR(ROW()=2,ROW()=3),7,IF(ROW()=4,4,RANDBETWEEN(4,COUNT(Education!$A:$A) + 1)))</f>
        <v>7</v>
      </c>
      <c r="M1712" s="8" t="str">
        <f ca="1">VLOOKUP($L1712,Education!$A:$B,2,FALSE)</f>
        <v>Doutorado</v>
      </c>
      <c r="N171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1712" s="7" t="str">
        <f ca="1">VLOOKUP($N1712,Department!$A:$B,2,FALSE)</f>
        <v>Auditoria</v>
      </c>
      <c r="P1712" s="6">
        <f t="shared" ca="1" si="133"/>
        <v>7</v>
      </c>
      <c r="Q1712" s="7" t="str">
        <f ca="1">VLOOKUP($P1712,Role!$A:$B,2,FALSE)</f>
        <v>Trainee</v>
      </c>
      <c r="R1712" s="7" t="str">
        <f ca="1">IF($P1712=8,RANDBETWEEN(2,COUNT(Level!$A:$A) + 1),"")</f>
        <v/>
      </c>
      <c r="S1712" s="7" t="str">
        <f ca="1">IF($R1712&lt;&gt;"",VLOOKUP($R1712,Level!$A:$B,2,FALSE),"")</f>
        <v/>
      </c>
      <c r="T1712" s="8">
        <f t="shared" ca="1" si="134"/>
        <v>41609</v>
      </c>
      <c r="U1712" s="1">
        <f t="shared" ca="1" si="130"/>
        <v>2805</v>
      </c>
      <c r="V171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$A1712    &amp;
", "   &amp;
$B1712    &amp;
", "   &amp;
$C1712    &amp;
", '"  &amp;
$E1712    &amp;
"', '" &amp;
$H1712    &amp;
"', "  &amp;
$I1712 &amp;
", CAST('"  &amp;
TEXT($K1712,"aaaa-mm-dd") &amp;
"' AS DATE), " &amp;
$L1712 &amp;
", " &amp;
$N1712 &amp;
", " &amp;
$P1712 &amp;
", " &amp;
IF($R1712="","NULL",$R1712) &amp;
", " &amp;
$U1712 &amp;
");"</f>
        <v>INSERT INTO acme.fact_employees (id_company_fk, id_employee_pk, flg_active, employee_name, id_gender_fk, id_race_fk, birthdate, id_education_fk, id_department_fk, id_role_fk, id_level_fk, salary) VALUES (2, 1711, TRUE, 'Ryan Alvarenga Conti', 'M', 2, CAST('1953-01-22' AS DATE), 7, 10, 7, NULL, 2805);</v>
      </c>
    </row>
    <row r="1713" spans="1:22" x14ac:dyDescent="0.2">
      <c r="A1713" s="7">
        <v>2</v>
      </c>
      <c r="B1713" s="5">
        <f t="shared" si="131"/>
        <v>1712</v>
      </c>
      <c r="C1713" s="6" t="b">
        <v>1</v>
      </c>
      <c r="D1713" s="7">
        <f ca="1">IF(ROW()=2,125,IF(ROW()=3,67,IF(ROW()=4,13,RANDBETWEEN(2,COUNT(Name!$A:$A) + 1))))</f>
        <v>25</v>
      </c>
      <c r="E1713" s="7" t="str">
        <f ca="1">VLOOKUP($D1713,Name!$A:$B,2,FALSE) &amp; " " &amp; IF(ROW()=2,"de Orléans e Bragança",VLOOKUP(IF(ROW()=2,0,RANDBETWEEN(2,COUNT('Last name'!$A:$A) + 1)),'Last name'!$A:$B,2,FALSE) &amp; " " &amp; VLOOKUP(RANDBETWEEN(2,COUNT('Last name'!$A:$A) + 1),'Last name'!$A:$B,2,FALSE))</f>
        <v>Ana Caroline Holanda Evangelista</v>
      </c>
      <c r="F1713" s="7">
        <v>2</v>
      </c>
      <c r="G1713" s="7" cm="1">
        <f t="array" aca="1" ref="G1713" ca="1">INDEX(States!$B:$B,RANDBETWEEN(2,COUNTA(States!$B:$B)),1)</f>
        <v>21</v>
      </c>
      <c r="H1713" s="7" t="str">
        <f ca="1">VLOOKUP($D1713,Name!$A:$C,3,FALSE)</f>
        <v>F</v>
      </c>
      <c r="I1713" s="7">
        <f t="shared" ca="1" si="132"/>
        <v>2</v>
      </c>
      <c r="J1713" s="7" t="str">
        <f ca="1">VLOOKUP($I1713,Race!$A:$B,2,FALSE)</f>
        <v>Branco</v>
      </c>
      <c r="K1713" s="8">
        <f ca="1" xml:space="preserve">
IF($B1713=2,
    TODAY()-16340,
    IF($P1713=2,
        RANDBETWEEN(TODAY()-12418.5,TODAY()-6574.5),
        IF(OR($P1713=3,$P1713=4),
            RANDBETWEEN(TODAY()-16071,TODAY()-8766),
            IF(OR($P1713=5,$P1713=6,$P1713=7),
                RANDBETWEEN(TODAY()-27393.75,TODAY()-12783.75),
                RANDBETWEEN(TODAY()-27393.75,TODAY()-10957.5)
            )
        )
    )
)</f>
        <v>33651</v>
      </c>
      <c r="L1713" s="6">
        <f ca="1">IF(OR(ROW()=2,ROW()=3),7,IF(ROW()=4,4,RANDBETWEEN(4,COUNT(Education!$A:$A) + 1)))</f>
        <v>5</v>
      </c>
      <c r="M1713" s="8" t="str">
        <f ca="1">VLOOKUP($L1713,Education!$A:$B,2,FALSE)</f>
        <v>Pós-graduação</v>
      </c>
      <c r="N171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1713" s="7" t="str">
        <f ca="1">VLOOKUP($N1713,Department!$A:$B,2,FALSE)</f>
        <v>Auditoria</v>
      </c>
      <c r="P1713" s="6">
        <f t="shared" ca="1" si="133"/>
        <v>8</v>
      </c>
      <c r="Q1713" s="7" t="str">
        <f ca="1">VLOOKUP($P1713,Role!$A:$B,2,FALSE)</f>
        <v>Analista</v>
      </c>
      <c r="R1713" s="7">
        <f ca="1">IF($P1713=8,RANDBETWEEN(2,COUNT(Level!$A:$A) + 1),"")</f>
        <v>2</v>
      </c>
      <c r="S1713" s="7" t="str">
        <f ca="1">IF($R1713&lt;&gt;"",VLOOKUP($R1713,Level!$A:$B,2,FALSE),"")</f>
        <v>Junior</v>
      </c>
      <c r="T1713" s="8">
        <f t="shared" ca="1" si="134"/>
        <v>43659</v>
      </c>
      <c r="U1713" s="1">
        <f t="shared" ca="1" si="130"/>
        <v>3000</v>
      </c>
      <c r="V171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$A1713    &amp;
", "   &amp;
$B1713    &amp;
", "   &amp;
$C1713    &amp;
", '"  &amp;
$E1713    &amp;
"', '" &amp;
$H1713    &amp;
"', "  &amp;
$I1713 &amp;
", CAST('"  &amp;
TEXT($K1713,"aaaa-mm-dd") &amp;
"' AS DATE), " &amp;
$L1713 &amp;
", " &amp;
$N1713 &amp;
", " &amp;
$P1713 &amp;
", " &amp;
IF($R1713="","NULL",$R1713) &amp;
", " &amp;
$U1713 &amp;
");"</f>
        <v>INSERT INTO acme.fact_employees (id_company_fk, id_employee_pk, flg_active, employee_name, id_gender_fk, id_race_fk, birthdate, id_education_fk, id_department_fk, id_role_fk, id_level_fk, salary) VALUES (2, 1712, TRUE, 'Ana Caroline Holanda Evangelista', 'F', 2, CAST('1992-02-17' AS DATE), 5, 10, 8, 2, 3000);</v>
      </c>
    </row>
    <row r="1714" spans="1:22" x14ac:dyDescent="0.2">
      <c r="A1714" s="7">
        <v>2</v>
      </c>
      <c r="B1714" s="5">
        <f t="shared" si="131"/>
        <v>1713</v>
      </c>
      <c r="C1714" s="6" t="b">
        <v>1</v>
      </c>
      <c r="D1714" s="7">
        <f ca="1">IF(ROW()=2,125,IF(ROW()=3,67,IF(ROW()=4,13,RANDBETWEEN(2,COUNT(Name!$A:$A) + 1))))</f>
        <v>249</v>
      </c>
      <c r="E1714" s="7" t="str">
        <f ca="1">VLOOKUP($D1714,Name!$A:$B,2,FALSE)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Malco Alvim dos Santos</v>
      </c>
      <c r="F1714" s="7">
        <v>2</v>
      </c>
      <c r="G1714" s="7" cm="1">
        <f t="array" aca="1" ref="G1714" ca="1">INDEX(States!$B:$B,RANDBETWEEN(2,COUNTA(States!$B:$B)),1)</f>
        <v>6</v>
      </c>
      <c r="H1714" s="7" t="str">
        <f ca="1">VLOOKUP($D1714,Name!$A:$C,3,FALSE)</f>
        <v>M</v>
      </c>
      <c r="I1714" s="7">
        <f t="shared" ca="1" si="132"/>
        <v>2</v>
      </c>
      <c r="J1714" s="7" t="str">
        <f ca="1">VLOOKUP($I1714,Race!$A:$B,2,FALSE)</f>
        <v>Branco</v>
      </c>
      <c r="K1714" s="8">
        <f ca="1" xml:space="preserve">
IF($B1714=2,
    TODAY()-16340,
    IF($P1714=2,
        RANDBETWEEN(TODAY()-12418.5,TODAY()-6574.5),
        IF(OR($P1714=3,$P1714=4),
            RANDBETWEEN(TODAY()-16071,TODAY()-8766),
            IF(OR($P1714=5,$P1714=6,$P1714=7),
                RANDBETWEEN(TODAY()-27393.75,TODAY()-12783.75),
                RANDBETWEEN(TODAY()-27393.75,TODAY()-10957.5)
            )
        )
    )
)</f>
        <v>18930</v>
      </c>
      <c r="L1714" s="6">
        <f ca="1">IF(OR(ROW()=2,ROW()=3),7,IF(ROW()=4,4,RANDBETWEEN(4,COUNT(Education!$A:$A) + 1)))</f>
        <v>7</v>
      </c>
      <c r="M1714" s="8" t="str">
        <f ca="1">VLOOKUP($L1714,Education!$A:$B,2,FALSE)</f>
        <v>Doutorado</v>
      </c>
      <c r="N171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12</v>
      </c>
      <c r="O1714" s="7" t="str">
        <f ca="1">VLOOKUP($N1714,Department!$A:$B,2,FALSE)</f>
        <v>Jurídico</v>
      </c>
      <c r="P1714" s="6">
        <f t="shared" ca="1" si="133"/>
        <v>6</v>
      </c>
      <c r="Q1714" s="7" t="str">
        <f ca="1">VLOOKUP($P1714,Role!$A:$B,2,FALSE)</f>
        <v>Estagiário</v>
      </c>
      <c r="R1714" s="7" t="str">
        <f ca="1">IF($P1714=8,RANDBETWEEN(2,COUNT(Level!$A:$A) + 1),"")</f>
        <v/>
      </c>
      <c r="S1714" s="7" t="str">
        <f ca="1">IF($R1714&lt;&gt;"",VLOOKUP($R1714,Level!$A:$B,2,FALSE),"")</f>
        <v/>
      </c>
      <c r="T1714" s="8">
        <f t="shared" ca="1" si="134"/>
        <v>39876</v>
      </c>
      <c r="U1714" s="1">
        <f t="shared" ca="1" si="130"/>
        <v>2805</v>
      </c>
      <c r="V171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$A1714    &amp;
", "   &amp;
$B1714    &amp;
", "   &amp;
$C1714    &amp;
", '"  &amp;
$E1714    &amp;
"', '" &amp;
$H1714    &amp;
"', "  &amp;
$I1714 &amp;
", CAST('"  &amp;
TEXT($K1714,"aaaa-mm-dd") &amp;
"' AS DATE), " &amp;
$L1714 &amp;
", " &amp;
$N1714 &amp;
", " &amp;
$P1714 &amp;
", " &amp;
IF($R1714="","NULL",$R1714) &amp;
", " &amp;
$U1714 &amp;
");"</f>
        <v>INSERT INTO acme.fact_employees (id_company_fk, id_employee_pk, flg_active, employee_name, id_gender_fk, id_race_fk, birthdate, id_education_fk, id_department_fk, id_role_fk, id_level_fk, salary) VALUES (2, 1713, TRUE, 'Malco Alvim dos Santos', 'M', 2, CAST('1951-10-29' AS DATE), 7, 12, 6, NULL, 2805);</v>
      </c>
    </row>
    <row r="1715" spans="1:22" x14ac:dyDescent="0.2">
      <c r="A1715" s="7">
        <v>2</v>
      </c>
      <c r="B1715" s="5">
        <f t="shared" si="131"/>
        <v>1714</v>
      </c>
      <c r="C1715" s="6" t="b">
        <v>1</v>
      </c>
      <c r="D1715" s="7">
        <f ca="1">IF(ROW()=2,125,IF(ROW()=3,67,IF(ROW()=4,13,RANDBETWEEN(2,COUNT(Name!$A:$A) + 1))))</f>
        <v>202</v>
      </c>
      <c r="E1715" s="7" t="str">
        <f ca="1">VLOOKUP($D1715,Name!$A:$B,2,FALSE) &amp; " " &amp; IF(ROW()=2,"de Orléans e Bragança",VLOOKUP(IF(ROW()=2,0,RANDBETWEEN(2,COUNT('Last name'!$A:$A) + 1)),'Last name'!$A:$B,2,FALSE) &amp; " " &amp; VLOOKUP(RANDBETWEEN(2,COUNT('Last name'!$A:$A) + 1),'Last name'!$A:$B,2,FALSE))</f>
        <v>Kaique Borges Brasão</v>
      </c>
      <c r="F1715" s="7">
        <v>2</v>
      </c>
      <c r="G1715" s="7" cm="1">
        <f t="array" aca="1" ref="G1715" ca="1">INDEX(States!$B:$B,RANDBETWEEN(2,COUNTA(States!$B:$B)),1)</f>
        <v>12</v>
      </c>
      <c r="H1715" s="7" t="str">
        <f ca="1">VLOOKUP($D1715,Name!$A:$C,3,FALSE)</f>
        <v>M</v>
      </c>
      <c r="I1715" s="7">
        <f t="shared" ca="1" si="132"/>
        <v>3</v>
      </c>
      <c r="J1715" s="7" t="str">
        <f ca="1">VLOOKUP($I1715,Race!$A:$B,2,FALSE)</f>
        <v>Preto</v>
      </c>
      <c r="K1715" s="8">
        <f ca="1" xml:space="preserve">
IF($B1715=2,
    TODAY()-16340,
    IF($P1715=2,
        RANDBETWEEN(TODAY()-12418.5,TODAY()-6574.5),
        IF(OR($P1715=3,$P1715=4),
            RANDBETWEEN(TODAY()-16071,TODAY()-8766),
            IF(OR($P1715=5,$P1715=6,$P1715=7),
                RANDBETWEEN(TODAY()-27393.75,TODAY()-12783.75),
                RANDBETWEEN(TODAY()-27393.75,TODAY()-10957.5)
            )
        )
    )
)</f>
        <v>25764</v>
      </c>
      <c r="L1715" s="6">
        <f ca="1">IF(OR(ROW()=2,ROW()=3),7,IF(ROW()=4,4,RANDBETWEEN(4,COUNT(Education!$A:$A) + 1)))</f>
        <v>7</v>
      </c>
      <c r="M1715" s="8" t="str">
        <f ca="1">VLOOKUP($L1715,Education!$A:$B,2,FALSE)</f>
        <v>Doutorado</v>
      </c>
      <c r="N171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1715" s="7" t="str">
        <f ca="1">VLOOKUP($N1715,Department!$A:$B,2,FALSE)</f>
        <v>Tecnologia da Informação</v>
      </c>
      <c r="P1715" s="6">
        <f t="shared" ca="1" si="133"/>
        <v>8</v>
      </c>
      <c r="Q1715" s="7" t="str">
        <f ca="1">VLOOKUP($P1715,Role!$A:$B,2,FALSE)</f>
        <v>Analista</v>
      </c>
      <c r="R1715" s="7">
        <f ca="1">IF($P1715=8,RANDBETWEEN(2,COUNT(Level!$A:$A) + 1),"")</f>
        <v>4</v>
      </c>
      <c r="S1715" s="7" t="str">
        <f ca="1">IF($R1715&lt;&gt;"",VLOOKUP($R1715,Level!$A:$B,2,FALSE),"")</f>
        <v>Senior</v>
      </c>
      <c r="T1715" s="8">
        <f t="shared" ca="1" si="134"/>
        <v>39922</v>
      </c>
      <c r="U1715" s="1">
        <f t="shared" ca="1" si="130"/>
        <v>4120</v>
      </c>
      <c r="V171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$A1715    &amp;
", "   &amp;
$B1715    &amp;
", "   &amp;
$C1715    &amp;
", '"  &amp;
$E1715    &amp;
"', '" &amp;
$H1715    &amp;
"', "  &amp;
$I1715 &amp;
", CAST('"  &amp;
TEXT($K1715,"aaaa-mm-dd") &amp;
"' AS DATE), " &amp;
$L1715 &amp;
", " &amp;
$N1715 &amp;
", " &amp;
$P1715 &amp;
", " &amp;
IF($R1715="","NULL",$R1715) &amp;
", " &amp;
$U1715 &amp;
");"</f>
        <v>INSERT INTO acme.fact_employees (id_company_fk, id_employee_pk, flg_active, employee_name, id_gender_fk, id_race_fk, birthdate, id_education_fk, id_department_fk, id_role_fk, id_level_fk, salary) VALUES (2, 1714, TRUE, 'Kaique Borges Brasão', 'M', 3, CAST('1970-07-15' AS DATE), 7, 11, 8, 4, 4120);</v>
      </c>
    </row>
    <row r="1716" spans="1:22" x14ac:dyDescent="0.2">
      <c r="A1716" s="7">
        <v>2</v>
      </c>
      <c r="B1716" s="5">
        <f t="shared" si="131"/>
        <v>1715</v>
      </c>
      <c r="C1716" s="6" t="b">
        <v>1</v>
      </c>
      <c r="D1716" s="7">
        <f ca="1">IF(ROW()=2,125,IF(ROW()=3,67,IF(ROW()=4,13,RANDBETWEEN(2,COUNT(Name!$A:$A) + 1))))</f>
        <v>11</v>
      </c>
      <c r="E1716" s="7" t="str">
        <f ca="1">VLOOKUP($D1716,Name!$A:$B,2,FALSE) &amp; " " &amp; IF(ROW()=2,"de Orléans e Bragança",VLOOKUP(IF(ROW()=2,0,RANDBETWEEN(2,COUNT('Last name'!$A:$A) + 1)),'Last name'!$A:$B,2,FALSE) &amp; " " &amp; VLOOKUP(RANDBETWEEN(2,COUNT('Last name'!$A:$A) + 1),'Last name'!$A:$B,2,FALSE))</f>
        <v>Alexander Martini Longo</v>
      </c>
      <c r="F1716" s="7">
        <v>2</v>
      </c>
      <c r="G1716" s="7" cm="1">
        <f t="array" aca="1" ref="G1716" ca="1">INDEX(States!$B:$B,RANDBETWEEN(2,COUNTA(States!$B:$B)),1)</f>
        <v>20</v>
      </c>
      <c r="H1716" s="7" t="str">
        <f ca="1">VLOOKUP($D1716,Name!$A:$C,3,FALSE)</f>
        <v>M</v>
      </c>
      <c r="I1716" s="7">
        <f t="shared" ca="1" si="132"/>
        <v>4</v>
      </c>
      <c r="J1716" s="7" t="str">
        <f ca="1">VLOOKUP($I1716,Race!$A:$B,2,FALSE)</f>
        <v>Pardo</v>
      </c>
      <c r="K1716" s="8">
        <f ca="1" xml:space="preserve">
IF($B1716=2,
    TODAY()-16340,
    IF($P1716=2,
        RANDBETWEEN(TODAY()-12418.5,TODAY()-6574.5),
        IF(OR($P1716=3,$P1716=4),
            RANDBETWEEN(TODAY()-16071,TODAY()-8766),
            IF(OR($P1716=5,$P1716=6,$P1716=7),
                RANDBETWEEN(TODAY()-27393.75,TODAY()-12783.75),
                RANDBETWEEN(TODAY()-27393.75,TODAY()-10957.5)
            )
        )
    )
)</f>
        <v>33963</v>
      </c>
      <c r="L1716" s="6">
        <f ca="1">IF(OR(ROW()=2,ROW()=3),7,IF(ROW()=4,4,RANDBETWEEN(4,COUNT(Education!$A:$A) + 1)))</f>
        <v>5</v>
      </c>
      <c r="M1716" s="8" t="str">
        <f ca="1">VLOOKUP($L1716,Education!$A:$B,2,FALSE)</f>
        <v>Pós-graduação</v>
      </c>
      <c r="N171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12</v>
      </c>
      <c r="O1716" s="7" t="str">
        <f ca="1">VLOOKUP($N1716,Department!$A:$B,2,FALSE)</f>
        <v>Jurídico</v>
      </c>
      <c r="P1716" s="6">
        <f t="shared" ca="1" si="133"/>
        <v>9</v>
      </c>
      <c r="Q1716" s="7" t="str">
        <f ca="1">VLOOKUP($P1716,Role!$A:$B,2,FALSE)</f>
        <v>Especialista</v>
      </c>
      <c r="R1716" s="7" t="str">
        <f ca="1">IF($P1716=8,RANDBETWEEN(2,COUNT(Level!$A:$A) + 1),"")</f>
        <v/>
      </c>
      <c r="S1716" s="7" t="str">
        <f ca="1">IF($R1716&lt;&gt;"",VLOOKUP($R1716,Level!$A:$B,2,FALSE),"")</f>
        <v/>
      </c>
      <c r="T1716" s="8">
        <f t="shared" ca="1" si="134"/>
        <v>42887</v>
      </c>
      <c r="U1716" s="1">
        <f t="shared" ca="1" si="130"/>
        <v>9100</v>
      </c>
      <c r="V171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$A1716    &amp;
", "   &amp;
$B1716    &amp;
", "   &amp;
$C1716    &amp;
", '"  &amp;
$E1716    &amp;
"', '" &amp;
$H1716    &amp;
"', "  &amp;
$I1716 &amp;
", CAST('"  &amp;
TEXT($K1716,"aaaa-mm-dd") &amp;
"' AS DATE), " &amp;
$L1716 &amp;
", " &amp;
$N1716 &amp;
", " &amp;
$P1716 &amp;
", " &amp;
IF($R1716="","NULL",$R1716) &amp;
", " &amp;
$U1716 &amp;
");"</f>
        <v>INSERT INTO acme.fact_employees (id_company_fk, id_employee_pk, flg_active, employee_name, id_gender_fk, id_race_fk, birthdate, id_education_fk, id_department_fk, id_role_fk, id_level_fk, salary) VALUES (2, 1715, TRUE, 'Alexander Martini Longo', 'M', 4, CAST('1992-12-25' AS DATE), 5, 12, 9, NULL, 9100);</v>
      </c>
    </row>
    <row r="1717" spans="1:22" x14ac:dyDescent="0.2">
      <c r="A1717" s="7">
        <v>2</v>
      </c>
      <c r="B1717" s="5">
        <f t="shared" si="131"/>
        <v>1716</v>
      </c>
      <c r="C1717" s="6" t="b">
        <v>1</v>
      </c>
      <c r="D1717" s="7">
        <f ca="1">IF(ROW()=2,125,IF(ROW()=3,67,IF(ROW()=4,13,RANDBETWEEN(2,COUNT(Name!$A:$A) + 1))))</f>
        <v>136</v>
      </c>
      <c r="E1717" s="7" t="str">
        <f ca="1">VLOOKUP($D1717,Name!$A:$B,2,FALSE) &amp; " " &amp; IF(ROW()=2,"de Orléans e Bragança",VLOOKUP(IF(ROW()=2,0,RANDBETWEEN(2,COUNT('Last name'!$A:$A) + 1)),'Last name'!$A:$B,2,FALSE) &amp; " " &amp; VLOOKUP(RANDBETWEEN(2,COUNT('Last name'!$A:$A) + 1),'Last name'!$A:$B,2,FALSE))</f>
        <v>Fernando Mariano Teixeira Saragoça</v>
      </c>
      <c r="F1717" s="7">
        <v>2</v>
      </c>
      <c r="G1717" s="7" cm="1">
        <f t="array" aca="1" ref="G1717" ca="1">INDEX(States!$B:$B,RANDBETWEEN(2,COUNTA(States!$B:$B)),1)</f>
        <v>17</v>
      </c>
      <c r="H1717" s="7" t="str">
        <f ca="1">VLOOKUP($D1717,Name!$A:$C,3,FALSE)</f>
        <v>M</v>
      </c>
      <c r="I1717" s="7">
        <f t="shared" ca="1" si="132"/>
        <v>2</v>
      </c>
      <c r="J1717" s="7" t="str">
        <f ca="1">VLOOKUP($I1717,Race!$A:$B,2,FALSE)</f>
        <v>Branco</v>
      </c>
      <c r="K1717" s="8">
        <f ca="1" xml:space="preserve">
IF($B1717=2,
    TODAY()-16340,
    IF($P1717=2,
        RANDBETWEEN(TODAY()-12418.5,TODAY()-6574.5),
        IF(OR($P1717=3,$P1717=4),
            RANDBETWEEN(TODAY()-16071,TODAY()-8766),
            IF(OR($P1717=5,$P1717=6,$P1717=7),
                RANDBETWEEN(TODAY()-27393.75,TODAY()-12783.75),
                RANDBETWEEN(TODAY()-27393.75,TODAY()-10957.5)
            )
        )
    )
)</f>
        <v>21023</v>
      </c>
      <c r="L1717" s="6">
        <f ca="1">IF(OR(ROW()=2,ROW()=3),7,IF(ROW()=4,4,RANDBETWEEN(4,COUNT(Education!$A:$A) + 1)))</f>
        <v>6</v>
      </c>
      <c r="M1717" s="8" t="str">
        <f ca="1">VLOOKUP($L1717,Education!$A:$B,2,FALSE)</f>
        <v>Mestrado</v>
      </c>
      <c r="N171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1717" s="7" t="str">
        <f ca="1">VLOOKUP($N1717,Department!$A:$B,2,FALSE)</f>
        <v>Auditoria</v>
      </c>
      <c r="P1717" s="6">
        <f t="shared" ca="1" si="133"/>
        <v>8</v>
      </c>
      <c r="Q1717" s="7" t="str">
        <f ca="1">VLOOKUP($P1717,Role!$A:$B,2,FALSE)</f>
        <v>Analista</v>
      </c>
      <c r="R1717" s="7">
        <f ca="1">IF($P1717=8,RANDBETWEEN(2,COUNT(Level!$A:$A) + 1),"")</f>
        <v>3</v>
      </c>
      <c r="S1717" s="7" t="str">
        <f ca="1">IF($R1717&lt;&gt;"",VLOOKUP($R1717,Level!$A:$B,2,FALSE),"")</f>
        <v>Pleno</v>
      </c>
      <c r="T1717" s="8">
        <f t="shared" ca="1" si="134"/>
        <v>36287</v>
      </c>
      <c r="U1717" s="1">
        <f t="shared" ca="1" si="130"/>
        <v>3500</v>
      </c>
      <c r="V171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$A1717    &amp;
", "   &amp;
$B1717    &amp;
", "   &amp;
$C1717    &amp;
", '"  &amp;
$E1717    &amp;
"', '" &amp;
$H1717    &amp;
"', "  &amp;
$I1717 &amp;
", CAST('"  &amp;
TEXT($K1717,"aaaa-mm-dd") &amp;
"' AS DATE), " &amp;
$L1717 &amp;
", " &amp;
$N1717 &amp;
", " &amp;
$P1717 &amp;
", " &amp;
IF($R1717="","NULL",$R1717) &amp;
", " &amp;
$U1717 &amp;
");"</f>
        <v>INSERT INTO acme.fact_employees (id_company_fk, id_employee_pk, flg_active, employee_name, id_gender_fk, id_race_fk, birthdate, id_education_fk, id_department_fk, id_role_fk, id_level_fk, salary) VALUES (2, 1716, TRUE, 'Fernando Mariano Teixeira Saragoça', 'M', 2, CAST('1957-07-22' AS DATE), 6, 10, 8, 3, 3500);</v>
      </c>
    </row>
    <row r="1718" spans="1:22" x14ac:dyDescent="0.2">
      <c r="A1718" s="7">
        <v>2</v>
      </c>
      <c r="B1718" s="5">
        <f t="shared" si="131"/>
        <v>1717</v>
      </c>
      <c r="C1718" s="6" t="b">
        <v>1</v>
      </c>
      <c r="D1718" s="7">
        <f ca="1">IF(ROW()=2,125,IF(ROW()=3,67,IF(ROW()=4,13,RANDBETWEEN(2,COUNT(Name!$A:$A) + 1))))</f>
        <v>299</v>
      </c>
      <c r="E1718" s="7" t="str">
        <f ca="1">VLOOKUP($D1718,Name!$A:$B,2,FALSE) &amp; " " &amp; IF(ROW()=2,"de Orléans e Bragança",VLOOKUP(IF(ROW()=2,0,RANDBETWEEN(2,COUNT('Last name'!$A:$A) + 1)),'Last name'!$A:$B,2,FALSE) &amp; " " &amp; VLOOKUP(RANDBETWEEN(2,COUNT('Last name'!$A:$A) + 1),'Last name'!$A:$B,2,FALSE))</f>
        <v>Natália Lima Caruso</v>
      </c>
      <c r="F1718" s="7">
        <v>2</v>
      </c>
      <c r="G1718" s="7" cm="1">
        <f t="array" aca="1" ref="G1718" ca="1">INDEX(States!$B:$B,RANDBETWEEN(2,COUNTA(States!$B:$B)),1)</f>
        <v>10</v>
      </c>
      <c r="H1718" s="7" t="str">
        <f ca="1">VLOOKUP($D1718,Name!$A:$C,3,FALSE)</f>
        <v>F</v>
      </c>
      <c r="I1718" s="7">
        <f t="shared" ca="1" si="132"/>
        <v>2</v>
      </c>
      <c r="J1718" s="7" t="str">
        <f ca="1">VLOOKUP($I1718,Race!$A:$B,2,FALSE)</f>
        <v>Branco</v>
      </c>
      <c r="K1718" s="8">
        <f ca="1" xml:space="preserve">
IF($B1718=2,
    TODAY()-16340,
    IF($P1718=2,
        RANDBETWEEN(TODAY()-12418.5,TODAY()-6574.5),
        IF(OR($P1718=3,$P1718=4),
            RANDBETWEEN(TODAY()-16071,TODAY()-8766),
            IF(OR($P1718=5,$P1718=6,$P1718=7),
                RANDBETWEEN(TODAY()-27393.75,TODAY()-12783.75),
                RANDBETWEEN(TODAY()-27393.75,TODAY()-10957.5)
            )
        )
    )
)</f>
        <v>23498</v>
      </c>
      <c r="L1718" s="6">
        <f ca="1">IF(OR(ROW()=2,ROW()=3),7,IF(ROW()=4,4,RANDBETWEEN(4,COUNT(Education!$A:$A) + 1)))</f>
        <v>5</v>
      </c>
      <c r="M1718" s="8" t="str">
        <f ca="1">VLOOKUP($L1718,Education!$A:$B,2,FALSE)</f>
        <v>Pós-graduação</v>
      </c>
      <c r="N171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1718" s="7" t="str">
        <f ca="1">VLOOKUP($N1718,Department!$A:$B,2,FALSE)</f>
        <v>Auditoria</v>
      </c>
      <c r="P1718" s="6">
        <f t="shared" ca="1" si="133"/>
        <v>7</v>
      </c>
      <c r="Q1718" s="7" t="str">
        <f ca="1">VLOOKUP($P1718,Role!$A:$B,2,FALSE)</f>
        <v>Trainee</v>
      </c>
      <c r="R1718" s="7" t="str">
        <f ca="1">IF($P1718=8,RANDBETWEEN(2,COUNT(Level!$A:$A) + 1),"")</f>
        <v/>
      </c>
      <c r="S1718" s="7" t="str">
        <f ca="1">IF($R1718&lt;&gt;"",VLOOKUP($R1718,Level!$A:$B,2,FALSE),"")</f>
        <v/>
      </c>
      <c r="T1718" s="8">
        <f t="shared" ca="1" si="134"/>
        <v>44499</v>
      </c>
      <c r="U1718" s="1">
        <f t="shared" ca="1" si="130"/>
        <v>1805</v>
      </c>
      <c r="V171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$A1718    &amp;
", "   &amp;
$B1718    &amp;
", "   &amp;
$C1718    &amp;
", '"  &amp;
$E1718    &amp;
"', '" &amp;
$H1718    &amp;
"', "  &amp;
$I1718 &amp;
", CAST('"  &amp;
TEXT($K1718,"aaaa-mm-dd") &amp;
"' AS DATE), " &amp;
$L1718 &amp;
", " &amp;
$N1718 &amp;
", " &amp;
$P1718 &amp;
", " &amp;
IF($R1718="","NULL",$R1718) &amp;
", " &amp;
$U1718 &amp;
");"</f>
        <v>INSERT INTO acme.fact_employees (id_company_fk, id_employee_pk, flg_active, employee_name, id_gender_fk, id_race_fk, birthdate, id_education_fk, id_department_fk, id_role_fk, id_level_fk, salary) VALUES (2, 1717, TRUE, 'Natália Lima Caruso', 'F', 2, CAST('1964-05-01' AS DATE), 5, 10, 7, NULL, 1805);</v>
      </c>
    </row>
    <row r="1719" spans="1:22" x14ac:dyDescent="0.2">
      <c r="A1719" s="7">
        <v>2</v>
      </c>
      <c r="B1719" s="5">
        <f t="shared" si="131"/>
        <v>1718</v>
      </c>
      <c r="C1719" s="6" t="b">
        <v>1</v>
      </c>
      <c r="D1719" s="7">
        <f ca="1">IF(ROW()=2,125,IF(ROW()=3,67,IF(ROW()=4,13,RANDBETWEEN(2,COUNT(Name!$A:$A) + 1))))</f>
        <v>315</v>
      </c>
      <c r="E1719" s="7" t="str">
        <f ca="1">VLOOKUP($D1719,Name!$A:$B,2,FALSE) &amp; " " &amp; IF(ROW()=2,"de Orléans e Bragança",VLOOKUP(IF(ROW()=2,0,RANDBETWEEN(2,COUNT('Last name'!$A:$A) + 1)),'Last name'!$A:$B,2,FALSE) &amp; " " &amp; VLOOKUP(RANDBETWEEN(2,COUNT('Last name'!$A:$A) + 1),'Last name'!$A:$B,2,FALSE))</f>
        <v>Pedro Lucas Longo Pedrosa</v>
      </c>
      <c r="F1719" s="7">
        <v>2</v>
      </c>
      <c r="G1719" s="7" cm="1">
        <f t="array" aca="1" ref="G1719" ca="1">INDEX(States!$B:$B,RANDBETWEEN(2,COUNTA(States!$B:$B)),1)</f>
        <v>2</v>
      </c>
      <c r="H1719" s="7" t="str">
        <f ca="1">VLOOKUP($D1719,Name!$A:$C,3,FALSE)</f>
        <v>M</v>
      </c>
      <c r="I1719" s="7">
        <f t="shared" ca="1" si="132"/>
        <v>2</v>
      </c>
      <c r="J1719" s="7" t="str">
        <f ca="1">VLOOKUP($I1719,Race!$A:$B,2,FALSE)</f>
        <v>Branco</v>
      </c>
      <c r="K1719" s="8">
        <f ca="1" xml:space="preserve">
IF($B1719=2,
    TODAY()-16340,
    IF($P1719=2,
        RANDBETWEEN(TODAY()-12418.5,TODAY()-6574.5),
        IF(OR($P1719=3,$P1719=4),
            RANDBETWEEN(TODAY()-16071,TODAY()-8766),
            IF(OR($P1719=5,$P1719=6,$P1719=7),
                RANDBETWEEN(TODAY()-27393.75,TODAY()-12783.75),
                RANDBETWEEN(TODAY()-27393.75,TODAY()-10957.5)
            )
        )
    )
)</f>
        <v>23334</v>
      </c>
      <c r="L1719" s="6">
        <f ca="1">IF(OR(ROW()=2,ROW()=3),7,IF(ROW()=4,4,RANDBETWEEN(4,COUNT(Education!$A:$A) + 1)))</f>
        <v>7</v>
      </c>
      <c r="M1719" s="8" t="str">
        <f ca="1">VLOOKUP($L1719,Education!$A:$B,2,FALSE)</f>
        <v>Doutorado</v>
      </c>
      <c r="N171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1719" s="7" t="str">
        <f ca="1">VLOOKUP($N1719,Department!$A:$B,2,FALSE)</f>
        <v>Recursos Humanos</v>
      </c>
      <c r="P1719" s="6">
        <f t="shared" ca="1" si="133"/>
        <v>8</v>
      </c>
      <c r="Q1719" s="7" t="str">
        <f ca="1">VLOOKUP($P1719,Role!$A:$B,2,FALSE)</f>
        <v>Analista</v>
      </c>
      <c r="R1719" s="7">
        <f ca="1">IF($P1719=8,RANDBETWEEN(2,COUNT(Level!$A:$A) + 1),"")</f>
        <v>3</v>
      </c>
      <c r="S1719" s="7" t="str">
        <f ca="1">IF($R1719&lt;&gt;"",VLOOKUP($R1719,Level!$A:$B,2,FALSE),"")</f>
        <v>Pleno</v>
      </c>
      <c r="T1719" s="8">
        <f t="shared" ca="1" si="134"/>
        <v>39024</v>
      </c>
      <c r="U1719" s="1">
        <f t="shared" ca="1" si="130"/>
        <v>4080</v>
      </c>
      <c r="V171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$A1719    &amp;
", "   &amp;
$B1719    &amp;
", "   &amp;
$C1719    &amp;
", '"  &amp;
$E1719    &amp;
"', '" &amp;
$H1719    &amp;
"', "  &amp;
$I1719 &amp;
", CAST('"  &amp;
TEXT($K1719,"aaaa-mm-dd") &amp;
"' AS DATE), " &amp;
$L1719 &amp;
", " &amp;
$N1719 &amp;
", " &amp;
$P1719 &amp;
", " &amp;
IF($R1719="","NULL",$R1719) &amp;
", " &amp;
$U1719 &amp;
");"</f>
        <v>INSERT INTO acme.fact_employees (id_company_fk, id_employee_pk, flg_active, employee_name, id_gender_fk, id_race_fk, birthdate, id_education_fk, id_department_fk, id_role_fk, id_level_fk, salary) VALUES (2, 1718, TRUE, 'Pedro Lucas Longo Pedrosa', 'M', 2, CAST('1963-11-19' AS DATE), 7, 5, 8, 3, 4080);</v>
      </c>
    </row>
    <row r="1720" spans="1:22" x14ac:dyDescent="0.2">
      <c r="A1720" s="7">
        <v>2</v>
      </c>
      <c r="B1720" s="5">
        <f t="shared" si="131"/>
        <v>1719</v>
      </c>
      <c r="C1720" s="6" t="b">
        <v>1</v>
      </c>
      <c r="D1720" s="7">
        <f ca="1">IF(ROW()=2,125,IF(ROW()=3,67,IF(ROW()=4,13,RANDBETWEEN(2,COUNT(Name!$A:$A) + 1))))</f>
        <v>181</v>
      </c>
      <c r="E1720" s="7" t="str">
        <f ca="1">VLOOKUP($D1720,Name!$A:$B,2,FALSE) &amp; " " &amp; IF(ROW()=2,"de Orléans e Bragança",VLOOKUP(IF(ROW()=2,0,RANDBETWEEN(2,COUNT('Last name'!$A:$A) + 1)),'Last name'!$A:$B,2,FALSE) &amp; " " &amp; VLOOKUP(RANDBETWEEN(2,COUNT('Last name'!$A:$A) + 1),'Last name'!$A:$B,2,FALSE))</f>
        <v>Joanna Coelho Negrão</v>
      </c>
      <c r="F1720" s="7">
        <v>2</v>
      </c>
      <c r="G1720" s="7" cm="1">
        <f t="array" aca="1" ref="G1720" ca="1">INDEX(States!$B:$B,RANDBETWEEN(2,COUNTA(States!$B:$B)),1)</f>
        <v>18</v>
      </c>
      <c r="H1720" s="7" t="str">
        <f ca="1">VLOOKUP($D1720,Name!$A:$C,3,FALSE)</f>
        <v>F</v>
      </c>
      <c r="I1720" s="7">
        <f t="shared" ca="1" si="132"/>
        <v>2</v>
      </c>
      <c r="J1720" s="7" t="str">
        <f ca="1">VLOOKUP($I1720,Race!$A:$B,2,FALSE)</f>
        <v>Branco</v>
      </c>
      <c r="K1720" s="8">
        <f ca="1" xml:space="preserve">
IF($B1720=2,
    TODAY()-16340,
    IF($P1720=2,
        RANDBETWEEN(TODAY()-12418.5,TODAY()-6574.5),
        IF(OR($P1720=3,$P1720=4),
            RANDBETWEEN(TODAY()-16071,TODAY()-8766),
            IF(OR($P1720=5,$P1720=6,$P1720=7),
                RANDBETWEEN(TODAY()-27393.75,TODAY()-12783.75),
                RANDBETWEEN(TODAY()-27393.75,TODAY()-10957.5)
            )
        )
    )
)</f>
        <v>20731</v>
      </c>
      <c r="L1720" s="6">
        <f ca="1">IF(OR(ROW()=2,ROW()=3),7,IF(ROW()=4,4,RANDBETWEEN(4,COUNT(Education!$A:$A) + 1)))</f>
        <v>6</v>
      </c>
      <c r="M1720" s="8" t="str">
        <f ca="1">VLOOKUP($L1720,Education!$A:$B,2,FALSE)</f>
        <v>Mestrado</v>
      </c>
      <c r="N172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7</v>
      </c>
      <c r="O1720" s="7" t="str">
        <f ca="1">VLOOKUP($N1720,Department!$A:$B,2,FALSE)</f>
        <v>Operacional</v>
      </c>
      <c r="P1720" s="6">
        <f t="shared" ca="1" si="133"/>
        <v>7</v>
      </c>
      <c r="Q1720" s="7" t="str">
        <f ca="1">VLOOKUP($P1720,Role!$A:$B,2,FALSE)</f>
        <v>Trainee</v>
      </c>
      <c r="R1720" s="7" t="str">
        <f ca="1">IF($P1720=8,RANDBETWEEN(2,COUNT(Level!$A:$A) + 1),"")</f>
        <v/>
      </c>
      <c r="S1720" s="7" t="str">
        <f ca="1">IF($R1720&lt;&gt;"",VLOOKUP($R1720,Level!$A:$B,2,FALSE),"")</f>
        <v/>
      </c>
      <c r="T1720" s="8">
        <f t="shared" ca="1" si="134"/>
        <v>41421</v>
      </c>
      <c r="U1720" s="1">
        <f t="shared" ca="1" si="130"/>
        <v>2305</v>
      </c>
      <c r="V172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$A1720    &amp;
", "   &amp;
$B1720    &amp;
", "   &amp;
$C1720    &amp;
", '"  &amp;
$E1720    &amp;
"', '" &amp;
$H1720    &amp;
"', "  &amp;
$I1720 &amp;
", CAST('"  &amp;
TEXT($K1720,"aaaa-mm-dd") &amp;
"' AS DATE), " &amp;
$L1720 &amp;
", " &amp;
$N1720 &amp;
", " &amp;
$P1720 &amp;
", " &amp;
IF($R1720="","NULL",$R1720) &amp;
", " &amp;
$U1720 &amp;
");"</f>
        <v>INSERT INTO acme.fact_employees (id_company_fk, id_employee_pk, flg_active, employee_name, id_gender_fk, id_race_fk, birthdate, id_education_fk, id_department_fk, id_role_fk, id_level_fk, salary) VALUES (2, 1719, TRUE, 'Joanna Coelho Negrão', 'F', 2, CAST('1956-10-03' AS DATE), 6, 7, 7, NULL, 2305);</v>
      </c>
    </row>
    <row r="1721" spans="1:22" x14ac:dyDescent="0.2">
      <c r="A1721" s="7">
        <v>2</v>
      </c>
      <c r="B1721" s="5">
        <f t="shared" si="131"/>
        <v>1720</v>
      </c>
      <c r="C1721" s="6" t="b">
        <v>1</v>
      </c>
      <c r="D1721" s="7">
        <f ca="1">IF(ROW()=2,125,IF(ROW()=3,67,IF(ROW()=4,13,RANDBETWEEN(2,COUNT(Name!$A:$A) + 1))))</f>
        <v>293</v>
      </c>
      <c r="E1721" s="7" t="str">
        <f ca="1">VLOOKUP($D1721,Name!$A:$B,2,FALSE) &amp; " " &amp; IF(ROW()=2,"de Orléans e Bragança",VLOOKUP(IF(ROW()=2,0,RANDBETWEEN(2,COUNT('Last name'!$A:$A) + 1)),'Last name'!$A:$B,2,FALSE) &amp; " " &amp; VLOOKUP(RANDBETWEEN(2,COUNT('Last name'!$A:$A) + 1),'Last name'!$A:$B,2,FALSE))</f>
        <v>Miguel Henrique Pereira Battaglia</v>
      </c>
      <c r="F1721" s="7">
        <v>2</v>
      </c>
      <c r="G1721" s="7" cm="1">
        <f t="array" aca="1" ref="G1721" ca="1">INDEX(States!$B:$B,RANDBETWEEN(2,COUNTA(States!$B:$B)),1)</f>
        <v>19</v>
      </c>
      <c r="H1721" s="7" t="str">
        <f ca="1">VLOOKUP($D1721,Name!$A:$C,3,FALSE)</f>
        <v>M</v>
      </c>
      <c r="I1721" s="7">
        <f t="shared" ca="1" si="132"/>
        <v>2</v>
      </c>
      <c r="J1721" s="7" t="str">
        <f ca="1">VLOOKUP($I1721,Race!$A:$B,2,FALSE)</f>
        <v>Branco</v>
      </c>
      <c r="K1721" s="8">
        <f ca="1" xml:space="preserve">
IF($B1721=2,
    TODAY()-16340,
    IF($P1721=2,
        RANDBETWEEN(TODAY()-12418.5,TODAY()-6574.5),
        IF(OR($P1721=3,$P1721=4),
            RANDBETWEEN(TODAY()-16071,TODAY()-8766),
            IF(OR($P1721=5,$P1721=6,$P1721=7),
                RANDBETWEEN(TODAY()-27393.75,TODAY()-12783.75),
                RANDBETWEEN(TODAY()-27393.75,TODAY()-10957.5)
            )
        )
    )
)</f>
        <v>33114</v>
      </c>
      <c r="L1721" s="6">
        <f ca="1">IF(OR(ROW()=2,ROW()=3),7,IF(ROW()=4,4,RANDBETWEEN(4,COUNT(Education!$A:$A) + 1)))</f>
        <v>6</v>
      </c>
      <c r="M1721" s="8" t="str">
        <f ca="1">VLOOKUP($L1721,Education!$A:$B,2,FALSE)</f>
        <v>Mestrado</v>
      </c>
      <c r="N172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1721" s="7" t="str">
        <f ca="1">VLOOKUP($N1721,Department!$A:$B,2,FALSE)</f>
        <v>Vendas</v>
      </c>
      <c r="P1721" s="6">
        <f t="shared" ca="1" si="133"/>
        <v>8</v>
      </c>
      <c r="Q1721" s="7" t="str">
        <f ca="1">VLOOKUP($P1721,Role!$A:$B,2,FALSE)</f>
        <v>Analista</v>
      </c>
      <c r="R1721" s="7">
        <f ca="1">IF($P1721=8,RANDBETWEEN(2,COUNT(Level!$A:$A) + 1),"")</f>
        <v>2</v>
      </c>
      <c r="S1721" s="7" t="str">
        <f ca="1">IF($R1721&lt;&gt;"",VLOOKUP($R1721,Level!$A:$B,2,FALSE),"")</f>
        <v>Junior</v>
      </c>
      <c r="T1721" s="8">
        <f t="shared" ca="1" si="134"/>
        <v>41985</v>
      </c>
      <c r="U1721" s="1">
        <f t="shared" ca="1" si="130"/>
        <v>3610</v>
      </c>
      <c r="V172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$A1721    &amp;
", "   &amp;
$B1721    &amp;
", "   &amp;
$C1721    &amp;
", '"  &amp;
$E1721    &amp;
"', '" &amp;
$H1721    &amp;
"', "  &amp;
$I1721 &amp;
", CAST('"  &amp;
TEXT($K1721,"aaaa-mm-dd") &amp;
"' AS DATE), " &amp;
$L1721 &amp;
", " &amp;
$N1721 &amp;
", " &amp;
$P1721 &amp;
", " &amp;
IF($R1721="","NULL",$R1721) &amp;
", " &amp;
$U1721 &amp;
");"</f>
        <v>INSERT INTO acme.fact_employees (id_company_fk, id_employee_pk, flg_active, employee_name, id_gender_fk, id_race_fk, birthdate, id_education_fk, id_department_fk, id_role_fk, id_level_fk, salary) VALUES (2, 1720, TRUE, 'Miguel Henrique Pereira Battaglia', 'M', 2, CAST('1990-08-29' AS DATE), 6, 13, 8, 2, 3610);</v>
      </c>
    </row>
    <row r="1722" spans="1:22" x14ac:dyDescent="0.2">
      <c r="A1722" s="7">
        <v>2</v>
      </c>
      <c r="B1722" s="5">
        <f t="shared" si="131"/>
        <v>1721</v>
      </c>
      <c r="C1722" s="6" t="b">
        <v>1</v>
      </c>
      <c r="D1722" s="7">
        <f ca="1">IF(ROW()=2,125,IF(ROW()=3,67,IF(ROW()=4,13,RANDBETWEEN(2,COUNT(Name!$A:$A) + 1))))</f>
        <v>108</v>
      </c>
      <c r="E1722" s="7" t="str">
        <f ca="1">VLOOKUP($D1722,Name!$A:$B,2,FALSE) &amp; " " &amp; IF(ROW()=2,"de Orléans e Bragança",VLOOKUP(IF(ROW()=2,0,RANDBETWEEN(2,COUNT('Last name'!$A:$A) + 1)),'Last name'!$A:$B,2,FALSE) &amp; " " &amp; VLOOKUP(RANDBETWEEN(2,COUNT('Last name'!$A:$A) + 1),'Last name'!$A:$B,2,FALSE))</f>
        <v>Débora Braga Pimentel</v>
      </c>
      <c r="F1722" s="7">
        <v>2</v>
      </c>
      <c r="G1722" s="7" cm="1">
        <f t="array" aca="1" ref="G1722" ca="1">INDEX(States!$B:$B,RANDBETWEEN(2,COUNTA(States!$B:$B)),1)</f>
        <v>14</v>
      </c>
      <c r="H1722" s="7" t="str">
        <f ca="1">VLOOKUP($D1722,Name!$A:$C,3,FALSE)</f>
        <v>F</v>
      </c>
      <c r="I1722" s="7">
        <f t="shared" ca="1" si="132"/>
        <v>3</v>
      </c>
      <c r="J1722" s="7" t="str">
        <f ca="1">VLOOKUP($I1722,Race!$A:$B,2,FALSE)</f>
        <v>Preto</v>
      </c>
      <c r="K1722" s="8">
        <f ca="1" xml:space="preserve">
IF($B1722=2,
    TODAY()-16340,
    IF($P1722=2,
        RANDBETWEEN(TODAY()-12418.5,TODAY()-6574.5),
        IF(OR($P1722=3,$P1722=4),
            RANDBETWEEN(TODAY()-16071,TODAY()-8766),
            IF(OR($P1722=5,$P1722=6,$P1722=7),
                RANDBETWEEN(TODAY()-27393.75,TODAY()-12783.75),
                RANDBETWEEN(TODAY()-27393.75,TODAY()-10957.5)
            )
        )
    )
)</f>
        <v>31685</v>
      </c>
      <c r="L1722" s="6">
        <f ca="1">IF(OR(ROW()=2,ROW()=3),7,IF(ROW()=4,4,RANDBETWEEN(4,COUNT(Education!$A:$A) + 1)))</f>
        <v>4</v>
      </c>
      <c r="M1722" s="8" t="str">
        <f ca="1">VLOOKUP($L1722,Education!$A:$B,2,FALSE)</f>
        <v>Superior</v>
      </c>
      <c r="N172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1722" s="7" t="str">
        <f ca="1">VLOOKUP($N1722,Department!$A:$B,2,FALSE)</f>
        <v>Financeiro</v>
      </c>
      <c r="P1722" s="6">
        <f t="shared" ca="1" si="133"/>
        <v>6</v>
      </c>
      <c r="Q1722" s="7" t="str">
        <f ca="1">VLOOKUP($P1722,Role!$A:$B,2,FALSE)</f>
        <v>Estagiário</v>
      </c>
      <c r="R1722" s="7" t="str">
        <f ca="1">IF($P1722=8,RANDBETWEEN(2,COUNT(Level!$A:$A) + 1),"")</f>
        <v/>
      </c>
      <c r="S1722" s="7" t="str">
        <f ca="1">IF($R1722&lt;&gt;"",VLOOKUP($R1722,Level!$A:$B,2,FALSE),"")</f>
        <v/>
      </c>
      <c r="T1722" s="8">
        <f t="shared" ca="1" si="134"/>
        <v>39746</v>
      </c>
      <c r="U1722" s="1">
        <f t="shared" ca="1" si="130"/>
        <v>1205</v>
      </c>
      <c r="V172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$A1722    &amp;
", "   &amp;
$B1722    &amp;
", "   &amp;
$C1722    &amp;
", '"  &amp;
$E1722    &amp;
"', '" &amp;
$H1722    &amp;
"', "  &amp;
$I1722 &amp;
", CAST('"  &amp;
TEXT($K1722,"aaaa-mm-dd") &amp;
"' AS DATE), " &amp;
$L1722 &amp;
", " &amp;
$N1722 &amp;
", " &amp;
$P1722 &amp;
", " &amp;
IF($R1722="","NULL",$R1722) &amp;
", " &amp;
$U1722 &amp;
");"</f>
        <v>INSERT INTO acme.fact_employees (id_company_fk, id_employee_pk, flg_active, employee_name, id_gender_fk, id_race_fk, birthdate, id_education_fk, id_department_fk, id_role_fk, id_level_fk, salary) VALUES (2, 1721, TRUE, 'Débora Braga Pimentel', 'F', 3, CAST('1986-09-30' AS DATE), 4, 4, 6, NULL, 1205);</v>
      </c>
    </row>
    <row r="1723" spans="1:22" x14ac:dyDescent="0.2">
      <c r="A1723" s="7">
        <v>2</v>
      </c>
      <c r="B1723" s="5">
        <f t="shared" si="131"/>
        <v>1722</v>
      </c>
      <c r="C1723" s="6" t="b">
        <v>1</v>
      </c>
      <c r="D1723" s="7">
        <f ca="1">IF(ROW()=2,125,IF(ROW()=3,67,IF(ROW()=4,13,RANDBETWEEN(2,COUNT(Name!$A:$A) + 1))))</f>
        <v>363</v>
      </c>
      <c r="E1723" s="7" t="str">
        <f ca="1">VLOOKUP($D1723,Name!$A:$B,2,FALSE) &amp; " " &amp; IF(ROW()=2,"de Orléans e Bragança",VLOOKUP(IF(ROW()=2,0,RANDBETWEEN(2,COUNT('Last name'!$A:$A) + 1)),'Last name'!$A:$B,2,FALSE) &amp; " " &amp; VLOOKUP(RANDBETWEEN(2,COUNT('Last name'!$A:$A) + 1),'Last name'!$A:$B,2,FALSE))</f>
        <v>Yuri Cardozo Madureira</v>
      </c>
      <c r="F1723" s="7">
        <v>2</v>
      </c>
      <c r="G1723" s="7" cm="1">
        <f t="array" aca="1" ref="G1723" ca="1">INDEX(States!$B:$B,RANDBETWEEN(2,COUNTA(States!$B:$B)),1)</f>
        <v>21</v>
      </c>
      <c r="H1723" s="7" t="str">
        <f ca="1">VLOOKUP($D1723,Name!$A:$C,3,FALSE)</f>
        <v>M</v>
      </c>
      <c r="I1723" s="7">
        <f t="shared" ca="1" si="132"/>
        <v>2</v>
      </c>
      <c r="J1723" s="7" t="str">
        <f ca="1">VLOOKUP($I1723,Race!$A:$B,2,FALSE)</f>
        <v>Branco</v>
      </c>
      <c r="K1723" s="8">
        <f ca="1" xml:space="preserve">
IF($B1723=2,
    TODAY()-16340,
    IF($P1723=2,
        RANDBETWEEN(TODAY()-12418.5,TODAY()-6574.5),
        IF(OR($P1723=3,$P1723=4),
            RANDBETWEEN(TODAY()-16071,TODAY()-8766),
            IF(OR($P1723=5,$P1723=6,$P1723=7),
                RANDBETWEEN(TODAY()-27393.75,TODAY()-12783.75),
                RANDBETWEEN(TODAY()-27393.75,TODAY()-10957.5)
            )
        )
    )
)</f>
        <v>33947</v>
      </c>
      <c r="L1723" s="6">
        <f ca="1">IF(OR(ROW()=2,ROW()=3),7,IF(ROW()=4,4,RANDBETWEEN(4,COUNT(Education!$A:$A) + 1)))</f>
        <v>7</v>
      </c>
      <c r="M1723" s="8" t="str">
        <f ca="1">VLOOKUP($L1723,Education!$A:$B,2,FALSE)</f>
        <v>Doutorado</v>
      </c>
      <c r="N172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1723" s="7" t="str">
        <f ca="1">VLOOKUP($N1723,Department!$A:$B,2,FALSE)</f>
        <v>Tecnologia da Informação</v>
      </c>
      <c r="P1723" s="6">
        <f t="shared" ca="1" si="133"/>
        <v>8</v>
      </c>
      <c r="Q1723" s="7" t="str">
        <f ca="1">VLOOKUP($P1723,Role!$A:$B,2,FALSE)</f>
        <v>Analista</v>
      </c>
      <c r="R1723" s="7">
        <f ca="1">IF($P1723=8,RANDBETWEEN(2,COUNT(Level!$A:$A) + 1),"")</f>
        <v>2</v>
      </c>
      <c r="S1723" s="7" t="str">
        <f ca="1">IF($R1723&lt;&gt;"",VLOOKUP($R1723,Level!$A:$B,2,FALSE),"")</f>
        <v>Junior</v>
      </c>
      <c r="T1723" s="8">
        <f t="shared" ca="1" si="134"/>
        <v>44779</v>
      </c>
      <c r="U1723" s="1">
        <f t="shared" ca="1" si="130"/>
        <v>4120</v>
      </c>
      <c r="V172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$A1723    &amp;
", "   &amp;
$B1723    &amp;
", "   &amp;
$C1723    &amp;
", '"  &amp;
$E1723    &amp;
"', '" &amp;
$H1723    &amp;
"', "  &amp;
$I1723 &amp;
", CAST('"  &amp;
TEXT($K1723,"aaaa-mm-dd") &amp;
"' AS DATE), " &amp;
$L1723 &amp;
", " &amp;
$N1723 &amp;
", " &amp;
$P1723 &amp;
", " &amp;
IF($R1723="","NULL",$R1723) &amp;
", " &amp;
$U1723 &amp;
");"</f>
        <v>INSERT INTO acme.fact_employees (id_company_fk, id_employee_pk, flg_active, employee_name, id_gender_fk, id_race_fk, birthdate, id_education_fk, id_department_fk, id_role_fk, id_level_fk, salary) VALUES (2, 1722, TRUE, 'Yuri Cardozo Madureira', 'M', 2, CAST('1992-12-09' AS DATE), 7, 11, 8, 2, 4120);</v>
      </c>
    </row>
    <row r="1724" spans="1:22" x14ac:dyDescent="0.2">
      <c r="A1724" s="7">
        <v>2</v>
      </c>
      <c r="B1724" s="5">
        <f t="shared" si="131"/>
        <v>1723</v>
      </c>
      <c r="C1724" s="6" t="b">
        <v>1</v>
      </c>
      <c r="D1724" s="7">
        <f ca="1">IF(ROW()=2,125,IF(ROW()=3,67,IF(ROW()=4,13,RANDBETWEEN(2,COUNT(Name!$A:$A) + 1))))</f>
        <v>12</v>
      </c>
      <c r="E1724" s="7" t="str">
        <f ca="1">VLOOKUP($D1724,Name!$A:$B,2,FALSE) &amp; " " &amp; IF(ROW()=2,"de Orléans e Bragança",VLOOKUP(IF(ROW()=2,0,RANDBETWEEN(2,COUNT('Last name'!$A:$A) + 1)),'Last name'!$A:$B,2,FALSE) &amp; " " &amp; VLOOKUP(RANDBETWEEN(2,COUNT('Last name'!$A:$A) + 1),'Last name'!$A:$B,2,FALSE))</f>
        <v>Alexandre Silva Carvalho</v>
      </c>
      <c r="F1724" s="7">
        <v>2</v>
      </c>
      <c r="G1724" s="7" cm="1">
        <f t="array" aca="1" ref="G1724" ca="1">INDEX(States!$B:$B,RANDBETWEEN(2,COUNTA(States!$B:$B)),1)</f>
        <v>2</v>
      </c>
      <c r="H1724" s="7" t="str">
        <f ca="1">VLOOKUP($D1724,Name!$A:$C,3,FALSE)</f>
        <v>M</v>
      </c>
      <c r="I1724" s="7">
        <f t="shared" ca="1" si="132"/>
        <v>2</v>
      </c>
      <c r="J1724" s="7" t="str">
        <f ca="1">VLOOKUP($I1724,Race!$A:$B,2,FALSE)</f>
        <v>Branco</v>
      </c>
      <c r="K1724" s="8">
        <f ca="1" xml:space="preserve">
IF($B1724=2,
    TODAY()-16340,
    IF($P1724=2,
        RANDBETWEEN(TODAY()-12418.5,TODAY()-6574.5),
        IF(OR($P1724=3,$P1724=4),
            RANDBETWEEN(TODAY()-16071,TODAY()-8766),
            IF(OR($P1724=5,$P1724=6,$P1724=7),
                RANDBETWEEN(TODAY()-27393.75,TODAY()-12783.75),
                RANDBETWEEN(TODAY()-27393.75,TODAY()-10957.5)
            )
        )
    )
)</f>
        <v>20832</v>
      </c>
      <c r="L1724" s="6">
        <f ca="1">IF(OR(ROW()=2,ROW()=3),7,IF(ROW()=4,4,RANDBETWEEN(4,COUNT(Education!$A:$A) + 1)))</f>
        <v>5</v>
      </c>
      <c r="M1724" s="8" t="str">
        <f ca="1">VLOOKUP($L1724,Education!$A:$B,2,FALSE)</f>
        <v>Pós-graduação</v>
      </c>
      <c r="N172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1724" s="7" t="str">
        <f ca="1">VLOOKUP($N1724,Department!$A:$B,2,FALSE)</f>
        <v>Administrativo</v>
      </c>
      <c r="P1724" s="6">
        <f t="shared" ca="1" si="133"/>
        <v>7</v>
      </c>
      <c r="Q1724" s="7" t="str">
        <f ca="1">VLOOKUP($P1724,Role!$A:$B,2,FALSE)</f>
        <v>Trainee</v>
      </c>
      <c r="R1724" s="7" t="str">
        <f ca="1">IF($P1724=8,RANDBETWEEN(2,COUNT(Level!$A:$A) + 1),"")</f>
        <v/>
      </c>
      <c r="S1724" s="7" t="str">
        <f ca="1">IF($R1724&lt;&gt;"",VLOOKUP($R1724,Level!$A:$B,2,FALSE),"")</f>
        <v/>
      </c>
      <c r="T1724" s="8">
        <f t="shared" ca="1" si="134"/>
        <v>39732</v>
      </c>
      <c r="U1724" s="1">
        <f t="shared" ca="1" si="130"/>
        <v>1805</v>
      </c>
      <c r="V172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$A1724    &amp;
", "   &amp;
$B1724    &amp;
", "   &amp;
$C1724    &amp;
", '"  &amp;
$E1724    &amp;
"', '" &amp;
$H1724    &amp;
"', "  &amp;
$I1724 &amp;
", CAST('"  &amp;
TEXT($K1724,"aaaa-mm-dd") &amp;
"' AS DATE), " &amp;
$L1724 &amp;
", " &amp;
$N1724 &amp;
", " &amp;
$P1724 &amp;
", " &amp;
IF($R1724="","NULL",$R1724) &amp;
", " &amp;
$U1724 &amp;
");"</f>
        <v>INSERT INTO acme.fact_employees (id_company_fk, id_employee_pk, flg_active, employee_name, id_gender_fk, id_race_fk, birthdate, id_education_fk, id_department_fk, id_role_fk, id_level_fk, salary) VALUES (2, 1723, TRUE, 'Alexandre Silva Carvalho', 'M', 2, CAST('1957-01-12' AS DATE), 5, 3, 7, NULL, 1805);</v>
      </c>
    </row>
    <row r="1725" spans="1:22" x14ac:dyDescent="0.2">
      <c r="A1725" s="7">
        <v>2</v>
      </c>
      <c r="B1725" s="5">
        <f t="shared" si="131"/>
        <v>1724</v>
      </c>
      <c r="C1725" s="6" t="b">
        <v>1</v>
      </c>
      <c r="D1725" s="7">
        <f ca="1">IF(ROW()=2,125,IF(ROW()=3,67,IF(ROW()=4,13,RANDBETWEEN(2,COUNT(Name!$A:$A) + 1))))</f>
        <v>120</v>
      </c>
      <c r="E1725" s="7" t="str">
        <f ca="1">VLOOKUP($D1725,Name!$A:$B,2,FALSE) &amp; " " &amp; IF(ROW()=2,"de Orléans e Bragança",VLOOKUP(IF(ROW()=2,0,RANDBETWEEN(2,COUNT('Last name'!$A:$A) + 1)),'Last name'!$A:$B,2,FALSE) &amp; " " &amp; VLOOKUP(RANDBETWEEN(2,COUNT('Last name'!$A:$A) + 1),'Last name'!$A:$B,2,FALSE))</f>
        <v>Emanuelly Esteves Oliveira</v>
      </c>
      <c r="F1725" s="7">
        <v>2</v>
      </c>
      <c r="G1725" s="7" cm="1">
        <f t="array" aca="1" ref="G1725" ca="1">INDEX(States!$B:$B,RANDBETWEEN(2,COUNTA(States!$B:$B)),1)</f>
        <v>20</v>
      </c>
      <c r="H1725" s="7" t="str">
        <f ca="1">VLOOKUP($D1725,Name!$A:$C,3,FALSE)</f>
        <v>F</v>
      </c>
      <c r="I1725" s="7">
        <f t="shared" ca="1" si="132"/>
        <v>2</v>
      </c>
      <c r="J1725" s="7" t="str">
        <f ca="1">VLOOKUP($I1725,Race!$A:$B,2,FALSE)</f>
        <v>Branco</v>
      </c>
      <c r="K1725" s="8">
        <f ca="1" xml:space="preserve">
IF($B1725=2,
    TODAY()-16340,
    IF($P1725=2,
        RANDBETWEEN(TODAY()-12418.5,TODAY()-6574.5),
        IF(OR($P1725=3,$P1725=4),
            RANDBETWEEN(TODAY()-16071,TODAY()-8766),
            IF(OR($P1725=5,$P1725=6,$P1725=7),
                RANDBETWEEN(TODAY()-27393.75,TODAY()-12783.75),
                RANDBETWEEN(TODAY()-27393.75,TODAY()-10957.5)
            )
        )
    )
)</f>
        <v>28916</v>
      </c>
      <c r="L1725" s="6">
        <f ca="1">IF(OR(ROW()=2,ROW()=3),7,IF(ROW()=4,4,RANDBETWEEN(4,COUNT(Education!$A:$A) + 1)))</f>
        <v>5</v>
      </c>
      <c r="M1725" s="8" t="str">
        <f ca="1">VLOOKUP($L1725,Education!$A:$B,2,FALSE)</f>
        <v>Pós-graduação</v>
      </c>
      <c r="N172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1725" s="7" t="str">
        <f ca="1">VLOOKUP($N1725,Department!$A:$B,2,FALSE)</f>
        <v>Auditoria</v>
      </c>
      <c r="P1725" s="6">
        <f t="shared" ca="1" si="133"/>
        <v>8</v>
      </c>
      <c r="Q1725" s="7" t="str">
        <f ca="1">VLOOKUP($P1725,Role!$A:$B,2,FALSE)</f>
        <v>Analista</v>
      </c>
      <c r="R1725" s="7">
        <f ca="1">IF($P1725=8,RANDBETWEEN(2,COUNT(Level!$A:$A) + 1),"")</f>
        <v>2</v>
      </c>
      <c r="S1725" s="7" t="str">
        <f ca="1">IF($R1725&lt;&gt;"",VLOOKUP($R1725,Level!$A:$B,2,FALSE),"")</f>
        <v>Junior</v>
      </c>
      <c r="T1725" s="8">
        <f t="shared" ca="1" si="134"/>
        <v>39509</v>
      </c>
      <c r="U1725" s="1">
        <f t="shared" ca="1" si="130"/>
        <v>3000</v>
      </c>
      <c r="V172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$A1725    &amp;
", "   &amp;
$B1725    &amp;
", "   &amp;
$C1725    &amp;
", '"  &amp;
$E1725    &amp;
"', '" &amp;
$H1725    &amp;
"', "  &amp;
$I1725 &amp;
", CAST('"  &amp;
TEXT($K1725,"aaaa-mm-dd") &amp;
"' AS DATE), " &amp;
$L1725 &amp;
", " &amp;
$N1725 &amp;
", " &amp;
$P1725 &amp;
", " &amp;
IF($R1725="","NULL",$R1725) &amp;
", " &amp;
$U1725 &amp;
");"</f>
        <v>INSERT INTO acme.fact_employees (id_company_fk, id_employee_pk, flg_active, employee_name, id_gender_fk, id_race_fk, birthdate, id_education_fk, id_department_fk, id_role_fk, id_level_fk, salary) VALUES (2, 1724, TRUE, 'Emanuelly Esteves Oliveira', 'F', 2, CAST('1979-03-02' AS DATE), 5, 10, 8, 2, 3000);</v>
      </c>
    </row>
    <row r="1726" spans="1:22" x14ac:dyDescent="0.2">
      <c r="A1726" s="7">
        <v>2</v>
      </c>
      <c r="B1726" s="5">
        <f t="shared" si="131"/>
        <v>1725</v>
      </c>
      <c r="C1726" s="6" t="b">
        <v>1</v>
      </c>
      <c r="D1726" s="7">
        <f ca="1">IF(ROW()=2,125,IF(ROW()=3,67,IF(ROW()=4,13,RANDBETWEEN(2,COUNT(Name!$A:$A) + 1))))</f>
        <v>362</v>
      </c>
      <c r="E1726" s="7" t="str">
        <f ca="1">VLOOKUP($D1726,Name!$A:$B,2,FALSE) &amp; " " &amp; IF(ROW()=2,"de Orléans e Bragança",VLOOKUP(IF(ROW()=2,0,RANDBETWEEN(2,COUNT('Last name'!$A:$A) + 1)),'Last name'!$A:$B,2,FALSE) &amp; " " &amp; VLOOKUP(RANDBETWEEN(2,COUNT('Last name'!$A:$A) + 1),'Last name'!$A:$B,2,FALSE))</f>
        <v>Yasmini Poeta Battaglia</v>
      </c>
      <c r="F1726" s="7">
        <v>2</v>
      </c>
      <c r="G1726" s="7" cm="1">
        <f t="array" aca="1" ref="G1726" ca="1">INDEX(States!$B:$B,RANDBETWEEN(2,COUNTA(States!$B:$B)),1)</f>
        <v>20</v>
      </c>
      <c r="H1726" s="7" t="str">
        <f ca="1">VLOOKUP($D1726,Name!$A:$C,3,FALSE)</f>
        <v>F</v>
      </c>
      <c r="I1726" s="7">
        <f t="shared" ca="1" si="132"/>
        <v>2</v>
      </c>
      <c r="J1726" s="7" t="str">
        <f ca="1">VLOOKUP($I1726,Race!$A:$B,2,FALSE)</f>
        <v>Branco</v>
      </c>
      <c r="K1726" s="8">
        <f ca="1" xml:space="preserve">
IF($B1726=2,
    TODAY()-16340,
    IF($P1726=2,
        RANDBETWEEN(TODAY()-12418.5,TODAY()-6574.5),
        IF(OR($P1726=3,$P1726=4),
            RANDBETWEEN(TODAY()-16071,TODAY()-8766),
            IF(OR($P1726=5,$P1726=6,$P1726=7),
                RANDBETWEEN(TODAY()-27393.75,TODAY()-12783.75),
                RANDBETWEEN(TODAY()-27393.75,TODAY()-10957.5)
            )
        )
    )
)</f>
        <v>18799</v>
      </c>
      <c r="L1726" s="6">
        <f ca="1">IF(OR(ROW()=2,ROW()=3),7,IF(ROW()=4,4,RANDBETWEEN(4,COUNT(Education!$A:$A) + 1)))</f>
        <v>6</v>
      </c>
      <c r="M1726" s="8" t="str">
        <f ca="1">VLOOKUP($L1726,Education!$A:$B,2,FALSE)</f>
        <v>Mestrado</v>
      </c>
      <c r="N172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1726" s="7" t="str">
        <f ca="1">VLOOKUP($N1726,Department!$A:$B,2,FALSE)</f>
        <v>Comunicação &amp; Marketing</v>
      </c>
      <c r="P1726" s="6">
        <f t="shared" ca="1" si="133"/>
        <v>8</v>
      </c>
      <c r="Q1726" s="7" t="str">
        <f ca="1">VLOOKUP($P1726,Role!$A:$B,2,FALSE)</f>
        <v>Analista</v>
      </c>
      <c r="R1726" s="7">
        <f ca="1">IF($P1726=8,RANDBETWEEN(2,COUNT(Level!$A:$A) + 1),"")</f>
        <v>2</v>
      </c>
      <c r="S1726" s="7" t="str">
        <f ca="1">IF($R1726&lt;&gt;"",VLOOKUP($R1726,Level!$A:$B,2,FALSE),"")</f>
        <v>Junior</v>
      </c>
      <c r="T1726" s="8">
        <f t="shared" ca="1" si="134"/>
        <v>37548</v>
      </c>
      <c r="U1726" s="1">
        <f t="shared" ca="1" si="130"/>
        <v>3580</v>
      </c>
      <c r="V172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$A1726    &amp;
", "   &amp;
$B1726    &amp;
", "   &amp;
$C1726    &amp;
", '"  &amp;
$E1726    &amp;
"', '" &amp;
$H1726    &amp;
"', "  &amp;
$I1726 &amp;
", CAST('"  &amp;
TEXT($K1726,"aaaa-mm-dd") &amp;
"' AS DATE), " &amp;
$L1726 &amp;
", " &amp;
$N1726 &amp;
", " &amp;
$P1726 &amp;
", " &amp;
IF($R1726="","NULL",$R1726) &amp;
", " &amp;
$U1726 &amp;
");"</f>
        <v>INSERT INTO acme.fact_employees (id_company_fk, id_employee_pk, flg_active, employee_name, id_gender_fk, id_race_fk, birthdate, id_education_fk, id_department_fk, id_role_fk, id_level_fk, salary) VALUES (2, 1725, TRUE, 'Yasmini Poeta Battaglia', 'F', 2, CAST('1951-06-20' AS DATE), 6, 8, 8, 2, 3580);</v>
      </c>
    </row>
    <row r="1727" spans="1:22" x14ac:dyDescent="0.2">
      <c r="A1727" s="7">
        <v>2</v>
      </c>
      <c r="B1727" s="5">
        <f t="shared" si="131"/>
        <v>1726</v>
      </c>
      <c r="C1727" s="6" t="b">
        <v>1</v>
      </c>
      <c r="D1727" s="7">
        <f ca="1">IF(ROW()=2,125,IF(ROW()=3,67,IF(ROW()=4,13,RANDBETWEEN(2,COUNT(Name!$A:$A) + 1))))</f>
        <v>161</v>
      </c>
      <c r="E1727" s="7" t="str">
        <f ca="1">VLOOKUP($D1727,Name!$A:$B,2,FALSE) &amp; " " &amp; IF(ROW()=2,"de Orléans e Bragança",VLOOKUP(IF(ROW()=2,0,RANDBETWEEN(2,COUNT('Last name'!$A:$A) + 1)),'Last name'!$A:$B,2,FALSE) &amp; " " &amp; VLOOKUP(RANDBETWEEN(2,COUNT('Last name'!$A:$A) + 1),'Last name'!$A:$B,2,FALSE))</f>
        <v>Heloísa Helena Carvalho Arruda</v>
      </c>
      <c r="F1727" s="7">
        <v>2</v>
      </c>
      <c r="G1727" s="7" cm="1">
        <f t="array" aca="1" ref="G1727" ca="1">INDEX(States!$B:$B,RANDBETWEEN(2,COUNTA(States!$B:$B)),1)</f>
        <v>11</v>
      </c>
      <c r="H1727" s="7" t="str">
        <f ca="1">VLOOKUP($D1727,Name!$A:$C,3,FALSE)</f>
        <v>F</v>
      </c>
      <c r="I1727" s="7">
        <f t="shared" ca="1" si="132"/>
        <v>4</v>
      </c>
      <c r="J1727" s="7" t="str">
        <f ca="1">VLOOKUP($I1727,Race!$A:$B,2,FALSE)</f>
        <v>Pardo</v>
      </c>
      <c r="K1727" s="8">
        <f ca="1" xml:space="preserve">
IF($B1727=2,
    TODAY()-16340,
    IF($P1727=2,
        RANDBETWEEN(TODAY()-12418.5,TODAY()-6574.5),
        IF(OR($P1727=3,$P1727=4),
            RANDBETWEEN(TODAY()-16071,TODAY()-8766),
            IF(OR($P1727=5,$P1727=6,$P1727=7),
                RANDBETWEEN(TODAY()-27393.75,TODAY()-12783.75),
                RANDBETWEEN(TODAY()-27393.75,TODAY()-10957.5)
            )
        )
    )
)</f>
        <v>19983</v>
      </c>
      <c r="L1727" s="6">
        <f ca="1">IF(OR(ROW()=2,ROW()=3),7,IF(ROW()=4,4,RANDBETWEEN(4,COUNT(Education!$A:$A) + 1)))</f>
        <v>6</v>
      </c>
      <c r="M1727" s="8" t="str">
        <f ca="1">VLOOKUP($L1727,Education!$A:$B,2,FALSE)</f>
        <v>Mestrado</v>
      </c>
      <c r="N172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1727" s="7" t="str">
        <f ca="1">VLOOKUP($N1727,Department!$A:$B,2,FALSE)</f>
        <v>Tecnologia da Informação</v>
      </c>
      <c r="P1727" s="6">
        <f t="shared" ca="1" si="133"/>
        <v>8</v>
      </c>
      <c r="Q1727" s="7" t="str">
        <f ca="1">VLOOKUP($P1727,Role!$A:$B,2,FALSE)</f>
        <v>Analista</v>
      </c>
      <c r="R1727" s="7">
        <f ca="1">IF($P1727=8,RANDBETWEEN(2,COUNT(Level!$A:$A) + 1),"")</f>
        <v>4</v>
      </c>
      <c r="S1727" s="7" t="str">
        <f ca="1">IF($R1727&lt;&gt;"",VLOOKUP($R1727,Level!$A:$B,2,FALSE),"")</f>
        <v>Senior</v>
      </c>
      <c r="T1727" s="8">
        <f t="shared" ca="1" si="134"/>
        <v>40042</v>
      </c>
      <c r="U1727" s="1">
        <f t="shared" ca="1" si="130"/>
        <v>3620</v>
      </c>
      <c r="V172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$A1727    &amp;
", "   &amp;
$B1727    &amp;
", "   &amp;
$C1727    &amp;
", '"  &amp;
$E1727    &amp;
"', '" &amp;
$H1727    &amp;
"', "  &amp;
$I1727 &amp;
", CAST('"  &amp;
TEXT($K1727,"aaaa-mm-dd") &amp;
"' AS DATE), " &amp;
$L1727 &amp;
", " &amp;
$N1727 &amp;
", " &amp;
$P1727 &amp;
", " &amp;
IF($R1727="","NULL",$R1727) &amp;
", " &amp;
$U1727 &amp;
");"</f>
        <v>INSERT INTO acme.fact_employees (id_company_fk, id_employee_pk, flg_active, employee_name, id_gender_fk, id_race_fk, birthdate, id_education_fk, id_department_fk, id_role_fk, id_level_fk, salary) VALUES (2, 1726, TRUE, 'Heloísa Helena Carvalho Arruda', 'F', 4, CAST('1954-09-16' AS DATE), 6, 11, 8, 4, 3620);</v>
      </c>
    </row>
    <row r="1728" spans="1:22" x14ac:dyDescent="0.2">
      <c r="A1728" s="7">
        <v>2</v>
      </c>
      <c r="B1728" s="5">
        <f t="shared" si="131"/>
        <v>1727</v>
      </c>
      <c r="C1728" s="6" t="b">
        <v>1</v>
      </c>
      <c r="D1728" s="7">
        <f ca="1">IF(ROW()=2,125,IF(ROW()=3,67,IF(ROW()=4,13,RANDBETWEEN(2,COUNT(Name!$A:$A) + 1))))</f>
        <v>82</v>
      </c>
      <c r="E1728" s="7" t="str">
        <f ca="1">VLOOKUP($D1728,Name!$A:$B,2,FALSE) &amp; " " &amp; IF(ROW()=2,"de Orléans e Bragança",VLOOKUP(IF(ROW()=2,0,RANDBETWEEN(2,COUNT('Last name'!$A:$A) + 1)),'Last name'!$A:$B,2,FALSE) &amp; " " &amp; VLOOKUP(RANDBETWEEN(2,COUNT('Last name'!$A:$A) + 1),'Last name'!$A:$B,2,FALSE))</f>
        <v>Carlos Eduardo Souza Cândido</v>
      </c>
      <c r="F1728" s="7">
        <v>2</v>
      </c>
      <c r="G1728" s="7" cm="1">
        <f t="array" aca="1" ref="G1728" ca="1">INDEX(States!$B:$B,RANDBETWEEN(2,COUNTA(States!$B:$B)),1)</f>
        <v>12</v>
      </c>
      <c r="H1728" s="7" t="str">
        <f ca="1">VLOOKUP($D1728,Name!$A:$C,3,FALSE)</f>
        <v>M</v>
      </c>
      <c r="I1728" s="7">
        <f t="shared" ca="1" si="132"/>
        <v>2</v>
      </c>
      <c r="J1728" s="7" t="str">
        <f ca="1">VLOOKUP($I1728,Race!$A:$B,2,FALSE)</f>
        <v>Branco</v>
      </c>
      <c r="K1728" s="8">
        <f ca="1" xml:space="preserve">
IF($B1728=2,
    TODAY()-16340,
    IF($P1728=2,
        RANDBETWEEN(TODAY()-12418.5,TODAY()-6574.5),
        IF(OR($P1728=3,$P1728=4),
            RANDBETWEEN(TODAY()-16071,TODAY()-8766),
            IF(OR($P1728=5,$P1728=6,$P1728=7),
                RANDBETWEEN(TODAY()-27393.75,TODAY()-12783.75),
                RANDBETWEEN(TODAY()-27393.75,TODAY()-10957.5)
            )
        )
    )
)</f>
        <v>29326</v>
      </c>
      <c r="L1728" s="6">
        <f ca="1">IF(OR(ROW()=2,ROW()=3),7,IF(ROW()=4,4,RANDBETWEEN(4,COUNT(Education!$A:$A) + 1)))</f>
        <v>6</v>
      </c>
      <c r="M1728" s="8" t="str">
        <f ca="1">VLOOKUP($L1728,Education!$A:$B,2,FALSE)</f>
        <v>Mestrado</v>
      </c>
      <c r="N172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12</v>
      </c>
      <c r="O1728" s="7" t="str">
        <f ca="1">VLOOKUP($N1728,Department!$A:$B,2,FALSE)</f>
        <v>Jurídico</v>
      </c>
      <c r="P1728" s="6">
        <f t="shared" ca="1" si="133"/>
        <v>9</v>
      </c>
      <c r="Q1728" s="7" t="str">
        <f ca="1">VLOOKUP($P1728,Role!$A:$B,2,FALSE)</f>
        <v>Especialista</v>
      </c>
      <c r="R1728" s="7" t="str">
        <f ca="1">IF($P1728=8,RANDBETWEEN(2,COUNT(Level!$A:$A) + 1),"")</f>
        <v/>
      </c>
      <c r="S1728" s="7" t="str">
        <f ca="1">IF($R1728&lt;&gt;"",VLOOKUP($R1728,Level!$A:$B,2,FALSE),"")</f>
        <v/>
      </c>
      <c r="T1728" s="8">
        <f t="shared" ca="1" si="134"/>
        <v>40637</v>
      </c>
      <c r="U1728" s="1">
        <f t="shared" ca="1" si="130"/>
        <v>9600</v>
      </c>
      <c r="V172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$A1728    &amp;
", "   &amp;
$B1728    &amp;
", "   &amp;
$C1728    &amp;
", '"  &amp;
$E1728    &amp;
"', '" &amp;
$H1728    &amp;
"', "  &amp;
$I1728 &amp;
", CAST('"  &amp;
TEXT($K1728,"aaaa-mm-dd") &amp;
"' AS DATE), " &amp;
$L1728 &amp;
", " &amp;
$N1728 &amp;
", " &amp;
$P1728 &amp;
", " &amp;
IF($R1728="","NULL",$R1728) &amp;
", " &amp;
$U1728 &amp;
");"</f>
        <v>INSERT INTO acme.fact_employees (id_company_fk, id_employee_pk, flg_active, employee_name, id_gender_fk, id_race_fk, birthdate, id_education_fk, id_department_fk, id_role_fk, id_level_fk, salary) VALUES (2, 1727, TRUE, 'Carlos Eduardo Souza Cândido', 'M', 2, CAST('1980-04-15' AS DATE), 6, 12, 9, NULL, 9600);</v>
      </c>
    </row>
    <row r="1729" spans="1:22" x14ac:dyDescent="0.2">
      <c r="A1729" s="7">
        <v>2</v>
      </c>
      <c r="B1729" s="5">
        <f t="shared" si="131"/>
        <v>1728</v>
      </c>
      <c r="C1729" s="6" t="b">
        <v>1</v>
      </c>
      <c r="D1729" s="7">
        <f ca="1">IF(ROW()=2,125,IF(ROW()=3,67,IF(ROW()=4,13,RANDBETWEEN(2,COUNT(Name!$A:$A) + 1))))</f>
        <v>296</v>
      </c>
      <c r="E1729" s="7" t="str">
        <f ca="1">VLOOKUP($D1729,Name!$A:$B,2,FALSE) &amp; " " &amp; IF(ROW()=2,"de Orléans e Bragança",VLOOKUP(IF(ROW()=2,0,RANDBETWEEN(2,COUNT('Last name'!$A:$A) + 1)),'Last name'!$A:$B,2,FALSE) &amp; " " &amp; VLOOKUP(RANDBETWEEN(2,COUNT('Last name'!$A:$A) + 1),'Last name'!$A:$B,2,FALSE))</f>
        <v>Mirella Azeredo Mello</v>
      </c>
      <c r="F1729" s="7">
        <v>2</v>
      </c>
      <c r="G1729" s="7" cm="1">
        <f t="array" aca="1" ref="G1729" ca="1">INDEX(States!$B:$B,RANDBETWEEN(2,COUNTA(States!$B:$B)),1)</f>
        <v>4</v>
      </c>
      <c r="H1729" s="7" t="str">
        <f ca="1">VLOOKUP($D1729,Name!$A:$C,3,FALSE)</f>
        <v>F</v>
      </c>
      <c r="I1729" s="7">
        <f t="shared" ca="1" si="132"/>
        <v>5</v>
      </c>
      <c r="J1729" s="7" t="str">
        <f ca="1">VLOOKUP($I1729,Race!$A:$B,2,FALSE)</f>
        <v>Amarelo</v>
      </c>
      <c r="K1729" s="8">
        <f ca="1" xml:space="preserve">
IF($B1729=2,
    TODAY()-16340,
    IF($P1729=2,
        RANDBETWEEN(TODAY()-12418.5,TODAY()-6574.5),
        IF(OR($P1729=3,$P1729=4),
            RANDBETWEEN(TODAY()-16071,TODAY()-8766),
            IF(OR($P1729=5,$P1729=6,$P1729=7),
                RANDBETWEEN(TODAY()-27393.75,TODAY()-12783.75),
                RANDBETWEEN(TODAY()-27393.75,TODAY()-10957.5)
            )
        )
    )
)</f>
        <v>19776</v>
      </c>
      <c r="L1729" s="6">
        <f ca="1">IF(OR(ROW()=2,ROW()=3),7,IF(ROW()=4,4,RANDBETWEEN(4,COUNT(Education!$A:$A) + 1)))</f>
        <v>7</v>
      </c>
      <c r="M1729" s="8" t="str">
        <f ca="1">VLOOKUP($L1729,Education!$A:$B,2,FALSE)</f>
        <v>Doutorado</v>
      </c>
      <c r="N172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12</v>
      </c>
      <c r="O1729" s="7" t="str">
        <f ca="1">VLOOKUP($N1729,Department!$A:$B,2,FALSE)</f>
        <v>Jurídico</v>
      </c>
      <c r="P1729" s="6">
        <f t="shared" ca="1" si="133"/>
        <v>8</v>
      </c>
      <c r="Q1729" s="7" t="str">
        <f ca="1">VLOOKUP($P1729,Role!$A:$B,2,FALSE)</f>
        <v>Analista</v>
      </c>
      <c r="R1729" s="7">
        <f ca="1">IF($P1729=8,RANDBETWEEN(2,COUNT(Level!$A:$A) + 1),"")</f>
        <v>3</v>
      </c>
      <c r="S1729" s="7" t="str">
        <f ca="1">IF($R1729&lt;&gt;"",VLOOKUP($R1729,Level!$A:$B,2,FALSE),"")</f>
        <v>Pleno</v>
      </c>
      <c r="T1729" s="8">
        <f t="shared" ca="1" si="134"/>
        <v>44321</v>
      </c>
      <c r="U1729" s="1">
        <f t="shared" ca="1" si="130"/>
        <v>4100</v>
      </c>
      <c r="V172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$A1729    &amp;
", "   &amp;
$B1729    &amp;
", "   &amp;
$C1729    &amp;
", '"  &amp;
$E1729    &amp;
"', '" &amp;
$H1729    &amp;
"', "  &amp;
$I1729 &amp;
", CAST('"  &amp;
TEXT($K1729,"aaaa-mm-dd") &amp;
"' AS DATE), " &amp;
$L1729 &amp;
", " &amp;
$N1729 &amp;
", " &amp;
$P1729 &amp;
", " &amp;
IF($R1729="","NULL",$R1729) &amp;
", " &amp;
$U1729 &amp;
");"</f>
        <v>INSERT INTO acme.fact_employees (id_company_fk, id_employee_pk, flg_active, employee_name, id_gender_fk, id_race_fk, birthdate, id_education_fk, id_department_fk, id_role_fk, id_level_fk, salary) VALUES (2, 1728, TRUE, 'Mirella Azeredo Mello', 'F', 5, CAST('1954-02-21' AS DATE), 7, 12, 8, 3, 4100);</v>
      </c>
    </row>
    <row r="1730" spans="1:22" x14ac:dyDescent="0.2">
      <c r="A1730" s="7">
        <v>2</v>
      </c>
      <c r="B1730" s="5">
        <f t="shared" si="131"/>
        <v>1729</v>
      </c>
      <c r="C1730" s="6" t="b">
        <v>1</v>
      </c>
      <c r="D1730" s="7">
        <f ca="1">IF(ROW()=2,125,IF(ROW()=3,67,IF(ROW()=4,13,RANDBETWEEN(2,COUNT(Name!$A:$A) + 1))))</f>
        <v>344</v>
      </c>
      <c r="E1730" s="7" t="str">
        <f ca="1">VLOOKUP($D1730,Name!$A:$B,2,FALSE) &amp; " " &amp; IF(ROW()=2,"de Orléans e Bragança",VLOOKUP(IF(ROW()=2,0,RANDBETWEEN(2,COUNT('Last name'!$A:$A) + 1)),'Last name'!$A:$B,2,FALSE) &amp; " " &amp; VLOOKUP(RANDBETWEEN(2,COUNT('Last name'!$A:$A) + 1),'Last name'!$A:$B,2,FALSE))</f>
        <v>Tomás Campos Luz</v>
      </c>
      <c r="F1730" s="7">
        <v>2</v>
      </c>
      <c r="G1730" s="7" cm="1">
        <f t="array" aca="1" ref="G1730" ca="1">INDEX(States!$B:$B,RANDBETWEEN(2,COUNTA(States!$B:$B)),1)</f>
        <v>16</v>
      </c>
      <c r="H1730" s="7" t="str">
        <f ca="1">VLOOKUP($D1730,Name!$A:$C,3,FALSE)</f>
        <v>M</v>
      </c>
      <c r="I1730" s="7">
        <f t="shared" ca="1" si="132"/>
        <v>2</v>
      </c>
      <c r="J1730" s="7" t="str">
        <f ca="1">VLOOKUP($I1730,Race!$A:$B,2,FALSE)</f>
        <v>Branco</v>
      </c>
      <c r="K1730" s="8">
        <f ca="1" xml:space="preserve">
IF($B1730=2,
    TODAY()-16340,
    IF($P1730=2,
        RANDBETWEEN(TODAY()-12418.5,TODAY()-6574.5),
        IF(OR($P1730=3,$P1730=4),
            RANDBETWEEN(TODAY()-16071,TODAY()-8766),
            IF(OR($P1730=5,$P1730=6,$P1730=7),
                RANDBETWEEN(TODAY()-27393.75,TODAY()-12783.75),
                RANDBETWEEN(TODAY()-27393.75,TODAY()-10957.5)
            )
        )
    )
)</f>
        <v>21420</v>
      </c>
      <c r="L1730" s="6">
        <f ca="1">IF(OR(ROW()=2,ROW()=3),7,IF(ROW()=4,4,RANDBETWEEN(4,COUNT(Education!$A:$A) + 1)))</f>
        <v>6</v>
      </c>
      <c r="M1730" s="8" t="str">
        <f ca="1">VLOOKUP($L1730,Education!$A:$B,2,FALSE)</f>
        <v>Mestrado</v>
      </c>
      <c r="N173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12</v>
      </c>
      <c r="O1730" s="7" t="str">
        <f ca="1">VLOOKUP($N1730,Department!$A:$B,2,FALSE)</f>
        <v>Jurídico</v>
      </c>
      <c r="P1730" s="6">
        <f t="shared" ca="1" si="133"/>
        <v>6</v>
      </c>
      <c r="Q1730" s="7" t="str">
        <f ca="1">VLOOKUP($P1730,Role!$A:$B,2,FALSE)</f>
        <v>Estagiário</v>
      </c>
      <c r="R1730" s="7" t="str">
        <f ca="1">IF($P1730=8,RANDBETWEEN(2,COUNT(Level!$A:$A) + 1),"")</f>
        <v/>
      </c>
      <c r="S1730" s="7" t="str">
        <f ca="1">IF($R1730&lt;&gt;"",VLOOKUP($R1730,Level!$A:$B,2,FALSE),"")</f>
        <v/>
      </c>
      <c r="T1730" s="8">
        <f t="shared" ca="1" si="134"/>
        <v>38923</v>
      </c>
      <c r="U1730" s="1">
        <f t="shared" ref="U1730:U1793" ca="1" si="135" xml:space="preserve">
IF($P1730=2 + N("Presidente"),
  27000,
  IF($P1730=3 + N("Vice-presidente"),
    23000,
    IF(OR($P1730=5, $P1730=10, $P1730=9) + N("Secretária bilíngue ou coordenador ou especialista"),
      8000,
      IF($P1730=4 + N("Diretor"),
        15000,
        IF($P1730=11 + N("Gerente"),
          12000,
          IF($P1730=6 + N("Estagiário"),
            705,
            IF($P1730=7 + N("Trainee"),
              805,
              IF($P1730=8 + N("Analista"),
                2000,
                605
              )
            )
          )
        )
      )
    )
  )
)
+
N("O trecho abaixo acrescenta no salário $500 por cada formação concluída")
+
IF($L1730=4,
  500,
  IF($L1730=5,
    1000,
    IF($L1730=6,
      1500,
      IF($L1730=7,
        2000,
        0
      )
    )
  )
)
+
N("Adicional no salário por área")
+
IF($N1730=11 + N("Tecnologia da Informação"),
  120,
  IF($N1730=13 + N("Vendas"),
    110,
    IF($N1730=12 + N("Jurídico"),
      100,
      IF(OR($N1730=5, $N1730=6, $N1730=8) + N("Recursos humanos ou comercial ou comunicação e marketing"),
        80,
        0
      )
    )
  )
)
+
N("Adicionando pegadinha")
+
IF(AND($N1730=13, $L1730=6, $P1730=8, $R1730=3) + N("Se for de vendas, com mestrado, analista sênior"),
  IF($I1730=2,
    100,
    0
  )
  +
  IF($H1730="M",
    200,
    0
  ),
  0
)</f>
        <v>2305</v>
      </c>
      <c r="V173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$A1730    &amp;
", "   &amp;
$B1730    &amp;
", "   &amp;
$C1730    &amp;
", '"  &amp;
$E1730    &amp;
"', '" &amp;
$H1730    &amp;
"', "  &amp;
$I1730 &amp;
", CAST('"  &amp;
TEXT($K1730,"aaaa-mm-dd") &amp;
"' AS DATE), " &amp;
$L1730 &amp;
", " &amp;
$N1730 &amp;
", " &amp;
$P1730 &amp;
", " &amp;
IF($R1730="","NULL",$R1730) &amp;
", " &amp;
$U1730 &amp;
");"</f>
        <v>INSERT INTO acme.fact_employees (id_company_fk, id_employee_pk, flg_active, employee_name, id_gender_fk, id_race_fk, birthdate, id_education_fk, id_department_fk, id_role_fk, id_level_fk, salary) VALUES (2, 1729, TRUE, 'Tomás Campos Luz', 'M', 2, CAST('1958-08-23' AS DATE), 6, 12, 6, NULL, 2305);</v>
      </c>
    </row>
    <row r="1731" spans="1:22" x14ac:dyDescent="0.2">
      <c r="A1731" s="7">
        <v>2</v>
      </c>
      <c r="B1731" s="5">
        <f t="shared" ref="B1731:B1794" si="136">ROW() - 1</f>
        <v>1730</v>
      </c>
      <c r="C1731" s="6" t="b">
        <v>1</v>
      </c>
      <c r="D1731" s="7">
        <f ca="1">IF(ROW()=2,125,IF(ROW()=3,67,IF(ROW()=4,13,RANDBETWEEN(2,COUNT(Name!$A:$A) + 1))))</f>
        <v>251</v>
      </c>
      <c r="E1731" s="7" t="str">
        <f ca="1">VLOOKUP($D1731,Name!$A:$B,2,FALSE)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Manuel Gouveia Pimentel</v>
      </c>
      <c r="F1731" s="7">
        <v>2</v>
      </c>
      <c r="G1731" s="7" cm="1">
        <f t="array" aca="1" ref="G1731" ca="1">INDEX(States!$B:$B,RANDBETWEEN(2,COUNTA(States!$B:$B)),1)</f>
        <v>19</v>
      </c>
      <c r="H1731" s="7" t="str">
        <f ca="1">VLOOKUP($D1731,Name!$A:$C,3,FALSE)</f>
        <v>M</v>
      </c>
      <c r="I1731" s="7">
        <f t="shared" ref="I1731:I1794" ca="1" si="137" xml:space="preserve">
IF(AND($P1731&gt;=2,$P1731&lt;=5),
  2,
  IF(MOD(ROW(),383)=0,
    6 + N("Vermelho(a)"),
    IF(MOD(ROW(),19)=0,
      5 + N("Amarelho()"),
      IF(MOD(ROW(),11)=0,
        4,
        IF(MOD(ROW(),7)=0,
          3,
          2
        )
      )
    )
  )
)</f>
        <v>2</v>
      </c>
      <c r="J1731" s="7" t="str">
        <f ca="1">VLOOKUP($I1731,Race!$A:$B,2,FALSE)</f>
        <v>Branco</v>
      </c>
      <c r="K1731" s="8">
        <f ca="1" xml:space="preserve">
IF($B1731=2,
    TODAY()-16340,
    IF($P1731=2,
        RANDBETWEEN(TODAY()-12418.5,TODAY()-6574.5),
        IF(OR($P1731=3,$P1731=4),
            RANDBETWEEN(TODAY()-16071,TODAY()-8766),
            IF(OR($P1731=5,$P1731=6,$P1731=7),
                RANDBETWEEN(TODAY()-27393.75,TODAY()-12783.75),
                RANDBETWEEN(TODAY()-27393.75,TODAY()-10957.5)
            )
        )
    )
)</f>
        <v>25331</v>
      </c>
      <c r="L1731" s="6">
        <f ca="1">IF(OR(ROW()=2,ROW()=3),7,IF(ROW()=4,4,RANDBETWEEN(4,COUNT(Education!$A:$A) + 1)))</f>
        <v>4</v>
      </c>
      <c r="M1731" s="8" t="str">
        <f ca="1">VLOOKUP($L1731,Education!$A:$B,2,FALSE)</f>
        <v>Superior</v>
      </c>
      <c r="N173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1731" s="7" t="str">
        <f ca="1">VLOOKUP($N1731,Department!$A:$B,2,FALSE)</f>
        <v>Comunicação &amp; Marketing</v>
      </c>
      <c r="P1731" s="6">
        <f t="shared" ref="P1731:P1794" ca="1" si="138" xml:space="preserve">
IF(ROW()=2,
  2,
  IF(ROW()=3,
    3,
    IF(ROW()=4,
      5,
      IF(AND(ROW() &gt;= 5, ROW()&lt;=15),
        4,
        IF(AND(ROW() &gt;= 16, ROW() &lt;= 26),
          11,
          IF(AND(ROW() &gt;= 27, ROW() &lt;= 37),
            10,
            IF(MOD(ROW(),2),
              8,
              RANDBETWEEN(6,9)
            )
          )
        )
      )
    )
  )
)</f>
        <v>8</v>
      </c>
      <c r="Q1731" s="7" t="str">
        <f ca="1">VLOOKUP($P1731,Role!$A:$B,2,FALSE)</f>
        <v>Analista</v>
      </c>
      <c r="R1731" s="7">
        <f ca="1">IF($P1731=8,RANDBETWEEN(2,COUNT(Level!$A:$A) + 1),"")</f>
        <v>4</v>
      </c>
      <c r="S1731" s="7" t="str">
        <f ca="1">IF($R1731&lt;&gt;"",VLOOKUP($R1731,Level!$A:$B,2,FALSE),"")</f>
        <v>Senior</v>
      </c>
      <c r="T1731" s="8">
        <f t="shared" ref="T1731:T1794" ca="1" si="139">IF(OR($P1731=2,$P1731=3,$P1731=4,$P1731=5,$P1731=11), 36161, IF(((TODAY() - $K1731) / 365) &lt; 19, TODAY(), RANDBETWEEN(36161,TODAY())))</f>
        <v>37172</v>
      </c>
      <c r="U1731" s="1">
        <f t="shared" ca="1" si="135"/>
        <v>2580</v>
      </c>
      <c r="V173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$A1731    &amp;
", "   &amp;
$B1731    &amp;
", "   &amp;
$C1731    &amp;
", '"  &amp;
$E1731    &amp;
"', '" &amp;
$H1731    &amp;
"', "  &amp;
$I1731 &amp;
", CAST('"  &amp;
TEXT($K1731,"aaaa-mm-dd") &amp;
"' AS DATE), " &amp;
$L1731 &amp;
", " &amp;
$N1731 &amp;
", " &amp;
$P1731 &amp;
", " &amp;
IF($R1731="","NULL",$R1731) &amp;
", " &amp;
$U1731 &amp;
");"</f>
        <v>INSERT INTO acme.fact_employees (id_company_fk, id_employee_pk, flg_active, employee_name, id_gender_fk, id_race_fk, birthdate, id_education_fk, id_department_fk, id_role_fk, id_level_fk, salary) VALUES (2, 1730, TRUE, 'Manuel Gouveia Pimentel', 'M', 2, CAST('1969-05-08' AS DATE), 4, 8, 8, 4, 2580);</v>
      </c>
    </row>
    <row r="1732" spans="1:22" x14ac:dyDescent="0.2">
      <c r="A1732" s="7">
        <v>2</v>
      </c>
      <c r="B1732" s="5">
        <f t="shared" si="136"/>
        <v>1731</v>
      </c>
      <c r="C1732" s="6" t="b">
        <v>1</v>
      </c>
      <c r="D1732" s="7">
        <f ca="1">IF(ROW()=2,125,IF(ROW()=3,67,IF(ROW()=4,13,RANDBETWEEN(2,COUNT(Name!$A:$A) + 1))))</f>
        <v>167</v>
      </c>
      <c r="E1732" s="7" t="str">
        <f ca="1">VLOOKUP($D1732,Name!$A:$B,2,FALSE) &amp; " " &amp; IF(ROW()=2,"de Orléans e Bragança",VLOOKUP(IF(ROW()=2,0,RANDBETWEEN(2,COUNT('Last name'!$A:$A) + 1)),'Last name'!$A:$B,2,FALSE) &amp; " " &amp; VLOOKUP(RANDBETWEEN(2,COUNT('Last name'!$A:$A) + 1),'Last name'!$A:$B,2,FALSE))</f>
        <v>Iara Gonçalves Costa</v>
      </c>
      <c r="F1732" s="7">
        <v>2</v>
      </c>
      <c r="G1732" s="7" cm="1">
        <f t="array" aca="1" ref="G1732" ca="1">INDEX(States!$B:$B,RANDBETWEEN(2,COUNTA(States!$B:$B)),1)</f>
        <v>2</v>
      </c>
      <c r="H1732" s="7" t="str">
        <f ca="1">VLOOKUP($D1732,Name!$A:$C,3,FALSE)</f>
        <v>F</v>
      </c>
      <c r="I1732" s="7">
        <f t="shared" ca="1" si="137"/>
        <v>2</v>
      </c>
      <c r="J1732" s="7" t="str">
        <f ca="1">VLOOKUP($I1732,Race!$A:$B,2,FALSE)</f>
        <v>Branco</v>
      </c>
      <c r="K1732" s="8">
        <f ca="1" xml:space="preserve">
IF($B1732=2,
    TODAY()-16340,
    IF($P1732=2,
        RANDBETWEEN(TODAY()-12418.5,TODAY()-6574.5),
        IF(OR($P1732=3,$P1732=4),
            RANDBETWEEN(TODAY()-16071,TODAY()-8766),
            IF(OR($P1732=5,$P1732=6,$P1732=7),
                RANDBETWEEN(TODAY()-27393.75,TODAY()-12783.75),
                RANDBETWEEN(TODAY()-27393.75,TODAY()-10957.5)
            )
        )
    )
)</f>
        <v>29072</v>
      </c>
      <c r="L1732" s="6">
        <f ca="1">IF(OR(ROW()=2,ROW()=3),7,IF(ROW()=4,4,RANDBETWEEN(4,COUNT(Education!$A:$A) + 1)))</f>
        <v>5</v>
      </c>
      <c r="M1732" s="8" t="str">
        <f ca="1">VLOOKUP($L1732,Education!$A:$B,2,FALSE)</f>
        <v>Pós-graduação</v>
      </c>
      <c r="N173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1732" s="7" t="str">
        <f ca="1">VLOOKUP($N1732,Department!$A:$B,2,FALSE)</f>
        <v>Contábil</v>
      </c>
      <c r="P1732" s="6">
        <f t="shared" ca="1" si="138"/>
        <v>9</v>
      </c>
      <c r="Q1732" s="7" t="str">
        <f ca="1">VLOOKUP($P1732,Role!$A:$B,2,FALSE)</f>
        <v>Especialista</v>
      </c>
      <c r="R1732" s="7" t="str">
        <f ca="1">IF($P1732=8,RANDBETWEEN(2,COUNT(Level!$A:$A) + 1),"")</f>
        <v/>
      </c>
      <c r="S1732" s="7" t="str">
        <f ca="1">IF($R1732&lt;&gt;"",VLOOKUP($R1732,Level!$A:$B,2,FALSE),"")</f>
        <v/>
      </c>
      <c r="T1732" s="8">
        <f t="shared" ca="1" si="139"/>
        <v>40304</v>
      </c>
      <c r="U1732" s="1">
        <f t="shared" ca="1" si="135"/>
        <v>9000</v>
      </c>
      <c r="V173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$A1732    &amp;
", "   &amp;
$B1732    &amp;
", "   &amp;
$C1732    &amp;
", '"  &amp;
$E1732    &amp;
"', '" &amp;
$H1732    &amp;
"', "  &amp;
$I1732 &amp;
", CAST('"  &amp;
TEXT($K1732,"aaaa-mm-dd") &amp;
"' AS DATE), " &amp;
$L1732 &amp;
", " &amp;
$N1732 &amp;
", " &amp;
$P1732 &amp;
", " &amp;
IF($R1732="","NULL",$R1732) &amp;
", " &amp;
$U1732 &amp;
");"</f>
        <v>INSERT INTO acme.fact_employees (id_company_fk, id_employee_pk, flg_active, employee_name, id_gender_fk, id_race_fk, birthdate, id_education_fk, id_department_fk, id_role_fk, id_level_fk, salary) VALUES (2, 1731, TRUE, 'Iara Gonçalves Costa', 'F', 2, CAST('1979-08-05' AS DATE), 5, 9, 9, NULL, 9000);</v>
      </c>
    </row>
    <row r="1733" spans="1:22" x14ac:dyDescent="0.2">
      <c r="A1733" s="7">
        <v>2</v>
      </c>
      <c r="B1733" s="5">
        <f t="shared" si="136"/>
        <v>1732</v>
      </c>
      <c r="C1733" s="6" t="b">
        <v>1</v>
      </c>
      <c r="D1733" s="7">
        <f ca="1">IF(ROW()=2,125,IF(ROW()=3,67,IF(ROW()=4,13,RANDBETWEEN(2,COUNT(Name!$A:$A) + 1))))</f>
        <v>89</v>
      </c>
      <c r="E1733" s="7" t="str">
        <f ca="1">VLOOKUP($D1733,Name!$A:$B,2,FALSE) &amp; " " &amp; IF(ROW()=2,"de Orléans e Bragança",VLOOKUP(IF(ROW()=2,0,RANDBETWEEN(2,COUNT('Last name'!$A:$A) + 1)),'Last name'!$A:$B,2,FALSE) &amp; " " &amp; VLOOKUP(RANDBETWEEN(2,COUNT('Last name'!$A:$A) + 1),'Last name'!$A:$B,2,FALSE))</f>
        <v>Cecília Duarte Veiga</v>
      </c>
      <c r="F1733" s="7">
        <v>2</v>
      </c>
      <c r="G1733" s="7" cm="1">
        <f t="array" aca="1" ref="G1733" ca="1">INDEX(States!$B:$B,RANDBETWEEN(2,COUNTA(States!$B:$B)),1)</f>
        <v>21</v>
      </c>
      <c r="H1733" s="7" t="str">
        <f ca="1">VLOOKUP($D1733,Name!$A:$C,3,FALSE)</f>
        <v>F</v>
      </c>
      <c r="I1733" s="7">
        <f t="shared" ca="1" si="137"/>
        <v>2</v>
      </c>
      <c r="J1733" s="7" t="str">
        <f ca="1">VLOOKUP($I1733,Race!$A:$B,2,FALSE)</f>
        <v>Branco</v>
      </c>
      <c r="K1733" s="8">
        <f ca="1" xml:space="preserve">
IF($B1733=2,
    TODAY()-16340,
    IF($P1733=2,
        RANDBETWEEN(TODAY()-12418.5,TODAY()-6574.5),
        IF(OR($P1733=3,$P1733=4),
            RANDBETWEEN(TODAY()-16071,TODAY()-8766),
            IF(OR($P1733=5,$P1733=6,$P1733=7),
                RANDBETWEEN(TODAY()-27393.75,TODAY()-12783.75),
                RANDBETWEEN(TODAY()-27393.75,TODAY()-10957.5)
            )
        )
    )
)</f>
        <v>22319</v>
      </c>
      <c r="L1733" s="6">
        <f ca="1">IF(OR(ROW()=2,ROW()=3),7,IF(ROW()=4,4,RANDBETWEEN(4,COUNT(Education!$A:$A) + 1)))</f>
        <v>7</v>
      </c>
      <c r="M1733" s="8" t="str">
        <f ca="1">VLOOKUP($L1733,Education!$A:$B,2,FALSE)</f>
        <v>Doutorado</v>
      </c>
      <c r="N173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12</v>
      </c>
      <c r="O1733" s="7" t="str">
        <f ca="1">VLOOKUP($N1733,Department!$A:$B,2,FALSE)</f>
        <v>Jurídico</v>
      </c>
      <c r="P1733" s="6">
        <f t="shared" ca="1" si="138"/>
        <v>8</v>
      </c>
      <c r="Q1733" s="7" t="str">
        <f ca="1">VLOOKUP($P1733,Role!$A:$B,2,FALSE)</f>
        <v>Analista</v>
      </c>
      <c r="R1733" s="7">
        <f ca="1">IF($P1733=8,RANDBETWEEN(2,COUNT(Level!$A:$A) + 1),"")</f>
        <v>3</v>
      </c>
      <c r="S1733" s="7" t="str">
        <f ca="1">IF($R1733&lt;&gt;"",VLOOKUP($R1733,Level!$A:$B,2,FALSE),"")</f>
        <v>Pleno</v>
      </c>
      <c r="T1733" s="8">
        <f t="shared" ca="1" si="139"/>
        <v>37966</v>
      </c>
      <c r="U1733" s="1">
        <f t="shared" ca="1" si="135"/>
        <v>4100</v>
      </c>
      <c r="V173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$A1733    &amp;
", "   &amp;
$B1733    &amp;
", "   &amp;
$C1733    &amp;
", '"  &amp;
$E1733    &amp;
"', '" &amp;
$H1733    &amp;
"', "  &amp;
$I1733 &amp;
", CAST('"  &amp;
TEXT($K1733,"aaaa-mm-dd") &amp;
"' AS DATE), " &amp;
$L1733 &amp;
", " &amp;
$N1733 &amp;
", " &amp;
$P1733 &amp;
", " &amp;
IF($R1733="","NULL",$R1733) &amp;
", " &amp;
$U1733 &amp;
");"</f>
        <v>INSERT INTO acme.fact_employees (id_company_fk, id_employee_pk, flg_active, employee_name, id_gender_fk, id_race_fk, birthdate, id_education_fk, id_department_fk, id_role_fk, id_level_fk, salary) VALUES (2, 1732, TRUE, 'Cecília Duarte Veiga', 'F', 2, CAST('1961-02-07' AS DATE), 7, 12, 8, 3, 4100);</v>
      </c>
    </row>
    <row r="1734" spans="1:22" x14ac:dyDescent="0.2">
      <c r="A1734" s="7">
        <v>2</v>
      </c>
      <c r="B1734" s="5">
        <f t="shared" si="136"/>
        <v>1733</v>
      </c>
      <c r="C1734" s="6" t="b">
        <v>1</v>
      </c>
      <c r="D1734" s="7">
        <f ca="1">IF(ROW()=2,125,IF(ROW()=3,67,IF(ROW()=4,13,RANDBETWEEN(2,COUNT(Name!$A:$A) + 1))))</f>
        <v>54</v>
      </c>
      <c r="E1734" s="7" t="str">
        <f ca="1">VLOOKUP($D1734,Name!$A:$B,2,FALSE) &amp; " " &amp; IF(ROW()=2,"de Orléans e Bragança",VLOOKUP(IF(ROW()=2,0,RANDBETWEEN(2,COUNT('Last name'!$A:$A) + 1)),'Last name'!$A:$B,2,FALSE) &amp; " " &amp; VLOOKUP(RANDBETWEEN(2,COUNT('Last name'!$A:$A) + 1),'Last name'!$A:$B,2,FALSE))</f>
        <v>Arthur Henrique Gallo Campos</v>
      </c>
      <c r="F1734" s="7">
        <v>2</v>
      </c>
      <c r="G1734" s="7" cm="1">
        <f t="array" aca="1" ref="G1734" ca="1">INDEX(States!$B:$B,RANDBETWEEN(2,COUNTA(States!$B:$B)),1)</f>
        <v>11</v>
      </c>
      <c r="H1734" s="7" t="str">
        <f ca="1">VLOOKUP($D1734,Name!$A:$C,3,FALSE)</f>
        <v>M</v>
      </c>
      <c r="I1734" s="7">
        <f t="shared" ca="1" si="137"/>
        <v>2</v>
      </c>
      <c r="J1734" s="7" t="str">
        <f ca="1">VLOOKUP($I1734,Race!$A:$B,2,FALSE)</f>
        <v>Branco</v>
      </c>
      <c r="K1734" s="8">
        <f ca="1" xml:space="preserve">
IF($B1734=2,
    TODAY()-16340,
    IF($P1734=2,
        RANDBETWEEN(TODAY()-12418.5,TODAY()-6574.5),
        IF(OR($P1734=3,$P1734=4),
            RANDBETWEEN(TODAY()-16071,TODAY()-8766),
            IF(OR($P1734=5,$P1734=6,$P1734=7),
                RANDBETWEEN(TODAY()-27393.75,TODAY()-12783.75),
                RANDBETWEEN(TODAY()-27393.75,TODAY()-10957.5)
            )
        )
    )
)</f>
        <v>26877</v>
      </c>
      <c r="L1734" s="6">
        <f ca="1">IF(OR(ROW()=2,ROW()=3),7,IF(ROW()=4,4,RANDBETWEEN(4,COUNT(Education!$A:$A) + 1)))</f>
        <v>7</v>
      </c>
      <c r="M1734" s="8" t="str">
        <f ca="1">VLOOKUP($L1734,Education!$A:$B,2,FALSE)</f>
        <v>Doutorado</v>
      </c>
      <c r="N173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6</v>
      </c>
      <c r="O1734" s="7" t="str">
        <f ca="1">VLOOKUP($N1734,Department!$A:$B,2,FALSE)</f>
        <v>Comercial</v>
      </c>
      <c r="P1734" s="6">
        <f t="shared" ca="1" si="138"/>
        <v>6</v>
      </c>
      <c r="Q1734" s="7" t="str">
        <f ca="1">VLOOKUP($P1734,Role!$A:$B,2,FALSE)</f>
        <v>Estagiário</v>
      </c>
      <c r="R1734" s="7" t="str">
        <f ca="1">IF($P1734=8,RANDBETWEEN(2,COUNT(Level!$A:$A) + 1),"")</f>
        <v/>
      </c>
      <c r="S1734" s="7" t="str">
        <f ca="1">IF($R1734&lt;&gt;"",VLOOKUP($R1734,Level!$A:$B,2,FALSE),"")</f>
        <v/>
      </c>
      <c r="T1734" s="8">
        <f t="shared" ca="1" si="139"/>
        <v>42341</v>
      </c>
      <c r="U1734" s="1">
        <f t="shared" ca="1" si="135"/>
        <v>2785</v>
      </c>
      <c r="V173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$A1734    &amp;
", "   &amp;
$B1734    &amp;
", "   &amp;
$C1734    &amp;
", '"  &amp;
$E1734    &amp;
"', '" &amp;
$H1734    &amp;
"', "  &amp;
$I1734 &amp;
", CAST('"  &amp;
TEXT($K1734,"aaaa-mm-dd") &amp;
"' AS DATE), " &amp;
$L1734 &amp;
", " &amp;
$N1734 &amp;
", " &amp;
$P1734 &amp;
", " &amp;
IF($R1734="","NULL",$R1734) &amp;
", " &amp;
$U1734 &amp;
");"</f>
        <v>INSERT INTO acme.fact_employees (id_company_fk, id_employee_pk, flg_active, employee_name, id_gender_fk, id_race_fk, birthdate, id_education_fk, id_department_fk, id_role_fk, id_level_fk, salary) VALUES (2, 1733, TRUE, 'Arthur Henrique Gallo Campos', 'M', 2, CAST('1973-08-01' AS DATE), 7, 6, 6, NULL, 2785);</v>
      </c>
    </row>
    <row r="1735" spans="1:22" x14ac:dyDescent="0.2">
      <c r="A1735" s="7">
        <v>2</v>
      </c>
      <c r="B1735" s="5">
        <f t="shared" si="136"/>
        <v>1734</v>
      </c>
      <c r="C1735" s="6" t="b">
        <v>1</v>
      </c>
      <c r="D1735" s="7">
        <f ca="1">IF(ROW()=2,125,IF(ROW()=3,67,IF(ROW()=4,13,RANDBETWEEN(2,COUNT(Name!$A:$A) + 1))))</f>
        <v>284</v>
      </c>
      <c r="E1735" s="7" t="str">
        <f ca="1">VLOOKUP($D1735,Name!$A:$B,2,FALSE)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Matheus Lima Santana</v>
      </c>
      <c r="F1735" s="7">
        <v>2</v>
      </c>
      <c r="G1735" s="7" cm="1">
        <f t="array" aca="1" ref="G1735" ca="1">INDEX(States!$B:$B,RANDBETWEEN(2,COUNTA(States!$B:$B)),1)</f>
        <v>15</v>
      </c>
      <c r="H1735" s="7" t="str">
        <f ca="1">VLOOKUP($D1735,Name!$A:$C,3,FALSE)</f>
        <v>M</v>
      </c>
      <c r="I1735" s="7">
        <f t="shared" ca="1" si="137"/>
        <v>2</v>
      </c>
      <c r="J1735" s="7" t="str">
        <f ca="1">VLOOKUP($I1735,Race!$A:$B,2,FALSE)</f>
        <v>Branco</v>
      </c>
      <c r="K1735" s="8">
        <f ca="1" xml:space="preserve">
IF($B1735=2,
    TODAY()-16340,
    IF($P1735=2,
        RANDBETWEEN(TODAY()-12418.5,TODAY()-6574.5),
        IF(OR($P1735=3,$P1735=4),
            RANDBETWEEN(TODAY()-16071,TODAY()-8766),
            IF(OR($P1735=5,$P1735=6,$P1735=7),
                RANDBETWEEN(TODAY()-27393.75,TODAY()-12783.75),
                RANDBETWEEN(TODAY()-27393.75,TODAY()-10957.5)
            )
        )
    )
)</f>
        <v>33875</v>
      </c>
      <c r="L1735" s="6">
        <f ca="1">IF(OR(ROW()=2,ROW()=3),7,IF(ROW()=4,4,RANDBETWEEN(4,COUNT(Education!$A:$A) + 1)))</f>
        <v>5</v>
      </c>
      <c r="M1735" s="8" t="str">
        <f ca="1">VLOOKUP($L1735,Education!$A:$B,2,FALSE)</f>
        <v>Pós-graduação</v>
      </c>
      <c r="N173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1735" s="7" t="str">
        <f ca="1">VLOOKUP($N1735,Department!$A:$B,2,FALSE)</f>
        <v>Comunicação &amp; Marketing</v>
      </c>
      <c r="P1735" s="6">
        <f t="shared" ca="1" si="138"/>
        <v>8</v>
      </c>
      <c r="Q1735" s="7" t="str">
        <f ca="1">VLOOKUP($P1735,Role!$A:$B,2,FALSE)</f>
        <v>Analista</v>
      </c>
      <c r="R1735" s="7">
        <f ca="1">IF($P1735=8,RANDBETWEEN(2,COUNT(Level!$A:$A) + 1),"")</f>
        <v>4</v>
      </c>
      <c r="S1735" s="7" t="str">
        <f ca="1">IF($R1735&lt;&gt;"",VLOOKUP($R1735,Level!$A:$B,2,FALSE),"")</f>
        <v>Senior</v>
      </c>
      <c r="T1735" s="8">
        <f t="shared" ca="1" si="139"/>
        <v>38293</v>
      </c>
      <c r="U1735" s="1">
        <f t="shared" ca="1" si="135"/>
        <v>3080</v>
      </c>
      <c r="V173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$A1735    &amp;
", "   &amp;
$B1735    &amp;
", "   &amp;
$C1735    &amp;
", '"  &amp;
$E1735    &amp;
"', '" &amp;
$H1735    &amp;
"', "  &amp;
$I1735 &amp;
", CAST('"  &amp;
TEXT($K1735,"aaaa-mm-dd") &amp;
"' AS DATE), " &amp;
$L1735 &amp;
", " &amp;
$N1735 &amp;
", " &amp;
$P1735 &amp;
", " &amp;
IF($R1735="","NULL",$R1735) &amp;
", " &amp;
$U1735 &amp;
");"</f>
        <v>INSERT INTO acme.fact_employees (id_company_fk, id_employee_pk, flg_active, employee_name, id_gender_fk, id_race_fk, birthdate, id_education_fk, id_department_fk, id_role_fk, id_level_fk, salary) VALUES (2, 1734, TRUE, 'Matheus Lima Santana', 'M', 2, CAST('1992-09-28' AS DATE), 5, 8, 8, 4, 3080);</v>
      </c>
    </row>
    <row r="1736" spans="1:22" x14ac:dyDescent="0.2">
      <c r="A1736" s="7">
        <v>2</v>
      </c>
      <c r="B1736" s="5">
        <f t="shared" si="136"/>
        <v>1735</v>
      </c>
      <c r="C1736" s="6" t="b">
        <v>1</v>
      </c>
      <c r="D1736" s="7">
        <f ca="1">IF(ROW()=2,125,IF(ROW()=3,67,IF(ROW()=4,13,RANDBETWEEN(2,COUNT(Name!$A:$A) + 1))))</f>
        <v>206</v>
      </c>
      <c r="E1736" s="7" t="str">
        <f ca="1">VLOOKUP($D1736,Name!$A:$B,2,FALSE) &amp; " " &amp; IF(ROW()=2,"de Orléans e Bragança",VLOOKUP(IF(ROW()=2,0,RANDBETWEEN(2,COUNT('Last name'!$A:$A) + 1)),'Last name'!$A:$B,2,FALSE) &amp; " " &amp; VLOOKUP(RANDBETWEEN(2,COUNT('Last name'!$A:$A) + 1),'Last name'!$A:$B,2,FALSE))</f>
        <v>Katerine Malafaia Pimenta</v>
      </c>
      <c r="F1736" s="7">
        <v>2</v>
      </c>
      <c r="G1736" s="7" cm="1">
        <f t="array" aca="1" ref="G1736" ca="1">INDEX(States!$B:$B,RANDBETWEEN(2,COUNTA(States!$B:$B)),1)</f>
        <v>19</v>
      </c>
      <c r="H1736" s="7" t="str">
        <f ca="1">VLOOKUP($D1736,Name!$A:$C,3,FALSE)</f>
        <v>F</v>
      </c>
      <c r="I1736" s="7">
        <f t="shared" ca="1" si="137"/>
        <v>3</v>
      </c>
      <c r="J1736" s="7" t="str">
        <f ca="1">VLOOKUP($I1736,Race!$A:$B,2,FALSE)</f>
        <v>Preto</v>
      </c>
      <c r="K1736" s="8">
        <f ca="1" xml:space="preserve">
IF($B1736=2,
    TODAY()-16340,
    IF($P1736=2,
        RANDBETWEEN(TODAY()-12418.5,TODAY()-6574.5),
        IF(OR($P1736=3,$P1736=4),
            RANDBETWEEN(TODAY()-16071,TODAY()-8766),
            IF(OR($P1736=5,$P1736=6,$P1736=7),
                RANDBETWEEN(TODAY()-27393.75,TODAY()-12783.75),
                RANDBETWEEN(TODAY()-27393.75,TODAY()-10957.5)
            )
        )
    )
)</f>
        <v>17778</v>
      </c>
      <c r="L1736" s="6">
        <f ca="1">IF(OR(ROW()=2,ROW()=3),7,IF(ROW()=4,4,RANDBETWEEN(4,COUNT(Education!$A:$A) + 1)))</f>
        <v>5</v>
      </c>
      <c r="M1736" s="8" t="str">
        <f ca="1">VLOOKUP($L1736,Education!$A:$B,2,FALSE)</f>
        <v>Pós-graduação</v>
      </c>
      <c r="N173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1736" s="7" t="str">
        <f ca="1">VLOOKUP($N1736,Department!$A:$B,2,FALSE)</f>
        <v>Vendas</v>
      </c>
      <c r="P1736" s="6">
        <f t="shared" ca="1" si="138"/>
        <v>6</v>
      </c>
      <c r="Q1736" s="7" t="str">
        <f ca="1">VLOOKUP($P1736,Role!$A:$B,2,FALSE)</f>
        <v>Estagiário</v>
      </c>
      <c r="R1736" s="7" t="str">
        <f ca="1">IF($P1736=8,RANDBETWEEN(2,COUNT(Level!$A:$A) + 1),"")</f>
        <v/>
      </c>
      <c r="S1736" s="7" t="str">
        <f ca="1">IF($R1736&lt;&gt;"",VLOOKUP($R1736,Level!$A:$B,2,FALSE),"")</f>
        <v/>
      </c>
      <c r="T1736" s="8">
        <f t="shared" ca="1" si="139"/>
        <v>44378</v>
      </c>
      <c r="U1736" s="1">
        <f t="shared" ca="1" si="135"/>
        <v>1815</v>
      </c>
      <c r="V173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$A1736    &amp;
", "   &amp;
$B1736    &amp;
", "   &amp;
$C1736    &amp;
", '"  &amp;
$E1736    &amp;
"', '" &amp;
$H1736    &amp;
"', "  &amp;
$I1736 &amp;
", CAST('"  &amp;
TEXT($K1736,"aaaa-mm-dd") &amp;
"' AS DATE), " &amp;
$L1736 &amp;
", " &amp;
$N1736 &amp;
", " &amp;
$P1736 &amp;
", " &amp;
IF($R1736="","NULL",$R1736) &amp;
", " &amp;
$U1736 &amp;
");"</f>
        <v>INSERT INTO acme.fact_employees (id_company_fk, id_employee_pk, flg_active, employee_name, id_gender_fk, id_race_fk, birthdate, id_education_fk, id_department_fk, id_role_fk, id_level_fk, salary) VALUES (2, 1735, TRUE, 'Katerine Malafaia Pimenta', 'F', 3, CAST('1948-09-02' AS DATE), 5, 13, 6, NULL, 1815);</v>
      </c>
    </row>
    <row r="1737" spans="1:22" x14ac:dyDescent="0.2">
      <c r="A1737" s="7">
        <v>2</v>
      </c>
      <c r="B1737" s="5">
        <f t="shared" si="136"/>
        <v>1736</v>
      </c>
      <c r="C1737" s="6" t="b">
        <v>1</v>
      </c>
      <c r="D1737" s="7">
        <f ca="1">IF(ROW()=2,125,IF(ROW()=3,67,IF(ROW()=4,13,RANDBETWEEN(2,COUNT(Name!$A:$A) + 1))))</f>
        <v>165</v>
      </c>
      <c r="E1737" s="7" t="str">
        <f ca="1">VLOOKUP($D1737,Name!$A:$B,2,FALSE) &amp; " " &amp; IF(ROW()=2,"de Orléans e Bragança",VLOOKUP(IF(ROW()=2,0,RANDBETWEEN(2,COUNT('Last name'!$A:$A) + 1)),'Last name'!$A:$B,2,FALSE) &amp; " " &amp; VLOOKUP(RANDBETWEEN(2,COUNT('Last name'!$A:$A) + 1),'Last name'!$A:$B,2,FALSE))</f>
        <v>Henry Ramos Araújo</v>
      </c>
      <c r="F1737" s="7">
        <v>2</v>
      </c>
      <c r="G1737" s="7" cm="1">
        <f t="array" aca="1" ref="G1737" ca="1">INDEX(States!$B:$B,RANDBETWEEN(2,COUNTA(States!$B:$B)),1)</f>
        <v>10</v>
      </c>
      <c r="H1737" s="7" t="str">
        <f ca="1">VLOOKUP($D1737,Name!$A:$C,3,FALSE)</f>
        <v>M</v>
      </c>
      <c r="I1737" s="7">
        <f t="shared" ca="1" si="137"/>
        <v>2</v>
      </c>
      <c r="J1737" s="7" t="str">
        <f ca="1">VLOOKUP($I1737,Race!$A:$B,2,FALSE)</f>
        <v>Branco</v>
      </c>
      <c r="K1737" s="8">
        <f ca="1" xml:space="preserve">
IF($B1737=2,
    TODAY()-16340,
    IF($P1737=2,
        RANDBETWEEN(TODAY()-12418.5,TODAY()-6574.5),
        IF(OR($P1737=3,$P1737=4),
            RANDBETWEEN(TODAY()-16071,TODAY()-8766),
            IF(OR($P1737=5,$P1737=6,$P1737=7),
                RANDBETWEEN(TODAY()-27393.75,TODAY()-12783.75),
                RANDBETWEEN(TODAY()-27393.75,TODAY()-10957.5)
            )
        )
    )
)</f>
        <v>20195</v>
      </c>
      <c r="L1737" s="6">
        <f ca="1">IF(OR(ROW()=2,ROW()=3),7,IF(ROW()=4,4,RANDBETWEEN(4,COUNT(Education!$A:$A) + 1)))</f>
        <v>7</v>
      </c>
      <c r="M1737" s="8" t="str">
        <f ca="1">VLOOKUP($L1737,Education!$A:$B,2,FALSE)</f>
        <v>Doutorado</v>
      </c>
      <c r="N173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1737" s="7" t="str">
        <f ca="1">VLOOKUP($N1737,Department!$A:$B,2,FALSE)</f>
        <v>Vendas</v>
      </c>
      <c r="P1737" s="6">
        <f t="shared" ca="1" si="138"/>
        <v>8</v>
      </c>
      <c r="Q1737" s="7" t="str">
        <f ca="1">VLOOKUP($P1737,Role!$A:$B,2,FALSE)</f>
        <v>Analista</v>
      </c>
      <c r="R1737" s="7">
        <f ca="1">IF($P1737=8,RANDBETWEEN(2,COUNT(Level!$A:$A) + 1),"")</f>
        <v>3</v>
      </c>
      <c r="S1737" s="7" t="str">
        <f ca="1">IF($R1737&lt;&gt;"",VLOOKUP($R1737,Level!$A:$B,2,FALSE),"")</f>
        <v>Pleno</v>
      </c>
      <c r="T1737" s="8">
        <f t="shared" ca="1" si="139"/>
        <v>40842</v>
      </c>
      <c r="U1737" s="1">
        <f t="shared" ca="1" si="135"/>
        <v>4110</v>
      </c>
      <c r="V173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$A1737    &amp;
", "   &amp;
$B1737    &amp;
", "   &amp;
$C1737    &amp;
", '"  &amp;
$E1737    &amp;
"', '" &amp;
$H1737    &amp;
"', "  &amp;
$I1737 &amp;
", CAST('"  &amp;
TEXT($K1737,"aaaa-mm-dd") &amp;
"' AS DATE), " &amp;
$L1737 &amp;
", " &amp;
$N1737 &amp;
", " &amp;
$P1737 &amp;
", " &amp;
IF($R1737="","NULL",$R1737) &amp;
", " &amp;
$U1737 &amp;
");"</f>
        <v>INSERT INTO acme.fact_employees (id_company_fk, id_employee_pk, flg_active, employee_name, id_gender_fk, id_race_fk, birthdate, id_education_fk, id_department_fk, id_role_fk, id_level_fk, salary) VALUES (2, 1736, TRUE, 'Henry Ramos Araújo', 'M', 2, CAST('1955-04-16' AS DATE), 7, 13, 8, 3, 4110);</v>
      </c>
    </row>
    <row r="1738" spans="1:22" x14ac:dyDescent="0.2">
      <c r="A1738" s="7">
        <v>2</v>
      </c>
      <c r="B1738" s="5">
        <f t="shared" si="136"/>
        <v>1737</v>
      </c>
      <c r="C1738" s="6" t="b">
        <v>1</v>
      </c>
      <c r="D1738" s="7">
        <f ca="1">IF(ROW()=2,125,IF(ROW()=3,67,IF(ROW()=4,13,RANDBETWEEN(2,COUNT(Name!$A:$A) + 1))))</f>
        <v>330</v>
      </c>
      <c r="E1738" s="7" t="str">
        <f ca="1">VLOOKUP($D1738,Name!$A:$B,2,FALSE) &amp; " " &amp; IF(ROW()=2,"de Orléans e Bragança",VLOOKUP(IF(ROW()=2,0,RANDBETWEEN(2,COUNT('Last name'!$A:$A) + 1)),'Last name'!$A:$B,2,FALSE) &amp; " " &amp; VLOOKUP(RANDBETWEEN(2,COUNT('Last name'!$A:$A) + 1),'Last name'!$A:$B,2,FALSE))</f>
        <v>Ruan Brasão Ferrara</v>
      </c>
      <c r="F1738" s="7">
        <v>2</v>
      </c>
      <c r="G1738" s="7" cm="1">
        <f t="array" aca="1" ref="G1738" ca="1">INDEX(States!$B:$B,RANDBETWEEN(2,COUNTA(States!$B:$B)),1)</f>
        <v>21</v>
      </c>
      <c r="H1738" s="7" t="str">
        <f ca="1">VLOOKUP($D1738,Name!$A:$C,3,FALSE)</f>
        <v>M</v>
      </c>
      <c r="I1738" s="7">
        <f t="shared" ca="1" si="137"/>
        <v>4</v>
      </c>
      <c r="J1738" s="7" t="str">
        <f ca="1">VLOOKUP($I1738,Race!$A:$B,2,FALSE)</f>
        <v>Pardo</v>
      </c>
      <c r="K1738" s="8">
        <f ca="1" xml:space="preserve">
IF($B1738=2,
    TODAY()-16340,
    IF($P1738=2,
        RANDBETWEEN(TODAY()-12418.5,TODAY()-6574.5),
        IF(OR($P1738=3,$P1738=4),
            RANDBETWEEN(TODAY()-16071,TODAY()-8766),
            IF(OR($P1738=5,$P1738=6,$P1738=7),
                RANDBETWEEN(TODAY()-27393.75,TODAY()-12783.75),
                RANDBETWEEN(TODAY()-27393.75,TODAY()-10957.5)
            )
        )
    )
)</f>
        <v>29181</v>
      </c>
      <c r="L1738" s="6">
        <f ca="1">IF(OR(ROW()=2,ROW()=3),7,IF(ROW()=4,4,RANDBETWEEN(4,COUNT(Education!$A:$A) + 1)))</f>
        <v>6</v>
      </c>
      <c r="M1738" s="8" t="str">
        <f ca="1">VLOOKUP($L1738,Education!$A:$B,2,FALSE)</f>
        <v>Mestrado</v>
      </c>
      <c r="N173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1738" s="7" t="str">
        <f ca="1">VLOOKUP($N1738,Department!$A:$B,2,FALSE)</f>
        <v>Tecnologia da Informação</v>
      </c>
      <c r="P1738" s="6">
        <f t="shared" ca="1" si="138"/>
        <v>7</v>
      </c>
      <c r="Q1738" s="7" t="str">
        <f ca="1">VLOOKUP($P1738,Role!$A:$B,2,FALSE)</f>
        <v>Trainee</v>
      </c>
      <c r="R1738" s="7" t="str">
        <f ca="1">IF($P1738=8,RANDBETWEEN(2,COUNT(Level!$A:$A) + 1),"")</f>
        <v/>
      </c>
      <c r="S1738" s="7" t="str">
        <f ca="1">IF($R1738&lt;&gt;"",VLOOKUP($R1738,Level!$A:$B,2,FALSE),"")</f>
        <v/>
      </c>
      <c r="T1738" s="8">
        <f t="shared" ca="1" si="139"/>
        <v>39512</v>
      </c>
      <c r="U1738" s="1">
        <f t="shared" ca="1" si="135"/>
        <v>2425</v>
      </c>
      <c r="V173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$A1738    &amp;
", "   &amp;
$B1738    &amp;
", "   &amp;
$C1738    &amp;
", '"  &amp;
$E1738    &amp;
"', '" &amp;
$H1738    &amp;
"', "  &amp;
$I1738 &amp;
", CAST('"  &amp;
TEXT($K1738,"aaaa-mm-dd") &amp;
"' AS DATE), " &amp;
$L1738 &amp;
", " &amp;
$N1738 &amp;
", " &amp;
$P1738 &amp;
", " &amp;
IF($R1738="","NULL",$R1738) &amp;
", " &amp;
$U1738 &amp;
");"</f>
        <v>INSERT INTO acme.fact_employees (id_company_fk, id_employee_pk, flg_active, employee_name, id_gender_fk, id_race_fk, birthdate, id_education_fk, id_department_fk, id_role_fk, id_level_fk, salary) VALUES (2, 1737, TRUE, 'Ruan Brasão Ferrara', 'M', 4, CAST('1979-11-22' AS DATE), 6, 11, 7, NULL, 2425);</v>
      </c>
    </row>
    <row r="1739" spans="1:22" x14ac:dyDescent="0.2">
      <c r="A1739" s="7">
        <v>2</v>
      </c>
      <c r="B1739" s="5">
        <f t="shared" si="136"/>
        <v>1738</v>
      </c>
      <c r="C1739" s="6" t="b">
        <v>1</v>
      </c>
      <c r="D1739" s="7">
        <f ca="1">IF(ROW()=2,125,IF(ROW()=3,67,IF(ROW()=4,13,RANDBETWEEN(2,COUNT(Name!$A:$A) + 1))))</f>
        <v>291</v>
      </c>
      <c r="E1739" s="7" t="str">
        <f ca="1">VLOOKUP($D1739,Name!$A:$B,2,FALSE) &amp; " " &amp; IF(ROW()=2,"de Orléans e Bragança",VLOOKUP(IF(ROW()=2,0,RANDBETWEEN(2,COUNT('Last name'!$A:$A) + 1)),'Last name'!$A:$B,2,FALSE) &amp; " " &amp; VLOOKUP(RANDBETWEEN(2,COUNT('Last name'!$A:$A) + 1),'Last name'!$A:$B,2,FALSE))</f>
        <v>Michel Leone Bactista</v>
      </c>
      <c r="F1739" s="7">
        <v>2</v>
      </c>
      <c r="G1739" s="7" cm="1">
        <f t="array" aca="1" ref="G1739" ca="1">INDEX(States!$B:$B,RANDBETWEEN(2,COUNTA(States!$B:$B)),1)</f>
        <v>19</v>
      </c>
      <c r="H1739" s="7" t="str">
        <f ca="1">VLOOKUP($D1739,Name!$A:$C,3,FALSE)</f>
        <v>M</v>
      </c>
      <c r="I1739" s="7">
        <f t="shared" ca="1" si="137"/>
        <v>2</v>
      </c>
      <c r="J1739" s="7" t="str">
        <f ca="1">VLOOKUP($I1739,Race!$A:$B,2,FALSE)</f>
        <v>Branco</v>
      </c>
      <c r="K1739" s="8">
        <f ca="1" xml:space="preserve">
IF($B1739=2,
    TODAY()-16340,
    IF($P1739=2,
        RANDBETWEEN(TODAY()-12418.5,TODAY()-6574.5),
        IF(OR($P1739=3,$P1739=4),
            RANDBETWEEN(TODAY()-16071,TODAY()-8766),
            IF(OR($P1739=5,$P1739=6,$P1739=7),
                RANDBETWEEN(TODAY()-27393.75,TODAY()-12783.75),
                RANDBETWEEN(TODAY()-27393.75,TODAY()-10957.5)
            )
        )
    )
)</f>
        <v>23463</v>
      </c>
      <c r="L1739" s="6">
        <f ca="1">IF(OR(ROW()=2,ROW()=3),7,IF(ROW()=4,4,RANDBETWEEN(4,COUNT(Education!$A:$A) + 1)))</f>
        <v>4</v>
      </c>
      <c r="M1739" s="8" t="str">
        <f ca="1">VLOOKUP($L1739,Education!$A:$B,2,FALSE)</f>
        <v>Superior</v>
      </c>
      <c r="N173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1739" s="7" t="str">
        <f ca="1">VLOOKUP($N1739,Department!$A:$B,2,FALSE)</f>
        <v>Administrativo</v>
      </c>
      <c r="P1739" s="6">
        <f t="shared" ca="1" si="138"/>
        <v>8</v>
      </c>
      <c r="Q1739" s="7" t="str">
        <f ca="1">VLOOKUP($P1739,Role!$A:$B,2,FALSE)</f>
        <v>Analista</v>
      </c>
      <c r="R1739" s="7">
        <f ca="1">IF($P1739=8,RANDBETWEEN(2,COUNT(Level!$A:$A) + 1),"")</f>
        <v>4</v>
      </c>
      <c r="S1739" s="7" t="str">
        <f ca="1">IF($R1739&lt;&gt;"",VLOOKUP($R1739,Level!$A:$B,2,FALSE),"")</f>
        <v>Senior</v>
      </c>
      <c r="T1739" s="8">
        <f t="shared" ca="1" si="139"/>
        <v>36928</v>
      </c>
      <c r="U1739" s="1">
        <f t="shared" ca="1" si="135"/>
        <v>2500</v>
      </c>
      <c r="V173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$A1739    &amp;
", "   &amp;
$B1739    &amp;
", "   &amp;
$C1739    &amp;
", '"  &amp;
$E1739    &amp;
"', '" &amp;
$H1739    &amp;
"', "  &amp;
$I1739 &amp;
", CAST('"  &amp;
TEXT($K1739,"aaaa-mm-dd") &amp;
"' AS DATE), " &amp;
$L1739 &amp;
", " &amp;
$N1739 &amp;
", " &amp;
$P1739 &amp;
", " &amp;
IF($R1739="","NULL",$R1739) &amp;
", " &amp;
$U1739 &amp;
");"</f>
        <v>INSERT INTO acme.fact_employees (id_company_fk, id_employee_pk, flg_active, employee_name, id_gender_fk, id_race_fk, birthdate, id_education_fk, id_department_fk, id_role_fk, id_level_fk, salary) VALUES (2, 1738, TRUE, 'Michel Leone Bactista', 'M', 2, CAST('1964-03-27' AS DATE), 4, 3, 8, 4, 2500);</v>
      </c>
    </row>
    <row r="1740" spans="1:22" x14ac:dyDescent="0.2">
      <c r="A1740" s="7">
        <v>2</v>
      </c>
      <c r="B1740" s="5">
        <f t="shared" si="136"/>
        <v>1739</v>
      </c>
      <c r="C1740" s="6" t="b">
        <v>1</v>
      </c>
      <c r="D1740" s="7">
        <f ca="1">IF(ROW()=2,125,IF(ROW()=3,67,IF(ROW()=4,13,RANDBETWEEN(2,COUNT(Name!$A:$A) + 1))))</f>
        <v>185</v>
      </c>
      <c r="E1740" s="7" t="str">
        <f ca="1">VLOOKUP($D1740,Name!$A:$B,2,FALSE) &amp; " " &amp; IF(ROW()=2,"de Orléans e Bragança",VLOOKUP(IF(ROW()=2,0,RANDBETWEEN(2,COUNT('Last name'!$A:$A) + 1)),'Last name'!$A:$B,2,FALSE) &amp; " " &amp; VLOOKUP(RANDBETWEEN(2,COUNT('Last name'!$A:$A) + 1),'Last name'!$A:$B,2,FALSE))</f>
        <v>João Lucas Gomes Souza</v>
      </c>
      <c r="F1740" s="7">
        <v>2</v>
      </c>
      <c r="G1740" s="7" cm="1">
        <f t="array" aca="1" ref="G1740" ca="1">INDEX(States!$B:$B,RANDBETWEEN(2,COUNTA(States!$B:$B)),1)</f>
        <v>18</v>
      </c>
      <c r="H1740" s="7" t="str">
        <f ca="1">VLOOKUP($D1740,Name!$A:$C,3,FALSE)</f>
        <v>M</v>
      </c>
      <c r="I1740" s="7">
        <f t="shared" ca="1" si="137"/>
        <v>2</v>
      </c>
      <c r="J1740" s="7" t="str">
        <f ca="1">VLOOKUP($I1740,Race!$A:$B,2,FALSE)</f>
        <v>Branco</v>
      </c>
      <c r="K1740" s="8">
        <f ca="1" xml:space="preserve">
IF($B1740=2,
    TODAY()-16340,
    IF($P1740=2,
        RANDBETWEEN(TODAY()-12418.5,TODAY()-6574.5),
        IF(OR($P1740=3,$P1740=4),
            RANDBETWEEN(TODAY()-16071,TODAY()-8766),
            IF(OR($P1740=5,$P1740=6,$P1740=7),
                RANDBETWEEN(TODAY()-27393.75,TODAY()-12783.75),
                RANDBETWEEN(TODAY()-27393.75,TODAY()-10957.5)
            )
        )
    )
)</f>
        <v>25402</v>
      </c>
      <c r="L1740" s="6">
        <f ca="1">IF(OR(ROW()=2,ROW()=3),7,IF(ROW()=4,4,RANDBETWEEN(4,COUNT(Education!$A:$A) + 1)))</f>
        <v>4</v>
      </c>
      <c r="M1740" s="8" t="str">
        <f ca="1">VLOOKUP($L1740,Education!$A:$B,2,FALSE)</f>
        <v>Superior</v>
      </c>
      <c r="N174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1740" s="7" t="str">
        <f ca="1">VLOOKUP($N1740,Department!$A:$B,2,FALSE)</f>
        <v>Vendas</v>
      </c>
      <c r="P1740" s="6">
        <f t="shared" ca="1" si="138"/>
        <v>7</v>
      </c>
      <c r="Q1740" s="7" t="str">
        <f ca="1">VLOOKUP($P1740,Role!$A:$B,2,FALSE)</f>
        <v>Trainee</v>
      </c>
      <c r="R1740" s="7" t="str">
        <f ca="1">IF($P1740=8,RANDBETWEEN(2,COUNT(Level!$A:$A) + 1),"")</f>
        <v/>
      </c>
      <c r="S1740" s="7" t="str">
        <f ca="1">IF($R1740&lt;&gt;"",VLOOKUP($R1740,Level!$A:$B,2,FALSE),"")</f>
        <v/>
      </c>
      <c r="T1740" s="8">
        <f t="shared" ca="1" si="139"/>
        <v>37716</v>
      </c>
      <c r="U1740" s="1">
        <f t="shared" ca="1" si="135"/>
        <v>1415</v>
      </c>
      <c r="V174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$A1740    &amp;
", "   &amp;
$B1740    &amp;
", "   &amp;
$C1740    &amp;
", '"  &amp;
$E1740    &amp;
"', '" &amp;
$H1740    &amp;
"', "  &amp;
$I1740 &amp;
", CAST('"  &amp;
TEXT($K1740,"aaaa-mm-dd") &amp;
"' AS DATE), " &amp;
$L1740 &amp;
", " &amp;
$N1740 &amp;
", " &amp;
$P1740 &amp;
", " &amp;
IF($R1740="","NULL",$R1740) &amp;
", " &amp;
$U1740 &amp;
");"</f>
        <v>INSERT INTO acme.fact_employees (id_company_fk, id_employee_pk, flg_active, employee_name, id_gender_fk, id_race_fk, birthdate, id_education_fk, id_department_fk, id_role_fk, id_level_fk, salary) VALUES (2, 1739, TRUE, 'João Lucas Gomes Souza', 'M', 2, CAST('1969-07-18' AS DATE), 4, 13, 7, NULL, 1415);</v>
      </c>
    </row>
    <row r="1741" spans="1:22" x14ac:dyDescent="0.2">
      <c r="A1741" s="7">
        <v>2</v>
      </c>
      <c r="B1741" s="5">
        <f t="shared" si="136"/>
        <v>1740</v>
      </c>
      <c r="C1741" s="6" t="b">
        <v>1</v>
      </c>
      <c r="D1741" s="7">
        <f ca="1">IF(ROW()=2,125,IF(ROW()=3,67,IF(ROW()=4,13,RANDBETWEEN(2,COUNT(Name!$A:$A) + 1))))</f>
        <v>214</v>
      </c>
      <c r="E1741" s="7" t="str">
        <f ca="1">VLOOKUP($D1741,Name!$A:$B,2,FALSE) &amp; " " &amp; IF(ROW()=2,"de Orléans e Bragança",VLOOKUP(IF(ROW()=2,0,RANDBETWEEN(2,COUNT('Last name'!$A:$A) + 1)),'Last name'!$A:$B,2,FALSE) &amp; " " &amp; VLOOKUP(RANDBETWEEN(2,COUNT('Last name'!$A:$A) + 1),'Last name'!$A:$B,2,FALSE))</f>
        <v>Lara Bermudes Noronha</v>
      </c>
      <c r="F1741" s="7">
        <v>2</v>
      </c>
      <c r="G1741" s="7" cm="1">
        <f t="array" aca="1" ref="G1741" ca="1">INDEX(States!$B:$B,RANDBETWEEN(2,COUNTA(States!$B:$B)),1)</f>
        <v>18</v>
      </c>
      <c r="H1741" s="7" t="str">
        <f ca="1">VLOOKUP($D1741,Name!$A:$C,3,FALSE)</f>
        <v>F</v>
      </c>
      <c r="I1741" s="7">
        <f t="shared" ca="1" si="137"/>
        <v>2</v>
      </c>
      <c r="J1741" s="7" t="str">
        <f ca="1">VLOOKUP($I1741,Race!$A:$B,2,FALSE)</f>
        <v>Branco</v>
      </c>
      <c r="K1741" s="8">
        <f ca="1" xml:space="preserve">
IF($B1741=2,
    TODAY()-16340,
    IF($P1741=2,
        RANDBETWEEN(TODAY()-12418.5,TODAY()-6574.5),
        IF(OR($P1741=3,$P1741=4),
            RANDBETWEEN(TODAY()-16071,TODAY()-8766),
            IF(OR($P1741=5,$P1741=6,$P1741=7),
                RANDBETWEEN(TODAY()-27393.75,TODAY()-12783.75),
                RANDBETWEEN(TODAY()-27393.75,TODAY()-10957.5)
            )
        )
    )
)</f>
        <v>17686</v>
      </c>
      <c r="L1741" s="6">
        <f ca="1">IF(OR(ROW()=2,ROW()=3),7,IF(ROW()=4,4,RANDBETWEEN(4,COUNT(Education!$A:$A) + 1)))</f>
        <v>5</v>
      </c>
      <c r="M1741" s="8" t="str">
        <f ca="1">VLOOKUP($L1741,Education!$A:$B,2,FALSE)</f>
        <v>Pós-graduação</v>
      </c>
      <c r="N174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7</v>
      </c>
      <c r="O1741" s="7" t="str">
        <f ca="1">VLOOKUP($N1741,Department!$A:$B,2,FALSE)</f>
        <v>Operacional</v>
      </c>
      <c r="P1741" s="6">
        <f t="shared" ca="1" si="138"/>
        <v>8</v>
      </c>
      <c r="Q1741" s="7" t="str">
        <f ca="1">VLOOKUP($P1741,Role!$A:$B,2,FALSE)</f>
        <v>Analista</v>
      </c>
      <c r="R1741" s="7">
        <f ca="1">IF($P1741=8,RANDBETWEEN(2,COUNT(Level!$A:$A) + 1),"")</f>
        <v>3</v>
      </c>
      <c r="S1741" s="7" t="str">
        <f ca="1">IF($R1741&lt;&gt;"",VLOOKUP($R1741,Level!$A:$B,2,FALSE),"")</f>
        <v>Pleno</v>
      </c>
      <c r="T1741" s="8">
        <f t="shared" ca="1" si="139"/>
        <v>36553</v>
      </c>
      <c r="U1741" s="1">
        <f t="shared" ca="1" si="135"/>
        <v>3000</v>
      </c>
      <c r="V174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$A1741    &amp;
", "   &amp;
$B1741    &amp;
", "   &amp;
$C1741    &amp;
", '"  &amp;
$E1741    &amp;
"', '" &amp;
$H1741    &amp;
"', "  &amp;
$I1741 &amp;
", CAST('"  &amp;
TEXT($K1741,"aaaa-mm-dd") &amp;
"' AS DATE), " &amp;
$L1741 &amp;
", " &amp;
$N1741 &amp;
", " &amp;
$P1741 &amp;
", " &amp;
IF($R1741="","NULL",$R1741) &amp;
", " &amp;
$U1741 &amp;
");"</f>
        <v>INSERT INTO acme.fact_employees (id_company_fk, id_employee_pk, flg_active, employee_name, id_gender_fk, id_race_fk, birthdate, id_education_fk, id_department_fk, id_role_fk, id_level_fk, salary) VALUES (2, 1740, TRUE, 'Lara Bermudes Noronha', 'F', 2, CAST('1948-06-02' AS DATE), 5, 7, 8, 3, 3000);</v>
      </c>
    </row>
    <row r="1742" spans="1:22" x14ac:dyDescent="0.2">
      <c r="A1742" s="7">
        <v>2</v>
      </c>
      <c r="B1742" s="5">
        <f t="shared" si="136"/>
        <v>1741</v>
      </c>
      <c r="C1742" s="6" t="b">
        <v>1</v>
      </c>
      <c r="D1742" s="7">
        <f ca="1">IF(ROW()=2,125,IF(ROW()=3,67,IF(ROW()=4,13,RANDBETWEEN(2,COUNT(Name!$A:$A) + 1))))</f>
        <v>308</v>
      </c>
      <c r="E1742" s="7" t="str">
        <f ca="1">VLOOKUP($D1742,Name!$A:$B,2,FALSE) &amp; " " &amp; IF(ROW()=2,"de Orléans e Bragança",VLOOKUP(IF(ROW()=2,0,RANDBETWEEN(2,COUNT('Last name'!$A:$A) + 1)),'Last name'!$A:$B,2,FALSE) &amp; " " &amp; VLOOKUP(RANDBETWEEN(2,COUNT('Last name'!$A:$A) + 1),'Last name'!$A:$B,2,FALSE))</f>
        <v>Olívia Almeida Barroso</v>
      </c>
      <c r="F1742" s="7">
        <v>2</v>
      </c>
      <c r="G1742" s="7" cm="1">
        <f t="array" aca="1" ref="G1742" ca="1">INDEX(States!$B:$B,RANDBETWEEN(2,COUNTA(States!$B:$B)),1)</f>
        <v>11</v>
      </c>
      <c r="H1742" s="7" t="str">
        <f ca="1">VLOOKUP($D1742,Name!$A:$C,3,FALSE)</f>
        <v>F</v>
      </c>
      <c r="I1742" s="7">
        <f t="shared" ca="1" si="137"/>
        <v>2</v>
      </c>
      <c r="J1742" s="7" t="str">
        <f ca="1">VLOOKUP($I1742,Race!$A:$B,2,FALSE)</f>
        <v>Branco</v>
      </c>
      <c r="K1742" s="8">
        <f ca="1" xml:space="preserve">
IF($B1742=2,
    TODAY()-16340,
    IF($P1742=2,
        RANDBETWEEN(TODAY()-12418.5,TODAY()-6574.5),
        IF(OR($P1742=3,$P1742=4),
            RANDBETWEEN(TODAY()-16071,TODAY()-8766),
            IF(OR($P1742=5,$P1742=6,$P1742=7),
                RANDBETWEEN(TODAY()-27393.75,TODAY()-12783.75),
                RANDBETWEEN(TODAY()-27393.75,TODAY()-10957.5)
            )
        )
    )
)</f>
        <v>22665</v>
      </c>
      <c r="L1742" s="6">
        <f ca="1">IF(OR(ROW()=2,ROW()=3),7,IF(ROW()=4,4,RANDBETWEEN(4,COUNT(Education!$A:$A) + 1)))</f>
        <v>6</v>
      </c>
      <c r="M1742" s="8" t="str">
        <f ca="1">VLOOKUP($L1742,Education!$A:$B,2,FALSE)</f>
        <v>Mestrado</v>
      </c>
      <c r="N174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1742" s="7" t="str">
        <f ca="1">VLOOKUP($N1742,Department!$A:$B,2,FALSE)</f>
        <v>Administrativo</v>
      </c>
      <c r="P1742" s="6">
        <f t="shared" ca="1" si="138"/>
        <v>6</v>
      </c>
      <c r="Q1742" s="7" t="str">
        <f ca="1">VLOOKUP($P1742,Role!$A:$B,2,FALSE)</f>
        <v>Estagiário</v>
      </c>
      <c r="R1742" s="7" t="str">
        <f ca="1">IF($P1742=8,RANDBETWEEN(2,COUNT(Level!$A:$A) + 1),"")</f>
        <v/>
      </c>
      <c r="S1742" s="7" t="str">
        <f ca="1">IF($R1742&lt;&gt;"",VLOOKUP($R1742,Level!$A:$B,2,FALSE),"")</f>
        <v/>
      </c>
      <c r="T1742" s="8">
        <f t="shared" ca="1" si="139"/>
        <v>44660</v>
      </c>
      <c r="U1742" s="1">
        <f t="shared" ca="1" si="135"/>
        <v>2205</v>
      </c>
      <c r="V174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$A1742    &amp;
", "   &amp;
$B1742    &amp;
", "   &amp;
$C1742    &amp;
", '"  &amp;
$E1742    &amp;
"', '" &amp;
$H1742    &amp;
"', "  &amp;
$I1742 &amp;
", CAST('"  &amp;
TEXT($K1742,"aaaa-mm-dd") &amp;
"' AS DATE), " &amp;
$L1742 &amp;
", " &amp;
$N1742 &amp;
", " &amp;
$P1742 &amp;
", " &amp;
IF($R1742="","NULL",$R1742) &amp;
", " &amp;
$U1742 &amp;
");"</f>
        <v>INSERT INTO acme.fact_employees (id_company_fk, id_employee_pk, flg_active, employee_name, id_gender_fk, id_race_fk, birthdate, id_education_fk, id_department_fk, id_role_fk, id_level_fk, salary) VALUES (2, 1741, TRUE, 'Olívia Almeida Barroso', 'F', 2, CAST('1962-01-19' AS DATE), 6, 3, 6, NULL, 2205);</v>
      </c>
    </row>
    <row r="1743" spans="1:22" x14ac:dyDescent="0.2">
      <c r="A1743" s="7">
        <v>2</v>
      </c>
      <c r="B1743" s="5">
        <f t="shared" si="136"/>
        <v>1742</v>
      </c>
      <c r="C1743" s="6" t="b">
        <v>1</v>
      </c>
      <c r="D1743" s="7">
        <f ca="1">IF(ROW()=2,125,IF(ROW()=3,67,IF(ROW()=4,13,RANDBETWEEN(2,COUNT(Name!$A:$A) + 1))))</f>
        <v>61</v>
      </c>
      <c r="E1743" s="7" t="str">
        <f ca="1">VLOOKUP($D1743,Name!$A:$B,2,FALSE) &amp; " " &amp; IF(ROW()=2,"de Orléans e Bragança",VLOOKUP(IF(ROW()=2,0,RANDBETWEEN(2,COUNT('Last name'!$A:$A) + 1)),'Last name'!$A:$B,2,FALSE) &amp; " " &amp; VLOOKUP(RANDBETWEEN(2,COUNT('Last name'!$A:$A) + 1),'Last name'!$A:$B,2,FALSE))</f>
        <v>Ayla Monti Castro</v>
      </c>
      <c r="F1743" s="7">
        <v>2</v>
      </c>
      <c r="G1743" s="7" cm="1">
        <f t="array" aca="1" ref="G1743" ca="1">INDEX(States!$B:$B,RANDBETWEEN(2,COUNTA(States!$B:$B)),1)</f>
        <v>3</v>
      </c>
      <c r="H1743" s="7" t="str">
        <f ca="1">VLOOKUP($D1743,Name!$A:$C,3,FALSE)</f>
        <v>F</v>
      </c>
      <c r="I1743" s="7">
        <f t="shared" ca="1" si="137"/>
        <v>3</v>
      </c>
      <c r="J1743" s="7" t="str">
        <f ca="1">VLOOKUP($I1743,Race!$A:$B,2,FALSE)</f>
        <v>Preto</v>
      </c>
      <c r="K1743" s="8">
        <f ca="1" xml:space="preserve">
IF($B1743=2,
    TODAY()-16340,
    IF($P1743=2,
        RANDBETWEEN(TODAY()-12418.5,TODAY()-6574.5),
        IF(OR($P1743=3,$P1743=4),
            RANDBETWEEN(TODAY()-16071,TODAY()-8766),
            IF(OR($P1743=5,$P1743=6,$P1743=7),
                RANDBETWEEN(TODAY()-27393.75,TODAY()-12783.75),
                RANDBETWEEN(TODAY()-27393.75,TODAY()-10957.5)
            )
        )
    )
)</f>
        <v>31674</v>
      </c>
      <c r="L1743" s="6">
        <f ca="1">IF(OR(ROW()=2,ROW()=3),7,IF(ROW()=4,4,RANDBETWEEN(4,COUNT(Education!$A:$A) + 1)))</f>
        <v>4</v>
      </c>
      <c r="M1743" s="8" t="str">
        <f ca="1">VLOOKUP($L1743,Education!$A:$B,2,FALSE)</f>
        <v>Superior</v>
      </c>
      <c r="N174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1743" s="7" t="str">
        <f ca="1">VLOOKUP($N1743,Department!$A:$B,2,FALSE)</f>
        <v>Administrativo</v>
      </c>
      <c r="P1743" s="6">
        <f t="shared" ca="1" si="138"/>
        <v>8</v>
      </c>
      <c r="Q1743" s="7" t="str">
        <f ca="1">VLOOKUP($P1743,Role!$A:$B,2,FALSE)</f>
        <v>Analista</v>
      </c>
      <c r="R1743" s="7">
        <f ca="1">IF($P1743=8,RANDBETWEEN(2,COUNT(Level!$A:$A) + 1),"")</f>
        <v>3</v>
      </c>
      <c r="S1743" s="7" t="str">
        <f ca="1">IF($R1743&lt;&gt;"",VLOOKUP($R1743,Level!$A:$B,2,FALSE),"")</f>
        <v>Pleno</v>
      </c>
      <c r="T1743" s="8">
        <f t="shared" ca="1" si="139"/>
        <v>42568</v>
      </c>
      <c r="U1743" s="1">
        <f t="shared" ca="1" si="135"/>
        <v>2500</v>
      </c>
      <c r="V174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$A1743    &amp;
", "   &amp;
$B1743    &amp;
", "   &amp;
$C1743    &amp;
", '"  &amp;
$E1743    &amp;
"', '" &amp;
$H1743    &amp;
"', "  &amp;
$I1743 &amp;
", CAST('"  &amp;
TEXT($K1743,"aaaa-mm-dd") &amp;
"' AS DATE), " &amp;
$L1743 &amp;
", " &amp;
$N1743 &amp;
", " &amp;
$P1743 &amp;
", " &amp;
IF($R1743="","NULL",$R1743) &amp;
", " &amp;
$U1743 &amp;
");"</f>
        <v>INSERT INTO acme.fact_employees (id_company_fk, id_employee_pk, flg_active, employee_name, id_gender_fk, id_race_fk, birthdate, id_education_fk, id_department_fk, id_role_fk, id_level_fk, salary) VALUES (2, 1742, TRUE, 'Ayla Monti Castro', 'F', 3, CAST('1986-09-19' AS DATE), 4, 3, 8, 3, 2500);</v>
      </c>
    </row>
    <row r="1744" spans="1:22" x14ac:dyDescent="0.2">
      <c r="A1744" s="7">
        <v>2</v>
      </c>
      <c r="B1744" s="5">
        <f t="shared" si="136"/>
        <v>1743</v>
      </c>
      <c r="C1744" s="6" t="b">
        <v>1</v>
      </c>
      <c r="D1744" s="7">
        <f ca="1">IF(ROW()=2,125,IF(ROW()=3,67,IF(ROW()=4,13,RANDBETWEEN(2,COUNT(Name!$A:$A) + 1))))</f>
        <v>267</v>
      </c>
      <c r="E1744" s="7" t="str">
        <f ca="1">VLOOKUP($D1744,Name!$A:$B,2,FALSE)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Maria Laura Ramos Mazza</v>
      </c>
      <c r="F1744" s="7">
        <v>2</v>
      </c>
      <c r="G1744" s="7" cm="1">
        <f t="array" aca="1" ref="G1744" ca="1">INDEX(States!$B:$B,RANDBETWEEN(2,COUNTA(States!$B:$B)),1)</f>
        <v>18</v>
      </c>
      <c r="H1744" s="7" t="str">
        <f ca="1">VLOOKUP($D1744,Name!$A:$C,3,FALSE)</f>
        <v>F</v>
      </c>
      <c r="I1744" s="7">
        <f t="shared" ca="1" si="137"/>
        <v>2</v>
      </c>
      <c r="J1744" s="7" t="str">
        <f ca="1">VLOOKUP($I1744,Race!$A:$B,2,FALSE)</f>
        <v>Branco</v>
      </c>
      <c r="K1744" s="8">
        <f ca="1" xml:space="preserve">
IF($B1744=2,
    TODAY()-16340,
    IF($P1744=2,
        RANDBETWEEN(TODAY()-12418.5,TODAY()-6574.5),
        IF(OR($P1744=3,$P1744=4),
            RANDBETWEEN(TODAY()-16071,TODAY()-8766),
            IF(OR($P1744=5,$P1744=6,$P1744=7),
                RANDBETWEEN(TODAY()-27393.75,TODAY()-12783.75),
                RANDBETWEEN(TODAY()-27393.75,TODAY()-10957.5)
            )
        )
    )
)</f>
        <v>18701</v>
      </c>
      <c r="L1744" s="6">
        <f ca="1">IF(OR(ROW()=2,ROW()=3),7,IF(ROW()=4,4,RANDBETWEEN(4,COUNT(Education!$A:$A) + 1)))</f>
        <v>4</v>
      </c>
      <c r="M1744" s="8" t="str">
        <f ca="1">VLOOKUP($L1744,Education!$A:$B,2,FALSE)</f>
        <v>Superior</v>
      </c>
      <c r="N174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1744" s="7" t="str">
        <f ca="1">VLOOKUP($N1744,Department!$A:$B,2,FALSE)</f>
        <v>Financeiro</v>
      </c>
      <c r="P1744" s="6">
        <f t="shared" ca="1" si="138"/>
        <v>6</v>
      </c>
      <c r="Q1744" s="7" t="str">
        <f ca="1">VLOOKUP($P1744,Role!$A:$B,2,FALSE)</f>
        <v>Estagiário</v>
      </c>
      <c r="R1744" s="7" t="str">
        <f ca="1">IF($P1744=8,RANDBETWEEN(2,COUNT(Level!$A:$A) + 1),"")</f>
        <v/>
      </c>
      <c r="S1744" s="7" t="str">
        <f ca="1">IF($R1744&lt;&gt;"",VLOOKUP($R1744,Level!$A:$B,2,FALSE),"")</f>
        <v/>
      </c>
      <c r="T1744" s="8">
        <f t="shared" ca="1" si="139"/>
        <v>41054</v>
      </c>
      <c r="U1744" s="1">
        <f t="shared" ca="1" si="135"/>
        <v>1205</v>
      </c>
      <c r="V174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$A1744    &amp;
", "   &amp;
$B1744    &amp;
", "   &amp;
$C1744    &amp;
", '"  &amp;
$E1744    &amp;
"', '" &amp;
$H1744    &amp;
"', "  &amp;
$I1744 &amp;
", CAST('"  &amp;
TEXT($K1744,"aaaa-mm-dd") &amp;
"' AS DATE), " &amp;
$L1744 &amp;
", " &amp;
$N1744 &amp;
", " &amp;
$P1744 &amp;
", " &amp;
IF($R1744="","NULL",$R1744) &amp;
", " &amp;
$U1744 &amp;
");"</f>
        <v>INSERT INTO acme.fact_employees (id_company_fk, id_employee_pk, flg_active, employee_name, id_gender_fk, id_race_fk, birthdate, id_education_fk, id_department_fk, id_role_fk, id_level_fk, salary) VALUES (2, 1743, TRUE, 'Maria Laura Ramos Mazza', 'F', 2, CAST('1951-03-14' AS DATE), 4, 4, 6, NULL, 1205);</v>
      </c>
    </row>
    <row r="1745" spans="1:22" x14ac:dyDescent="0.2">
      <c r="A1745" s="7">
        <v>2</v>
      </c>
      <c r="B1745" s="5">
        <f t="shared" si="136"/>
        <v>1744</v>
      </c>
      <c r="C1745" s="6" t="b">
        <v>1</v>
      </c>
      <c r="D1745" s="7">
        <f ca="1">IF(ROW()=2,125,IF(ROW()=3,67,IF(ROW()=4,13,RANDBETWEEN(2,COUNT(Name!$A:$A) + 1))))</f>
        <v>99</v>
      </c>
      <c r="E1745" s="7" t="str">
        <f ca="1">VLOOKUP($D1745,Name!$A:$B,2,FALSE) &amp; " " &amp; IF(ROW()=2,"de Orléans e Bragança",VLOOKUP(IF(ROW()=2,0,RANDBETWEEN(2,COUNT('Last name'!$A:$A) + 1)),'Last name'!$A:$B,2,FALSE) &amp; " " &amp; VLOOKUP(RANDBETWEEN(2,COUNT('Last name'!$A:$A) + 1),'Last name'!$A:$B,2,FALSE))</f>
        <v>Danilo Cardoso Asvilla</v>
      </c>
      <c r="F1745" s="7">
        <v>2</v>
      </c>
      <c r="G1745" s="7" cm="1">
        <f t="array" aca="1" ref="G1745" ca="1">INDEX(States!$B:$B,RANDBETWEEN(2,COUNTA(States!$B:$B)),1)</f>
        <v>5</v>
      </c>
      <c r="H1745" s="7" t="str">
        <f ca="1">VLOOKUP($D1745,Name!$A:$C,3,FALSE)</f>
        <v>M</v>
      </c>
      <c r="I1745" s="7">
        <f t="shared" ca="1" si="137"/>
        <v>2</v>
      </c>
      <c r="J1745" s="7" t="str">
        <f ca="1">VLOOKUP($I1745,Race!$A:$B,2,FALSE)</f>
        <v>Branco</v>
      </c>
      <c r="K1745" s="8">
        <f ca="1" xml:space="preserve">
IF($B1745=2,
    TODAY()-16340,
    IF($P1745=2,
        RANDBETWEEN(TODAY()-12418.5,TODAY()-6574.5),
        IF(OR($P1745=3,$P1745=4),
            RANDBETWEEN(TODAY()-16071,TODAY()-8766),
            IF(OR($P1745=5,$P1745=6,$P1745=7),
                RANDBETWEEN(TODAY()-27393.75,TODAY()-12783.75),
                RANDBETWEEN(TODAY()-27393.75,TODAY()-10957.5)
            )
        )
    )
)</f>
        <v>17987</v>
      </c>
      <c r="L1745" s="6">
        <f ca="1">IF(OR(ROW()=2,ROW()=3),7,IF(ROW()=4,4,RANDBETWEEN(4,COUNT(Education!$A:$A) + 1)))</f>
        <v>4</v>
      </c>
      <c r="M1745" s="8" t="str">
        <f ca="1">VLOOKUP($L1745,Education!$A:$B,2,FALSE)</f>
        <v>Superior</v>
      </c>
      <c r="N174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12</v>
      </c>
      <c r="O1745" s="7" t="str">
        <f ca="1">VLOOKUP($N1745,Department!$A:$B,2,FALSE)</f>
        <v>Jurídico</v>
      </c>
      <c r="P1745" s="6">
        <f t="shared" ca="1" si="138"/>
        <v>8</v>
      </c>
      <c r="Q1745" s="7" t="str">
        <f ca="1">VLOOKUP($P1745,Role!$A:$B,2,FALSE)</f>
        <v>Analista</v>
      </c>
      <c r="R1745" s="7">
        <f ca="1">IF($P1745=8,RANDBETWEEN(2,COUNT(Level!$A:$A) + 1),"")</f>
        <v>3</v>
      </c>
      <c r="S1745" s="7" t="str">
        <f ca="1">IF($R1745&lt;&gt;"",VLOOKUP($R1745,Level!$A:$B,2,FALSE),"")</f>
        <v>Pleno</v>
      </c>
      <c r="T1745" s="8">
        <f t="shared" ca="1" si="139"/>
        <v>38933</v>
      </c>
      <c r="U1745" s="1">
        <f t="shared" ca="1" si="135"/>
        <v>2600</v>
      </c>
      <c r="V174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$A1745    &amp;
", "   &amp;
$B1745    &amp;
", "   &amp;
$C1745    &amp;
", '"  &amp;
$E1745    &amp;
"', '" &amp;
$H1745    &amp;
"', "  &amp;
$I1745 &amp;
", CAST('"  &amp;
TEXT($K1745,"aaaa-mm-dd") &amp;
"' AS DATE), " &amp;
$L1745 &amp;
", " &amp;
$N1745 &amp;
", " &amp;
$P1745 &amp;
", " &amp;
IF($R1745="","NULL",$R1745) &amp;
", " &amp;
$U1745 &amp;
");"</f>
        <v>INSERT INTO acme.fact_employees (id_company_fk, id_employee_pk, flg_active, employee_name, id_gender_fk, id_race_fk, birthdate, id_education_fk, id_department_fk, id_role_fk, id_level_fk, salary) VALUES (2, 1744, TRUE, 'Danilo Cardoso Asvilla', 'M', 2, CAST('1949-03-30' AS DATE), 4, 12, 8, 3, 2600);</v>
      </c>
    </row>
    <row r="1746" spans="1:22" x14ac:dyDescent="0.2">
      <c r="A1746" s="7">
        <v>2</v>
      </c>
      <c r="B1746" s="5">
        <f t="shared" si="136"/>
        <v>1745</v>
      </c>
      <c r="C1746" s="6" t="b">
        <v>1</v>
      </c>
      <c r="D1746" s="7">
        <f ca="1">IF(ROW()=2,125,IF(ROW()=3,67,IF(ROW()=4,13,RANDBETWEEN(2,COUNT(Name!$A:$A) + 1))))</f>
        <v>133</v>
      </c>
      <c r="E1746" s="7" t="str">
        <f ca="1">VLOOKUP($D1746,Name!$A:$B,2,FALSE) &amp; " " &amp; IF(ROW()=2,"de Orléans e Bragança",VLOOKUP(IF(ROW()=2,0,RANDBETWEEN(2,COUNT('Last name'!$A:$A) + 1)),'Last name'!$A:$B,2,FALSE) &amp; " " &amp; VLOOKUP(RANDBETWEEN(2,COUNT('Last name'!$A:$A) + 1),'Last name'!$A:$B,2,FALSE))</f>
        <v>Fellipe Testa Pimenta</v>
      </c>
      <c r="F1746" s="7">
        <v>2</v>
      </c>
      <c r="G1746" s="7" cm="1">
        <f t="array" aca="1" ref="G1746" ca="1">INDEX(States!$B:$B,RANDBETWEEN(2,COUNTA(States!$B:$B)),1)</f>
        <v>13</v>
      </c>
      <c r="H1746" s="7" t="str">
        <f ca="1">VLOOKUP($D1746,Name!$A:$C,3,FALSE)</f>
        <v>M</v>
      </c>
      <c r="I1746" s="7">
        <f t="shared" ca="1" si="137"/>
        <v>2</v>
      </c>
      <c r="J1746" s="7" t="str">
        <f ca="1">VLOOKUP($I1746,Race!$A:$B,2,FALSE)</f>
        <v>Branco</v>
      </c>
      <c r="K1746" s="8">
        <f ca="1" xml:space="preserve">
IF($B1746=2,
    TODAY()-16340,
    IF($P1746=2,
        RANDBETWEEN(TODAY()-12418.5,TODAY()-6574.5),
        IF(OR($P1746=3,$P1746=4),
            RANDBETWEEN(TODAY()-16071,TODAY()-8766),
            IF(OR($P1746=5,$P1746=6,$P1746=7),
                RANDBETWEEN(TODAY()-27393.75,TODAY()-12783.75),
                RANDBETWEEN(TODAY()-27393.75,TODAY()-10957.5)
            )
        )
    )
)</f>
        <v>28255</v>
      </c>
      <c r="L1746" s="6">
        <f ca="1">IF(OR(ROW()=2,ROW()=3),7,IF(ROW()=4,4,RANDBETWEEN(4,COUNT(Education!$A:$A) + 1)))</f>
        <v>5</v>
      </c>
      <c r="M1746" s="8" t="str">
        <f ca="1">VLOOKUP($L1746,Education!$A:$B,2,FALSE)</f>
        <v>Pós-graduação</v>
      </c>
      <c r="N174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1746" s="7" t="str">
        <f ca="1">VLOOKUP($N1746,Department!$A:$B,2,FALSE)</f>
        <v>Financeiro</v>
      </c>
      <c r="P1746" s="6">
        <f t="shared" ca="1" si="138"/>
        <v>6</v>
      </c>
      <c r="Q1746" s="7" t="str">
        <f ca="1">VLOOKUP($P1746,Role!$A:$B,2,FALSE)</f>
        <v>Estagiário</v>
      </c>
      <c r="R1746" s="7" t="str">
        <f ca="1">IF($P1746=8,RANDBETWEEN(2,COUNT(Level!$A:$A) + 1),"")</f>
        <v/>
      </c>
      <c r="S1746" s="7" t="str">
        <f ca="1">IF($R1746&lt;&gt;"",VLOOKUP($R1746,Level!$A:$B,2,FALSE),"")</f>
        <v/>
      </c>
      <c r="T1746" s="8">
        <f t="shared" ca="1" si="139"/>
        <v>39001</v>
      </c>
      <c r="U1746" s="1">
        <f t="shared" ca="1" si="135"/>
        <v>1705</v>
      </c>
      <c r="V174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$A1746    &amp;
", "   &amp;
$B1746    &amp;
", "   &amp;
$C1746    &amp;
", '"  &amp;
$E1746    &amp;
"', '" &amp;
$H1746    &amp;
"', "  &amp;
$I1746 &amp;
", CAST('"  &amp;
TEXT($K1746,"aaaa-mm-dd") &amp;
"' AS DATE), " &amp;
$L1746 &amp;
", " &amp;
$N1746 &amp;
", " &amp;
$P1746 &amp;
", " &amp;
IF($R1746="","NULL",$R1746) &amp;
", " &amp;
$U1746 &amp;
");"</f>
        <v>INSERT INTO acme.fact_employees (id_company_fk, id_employee_pk, flg_active, employee_name, id_gender_fk, id_race_fk, birthdate, id_education_fk, id_department_fk, id_role_fk, id_level_fk, salary) VALUES (2, 1745, TRUE, 'Fellipe Testa Pimenta', 'M', 2, CAST('1977-05-10' AS DATE), 5, 4, 6, NULL, 1705);</v>
      </c>
    </row>
    <row r="1747" spans="1:22" x14ac:dyDescent="0.2">
      <c r="A1747" s="7">
        <v>2</v>
      </c>
      <c r="B1747" s="5">
        <f t="shared" si="136"/>
        <v>1746</v>
      </c>
      <c r="C1747" s="6" t="b">
        <v>1</v>
      </c>
      <c r="D1747" s="7">
        <f ca="1">IF(ROW()=2,125,IF(ROW()=3,67,IF(ROW()=4,13,RANDBETWEEN(2,COUNT(Name!$A:$A) + 1))))</f>
        <v>25</v>
      </c>
      <c r="E1747" s="7" t="str">
        <f ca="1">VLOOKUP($D1747,Name!$A:$B,2,FALSE) &amp; " " &amp; IF(ROW()=2,"de Orléans e Bragança",VLOOKUP(IF(ROW()=2,0,RANDBETWEEN(2,COUNT('Last name'!$A:$A) + 1)),'Last name'!$A:$B,2,FALSE) &amp; " " &amp; VLOOKUP(RANDBETWEEN(2,COUNT('Last name'!$A:$A) + 1),'Last name'!$A:$B,2,FALSE))</f>
        <v>Ana Caroline Resende Brasão</v>
      </c>
      <c r="F1747" s="7">
        <v>2</v>
      </c>
      <c r="G1747" s="7" cm="1">
        <f t="array" aca="1" ref="G1747" ca="1">INDEX(States!$B:$B,RANDBETWEEN(2,COUNTA(States!$B:$B)),1)</f>
        <v>14</v>
      </c>
      <c r="H1747" s="7" t="str">
        <f ca="1">VLOOKUP($D1747,Name!$A:$C,3,FALSE)</f>
        <v>F</v>
      </c>
      <c r="I1747" s="7">
        <f t="shared" ca="1" si="137"/>
        <v>2</v>
      </c>
      <c r="J1747" s="7" t="str">
        <f ca="1">VLOOKUP($I1747,Race!$A:$B,2,FALSE)</f>
        <v>Branco</v>
      </c>
      <c r="K1747" s="8">
        <f ca="1" xml:space="preserve">
IF($B1747=2,
    TODAY()-16340,
    IF($P1747=2,
        RANDBETWEEN(TODAY()-12418.5,TODAY()-6574.5),
        IF(OR($P1747=3,$P1747=4),
            RANDBETWEEN(TODAY()-16071,TODAY()-8766),
            IF(OR($P1747=5,$P1747=6,$P1747=7),
                RANDBETWEEN(TODAY()-27393.75,TODAY()-12783.75),
                RANDBETWEEN(TODAY()-27393.75,TODAY()-10957.5)
            )
        )
    )
)</f>
        <v>18647</v>
      </c>
      <c r="L1747" s="6">
        <f ca="1">IF(OR(ROW()=2,ROW()=3),7,IF(ROW()=4,4,RANDBETWEEN(4,COUNT(Education!$A:$A) + 1)))</f>
        <v>4</v>
      </c>
      <c r="M1747" s="8" t="str">
        <f ca="1">VLOOKUP($L1747,Education!$A:$B,2,FALSE)</f>
        <v>Superior</v>
      </c>
      <c r="N174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1747" s="7" t="str">
        <f ca="1">VLOOKUP($N1747,Department!$A:$B,2,FALSE)</f>
        <v>Recursos Humanos</v>
      </c>
      <c r="P1747" s="6">
        <f t="shared" ca="1" si="138"/>
        <v>8</v>
      </c>
      <c r="Q1747" s="7" t="str">
        <f ca="1">VLOOKUP($P1747,Role!$A:$B,2,FALSE)</f>
        <v>Analista</v>
      </c>
      <c r="R1747" s="7">
        <f ca="1">IF($P1747=8,RANDBETWEEN(2,COUNT(Level!$A:$A) + 1),"")</f>
        <v>3</v>
      </c>
      <c r="S1747" s="7" t="str">
        <f ca="1">IF($R1747&lt;&gt;"",VLOOKUP($R1747,Level!$A:$B,2,FALSE),"")</f>
        <v>Pleno</v>
      </c>
      <c r="T1747" s="8">
        <f t="shared" ca="1" si="139"/>
        <v>38428</v>
      </c>
      <c r="U1747" s="1">
        <f t="shared" ca="1" si="135"/>
        <v>2580</v>
      </c>
      <c r="V174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$A1747    &amp;
", "   &amp;
$B1747    &amp;
", "   &amp;
$C1747    &amp;
", '"  &amp;
$E1747    &amp;
"', '" &amp;
$H1747    &amp;
"', "  &amp;
$I1747 &amp;
", CAST('"  &amp;
TEXT($K1747,"aaaa-mm-dd") &amp;
"' AS DATE), " &amp;
$L1747 &amp;
", " &amp;
$N1747 &amp;
", " &amp;
$P1747 &amp;
", " &amp;
IF($R1747="","NULL",$R1747) &amp;
", " &amp;
$U1747 &amp;
");"</f>
        <v>INSERT INTO acme.fact_employees (id_company_fk, id_employee_pk, flg_active, employee_name, id_gender_fk, id_race_fk, birthdate, id_education_fk, id_department_fk, id_role_fk, id_level_fk, salary) VALUES (2, 1746, TRUE, 'Ana Caroline Resende Brasão', 'F', 2, CAST('1951-01-19' AS DATE), 4, 5, 8, 3, 2580);</v>
      </c>
    </row>
    <row r="1748" spans="1:22" x14ac:dyDescent="0.2">
      <c r="A1748" s="7">
        <v>2</v>
      </c>
      <c r="B1748" s="5">
        <f t="shared" si="136"/>
        <v>1747</v>
      </c>
      <c r="C1748" s="6" t="b">
        <v>1</v>
      </c>
      <c r="D1748" s="7">
        <f ca="1">IF(ROW()=2,125,IF(ROW()=3,67,IF(ROW()=4,13,RANDBETWEEN(2,COUNT(Name!$A:$A) + 1))))</f>
        <v>11</v>
      </c>
      <c r="E1748" s="7" t="str">
        <f ca="1">VLOOKUP($D1748,Name!$A:$B,2,FALSE) &amp; " " &amp; IF(ROW()=2,"de Orléans e Bragança",VLOOKUP(IF(ROW()=2,0,RANDBETWEEN(2,COUNT('Last name'!$A:$A) + 1)),'Last name'!$A:$B,2,FALSE) &amp; " " &amp; VLOOKUP(RANDBETWEEN(2,COUNT('Last name'!$A:$A) + 1),'Last name'!$A:$B,2,FALSE))</f>
        <v>Alexander Pinto Bactista</v>
      </c>
      <c r="F1748" s="7">
        <v>2</v>
      </c>
      <c r="G1748" s="7" cm="1">
        <f t="array" aca="1" ref="G1748" ca="1">INDEX(States!$B:$B,RANDBETWEEN(2,COUNTA(States!$B:$B)),1)</f>
        <v>20</v>
      </c>
      <c r="H1748" s="7" t="str">
        <f ca="1">VLOOKUP($D1748,Name!$A:$C,3,FALSE)</f>
        <v>M</v>
      </c>
      <c r="I1748" s="7">
        <f t="shared" ca="1" si="137"/>
        <v>5</v>
      </c>
      <c r="J1748" s="7" t="str">
        <f ca="1">VLOOKUP($I1748,Race!$A:$B,2,FALSE)</f>
        <v>Amarelo</v>
      </c>
      <c r="K1748" s="8">
        <f ca="1" xml:space="preserve">
IF($B1748=2,
    TODAY()-16340,
    IF($P1748=2,
        RANDBETWEEN(TODAY()-12418.5,TODAY()-6574.5),
        IF(OR($P1748=3,$P1748=4),
            RANDBETWEEN(TODAY()-16071,TODAY()-8766),
            IF(OR($P1748=5,$P1748=6,$P1748=7),
                RANDBETWEEN(TODAY()-27393.75,TODAY()-12783.75),
                RANDBETWEEN(TODAY()-27393.75,TODAY()-10957.5)
            )
        )
    )
)</f>
        <v>17611</v>
      </c>
      <c r="L1748" s="6">
        <f ca="1">IF(OR(ROW()=2,ROW()=3),7,IF(ROW()=4,4,RANDBETWEEN(4,COUNT(Education!$A:$A) + 1)))</f>
        <v>6</v>
      </c>
      <c r="M1748" s="8" t="str">
        <f ca="1">VLOOKUP($L1748,Education!$A:$B,2,FALSE)</f>
        <v>Mestrado</v>
      </c>
      <c r="N174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1748" s="7" t="str">
        <f ca="1">VLOOKUP($N1748,Department!$A:$B,2,FALSE)</f>
        <v>Financeiro</v>
      </c>
      <c r="P1748" s="6">
        <f t="shared" ca="1" si="138"/>
        <v>9</v>
      </c>
      <c r="Q1748" s="7" t="str">
        <f ca="1">VLOOKUP($P1748,Role!$A:$B,2,FALSE)</f>
        <v>Especialista</v>
      </c>
      <c r="R1748" s="7" t="str">
        <f ca="1">IF($P1748=8,RANDBETWEEN(2,COUNT(Level!$A:$A) + 1),"")</f>
        <v/>
      </c>
      <c r="S1748" s="7" t="str">
        <f ca="1">IF($R1748&lt;&gt;"",VLOOKUP($R1748,Level!$A:$B,2,FALSE),"")</f>
        <v/>
      </c>
      <c r="T1748" s="8">
        <f t="shared" ca="1" si="139"/>
        <v>38459</v>
      </c>
      <c r="U1748" s="1">
        <f t="shared" ca="1" si="135"/>
        <v>9500</v>
      </c>
      <c r="V174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$A1748    &amp;
", "   &amp;
$B1748    &amp;
", "   &amp;
$C1748    &amp;
", '"  &amp;
$E1748    &amp;
"', '" &amp;
$H1748    &amp;
"', "  &amp;
$I1748 &amp;
", CAST('"  &amp;
TEXT($K1748,"aaaa-mm-dd") &amp;
"' AS DATE), " &amp;
$L1748 &amp;
", " &amp;
$N1748 &amp;
", " &amp;
$P1748 &amp;
", " &amp;
IF($R1748="","NULL",$R1748) &amp;
", " &amp;
$U1748 &amp;
");"</f>
        <v>INSERT INTO acme.fact_employees (id_company_fk, id_employee_pk, flg_active, employee_name, id_gender_fk, id_race_fk, birthdate, id_education_fk, id_department_fk, id_role_fk, id_level_fk, salary) VALUES (2, 1747, TRUE, 'Alexander Pinto Bactista', 'M', 5, CAST('1948-03-19' AS DATE), 6, 4, 9, NULL, 9500);</v>
      </c>
    </row>
    <row r="1749" spans="1:22" x14ac:dyDescent="0.2">
      <c r="A1749" s="7">
        <v>2</v>
      </c>
      <c r="B1749" s="5">
        <f t="shared" si="136"/>
        <v>1748</v>
      </c>
      <c r="C1749" s="6" t="b">
        <v>1</v>
      </c>
      <c r="D1749" s="7">
        <f ca="1">IF(ROW()=2,125,IF(ROW()=3,67,IF(ROW()=4,13,RANDBETWEEN(2,COUNT(Name!$A:$A) + 1))))</f>
        <v>97</v>
      </c>
      <c r="E1749" s="7" t="str">
        <f ca="1">VLOOKUP($D1749,Name!$A:$B,2,FALSE) &amp; " " &amp; IF(ROW()=2,"de Orléans e Bragança",VLOOKUP(IF(ROW()=2,0,RANDBETWEEN(2,COUNT('Last name'!$A:$A) + 1)),'Last name'!$A:$B,2,FALSE) &amp; " " &amp; VLOOKUP(RANDBETWEEN(2,COUNT('Last name'!$A:$A) + 1),'Last name'!$A:$B,2,FALSE))</f>
        <v>Cristóvão Pinheiro Ribeiro</v>
      </c>
      <c r="F1749" s="7">
        <v>2</v>
      </c>
      <c r="G1749" s="7" cm="1">
        <f t="array" aca="1" ref="G1749" ca="1">INDEX(States!$B:$B,RANDBETWEEN(2,COUNTA(States!$B:$B)),1)</f>
        <v>13</v>
      </c>
      <c r="H1749" s="7" t="str">
        <f ca="1">VLOOKUP($D1749,Name!$A:$C,3,FALSE)</f>
        <v>M</v>
      </c>
      <c r="I1749" s="7">
        <f t="shared" ca="1" si="137"/>
        <v>4</v>
      </c>
      <c r="J1749" s="7" t="str">
        <f ca="1">VLOOKUP($I1749,Race!$A:$B,2,FALSE)</f>
        <v>Pardo</v>
      </c>
      <c r="K1749" s="8">
        <f ca="1" xml:space="preserve">
IF($B1749=2,
    TODAY()-16340,
    IF($P1749=2,
        RANDBETWEEN(TODAY()-12418.5,TODAY()-6574.5),
        IF(OR($P1749=3,$P1749=4),
            RANDBETWEEN(TODAY()-16071,TODAY()-8766),
            IF(OR($P1749=5,$P1749=6,$P1749=7),
                RANDBETWEEN(TODAY()-27393.75,TODAY()-12783.75),
                RANDBETWEEN(TODAY()-27393.75,TODAY()-10957.5)
            )
        )
    )
)</f>
        <v>32960</v>
      </c>
      <c r="L1749" s="6">
        <f ca="1">IF(OR(ROW()=2,ROW()=3),7,IF(ROW()=4,4,RANDBETWEEN(4,COUNT(Education!$A:$A) + 1)))</f>
        <v>4</v>
      </c>
      <c r="M1749" s="8" t="str">
        <f ca="1">VLOOKUP($L1749,Education!$A:$B,2,FALSE)</f>
        <v>Superior</v>
      </c>
      <c r="N174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6</v>
      </c>
      <c r="O1749" s="7" t="str">
        <f ca="1">VLOOKUP($N1749,Department!$A:$B,2,FALSE)</f>
        <v>Comercial</v>
      </c>
      <c r="P1749" s="6">
        <f t="shared" ca="1" si="138"/>
        <v>8</v>
      </c>
      <c r="Q1749" s="7" t="str">
        <f ca="1">VLOOKUP($P1749,Role!$A:$B,2,FALSE)</f>
        <v>Analista</v>
      </c>
      <c r="R1749" s="7">
        <f ca="1">IF($P1749=8,RANDBETWEEN(2,COUNT(Level!$A:$A) + 1),"")</f>
        <v>2</v>
      </c>
      <c r="S1749" s="7" t="str">
        <f ca="1">IF($R1749&lt;&gt;"",VLOOKUP($R1749,Level!$A:$B,2,FALSE),"")</f>
        <v>Junior</v>
      </c>
      <c r="T1749" s="8">
        <f t="shared" ca="1" si="139"/>
        <v>39301</v>
      </c>
      <c r="U1749" s="1">
        <f t="shared" ca="1" si="135"/>
        <v>2580</v>
      </c>
      <c r="V174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$A1749    &amp;
", "   &amp;
$B1749    &amp;
", "   &amp;
$C1749    &amp;
", '"  &amp;
$E1749    &amp;
"', '" &amp;
$H1749    &amp;
"', "  &amp;
$I1749 &amp;
", CAST('"  &amp;
TEXT($K1749,"aaaa-mm-dd") &amp;
"' AS DATE), " &amp;
$L1749 &amp;
", " &amp;
$N1749 &amp;
", " &amp;
$P1749 &amp;
", " &amp;
IF($R1749="","NULL",$R1749) &amp;
", " &amp;
$U1749 &amp;
");"</f>
        <v>INSERT INTO acme.fact_employees (id_company_fk, id_employee_pk, flg_active, employee_name, id_gender_fk, id_race_fk, birthdate, id_education_fk, id_department_fk, id_role_fk, id_level_fk, salary) VALUES (2, 1748, TRUE, 'Cristóvão Pinheiro Ribeiro', 'M', 4, CAST('1990-03-28' AS DATE), 4, 6, 8, 2, 2580);</v>
      </c>
    </row>
    <row r="1750" spans="1:22" x14ac:dyDescent="0.2">
      <c r="A1750" s="7">
        <v>2</v>
      </c>
      <c r="B1750" s="5">
        <f t="shared" si="136"/>
        <v>1749</v>
      </c>
      <c r="C1750" s="6" t="b">
        <v>1</v>
      </c>
      <c r="D1750" s="7">
        <f ca="1">IF(ROW()=2,125,IF(ROW()=3,67,IF(ROW()=4,13,RANDBETWEEN(2,COUNT(Name!$A:$A) + 1))))</f>
        <v>126</v>
      </c>
      <c r="E1750" s="7" t="str">
        <f ca="1">VLOOKUP($D1750,Name!$A:$B,2,FALSE) &amp; " " &amp; IF(ROW()=2,"de Orléans e Bragança",VLOOKUP(IF(ROW()=2,0,RANDBETWEEN(2,COUNT('Last name'!$A:$A) + 1)),'Last name'!$A:$B,2,FALSE) &amp; " " &amp; VLOOKUP(RANDBETWEEN(2,COUNT('Last name'!$A:$A) + 1),'Last name'!$A:$B,2,FALSE))</f>
        <v>Enzo Miguel Ferreira Sacramento</v>
      </c>
      <c r="F1750" s="7">
        <v>2</v>
      </c>
      <c r="G1750" s="7" cm="1">
        <f t="array" aca="1" ref="G1750" ca="1">INDEX(States!$B:$B,RANDBETWEEN(2,COUNTA(States!$B:$B)),1)</f>
        <v>16</v>
      </c>
      <c r="H1750" s="7" t="str">
        <f ca="1">VLOOKUP($D1750,Name!$A:$C,3,FALSE)</f>
        <v>M</v>
      </c>
      <c r="I1750" s="7">
        <f t="shared" ca="1" si="137"/>
        <v>3</v>
      </c>
      <c r="J1750" s="7" t="str">
        <f ca="1">VLOOKUP($I1750,Race!$A:$B,2,FALSE)</f>
        <v>Preto</v>
      </c>
      <c r="K1750" s="8">
        <f ca="1" xml:space="preserve">
IF($B1750=2,
    TODAY()-16340,
    IF($P1750=2,
        RANDBETWEEN(TODAY()-12418.5,TODAY()-6574.5),
        IF(OR($P1750=3,$P1750=4),
            RANDBETWEEN(TODAY()-16071,TODAY()-8766),
            IF(OR($P1750=5,$P1750=6,$P1750=7),
                RANDBETWEEN(TODAY()-27393.75,TODAY()-12783.75),
                RANDBETWEEN(TODAY()-27393.75,TODAY()-10957.5)
            )
        )
    )
)</f>
        <v>25690</v>
      </c>
      <c r="L1750" s="6">
        <f ca="1">IF(OR(ROW()=2,ROW()=3),7,IF(ROW()=4,4,RANDBETWEEN(4,COUNT(Education!$A:$A) + 1)))</f>
        <v>7</v>
      </c>
      <c r="M1750" s="8" t="str">
        <f ca="1">VLOOKUP($L1750,Education!$A:$B,2,FALSE)</f>
        <v>Doutorado</v>
      </c>
      <c r="N175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6</v>
      </c>
      <c r="O1750" s="7" t="str">
        <f ca="1">VLOOKUP($N1750,Department!$A:$B,2,FALSE)</f>
        <v>Comercial</v>
      </c>
      <c r="P1750" s="6">
        <f t="shared" ca="1" si="138"/>
        <v>9</v>
      </c>
      <c r="Q1750" s="7" t="str">
        <f ca="1">VLOOKUP($P1750,Role!$A:$B,2,FALSE)</f>
        <v>Especialista</v>
      </c>
      <c r="R1750" s="7" t="str">
        <f ca="1">IF($P1750=8,RANDBETWEEN(2,COUNT(Level!$A:$A) + 1),"")</f>
        <v/>
      </c>
      <c r="S1750" s="7" t="str">
        <f ca="1">IF($R1750&lt;&gt;"",VLOOKUP($R1750,Level!$A:$B,2,FALSE),"")</f>
        <v/>
      </c>
      <c r="T1750" s="8">
        <f t="shared" ca="1" si="139"/>
        <v>43415</v>
      </c>
      <c r="U1750" s="1">
        <f t="shared" ca="1" si="135"/>
        <v>10080</v>
      </c>
      <c r="V175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$A1750    &amp;
", "   &amp;
$B1750    &amp;
", "   &amp;
$C1750    &amp;
", '"  &amp;
$E1750    &amp;
"', '" &amp;
$H1750    &amp;
"', "  &amp;
$I1750 &amp;
", CAST('"  &amp;
TEXT($K1750,"aaaa-mm-dd") &amp;
"' AS DATE), " &amp;
$L1750 &amp;
", " &amp;
$N1750 &amp;
", " &amp;
$P1750 &amp;
", " &amp;
IF($R1750="","NULL",$R1750) &amp;
", " &amp;
$U1750 &amp;
");"</f>
        <v>INSERT INTO acme.fact_employees (id_company_fk, id_employee_pk, flg_active, employee_name, id_gender_fk, id_race_fk, birthdate, id_education_fk, id_department_fk, id_role_fk, id_level_fk, salary) VALUES (2, 1749, TRUE, 'Enzo Miguel Ferreira Sacramento', 'M', 3, CAST('1970-05-02' AS DATE), 7, 6, 9, NULL, 10080);</v>
      </c>
    </row>
    <row r="1751" spans="1:22" x14ac:dyDescent="0.2">
      <c r="A1751" s="7">
        <v>2</v>
      </c>
      <c r="B1751" s="5">
        <f t="shared" si="136"/>
        <v>1750</v>
      </c>
      <c r="C1751" s="6" t="b">
        <v>1</v>
      </c>
      <c r="D1751" s="7">
        <f ca="1">IF(ROW()=2,125,IF(ROW()=3,67,IF(ROW()=4,13,RANDBETWEEN(2,COUNT(Name!$A:$A) + 1))))</f>
        <v>144</v>
      </c>
      <c r="E1751" s="7" t="str">
        <f ca="1">VLOOKUP($D1751,Name!$A:$B,2,FALSE) &amp; " " &amp; IF(ROW()=2,"de Orléans e Bragança",VLOOKUP(IF(ROW()=2,0,RANDBETWEEN(2,COUNT('Last name'!$A:$A) + 1)),'Last name'!$A:$B,2,FALSE) &amp; " " &amp; VLOOKUP(RANDBETWEEN(2,COUNT('Last name'!$A:$A) + 1),'Last name'!$A:$B,2,FALSE))</f>
        <v>Francisco Emanuel Sá Colombo</v>
      </c>
      <c r="F1751" s="7">
        <v>2</v>
      </c>
      <c r="G1751" s="7" cm="1">
        <f t="array" aca="1" ref="G1751" ca="1">INDEX(States!$B:$B,RANDBETWEEN(2,COUNTA(States!$B:$B)),1)</f>
        <v>10</v>
      </c>
      <c r="H1751" s="7" t="str">
        <f ca="1">VLOOKUP($D1751,Name!$A:$C,3,FALSE)</f>
        <v>M</v>
      </c>
      <c r="I1751" s="7">
        <f t="shared" ca="1" si="137"/>
        <v>2</v>
      </c>
      <c r="J1751" s="7" t="str">
        <f ca="1">VLOOKUP($I1751,Race!$A:$B,2,FALSE)</f>
        <v>Branco</v>
      </c>
      <c r="K1751" s="8">
        <f ca="1" xml:space="preserve">
IF($B1751=2,
    TODAY()-16340,
    IF($P1751=2,
        RANDBETWEEN(TODAY()-12418.5,TODAY()-6574.5),
        IF(OR($P1751=3,$P1751=4),
            RANDBETWEEN(TODAY()-16071,TODAY()-8766),
            IF(OR($P1751=5,$P1751=6,$P1751=7),
                RANDBETWEEN(TODAY()-27393.75,TODAY()-12783.75),
                RANDBETWEEN(TODAY()-27393.75,TODAY()-10957.5)
            )
        )
    )
)</f>
        <v>19118</v>
      </c>
      <c r="L1751" s="6">
        <f ca="1">IF(OR(ROW()=2,ROW()=3),7,IF(ROW()=4,4,RANDBETWEEN(4,COUNT(Education!$A:$A) + 1)))</f>
        <v>5</v>
      </c>
      <c r="M1751" s="8" t="str">
        <f ca="1">VLOOKUP($L1751,Education!$A:$B,2,FALSE)</f>
        <v>Pós-graduação</v>
      </c>
      <c r="N175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6</v>
      </c>
      <c r="O1751" s="7" t="str">
        <f ca="1">VLOOKUP($N1751,Department!$A:$B,2,FALSE)</f>
        <v>Comercial</v>
      </c>
      <c r="P1751" s="6">
        <f t="shared" ca="1" si="138"/>
        <v>8</v>
      </c>
      <c r="Q1751" s="7" t="str">
        <f ca="1">VLOOKUP($P1751,Role!$A:$B,2,FALSE)</f>
        <v>Analista</v>
      </c>
      <c r="R1751" s="7">
        <f ca="1">IF($P1751=8,RANDBETWEEN(2,COUNT(Level!$A:$A) + 1),"")</f>
        <v>4</v>
      </c>
      <c r="S1751" s="7" t="str">
        <f ca="1">IF($R1751&lt;&gt;"",VLOOKUP($R1751,Level!$A:$B,2,FALSE),"")</f>
        <v>Senior</v>
      </c>
      <c r="T1751" s="8">
        <f t="shared" ca="1" si="139"/>
        <v>39065</v>
      </c>
      <c r="U1751" s="1">
        <f t="shared" ca="1" si="135"/>
        <v>3080</v>
      </c>
      <c r="V175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$A1751    &amp;
", "   &amp;
$B1751    &amp;
", "   &amp;
$C1751    &amp;
", '"  &amp;
$E1751    &amp;
"', '" &amp;
$H1751    &amp;
"', "  &amp;
$I1751 &amp;
", CAST('"  &amp;
TEXT($K1751,"aaaa-mm-dd") &amp;
"' AS DATE), " &amp;
$L1751 &amp;
", " &amp;
$N1751 &amp;
", " &amp;
$P1751 &amp;
", " &amp;
IF($R1751="","NULL",$R1751) &amp;
", " &amp;
$U1751 &amp;
");"</f>
        <v>INSERT INTO acme.fact_employees (id_company_fk, id_employee_pk, flg_active, employee_name, id_gender_fk, id_race_fk, birthdate, id_education_fk, id_department_fk, id_role_fk, id_level_fk, salary) VALUES (2, 1750, TRUE, 'Francisco Emanuel Sá Colombo', 'M', 2, CAST('1952-05-04' AS DATE), 5, 6, 8, 4, 3080);</v>
      </c>
    </row>
    <row r="1752" spans="1:22" x14ac:dyDescent="0.2">
      <c r="A1752" s="7">
        <v>2</v>
      </c>
      <c r="B1752" s="5">
        <f t="shared" si="136"/>
        <v>1751</v>
      </c>
      <c r="C1752" s="6" t="b">
        <v>1</v>
      </c>
      <c r="D1752" s="7">
        <f ca="1">IF(ROW()=2,125,IF(ROW()=3,67,IF(ROW()=4,13,RANDBETWEEN(2,COUNT(Name!$A:$A) + 1))))</f>
        <v>359</v>
      </c>
      <c r="E1752" s="7" t="str">
        <f ca="1">VLOOKUP($D1752,Name!$A:$B,2,FALSE) &amp; " " &amp; IF(ROW()=2,"de Orléans e Bragança",VLOOKUP(IF(ROW()=2,0,RANDBETWEEN(2,COUNT('Last name'!$A:$A) + 1)),'Last name'!$A:$B,2,FALSE) &amp; " " &amp; VLOOKUP(RANDBETWEEN(2,COUNT('Last name'!$A:$A) + 1),'Last name'!$A:$B,2,FALSE))</f>
        <v>Wilian Asvilla Simões</v>
      </c>
      <c r="F1752" s="7">
        <v>2</v>
      </c>
      <c r="G1752" s="7" cm="1">
        <f t="array" aca="1" ref="G1752" ca="1">INDEX(States!$B:$B,RANDBETWEEN(2,COUNTA(States!$B:$B)),1)</f>
        <v>10</v>
      </c>
      <c r="H1752" s="7" t="str">
        <f ca="1">VLOOKUP($D1752,Name!$A:$C,3,FALSE)</f>
        <v>M</v>
      </c>
      <c r="I1752" s="7">
        <f t="shared" ca="1" si="137"/>
        <v>2</v>
      </c>
      <c r="J1752" s="7" t="str">
        <f ca="1">VLOOKUP($I1752,Race!$A:$B,2,FALSE)</f>
        <v>Branco</v>
      </c>
      <c r="K1752" s="8">
        <f ca="1" xml:space="preserve">
IF($B1752=2,
    TODAY()-16340,
    IF($P1752=2,
        RANDBETWEEN(TODAY()-12418.5,TODAY()-6574.5),
        IF(OR($P1752=3,$P1752=4),
            RANDBETWEEN(TODAY()-16071,TODAY()-8766),
            IF(OR($P1752=5,$P1752=6,$P1752=7),
                RANDBETWEEN(TODAY()-27393.75,TODAY()-12783.75),
                RANDBETWEEN(TODAY()-27393.75,TODAY()-10957.5)
            )
        )
    )
)</f>
        <v>25457</v>
      </c>
      <c r="L1752" s="6">
        <f ca="1">IF(OR(ROW()=2,ROW()=3),7,IF(ROW()=4,4,RANDBETWEEN(4,COUNT(Education!$A:$A) + 1)))</f>
        <v>6</v>
      </c>
      <c r="M1752" s="8" t="str">
        <f ca="1">VLOOKUP($L1752,Education!$A:$B,2,FALSE)</f>
        <v>Mestrado</v>
      </c>
      <c r="N175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1752" s="7" t="str">
        <f ca="1">VLOOKUP($N1752,Department!$A:$B,2,FALSE)</f>
        <v>Administrativo</v>
      </c>
      <c r="P1752" s="6">
        <f t="shared" ca="1" si="138"/>
        <v>6</v>
      </c>
      <c r="Q1752" s="7" t="str">
        <f ca="1">VLOOKUP($P1752,Role!$A:$B,2,FALSE)</f>
        <v>Estagiário</v>
      </c>
      <c r="R1752" s="7" t="str">
        <f ca="1">IF($P1752=8,RANDBETWEEN(2,COUNT(Level!$A:$A) + 1),"")</f>
        <v/>
      </c>
      <c r="S1752" s="7" t="str">
        <f ca="1">IF($R1752&lt;&gt;"",VLOOKUP($R1752,Level!$A:$B,2,FALSE),"")</f>
        <v/>
      </c>
      <c r="T1752" s="8">
        <f t="shared" ca="1" si="139"/>
        <v>39461</v>
      </c>
      <c r="U1752" s="1">
        <f t="shared" ca="1" si="135"/>
        <v>2205</v>
      </c>
      <c r="V175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$A1752    &amp;
", "   &amp;
$B1752    &amp;
", "   &amp;
$C1752    &amp;
", '"  &amp;
$E1752    &amp;
"', '" &amp;
$H1752    &amp;
"', "  &amp;
$I1752 &amp;
", CAST('"  &amp;
TEXT($K1752,"aaaa-mm-dd") &amp;
"' AS DATE), " &amp;
$L1752 &amp;
", " &amp;
$N1752 &amp;
", " &amp;
$P1752 &amp;
", " &amp;
IF($R1752="","NULL",$R1752) &amp;
", " &amp;
$U1752 &amp;
");"</f>
        <v>INSERT INTO acme.fact_employees (id_company_fk, id_employee_pk, flg_active, employee_name, id_gender_fk, id_race_fk, birthdate, id_education_fk, id_department_fk, id_role_fk, id_level_fk, salary) VALUES (2, 1751, TRUE, 'Wilian Asvilla Simões', 'M', 2, CAST('1969-09-11' AS DATE), 6, 3, 6, NULL, 2205);</v>
      </c>
    </row>
    <row r="1753" spans="1:22" x14ac:dyDescent="0.2">
      <c r="A1753" s="7">
        <v>2</v>
      </c>
      <c r="B1753" s="5">
        <f t="shared" si="136"/>
        <v>1752</v>
      </c>
      <c r="C1753" s="6" t="b">
        <v>1</v>
      </c>
      <c r="D1753" s="7">
        <f ca="1">IF(ROW()=2,125,IF(ROW()=3,67,IF(ROW()=4,13,RANDBETWEEN(2,COUNT(Name!$A:$A) + 1))))</f>
        <v>105</v>
      </c>
      <c r="E1753" s="7" t="str">
        <f ca="1">VLOOKUP($D1753,Name!$A:$B,2,FALSE) &amp; " " &amp; IF(ROW()=2,"de Orléans e Bragança",VLOOKUP(IF(ROW()=2,0,RANDBETWEEN(2,COUNT('Last name'!$A:$A) + 1)),'Last name'!$A:$B,2,FALSE) &amp; " " &amp; VLOOKUP(RANDBETWEEN(2,COUNT('Last name'!$A:$A) + 1),'Last name'!$A:$B,2,FALSE))</f>
        <v>Davi Luccas Sá Tavares</v>
      </c>
      <c r="F1753" s="7">
        <v>2</v>
      </c>
      <c r="G1753" s="7" cm="1">
        <f t="array" aca="1" ref="G1753" ca="1">INDEX(States!$B:$B,RANDBETWEEN(2,COUNTA(States!$B:$B)),1)</f>
        <v>7</v>
      </c>
      <c r="H1753" s="7" t="str">
        <f ca="1">VLOOKUP($D1753,Name!$A:$C,3,FALSE)</f>
        <v>M</v>
      </c>
      <c r="I1753" s="7">
        <f t="shared" ca="1" si="137"/>
        <v>2</v>
      </c>
      <c r="J1753" s="7" t="str">
        <f ca="1">VLOOKUP($I1753,Race!$A:$B,2,FALSE)</f>
        <v>Branco</v>
      </c>
      <c r="K1753" s="8">
        <f ca="1" xml:space="preserve">
IF($B1753=2,
    TODAY()-16340,
    IF($P1753=2,
        RANDBETWEEN(TODAY()-12418.5,TODAY()-6574.5),
        IF(OR($P1753=3,$P1753=4),
            RANDBETWEEN(TODAY()-16071,TODAY()-8766),
            IF(OR($P1753=5,$P1753=6,$P1753=7),
                RANDBETWEEN(TODAY()-27393.75,TODAY()-12783.75),
                RANDBETWEEN(TODAY()-27393.75,TODAY()-10957.5)
            )
        )
    )
)</f>
        <v>24239</v>
      </c>
      <c r="L1753" s="6">
        <f ca="1">IF(OR(ROW()=2,ROW()=3),7,IF(ROW()=4,4,RANDBETWEEN(4,COUNT(Education!$A:$A) + 1)))</f>
        <v>4</v>
      </c>
      <c r="M1753" s="8" t="str">
        <f ca="1">VLOOKUP($L1753,Education!$A:$B,2,FALSE)</f>
        <v>Superior</v>
      </c>
      <c r="N175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1753" s="7" t="str">
        <f ca="1">VLOOKUP($N1753,Department!$A:$B,2,FALSE)</f>
        <v>Auditoria</v>
      </c>
      <c r="P1753" s="6">
        <f t="shared" ca="1" si="138"/>
        <v>8</v>
      </c>
      <c r="Q1753" s="7" t="str">
        <f ca="1">VLOOKUP($P1753,Role!$A:$B,2,FALSE)</f>
        <v>Analista</v>
      </c>
      <c r="R1753" s="7">
        <f ca="1">IF($P1753=8,RANDBETWEEN(2,COUNT(Level!$A:$A) + 1),"")</f>
        <v>2</v>
      </c>
      <c r="S1753" s="7" t="str">
        <f ca="1">IF($R1753&lt;&gt;"",VLOOKUP($R1753,Level!$A:$B,2,FALSE),"")</f>
        <v>Junior</v>
      </c>
      <c r="T1753" s="8">
        <f t="shared" ca="1" si="139"/>
        <v>44069</v>
      </c>
      <c r="U1753" s="1">
        <f t="shared" ca="1" si="135"/>
        <v>2500</v>
      </c>
      <c r="V175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$A1753    &amp;
", "   &amp;
$B1753    &amp;
", "   &amp;
$C1753    &amp;
", '"  &amp;
$E1753    &amp;
"', '" &amp;
$H1753    &amp;
"', "  &amp;
$I1753 &amp;
", CAST('"  &amp;
TEXT($K1753,"aaaa-mm-dd") &amp;
"' AS DATE), " &amp;
$L1753 &amp;
", " &amp;
$N1753 &amp;
", " &amp;
$P1753 &amp;
", " &amp;
IF($R1753="","NULL",$R1753) &amp;
", " &amp;
$U1753 &amp;
");"</f>
        <v>INSERT INTO acme.fact_employees (id_company_fk, id_employee_pk, flg_active, employee_name, id_gender_fk, id_race_fk, birthdate, id_education_fk, id_department_fk, id_role_fk, id_level_fk, salary) VALUES (2, 1752, TRUE, 'Davi Luccas Sá Tavares', 'M', 2, CAST('1966-05-12' AS DATE), 4, 10, 8, 2, 2500);</v>
      </c>
    </row>
    <row r="1754" spans="1:22" x14ac:dyDescent="0.2">
      <c r="A1754" s="7">
        <v>2</v>
      </c>
      <c r="B1754" s="5">
        <f t="shared" si="136"/>
        <v>1753</v>
      </c>
      <c r="C1754" s="6" t="b">
        <v>1</v>
      </c>
      <c r="D1754" s="7">
        <f ca="1">IF(ROW()=2,125,IF(ROW()=3,67,IF(ROW()=4,13,RANDBETWEEN(2,COUNT(Name!$A:$A) + 1))))</f>
        <v>165</v>
      </c>
      <c r="E1754" s="7" t="str">
        <f ca="1">VLOOKUP($D1754,Name!$A:$B,2,FALSE) &amp; " " &amp; IF(ROW()=2,"de Orléans e Bragança",VLOOKUP(IF(ROW()=2,0,RANDBETWEEN(2,COUNT('Last name'!$A:$A) + 1)),'Last name'!$A:$B,2,FALSE) &amp; " " &amp; VLOOKUP(RANDBETWEEN(2,COUNT('Last name'!$A:$A) + 1),'Last name'!$A:$B,2,FALSE))</f>
        <v>Henry Camões Gouveia</v>
      </c>
      <c r="F1754" s="7">
        <v>2</v>
      </c>
      <c r="G1754" s="7" cm="1">
        <f t="array" aca="1" ref="G1754" ca="1">INDEX(States!$B:$B,RANDBETWEEN(2,COUNTA(States!$B:$B)),1)</f>
        <v>8</v>
      </c>
      <c r="H1754" s="7" t="str">
        <f ca="1">VLOOKUP($D1754,Name!$A:$C,3,FALSE)</f>
        <v>M</v>
      </c>
      <c r="I1754" s="7">
        <f t="shared" ca="1" si="137"/>
        <v>2</v>
      </c>
      <c r="J1754" s="7" t="str">
        <f ca="1">VLOOKUP($I1754,Race!$A:$B,2,FALSE)</f>
        <v>Branco</v>
      </c>
      <c r="K1754" s="8">
        <f ca="1" xml:space="preserve">
IF($B1754=2,
    TODAY()-16340,
    IF($P1754=2,
        RANDBETWEEN(TODAY()-12418.5,TODAY()-6574.5),
        IF(OR($P1754=3,$P1754=4),
            RANDBETWEEN(TODAY()-16071,TODAY()-8766),
            IF(OR($P1754=5,$P1754=6,$P1754=7),
                RANDBETWEEN(TODAY()-27393.75,TODAY()-12783.75),
                RANDBETWEEN(TODAY()-27393.75,TODAY()-10957.5)
            )
        )
    )
)</f>
        <v>17618</v>
      </c>
      <c r="L1754" s="6">
        <f ca="1">IF(OR(ROW()=2,ROW()=3),7,IF(ROW()=4,4,RANDBETWEEN(4,COUNT(Education!$A:$A) + 1)))</f>
        <v>5</v>
      </c>
      <c r="M1754" s="8" t="str">
        <f ca="1">VLOOKUP($L1754,Education!$A:$B,2,FALSE)</f>
        <v>Pós-graduação</v>
      </c>
      <c r="N175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6</v>
      </c>
      <c r="O1754" s="7" t="str">
        <f ca="1">VLOOKUP($N1754,Department!$A:$B,2,FALSE)</f>
        <v>Comercial</v>
      </c>
      <c r="P1754" s="6">
        <f t="shared" ca="1" si="138"/>
        <v>8</v>
      </c>
      <c r="Q1754" s="7" t="str">
        <f ca="1">VLOOKUP($P1754,Role!$A:$B,2,FALSE)</f>
        <v>Analista</v>
      </c>
      <c r="R1754" s="7">
        <f ca="1">IF($P1754=8,RANDBETWEEN(2,COUNT(Level!$A:$A) + 1),"")</f>
        <v>3</v>
      </c>
      <c r="S1754" s="7" t="str">
        <f ca="1">IF($R1754&lt;&gt;"",VLOOKUP($R1754,Level!$A:$B,2,FALSE),"")</f>
        <v>Pleno</v>
      </c>
      <c r="T1754" s="8">
        <f t="shared" ca="1" si="139"/>
        <v>42021</v>
      </c>
      <c r="U1754" s="1">
        <f t="shared" ca="1" si="135"/>
        <v>3080</v>
      </c>
      <c r="V175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$A1754    &amp;
", "   &amp;
$B1754    &amp;
", "   &amp;
$C1754    &amp;
", '"  &amp;
$E1754    &amp;
"', '" &amp;
$H1754    &amp;
"', "  &amp;
$I1754 &amp;
", CAST('"  &amp;
TEXT($K1754,"aaaa-mm-dd") &amp;
"' AS DATE), " &amp;
$L1754 &amp;
", " &amp;
$N1754 &amp;
", " &amp;
$P1754 &amp;
", " &amp;
IF($R1754="","NULL",$R1754) &amp;
", " &amp;
$U1754 &amp;
");"</f>
        <v>INSERT INTO acme.fact_employees (id_company_fk, id_employee_pk, flg_active, employee_name, id_gender_fk, id_race_fk, birthdate, id_education_fk, id_department_fk, id_role_fk, id_level_fk, salary) VALUES (2, 1753, TRUE, 'Henry Camões Gouveia', 'M', 2, CAST('1948-03-26' AS DATE), 5, 6, 8, 3, 3080);</v>
      </c>
    </row>
    <row r="1755" spans="1:22" x14ac:dyDescent="0.2">
      <c r="A1755" s="7">
        <v>2</v>
      </c>
      <c r="B1755" s="5">
        <f t="shared" si="136"/>
        <v>1754</v>
      </c>
      <c r="C1755" s="6" t="b">
        <v>1</v>
      </c>
      <c r="D1755" s="7">
        <f ca="1">IF(ROW()=2,125,IF(ROW()=3,67,IF(ROW()=4,13,RANDBETWEEN(2,COUNT(Name!$A:$A) + 1))))</f>
        <v>296</v>
      </c>
      <c r="E1755" s="7" t="str">
        <f ca="1">VLOOKUP($D1755,Name!$A:$B,2,FALSE) &amp; " " &amp; IF(ROW()=2,"de Orléans e Bragança",VLOOKUP(IF(ROW()=2,0,RANDBETWEEN(2,COUNT('Last name'!$A:$A) + 1)),'Last name'!$A:$B,2,FALSE) &amp; " " &amp; VLOOKUP(RANDBETWEEN(2,COUNT('Last name'!$A:$A) + 1),'Last name'!$A:$B,2,FALSE))</f>
        <v>Mirella Barros Zil</v>
      </c>
      <c r="F1755" s="7">
        <v>2</v>
      </c>
      <c r="G1755" s="7" cm="1">
        <f t="array" aca="1" ref="G1755" ca="1">INDEX(States!$B:$B,RANDBETWEEN(2,COUNTA(States!$B:$B)),1)</f>
        <v>19</v>
      </c>
      <c r="H1755" s="7" t="str">
        <f ca="1">VLOOKUP($D1755,Name!$A:$C,3,FALSE)</f>
        <v>F</v>
      </c>
      <c r="I1755" s="7">
        <f t="shared" ca="1" si="137"/>
        <v>2</v>
      </c>
      <c r="J1755" s="7" t="str">
        <f ca="1">VLOOKUP($I1755,Race!$A:$B,2,FALSE)</f>
        <v>Branco</v>
      </c>
      <c r="K1755" s="8">
        <f ca="1" xml:space="preserve">
IF($B1755=2,
    TODAY()-16340,
    IF($P1755=2,
        RANDBETWEEN(TODAY()-12418.5,TODAY()-6574.5),
        IF(OR($P1755=3,$P1755=4),
            RANDBETWEEN(TODAY()-16071,TODAY()-8766),
            IF(OR($P1755=5,$P1755=6,$P1755=7),
                RANDBETWEEN(TODAY()-27393.75,TODAY()-12783.75),
                RANDBETWEEN(TODAY()-27393.75,TODAY()-10957.5)
            )
        )
    )
)</f>
        <v>26356</v>
      </c>
      <c r="L1755" s="6">
        <f ca="1">IF(OR(ROW()=2,ROW()=3),7,IF(ROW()=4,4,RANDBETWEEN(4,COUNT(Education!$A:$A) + 1)))</f>
        <v>5</v>
      </c>
      <c r="M1755" s="8" t="str">
        <f ca="1">VLOOKUP($L1755,Education!$A:$B,2,FALSE)</f>
        <v>Pós-graduação</v>
      </c>
      <c r="N175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12</v>
      </c>
      <c r="O1755" s="7" t="str">
        <f ca="1">VLOOKUP($N1755,Department!$A:$B,2,FALSE)</f>
        <v>Jurídico</v>
      </c>
      <c r="P1755" s="6">
        <f t="shared" ca="1" si="138"/>
        <v>8</v>
      </c>
      <c r="Q1755" s="7" t="str">
        <f ca="1">VLOOKUP($P1755,Role!$A:$B,2,FALSE)</f>
        <v>Analista</v>
      </c>
      <c r="R1755" s="7">
        <f ca="1">IF($P1755=8,RANDBETWEEN(2,COUNT(Level!$A:$A) + 1),"")</f>
        <v>3</v>
      </c>
      <c r="S1755" s="7" t="str">
        <f ca="1">IF($R1755&lt;&gt;"",VLOOKUP($R1755,Level!$A:$B,2,FALSE),"")</f>
        <v>Pleno</v>
      </c>
      <c r="T1755" s="8">
        <f t="shared" ca="1" si="139"/>
        <v>43670</v>
      </c>
      <c r="U1755" s="1">
        <f t="shared" ca="1" si="135"/>
        <v>3100</v>
      </c>
      <c r="V175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$A1755    &amp;
", "   &amp;
$B1755    &amp;
", "   &amp;
$C1755    &amp;
", '"  &amp;
$E1755    &amp;
"', '" &amp;
$H1755    &amp;
"', "  &amp;
$I1755 &amp;
", CAST('"  &amp;
TEXT($K1755,"aaaa-mm-dd") &amp;
"' AS DATE), " &amp;
$L1755 &amp;
", " &amp;
$N1755 &amp;
", " &amp;
$P1755 &amp;
", " &amp;
IF($R1755="","NULL",$R1755) &amp;
", " &amp;
$U1755 &amp;
");"</f>
        <v>INSERT INTO acme.fact_employees (id_company_fk, id_employee_pk, flg_active, employee_name, id_gender_fk, id_race_fk, birthdate, id_education_fk, id_department_fk, id_role_fk, id_level_fk, salary) VALUES (2, 1754, TRUE, 'Mirella Barros Zil', 'F', 2, CAST('1972-02-27' AS DATE), 5, 12, 8, 3, 3100);</v>
      </c>
    </row>
    <row r="1756" spans="1:22" x14ac:dyDescent="0.2">
      <c r="A1756" s="7">
        <v>2</v>
      </c>
      <c r="B1756" s="5">
        <f t="shared" si="136"/>
        <v>1755</v>
      </c>
      <c r="C1756" s="6" t="b">
        <v>1</v>
      </c>
      <c r="D1756" s="7">
        <f ca="1">IF(ROW()=2,125,IF(ROW()=3,67,IF(ROW()=4,13,RANDBETWEEN(2,COUNT(Name!$A:$A) + 1))))</f>
        <v>209</v>
      </c>
      <c r="E1756" s="7" t="str">
        <f ca="1">VLOOKUP($D1756,Name!$A:$B,2,FALSE) &amp; " " &amp; IF(ROW()=2,"de Orléans e Bragança",VLOOKUP(IF(ROW()=2,0,RANDBETWEEN(2,COUNT('Last name'!$A:$A) + 1)),'Last name'!$A:$B,2,FALSE) &amp; " " &amp; VLOOKUP(RANDBETWEEN(2,COUNT('Last name'!$A:$A) + 1),'Last name'!$A:$B,2,FALSE))</f>
        <v>Kelly Albuquerque Brasil</v>
      </c>
      <c r="F1756" s="7">
        <v>2</v>
      </c>
      <c r="G1756" s="7" cm="1">
        <f t="array" aca="1" ref="G1756" ca="1">INDEX(States!$B:$B,RANDBETWEEN(2,COUNTA(States!$B:$B)),1)</f>
        <v>14</v>
      </c>
      <c r="H1756" s="7" t="str">
        <f ca="1">VLOOKUP($D1756,Name!$A:$C,3,FALSE)</f>
        <v>F</v>
      </c>
      <c r="I1756" s="7">
        <f t="shared" ca="1" si="137"/>
        <v>2</v>
      </c>
      <c r="J1756" s="7" t="str">
        <f ca="1">VLOOKUP($I1756,Race!$A:$B,2,FALSE)</f>
        <v>Branco</v>
      </c>
      <c r="K1756" s="8">
        <f ca="1" xml:space="preserve">
IF($B1756=2,
    TODAY()-16340,
    IF($P1756=2,
        RANDBETWEEN(TODAY()-12418.5,TODAY()-6574.5),
        IF(OR($P1756=3,$P1756=4),
            RANDBETWEEN(TODAY()-16071,TODAY()-8766),
            IF(OR($P1756=5,$P1756=6,$P1756=7),
                RANDBETWEEN(TODAY()-27393.75,TODAY()-12783.75),
                RANDBETWEEN(TODAY()-27393.75,TODAY()-10957.5)
            )
        )
    )
)</f>
        <v>26962</v>
      </c>
      <c r="L1756" s="6">
        <f ca="1">IF(OR(ROW()=2,ROW()=3),7,IF(ROW()=4,4,RANDBETWEEN(4,COUNT(Education!$A:$A) + 1)))</f>
        <v>6</v>
      </c>
      <c r="M1756" s="8" t="str">
        <f ca="1">VLOOKUP($L1756,Education!$A:$B,2,FALSE)</f>
        <v>Mestrado</v>
      </c>
      <c r="N175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1756" s="7" t="str">
        <f ca="1">VLOOKUP($N1756,Department!$A:$B,2,FALSE)</f>
        <v>Financeiro</v>
      </c>
      <c r="P1756" s="6">
        <f t="shared" ca="1" si="138"/>
        <v>9</v>
      </c>
      <c r="Q1756" s="7" t="str">
        <f ca="1">VLOOKUP($P1756,Role!$A:$B,2,FALSE)</f>
        <v>Especialista</v>
      </c>
      <c r="R1756" s="7" t="str">
        <f ca="1">IF($P1756=8,RANDBETWEEN(2,COUNT(Level!$A:$A) + 1),"")</f>
        <v/>
      </c>
      <c r="S1756" s="7" t="str">
        <f ca="1">IF($R1756&lt;&gt;"",VLOOKUP($R1756,Level!$A:$B,2,FALSE),"")</f>
        <v/>
      </c>
      <c r="T1756" s="8">
        <f t="shared" ca="1" si="139"/>
        <v>43064</v>
      </c>
      <c r="U1756" s="1">
        <f t="shared" ca="1" si="135"/>
        <v>9500</v>
      </c>
      <c r="V175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$A1756    &amp;
", "   &amp;
$B1756    &amp;
", "   &amp;
$C1756    &amp;
", '"  &amp;
$E1756    &amp;
"', '" &amp;
$H1756    &amp;
"', "  &amp;
$I1756 &amp;
", CAST('"  &amp;
TEXT($K1756,"aaaa-mm-dd") &amp;
"' AS DATE), " &amp;
$L1756 &amp;
", " &amp;
$N1756 &amp;
", " &amp;
$P1756 &amp;
", " &amp;
IF($R1756="","NULL",$R1756) &amp;
", " &amp;
$U1756 &amp;
");"</f>
        <v>INSERT INTO acme.fact_employees (id_company_fk, id_employee_pk, flg_active, employee_name, id_gender_fk, id_race_fk, birthdate, id_education_fk, id_department_fk, id_role_fk, id_level_fk, salary) VALUES (2, 1755, TRUE, 'Kelly Albuquerque Brasil', 'F', 2, CAST('1973-10-25' AS DATE), 6, 4, 9, NULL, 9500);</v>
      </c>
    </row>
    <row r="1757" spans="1:22" x14ac:dyDescent="0.2">
      <c r="A1757" s="7">
        <v>2</v>
      </c>
      <c r="B1757" s="5">
        <f t="shared" si="136"/>
        <v>1756</v>
      </c>
      <c r="C1757" s="6" t="b">
        <v>1</v>
      </c>
      <c r="D1757" s="7">
        <f ca="1">IF(ROW()=2,125,IF(ROW()=3,67,IF(ROW()=4,13,RANDBETWEEN(2,COUNT(Name!$A:$A) + 1))))</f>
        <v>336</v>
      </c>
      <c r="E1757" s="7" t="str">
        <f ca="1">VLOOKUP($D1757,Name!$A:$B,2,FALSE) &amp; " " &amp; IF(ROW()=2,"de Orléans e Bragança",VLOOKUP(IF(ROW()=2,0,RANDBETWEEN(2,COUNT('Last name'!$A:$A) + 1)),'Last name'!$A:$B,2,FALSE) &amp; " " &amp; VLOOKUP(RANDBETWEEN(2,COUNT('Last name'!$A:$A) + 1),'Last name'!$A:$B,2,FALSE))</f>
        <v>Sophie Café Galli</v>
      </c>
      <c r="F1757" s="7">
        <v>2</v>
      </c>
      <c r="G1757" s="7" cm="1">
        <f t="array" aca="1" ref="G1757" ca="1">INDEX(States!$B:$B,RANDBETWEEN(2,COUNTA(States!$B:$B)),1)</f>
        <v>20</v>
      </c>
      <c r="H1757" s="7" t="str">
        <f ca="1">VLOOKUP($D1757,Name!$A:$C,3,FALSE)</f>
        <v>F</v>
      </c>
      <c r="I1757" s="7">
        <f t="shared" ca="1" si="137"/>
        <v>3</v>
      </c>
      <c r="J1757" s="7" t="str">
        <f ca="1">VLOOKUP($I1757,Race!$A:$B,2,FALSE)</f>
        <v>Preto</v>
      </c>
      <c r="K1757" s="8">
        <f ca="1" xml:space="preserve">
IF($B1757=2,
    TODAY()-16340,
    IF($P1757=2,
        RANDBETWEEN(TODAY()-12418.5,TODAY()-6574.5),
        IF(OR($P1757=3,$P1757=4),
            RANDBETWEEN(TODAY()-16071,TODAY()-8766),
            IF(OR($P1757=5,$P1757=6,$P1757=7),
                RANDBETWEEN(TODAY()-27393.75,TODAY()-12783.75),
                RANDBETWEEN(TODAY()-27393.75,TODAY()-10957.5)
            )
        )
    )
)</f>
        <v>29507</v>
      </c>
      <c r="L1757" s="6">
        <f ca="1">IF(OR(ROW()=2,ROW()=3),7,IF(ROW()=4,4,RANDBETWEEN(4,COUNT(Education!$A:$A) + 1)))</f>
        <v>7</v>
      </c>
      <c r="M1757" s="8" t="str">
        <f ca="1">VLOOKUP($L1757,Education!$A:$B,2,FALSE)</f>
        <v>Doutorado</v>
      </c>
      <c r="N175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1757" s="7" t="str">
        <f ca="1">VLOOKUP($N1757,Department!$A:$B,2,FALSE)</f>
        <v>Comunicação &amp; Marketing</v>
      </c>
      <c r="P1757" s="6">
        <f t="shared" ca="1" si="138"/>
        <v>8</v>
      </c>
      <c r="Q1757" s="7" t="str">
        <f ca="1">VLOOKUP($P1757,Role!$A:$B,2,FALSE)</f>
        <v>Analista</v>
      </c>
      <c r="R1757" s="7">
        <f ca="1">IF($P1757=8,RANDBETWEEN(2,COUNT(Level!$A:$A) + 1),"")</f>
        <v>4</v>
      </c>
      <c r="S1757" s="7" t="str">
        <f ca="1">IF($R1757&lt;&gt;"",VLOOKUP($R1757,Level!$A:$B,2,FALSE),"")</f>
        <v>Senior</v>
      </c>
      <c r="T1757" s="8">
        <f t="shared" ca="1" si="139"/>
        <v>40844</v>
      </c>
      <c r="U1757" s="1">
        <f t="shared" ca="1" si="135"/>
        <v>4080</v>
      </c>
      <c r="V175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$A1757    &amp;
", "   &amp;
$B1757    &amp;
", "   &amp;
$C1757    &amp;
", '"  &amp;
$E1757    &amp;
"', '" &amp;
$H1757    &amp;
"', "  &amp;
$I1757 &amp;
", CAST('"  &amp;
TEXT($K1757,"aaaa-mm-dd") &amp;
"' AS DATE), " &amp;
$L1757 &amp;
", " &amp;
$N1757 &amp;
", " &amp;
$P1757 &amp;
", " &amp;
IF($R1757="","NULL",$R1757) &amp;
", " &amp;
$U1757 &amp;
");"</f>
        <v>INSERT INTO acme.fact_employees (id_company_fk, id_employee_pk, flg_active, employee_name, id_gender_fk, id_race_fk, birthdate, id_education_fk, id_department_fk, id_role_fk, id_level_fk, salary) VALUES (2, 1756, TRUE, 'Sophie Café Galli', 'F', 3, CAST('1980-10-13' AS DATE), 7, 8, 8, 4, 4080);</v>
      </c>
    </row>
    <row r="1758" spans="1:22" x14ac:dyDescent="0.2">
      <c r="A1758" s="7">
        <v>2</v>
      </c>
      <c r="B1758" s="5">
        <f t="shared" si="136"/>
        <v>1757</v>
      </c>
      <c r="C1758" s="6" t="b">
        <v>1</v>
      </c>
      <c r="D1758" s="7">
        <f ca="1">IF(ROW()=2,125,IF(ROW()=3,67,IF(ROW()=4,13,RANDBETWEEN(2,COUNT(Name!$A:$A) + 1))))</f>
        <v>267</v>
      </c>
      <c r="E1758" s="7" t="str">
        <f ca="1">VLOOKUP($D1758,Name!$A:$B,2,FALSE)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Maria Laura Monti Moura</v>
      </c>
      <c r="F1758" s="7">
        <v>2</v>
      </c>
      <c r="G1758" s="7" cm="1">
        <f t="array" aca="1" ref="G1758" ca="1">INDEX(States!$B:$B,RANDBETWEEN(2,COUNTA(States!$B:$B)),1)</f>
        <v>19</v>
      </c>
      <c r="H1758" s="7" t="str">
        <f ca="1">VLOOKUP($D1758,Name!$A:$C,3,FALSE)</f>
        <v>F</v>
      </c>
      <c r="I1758" s="7">
        <f t="shared" ca="1" si="137"/>
        <v>2</v>
      </c>
      <c r="J1758" s="7" t="str">
        <f ca="1">VLOOKUP($I1758,Race!$A:$B,2,FALSE)</f>
        <v>Branco</v>
      </c>
      <c r="K1758" s="8">
        <f ca="1" xml:space="preserve">
IF($B1758=2,
    TODAY()-16340,
    IF($P1758=2,
        RANDBETWEEN(TODAY()-12418.5,TODAY()-6574.5),
        IF(OR($P1758=3,$P1758=4),
            RANDBETWEEN(TODAY()-16071,TODAY()-8766),
            IF(OR($P1758=5,$P1758=6,$P1758=7),
                RANDBETWEEN(TODAY()-27393.75,TODAY()-12783.75),
                RANDBETWEEN(TODAY()-27393.75,TODAY()-10957.5)
            )
        )
    )
)</f>
        <v>20380</v>
      </c>
      <c r="L1758" s="6">
        <f ca="1">IF(OR(ROW()=2,ROW()=3),7,IF(ROW()=4,4,RANDBETWEEN(4,COUNT(Education!$A:$A) + 1)))</f>
        <v>7</v>
      </c>
      <c r="M1758" s="8" t="str">
        <f ca="1">VLOOKUP($L1758,Education!$A:$B,2,FALSE)</f>
        <v>Doutorado</v>
      </c>
      <c r="N175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1758" s="7" t="str">
        <f ca="1">VLOOKUP($N1758,Department!$A:$B,2,FALSE)</f>
        <v>Tecnologia da Informação</v>
      </c>
      <c r="P1758" s="6">
        <f t="shared" ca="1" si="138"/>
        <v>6</v>
      </c>
      <c r="Q1758" s="7" t="str">
        <f ca="1">VLOOKUP($P1758,Role!$A:$B,2,FALSE)</f>
        <v>Estagiário</v>
      </c>
      <c r="R1758" s="7" t="str">
        <f ca="1">IF($P1758=8,RANDBETWEEN(2,COUNT(Level!$A:$A) + 1),"")</f>
        <v/>
      </c>
      <c r="S1758" s="7" t="str">
        <f ca="1">IF($R1758&lt;&gt;"",VLOOKUP($R1758,Level!$A:$B,2,FALSE),"")</f>
        <v/>
      </c>
      <c r="T1758" s="8">
        <f t="shared" ca="1" si="139"/>
        <v>37719</v>
      </c>
      <c r="U1758" s="1">
        <f t="shared" ca="1" si="135"/>
        <v>2825</v>
      </c>
      <c r="V175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$A1758    &amp;
", "   &amp;
$B1758    &amp;
", "   &amp;
$C1758    &amp;
", '"  &amp;
$E1758    &amp;
"', '" &amp;
$H1758    &amp;
"', "  &amp;
$I1758 &amp;
", CAST('"  &amp;
TEXT($K1758,"aaaa-mm-dd") &amp;
"' AS DATE), " &amp;
$L1758 &amp;
", " &amp;
$N1758 &amp;
", " &amp;
$P1758 &amp;
", " &amp;
IF($R1758="","NULL",$R1758) &amp;
", " &amp;
$U1758 &amp;
");"</f>
        <v>INSERT INTO acme.fact_employees (id_company_fk, id_employee_pk, flg_active, employee_name, id_gender_fk, id_race_fk, birthdate, id_education_fk, id_department_fk, id_role_fk, id_level_fk, salary) VALUES (2, 1757, TRUE, 'Maria Laura Monti Moura', 'F', 2, CAST('1955-10-18' AS DATE), 7, 11, 6, NULL, 2825);</v>
      </c>
    </row>
    <row r="1759" spans="1:22" x14ac:dyDescent="0.2">
      <c r="A1759" s="7">
        <v>2</v>
      </c>
      <c r="B1759" s="5">
        <f t="shared" si="136"/>
        <v>1758</v>
      </c>
      <c r="C1759" s="6" t="b">
        <v>1</v>
      </c>
      <c r="D1759" s="7">
        <f ca="1">IF(ROW()=2,125,IF(ROW()=3,67,IF(ROW()=4,13,RANDBETWEEN(2,COUNT(Name!$A:$A) + 1))))</f>
        <v>85</v>
      </c>
      <c r="E1759" s="7" t="str">
        <f ca="1">VLOOKUP($D1759,Name!$A:$B,2,FALSE) &amp; " " &amp; IF(ROW()=2,"de Orléans e Bragança",VLOOKUP(IF(ROW()=2,0,RANDBETWEEN(2,COUNT('Last name'!$A:$A) + 1)),'Last name'!$A:$B,2,FALSE) &amp; " " &amp; VLOOKUP(RANDBETWEEN(2,COUNT('Last name'!$A:$A) + 1),'Last name'!$A:$B,2,FALSE))</f>
        <v>Catarina Negrão Cunha</v>
      </c>
      <c r="F1759" s="7">
        <v>2</v>
      </c>
      <c r="G1759" s="7" cm="1">
        <f t="array" aca="1" ref="G1759" ca="1">INDEX(States!$B:$B,RANDBETWEEN(2,COUNTA(States!$B:$B)),1)</f>
        <v>17</v>
      </c>
      <c r="H1759" s="7" t="str">
        <f ca="1">VLOOKUP($D1759,Name!$A:$C,3,FALSE)</f>
        <v>F</v>
      </c>
      <c r="I1759" s="7">
        <f t="shared" ca="1" si="137"/>
        <v>2</v>
      </c>
      <c r="J1759" s="7" t="str">
        <f ca="1">VLOOKUP($I1759,Race!$A:$B,2,FALSE)</f>
        <v>Branco</v>
      </c>
      <c r="K1759" s="8">
        <f ca="1" xml:space="preserve">
IF($B1759=2,
    TODAY()-16340,
    IF($P1759=2,
        RANDBETWEEN(TODAY()-12418.5,TODAY()-6574.5),
        IF(OR($P1759=3,$P1759=4),
            RANDBETWEEN(TODAY()-16071,TODAY()-8766),
            IF(OR($P1759=5,$P1759=6,$P1759=7),
                RANDBETWEEN(TODAY()-27393.75,TODAY()-12783.75),
                RANDBETWEEN(TODAY()-27393.75,TODAY()-10957.5)
            )
        )
    )
)</f>
        <v>19336</v>
      </c>
      <c r="L1759" s="6">
        <f ca="1">IF(OR(ROW()=2,ROW()=3),7,IF(ROW()=4,4,RANDBETWEEN(4,COUNT(Education!$A:$A) + 1)))</f>
        <v>6</v>
      </c>
      <c r="M1759" s="8" t="str">
        <f ca="1">VLOOKUP($L1759,Education!$A:$B,2,FALSE)</f>
        <v>Mestrado</v>
      </c>
      <c r="N175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1759" s="7" t="str">
        <f ca="1">VLOOKUP($N1759,Department!$A:$B,2,FALSE)</f>
        <v>Vendas</v>
      </c>
      <c r="P1759" s="6">
        <f t="shared" ca="1" si="138"/>
        <v>8</v>
      </c>
      <c r="Q1759" s="7" t="str">
        <f ca="1">VLOOKUP($P1759,Role!$A:$B,2,FALSE)</f>
        <v>Analista</v>
      </c>
      <c r="R1759" s="7">
        <f ca="1">IF($P1759=8,RANDBETWEEN(2,COUNT(Level!$A:$A) + 1),"")</f>
        <v>4</v>
      </c>
      <c r="S1759" s="7" t="str">
        <f ca="1">IF($R1759&lt;&gt;"",VLOOKUP($R1759,Level!$A:$B,2,FALSE),"")</f>
        <v>Senior</v>
      </c>
      <c r="T1759" s="8">
        <f t="shared" ca="1" si="139"/>
        <v>43927</v>
      </c>
      <c r="U1759" s="1">
        <f t="shared" ca="1" si="135"/>
        <v>3610</v>
      </c>
      <c r="V175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$A1759    &amp;
", "   &amp;
$B1759    &amp;
", "   &amp;
$C1759    &amp;
", '"  &amp;
$E1759    &amp;
"', '" &amp;
$H1759    &amp;
"', "  &amp;
$I1759 &amp;
", CAST('"  &amp;
TEXT($K1759,"aaaa-mm-dd") &amp;
"' AS DATE), " &amp;
$L1759 &amp;
", " &amp;
$N1759 &amp;
", " &amp;
$P1759 &amp;
", " &amp;
IF($R1759="","NULL",$R1759) &amp;
", " &amp;
$U1759 &amp;
");"</f>
        <v>INSERT INTO acme.fact_employees (id_company_fk, id_employee_pk, flg_active, employee_name, id_gender_fk, id_race_fk, birthdate, id_education_fk, id_department_fk, id_role_fk, id_level_fk, salary) VALUES (2, 1758, TRUE, 'Catarina Negrão Cunha', 'F', 2, CAST('1952-12-08' AS DATE), 6, 13, 8, 4, 3610);</v>
      </c>
    </row>
    <row r="1760" spans="1:22" x14ac:dyDescent="0.2">
      <c r="A1760" s="7">
        <v>2</v>
      </c>
      <c r="B1760" s="5">
        <f t="shared" si="136"/>
        <v>1759</v>
      </c>
      <c r="C1760" s="6" t="b">
        <v>1</v>
      </c>
      <c r="D1760" s="7">
        <f ca="1">IF(ROW()=2,125,IF(ROW()=3,67,IF(ROW()=4,13,RANDBETWEEN(2,COUNT(Name!$A:$A) + 1))))</f>
        <v>31</v>
      </c>
      <c r="E1760" s="7" t="str">
        <f ca="1">VLOOKUP($D1760,Name!$A:$B,2,FALSE) &amp; " " &amp; IF(ROW()=2,"de Orléans e Bragança",VLOOKUP(IF(ROW()=2,0,RANDBETWEEN(2,COUNT('Last name'!$A:$A) + 1)),'Last name'!$A:$B,2,FALSE) &amp; " " &amp; VLOOKUP(RANDBETWEEN(2,COUNT('Last name'!$A:$A) + 1),'Last name'!$A:$B,2,FALSE))</f>
        <v>Ana Liz Duarte Teixeira</v>
      </c>
      <c r="F1760" s="7">
        <v>2</v>
      </c>
      <c r="G1760" s="7" cm="1">
        <f t="array" aca="1" ref="G1760" ca="1">INDEX(States!$B:$B,RANDBETWEEN(2,COUNTA(States!$B:$B)),1)</f>
        <v>11</v>
      </c>
      <c r="H1760" s="7" t="str">
        <f ca="1">VLOOKUP($D1760,Name!$A:$C,3,FALSE)</f>
        <v>F</v>
      </c>
      <c r="I1760" s="7">
        <f t="shared" ca="1" si="137"/>
        <v>4</v>
      </c>
      <c r="J1760" s="7" t="str">
        <f ca="1">VLOOKUP($I1760,Race!$A:$B,2,FALSE)</f>
        <v>Pardo</v>
      </c>
      <c r="K1760" s="8">
        <f ca="1" xml:space="preserve">
IF($B1760=2,
    TODAY()-16340,
    IF($P1760=2,
        RANDBETWEEN(TODAY()-12418.5,TODAY()-6574.5),
        IF(OR($P1760=3,$P1760=4),
            RANDBETWEEN(TODAY()-16071,TODAY()-8766),
            IF(OR($P1760=5,$P1760=6,$P1760=7),
                RANDBETWEEN(TODAY()-27393.75,TODAY()-12783.75),
                RANDBETWEEN(TODAY()-27393.75,TODAY()-10957.5)
            )
        )
    )
)</f>
        <v>25252</v>
      </c>
      <c r="L1760" s="6">
        <f ca="1">IF(OR(ROW()=2,ROW()=3),7,IF(ROW()=4,4,RANDBETWEEN(4,COUNT(Education!$A:$A) + 1)))</f>
        <v>6</v>
      </c>
      <c r="M1760" s="8" t="str">
        <f ca="1">VLOOKUP($L1760,Education!$A:$B,2,FALSE)</f>
        <v>Mestrado</v>
      </c>
      <c r="N176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1760" s="7" t="str">
        <f ca="1">VLOOKUP($N1760,Department!$A:$B,2,FALSE)</f>
        <v>Tecnologia da Informação</v>
      </c>
      <c r="P1760" s="6">
        <f t="shared" ca="1" si="138"/>
        <v>7</v>
      </c>
      <c r="Q1760" s="7" t="str">
        <f ca="1">VLOOKUP($P1760,Role!$A:$B,2,FALSE)</f>
        <v>Trainee</v>
      </c>
      <c r="R1760" s="7" t="str">
        <f ca="1">IF($P1760=8,RANDBETWEEN(2,COUNT(Level!$A:$A) + 1),"")</f>
        <v/>
      </c>
      <c r="S1760" s="7" t="str">
        <f ca="1">IF($R1760&lt;&gt;"",VLOOKUP($R1760,Level!$A:$B,2,FALSE),"")</f>
        <v/>
      </c>
      <c r="T1760" s="8">
        <f t="shared" ca="1" si="139"/>
        <v>37624</v>
      </c>
      <c r="U1760" s="1">
        <f t="shared" ca="1" si="135"/>
        <v>2425</v>
      </c>
      <c r="V176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$A1760    &amp;
", "   &amp;
$B1760    &amp;
", "   &amp;
$C1760    &amp;
", '"  &amp;
$E1760    &amp;
"', '" &amp;
$H1760    &amp;
"', "  &amp;
$I1760 &amp;
", CAST('"  &amp;
TEXT($K1760,"aaaa-mm-dd") &amp;
"' AS DATE), " &amp;
$L1760 &amp;
", " &amp;
$N1760 &amp;
", " &amp;
$P1760 &amp;
", " &amp;
IF($R1760="","NULL",$R1760) &amp;
", " &amp;
$U1760 &amp;
");"</f>
        <v>INSERT INTO acme.fact_employees (id_company_fk, id_employee_pk, flg_active, employee_name, id_gender_fk, id_race_fk, birthdate, id_education_fk, id_department_fk, id_role_fk, id_level_fk, salary) VALUES (2, 1759, TRUE, 'Ana Liz Duarte Teixeira', 'F', 4, CAST('1969-02-18' AS DATE), 6, 11, 7, NULL, 2425);</v>
      </c>
    </row>
    <row r="1761" spans="1:22" x14ac:dyDescent="0.2">
      <c r="A1761" s="7">
        <v>2</v>
      </c>
      <c r="B1761" s="5">
        <f t="shared" si="136"/>
        <v>1760</v>
      </c>
      <c r="C1761" s="6" t="b">
        <v>1</v>
      </c>
      <c r="D1761" s="7">
        <f ca="1">IF(ROW()=2,125,IF(ROW()=3,67,IF(ROW()=4,13,RANDBETWEEN(2,COUNT(Name!$A:$A) + 1))))</f>
        <v>194</v>
      </c>
      <c r="E1761" s="7" t="str">
        <f ca="1">VLOOKUP($D1761,Name!$A:$B,2,FALSE) &amp; " " &amp; IF(ROW()=2,"de Orléans e Bragança",VLOOKUP(IF(ROW()=2,0,RANDBETWEEN(2,COUNT('Last name'!$A:$A) + 1)),'Last name'!$A:$B,2,FALSE) &amp; " " &amp; VLOOKUP(RANDBETWEEN(2,COUNT('Last name'!$A:$A) + 1),'Last name'!$A:$B,2,FALSE))</f>
        <v>José Caminha Badu</v>
      </c>
      <c r="F1761" s="7">
        <v>2</v>
      </c>
      <c r="G1761" s="7" cm="1">
        <f t="array" aca="1" ref="G1761" ca="1">INDEX(States!$B:$B,RANDBETWEEN(2,COUNTA(States!$B:$B)),1)</f>
        <v>21</v>
      </c>
      <c r="H1761" s="7" t="str">
        <f ca="1">VLOOKUP($D1761,Name!$A:$C,3,FALSE)</f>
        <v>M</v>
      </c>
      <c r="I1761" s="7">
        <f t="shared" ca="1" si="137"/>
        <v>2</v>
      </c>
      <c r="J1761" s="7" t="str">
        <f ca="1">VLOOKUP($I1761,Race!$A:$B,2,FALSE)</f>
        <v>Branco</v>
      </c>
      <c r="K1761" s="8">
        <f ca="1" xml:space="preserve">
IF($B1761=2,
    TODAY()-16340,
    IF($P1761=2,
        RANDBETWEEN(TODAY()-12418.5,TODAY()-6574.5),
        IF(OR($P1761=3,$P1761=4),
            RANDBETWEEN(TODAY()-16071,TODAY()-8766),
            IF(OR($P1761=5,$P1761=6,$P1761=7),
                RANDBETWEEN(TODAY()-27393.75,TODAY()-12783.75),
                RANDBETWEEN(TODAY()-27393.75,TODAY()-10957.5)
            )
        )
    )
)</f>
        <v>24694</v>
      </c>
      <c r="L1761" s="6">
        <f ca="1">IF(OR(ROW()=2,ROW()=3),7,IF(ROW()=4,4,RANDBETWEEN(4,COUNT(Education!$A:$A) + 1)))</f>
        <v>7</v>
      </c>
      <c r="M1761" s="8" t="str">
        <f ca="1">VLOOKUP($L1761,Education!$A:$B,2,FALSE)</f>
        <v>Doutorado</v>
      </c>
      <c r="N176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12</v>
      </c>
      <c r="O1761" s="7" t="str">
        <f ca="1">VLOOKUP($N1761,Department!$A:$B,2,FALSE)</f>
        <v>Jurídico</v>
      </c>
      <c r="P1761" s="6">
        <f t="shared" ca="1" si="138"/>
        <v>8</v>
      </c>
      <c r="Q1761" s="7" t="str">
        <f ca="1">VLOOKUP($P1761,Role!$A:$B,2,FALSE)</f>
        <v>Analista</v>
      </c>
      <c r="R1761" s="7">
        <f ca="1">IF($P1761=8,RANDBETWEEN(2,COUNT(Level!$A:$A) + 1),"")</f>
        <v>2</v>
      </c>
      <c r="S1761" s="7" t="str">
        <f ca="1">IF($R1761&lt;&gt;"",VLOOKUP($R1761,Level!$A:$B,2,FALSE),"")</f>
        <v>Junior</v>
      </c>
      <c r="T1761" s="8">
        <f t="shared" ca="1" si="139"/>
        <v>39822</v>
      </c>
      <c r="U1761" s="1">
        <f t="shared" ca="1" si="135"/>
        <v>4100</v>
      </c>
      <c r="V176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$A1761    &amp;
", "   &amp;
$B1761    &amp;
", "   &amp;
$C1761    &amp;
", '"  &amp;
$E1761    &amp;
"', '" &amp;
$H1761    &amp;
"', "  &amp;
$I1761 &amp;
", CAST('"  &amp;
TEXT($K1761,"aaaa-mm-dd") &amp;
"' AS DATE), " &amp;
$L1761 &amp;
", " &amp;
$N1761 &amp;
", " &amp;
$P1761 &amp;
", " &amp;
IF($R1761="","NULL",$R1761) &amp;
", " &amp;
$U1761 &amp;
");"</f>
        <v>INSERT INTO acme.fact_employees (id_company_fk, id_employee_pk, flg_active, employee_name, id_gender_fk, id_race_fk, birthdate, id_education_fk, id_department_fk, id_role_fk, id_level_fk, salary) VALUES (2, 1760, TRUE, 'José Caminha Badu', 'M', 2, CAST('1967-08-10' AS DATE), 7, 12, 8, 2, 4100);</v>
      </c>
    </row>
    <row r="1762" spans="1:22" x14ac:dyDescent="0.2">
      <c r="A1762" s="7">
        <v>2</v>
      </c>
      <c r="B1762" s="5">
        <f t="shared" si="136"/>
        <v>1761</v>
      </c>
      <c r="C1762" s="6" t="b">
        <v>1</v>
      </c>
      <c r="D1762" s="7">
        <f ca="1">IF(ROW()=2,125,IF(ROW()=3,67,IF(ROW()=4,13,RANDBETWEEN(2,COUNT(Name!$A:$A) + 1))))</f>
        <v>306</v>
      </c>
      <c r="E1762" s="7" t="str">
        <f ca="1">VLOOKUP($D1762,Name!$A:$B,2,FALSE) &amp; " " &amp; IF(ROW()=2,"de Orléans e Bragança",VLOOKUP(IF(ROW()=2,0,RANDBETWEEN(2,COUNT('Last name'!$A:$A) + 1)),'Last name'!$A:$B,2,FALSE) &amp; " " &amp; VLOOKUP(RANDBETWEEN(2,COUNT('Last name'!$A:$A) + 1),'Last name'!$A:$B,2,FALSE))</f>
        <v>Octávio Castro Salvador</v>
      </c>
      <c r="F1762" s="7">
        <v>2</v>
      </c>
      <c r="G1762" s="7" cm="1">
        <f t="array" aca="1" ref="G1762" ca="1">INDEX(States!$B:$B,RANDBETWEEN(2,COUNTA(States!$B:$B)),1)</f>
        <v>9</v>
      </c>
      <c r="H1762" s="7" t="str">
        <f ca="1">VLOOKUP($D1762,Name!$A:$C,3,FALSE)</f>
        <v>M</v>
      </c>
      <c r="I1762" s="7">
        <f t="shared" ca="1" si="137"/>
        <v>2</v>
      </c>
      <c r="J1762" s="7" t="str">
        <f ca="1">VLOOKUP($I1762,Race!$A:$B,2,FALSE)</f>
        <v>Branco</v>
      </c>
      <c r="K1762" s="8">
        <f ca="1" xml:space="preserve">
IF($B1762=2,
    TODAY()-16340,
    IF($P1762=2,
        RANDBETWEEN(TODAY()-12418.5,TODAY()-6574.5),
        IF(OR($P1762=3,$P1762=4),
            RANDBETWEEN(TODAY()-16071,TODAY()-8766),
            IF(OR($P1762=5,$P1762=6,$P1762=7),
                RANDBETWEEN(TODAY()-27393.75,TODAY()-12783.75),
                RANDBETWEEN(TODAY()-27393.75,TODAY()-10957.5)
            )
        )
    )
)</f>
        <v>31890</v>
      </c>
      <c r="L1762" s="6">
        <f ca="1">IF(OR(ROW()=2,ROW()=3),7,IF(ROW()=4,4,RANDBETWEEN(4,COUNT(Education!$A:$A) + 1)))</f>
        <v>5</v>
      </c>
      <c r="M1762" s="8" t="str">
        <f ca="1">VLOOKUP($L1762,Education!$A:$B,2,FALSE)</f>
        <v>Pós-graduação</v>
      </c>
      <c r="N176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1762" s="7" t="str">
        <f ca="1">VLOOKUP($N1762,Department!$A:$B,2,FALSE)</f>
        <v>Administrativo</v>
      </c>
      <c r="P1762" s="6">
        <f t="shared" ca="1" si="138"/>
        <v>6</v>
      </c>
      <c r="Q1762" s="7" t="str">
        <f ca="1">VLOOKUP($P1762,Role!$A:$B,2,FALSE)</f>
        <v>Estagiário</v>
      </c>
      <c r="R1762" s="7" t="str">
        <f ca="1">IF($P1762=8,RANDBETWEEN(2,COUNT(Level!$A:$A) + 1),"")</f>
        <v/>
      </c>
      <c r="S1762" s="7" t="str">
        <f ca="1">IF($R1762&lt;&gt;"",VLOOKUP($R1762,Level!$A:$B,2,FALSE),"")</f>
        <v/>
      </c>
      <c r="T1762" s="8">
        <f t="shared" ca="1" si="139"/>
        <v>42658</v>
      </c>
      <c r="U1762" s="1">
        <f t="shared" ca="1" si="135"/>
        <v>1705</v>
      </c>
      <c r="V176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$A1762    &amp;
", "   &amp;
$B1762    &amp;
", "   &amp;
$C1762    &amp;
", '"  &amp;
$E1762    &amp;
"', '" &amp;
$H1762    &amp;
"', "  &amp;
$I1762 &amp;
", CAST('"  &amp;
TEXT($K1762,"aaaa-mm-dd") &amp;
"' AS DATE), " &amp;
$L1762 &amp;
", " &amp;
$N1762 &amp;
", " &amp;
$P1762 &amp;
", " &amp;
IF($R1762="","NULL",$R1762) &amp;
", " &amp;
$U1762 &amp;
");"</f>
        <v>INSERT INTO acme.fact_employees (id_company_fk, id_employee_pk, flg_active, employee_name, id_gender_fk, id_race_fk, birthdate, id_education_fk, id_department_fk, id_role_fk, id_level_fk, salary) VALUES (2, 1761, TRUE, 'Octávio Castro Salvador', 'M', 2, CAST('1987-04-23' AS DATE), 5, 3, 6, NULL, 1705);</v>
      </c>
    </row>
    <row r="1763" spans="1:22" x14ac:dyDescent="0.2">
      <c r="A1763" s="7">
        <v>2</v>
      </c>
      <c r="B1763" s="5">
        <f t="shared" si="136"/>
        <v>1762</v>
      </c>
      <c r="C1763" s="6" t="b">
        <v>1</v>
      </c>
      <c r="D1763" s="7">
        <f ca="1">IF(ROW()=2,125,IF(ROW()=3,67,IF(ROW()=4,13,RANDBETWEEN(2,COUNT(Name!$A:$A) + 1))))</f>
        <v>363</v>
      </c>
      <c r="E1763" s="7" t="str">
        <f ca="1">VLOOKUP($D1763,Name!$A:$B,2,FALSE) &amp; " " &amp; IF(ROW()=2,"de Orléans e Bragança",VLOOKUP(IF(ROW()=2,0,RANDBETWEEN(2,COUNT('Last name'!$A:$A) + 1)),'Last name'!$A:$B,2,FALSE) &amp; " " &amp; VLOOKUP(RANDBETWEEN(2,COUNT('Last name'!$A:$A) + 1),'Last name'!$A:$B,2,FALSE))</f>
        <v>Yuri Luz Asvilla</v>
      </c>
      <c r="F1763" s="7">
        <v>2</v>
      </c>
      <c r="G1763" s="7" cm="1">
        <f t="array" aca="1" ref="G1763" ca="1">INDEX(States!$B:$B,RANDBETWEEN(2,COUNTA(States!$B:$B)),1)</f>
        <v>7</v>
      </c>
      <c r="H1763" s="7" t="str">
        <f ca="1">VLOOKUP($D1763,Name!$A:$C,3,FALSE)</f>
        <v>M</v>
      </c>
      <c r="I1763" s="7">
        <f t="shared" ca="1" si="137"/>
        <v>2</v>
      </c>
      <c r="J1763" s="7" t="str">
        <f ca="1">VLOOKUP($I1763,Race!$A:$B,2,FALSE)</f>
        <v>Branco</v>
      </c>
      <c r="K1763" s="8">
        <f ca="1" xml:space="preserve">
IF($B1763=2,
    TODAY()-16340,
    IF($P1763=2,
        RANDBETWEEN(TODAY()-12418.5,TODAY()-6574.5),
        IF(OR($P1763=3,$P1763=4),
            RANDBETWEEN(TODAY()-16071,TODAY()-8766),
            IF(OR($P1763=5,$P1763=6,$P1763=7),
                RANDBETWEEN(TODAY()-27393.75,TODAY()-12783.75),
                RANDBETWEEN(TODAY()-27393.75,TODAY()-10957.5)
            )
        )
    )
)</f>
        <v>27195</v>
      </c>
      <c r="L1763" s="6">
        <f ca="1">IF(OR(ROW()=2,ROW()=3),7,IF(ROW()=4,4,RANDBETWEEN(4,COUNT(Education!$A:$A) + 1)))</f>
        <v>5</v>
      </c>
      <c r="M1763" s="8" t="str">
        <f ca="1">VLOOKUP($L1763,Education!$A:$B,2,FALSE)</f>
        <v>Pós-graduação</v>
      </c>
      <c r="N176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1763" s="7" t="str">
        <f ca="1">VLOOKUP($N1763,Department!$A:$B,2,FALSE)</f>
        <v>Vendas</v>
      </c>
      <c r="P1763" s="6">
        <f t="shared" ca="1" si="138"/>
        <v>8</v>
      </c>
      <c r="Q1763" s="7" t="str">
        <f ca="1">VLOOKUP($P1763,Role!$A:$B,2,FALSE)</f>
        <v>Analista</v>
      </c>
      <c r="R1763" s="7">
        <f ca="1">IF($P1763=8,RANDBETWEEN(2,COUNT(Level!$A:$A) + 1),"")</f>
        <v>2</v>
      </c>
      <c r="S1763" s="7" t="str">
        <f ca="1">IF($R1763&lt;&gt;"",VLOOKUP($R1763,Level!$A:$B,2,FALSE),"")</f>
        <v>Junior</v>
      </c>
      <c r="T1763" s="8">
        <f t="shared" ca="1" si="139"/>
        <v>38655</v>
      </c>
      <c r="U1763" s="1">
        <f t="shared" ca="1" si="135"/>
        <v>3110</v>
      </c>
      <c r="V176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$A1763    &amp;
", "   &amp;
$B1763    &amp;
", "   &amp;
$C1763    &amp;
", '"  &amp;
$E1763    &amp;
"', '" &amp;
$H1763    &amp;
"', "  &amp;
$I1763 &amp;
", CAST('"  &amp;
TEXT($K1763,"aaaa-mm-dd") &amp;
"' AS DATE), " &amp;
$L1763 &amp;
", " &amp;
$N1763 &amp;
", " &amp;
$P1763 &amp;
", " &amp;
IF($R1763="","NULL",$R1763) &amp;
", " &amp;
$U1763 &amp;
");"</f>
        <v>INSERT INTO acme.fact_employees (id_company_fk, id_employee_pk, flg_active, employee_name, id_gender_fk, id_race_fk, birthdate, id_education_fk, id_department_fk, id_role_fk, id_level_fk, salary) VALUES (2, 1762, TRUE, 'Yuri Luz Asvilla', 'M', 2, CAST('1974-06-15' AS DATE), 5, 13, 8, 2, 3110);</v>
      </c>
    </row>
    <row r="1764" spans="1:22" x14ac:dyDescent="0.2">
      <c r="A1764" s="7">
        <v>2</v>
      </c>
      <c r="B1764" s="5">
        <f t="shared" si="136"/>
        <v>1763</v>
      </c>
      <c r="C1764" s="6" t="b">
        <v>1</v>
      </c>
      <c r="D1764" s="7">
        <f ca="1">IF(ROW()=2,125,IF(ROW()=3,67,IF(ROW()=4,13,RANDBETWEEN(2,COUNT(Name!$A:$A) + 1))))</f>
        <v>98</v>
      </c>
      <c r="E1764" s="7" t="str">
        <f ca="1">VLOOKUP($D1764,Name!$A:$B,2,FALSE) &amp; " " &amp; IF(ROW()=2,"de Orléans e Bragança",VLOOKUP(IF(ROW()=2,0,RANDBETWEEN(2,COUNT('Last name'!$A:$A) + 1)),'Last name'!$A:$B,2,FALSE) &amp; " " &amp; VLOOKUP(RANDBETWEEN(2,COUNT('Last name'!$A:$A) + 1),'Last name'!$A:$B,2,FALSE))</f>
        <v>Daniel Lopes Alcantara</v>
      </c>
      <c r="F1764" s="7">
        <v>2</v>
      </c>
      <c r="G1764" s="7" cm="1">
        <f t="array" aca="1" ref="G1764" ca="1">INDEX(States!$B:$B,RANDBETWEEN(2,COUNTA(States!$B:$B)),1)</f>
        <v>13</v>
      </c>
      <c r="H1764" s="7" t="str">
        <f ca="1">VLOOKUP($D1764,Name!$A:$C,3,FALSE)</f>
        <v>M</v>
      </c>
      <c r="I1764" s="7">
        <f t="shared" ca="1" si="137"/>
        <v>3</v>
      </c>
      <c r="J1764" s="7" t="str">
        <f ca="1">VLOOKUP($I1764,Race!$A:$B,2,FALSE)</f>
        <v>Preto</v>
      </c>
      <c r="K1764" s="8">
        <f ca="1" xml:space="preserve">
IF($B1764=2,
    TODAY()-16340,
    IF($P1764=2,
        RANDBETWEEN(TODAY()-12418.5,TODAY()-6574.5),
        IF(OR($P1764=3,$P1764=4),
            RANDBETWEEN(TODAY()-16071,TODAY()-8766),
            IF(OR($P1764=5,$P1764=6,$P1764=7),
                RANDBETWEEN(TODAY()-27393.75,TODAY()-12783.75),
                RANDBETWEEN(TODAY()-27393.75,TODAY()-10957.5)
            )
        )
    )
)</f>
        <v>20282</v>
      </c>
      <c r="L1764" s="6">
        <f ca="1">IF(OR(ROW()=2,ROW()=3),7,IF(ROW()=4,4,RANDBETWEEN(4,COUNT(Education!$A:$A) + 1)))</f>
        <v>4</v>
      </c>
      <c r="M1764" s="8" t="str">
        <f ca="1">VLOOKUP($L1764,Education!$A:$B,2,FALSE)</f>
        <v>Superior</v>
      </c>
      <c r="N176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1764" s="7" t="str">
        <f ca="1">VLOOKUP($N1764,Department!$A:$B,2,FALSE)</f>
        <v>Auditoria</v>
      </c>
      <c r="P1764" s="6">
        <f t="shared" ca="1" si="138"/>
        <v>8</v>
      </c>
      <c r="Q1764" s="7" t="str">
        <f ca="1">VLOOKUP($P1764,Role!$A:$B,2,FALSE)</f>
        <v>Analista</v>
      </c>
      <c r="R1764" s="7">
        <f ca="1">IF($P1764=8,RANDBETWEEN(2,COUNT(Level!$A:$A) + 1),"")</f>
        <v>3</v>
      </c>
      <c r="S1764" s="7" t="str">
        <f ca="1">IF($R1764&lt;&gt;"",VLOOKUP($R1764,Level!$A:$B,2,FALSE),"")</f>
        <v>Pleno</v>
      </c>
      <c r="T1764" s="8">
        <f t="shared" ca="1" si="139"/>
        <v>40805</v>
      </c>
      <c r="U1764" s="1">
        <f t="shared" ca="1" si="135"/>
        <v>2500</v>
      </c>
      <c r="V176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$A1764    &amp;
", "   &amp;
$B1764    &amp;
", "   &amp;
$C1764    &amp;
", '"  &amp;
$E1764    &amp;
"', '" &amp;
$H1764    &amp;
"', "  &amp;
$I1764 &amp;
", CAST('"  &amp;
TEXT($K1764,"aaaa-mm-dd") &amp;
"' AS DATE), " &amp;
$L1764 &amp;
", " &amp;
$N1764 &amp;
", " &amp;
$P1764 &amp;
", " &amp;
IF($R1764="","NULL",$R1764) &amp;
", " &amp;
$U1764 &amp;
");"</f>
        <v>INSERT INTO acme.fact_employees (id_company_fk, id_employee_pk, flg_active, employee_name, id_gender_fk, id_race_fk, birthdate, id_education_fk, id_department_fk, id_role_fk, id_level_fk, salary) VALUES (2, 1763, TRUE, 'Daniel Lopes Alcantara', 'M', 3, CAST('1955-07-12' AS DATE), 4, 10, 8, 3, 2500);</v>
      </c>
    </row>
    <row r="1765" spans="1:22" x14ac:dyDescent="0.2">
      <c r="A1765" s="7">
        <v>2</v>
      </c>
      <c r="B1765" s="5">
        <f t="shared" si="136"/>
        <v>1764</v>
      </c>
      <c r="C1765" s="6" t="b">
        <v>1</v>
      </c>
      <c r="D1765" s="7">
        <f ca="1">IF(ROW()=2,125,IF(ROW()=3,67,IF(ROW()=4,13,RANDBETWEEN(2,COUNT(Name!$A:$A) + 1))))</f>
        <v>150</v>
      </c>
      <c r="E1765" s="7" t="str">
        <f ca="1">VLOOKUP($D1765,Name!$A:$B,2,FALSE) &amp; " " &amp; IF(ROW()=2,"de Orléans e Bragança",VLOOKUP(IF(ROW()=2,0,RANDBETWEEN(2,COUNT('Last name'!$A:$A) + 1)),'Last name'!$A:$B,2,FALSE) &amp; " " &amp; VLOOKUP(RANDBETWEEN(2,COUNT('Last name'!$A:$A) + 1),'Last name'!$A:$B,2,FALSE))</f>
        <v>Giovana Trindade Dantas</v>
      </c>
      <c r="F1765" s="7">
        <v>2</v>
      </c>
      <c r="G1765" s="7" cm="1">
        <f t="array" aca="1" ref="G1765" ca="1">INDEX(States!$B:$B,RANDBETWEEN(2,COUNTA(States!$B:$B)),1)</f>
        <v>8</v>
      </c>
      <c r="H1765" s="7" t="str">
        <f ca="1">VLOOKUP($D1765,Name!$A:$C,3,FALSE)</f>
        <v>F</v>
      </c>
      <c r="I1765" s="7">
        <f t="shared" ca="1" si="137"/>
        <v>2</v>
      </c>
      <c r="J1765" s="7" t="str">
        <f ca="1">VLOOKUP($I1765,Race!$A:$B,2,FALSE)</f>
        <v>Branco</v>
      </c>
      <c r="K1765" s="8">
        <f ca="1" xml:space="preserve">
IF($B1765=2,
    TODAY()-16340,
    IF($P1765=2,
        RANDBETWEEN(TODAY()-12418.5,TODAY()-6574.5),
        IF(OR($P1765=3,$P1765=4),
            RANDBETWEEN(TODAY()-16071,TODAY()-8766),
            IF(OR($P1765=5,$P1765=6,$P1765=7),
                RANDBETWEEN(TODAY()-27393.75,TODAY()-12783.75),
                RANDBETWEEN(TODAY()-27393.75,TODAY()-10957.5)
            )
        )
    )
)</f>
        <v>28436</v>
      </c>
      <c r="L1765" s="6">
        <f ca="1">IF(OR(ROW()=2,ROW()=3),7,IF(ROW()=4,4,RANDBETWEEN(4,COUNT(Education!$A:$A) + 1)))</f>
        <v>6</v>
      </c>
      <c r="M1765" s="8" t="str">
        <f ca="1">VLOOKUP($L1765,Education!$A:$B,2,FALSE)</f>
        <v>Mestrado</v>
      </c>
      <c r="N176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1765" s="7" t="str">
        <f ca="1">VLOOKUP($N1765,Department!$A:$B,2,FALSE)</f>
        <v>Administrativo</v>
      </c>
      <c r="P1765" s="6">
        <f t="shared" ca="1" si="138"/>
        <v>8</v>
      </c>
      <c r="Q1765" s="7" t="str">
        <f ca="1">VLOOKUP($P1765,Role!$A:$B,2,FALSE)</f>
        <v>Analista</v>
      </c>
      <c r="R1765" s="7">
        <f ca="1">IF($P1765=8,RANDBETWEEN(2,COUNT(Level!$A:$A) + 1),"")</f>
        <v>2</v>
      </c>
      <c r="S1765" s="7" t="str">
        <f ca="1">IF($R1765&lt;&gt;"",VLOOKUP($R1765,Level!$A:$B,2,FALSE),"")</f>
        <v>Junior</v>
      </c>
      <c r="T1765" s="8">
        <f t="shared" ca="1" si="139"/>
        <v>37748</v>
      </c>
      <c r="U1765" s="1">
        <f t="shared" ca="1" si="135"/>
        <v>3500</v>
      </c>
      <c r="V176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$A1765    &amp;
", "   &amp;
$B1765    &amp;
", "   &amp;
$C1765    &amp;
", '"  &amp;
$E1765    &amp;
"', '" &amp;
$H1765    &amp;
"', "  &amp;
$I1765 &amp;
", CAST('"  &amp;
TEXT($K1765,"aaaa-mm-dd") &amp;
"' AS DATE), " &amp;
$L1765 &amp;
", " &amp;
$N1765 &amp;
", " &amp;
$P1765 &amp;
", " &amp;
IF($R1765="","NULL",$R1765) &amp;
", " &amp;
$U1765 &amp;
");"</f>
        <v>INSERT INTO acme.fact_employees (id_company_fk, id_employee_pk, flg_active, employee_name, id_gender_fk, id_race_fk, birthdate, id_education_fk, id_department_fk, id_role_fk, id_level_fk, salary) VALUES (2, 1764, TRUE, 'Giovana Trindade Dantas', 'F', 2, CAST('1977-11-07' AS DATE), 6, 3, 8, 2, 3500);</v>
      </c>
    </row>
    <row r="1766" spans="1:22" x14ac:dyDescent="0.2">
      <c r="A1766" s="7">
        <v>2</v>
      </c>
      <c r="B1766" s="5">
        <f t="shared" si="136"/>
        <v>1765</v>
      </c>
      <c r="C1766" s="6" t="b">
        <v>1</v>
      </c>
      <c r="D1766" s="7">
        <f ca="1">IF(ROW()=2,125,IF(ROW()=3,67,IF(ROW()=4,13,RANDBETWEEN(2,COUNT(Name!$A:$A) + 1))))</f>
        <v>159</v>
      </c>
      <c r="E1766" s="7" t="str">
        <f ca="1">VLOOKUP($D1766,Name!$A:$B,2,FALSE) &amp; " " &amp; IF(ROW()=2,"de Orléans e Bragança",VLOOKUP(IF(ROW()=2,0,RANDBETWEEN(2,COUNT('Last name'!$A:$A) + 1)),'Last name'!$A:$B,2,FALSE) &amp; " " &amp; VLOOKUP(RANDBETWEEN(2,COUNT('Last name'!$A:$A) + 1),'Last name'!$A:$B,2,FALSE))</f>
        <v>Helena Mancini Camargo</v>
      </c>
      <c r="F1766" s="7">
        <v>2</v>
      </c>
      <c r="G1766" s="7" cm="1">
        <f t="array" aca="1" ref="G1766" ca="1">INDEX(States!$B:$B,RANDBETWEEN(2,COUNTA(States!$B:$B)),1)</f>
        <v>17</v>
      </c>
      <c r="H1766" s="7" t="str">
        <f ca="1">VLOOKUP($D1766,Name!$A:$C,3,FALSE)</f>
        <v>F</v>
      </c>
      <c r="I1766" s="7">
        <f t="shared" ca="1" si="137"/>
        <v>2</v>
      </c>
      <c r="J1766" s="7" t="str">
        <f ca="1">VLOOKUP($I1766,Race!$A:$B,2,FALSE)</f>
        <v>Branco</v>
      </c>
      <c r="K1766" s="8">
        <f ca="1" xml:space="preserve">
IF($B1766=2,
    TODAY()-16340,
    IF($P1766=2,
        RANDBETWEEN(TODAY()-12418.5,TODAY()-6574.5),
        IF(OR($P1766=3,$P1766=4),
            RANDBETWEEN(TODAY()-16071,TODAY()-8766),
            IF(OR($P1766=5,$P1766=6,$P1766=7),
                RANDBETWEEN(TODAY()-27393.75,TODAY()-12783.75),
                RANDBETWEEN(TODAY()-27393.75,TODAY()-10957.5)
            )
        )
    )
)</f>
        <v>32649</v>
      </c>
      <c r="L1766" s="6">
        <f ca="1">IF(OR(ROW()=2,ROW()=3),7,IF(ROW()=4,4,RANDBETWEEN(4,COUNT(Education!$A:$A) + 1)))</f>
        <v>6</v>
      </c>
      <c r="M1766" s="8" t="str">
        <f ca="1">VLOOKUP($L1766,Education!$A:$B,2,FALSE)</f>
        <v>Mestrado</v>
      </c>
      <c r="N176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7</v>
      </c>
      <c r="O1766" s="7" t="str">
        <f ca="1">VLOOKUP($N1766,Department!$A:$B,2,FALSE)</f>
        <v>Operacional</v>
      </c>
      <c r="P1766" s="6">
        <f t="shared" ca="1" si="138"/>
        <v>8</v>
      </c>
      <c r="Q1766" s="7" t="str">
        <f ca="1">VLOOKUP($P1766,Role!$A:$B,2,FALSE)</f>
        <v>Analista</v>
      </c>
      <c r="R1766" s="7">
        <f ca="1">IF($P1766=8,RANDBETWEEN(2,COUNT(Level!$A:$A) + 1),"")</f>
        <v>2</v>
      </c>
      <c r="S1766" s="7" t="str">
        <f ca="1">IF($R1766&lt;&gt;"",VLOOKUP($R1766,Level!$A:$B,2,FALSE),"")</f>
        <v>Junior</v>
      </c>
      <c r="T1766" s="8">
        <f t="shared" ca="1" si="139"/>
        <v>36512</v>
      </c>
      <c r="U1766" s="1">
        <f t="shared" ca="1" si="135"/>
        <v>3500</v>
      </c>
      <c r="V176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$A1766    &amp;
", "   &amp;
$B1766    &amp;
", "   &amp;
$C1766    &amp;
", '"  &amp;
$E1766    &amp;
"', '" &amp;
$H1766    &amp;
"', "  &amp;
$I1766 &amp;
", CAST('"  &amp;
TEXT($K1766,"aaaa-mm-dd") &amp;
"' AS DATE), " &amp;
$L1766 &amp;
", " &amp;
$N1766 &amp;
", " &amp;
$P1766 &amp;
", " &amp;
IF($R1766="","NULL",$R1766) &amp;
", " &amp;
$U1766 &amp;
");"</f>
        <v>INSERT INTO acme.fact_employees (id_company_fk, id_employee_pk, flg_active, employee_name, id_gender_fk, id_race_fk, birthdate, id_education_fk, id_department_fk, id_role_fk, id_level_fk, salary) VALUES (2, 1765, TRUE, 'Helena Mancini Camargo', 'F', 2, CAST('1989-05-21' AS DATE), 6, 7, 8, 2, 3500);</v>
      </c>
    </row>
    <row r="1767" spans="1:22" x14ac:dyDescent="0.2">
      <c r="A1767" s="7">
        <v>2</v>
      </c>
      <c r="B1767" s="5">
        <f t="shared" si="136"/>
        <v>1766</v>
      </c>
      <c r="C1767" s="6" t="b">
        <v>1</v>
      </c>
      <c r="D1767" s="7">
        <f ca="1">IF(ROW()=2,125,IF(ROW()=3,67,IF(ROW()=4,13,RANDBETWEEN(2,COUNT(Name!$A:$A) + 1))))</f>
        <v>70</v>
      </c>
      <c r="E1767" s="7" t="str">
        <f ca="1">VLOOKUP($D1767,Name!$A:$B,2,FALSE) &amp; " " &amp; IF(ROW()=2,"de Orléans e Bragança",VLOOKUP(IF(ROW()=2,0,RANDBETWEEN(2,COUNT('Last name'!$A:$A) + 1)),'Last name'!$A:$B,2,FALSE) &amp; " " &amp; VLOOKUP(RANDBETWEEN(2,COUNT('Last name'!$A:$A) + 1),'Last name'!$A:$B,2,FALSE))</f>
        <v>Bianca Furtado Martins</v>
      </c>
      <c r="F1767" s="7">
        <v>2</v>
      </c>
      <c r="G1767" s="7" cm="1">
        <f t="array" aca="1" ref="G1767" ca="1">INDEX(States!$B:$B,RANDBETWEEN(2,COUNTA(States!$B:$B)),1)</f>
        <v>14</v>
      </c>
      <c r="H1767" s="7" t="str">
        <f ca="1">VLOOKUP($D1767,Name!$A:$C,3,FALSE)</f>
        <v>F</v>
      </c>
      <c r="I1767" s="7">
        <f t="shared" ca="1" si="137"/>
        <v>5</v>
      </c>
      <c r="J1767" s="7" t="str">
        <f ca="1">VLOOKUP($I1767,Race!$A:$B,2,FALSE)</f>
        <v>Amarelo</v>
      </c>
      <c r="K1767" s="8">
        <f ca="1" xml:space="preserve">
IF($B1767=2,
    TODAY()-16340,
    IF($P1767=2,
        RANDBETWEEN(TODAY()-12418.5,TODAY()-6574.5),
        IF(OR($P1767=3,$P1767=4),
            RANDBETWEEN(TODAY()-16071,TODAY()-8766),
            IF(OR($P1767=5,$P1767=6,$P1767=7),
                RANDBETWEEN(TODAY()-27393.75,TODAY()-12783.75),
                RANDBETWEEN(TODAY()-27393.75,TODAY()-10957.5)
            )
        )
    )
)</f>
        <v>27937</v>
      </c>
      <c r="L1767" s="6">
        <f ca="1">IF(OR(ROW()=2,ROW()=3),7,IF(ROW()=4,4,RANDBETWEEN(4,COUNT(Education!$A:$A) + 1)))</f>
        <v>7</v>
      </c>
      <c r="M1767" s="8" t="str">
        <f ca="1">VLOOKUP($L1767,Education!$A:$B,2,FALSE)</f>
        <v>Doutorado</v>
      </c>
      <c r="N176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7</v>
      </c>
      <c r="O1767" s="7" t="str">
        <f ca="1">VLOOKUP($N1767,Department!$A:$B,2,FALSE)</f>
        <v>Operacional</v>
      </c>
      <c r="P1767" s="6">
        <f t="shared" ca="1" si="138"/>
        <v>8</v>
      </c>
      <c r="Q1767" s="7" t="str">
        <f ca="1">VLOOKUP($P1767,Role!$A:$B,2,FALSE)</f>
        <v>Analista</v>
      </c>
      <c r="R1767" s="7">
        <f ca="1">IF($P1767=8,RANDBETWEEN(2,COUNT(Level!$A:$A) + 1),"")</f>
        <v>3</v>
      </c>
      <c r="S1767" s="7" t="str">
        <f ca="1">IF($R1767&lt;&gt;"",VLOOKUP($R1767,Level!$A:$B,2,FALSE),"")</f>
        <v>Pleno</v>
      </c>
      <c r="T1767" s="8">
        <f t="shared" ca="1" si="139"/>
        <v>41869</v>
      </c>
      <c r="U1767" s="1">
        <f t="shared" ca="1" si="135"/>
        <v>4000</v>
      </c>
      <c r="V176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$A1767    &amp;
", "   &amp;
$B1767    &amp;
", "   &amp;
$C1767    &amp;
", '"  &amp;
$E1767    &amp;
"', '" &amp;
$H1767    &amp;
"', "  &amp;
$I1767 &amp;
", CAST('"  &amp;
TEXT($K1767,"aaaa-mm-dd") &amp;
"' AS DATE), " &amp;
$L1767 &amp;
", " &amp;
$N1767 &amp;
", " &amp;
$P1767 &amp;
", " &amp;
IF($R1767="","NULL",$R1767) &amp;
", " &amp;
$U1767 &amp;
");"</f>
        <v>INSERT INTO acme.fact_employees (id_company_fk, id_employee_pk, flg_active, employee_name, id_gender_fk, id_race_fk, birthdate, id_education_fk, id_department_fk, id_role_fk, id_level_fk, salary) VALUES (2, 1766, TRUE, 'Bianca Furtado Martins', 'F', 5, CAST('1976-06-26' AS DATE), 7, 7, 8, 3, 4000);</v>
      </c>
    </row>
    <row r="1768" spans="1:22" x14ac:dyDescent="0.2">
      <c r="A1768" s="7">
        <v>2</v>
      </c>
      <c r="B1768" s="5">
        <f t="shared" si="136"/>
        <v>1767</v>
      </c>
      <c r="C1768" s="6" t="b">
        <v>1</v>
      </c>
      <c r="D1768" s="7">
        <f ca="1">IF(ROW()=2,125,IF(ROW()=3,67,IF(ROW()=4,13,RANDBETWEEN(2,COUNT(Name!$A:$A) + 1))))</f>
        <v>269</v>
      </c>
      <c r="E1768" s="7" t="str">
        <f ca="1">VLOOKUP($D1768,Name!$A:$B,2,FALSE)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Maria Madalena Café Lombardi</v>
      </c>
      <c r="F1768" s="7">
        <v>2</v>
      </c>
      <c r="G1768" s="7" cm="1">
        <f t="array" aca="1" ref="G1768" ca="1">INDEX(States!$B:$B,RANDBETWEEN(2,COUNTA(States!$B:$B)),1)</f>
        <v>10</v>
      </c>
      <c r="H1768" s="7" t="str">
        <f ca="1">VLOOKUP($D1768,Name!$A:$C,3,FALSE)</f>
        <v>F</v>
      </c>
      <c r="I1768" s="7">
        <f t="shared" ca="1" si="137"/>
        <v>2</v>
      </c>
      <c r="J1768" s="7" t="str">
        <f ca="1">VLOOKUP($I1768,Race!$A:$B,2,FALSE)</f>
        <v>Branco</v>
      </c>
      <c r="K1768" s="8">
        <f ca="1" xml:space="preserve">
IF($B1768=2,
    TODAY()-16340,
    IF($P1768=2,
        RANDBETWEEN(TODAY()-12418.5,TODAY()-6574.5),
        IF(OR($P1768=3,$P1768=4),
            RANDBETWEEN(TODAY()-16071,TODAY()-8766),
            IF(OR($P1768=5,$P1768=6,$P1768=7),
                RANDBETWEEN(TODAY()-27393.75,TODAY()-12783.75),
                RANDBETWEEN(TODAY()-27393.75,TODAY()-10957.5)
            )
        )
    )
)</f>
        <v>26023</v>
      </c>
      <c r="L1768" s="6">
        <f ca="1">IF(OR(ROW()=2,ROW()=3),7,IF(ROW()=4,4,RANDBETWEEN(4,COUNT(Education!$A:$A) + 1)))</f>
        <v>7</v>
      </c>
      <c r="M1768" s="8" t="str">
        <f ca="1">VLOOKUP($L1768,Education!$A:$B,2,FALSE)</f>
        <v>Doutorado</v>
      </c>
      <c r="N176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1768" s="7" t="str">
        <f ca="1">VLOOKUP($N1768,Department!$A:$B,2,FALSE)</f>
        <v>Administrativo</v>
      </c>
      <c r="P1768" s="6">
        <f t="shared" ca="1" si="138"/>
        <v>6</v>
      </c>
      <c r="Q1768" s="7" t="str">
        <f ca="1">VLOOKUP($P1768,Role!$A:$B,2,FALSE)</f>
        <v>Estagiário</v>
      </c>
      <c r="R1768" s="7" t="str">
        <f ca="1">IF($P1768=8,RANDBETWEEN(2,COUNT(Level!$A:$A) + 1),"")</f>
        <v/>
      </c>
      <c r="S1768" s="7" t="str">
        <f ca="1">IF($R1768&lt;&gt;"",VLOOKUP($R1768,Level!$A:$B,2,FALSE),"")</f>
        <v/>
      </c>
      <c r="T1768" s="8">
        <f t="shared" ca="1" si="139"/>
        <v>38075</v>
      </c>
      <c r="U1768" s="1">
        <f t="shared" ca="1" si="135"/>
        <v>2705</v>
      </c>
      <c r="V176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$A1768    &amp;
", "   &amp;
$B1768    &amp;
", "   &amp;
$C1768    &amp;
", '"  &amp;
$E1768    &amp;
"', '" &amp;
$H1768    &amp;
"', "  &amp;
$I1768 &amp;
", CAST('"  &amp;
TEXT($K1768,"aaaa-mm-dd") &amp;
"' AS DATE), " &amp;
$L1768 &amp;
", " &amp;
$N1768 &amp;
", " &amp;
$P1768 &amp;
", " &amp;
IF($R1768="","NULL",$R1768) &amp;
", " &amp;
$U1768 &amp;
");"</f>
        <v>INSERT INTO acme.fact_employees (id_company_fk, id_employee_pk, flg_active, employee_name, id_gender_fk, id_race_fk, birthdate, id_education_fk, id_department_fk, id_role_fk, id_level_fk, salary) VALUES (2, 1767, TRUE, 'Maria Madalena Café Lombardi', 'F', 2, CAST('1971-03-31' AS DATE), 7, 3, 6, NULL, 2705);</v>
      </c>
    </row>
    <row r="1769" spans="1:22" x14ac:dyDescent="0.2">
      <c r="A1769" s="7">
        <v>2</v>
      </c>
      <c r="B1769" s="5">
        <f t="shared" si="136"/>
        <v>1768</v>
      </c>
      <c r="C1769" s="6" t="b">
        <v>1</v>
      </c>
      <c r="D1769" s="7">
        <f ca="1">IF(ROW()=2,125,IF(ROW()=3,67,IF(ROW()=4,13,RANDBETWEEN(2,COUNT(Name!$A:$A) + 1))))</f>
        <v>137</v>
      </c>
      <c r="E1769" s="7" t="str">
        <f ca="1">VLOOKUP($D1769,Name!$A:$B,2,FALSE) &amp; " " &amp; IF(ROW()=2,"de Orléans e Bragança",VLOOKUP(IF(ROW()=2,0,RANDBETWEEN(2,COUNT('Last name'!$A:$A) + 1)),'Last name'!$A:$B,2,FALSE) &amp; " " &amp; VLOOKUP(RANDBETWEEN(2,COUNT('Last name'!$A:$A) + 1),'Last name'!$A:$B,2,FALSE))</f>
        <v>Fernando Manuel Leite Rinaldi</v>
      </c>
      <c r="F1769" s="7">
        <v>2</v>
      </c>
      <c r="G1769" s="7" cm="1">
        <f t="array" aca="1" ref="G1769" ca="1">INDEX(States!$B:$B,RANDBETWEEN(2,COUNTA(States!$B:$B)),1)</f>
        <v>3</v>
      </c>
      <c r="H1769" s="7" t="str">
        <f ca="1">VLOOKUP($D1769,Name!$A:$C,3,FALSE)</f>
        <v>M</v>
      </c>
      <c r="I1769" s="7">
        <f t="shared" ca="1" si="137"/>
        <v>2</v>
      </c>
      <c r="J1769" s="7" t="str">
        <f ca="1">VLOOKUP($I1769,Race!$A:$B,2,FALSE)</f>
        <v>Branco</v>
      </c>
      <c r="K1769" s="8">
        <f ca="1" xml:space="preserve">
IF($B1769=2,
    TODAY()-16340,
    IF($P1769=2,
        RANDBETWEEN(TODAY()-12418.5,TODAY()-6574.5),
        IF(OR($P1769=3,$P1769=4),
            RANDBETWEEN(TODAY()-16071,TODAY()-8766),
            IF(OR($P1769=5,$P1769=6,$P1769=7),
                RANDBETWEEN(TODAY()-27393.75,TODAY()-12783.75),
                RANDBETWEEN(TODAY()-27393.75,TODAY()-10957.5)
            )
        )
    )
)</f>
        <v>25975</v>
      </c>
      <c r="L1769" s="6">
        <f ca="1">IF(OR(ROW()=2,ROW()=3),7,IF(ROW()=4,4,RANDBETWEEN(4,COUNT(Education!$A:$A) + 1)))</f>
        <v>6</v>
      </c>
      <c r="M1769" s="8" t="str">
        <f ca="1">VLOOKUP($L1769,Education!$A:$B,2,FALSE)</f>
        <v>Mestrado</v>
      </c>
      <c r="N176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1769" s="7" t="str">
        <f ca="1">VLOOKUP($N1769,Department!$A:$B,2,FALSE)</f>
        <v>Contábil</v>
      </c>
      <c r="P1769" s="6">
        <f t="shared" ca="1" si="138"/>
        <v>8</v>
      </c>
      <c r="Q1769" s="7" t="str">
        <f ca="1">VLOOKUP($P1769,Role!$A:$B,2,FALSE)</f>
        <v>Analista</v>
      </c>
      <c r="R1769" s="7">
        <f ca="1">IF($P1769=8,RANDBETWEEN(2,COUNT(Level!$A:$A) + 1),"")</f>
        <v>2</v>
      </c>
      <c r="S1769" s="7" t="str">
        <f ca="1">IF($R1769&lt;&gt;"",VLOOKUP($R1769,Level!$A:$B,2,FALSE),"")</f>
        <v>Junior</v>
      </c>
      <c r="T1769" s="8">
        <f t="shared" ca="1" si="139"/>
        <v>42160</v>
      </c>
      <c r="U1769" s="1">
        <f t="shared" ca="1" si="135"/>
        <v>3500</v>
      </c>
      <c r="V176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$A1769    &amp;
", "   &amp;
$B1769    &amp;
", "   &amp;
$C1769    &amp;
", '"  &amp;
$E1769    &amp;
"', '" &amp;
$H1769    &amp;
"', "  &amp;
$I1769 &amp;
", CAST('"  &amp;
TEXT($K1769,"aaaa-mm-dd") &amp;
"' AS DATE), " &amp;
$L1769 &amp;
", " &amp;
$N1769 &amp;
", " &amp;
$P1769 &amp;
", " &amp;
IF($R1769="","NULL",$R1769) &amp;
", " &amp;
$U1769 &amp;
");"</f>
        <v>INSERT INTO acme.fact_employees (id_company_fk, id_employee_pk, flg_active, employee_name, id_gender_fk, id_race_fk, birthdate, id_education_fk, id_department_fk, id_role_fk, id_level_fk, salary) VALUES (2, 1768, TRUE, 'Fernando Manuel Leite Rinaldi', 'M', 2, CAST('1971-02-11' AS DATE), 6, 9, 8, 2, 3500);</v>
      </c>
    </row>
    <row r="1770" spans="1:22" x14ac:dyDescent="0.2">
      <c r="A1770" s="7">
        <v>2</v>
      </c>
      <c r="B1770" s="5">
        <f t="shared" si="136"/>
        <v>1769</v>
      </c>
      <c r="C1770" s="6" t="b">
        <v>1</v>
      </c>
      <c r="D1770" s="7">
        <f ca="1">IF(ROW()=2,125,IF(ROW()=3,67,IF(ROW()=4,13,RANDBETWEEN(2,COUNT(Name!$A:$A) + 1))))</f>
        <v>55</v>
      </c>
      <c r="E1770" s="7" t="str">
        <f ca="1">VLOOKUP($D1770,Name!$A:$B,2,FALSE) &amp; " " &amp; IF(ROW()=2,"de Orléans e Bragança",VLOOKUP(IF(ROW()=2,0,RANDBETWEEN(2,COUNT('Last name'!$A:$A) + 1)),'Last name'!$A:$B,2,FALSE) &amp; " " &amp; VLOOKUP(RANDBETWEEN(2,COUNT('Last name'!$A:$A) + 1),'Last name'!$A:$B,2,FALSE))</f>
        <v>Arthur Miguel Aguiar Junqueira</v>
      </c>
      <c r="F1770" s="7">
        <v>2</v>
      </c>
      <c r="G1770" s="7" cm="1">
        <f t="array" aca="1" ref="G1770" ca="1">INDEX(States!$B:$B,RANDBETWEEN(2,COUNTA(States!$B:$B)),1)</f>
        <v>18</v>
      </c>
      <c r="H1770" s="7" t="str">
        <f ca="1">VLOOKUP($D1770,Name!$A:$C,3,FALSE)</f>
        <v>M</v>
      </c>
      <c r="I1770" s="7">
        <f t="shared" ca="1" si="137"/>
        <v>2</v>
      </c>
      <c r="J1770" s="7" t="str">
        <f ca="1">VLOOKUP($I1770,Race!$A:$B,2,FALSE)</f>
        <v>Branco</v>
      </c>
      <c r="K1770" s="8">
        <f ca="1" xml:space="preserve">
IF($B1770=2,
    TODAY()-16340,
    IF($P1770=2,
        RANDBETWEEN(TODAY()-12418.5,TODAY()-6574.5),
        IF(OR($P1770=3,$P1770=4),
            RANDBETWEEN(TODAY()-16071,TODAY()-8766),
            IF(OR($P1770=5,$P1770=6,$P1770=7),
                RANDBETWEEN(TODAY()-27393.75,TODAY()-12783.75),
                RANDBETWEEN(TODAY()-27393.75,TODAY()-10957.5)
            )
        )
    )
)</f>
        <v>18467</v>
      </c>
      <c r="L1770" s="6">
        <f ca="1">IF(OR(ROW()=2,ROW()=3),7,IF(ROW()=4,4,RANDBETWEEN(4,COUNT(Education!$A:$A) + 1)))</f>
        <v>6</v>
      </c>
      <c r="M1770" s="8" t="str">
        <f ca="1">VLOOKUP($L1770,Education!$A:$B,2,FALSE)</f>
        <v>Mestrado</v>
      </c>
      <c r="N177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1770" s="7" t="str">
        <f ca="1">VLOOKUP($N1770,Department!$A:$B,2,FALSE)</f>
        <v>Contábil</v>
      </c>
      <c r="P1770" s="6">
        <f t="shared" ca="1" si="138"/>
        <v>9</v>
      </c>
      <c r="Q1770" s="7" t="str">
        <f ca="1">VLOOKUP($P1770,Role!$A:$B,2,FALSE)</f>
        <v>Especialista</v>
      </c>
      <c r="R1770" s="7" t="str">
        <f ca="1">IF($P1770=8,RANDBETWEEN(2,COUNT(Level!$A:$A) + 1),"")</f>
        <v/>
      </c>
      <c r="S1770" s="7" t="str">
        <f ca="1">IF($R1770&lt;&gt;"",VLOOKUP($R1770,Level!$A:$B,2,FALSE),"")</f>
        <v/>
      </c>
      <c r="T1770" s="8">
        <f t="shared" ca="1" si="139"/>
        <v>43467</v>
      </c>
      <c r="U1770" s="1">
        <f t="shared" ca="1" si="135"/>
        <v>9500</v>
      </c>
      <c r="V177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$A1770    &amp;
", "   &amp;
$B1770    &amp;
", "   &amp;
$C1770    &amp;
", '"  &amp;
$E1770    &amp;
"', '" &amp;
$H1770    &amp;
"', "  &amp;
$I1770 &amp;
", CAST('"  &amp;
TEXT($K1770,"aaaa-mm-dd") &amp;
"' AS DATE), " &amp;
$L1770 &amp;
", " &amp;
$N1770 &amp;
", " &amp;
$P1770 &amp;
", " &amp;
IF($R1770="","NULL",$R1770) &amp;
", " &amp;
$U1770 &amp;
");"</f>
        <v>INSERT INTO acme.fact_employees (id_company_fk, id_employee_pk, flg_active, employee_name, id_gender_fk, id_race_fk, birthdate, id_education_fk, id_department_fk, id_role_fk, id_level_fk, salary) VALUES (2, 1769, TRUE, 'Arthur Miguel Aguiar Junqueira', 'M', 2, CAST('1950-07-23' AS DATE), 6, 9, 9, NULL, 9500);</v>
      </c>
    </row>
    <row r="1771" spans="1:22" x14ac:dyDescent="0.2">
      <c r="A1771" s="7">
        <v>2</v>
      </c>
      <c r="B1771" s="5">
        <f t="shared" si="136"/>
        <v>1770</v>
      </c>
      <c r="C1771" s="6" t="b">
        <v>1</v>
      </c>
      <c r="D1771" s="7">
        <f ca="1">IF(ROW()=2,125,IF(ROW()=3,67,IF(ROW()=4,13,RANDBETWEEN(2,COUNT(Name!$A:$A) + 1))))</f>
        <v>12</v>
      </c>
      <c r="E1771" s="7" t="str">
        <f ca="1">VLOOKUP($D1771,Name!$A:$B,2,FALSE) &amp; " " &amp; IF(ROW()=2,"de Orléans e Bragança",VLOOKUP(IF(ROW()=2,0,RANDBETWEEN(2,COUNT('Last name'!$A:$A) + 1)),'Last name'!$A:$B,2,FALSE) &amp; " " &amp; VLOOKUP(RANDBETWEEN(2,COUNT('Last name'!$A:$A) + 1),'Last name'!$A:$B,2,FALSE))</f>
        <v>Alexandre Bianchi Bragança</v>
      </c>
      <c r="F1771" s="7">
        <v>2</v>
      </c>
      <c r="G1771" s="7" cm="1">
        <f t="array" aca="1" ref="G1771" ca="1">INDEX(States!$B:$B,RANDBETWEEN(2,COUNTA(States!$B:$B)),1)</f>
        <v>12</v>
      </c>
      <c r="H1771" s="7" t="str">
        <f ca="1">VLOOKUP($D1771,Name!$A:$C,3,FALSE)</f>
        <v>M</v>
      </c>
      <c r="I1771" s="7">
        <f t="shared" ca="1" si="137"/>
        <v>4</v>
      </c>
      <c r="J1771" s="7" t="str">
        <f ca="1">VLOOKUP($I1771,Race!$A:$B,2,FALSE)</f>
        <v>Pardo</v>
      </c>
      <c r="K1771" s="8">
        <f ca="1" xml:space="preserve">
IF($B1771=2,
    TODAY()-16340,
    IF($P1771=2,
        RANDBETWEEN(TODAY()-12418.5,TODAY()-6574.5),
        IF(OR($P1771=3,$P1771=4),
            RANDBETWEEN(TODAY()-16071,TODAY()-8766),
            IF(OR($P1771=5,$P1771=6,$P1771=7),
                RANDBETWEEN(TODAY()-27393.75,TODAY()-12783.75),
                RANDBETWEEN(TODAY()-27393.75,TODAY()-10957.5)
            )
        )
    )
)</f>
        <v>22182</v>
      </c>
      <c r="L1771" s="6">
        <f ca="1">IF(OR(ROW()=2,ROW()=3),7,IF(ROW()=4,4,RANDBETWEEN(4,COUNT(Education!$A:$A) + 1)))</f>
        <v>5</v>
      </c>
      <c r="M1771" s="8" t="str">
        <f ca="1">VLOOKUP($L1771,Education!$A:$B,2,FALSE)</f>
        <v>Pós-graduação</v>
      </c>
      <c r="N177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1771" s="7" t="str">
        <f ca="1">VLOOKUP($N1771,Department!$A:$B,2,FALSE)</f>
        <v>Contábil</v>
      </c>
      <c r="P1771" s="6">
        <f t="shared" ca="1" si="138"/>
        <v>8</v>
      </c>
      <c r="Q1771" s="7" t="str">
        <f ca="1">VLOOKUP($P1771,Role!$A:$B,2,FALSE)</f>
        <v>Analista</v>
      </c>
      <c r="R1771" s="7">
        <f ca="1">IF($P1771=8,RANDBETWEEN(2,COUNT(Level!$A:$A) + 1),"")</f>
        <v>2</v>
      </c>
      <c r="S1771" s="7" t="str">
        <f ca="1">IF($R1771&lt;&gt;"",VLOOKUP($R1771,Level!$A:$B,2,FALSE),"")</f>
        <v>Junior</v>
      </c>
      <c r="T1771" s="8">
        <f t="shared" ca="1" si="139"/>
        <v>41506</v>
      </c>
      <c r="U1771" s="1">
        <f t="shared" ca="1" si="135"/>
        <v>3000</v>
      </c>
      <c r="V177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$A1771    &amp;
", "   &amp;
$B1771    &amp;
", "   &amp;
$C1771    &amp;
", '"  &amp;
$E1771    &amp;
"', '" &amp;
$H1771    &amp;
"', "  &amp;
$I1771 &amp;
", CAST('"  &amp;
TEXT($K1771,"aaaa-mm-dd") &amp;
"' AS DATE), " &amp;
$L1771 &amp;
", " &amp;
$N1771 &amp;
", " &amp;
$P1771 &amp;
", " &amp;
IF($R1771="","NULL",$R1771) &amp;
", " &amp;
$U1771 &amp;
");"</f>
        <v>INSERT INTO acme.fact_employees (id_company_fk, id_employee_pk, flg_active, employee_name, id_gender_fk, id_race_fk, birthdate, id_education_fk, id_department_fk, id_role_fk, id_level_fk, salary) VALUES (2, 1770, TRUE, 'Alexandre Bianchi Bragança', 'M', 4, CAST('1960-09-23' AS DATE), 5, 9, 8, 2, 3000);</v>
      </c>
    </row>
    <row r="1772" spans="1:22" x14ac:dyDescent="0.2">
      <c r="A1772" s="7">
        <v>2</v>
      </c>
      <c r="B1772" s="5">
        <f t="shared" si="136"/>
        <v>1771</v>
      </c>
      <c r="C1772" s="6" t="b">
        <v>1</v>
      </c>
      <c r="D1772" s="7">
        <f ca="1">IF(ROW()=2,125,IF(ROW()=3,67,IF(ROW()=4,13,RANDBETWEEN(2,COUNT(Name!$A:$A) + 1))))</f>
        <v>132</v>
      </c>
      <c r="E1772" s="7" t="str">
        <f ca="1">VLOOKUP($D1772,Name!$A:$B,2,FALSE) &amp; " " &amp; IF(ROW()=2,"de Orléans e Bragança",VLOOKUP(IF(ROW()=2,0,RANDBETWEEN(2,COUNT('Last name'!$A:$A) + 1)),'Last name'!$A:$B,2,FALSE) &amp; " " &amp; VLOOKUP(RANDBETWEEN(2,COUNT('Last name'!$A:$A) + 1),'Last name'!$A:$B,2,FALSE))</f>
        <v>Felipe dos Santos Saragoça</v>
      </c>
      <c r="F1772" s="7">
        <v>2</v>
      </c>
      <c r="G1772" s="7" cm="1">
        <f t="array" aca="1" ref="G1772" ca="1">INDEX(States!$B:$B,RANDBETWEEN(2,COUNTA(States!$B:$B)),1)</f>
        <v>2</v>
      </c>
      <c r="H1772" s="7" t="str">
        <f ca="1">VLOOKUP($D1772,Name!$A:$C,3,FALSE)</f>
        <v>M</v>
      </c>
      <c r="I1772" s="7">
        <f t="shared" ca="1" si="137"/>
        <v>2</v>
      </c>
      <c r="J1772" s="7" t="str">
        <f ca="1">VLOOKUP($I1772,Race!$A:$B,2,FALSE)</f>
        <v>Branco</v>
      </c>
      <c r="K1772" s="8">
        <f ca="1" xml:space="preserve">
IF($B1772=2,
    TODAY()-16340,
    IF($P1772=2,
        RANDBETWEEN(TODAY()-12418.5,TODAY()-6574.5),
        IF(OR($P1772=3,$P1772=4),
            RANDBETWEEN(TODAY()-16071,TODAY()-8766),
            IF(OR($P1772=5,$P1772=6,$P1772=7),
                RANDBETWEEN(TODAY()-27393.75,TODAY()-12783.75),
                RANDBETWEEN(TODAY()-27393.75,TODAY()-10957.5)
            )
        )
    )
)</f>
        <v>25718</v>
      </c>
      <c r="L1772" s="6">
        <f ca="1">IF(OR(ROW()=2,ROW()=3),7,IF(ROW()=4,4,RANDBETWEEN(4,COUNT(Education!$A:$A) + 1)))</f>
        <v>4</v>
      </c>
      <c r="M1772" s="8" t="str">
        <f ca="1">VLOOKUP($L1772,Education!$A:$B,2,FALSE)</f>
        <v>Superior</v>
      </c>
      <c r="N177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12</v>
      </c>
      <c r="O1772" s="7" t="str">
        <f ca="1">VLOOKUP($N1772,Department!$A:$B,2,FALSE)</f>
        <v>Jurídico</v>
      </c>
      <c r="P1772" s="6">
        <f t="shared" ca="1" si="138"/>
        <v>7</v>
      </c>
      <c r="Q1772" s="7" t="str">
        <f ca="1">VLOOKUP($P1772,Role!$A:$B,2,FALSE)</f>
        <v>Trainee</v>
      </c>
      <c r="R1772" s="7" t="str">
        <f ca="1">IF($P1772=8,RANDBETWEEN(2,COUNT(Level!$A:$A) + 1),"")</f>
        <v/>
      </c>
      <c r="S1772" s="7" t="str">
        <f ca="1">IF($R1772&lt;&gt;"",VLOOKUP($R1772,Level!$A:$B,2,FALSE),"")</f>
        <v/>
      </c>
      <c r="T1772" s="8">
        <f t="shared" ca="1" si="139"/>
        <v>42566</v>
      </c>
      <c r="U1772" s="1">
        <f t="shared" ca="1" si="135"/>
        <v>1405</v>
      </c>
      <c r="V177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$A1772    &amp;
", "   &amp;
$B1772    &amp;
", "   &amp;
$C1772    &amp;
", '"  &amp;
$E1772    &amp;
"', '" &amp;
$H1772    &amp;
"', "  &amp;
$I1772 &amp;
", CAST('"  &amp;
TEXT($K1772,"aaaa-mm-dd") &amp;
"' AS DATE), " &amp;
$L1772 &amp;
", " &amp;
$N1772 &amp;
", " &amp;
$P1772 &amp;
", " &amp;
IF($R1772="","NULL",$R1772) &amp;
", " &amp;
$U1772 &amp;
");"</f>
        <v>INSERT INTO acme.fact_employees (id_company_fk, id_employee_pk, flg_active, employee_name, id_gender_fk, id_race_fk, birthdate, id_education_fk, id_department_fk, id_role_fk, id_level_fk, salary) VALUES (2, 1771, TRUE, 'Felipe dos Santos Saragoça', 'M', 2, CAST('1970-05-30' AS DATE), 4, 12, 7, NULL, 1405);</v>
      </c>
    </row>
    <row r="1773" spans="1:22" x14ac:dyDescent="0.2">
      <c r="A1773" s="7">
        <v>2</v>
      </c>
      <c r="B1773" s="5">
        <f t="shared" si="136"/>
        <v>1772</v>
      </c>
      <c r="C1773" s="6" t="b">
        <v>1</v>
      </c>
      <c r="D1773" s="7">
        <f ca="1">IF(ROW()=2,125,IF(ROW()=3,67,IF(ROW()=4,13,RANDBETWEEN(2,COUNT(Name!$A:$A) + 1))))</f>
        <v>172</v>
      </c>
      <c r="E1773" s="7" t="str">
        <f ca="1">VLOOKUP($D1773,Name!$A:$B,2,FALSE) &amp; " " &amp; IF(ROW()=2,"de Orléans e Bragança",VLOOKUP(IF(ROW()=2,0,RANDBETWEEN(2,COUNT('Last name'!$A:$A) + 1)),'Last name'!$A:$B,2,FALSE) &amp; " " &amp; VLOOKUP(RANDBETWEEN(2,COUNT('Last name'!$A:$A) + 1),'Last name'!$A:$B,2,FALSE))</f>
        <v>Isabella Pereira De Luca</v>
      </c>
      <c r="F1773" s="7">
        <v>2</v>
      </c>
      <c r="G1773" s="7" cm="1">
        <f t="array" aca="1" ref="G1773" ca="1">INDEX(States!$B:$B,RANDBETWEEN(2,COUNTA(States!$B:$B)),1)</f>
        <v>17</v>
      </c>
      <c r="H1773" s="7" t="str">
        <f ca="1">VLOOKUP($D1773,Name!$A:$C,3,FALSE)</f>
        <v>F</v>
      </c>
      <c r="I1773" s="7">
        <f t="shared" ca="1" si="137"/>
        <v>2</v>
      </c>
      <c r="J1773" s="7" t="str">
        <f ca="1">VLOOKUP($I1773,Race!$A:$B,2,FALSE)</f>
        <v>Branco</v>
      </c>
      <c r="K1773" s="8">
        <f ca="1" xml:space="preserve">
IF($B1773=2,
    TODAY()-16340,
    IF($P1773=2,
        RANDBETWEEN(TODAY()-12418.5,TODAY()-6574.5),
        IF(OR($P1773=3,$P1773=4),
            RANDBETWEEN(TODAY()-16071,TODAY()-8766),
            IF(OR($P1773=5,$P1773=6,$P1773=7),
                RANDBETWEEN(TODAY()-27393.75,TODAY()-12783.75),
                RANDBETWEEN(TODAY()-27393.75,TODAY()-10957.5)
            )
        )
    )
)</f>
        <v>18218</v>
      </c>
      <c r="L1773" s="6">
        <f ca="1">IF(OR(ROW()=2,ROW()=3),7,IF(ROW()=4,4,RANDBETWEEN(4,COUNT(Education!$A:$A) + 1)))</f>
        <v>4</v>
      </c>
      <c r="M1773" s="8" t="str">
        <f ca="1">VLOOKUP($L1773,Education!$A:$B,2,FALSE)</f>
        <v>Superior</v>
      </c>
      <c r="N177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12</v>
      </c>
      <c r="O1773" s="7" t="str">
        <f ca="1">VLOOKUP($N1773,Department!$A:$B,2,FALSE)</f>
        <v>Jurídico</v>
      </c>
      <c r="P1773" s="6">
        <f t="shared" ca="1" si="138"/>
        <v>8</v>
      </c>
      <c r="Q1773" s="7" t="str">
        <f ca="1">VLOOKUP($P1773,Role!$A:$B,2,FALSE)</f>
        <v>Analista</v>
      </c>
      <c r="R1773" s="7">
        <f ca="1">IF($P1773=8,RANDBETWEEN(2,COUNT(Level!$A:$A) + 1),"")</f>
        <v>2</v>
      </c>
      <c r="S1773" s="7" t="str">
        <f ca="1">IF($R1773&lt;&gt;"",VLOOKUP($R1773,Level!$A:$B,2,FALSE),"")</f>
        <v>Junior</v>
      </c>
      <c r="T1773" s="8">
        <f t="shared" ca="1" si="139"/>
        <v>39604</v>
      </c>
      <c r="U1773" s="1">
        <f t="shared" ca="1" si="135"/>
        <v>2600</v>
      </c>
      <c r="V177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$A1773    &amp;
", "   &amp;
$B1773    &amp;
", "   &amp;
$C1773    &amp;
", '"  &amp;
$E1773    &amp;
"', '" &amp;
$H1773    &amp;
"', "  &amp;
$I1773 &amp;
", CAST('"  &amp;
TEXT($K1773,"aaaa-mm-dd") &amp;
"' AS DATE), " &amp;
$L1773 &amp;
", " &amp;
$N1773 &amp;
", " &amp;
$P1773 &amp;
", " &amp;
IF($R1773="","NULL",$R1773) &amp;
", " &amp;
$U1773 &amp;
");"</f>
        <v>INSERT INTO acme.fact_employees (id_company_fk, id_employee_pk, flg_active, employee_name, id_gender_fk, id_race_fk, birthdate, id_education_fk, id_department_fk, id_role_fk, id_level_fk, salary) VALUES (2, 1772, TRUE, 'Isabella Pereira De Luca', 'F', 2, CAST('1949-11-16' AS DATE), 4, 12, 8, 2, 2600);</v>
      </c>
    </row>
    <row r="1774" spans="1:22" x14ac:dyDescent="0.2">
      <c r="A1774" s="7">
        <v>2</v>
      </c>
      <c r="B1774" s="5">
        <f t="shared" si="136"/>
        <v>1773</v>
      </c>
      <c r="C1774" s="6" t="b">
        <v>1</v>
      </c>
      <c r="D1774" s="7">
        <f ca="1">IF(ROW()=2,125,IF(ROW()=3,67,IF(ROW()=4,13,RANDBETWEEN(2,COUNT(Name!$A:$A) + 1))))</f>
        <v>34</v>
      </c>
      <c r="E1774" s="7" t="str">
        <f ca="1">VLOOKUP($D1774,Name!$A:$B,2,FALSE) &amp; " " &amp; IF(ROW()=2,"de Orléans e Bragança",VLOOKUP(IF(ROW()=2,0,RANDBETWEEN(2,COUNT('Last name'!$A:$A) + 1)),'Last name'!$A:$B,2,FALSE) &amp; " " &amp; VLOOKUP(RANDBETWEEN(2,COUNT('Last name'!$A:$A) + 1),'Last name'!$A:$B,2,FALSE))</f>
        <v>Ana Vitória Machado Aguiar</v>
      </c>
      <c r="F1774" s="7">
        <v>2</v>
      </c>
      <c r="G1774" s="7" cm="1">
        <f t="array" aca="1" ref="G1774" ca="1">INDEX(States!$B:$B,RANDBETWEEN(2,COUNTA(States!$B:$B)),1)</f>
        <v>19</v>
      </c>
      <c r="H1774" s="7" t="str">
        <f ca="1">VLOOKUP($D1774,Name!$A:$C,3,FALSE)</f>
        <v>F</v>
      </c>
      <c r="I1774" s="7">
        <f t="shared" ca="1" si="137"/>
        <v>2</v>
      </c>
      <c r="J1774" s="7" t="str">
        <f ca="1">VLOOKUP($I1774,Race!$A:$B,2,FALSE)</f>
        <v>Branco</v>
      </c>
      <c r="K1774" s="8">
        <f ca="1" xml:space="preserve">
IF($B1774=2,
    TODAY()-16340,
    IF($P1774=2,
        RANDBETWEEN(TODAY()-12418.5,TODAY()-6574.5),
        IF(OR($P1774=3,$P1774=4),
            RANDBETWEEN(TODAY()-16071,TODAY()-8766),
            IF(OR($P1774=5,$P1774=6,$P1774=7),
                RANDBETWEEN(TODAY()-27393.75,TODAY()-12783.75),
                RANDBETWEEN(TODAY()-27393.75,TODAY()-10957.5)
            )
        )
    )
)</f>
        <v>27274</v>
      </c>
      <c r="L1774" s="6">
        <f ca="1">IF(OR(ROW()=2,ROW()=3),7,IF(ROW()=4,4,RANDBETWEEN(4,COUNT(Education!$A:$A) + 1)))</f>
        <v>4</v>
      </c>
      <c r="M1774" s="8" t="str">
        <f ca="1">VLOOKUP($L1774,Education!$A:$B,2,FALSE)</f>
        <v>Superior</v>
      </c>
      <c r="N177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1774" s="7" t="str">
        <f ca="1">VLOOKUP($N1774,Department!$A:$B,2,FALSE)</f>
        <v>Auditoria</v>
      </c>
      <c r="P1774" s="6">
        <f t="shared" ca="1" si="138"/>
        <v>7</v>
      </c>
      <c r="Q1774" s="7" t="str">
        <f ca="1">VLOOKUP($P1774,Role!$A:$B,2,FALSE)</f>
        <v>Trainee</v>
      </c>
      <c r="R1774" s="7" t="str">
        <f ca="1">IF($P1774=8,RANDBETWEEN(2,COUNT(Level!$A:$A) + 1),"")</f>
        <v/>
      </c>
      <c r="S1774" s="7" t="str">
        <f ca="1">IF($R1774&lt;&gt;"",VLOOKUP($R1774,Level!$A:$B,2,FALSE),"")</f>
        <v/>
      </c>
      <c r="T1774" s="8">
        <f t="shared" ca="1" si="139"/>
        <v>39265</v>
      </c>
      <c r="U1774" s="1">
        <f t="shared" ca="1" si="135"/>
        <v>1305</v>
      </c>
      <c r="V177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$A1774    &amp;
", "   &amp;
$B1774    &amp;
", "   &amp;
$C1774    &amp;
", '"  &amp;
$E1774    &amp;
"', '" &amp;
$H1774    &amp;
"', "  &amp;
$I1774 &amp;
", CAST('"  &amp;
TEXT($K1774,"aaaa-mm-dd") &amp;
"' AS DATE), " &amp;
$L1774 &amp;
", " &amp;
$N1774 &amp;
", " &amp;
$P1774 &amp;
", " &amp;
IF($R1774="","NULL",$R1774) &amp;
", " &amp;
$U1774 &amp;
");"</f>
        <v>INSERT INTO acme.fact_employees (id_company_fk, id_employee_pk, flg_active, employee_name, id_gender_fk, id_race_fk, birthdate, id_education_fk, id_department_fk, id_role_fk, id_level_fk, salary) VALUES (2, 1773, TRUE, 'Ana Vitória Machado Aguiar', 'F', 2, CAST('1974-09-02' AS DATE), 4, 10, 7, NULL, 1305);</v>
      </c>
    </row>
    <row r="1775" spans="1:22" x14ac:dyDescent="0.2">
      <c r="A1775" s="7">
        <v>2</v>
      </c>
      <c r="B1775" s="5">
        <f t="shared" si="136"/>
        <v>1774</v>
      </c>
      <c r="C1775" s="6" t="b">
        <v>1</v>
      </c>
      <c r="D1775" s="7">
        <f ca="1">IF(ROW()=2,125,IF(ROW()=3,67,IF(ROW()=4,13,RANDBETWEEN(2,COUNT(Name!$A:$A) + 1))))</f>
        <v>208</v>
      </c>
      <c r="E1775" s="7" t="str">
        <f ca="1">VLOOKUP($D1775,Name!$A:$B,2,FALSE) &amp; " " &amp; IF(ROW()=2,"de Orléans e Bragança",VLOOKUP(IF(ROW()=2,0,RANDBETWEEN(2,COUNT('Last name'!$A:$A) + 1)),'Last name'!$A:$B,2,FALSE) &amp; " " &amp; VLOOKUP(RANDBETWEEN(2,COUNT('Last name'!$A:$A) + 1),'Last name'!$A:$B,2,FALSE))</f>
        <v>Kauê Anjos Resende</v>
      </c>
      <c r="F1775" s="7">
        <v>2</v>
      </c>
      <c r="G1775" s="7" cm="1">
        <f t="array" aca="1" ref="G1775" ca="1">INDEX(States!$B:$B,RANDBETWEEN(2,COUNTA(States!$B:$B)),1)</f>
        <v>20</v>
      </c>
      <c r="H1775" s="7" t="str">
        <f ca="1">VLOOKUP($D1775,Name!$A:$C,3,FALSE)</f>
        <v>M</v>
      </c>
      <c r="I1775" s="7">
        <f t="shared" ca="1" si="137"/>
        <v>2</v>
      </c>
      <c r="J1775" s="7" t="str">
        <f ca="1">VLOOKUP($I1775,Race!$A:$B,2,FALSE)</f>
        <v>Branco</v>
      </c>
      <c r="K1775" s="8">
        <f ca="1" xml:space="preserve">
IF($B1775=2,
    TODAY()-16340,
    IF($P1775=2,
        RANDBETWEEN(TODAY()-12418.5,TODAY()-6574.5),
        IF(OR($P1775=3,$P1775=4),
            RANDBETWEEN(TODAY()-16071,TODAY()-8766),
            IF(OR($P1775=5,$P1775=6,$P1775=7),
                RANDBETWEEN(TODAY()-27393.75,TODAY()-12783.75),
                RANDBETWEEN(TODAY()-27393.75,TODAY()-10957.5)
            )
        )
    )
)</f>
        <v>29246</v>
      </c>
      <c r="L1775" s="6">
        <f ca="1">IF(OR(ROW()=2,ROW()=3),7,IF(ROW()=4,4,RANDBETWEEN(4,COUNT(Education!$A:$A) + 1)))</f>
        <v>7</v>
      </c>
      <c r="M1775" s="8" t="str">
        <f ca="1">VLOOKUP($L1775,Education!$A:$B,2,FALSE)</f>
        <v>Doutorado</v>
      </c>
      <c r="N177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7</v>
      </c>
      <c r="O1775" s="7" t="str">
        <f ca="1">VLOOKUP($N1775,Department!$A:$B,2,FALSE)</f>
        <v>Operacional</v>
      </c>
      <c r="P1775" s="6">
        <f t="shared" ca="1" si="138"/>
        <v>8</v>
      </c>
      <c r="Q1775" s="7" t="str">
        <f ca="1">VLOOKUP($P1775,Role!$A:$B,2,FALSE)</f>
        <v>Analista</v>
      </c>
      <c r="R1775" s="7">
        <f ca="1">IF($P1775=8,RANDBETWEEN(2,COUNT(Level!$A:$A) + 1),"")</f>
        <v>4</v>
      </c>
      <c r="S1775" s="7" t="str">
        <f ca="1">IF($R1775&lt;&gt;"",VLOOKUP($R1775,Level!$A:$B,2,FALSE),"")</f>
        <v>Senior</v>
      </c>
      <c r="T1775" s="8">
        <f t="shared" ca="1" si="139"/>
        <v>41117</v>
      </c>
      <c r="U1775" s="1">
        <f t="shared" ca="1" si="135"/>
        <v>4000</v>
      </c>
      <c r="V177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$A1775    &amp;
", "   &amp;
$B1775    &amp;
", "   &amp;
$C1775    &amp;
", '"  &amp;
$E1775    &amp;
"', '" &amp;
$H1775    &amp;
"', "  &amp;
$I1775 &amp;
", CAST('"  &amp;
TEXT($K1775,"aaaa-mm-dd") &amp;
"' AS DATE), " &amp;
$L1775 &amp;
", " &amp;
$N1775 &amp;
", " &amp;
$P1775 &amp;
", " &amp;
IF($R1775="","NULL",$R1775) &amp;
", " &amp;
$U1775 &amp;
");"</f>
        <v>INSERT INTO acme.fact_employees (id_company_fk, id_employee_pk, flg_active, employee_name, id_gender_fk, id_race_fk, birthdate, id_education_fk, id_department_fk, id_role_fk, id_level_fk, salary) VALUES (2, 1774, TRUE, 'Kauê Anjos Resende', 'M', 2, CAST('1980-01-26' AS DATE), 7, 7, 8, 4, 4000);</v>
      </c>
    </row>
    <row r="1776" spans="1:22" x14ac:dyDescent="0.2">
      <c r="A1776" s="7">
        <v>2</v>
      </c>
      <c r="B1776" s="5">
        <f t="shared" si="136"/>
        <v>1775</v>
      </c>
      <c r="C1776" s="6" t="b">
        <v>1</v>
      </c>
      <c r="D1776" s="7">
        <f ca="1">IF(ROW()=2,125,IF(ROW()=3,67,IF(ROW()=4,13,RANDBETWEEN(2,COUNT(Name!$A:$A) + 1))))</f>
        <v>263</v>
      </c>
      <c r="E1776" s="7" t="str">
        <f ca="1">VLOOKUP($D1776,Name!$A:$B,2,FALSE)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Maria Helena Azeredo Garcia</v>
      </c>
      <c r="F1776" s="7">
        <v>2</v>
      </c>
      <c r="G1776" s="7" cm="1">
        <f t="array" aca="1" ref="G1776" ca="1">INDEX(States!$B:$B,RANDBETWEEN(2,COUNTA(States!$B:$B)),1)</f>
        <v>13</v>
      </c>
      <c r="H1776" s="7" t="str">
        <f ca="1">VLOOKUP($D1776,Name!$A:$C,3,FALSE)</f>
        <v>F</v>
      </c>
      <c r="I1776" s="7">
        <f t="shared" ca="1" si="137"/>
        <v>2</v>
      </c>
      <c r="J1776" s="7" t="str">
        <f ca="1">VLOOKUP($I1776,Race!$A:$B,2,FALSE)</f>
        <v>Branco</v>
      </c>
      <c r="K1776" s="8">
        <f ca="1" xml:space="preserve">
IF($B1776=2,
    TODAY()-16340,
    IF($P1776=2,
        RANDBETWEEN(TODAY()-12418.5,TODAY()-6574.5),
        IF(OR($P1776=3,$P1776=4),
            RANDBETWEEN(TODAY()-16071,TODAY()-8766),
            IF(OR($P1776=5,$P1776=6,$P1776=7),
                RANDBETWEEN(TODAY()-27393.75,TODAY()-12783.75),
                RANDBETWEEN(TODAY()-27393.75,TODAY()-10957.5)
            )
        )
    )
)</f>
        <v>29072</v>
      </c>
      <c r="L1776" s="6">
        <f ca="1">IF(OR(ROW()=2,ROW()=3),7,IF(ROW()=4,4,RANDBETWEEN(4,COUNT(Education!$A:$A) + 1)))</f>
        <v>6</v>
      </c>
      <c r="M1776" s="8" t="str">
        <f ca="1">VLOOKUP($L1776,Education!$A:$B,2,FALSE)</f>
        <v>Mestrado</v>
      </c>
      <c r="N177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1776" s="7" t="str">
        <f ca="1">VLOOKUP($N1776,Department!$A:$B,2,FALSE)</f>
        <v>Vendas</v>
      </c>
      <c r="P1776" s="6">
        <f t="shared" ca="1" si="138"/>
        <v>8</v>
      </c>
      <c r="Q1776" s="7" t="str">
        <f ca="1">VLOOKUP($P1776,Role!$A:$B,2,FALSE)</f>
        <v>Analista</v>
      </c>
      <c r="R1776" s="7">
        <f ca="1">IF($P1776=8,RANDBETWEEN(2,COUNT(Level!$A:$A) + 1),"")</f>
        <v>3</v>
      </c>
      <c r="S1776" s="7" t="str">
        <f ca="1">IF($R1776&lt;&gt;"",VLOOKUP($R1776,Level!$A:$B,2,FALSE),"")</f>
        <v>Pleno</v>
      </c>
      <c r="T1776" s="8">
        <f t="shared" ca="1" si="139"/>
        <v>43757</v>
      </c>
      <c r="U1776" s="1">
        <f t="shared" ca="1" si="135"/>
        <v>3710</v>
      </c>
      <c r="V177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$A1776    &amp;
", "   &amp;
$B1776    &amp;
", "   &amp;
$C1776    &amp;
", '"  &amp;
$E1776    &amp;
"', '" &amp;
$H1776    &amp;
"', "  &amp;
$I1776 &amp;
", CAST('"  &amp;
TEXT($K1776,"aaaa-mm-dd") &amp;
"' AS DATE), " &amp;
$L1776 &amp;
", " &amp;
$N1776 &amp;
", " &amp;
$P1776 &amp;
", " &amp;
IF($R1776="","NULL",$R1776) &amp;
", " &amp;
$U1776 &amp;
");"</f>
        <v>INSERT INTO acme.fact_employees (id_company_fk, id_employee_pk, flg_active, employee_name, id_gender_fk, id_race_fk, birthdate, id_education_fk, id_department_fk, id_role_fk, id_level_fk, salary) VALUES (2, 1775, TRUE, 'Maria Helena Azeredo Garcia', 'F', 2, CAST('1979-08-05' AS DATE), 6, 13, 8, 3, 3710);</v>
      </c>
    </row>
    <row r="1777" spans="1:22" x14ac:dyDescent="0.2">
      <c r="A1777" s="7">
        <v>2</v>
      </c>
      <c r="B1777" s="5">
        <f t="shared" si="136"/>
        <v>1776</v>
      </c>
      <c r="C1777" s="6" t="b">
        <v>1</v>
      </c>
      <c r="D1777" s="7">
        <f ca="1">IF(ROW()=2,125,IF(ROW()=3,67,IF(ROW()=4,13,RANDBETWEEN(2,COUNT(Name!$A:$A) + 1))))</f>
        <v>265</v>
      </c>
      <c r="E1777" s="7" t="str">
        <f ca="1">VLOOKUP($D1777,Name!$A:$B,2,FALSE)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Maria Isis Azeredo Negrão</v>
      </c>
      <c r="F1777" s="7">
        <v>2</v>
      </c>
      <c r="G1777" s="7" cm="1">
        <f t="array" aca="1" ref="G1777" ca="1">INDEX(States!$B:$B,RANDBETWEEN(2,COUNTA(States!$B:$B)),1)</f>
        <v>7</v>
      </c>
      <c r="H1777" s="7" t="str">
        <f ca="1">VLOOKUP($D1777,Name!$A:$C,3,FALSE)</f>
        <v>F</v>
      </c>
      <c r="I1777" s="7">
        <f t="shared" ca="1" si="137"/>
        <v>2</v>
      </c>
      <c r="J1777" s="7" t="str">
        <f ca="1">VLOOKUP($I1777,Race!$A:$B,2,FALSE)</f>
        <v>Branco</v>
      </c>
      <c r="K1777" s="8">
        <f ca="1" xml:space="preserve">
IF($B1777=2,
    TODAY()-16340,
    IF($P1777=2,
        RANDBETWEEN(TODAY()-12418.5,TODAY()-6574.5),
        IF(OR($P1777=3,$P1777=4),
            RANDBETWEEN(TODAY()-16071,TODAY()-8766),
            IF(OR($P1777=5,$P1777=6,$P1777=7),
                RANDBETWEEN(TODAY()-27393.75,TODAY()-12783.75),
                RANDBETWEEN(TODAY()-27393.75,TODAY()-10957.5)
            )
        )
    )
)</f>
        <v>30389</v>
      </c>
      <c r="L1777" s="6">
        <f ca="1">IF(OR(ROW()=2,ROW()=3),7,IF(ROW()=4,4,RANDBETWEEN(4,COUNT(Education!$A:$A) + 1)))</f>
        <v>7</v>
      </c>
      <c r="M1777" s="8" t="str">
        <f ca="1">VLOOKUP($L1777,Education!$A:$B,2,FALSE)</f>
        <v>Doutorado</v>
      </c>
      <c r="N177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1777" s="7" t="str">
        <f ca="1">VLOOKUP($N1777,Department!$A:$B,2,FALSE)</f>
        <v>Administrativo</v>
      </c>
      <c r="P1777" s="6">
        <f t="shared" ca="1" si="138"/>
        <v>8</v>
      </c>
      <c r="Q1777" s="7" t="str">
        <f ca="1">VLOOKUP($P1777,Role!$A:$B,2,FALSE)</f>
        <v>Analista</v>
      </c>
      <c r="R1777" s="7">
        <f ca="1">IF($P1777=8,RANDBETWEEN(2,COUNT(Level!$A:$A) + 1),"")</f>
        <v>4</v>
      </c>
      <c r="S1777" s="7" t="str">
        <f ca="1">IF($R1777&lt;&gt;"",VLOOKUP($R1777,Level!$A:$B,2,FALSE),"")</f>
        <v>Senior</v>
      </c>
      <c r="T1777" s="8">
        <f t="shared" ca="1" si="139"/>
        <v>37520</v>
      </c>
      <c r="U1777" s="1">
        <f t="shared" ca="1" si="135"/>
        <v>4000</v>
      </c>
      <c r="V177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$A1777    &amp;
", "   &amp;
$B1777    &amp;
", "   &amp;
$C1777    &amp;
", '"  &amp;
$E1777    &amp;
"', '" &amp;
$H1777    &amp;
"', "  &amp;
$I1777 &amp;
", CAST('"  &amp;
TEXT($K1777,"aaaa-mm-dd") &amp;
"' AS DATE), " &amp;
$L1777 &amp;
", " &amp;
$N1777 &amp;
", " &amp;
$P1777 &amp;
", " &amp;
IF($R1777="","NULL",$R1777) &amp;
", " &amp;
$U1777 &amp;
");"</f>
        <v>INSERT INTO acme.fact_employees (id_company_fk, id_employee_pk, flg_active, employee_name, id_gender_fk, id_race_fk, birthdate, id_education_fk, id_department_fk, id_role_fk, id_level_fk, salary) VALUES (2, 1776, TRUE, 'Maria Isis Azeredo Negrão', 'F', 2, CAST('1983-03-14' AS DATE), 7, 3, 8, 4, 4000);</v>
      </c>
    </row>
    <row r="1778" spans="1:22" x14ac:dyDescent="0.2">
      <c r="A1778" s="7">
        <v>2</v>
      </c>
      <c r="B1778" s="5">
        <f t="shared" si="136"/>
        <v>1777</v>
      </c>
      <c r="C1778" s="6" t="b">
        <v>1</v>
      </c>
      <c r="D1778" s="7">
        <f ca="1">IF(ROW()=2,125,IF(ROW()=3,67,IF(ROW()=4,13,RANDBETWEEN(2,COUNT(Name!$A:$A) + 1))))</f>
        <v>63</v>
      </c>
      <c r="E1778" s="7" t="str">
        <f ca="1">VLOOKUP($D1778,Name!$A:$B,2,FALSE) &amp; " " &amp; IF(ROW()=2,"de Orléans e Bragança",VLOOKUP(IF(ROW()=2,0,RANDBETWEEN(2,COUNT('Last name'!$A:$A) + 1)),'Last name'!$A:$B,2,FALSE) &amp; " " &amp; VLOOKUP(RANDBETWEEN(2,COUNT('Last name'!$A:$A) + 1),'Last name'!$A:$B,2,FALSE))</f>
        <v>Bartolomeo Monti Ferrão</v>
      </c>
      <c r="F1778" s="7">
        <v>2</v>
      </c>
      <c r="G1778" s="7" cm="1">
        <f t="array" aca="1" ref="G1778" ca="1">INDEX(States!$B:$B,RANDBETWEEN(2,COUNTA(States!$B:$B)),1)</f>
        <v>5</v>
      </c>
      <c r="H1778" s="7" t="str">
        <f ca="1">VLOOKUP($D1778,Name!$A:$C,3,FALSE)</f>
        <v>M</v>
      </c>
      <c r="I1778" s="7">
        <f t="shared" ca="1" si="137"/>
        <v>3</v>
      </c>
      <c r="J1778" s="7" t="str">
        <f ca="1">VLOOKUP($I1778,Race!$A:$B,2,FALSE)</f>
        <v>Preto</v>
      </c>
      <c r="K1778" s="8">
        <f ca="1" xml:space="preserve">
IF($B1778=2,
    TODAY()-16340,
    IF($P1778=2,
        RANDBETWEEN(TODAY()-12418.5,TODAY()-6574.5),
        IF(OR($P1778=3,$P1778=4),
            RANDBETWEEN(TODAY()-16071,TODAY()-8766),
            IF(OR($P1778=5,$P1778=6,$P1778=7),
                RANDBETWEEN(TODAY()-27393.75,TODAY()-12783.75),
                RANDBETWEEN(TODAY()-27393.75,TODAY()-10957.5)
            )
        )
    )
)</f>
        <v>22647</v>
      </c>
      <c r="L1778" s="6">
        <f ca="1">IF(OR(ROW()=2,ROW()=3),7,IF(ROW()=4,4,RANDBETWEEN(4,COUNT(Education!$A:$A) + 1)))</f>
        <v>7</v>
      </c>
      <c r="M1778" s="8" t="str">
        <f ca="1">VLOOKUP($L1778,Education!$A:$B,2,FALSE)</f>
        <v>Doutorado</v>
      </c>
      <c r="N177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7</v>
      </c>
      <c r="O1778" s="7" t="str">
        <f ca="1">VLOOKUP($N1778,Department!$A:$B,2,FALSE)</f>
        <v>Operacional</v>
      </c>
      <c r="P1778" s="6">
        <f t="shared" ca="1" si="138"/>
        <v>8</v>
      </c>
      <c r="Q1778" s="7" t="str">
        <f ca="1">VLOOKUP($P1778,Role!$A:$B,2,FALSE)</f>
        <v>Analista</v>
      </c>
      <c r="R1778" s="7">
        <f ca="1">IF($P1778=8,RANDBETWEEN(2,COUNT(Level!$A:$A) + 1),"")</f>
        <v>4</v>
      </c>
      <c r="S1778" s="7" t="str">
        <f ca="1">IF($R1778&lt;&gt;"",VLOOKUP($R1778,Level!$A:$B,2,FALSE),"")</f>
        <v>Senior</v>
      </c>
      <c r="T1778" s="8">
        <f t="shared" ca="1" si="139"/>
        <v>38552</v>
      </c>
      <c r="U1778" s="1">
        <f t="shared" ca="1" si="135"/>
        <v>4000</v>
      </c>
      <c r="V177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$A1778    &amp;
", "   &amp;
$B1778    &amp;
", "   &amp;
$C1778    &amp;
", '"  &amp;
$E1778    &amp;
"', '" &amp;
$H1778    &amp;
"', "  &amp;
$I1778 &amp;
", CAST('"  &amp;
TEXT($K1778,"aaaa-mm-dd") &amp;
"' AS DATE), " &amp;
$L1778 &amp;
", " &amp;
$N1778 &amp;
", " &amp;
$P1778 &amp;
", " &amp;
IF($R1778="","NULL",$R1778) &amp;
", " &amp;
$U1778 &amp;
");"</f>
        <v>INSERT INTO acme.fact_employees (id_company_fk, id_employee_pk, flg_active, employee_name, id_gender_fk, id_race_fk, birthdate, id_education_fk, id_department_fk, id_role_fk, id_level_fk, salary) VALUES (2, 1777, TRUE, 'Bartolomeo Monti Ferrão', 'M', 3, CAST('1962-01-01' AS DATE), 7, 7, 8, 4, 4000);</v>
      </c>
    </row>
    <row r="1779" spans="1:22" x14ac:dyDescent="0.2">
      <c r="A1779" s="7">
        <v>2</v>
      </c>
      <c r="B1779" s="5">
        <f t="shared" si="136"/>
        <v>1778</v>
      </c>
      <c r="C1779" s="6" t="b">
        <v>1</v>
      </c>
      <c r="D1779" s="7">
        <f ca="1">IF(ROW()=2,125,IF(ROW()=3,67,IF(ROW()=4,13,RANDBETWEEN(2,COUNT(Name!$A:$A) + 1))))</f>
        <v>300</v>
      </c>
      <c r="E1779" s="7" t="str">
        <f ca="1">VLOOKUP($D1779,Name!$A:$B,2,FALSE) &amp; " " &amp; IF(ROW()=2,"de Orléans e Bragança",VLOOKUP(IF(ROW()=2,0,RANDBETWEEN(2,COUNT('Last name'!$A:$A) + 1)),'Last name'!$A:$B,2,FALSE) &amp; " " &amp; VLOOKUP(RANDBETWEEN(2,COUNT('Last name'!$A:$A) + 1),'Last name'!$A:$B,2,FALSE))</f>
        <v>Nathália Morais Ricci</v>
      </c>
      <c r="F1779" s="7">
        <v>2</v>
      </c>
      <c r="G1779" s="7" cm="1">
        <f t="array" aca="1" ref="G1779" ca="1">INDEX(States!$B:$B,RANDBETWEEN(2,COUNTA(States!$B:$B)),1)</f>
        <v>15</v>
      </c>
      <c r="H1779" s="7" t="str">
        <f ca="1">VLOOKUP($D1779,Name!$A:$C,3,FALSE)</f>
        <v>F</v>
      </c>
      <c r="I1779" s="7">
        <f t="shared" ca="1" si="137"/>
        <v>2</v>
      </c>
      <c r="J1779" s="7" t="str">
        <f ca="1">VLOOKUP($I1779,Race!$A:$B,2,FALSE)</f>
        <v>Branco</v>
      </c>
      <c r="K1779" s="8">
        <f ca="1" xml:space="preserve">
IF($B1779=2,
    TODAY()-16340,
    IF($P1779=2,
        RANDBETWEEN(TODAY()-12418.5,TODAY()-6574.5),
        IF(OR($P1779=3,$P1779=4),
            RANDBETWEEN(TODAY()-16071,TODAY()-8766),
            IF(OR($P1779=5,$P1779=6,$P1779=7),
                RANDBETWEEN(TODAY()-27393.75,TODAY()-12783.75),
                RANDBETWEEN(TODAY()-27393.75,TODAY()-10957.5)
            )
        )
    )
)</f>
        <v>22757</v>
      </c>
      <c r="L1779" s="6">
        <f ca="1">IF(OR(ROW()=2,ROW()=3),7,IF(ROW()=4,4,RANDBETWEEN(4,COUNT(Education!$A:$A) + 1)))</f>
        <v>5</v>
      </c>
      <c r="M1779" s="8" t="str">
        <f ca="1">VLOOKUP($L1779,Education!$A:$B,2,FALSE)</f>
        <v>Pós-graduação</v>
      </c>
      <c r="N177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1779" s="7" t="str">
        <f ca="1">VLOOKUP($N1779,Department!$A:$B,2,FALSE)</f>
        <v>Tecnologia da Informação</v>
      </c>
      <c r="P1779" s="6">
        <f t="shared" ca="1" si="138"/>
        <v>8</v>
      </c>
      <c r="Q1779" s="7" t="str">
        <f ca="1">VLOOKUP($P1779,Role!$A:$B,2,FALSE)</f>
        <v>Analista</v>
      </c>
      <c r="R1779" s="7">
        <f ca="1">IF($P1779=8,RANDBETWEEN(2,COUNT(Level!$A:$A) + 1),"")</f>
        <v>2</v>
      </c>
      <c r="S1779" s="7" t="str">
        <f ca="1">IF($R1779&lt;&gt;"",VLOOKUP($R1779,Level!$A:$B,2,FALSE),"")</f>
        <v>Junior</v>
      </c>
      <c r="T1779" s="8">
        <f t="shared" ca="1" si="139"/>
        <v>40670</v>
      </c>
      <c r="U1779" s="1">
        <f t="shared" ca="1" si="135"/>
        <v>3120</v>
      </c>
      <c r="V177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$A1779    &amp;
", "   &amp;
$B1779    &amp;
", "   &amp;
$C1779    &amp;
", '"  &amp;
$E1779    &amp;
"', '" &amp;
$H1779    &amp;
"', "  &amp;
$I1779 &amp;
", CAST('"  &amp;
TEXT($K1779,"aaaa-mm-dd") &amp;
"' AS DATE), " &amp;
$L1779 &amp;
", " &amp;
$N1779 &amp;
", " &amp;
$P1779 &amp;
", " &amp;
IF($R1779="","NULL",$R1779) &amp;
", " &amp;
$U1779 &amp;
");"</f>
        <v>INSERT INTO acme.fact_employees (id_company_fk, id_employee_pk, flg_active, employee_name, id_gender_fk, id_race_fk, birthdate, id_education_fk, id_department_fk, id_role_fk, id_level_fk, salary) VALUES (2, 1778, TRUE, 'Nathália Morais Ricci', 'F', 2, CAST('1962-04-21' AS DATE), 5, 11, 8, 2, 3120);</v>
      </c>
    </row>
    <row r="1780" spans="1:22" x14ac:dyDescent="0.2">
      <c r="A1780" s="7">
        <v>2</v>
      </c>
      <c r="B1780" s="5">
        <f t="shared" si="136"/>
        <v>1779</v>
      </c>
      <c r="C1780" s="6" t="b">
        <v>1</v>
      </c>
      <c r="D1780" s="7">
        <f ca="1">IF(ROW()=2,125,IF(ROW()=3,67,IF(ROW()=4,13,RANDBETWEEN(2,COUNT(Name!$A:$A) + 1))))</f>
        <v>26</v>
      </c>
      <c r="E1780" s="7" t="str">
        <f ca="1">VLOOKUP($D1780,Name!$A:$B,2,FALSE) &amp; " " &amp; IF(ROW()=2,"de Orléans e Bragança",VLOOKUP(IF(ROW()=2,0,RANDBETWEEN(2,COUNT('Last name'!$A:$A) + 1)),'Last name'!$A:$B,2,FALSE) &amp; " " &amp; VLOOKUP(RANDBETWEEN(2,COUNT('Last name'!$A:$A) + 1),'Last name'!$A:$B,2,FALSE))</f>
        <v>Ana Cecília Battaglia Sousa</v>
      </c>
      <c r="F1780" s="7">
        <v>2</v>
      </c>
      <c r="G1780" s="7" cm="1">
        <f t="array" aca="1" ref="G1780" ca="1">INDEX(States!$B:$B,RANDBETWEEN(2,COUNTA(States!$B:$B)),1)</f>
        <v>16</v>
      </c>
      <c r="H1780" s="7" t="str">
        <f ca="1">VLOOKUP($D1780,Name!$A:$C,3,FALSE)</f>
        <v>F</v>
      </c>
      <c r="I1780" s="7">
        <f t="shared" ca="1" si="137"/>
        <v>2</v>
      </c>
      <c r="J1780" s="7" t="str">
        <f ca="1">VLOOKUP($I1780,Race!$A:$B,2,FALSE)</f>
        <v>Branco</v>
      </c>
      <c r="K1780" s="8">
        <f ca="1" xml:space="preserve">
IF($B1780=2,
    TODAY()-16340,
    IF($P1780=2,
        RANDBETWEEN(TODAY()-12418.5,TODAY()-6574.5),
        IF(OR($P1780=3,$P1780=4),
            RANDBETWEEN(TODAY()-16071,TODAY()-8766),
            IF(OR($P1780=5,$P1780=6,$P1780=7),
                RANDBETWEEN(TODAY()-27393.75,TODAY()-12783.75),
                RANDBETWEEN(TODAY()-27393.75,TODAY()-10957.5)
            )
        )
    )
)</f>
        <v>27247</v>
      </c>
      <c r="L1780" s="6">
        <f ca="1">IF(OR(ROW()=2,ROW()=3),7,IF(ROW()=4,4,RANDBETWEEN(4,COUNT(Education!$A:$A) + 1)))</f>
        <v>5</v>
      </c>
      <c r="M1780" s="8" t="str">
        <f ca="1">VLOOKUP($L1780,Education!$A:$B,2,FALSE)</f>
        <v>Pós-graduação</v>
      </c>
      <c r="N178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1780" s="7" t="str">
        <f ca="1">VLOOKUP($N1780,Department!$A:$B,2,FALSE)</f>
        <v>Vendas</v>
      </c>
      <c r="P1780" s="6">
        <f t="shared" ca="1" si="138"/>
        <v>9</v>
      </c>
      <c r="Q1780" s="7" t="str">
        <f ca="1">VLOOKUP($P1780,Role!$A:$B,2,FALSE)</f>
        <v>Especialista</v>
      </c>
      <c r="R1780" s="7" t="str">
        <f ca="1">IF($P1780=8,RANDBETWEEN(2,COUNT(Level!$A:$A) + 1),"")</f>
        <v/>
      </c>
      <c r="S1780" s="7" t="str">
        <f ca="1">IF($R1780&lt;&gt;"",VLOOKUP($R1780,Level!$A:$B,2,FALSE),"")</f>
        <v/>
      </c>
      <c r="T1780" s="8">
        <f t="shared" ca="1" si="139"/>
        <v>38696</v>
      </c>
      <c r="U1780" s="1">
        <f t="shared" ca="1" si="135"/>
        <v>9110</v>
      </c>
      <c r="V178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$A1780    &amp;
", "   &amp;
$B1780    &amp;
", "   &amp;
$C1780    &amp;
", '"  &amp;
$E1780    &amp;
"', '" &amp;
$H1780    &amp;
"', "  &amp;
$I1780 &amp;
", CAST('"  &amp;
TEXT($K1780,"aaaa-mm-dd") &amp;
"' AS DATE), " &amp;
$L1780 &amp;
", " &amp;
$N1780 &amp;
", " &amp;
$P1780 &amp;
", " &amp;
IF($R1780="","NULL",$R1780) &amp;
", " &amp;
$U1780 &amp;
");"</f>
        <v>INSERT INTO acme.fact_employees (id_company_fk, id_employee_pk, flg_active, employee_name, id_gender_fk, id_race_fk, birthdate, id_education_fk, id_department_fk, id_role_fk, id_level_fk, salary) VALUES (2, 1779, TRUE, 'Ana Cecília Battaglia Sousa', 'F', 2, CAST('1974-08-06' AS DATE), 5, 13, 9, NULL, 9110);</v>
      </c>
    </row>
    <row r="1781" spans="1:22" x14ac:dyDescent="0.2">
      <c r="A1781" s="7">
        <v>2</v>
      </c>
      <c r="B1781" s="5">
        <f t="shared" si="136"/>
        <v>1780</v>
      </c>
      <c r="C1781" s="6" t="b">
        <v>1</v>
      </c>
      <c r="D1781" s="7">
        <f ca="1">IF(ROW()=2,125,IF(ROW()=3,67,IF(ROW()=4,13,RANDBETWEEN(2,COUNT(Name!$A:$A) + 1))))</f>
        <v>324</v>
      </c>
      <c r="E1781" s="7" t="str">
        <f ca="1">VLOOKUP($D1781,Name!$A:$B,2,FALSE) &amp; " " &amp; IF(ROW()=2,"de Orléans e Bragança",VLOOKUP(IF(ROW()=2,0,RANDBETWEEN(2,COUNT('Last name'!$A:$A) + 1)),'Last name'!$A:$B,2,FALSE) &amp; " " &amp; VLOOKUP(RANDBETWEEN(2,COUNT('Last name'!$A:$A) + 1),'Last name'!$A:$B,2,FALSE))</f>
        <v>Raquel Faro Nunes</v>
      </c>
      <c r="F1781" s="7">
        <v>2</v>
      </c>
      <c r="G1781" s="7" cm="1">
        <f t="array" aca="1" ref="G1781" ca="1">INDEX(States!$B:$B,RANDBETWEEN(2,COUNTA(States!$B:$B)),1)</f>
        <v>8</v>
      </c>
      <c r="H1781" s="7" t="str">
        <f ca="1">VLOOKUP($D1781,Name!$A:$C,3,FALSE)</f>
        <v>F</v>
      </c>
      <c r="I1781" s="7">
        <f t="shared" ca="1" si="137"/>
        <v>2</v>
      </c>
      <c r="J1781" s="7" t="str">
        <f ca="1">VLOOKUP($I1781,Race!$A:$B,2,FALSE)</f>
        <v>Branco</v>
      </c>
      <c r="K1781" s="8">
        <f ca="1" xml:space="preserve">
IF($B1781=2,
    TODAY()-16340,
    IF($P1781=2,
        RANDBETWEEN(TODAY()-12418.5,TODAY()-6574.5),
        IF(OR($P1781=3,$P1781=4),
            RANDBETWEEN(TODAY()-16071,TODAY()-8766),
            IF(OR($P1781=5,$P1781=6,$P1781=7),
                RANDBETWEEN(TODAY()-27393.75,TODAY()-12783.75),
                RANDBETWEEN(TODAY()-27393.75,TODAY()-10957.5)
            )
        )
    )
)</f>
        <v>31953</v>
      </c>
      <c r="L1781" s="6">
        <f ca="1">IF(OR(ROW()=2,ROW()=3),7,IF(ROW()=4,4,RANDBETWEEN(4,COUNT(Education!$A:$A) + 1)))</f>
        <v>6</v>
      </c>
      <c r="M1781" s="8" t="str">
        <f ca="1">VLOOKUP($L1781,Education!$A:$B,2,FALSE)</f>
        <v>Mestrado</v>
      </c>
      <c r="N178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1781" s="7" t="str">
        <f ca="1">VLOOKUP($N1781,Department!$A:$B,2,FALSE)</f>
        <v>Auditoria</v>
      </c>
      <c r="P1781" s="6">
        <f t="shared" ca="1" si="138"/>
        <v>8</v>
      </c>
      <c r="Q1781" s="7" t="str">
        <f ca="1">VLOOKUP($P1781,Role!$A:$B,2,FALSE)</f>
        <v>Analista</v>
      </c>
      <c r="R1781" s="7">
        <f ca="1">IF($P1781=8,RANDBETWEEN(2,COUNT(Level!$A:$A) + 1),"")</f>
        <v>2</v>
      </c>
      <c r="S1781" s="7" t="str">
        <f ca="1">IF($R1781&lt;&gt;"",VLOOKUP($R1781,Level!$A:$B,2,FALSE),"")</f>
        <v>Junior</v>
      </c>
      <c r="T1781" s="8">
        <f t="shared" ca="1" si="139"/>
        <v>38010</v>
      </c>
      <c r="U1781" s="1">
        <f t="shared" ca="1" si="135"/>
        <v>3500</v>
      </c>
      <c r="V178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$A1781    &amp;
", "   &amp;
$B1781    &amp;
", "   &amp;
$C1781    &amp;
", '"  &amp;
$E1781    &amp;
"', '" &amp;
$H1781    &amp;
"', "  &amp;
$I1781 &amp;
", CAST('"  &amp;
TEXT($K1781,"aaaa-mm-dd") &amp;
"' AS DATE), " &amp;
$L1781 &amp;
", " &amp;
$N1781 &amp;
", " &amp;
$P1781 &amp;
", " &amp;
IF($R1781="","NULL",$R1781) &amp;
", " &amp;
$U1781 &amp;
");"</f>
        <v>INSERT INTO acme.fact_employees (id_company_fk, id_employee_pk, flg_active, employee_name, id_gender_fk, id_race_fk, birthdate, id_education_fk, id_department_fk, id_role_fk, id_level_fk, salary) VALUES (2, 1780, TRUE, 'Raquel Faro Nunes', 'F', 2, CAST('1987-06-25' AS DATE), 6, 10, 8, 2, 3500);</v>
      </c>
    </row>
    <row r="1782" spans="1:22" x14ac:dyDescent="0.2">
      <c r="A1782" s="7">
        <v>2</v>
      </c>
      <c r="B1782" s="5">
        <f t="shared" si="136"/>
        <v>1781</v>
      </c>
      <c r="C1782" s="6" t="b">
        <v>1</v>
      </c>
      <c r="D1782" s="7">
        <f ca="1">IF(ROW()=2,125,IF(ROW()=3,67,IF(ROW()=4,13,RANDBETWEEN(2,COUNT(Name!$A:$A) + 1))))</f>
        <v>159</v>
      </c>
      <c r="E1782" s="7" t="str">
        <f ca="1">VLOOKUP($D1782,Name!$A:$B,2,FALSE) &amp; " " &amp; IF(ROW()=2,"de Orléans e Bragança",VLOOKUP(IF(ROW()=2,0,RANDBETWEEN(2,COUNT('Last name'!$A:$A) + 1)),'Last name'!$A:$B,2,FALSE) &amp; " " &amp; VLOOKUP(RANDBETWEEN(2,COUNT('Last name'!$A:$A) + 1),'Last name'!$A:$B,2,FALSE))</f>
        <v>Helena Nascimento Moretti</v>
      </c>
      <c r="F1782" s="7">
        <v>2</v>
      </c>
      <c r="G1782" s="7" cm="1">
        <f t="array" aca="1" ref="G1782" ca="1">INDEX(States!$B:$B,RANDBETWEEN(2,COUNTA(States!$B:$B)),1)</f>
        <v>20</v>
      </c>
      <c r="H1782" s="7" t="str">
        <f ca="1">VLOOKUP($D1782,Name!$A:$C,3,FALSE)</f>
        <v>F</v>
      </c>
      <c r="I1782" s="7">
        <f t="shared" ca="1" si="137"/>
        <v>4</v>
      </c>
      <c r="J1782" s="7" t="str">
        <f ca="1">VLOOKUP($I1782,Race!$A:$B,2,FALSE)</f>
        <v>Pardo</v>
      </c>
      <c r="K1782" s="8">
        <f ca="1" xml:space="preserve">
IF($B1782=2,
    TODAY()-16340,
    IF($P1782=2,
        RANDBETWEEN(TODAY()-12418.5,TODAY()-6574.5),
        IF(OR($P1782=3,$P1782=4),
            RANDBETWEEN(TODAY()-16071,TODAY()-8766),
            IF(OR($P1782=5,$P1782=6,$P1782=7),
                RANDBETWEEN(TODAY()-27393.75,TODAY()-12783.75),
                RANDBETWEEN(TODAY()-27393.75,TODAY()-10957.5)
            )
        )
    )
)</f>
        <v>22424</v>
      </c>
      <c r="L1782" s="6">
        <f ca="1">IF(OR(ROW()=2,ROW()=3),7,IF(ROW()=4,4,RANDBETWEEN(4,COUNT(Education!$A:$A) + 1)))</f>
        <v>7</v>
      </c>
      <c r="M1782" s="8" t="str">
        <f ca="1">VLOOKUP($L1782,Education!$A:$B,2,FALSE)</f>
        <v>Doutorado</v>
      </c>
      <c r="N178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1782" s="7" t="str">
        <f ca="1">VLOOKUP($N1782,Department!$A:$B,2,FALSE)</f>
        <v>Auditoria</v>
      </c>
      <c r="P1782" s="6">
        <f t="shared" ca="1" si="138"/>
        <v>8</v>
      </c>
      <c r="Q1782" s="7" t="str">
        <f ca="1">VLOOKUP($P1782,Role!$A:$B,2,FALSE)</f>
        <v>Analista</v>
      </c>
      <c r="R1782" s="7">
        <f ca="1">IF($P1782=8,RANDBETWEEN(2,COUNT(Level!$A:$A) + 1),"")</f>
        <v>2</v>
      </c>
      <c r="S1782" s="7" t="str">
        <f ca="1">IF($R1782&lt;&gt;"",VLOOKUP($R1782,Level!$A:$B,2,FALSE),"")</f>
        <v>Junior</v>
      </c>
      <c r="T1782" s="8">
        <f t="shared" ca="1" si="139"/>
        <v>36441</v>
      </c>
      <c r="U1782" s="1">
        <f t="shared" ca="1" si="135"/>
        <v>4000</v>
      </c>
      <c r="V178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$A1782    &amp;
", "   &amp;
$B1782    &amp;
", "   &amp;
$C1782    &amp;
", '"  &amp;
$E1782    &amp;
"', '" &amp;
$H1782    &amp;
"', "  &amp;
$I1782 &amp;
", CAST('"  &amp;
TEXT($K1782,"aaaa-mm-dd") &amp;
"' AS DATE), " &amp;
$L1782 &amp;
", " &amp;
$N1782 &amp;
", " &amp;
$P1782 &amp;
", " &amp;
IF($R1782="","NULL",$R1782) &amp;
", " &amp;
$U1782 &amp;
");"</f>
        <v>INSERT INTO acme.fact_employees (id_company_fk, id_employee_pk, flg_active, employee_name, id_gender_fk, id_race_fk, birthdate, id_education_fk, id_department_fk, id_role_fk, id_level_fk, salary) VALUES (2, 1781, TRUE, 'Helena Nascimento Moretti', 'F', 4, CAST('1961-05-23' AS DATE), 7, 10, 8, 2, 4000);</v>
      </c>
    </row>
    <row r="1783" spans="1:22" x14ac:dyDescent="0.2">
      <c r="A1783" s="7">
        <v>2</v>
      </c>
      <c r="B1783" s="5">
        <f t="shared" si="136"/>
        <v>1782</v>
      </c>
      <c r="C1783" s="6" t="b">
        <v>1</v>
      </c>
      <c r="D1783" s="7">
        <f ca="1">IF(ROW()=2,125,IF(ROW()=3,67,IF(ROW()=4,13,RANDBETWEEN(2,COUNT(Name!$A:$A) + 1))))</f>
        <v>260</v>
      </c>
      <c r="E1783" s="7" t="str">
        <f ca="1">VLOOKUP($D1783,Name!$A:$B,2,FALSE)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Maria Fernanda Bandeira Russo</v>
      </c>
      <c r="F1783" s="7">
        <v>2</v>
      </c>
      <c r="G1783" s="7" cm="1">
        <f t="array" aca="1" ref="G1783" ca="1">INDEX(States!$B:$B,RANDBETWEEN(2,COUNTA(States!$B:$B)),1)</f>
        <v>10</v>
      </c>
      <c r="H1783" s="7" t="str">
        <f ca="1">VLOOKUP($D1783,Name!$A:$C,3,FALSE)</f>
        <v>F</v>
      </c>
      <c r="I1783" s="7">
        <f t="shared" ca="1" si="137"/>
        <v>2</v>
      </c>
      <c r="J1783" s="7" t="str">
        <f ca="1">VLOOKUP($I1783,Race!$A:$B,2,FALSE)</f>
        <v>Branco</v>
      </c>
      <c r="K1783" s="8">
        <f ca="1" xml:space="preserve">
IF($B1783=2,
    TODAY()-16340,
    IF($P1783=2,
        RANDBETWEEN(TODAY()-12418.5,TODAY()-6574.5),
        IF(OR($P1783=3,$P1783=4),
            RANDBETWEEN(TODAY()-16071,TODAY()-8766),
            IF(OR($P1783=5,$P1783=6,$P1783=7),
                RANDBETWEEN(TODAY()-27393.75,TODAY()-12783.75),
                RANDBETWEEN(TODAY()-27393.75,TODAY()-10957.5)
            )
        )
    )
)</f>
        <v>26430</v>
      </c>
      <c r="L1783" s="6">
        <f ca="1">IF(OR(ROW()=2,ROW()=3),7,IF(ROW()=4,4,RANDBETWEEN(4,COUNT(Education!$A:$A) + 1)))</f>
        <v>4</v>
      </c>
      <c r="M1783" s="8" t="str">
        <f ca="1">VLOOKUP($L1783,Education!$A:$B,2,FALSE)</f>
        <v>Superior</v>
      </c>
      <c r="N178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1783" s="7" t="str">
        <f ca="1">VLOOKUP($N1783,Department!$A:$B,2,FALSE)</f>
        <v>Financeiro</v>
      </c>
      <c r="P1783" s="6">
        <f t="shared" ca="1" si="138"/>
        <v>8</v>
      </c>
      <c r="Q1783" s="7" t="str">
        <f ca="1">VLOOKUP($P1783,Role!$A:$B,2,FALSE)</f>
        <v>Analista</v>
      </c>
      <c r="R1783" s="7">
        <f ca="1">IF($P1783=8,RANDBETWEEN(2,COUNT(Level!$A:$A) + 1),"")</f>
        <v>2</v>
      </c>
      <c r="S1783" s="7" t="str">
        <f ca="1">IF($R1783&lt;&gt;"",VLOOKUP($R1783,Level!$A:$B,2,FALSE),"")</f>
        <v>Junior</v>
      </c>
      <c r="T1783" s="8">
        <f t="shared" ca="1" si="139"/>
        <v>40982</v>
      </c>
      <c r="U1783" s="1">
        <f t="shared" ca="1" si="135"/>
        <v>2500</v>
      </c>
      <c r="V178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$A1783    &amp;
", "   &amp;
$B1783    &amp;
", "   &amp;
$C1783    &amp;
", '"  &amp;
$E1783    &amp;
"', '" &amp;
$H1783    &amp;
"', "  &amp;
$I1783 &amp;
", CAST('"  &amp;
TEXT($K1783,"aaaa-mm-dd") &amp;
"' AS DATE), " &amp;
$L1783 &amp;
", " &amp;
$N1783 &amp;
", " &amp;
$P1783 &amp;
", " &amp;
IF($R1783="","NULL",$R1783) &amp;
", " &amp;
$U1783 &amp;
");"</f>
        <v>INSERT INTO acme.fact_employees (id_company_fk, id_employee_pk, flg_active, employee_name, id_gender_fk, id_race_fk, birthdate, id_education_fk, id_department_fk, id_role_fk, id_level_fk, salary) VALUES (2, 1782, TRUE, 'Maria Fernanda Bandeira Russo', 'F', 2, CAST('1972-05-11' AS DATE), 4, 4, 8, 2, 2500);</v>
      </c>
    </row>
    <row r="1784" spans="1:22" x14ac:dyDescent="0.2">
      <c r="A1784" s="7">
        <v>2</v>
      </c>
      <c r="B1784" s="5">
        <f t="shared" si="136"/>
        <v>1783</v>
      </c>
      <c r="C1784" s="6" t="b">
        <v>1</v>
      </c>
      <c r="D1784" s="7">
        <f ca="1">IF(ROW()=2,125,IF(ROW()=3,67,IF(ROW()=4,13,RANDBETWEEN(2,COUNT(Name!$A:$A) + 1))))</f>
        <v>306</v>
      </c>
      <c r="E1784" s="7" t="str">
        <f ca="1">VLOOKUP($D1784,Name!$A:$B,2,FALSE) &amp; " " &amp; IF(ROW()=2,"de Orléans e Bragança",VLOOKUP(IF(ROW()=2,0,RANDBETWEEN(2,COUNT('Last name'!$A:$A) + 1)),'Last name'!$A:$B,2,FALSE) &amp; " " &amp; VLOOKUP(RANDBETWEEN(2,COUNT('Last name'!$A:$A) + 1),'Last name'!$A:$B,2,FALSE))</f>
        <v>Octávio Santana Bispo</v>
      </c>
      <c r="F1784" s="7">
        <v>2</v>
      </c>
      <c r="G1784" s="7" cm="1">
        <f t="array" aca="1" ref="G1784" ca="1">INDEX(States!$B:$B,RANDBETWEEN(2,COUNTA(States!$B:$B)),1)</f>
        <v>10</v>
      </c>
      <c r="H1784" s="7" t="str">
        <f ca="1">VLOOKUP($D1784,Name!$A:$C,3,FALSE)</f>
        <v>M</v>
      </c>
      <c r="I1784" s="7">
        <f t="shared" ca="1" si="137"/>
        <v>2</v>
      </c>
      <c r="J1784" s="7" t="str">
        <f ca="1">VLOOKUP($I1784,Race!$A:$B,2,FALSE)</f>
        <v>Branco</v>
      </c>
      <c r="K1784" s="8">
        <f ca="1" xml:space="preserve">
IF($B1784=2,
    TODAY()-16340,
    IF($P1784=2,
        RANDBETWEEN(TODAY()-12418.5,TODAY()-6574.5),
        IF(OR($P1784=3,$P1784=4),
            RANDBETWEEN(TODAY()-16071,TODAY()-8766),
            IF(OR($P1784=5,$P1784=6,$P1784=7),
                RANDBETWEEN(TODAY()-27393.75,TODAY()-12783.75),
                RANDBETWEEN(TODAY()-27393.75,TODAY()-10957.5)
            )
        )
    )
)</f>
        <v>33420</v>
      </c>
      <c r="L1784" s="6">
        <f ca="1">IF(OR(ROW()=2,ROW()=3),7,IF(ROW()=4,4,RANDBETWEEN(4,COUNT(Education!$A:$A) + 1)))</f>
        <v>5</v>
      </c>
      <c r="M1784" s="8" t="str">
        <f ca="1">VLOOKUP($L1784,Education!$A:$B,2,FALSE)</f>
        <v>Pós-graduação</v>
      </c>
      <c r="N178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1784" s="7" t="str">
        <f ca="1">VLOOKUP($N1784,Department!$A:$B,2,FALSE)</f>
        <v>Contábil</v>
      </c>
      <c r="P1784" s="6">
        <f t="shared" ca="1" si="138"/>
        <v>8</v>
      </c>
      <c r="Q1784" s="7" t="str">
        <f ca="1">VLOOKUP($P1784,Role!$A:$B,2,FALSE)</f>
        <v>Analista</v>
      </c>
      <c r="R1784" s="7">
        <f ca="1">IF($P1784=8,RANDBETWEEN(2,COUNT(Level!$A:$A) + 1),"")</f>
        <v>2</v>
      </c>
      <c r="S1784" s="7" t="str">
        <f ca="1">IF($R1784&lt;&gt;"",VLOOKUP($R1784,Level!$A:$B,2,FALSE),"")</f>
        <v>Junior</v>
      </c>
      <c r="T1784" s="8">
        <f t="shared" ca="1" si="139"/>
        <v>43501</v>
      </c>
      <c r="U1784" s="1">
        <f t="shared" ca="1" si="135"/>
        <v>3000</v>
      </c>
      <c r="V178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$A1784    &amp;
", "   &amp;
$B1784    &amp;
", "   &amp;
$C1784    &amp;
", '"  &amp;
$E1784    &amp;
"', '" &amp;
$H1784    &amp;
"', "  &amp;
$I1784 &amp;
", CAST('"  &amp;
TEXT($K1784,"aaaa-mm-dd") &amp;
"' AS DATE), " &amp;
$L1784 &amp;
", " &amp;
$N1784 &amp;
", " &amp;
$P1784 &amp;
", " &amp;
IF($R1784="","NULL",$R1784) &amp;
", " &amp;
$U1784 &amp;
");"</f>
        <v>INSERT INTO acme.fact_employees (id_company_fk, id_employee_pk, flg_active, employee_name, id_gender_fk, id_race_fk, birthdate, id_education_fk, id_department_fk, id_role_fk, id_level_fk, salary) VALUES (2, 1783, TRUE, 'Octávio Santana Bispo', 'M', 2, CAST('1991-07-01' AS DATE), 5, 9, 8, 2, 3000);</v>
      </c>
    </row>
    <row r="1785" spans="1:22" x14ac:dyDescent="0.2">
      <c r="A1785" s="7">
        <v>2</v>
      </c>
      <c r="B1785" s="5">
        <f t="shared" si="136"/>
        <v>1784</v>
      </c>
      <c r="C1785" s="6" t="b">
        <v>1</v>
      </c>
      <c r="D1785" s="7">
        <f ca="1">IF(ROW()=2,125,IF(ROW()=3,67,IF(ROW()=4,13,RANDBETWEEN(2,COUNT(Name!$A:$A) + 1))))</f>
        <v>313</v>
      </c>
      <c r="E1785" s="7" t="str">
        <f ca="1">VLOOKUP($D1785,Name!$A:$B,2,FALSE) &amp; " " &amp; IF(ROW()=2,"de Orléans e Bragança",VLOOKUP(IF(ROW()=2,0,RANDBETWEEN(2,COUNT('Last name'!$A:$A) + 1)),'Last name'!$A:$B,2,FALSE) &amp; " " &amp; VLOOKUP(RANDBETWEEN(2,COUNT('Last name'!$A:$A) + 1),'Last name'!$A:$B,2,FALSE))</f>
        <v>Pedro Trindade Cardozo</v>
      </c>
      <c r="F1785" s="7">
        <v>2</v>
      </c>
      <c r="G1785" s="7" cm="1">
        <f t="array" aca="1" ref="G1785" ca="1">INDEX(States!$B:$B,RANDBETWEEN(2,COUNTA(States!$B:$B)),1)</f>
        <v>14</v>
      </c>
      <c r="H1785" s="7" t="str">
        <f ca="1">VLOOKUP($D1785,Name!$A:$C,3,FALSE)</f>
        <v>M</v>
      </c>
      <c r="I1785" s="7">
        <f t="shared" ca="1" si="137"/>
        <v>3</v>
      </c>
      <c r="J1785" s="7" t="str">
        <f ca="1">VLOOKUP($I1785,Race!$A:$B,2,FALSE)</f>
        <v>Preto</v>
      </c>
      <c r="K1785" s="8">
        <f ca="1" xml:space="preserve">
IF($B1785=2,
    TODAY()-16340,
    IF($P1785=2,
        RANDBETWEEN(TODAY()-12418.5,TODAY()-6574.5),
        IF(OR($P1785=3,$P1785=4),
            RANDBETWEEN(TODAY()-16071,TODAY()-8766),
            IF(OR($P1785=5,$P1785=6,$P1785=7),
                RANDBETWEEN(TODAY()-27393.75,TODAY()-12783.75),
                RANDBETWEEN(TODAY()-27393.75,TODAY()-10957.5)
            )
        )
    )
)</f>
        <v>22948</v>
      </c>
      <c r="L1785" s="6">
        <f ca="1">IF(OR(ROW()=2,ROW()=3),7,IF(ROW()=4,4,RANDBETWEEN(4,COUNT(Education!$A:$A) + 1)))</f>
        <v>5</v>
      </c>
      <c r="M1785" s="8" t="str">
        <f ca="1">VLOOKUP($L1785,Education!$A:$B,2,FALSE)</f>
        <v>Pós-graduação</v>
      </c>
      <c r="N178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1785" s="7" t="str">
        <f ca="1">VLOOKUP($N1785,Department!$A:$B,2,FALSE)</f>
        <v>Contábil</v>
      </c>
      <c r="P1785" s="6">
        <f t="shared" ca="1" si="138"/>
        <v>8</v>
      </c>
      <c r="Q1785" s="7" t="str">
        <f ca="1">VLOOKUP($P1785,Role!$A:$B,2,FALSE)</f>
        <v>Analista</v>
      </c>
      <c r="R1785" s="7">
        <f ca="1">IF($P1785=8,RANDBETWEEN(2,COUNT(Level!$A:$A) + 1),"")</f>
        <v>2</v>
      </c>
      <c r="S1785" s="7" t="str">
        <f ca="1">IF($R1785&lt;&gt;"",VLOOKUP($R1785,Level!$A:$B,2,FALSE),"")</f>
        <v>Junior</v>
      </c>
      <c r="T1785" s="8">
        <f t="shared" ca="1" si="139"/>
        <v>41209</v>
      </c>
      <c r="U1785" s="1">
        <f t="shared" ca="1" si="135"/>
        <v>3000</v>
      </c>
      <c r="V178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$A1785    &amp;
", "   &amp;
$B1785    &amp;
", "   &amp;
$C1785    &amp;
", '"  &amp;
$E1785    &amp;
"', '" &amp;
$H1785    &amp;
"', "  &amp;
$I1785 &amp;
", CAST('"  &amp;
TEXT($K1785,"aaaa-mm-dd") &amp;
"' AS DATE), " &amp;
$L1785 &amp;
", " &amp;
$N1785 &amp;
", " &amp;
$P1785 &amp;
", " &amp;
IF($R1785="","NULL",$R1785) &amp;
", " &amp;
$U1785 &amp;
");"</f>
        <v>INSERT INTO acme.fact_employees (id_company_fk, id_employee_pk, flg_active, employee_name, id_gender_fk, id_race_fk, birthdate, id_education_fk, id_department_fk, id_role_fk, id_level_fk, salary) VALUES (2, 1784, TRUE, 'Pedro Trindade Cardozo', 'M', 3, CAST('1962-10-29' AS DATE), 5, 9, 8, 2, 3000);</v>
      </c>
    </row>
    <row r="1786" spans="1:22" x14ac:dyDescent="0.2">
      <c r="A1786" s="7">
        <v>2</v>
      </c>
      <c r="B1786" s="5">
        <f t="shared" si="136"/>
        <v>1785</v>
      </c>
      <c r="C1786" s="6" t="b">
        <v>1</v>
      </c>
      <c r="D1786" s="7">
        <f ca="1">IF(ROW()=2,125,IF(ROW()=3,67,IF(ROW()=4,13,RANDBETWEEN(2,COUNT(Name!$A:$A) + 1))))</f>
        <v>303</v>
      </c>
      <c r="E1786" s="7" t="str">
        <f ca="1">VLOOKUP($D1786,Name!$A:$B,2,FALSE) &amp; " " &amp; IF(ROW()=2,"de Orléans e Bragança",VLOOKUP(IF(ROW()=2,0,RANDBETWEEN(2,COUNT('Last name'!$A:$A) + 1)),'Last name'!$A:$B,2,FALSE) &amp; " " &amp; VLOOKUP(RANDBETWEEN(2,COUNT('Last name'!$A:$A) + 1),'Last name'!$A:$B,2,FALSE))</f>
        <v>Nicolas Gonçalves Conti</v>
      </c>
      <c r="F1786" s="7">
        <v>2</v>
      </c>
      <c r="G1786" s="7" cm="1">
        <f t="array" aca="1" ref="G1786" ca="1">INDEX(States!$B:$B,RANDBETWEEN(2,COUNTA(States!$B:$B)),1)</f>
        <v>13</v>
      </c>
      <c r="H1786" s="7" t="str">
        <f ca="1">VLOOKUP($D1786,Name!$A:$C,3,FALSE)</f>
        <v>M</v>
      </c>
      <c r="I1786" s="7">
        <f t="shared" ca="1" si="137"/>
        <v>5</v>
      </c>
      <c r="J1786" s="7" t="str">
        <f ca="1">VLOOKUP($I1786,Race!$A:$B,2,FALSE)</f>
        <v>Amarelo</v>
      </c>
      <c r="K1786" s="8">
        <f ca="1" xml:space="preserve">
IF($B1786=2,
    TODAY()-16340,
    IF($P1786=2,
        RANDBETWEEN(TODAY()-12418.5,TODAY()-6574.5),
        IF(OR($P1786=3,$P1786=4),
            RANDBETWEEN(TODAY()-16071,TODAY()-8766),
            IF(OR($P1786=5,$P1786=6,$P1786=7),
                RANDBETWEEN(TODAY()-27393.75,TODAY()-12783.75),
                RANDBETWEEN(TODAY()-27393.75,TODAY()-10957.5)
            )
        )
    )
)</f>
        <v>30190</v>
      </c>
      <c r="L1786" s="6">
        <f ca="1">IF(OR(ROW()=2,ROW()=3),7,IF(ROW()=4,4,RANDBETWEEN(4,COUNT(Education!$A:$A) + 1)))</f>
        <v>7</v>
      </c>
      <c r="M1786" s="8" t="str">
        <f ca="1">VLOOKUP($L1786,Education!$A:$B,2,FALSE)</f>
        <v>Doutorado</v>
      </c>
      <c r="N178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1786" s="7" t="str">
        <f ca="1">VLOOKUP($N1786,Department!$A:$B,2,FALSE)</f>
        <v>Recursos Humanos</v>
      </c>
      <c r="P1786" s="6">
        <f t="shared" ca="1" si="138"/>
        <v>7</v>
      </c>
      <c r="Q1786" s="7" t="str">
        <f ca="1">VLOOKUP($P1786,Role!$A:$B,2,FALSE)</f>
        <v>Trainee</v>
      </c>
      <c r="R1786" s="7" t="str">
        <f ca="1">IF($P1786=8,RANDBETWEEN(2,COUNT(Level!$A:$A) + 1),"")</f>
        <v/>
      </c>
      <c r="S1786" s="7" t="str">
        <f ca="1">IF($R1786&lt;&gt;"",VLOOKUP($R1786,Level!$A:$B,2,FALSE),"")</f>
        <v/>
      </c>
      <c r="T1786" s="8">
        <f t="shared" ca="1" si="139"/>
        <v>39106</v>
      </c>
      <c r="U1786" s="1">
        <f t="shared" ca="1" si="135"/>
        <v>2885</v>
      </c>
      <c r="V178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$A1786    &amp;
", "   &amp;
$B1786    &amp;
", "   &amp;
$C1786    &amp;
", '"  &amp;
$E1786    &amp;
"', '" &amp;
$H1786    &amp;
"', "  &amp;
$I1786 &amp;
", CAST('"  &amp;
TEXT($K1786,"aaaa-mm-dd") &amp;
"' AS DATE), " &amp;
$L1786 &amp;
", " &amp;
$N1786 &amp;
", " &amp;
$P1786 &amp;
", " &amp;
IF($R1786="","NULL",$R1786) &amp;
", " &amp;
$U1786 &amp;
");"</f>
        <v>INSERT INTO acme.fact_employees (id_company_fk, id_employee_pk, flg_active, employee_name, id_gender_fk, id_race_fk, birthdate, id_education_fk, id_department_fk, id_role_fk, id_level_fk, salary) VALUES (2, 1785, TRUE, 'Nicolas Gonçalves Conti', 'M', 5, CAST('1982-08-27' AS DATE), 7, 5, 7, NULL, 2885);</v>
      </c>
    </row>
    <row r="1787" spans="1:22" x14ac:dyDescent="0.2">
      <c r="A1787" s="7">
        <v>2</v>
      </c>
      <c r="B1787" s="5">
        <f t="shared" si="136"/>
        <v>1786</v>
      </c>
      <c r="C1787" s="6" t="b">
        <v>1</v>
      </c>
      <c r="D1787" s="7">
        <f ca="1">IF(ROW()=2,125,IF(ROW()=3,67,IF(ROW()=4,13,RANDBETWEEN(2,COUNT(Name!$A:$A) + 1))))</f>
        <v>42</v>
      </c>
      <c r="E1787" s="7" t="str">
        <f ca="1">VLOOKUP($D1787,Name!$A:$B,2,FALSE) &amp; " " &amp; IF(ROW()=2,"de Orléans e Bragança",VLOOKUP(IF(ROW()=2,0,RANDBETWEEN(2,COUNT('Last name'!$A:$A) + 1)),'Last name'!$A:$B,2,FALSE) &amp; " " &amp; VLOOKUP(RANDBETWEEN(2,COUNT('Last name'!$A:$A) + 1),'Last name'!$A:$B,2,FALSE))</f>
        <v>Anna Carolinna Badu Barreto</v>
      </c>
      <c r="F1787" s="7">
        <v>2</v>
      </c>
      <c r="G1787" s="7" cm="1">
        <f t="array" aca="1" ref="G1787" ca="1">INDEX(States!$B:$B,RANDBETWEEN(2,COUNTA(States!$B:$B)),1)</f>
        <v>16</v>
      </c>
      <c r="H1787" s="7" t="str">
        <f ca="1">VLOOKUP($D1787,Name!$A:$C,3,FALSE)</f>
        <v>F</v>
      </c>
      <c r="I1787" s="7">
        <f t="shared" ca="1" si="137"/>
        <v>2</v>
      </c>
      <c r="J1787" s="7" t="str">
        <f ca="1">VLOOKUP($I1787,Race!$A:$B,2,FALSE)</f>
        <v>Branco</v>
      </c>
      <c r="K1787" s="8">
        <f ca="1" xml:space="preserve">
IF($B1787=2,
    TODAY()-16340,
    IF($P1787=2,
        RANDBETWEEN(TODAY()-12418.5,TODAY()-6574.5),
        IF(OR($P1787=3,$P1787=4),
            RANDBETWEEN(TODAY()-16071,TODAY()-8766),
            IF(OR($P1787=5,$P1787=6,$P1787=7),
                RANDBETWEEN(TODAY()-27393.75,TODAY()-12783.75),
                RANDBETWEEN(TODAY()-27393.75,TODAY()-10957.5)
            )
        )
    )
)</f>
        <v>30851</v>
      </c>
      <c r="L1787" s="6">
        <f ca="1">IF(OR(ROW()=2,ROW()=3),7,IF(ROW()=4,4,RANDBETWEEN(4,COUNT(Education!$A:$A) + 1)))</f>
        <v>5</v>
      </c>
      <c r="M1787" s="8" t="str">
        <f ca="1">VLOOKUP($L1787,Education!$A:$B,2,FALSE)</f>
        <v>Pós-graduação</v>
      </c>
      <c r="N178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7</v>
      </c>
      <c r="O1787" s="7" t="str">
        <f ca="1">VLOOKUP($N1787,Department!$A:$B,2,FALSE)</f>
        <v>Operacional</v>
      </c>
      <c r="P1787" s="6">
        <f t="shared" ca="1" si="138"/>
        <v>8</v>
      </c>
      <c r="Q1787" s="7" t="str">
        <f ca="1">VLOOKUP($P1787,Role!$A:$B,2,FALSE)</f>
        <v>Analista</v>
      </c>
      <c r="R1787" s="7">
        <f ca="1">IF($P1787=8,RANDBETWEEN(2,COUNT(Level!$A:$A) + 1),"")</f>
        <v>4</v>
      </c>
      <c r="S1787" s="7" t="str">
        <f ca="1">IF($R1787&lt;&gt;"",VLOOKUP($R1787,Level!$A:$B,2,FALSE),"")</f>
        <v>Senior</v>
      </c>
      <c r="T1787" s="8">
        <f t="shared" ca="1" si="139"/>
        <v>43945</v>
      </c>
      <c r="U1787" s="1">
        <f t="shared" ca="1" si="135"/>
        <v>3000</v>
      </c>
      <c r="V178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$A1787    &amp;
", "   &amp;
$B1787    &amp;
", "   &amp;
$C1787    &amp;
", '"  &amp;
$E1787    &amp;
"', '" &amp;
$H1787    &amp;
"', "  &amp;
$I1787 &amp;
", CAST('"  &amp;
TEXT($K1787,"aaaa-mm-dd") &amp;
"' AS DATE), " &amp;
$L1787 &amp;
", " &amp;
$N1787 &amp;
", " &amp;
$P1787 &amp;
", " &amp;
IF($R1787="","NULL",$R1787) &amp;
", " &amp;
$U1787 &amp;
");"</f>
        <v>INSERT INTO acme.fact_employees (id_company_fk, id_employee_pk, flg_active, employee_name, id_gender_fk, id_race_fk, birthdate, id_education_fk, id_department_fk, id_role_fk, id_level_fk, salary) VALUES (2, 1786, TRUE, 'Anna Carolinna Badu Barreto', 'F', 2, CAST('1984-06-18' AS DATE), 5, 7, 8, 4, 3000);</v>
      </c>
    </row>
    <row r="1788" spans="1:22" x14ac:dyDescent="0.2">
      <c r="A1788" s="7">
        <v>2</v>
      </c>
      <c r="B1788" s="5">
        <f t="shared" si="136"/>
        <v>1787</v>
      </c>
      <c r="C1788" s="6" t="b">
        <v>1</v>
      </c>
      <c r="D1788" s="7">
        <f ca="1">IF(ROW()=2,125,IF(ROW()=3,67,IF(ROW()=4,13,RANDBETWEEN(2,COUNT(Name!$A:$A) + 1))))</f>
        <v>130</v>
      </c>
      <c r="E1788" s="7" t="str">
        <f ca="1">VLOOKUP($D1788,Name!$A:$B,2,FALSE) &amp; " " &amp; IF(ROW()=2,"de Orléans e Bragança",VLOOKUP(IF(ROW()=2,0,RANDBETWEEN(2,COUNT('Last name'!$A:$A) + 1)),'Last name'!$A:$B,2,FALSE) &amp; " " &amp; VLOOKUP(RANDBETWEEN(2,COUNT('Last name'!$A:$A) + 1),'Last name'!$A:$B,2,FALSE))</f>
        <v>Esther Arruda Ferrara</v>
      </c>
      <c r="F1788" s="7">
        <v>2</v>
      </c>
      <c r="G1788" s="7" cm="1">
        <f t="array" aca="1" ref="G1788" ca="1">INDEX(States!$B:$B,RANDBETWEEN(2,COUNTA(States!$B:$B)),1)</f>
        <v>4</v>
      </c>
      <c r="H1788" s="7" t="str">
        <f ca="1">VLOOKUP($D1788,Name!$A:$C,3,FALSE)</f>
        <v>F</v>
      </c>
      <c r="I1788" s="7">
        <f t="shared" ca="1" si="137"/>
        <v>2</v>
      </c>
      <c r="J1788" s="7" t="str">
        <f ca="1">VLOOKUP($I1788,Race!$A:$B,2,FALSE)</f>
        <v>Branco</v>
      </c>
      <c r="K1788" s="8">
        <f ca="1" xml:space="preserve">
IF($B1788=2,
    TODAY()-16340,
    IF($P1788=2,
        RANDBETWEEN(TODAY()-12418.5,TODAY()-6574.5),
        IF(OR($P1788=3,$P1788=4),
            RANDBETWEEN(TODAY()-16071,TODAY()-8766),
            IF(OR($P1788=5,$P1788=6,$P1788=7),
                RANDBETWEEN(TODAY()-27393.75,TODAY()-12783.75),
                RANDBETWEEN(TODAY()-27393.75,TODAY()-10957.5)
            )
        )
    )
)</f>
        <v>28000</v>
      </c>
      <c r="L1788" s="6">
        <f ca="1">IF(OR(ROW()=2,ROW()=3),7,IF(ROW()=4,4,RANDBETWEEN(4,COUNT(Education!$A:$A) + 1)))</f>
        <v>7</v>
      </c>
      <c r="M1788" s="8" t="str">
        <f ca="1">VLOOKUP($L1788,Education!$A:$B,2,FALSE)</f>
        <v>Doutorado</v>
      </c>
      <c r="N178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1788" s="7" t="str">
        <f ca="1">VLOOKUP($N1788,Department!$A:$B,2,FALSE)</f>
        <v>Tecnologia da Informação</v>
      </c>
      <c r="P1788" s="6">
        <f t="shared" ca="1" si="138"/>
        <v>9</v>
      </c>
      <c r="Q1788" s="7" t="str">
        <f ca="1">VLOOKUP($P1788,Role!$A:$B,2,FALSE)</f>
        <v>Especialista</v>
      </c>
      <c r="R1788" s="7" t="str">
        <f ca="1">IF($P1788=8,RANDBETWEEN(2,COUNT(Level!$A:$A) + 1),"")</f>
        <v/>
      </c>
      <c r="S1788" s="7" t="str">
        <f ca="1">IF($R1788&lt;&gt;"",VLOOKUP($R1788,Level!$A:$B,2,FALSE),"")</f>
        <v/>
      </c>
      <c r="T1788" s="8">
        <f t="shared" ca="1" si="139"/>
        <v>43255</v>
      </c>
      <c r="U1788" s="1">
        <f t="shared" ca="1" si="135"/>
        <v>10120</v>
      </c>
      <c r="V178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$A1788    &amp;
", "   &amp;
$B1788    &amp;
", "   &amp;
$C1788    &amp;
", '"  &amp;
$E1788    &amp;
"', '" &amp;
$H1788    &amp;
"', "  &amp;
$I1788 &amp;
", CAST('"  &amp;
TEXT($K1788,"aaaa-mm-dd") &amp;
"' AS DATE), " &amp;
$L1788 &amp;
", " &amp;
$N1788 &amp;
", " &amp;
$P1788 &amp;
", " &amp;
IF($R1788="","NULL",$R1788) &amp;
", " &amp;
$U1788 &amp;
");"</f>
        <v>INSERT INTO acme.fact_employees (id_company_fk, id_employee_pk, flg_active, employee_name, id_gender_fk, id_race_fk, birthdate, id_education_fk, id_department_fk, id_role_fk, id_level_fk, salary) VALUES (2, 1787, TRUE, 'Esther Arruda Ferrara', 'F', 2, CAST('1976-08-28' AS DATE), 7, 11, 9, NULL, 10120);</v>
      </c>
    </row>
    <row r="1789" spans="1:22" x14ac:dyDescent="0.2">
      <c r="A1789" s="7">
        <v>2</v>
      </c>
      <c r="B1789" s="5">
        <f t="shared" si="136"/>
        <v>1788</v>
      </c>
      <c r="C1789" s="6" t="b">
        <v>1</v>
      </c>
      <c r="D1789" s="7">
        <f ca="1">IF(ROW()=2,125,IF(ROW()=3,67,IF(ROW()=4,13,RANDBETWEEN(2,COUNT(Name!$A:$A) + 1))))</f>
        <v>139</v>
      </c>
      <c r="E1789" s="7" t="str">
        <f ca="1">VLOOKUP($D1789,Name!$A:$B,2,FALSE) &amp; " " &amp; IF(ROW()=2,"de Orléans e Bragança",VLOOKUP(IF(ROW()=2,0,RANDBETWEEN(2,COUNT('Last name'!$A:$A) + 1)),'Last name'!$A:$B,2,FALSE) &amp; " " &amp; VLOOKUP(RANDBETWEEN(2,COUNT('Last name'!$A:$A) + 1),'Last name'!$A:$B,2,FALSE))</f>
        <v>Flaviano Negrão Braga</v>
      </c>
      <c r="F1789" s="7">
        <v>2</v>
      </c>
      <c r="G1789" s="7" cm="1">
        <f t="array" aca="1" ref="G1789" ca="1">INDEX(States!$B:$B,RANDBETWEEN(2,COUNTA(States!$B:$B)),1)</f>
        <v>19</v>
      </c>
      <c r="H1789" s="7" t="str">
        <f ca="1">VLOOKUP($D1789,Name!$A:$C,3,FALSE)</f>
        <v>M</v>
      </c>
      <c r="I1789" s="7">
        <f t="shared" ca="1" si="137"/>
        <v>2</v>
      </c>
      <c r="J1789" s="7" t="str">
        <f ca="1">VLOOKUP($I1789,Race!$A:$B,2,FALSE)</f>
        <v>Branco</v>
      </c>
      <c r="K1789" s="8">
        <f ca="1" xml:space="preserve">
IF($B1789=2,
    TODAY()-16340,
    IF($P1789=2,
        RANDBETWEEN(TODAY()-12418.5,TODAY()-6574.5),
        IF(OR($P1789=3,$P1789=4),
            RANDBETWEEN(TODAY()-16071,TODAY()-8766),
            IF(OR($P1789=5,$P1789=6,$P1789=7),
                RANDBETWEEN(TODAY()-27393.75,TODAY()-12783.75),
                RANDBETWEEN(TODAY()-27393.75,TODAY()-10957.5)
            )
        )
    )
)</f>
        <v>30761</v>
      </c>
      <c r="L1789" s="6">
        <f ca="1">IF(OR(ROW()=2,ROW()=3),7,IF(ROW()=4,4,RANDBETWEEN(4,COUNT(Education!$A:$A) + 1)))</f>
        <v>6</v>
      </c>
      <c r="M1789" s="8" t="str">
        <f ca="1">VLOOKUP($L1789,Education!$A:$B,2,FALSE)</f>
        <v>Mestrado</v>
      </c>
      <c r="N178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1789" s="7" t="str">
        <f ca="1">VLOOKUP($N1789,Department!$A:$B,2,FALSE)</f>
        <v>Contábil</v>
      </c>
      <c r="P1789" s="6">
        <f t="shared" ca="1" si="138"/>
        <v>8</v>
      </c>
      <c r="Q1789" s="7" t="str">
        <f ca="1">VLOOKUP($P1789,Role!$A:$B,2,FALSE)</f>
        <v>Analista</v>
      </c>
      <c r="R1789" s="7">
        <f ca="1">IF($P1789=8,RANDBETWEEN(2,COUNT(Level!$A:$A) + 1),"")</f>
        <v>4</v>
      </c>
      <c r="S1789" s="7" t="str">
        <f ca="1">IF($R1789&lt;&gt;"",VLOOKUP($R1789,Level!$A:$B,2,FALSE),"")</f>
        <v>Senior</v>
      </c>
      <c r="T1789" s="8">
        <f t="shared" ca="1" si="139"/>
        <v>38386</v>
      </c>
      <c r="U1789" s="1">
        <f t="shared" ca="1" si="135"/>
        <v>3500</v>
      </c>
      <c r="V178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$A1789    &amp;
", "   &amp;
$B1789    &amp;
", "   &amp;
$C1789    &amp;
", '"  &amp;
$E1789    &amp;
"', '" &amp;
$H1789    &amp;
"', "  &amp;
$I1789 &amp;
", CAST('"  &amp;
TEXT($K1789,"aaaa-mm-dd") &amp;
"' AS DATE), " &amp;
$L1789 &amp;
", " &amp;
$N1789 &amp;
", " &amp;
$P1789 &amp;
", " &amp;
IF($R1789="","NULL",$R1789) &amp;
", " &amp;
$U1789 &amp;
");"</f>
        <v>INSERT INTO acme.fact_employees (id_company_fk, id_employee_pk, flg_active, employee_name, id_gender_fk, id_race_fk, birthdate, id_education_fk, id_department_fk, id_role_fk, id_level_fk, salary) VALUES (2, 1788, TRUE, 'Flaviano Negrão Braga', 'M', 2, CAST('1984-03-20' AS DATE), 6, 9, 8, 4, 3500);</v>
      </c>
    </row>
    <row r="1790" spans="1:22" x14ac:dyDescent="0.2">
      <c r="A1790" s="7">
        <v>2</v>
      </c>
      <c r="B1790" s="5">
        <f t="shared" si="136"/>
        <v>1789</v>
      </c>
      <c r="C1790" s="6" t="b">
        <v>1</v>
      </c>
      <c r="D1790" s="7">
        <f ca="1">IF(ROW()=2,125,IF(ROW()=3,67,IF(ROW()=4,13,RANDBETWEEN(2,COUNT(Name!$A:$A) + 1))))</f>
        <v>227</v>
      </c>
      <c r="E1790" s="7" t="str">
        <f ca="1">VLOOKUP($D1790,Name!$A:$B,2,FALSE) &amp; " " &amp; IF(ROW()=2,"de Orléans e Bragança",VLOOKUP(IF(ROW()=2,0,RANDBETWEEN(2,COUNT('Last name'!$A:$A) + 1)),'Last name'!$A:$B,2,FALSE) &amp; " " &amp; VLOOKUP(RANDBETWEEN(2,COUNT('Last name'!$A:$A) + 1),'Last name'!$A:$B,2,FALSE))</f>
        <v>Lorena Azeredo Rocha</v>
      </c>
      <c r="F1790" s="7">
        <v>2</v>
      </c>
      <c r="G1790" s="7" cm="1">
        <f t="array" aca="1" ref="G1790" ca="1">INDEX(States!$B:$B,RANDBETWEEN(2,COUNTA(States!$B:$B)),1)</f>
        <v>18</v>
      </c>
      <c r="H1790" s="7" t="str">
        <f ca="1">VLOOKUP($D1790,Name!$A:$C,3,FALSE)</f>
        <v>F</v>
      </c>
      <c r="I1790" s="7">
        <f t="shared" ca="1" si="137"/>
        <v>2</v>
      </c>
      <c r="J1790" s="7" t="str">
        <f ca="1">VLOOKUP($I1790,Race!$A:$B,2,FALSE)</f>
        <v>Branco</v>
      </c>
      <c r="K1790" s="8">
        <f ca="1" xml:space="preserve">
IF($B1790=2,
    TODAY()-16340,
    IF($P1790=2,
        RANDBETWEEN(TODAY()-12418.5,TODAY()-6574.5),
        IF(OR($P1790=3,$P1790=4),
            RANDBETWEEN(TODAY()-16071,TODAY()-8766),
            IF(OR($P1790=5,$P1790=6,$P1790=7),
                RANDBETWEEN(TODAY()-27393.75,TODAY()-12783.75),
                RANDBETWEEN(TODAY()-27393.75,TODAY()-10957.5)
            )
        )
    )
)</f>
        <v>27103</v>
      </c>
      <c r="L1790" s="6">
        <f ca="1">IF(OR(ROW()=2,ROW()=3),7,IF(ROW()=4,4,RANDBETWEEN(4,COUNT(Education!$A:$A) + 1)))</f>
        <v>6</v>
      </c>
      <c r="M1790" s="8" t="str">
        <f ca="1">VLOOKUP($L1790,Education!$A:$B,2,FALSE)</f>
        <v>Mestrado</v>
      </c>
      <c r="N179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1790" s="7" t="str">
        <f ca="1">VLOOKUP($N1790,Department!$A:$B,2,FALSE)</f>
        <v>Contábil</v>
      </c>
      <c r="P1790" s="6">
        <f t="shared" ca="1" si="138"/>
        <v>8</v>
      </c>
      <c r="Q1790" s="7" t="str">
        <f ca="1">VLOOKUP($P1790,Role!$A:$B,2,FALSE)</f>
        <v>Analista</v>
      </c>
      <c r="R1790" s="7">
        <f ca="1">IF($P1790=8,RANDBETWEEN(2,COUNT(Level!$A:$A) + 1),"")</f>
        <v>4</v>
      </c>
      <c r="S1790" s="7" t="str">
        <f ca="1">IF($R1790&lt;&gt;"",VLOOKUP($R1790,Level!$A:$B,2,FALSE),"")</f>
        <v>Senior</v>
      </c>
      <c r="T1790" s="8">
        <f t="shared" ca="1" si="139"/>
        <v>44489</v>
      </c>
      <c r="U1790" s="1">
        <f t="shared" ca="1" si="135"/>
        <v>3500</v>
      </c>
      <c r="V179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$A1790    &amp;
", "   &amp;
$B1790    &amp;
", "   &amp;
$C1790    &amp;
", '"  &amp;
$E1790    &amp;
"', '" &amp;
$H1790    &amp;
"', "  &amp;
$I1790 &amp;
", CAST('"  &amp;
TEXT($K1790,"aaaa-mm-dd") &amp;
"' AS DATE), " &amp;
$L1790 &amp;
", " &amp;
$N1790 &amp;
", " &amp;
$P1790 &amp;
", " &amp;
IF($R1790="","NULL",$R1790) &amp;
", " &amp;
$U1790 &amp;
");"</f>
        <v>INSERT INTO acme.fact_employees (id_company_fk, id_employee_pk, flg_active, employee_name, id_gender_fk, id_race_fk, birthdate, id_education_fk, id_department_fk, id_role_fk, id_level_fk, salary) VALUES (2, 1789, TRUE, 'Lorena Azeredo Rocha', 'F', 2, CAST('1974-03-15' AS DATE), 6, 9, 8, 4, 3500);</v>
      </c>
    </row>
    <row r="1791" spans="1:22" x14ac:dyDescent="0.2">
      <c r="A1791" s="7">
        <v>2</v>
      </c>
      <c r="B1791" s="5">
        <f t="shared" si="136"/>
        <v>1790</v>
      </c>
      <c r="C1791" s="6" t="b">
        <v>1</v>
      </c>
      <c r="D1791" s="7">
        <f ca="1">IF(ROW()=2,125,IF(ROW()=3,67,IF(ROW()=4,13,RANDBETWEEN(2,COUNT(Name!$A:$A) + 1))))</f>
        <v>111</v>
      </c>
      <c r="E1791" s="7" t="str">
        <f ca="1">VLOOKUP($D1791,Name!$A:$B,2,FALSE) &amp; " " &amp; IF(ROW()=2,"de Orléans e Bragança",VLOOKUP(IF(ROW()=2,0,RANDBETWEEN(2,COUNT('Last name'!$A:$A) + 1)),'Last name'!$A:$B,2,FALSE) &amp; " " &amp; VLOOKUP(RANDBETWEEN(2,COUNT('Last name'!$A:$A) + 1),'Last name'!$A:$B,2,FALSE))</f>
        <v>Domingos Madureira Miranda</v>
      </c>
      <c r="F1791" s="7">
        <v>2</v>
      </c>
      <c r="G1791" s="7" cm="1">
        <f t="array" aca="1" ref="G1791" ca="1">INDEX(States!$B:$B,RANDBETWEEN(2,COUNTA(States!$B:$B)),1)</f>
        <v>18</v>
      </c>
      <c r="H1791" s="7" t="str">
        <f ca="1">VLOOKUP($D1791,Name!$A:$C,3,FALSE)</f>
        <v>M</v>
      </c>
      <c r="I1791" s="7">
        <f t="shared" ca="1" si="137"/>
        <v>2</v>
      </c>
      <c r="J1791" s="7" t="str">
        <f ca="1">VLOOKUP($I1791,Race!$A:$B,2,FALSE)</f>
        <v>Branco</v>
      </c>
      <c r="K1791" s="8">
        <f ca="1" xml:space="preserve">
IF($B1791=2,
    TODAY()-16340,
    IF($P1791=2,
        RANDBETWEEN(TODAY()-12418.5,TODAY()-6574.5),
        IF(OR($P1791=3,$P1791=4),
            RANDBETWEEN(TODAY()-16071,TODAY()-8766),
            IF(OR($P1791=5,$P1791=6,$P1791=7),
                RANDBETWEEN(TODAY()-27393.75,TODAY()-12783.75),
                RANDBETWEEN(TODAY()-27393.75,TODAY()-10957.5)
            )
        )
    )
)</f>
        <v>33577</v>
      </c>
      <c r="L1791" s="6">
        <f ca="1">IF(OR(ROW()=2,ROW()=3),7,IF(ROW()=4,4,RANDBETWEEN(4,COUNT(Education!$A:$A) + 1)))</f>
        <v>5</v>
      </c>
      <c r="M1791" s="8" t="str">
        <f ca="1">VLOOKUP($L1791,Education!$A:$B,2,FALSE)</f>
        <v>Pós-graduação</v>
      </c>
      <c r="N179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1791" s="7" t="str">
        <f ca="1">VLOOKUP($N1791,Department!$A:$B,2,FALSE)</f>
        <v>Recursos Humanos</v>
      </c>
      <c r="P1791" s="6">
        <f t="shared" ca="1" si="138"/>
        <v>8</v>
      </c>
      <c r="Q1791" s="7" t="str">
        <f ca="1">VLOOKUP($P1791,Role!$A:$B,2,FALSE)</f>
        <v>Analista</v>
      </c>
      <c r="R1791" s="7">
        <f ca="1">IF($P1791=8,RANDBETWEEN(2,COUNT(Level!$A:$A) + 1),"")</f>
        <v>3</v>
      </c>
      <c r="S1791" s="7" t="str">
        <f ca="1">IF($R1791&lt;&gt;"",VLOOKUP($R1791,Level!$A:$B,2,FALSE),"")</f>
        <v>Pleno</v>
      </c>
      <c r="T1791" s="8">
        <f t="shared" ca="1" si="139"/>
        <v>40013</v>
      </c>
      <c r="U1791" s="1">
        <f t="shared" ca="1" si="135"/>
        <v>3080</v>
      </c>
      <c r="V179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$A1791    &amp;
", "   &amp;
$B1791    &amp;
", "   &amp;
$C1791    &amp;
", '"  &amp;
$E1791    &amp;
"', '" &amp;
$H1791    &amp;
"', "  &amp;
$I1791 &amp;
", CAST('"  &amp;
TEXT($K1791,"aaaa-mm-dd") &amp;
"' AS DATE), " &amp;
$L1791 &amp;
", " &amp;
$N1791 &amp;
", " &amp;
$P1791 &amp;
", " &amp;
IF($R1791="","NULL",$R1791) &amp;
", " &amp;
$U1791 &amp;
");"</f>
        <v>INSERT INTO acme.fact_employees (id_company_fk, id_employee_pk, flg_active, employee_name, id_gender_fk, id_race_fk, birthdate, id_education_fk, id_department_fk, id_role_fk, id_level_fk, salary) VALUES (2, 1790, TRUE, 'Domingos Madureira Miranda', 'M', 2, CAST('1991-12-05' AS DATE), 5, 5, 8, 3, 3080);</v>
      </c>
    </row>
    <row r="1792" spans="1:22" x14ac:dyDescent="0.2">
      <c r="A1792" s="7">
        <v>2</v>
      </c>
      <c r="B1792" s="5">
        <f t="shared" si="136"/>
        <v>1791</v>
      </c>
      <c r="C1792" s="6" t="b">
        <v>1</v>
      </c>
      <c r="D1792" s="7">
        <f ca="1">IF(ROW()=2,125,IF(ROW()=3,67,IF(ROW()=4,13,RANDBETWEEN(2,COUNT(Name!$A:$A) + 1))))</f>
        <v>22</v>
      </c>
      <c r="E1792" s="7" t="str">
        <f ca="1">VLOOKUP($D1792,Name!$A:$B,2,FALSE) &amp; " " &amp; IF(ROW()=2,"de Orléans e Bragança",VLOOKUP(IF(ROW()=2,0,RANDBETWEEN(2,COUNT('Last name'!$A:$A) + 1)),'Last name'!$A:$B,2,FALSE) &amp; " " &amp; VLOOKUP(RANDBETWEEN(2,COUNT('Last name'!$A:$A) + 1),'Last name'!$A:$B,2,FALSE))</f>
        <v>Ana Farias Frasão</v>
      </c>
      <c r="F1792" s="7">
        <v>2</v>
      </c>
      <c r="G1792" s="7" cm="1">
        <f t="array" aca="1" ref="G1792" ca="1">INDEX(States!$B:$B,RANDBETWEEN(2,COUNTA(States!$B:$B)),1)</f>
        <v>2</v>
      </c>
      <c r="H1792" s="7" t="str">
        <f ca="1">VLOOKUP($D1792,Name!$A:$C,3,FALSE)</f>
        <v>F</v>
      </c>
      <c r="I1792" s="7">
        <f t="shared" ca="1" si="137"/>
        <v>3</v>
      </c>
      <c r="J1792" s="7" t="str">
        <f ca="1">VLOOKUP($I1792,Race!$A:$B,2,FALSE)</f>
        <v>Preto</v>
      </c>
      <c r="K1792" s="8">
        <f ca="1" xml:space="preserve">
IF($B1792=2,
    TODAY()-16340,
    IF($P1792=2,
        RANDBETWEEN(TODAY()-12418.5,TODAY()-6574.5),
        IF(OR($P1792=3,$P1792=4),
            RANDBETWEEN(TODAY()-16071,TODAY()-8766),
            IF(OR($P1792=5,$P1792=6,$P1792=7),
                RANDBETWEEN(TODAY()-27393.75,TODAY()-12783.75),
                RANDBETWEEN(TODAY()-27393.75,TODAY()-10957.5)
            )
        )
    )
)</f>
        <v>27575</v>
      </c>
      <c r="L1792" s="6">
        <f ca="1">IF(OR(ROW()=2,ROW()=3),7,IF(ROW()=4,4,RANDBETWEEN(4,COUNT(Education!$A:$A) + 1)))</f>
        <v>4</v>
      </c>
      <c r="M1792" s="8" t="str">
        <f ca="1">VLOOKUP($L1792,Education!$A:$B,2,FALSE)</f>
        <v>Superior</v>
      </c>
      <c r="N179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7</v>
      </c>
      <c r="O1792" s="7" t="str">
        <f ca="1">VLOOKUP($N1792,Department!$A:$B,2,FALSE)</f>
        <v>Operacional</v>
      </c>
      <c r="P1792" s="6">
        <f t="shared" ca="1" si="138"/>
        <v>7</v>
      </c>
      <c r="Q1792" s="7" t="str">
        <f ca="1">VLOOKUP($P1792,Role!$A:$B,2,FALSE)</f>
        <v>Trainee</v>
      </c>
      <c r="R1792" s="7" t="str">
        <f ca="1">IF($P1792=8,RANDBETWEEN(2,COUNT(Level!$A:$A) + 1),"")</f>
        <v/>
      </c>
      <c r="S1792" s="7" t="str">
        <f ca="1">IF($R1792&lt;&gt;"",VLOOKUP($R1792,Level!$A:$B,2,FALSE),"")</f>
        <v/>
      </c>
      <c r="T1792" s="8">
        <f t="shared" ca="1" si="139"/>
        <v>41877</v>
      </c>
      <c r="U1792" s="1">
        <f t="shared" ca="1" si="135"/>
        <v>1305</v>
      </c>
      <c r="V179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$A1792    &amp;
", "   &amp;
$B1792    &amp;
", "   &amp;
$C1792    &amp;
", '"  &amp;
$E1792    &amp;
"', '" &amp;
$H1792    &amp;
"', "  &amp;
$I1792 &amp;
", CAST('"  &amp;
TEXT($K1792,"aaaa-mm-dd") &amp;
"' AS DATE), " &amp;
$L1792 &amp;
", " &amp;
$N1792 &amp;
", " &amp;
$P1792 &amp;
", " &amp;
IF($R1792="","NULL",$R1792) &amp;
", " &amp;
$U1792 &amp;
");"</f>
        <v>INSERT INTO acme.fact_employees (id_company_fk, id_employee_pk, flg_active, employee_name, id_gender_fk, id_race_fk, birthdate, id_education_fk, id_department_fk, id_role_fk, id_level_fk, salary) VALUES (2, 1791, TRUE, 'Ana Farias Frasão', 'F', 3, CAST('1975-06-30' AS DATE), 4, 7, 7, NULL, 1305);</v>
      </c>
    </row>
    <row r="1793" spans="1:22" x14ac:dyDescent="0.2">
      <c r="A1793" s="7">
        <v>2</v>
      </c>
      <c r="B1793" s="5">
        <f t="shared" si="136"/>
        <v>1792</v>
      </c>
      <c r="C1793" s="6" t="b">
        <v>1</v>
      </c>
      <c r="D1793" s="7">
        <f ca="1">IF(ROW()=2,125,IF(ROW()=3,67,IF(ROW()=4,13,RANDBETWEEN(2,COUNT(Name!$A:$A) + 1))))</f>
        <v>345</v>
      </c>
      <c r="E1793" s="7" t="str">
        <f ca="1">VLOOKUP($D1793,Name!$A:$B,2,FALSE) &amp; " " &amp; IF(ROW()=2,"de Orléans e Bragança",VLOOKUP(IF(ROW()=2,0,RANDBETWEEN(2,COUNT('Last name'!$A:$A) + 1)),'Last name'!$A:$B,2,FALSE) &amp; " " &amp; VLOOKUP(RANDBETWEEN(2,COUNT('Last name'!$A:$A) + 1),'Last name'!$A:$B,2,FALSE))</f>
        <v>Vagner Bianchi Barbosa</v>
      </c>
      <c r="F1793" s="7">
        <v>2</v>
      </c>
      <c r="G1793" s="7" cm="1">
        <f t="array" aca="1" ref="G1793" ca="1">INDEX(States!$B:$B,RANDBETWEEN(2,COUNTA(States!$B:$B)),1)</f>
        <v>20</v>
      </c>
      <c r="H1793" s="7" t="str">
        <f ca="1">VLOOKUP($D1793,Name!$A:$C,3,FALSE)</f>
        <v>M</v>
      </c>
      <c r="I1793" s="7">
        <f t="shared" ca="1" si="137"/>
        <v>4</v>
      </c>
      <c r="J1793" s="7" t="str">
        <f ca="1">VLOOKUP($I1793,Race!$A:$B,2,FALSE)</f>
        <v>Pardo</v>
      </c>
      <c r="K1793" s="8">
        <f ca="1" xml:space="preserve">
IF($B1793=2,
    TODAY()-16340,
    IF($P1793=2,
        RANDBETWEEN(TODAY()-12418.5,TODAY()-6574.5),
        IF(OR($P1793=3,$P1793=4),
            RANDBETWEEN(TODAY()-16071,TODAY()-8766),
            IF(OR($P1793=5,$P1793=6,$P1793=7),
                RANDBETWEEN(TODAY()-27393.75,TODAY()-12783.75),
                RANDBETWEEN(TODAY()-27393.75,TODAY()-10957.5)
            )
        )
    )
)</f>
        <v>28850</v>
      </c>
      <c r="L1793" s="6">
        <f ca="1">IF(OR(ROW()=2,ROW()=3),7,IF(ROW()=4,4,RANDBETWEEN(4,COUNT(Education!$A:$A) + 1)))</f>
        <v>6</v>
      </c>
      <c r="M1793" s="8" t="str">
        <f ca="1">VLOOKUP($L1793,Education!$A:$B,2,FALSE)</f>
        <v>Mestrado</v>
      </c>
      <c r="N179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7</v>
      </c>
      <c r="O1793" s="7" t="str">
        <f ca="1">VLOOKUP($N1793,Department!$A:$B,2,FALSE)</f>
        <v>Operacional</v>
      </c>
      <c r="P1793" s="6">
        <f t="shared" ca="1" si="138"/>
        <v>8</v>
      </c>
      <c r="Q1793" s="7" t="str">
        <f ca="1">VLOOKUP($P1793,Role!$A:$B,2,FALSE)</f>
        <v>Analista</v>
      </c>
      <c r="R1793" s="7">
        <f ca="1">IF($P1793=8,RANDBETWEEN(2,COUNT(Level!$A:$A) + 1),"")</f>
        <v>2</v>
      </c>
      <c r="S1793" s="7" t="str">
        <f ca="1">IF($R1793&lt;&gt;"",VLOOKUP($R1793,Level!$A:$B,2,FALSE),"")</f>
        <v>Junior</v>
      </c>
      <c r="T1793" s="8">
        <f t="shared" ca="1" si="139"/>
        <v>43486</v>
      </c>
      <c r="U1793" s="1">
        <f t="shared" ca="1" si="135"/>
        <v>3500</v>
      </c>
      <c r="V179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$A1793    &amp;
", "   &amp;
$B1793    &amp;
", "   &amp;
$C1793    &amp;
", '"  &amp;
$E1793    &amp;
"', '" &amp;
$H1793    &amp;
"', "  &amp;
$I1793 &amp;
", CAST('"  &amp;
TEXT($K1793,"aaaa-mm-dd") &amp;
"' AS DATE), " &amp;
$L1793 &amp;
", " &amp;
$N1793 &amp;
", " &amp;
$P1793 &amp;
", " &amp;
IF($R1793="","NULL",$R1793) &amp;
", " &amp;
$U1793 &amp;
");"</f>
        <v>INSERT INTO acme.fact_employees (id_company_fk, id_employee_pk, flg_active, employee_name, id_gender_fk, id_race_fk, birthdate, id_education_fk, id_department_fk, id_role_fk, id_level_fk, salary) VALUES (2, 1792, TRUE, 'Vagner Bianchi Barbosa', 'M', 4, CAST('1978-12-26' AS DATE), 6, 7, 8, 2, 3500);</v>
      </c>
    </row>
    <row r="1794" spans="1:22" x14ac:dyDescent="0.2">
      <c r="A1794" s="7">
        <v>2</v>
      </c>
      <c r="B1794" s="5">
        <f t="shared" si="136"/>
        <v>1793</v>
      </c>
      <c r="C1794" s="6" t="b">
        <v>1</v>
      </c>
      <c r="D1794" s="7">
        <f ca="1">IF(ROW()=2,125,IF(ROW()=3,67,IF(ROW()=4,13,RANDBETWEEN(2,COUNT(Name!$A:$A) + 1))))</f>
        <v>355</v>
      </c>
      <c r="E1794" s="7" t="str">
        <f ca="1">VLOOKUP($D1794,Name!$A:$B,2,FALSE) &amp; " " &amp; IF(ROW()=2,"de Orléans e Bragança",VLOOKUP(IF(ROW()=2,0,RANDBETWEEN(2,COUNT('Last name'!$A:$A) + 1)),'Last name'!$A:$B,2,FALSE) &amp; " " &amp; VLOOKUP(RANDBETWEEN(2,COUNT('Last name'!$A:$A) + 1),'Last name'!$A:$B,2,FALSE))</f>
        <v>Vinícius Badu Mancini</v>
      </c>
      <c r="F1794" s="7">
        <v>2</v>
      </c>
      <c r="G1794" s="7" cm="1">
        <f t="array" aca="1" ref="G1794" ca="1">INDEX(States!$B:$B,RANDBETWEEN(2,COUNTA(States!$B:$B)),1)</f>
        <v>12</v>
      </c>
      <c r="H1794" s="7" t="str">
        <f ca="1">VLOOKUP($D1794,Name!$A:$C,3,FALSE)</f>
        <v>M</v>
      </c>
      <c r="I1794" s="7">
        <f t="shared" ca="1" si="137"/>
        <v>2</v>
      </c>
      <c r="J1794" s="7" t="str">
        <f ca="1">VLOOKUP($I1794,Race!$A:$B,2,FALSE)</f>
        <v>Branco</v>
      </c>
      <c r="K1794" s="8">
        <f ca="1" xml:space="preserve">
IF($B1794=2,
    TODAY()-16340,
    IF($P1794=2,
        RANDBETWEEN(TODAY()-12418.5,TODAY()-6574.5),
        IF(OR($P1794=3,$P1794=4),
            RANDBETWEEN(TODAY()-16071,TODAY()-8766),
            IF(OR($P1794=5,$P1794=6,$P1794=7),
                RANDBETWEEN(TODAY()-27393.75,TODAY()-12783.75),
                RANDBETWEEN(TODAY()-27393.75,TODAY()-10957.5)
            )
        )
    )
)</f>
        <v>19862</v>
      </c>
      <c r="L1794" s="6">
        <f ca="1">IF(OR(ROW()=2,ROW()=3),7,IF(ROW()=4,4,RANDBETWEEN(4,COUNT(Education!$A:$A) + 1)))</f>
        <v>5</v>
      </c>
      <c r="M1794" s="8" t="str">
        <f ca="1">VLOOKUP($L1794,Education!$A:$B,2,FALSE)</f>
        <v>Pós-graduação</v>
      </c>
      <c r="N179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1794" s="7" t="str">
        <f ca="1">VLOOKUP($N1794,Department!$A:$B,2,FALSE)</f>
        <v>Comunicação &amp; Marketing</v>
      </c>
      <c r="P1794" s="6">
        <f t="shared" ca="1" si="138"/>
        <v>9</v>
      </c>
      <c r="Q1794" s="7" t="str">
        <f ca="1">VLOOKUP($P1794,Role!$A:$B,2,FALSE)</f>
        <v>Especialista</v>
      </c>
      <c r="R1794" s="7" t="str">
        <f ca="1">IF($P1794=8,RANDBETWEEN(2,COUNT(Level!$A:$A) + 1),"")</f>
        <v/>
      </c>
      <c r="S1794" s="7" t="str">
        <f ca="1">IF($R1794&lt;&gt;"",VLOOKUP($R1794,Level!$A:$B,2,FALSE),"")</f>
        <v/>
      </c>
      <c r="T1794" s="8">
        <f t="shared" ca="1" si="139"/>
        <v>41117</v>
      </c>
      <c r="U1794" s="1">
        <f t="shared" ref="U1794:U1857" ca="1" si="140" xml:space="preserve">
IF($P1794=2 + N("Presidente"),
  27000,
  IF($P1794=3 + N("Vice-presidente"),
    23000,
    IF(OR($P1794=5, $P1794=10, $P1794=9) + N("Secretária bilíngue ou coordenador ou especialista"),
      8000,
      IF($P1794=4 + N("Diretor"),
        15000,
        IF($P1794=11 + N("Gerente"),
          12000,
          IF($P1794=6 + N("Estagiário"),
            705,
            IF($P1794=7 + N("Trainee"),
              805,
              IF($P1794=8 + N("Analista"),
                2000,
                605
              )
            )
          )
        )
      )
    )
  )
)
+
N("O trecho abaixo acrescenta no salário $500 por cada formação concluída")
+
IF($L1794=4,
  500,
  IF($L1794=5,
    1000,
    IF($L1794=6,
      1500,
      IF($L1794=7,
        2000,
        0
      )
    )
  )
)
+
N("Adicional no salário por área")
+
IF($N1794=11 + N("Tecnologia da Informação"),
  120,
  IF($N1794=13 + N("Vendas"),
    110,
    IF($N1794=12 + N("Jurídico"),
      100,
      IF(OR($N1794=5, $N1794=6, $N1794=8) + N("Recursos humanos ou comercial ou comunicação e marketing"),
        80,
        0
      )
    )
  )
)
+
N("Adicionando pegadinha")
+
IF(AND($N1794=13, $L1794=6, $P1794=8, $R1794=3) + N("Se for de vendas, com mestrado, analista sênior"),
  IF($I1794=2,
    100,
    0
  )
  +
  IF($H1794="M",
    200,
    0
  ),
  0
)</f>
        <v>9080</v>
      </c>
      <c r="V179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$A1794    &amp;
", "   &amp;
$B1794    &amp;
", "   &amp;
$C1794    &amp;
", '"  &amp;
$E1794    &amp;
"', '" &amp;
$H1794    &amp;
"', "  &amp;
$I1794 &amp;
", CAST('"  &amp;
TEXT($K1794,"aaaa-mm-dd") &amp;
"' AS DATE), " &amp;
$L1794 &amp;
", " &amp;
$N1794 &amp;
", " &amp;
$P1794 &amp;
", " &amp;
IF($R1794="","NULL",$R1794) &amp;
", " &amp;
$U1794 &amp;
");"</f>
        <v>INSERT INTO acme.fact_employees (id_company_fk, id_employee_pk, flg_active, employee_name, id_gender_fk, id_race_fk, birthdate, id_education_fk, id_department_fk, id_role_fk, id_level_fk, salary) VALUES (2, 1793, TRUE, 'Vinícius Badu Mancini', 'M', 2, CAST('1954-05-18' AS DATE), 5, 8, 9, NULL, 9080);</v>
      </c>
    </row>
    <row r="1795" spans="1:22" x14ac:dyDescent="0.2">
      <c r="A1795" s="7">
        <v>2</v>
      </c>
      <c r="B1795" s="5">
        <f t="shared" ref="B1795:B1858" si="141">ROW() - 1</f>
        <v>1794</v>
      </c>
      <c r="C1795" s="6" t="b">
        <v>1</v>
      </c>
      <c r="D1795" s="7">
        <f ca="1">IF(ROW()=2,125,IF(ROW()=3,67,IF(ROW()=4,13,RANDBETWEEN(2,COUNT(Name!$A:$A) + 1))))</f>
        <v>233</v>
      </c>
      <c r="E1795" s="7" t="str">
        <f ca="1">VLOOKUP($D1795,Name!$A:$B,2,FALSE) &amp; " " &amp; IF(ROW()=2,"de Orléans e Bragança",VLOOKUP(IF(ROW()=2,0,RANDBETWEEN(2,COUNT('Last name'!$A:$A) + 1)),'Last name'!$A:$B,2,FALSE) &amp; " " &amp; VLOOKUP(RANDBETWEEN(2,COUNT('Last name'!$A:$A) + 1),'Last name'!$A:$B,2,FALSE))</f>
        <v>Luana Leitão Colombo</v>
      </c>
      <c r="F1795" s="7">
        <v>2</v>
      </c>
      <c r="G1795" s="7" cm="1">
        <f t="array" aca="1" ref="G1795" ca="1">INDEX(States!$B:$B,RANDBETWEEN(2,COUNTA(States!$B:$B)),1)</f>
        <v>11</v>
      </c>
      <c r="H1795" s="7" t="str">
        <f ca="1">VLOOKUP($D1795,Name!$A:$C,3,FALSE)</f>
        <v>F</v>
      </c>
      <c r="I1795" s="7">
        <f t="shared" ref="I1795:I1858" ca="1" si="142" xml:space="preserve">
IF(AND($P1795&gt;=2,$P1795&lt;=5),
  2,
  IF(MOD(ROW(),383)=0,
    6 + N("Vermelho(a)"),
    IF(MOD(ROW(),19)=0,
      5 + N("Amarelho()"),
      IF(MOD(ROW(),11)=0,
        4,
        IF(MOD(ROW(),7)=0,
          3,
          2
        )
      )
    )
  )
)</f>
        <v>2</v>
      </c>
      <c r="J1795" s="7" t="str">
        <f ca="1">VLOOKUP($I1795,Race!$A:$B,2,FALSE)</f>
        <v>Branco</v>
      </c>
      <c r="K1795" s="8">
        <f ca="1" xml:space="preserve">
IF($B1795=2,
    TODAY()-16340,
    IF($P1795=2,
        RANDBETWEEN(TODAY()-12418.5,TODAY()-6574.5),
        IF(OR($P1795=3,$P1795=4),
            RANDBETWEEN(TODAY()-16071,TODAY()-8766),
            IF(OR($P1795=5,$P1795=6,$P1795=7),
                RANDBETWEEN(TODAY()-27393.75,TODAY()-12783.75),
                RANDBETWEEN(TODAY()-27393.75,TODAY()-10957.5)
            )
        )
    )
)</f>
        <v>28082</v>
      </c>
      <c r="L1795" s="6">
        <f ca="1">IF(OR(ROW()=2,ROW()=3),7,IF(ROW()=4,4,RANDBETWEEN(4,COUNT(Education!$A:$A) + 1)))</f>
        <v>4</v>
      </c>
      <c r="M1795" s="8" t="str">
        <f ca="1">VLOOKUP($L1795,Education!$A:$B,2,FALSE)</f>
        <v>Superior</v>
      </c>
      <c r="N179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1795" s="7" t="str">
        <f ca="1">VLOOKUP($N1795,Department!$A:$B,2,FALSE)</f>
        <v>Auditoria</v>
      </c>
      <c r="P1795" s="6">
        <f t="shared" ref="P1795:P1858" ca="1" si="143" xml:space="preserve">
IF(ROW()=2,
  2,
  IF(ROW()=3,
    3,
    IF(ROW()=4,
      5,
      IF(AND(ROW() &gt;= 5, ROW()&lt;=15),
        4,
        IF(AND(ROW() &gt;= 16, ROW() &lt;= 26),
          11,
          IF(AND(ROW() &gt;= 27, ROW() &lt;= 37),
            10,
            IF(MOD(ROW(),2),
              8,
              RANDBETWEEN(6,9)
            )
          )
        )
      )
    )
  )
)</f>
        <v>8</v>
      </c>
      <c r="Q1795" s="7" t="str">
        <f ca="1">VLOOKUP($P1795,Role!$A:$B,2,FALSE)</f>
        <v>Analista</v>
      </c>
      <c r="R1795" s="7">
        <f ca="1">IF($P1795=8,RANDBETWEEN(2,COUNT(Level!$A:$A) + 1),"")</f>
        <v>3</v>
      </c>
      <c r="S1795" s="7" t="str">
        <f ca="1">IF($R1795&lt;&gt;"",VLOOKUP($R1795,Level!$A:$B,2,FALSE),"")</f>
        <v>Pleno</v>
      </c>
      <c r="T1795" s="8">
        <f t="shared" ref="T1795:T1858" ca="1" si="144">IF(OR($P1795=2,$P1795=3,$P1795=4,$P1795=5,$P1795=11), 36161, IF(((TODAY() - $K1795) / 365) &lt; 19, TODAY(), RANDBETWEEN(36161,TODAY())))</f>
        <v>37780</v>
      </c>
      <c r="U1795" s="1">
        <f t="shared" ca="1" si="140"/>
        <v>2500</v>
      </c>
      <c r="V179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$A1795    &amp;
", "   &amp;
$B1795    &amp;
", "   &amp;
$C1795    &amp;
", '"  &amp;
$E1795    &amp;
"', '" &amp;
$H1795    &amp;
"', "  &amp;
$I1795 &amp;
", CAST('"  &amp;
TEXT($K1795,"aaaa-mm-dd") &amp;
"' AS DATE), " &amp;
$L1795 &amp;
", " &amp;
$N1795 &amp;
", " &amp;
$P1795 &amp;
", " &amp;
IF($R1795="","NULL",$R1795) &amp;
", " &amp;
$U1795 &amp;
");"</f>
        <v>INSERT INTO acme.fact_employees (id_company_fk, id_employee_pk, flg_active, employee_name, id_gender_fk, id_race_fk, birthdate, id_education_fk, id_department_fk, id_role_fk, id_level_fk, salary) VALUES (2, 1794, TRUE, 'Luana Leitão Colombo', 'F', 2, CAST('1976-11-18' AS DATE), 4, 10, 8, 3, 2500);</v>
      </c>
    </row>
    <row r="1796" spans="1:22" x14ac:dyDescent="0.2">
      <c r="A1796" s="7">
        <v>2</v>
      </c>
      <c r="B1796" s="5">
        <f t="shared" si="141"/>
        <v>1795</v>
      </c>
      <c r="C1796" s="6" t="b">
        <v>1</v>
      </c>
      <c r="D1796" s="7">
        <f ca="1">IF(ROW()=2,125,IF(ROW()=3,67,IF(ROW()=4,13,RANDBETWEEN(2,COUNT(Name!$A:$A) + 1))))</f>
        <v>113</v>
      </c>
      <c r="E1796" s="7" t="str">
        <f ca="1">VLOOKUP($D1796,Name!$A:$B,2,FALSE) &amp; " " &amp; IF(ROW()=2,"de Orléans e Bragança",VLOOKUP(IF(ROW()=2,0,RANDBETWEEN(2,COUNT('Last name'!$A:$A) + 1)),'Last name'!$A:$B,2,FALSE) &amp; " " &amp; VLOOKUP(RANDBETWEEN(2,COUNT('Last name'!$A:$A) + 1),'Last name'!$A:$B,2,FALSE))</f>
        <v>Eduarda Morato Junqueira</v>
      </c>
      <c r="F1796" s="7">
        <v>2</v>
      </c>
      <c r="G1796" s="7" cm="1">
        <f t="array" aca="1" ref="G1796" ca="1">INDEX(States!$B:$B,RANDBETWEEN(2,COUNTA(States!$B:$B)),1)</f>
        <v>8</v>
      </c>
      <c r="H1796" s="7" t="str">
        <f ca="1">VLOOKUP($D1796,Name!$A:$C,3,FALSE)</f>
        <v>F</v>
      </c>
      <c r="I1796" s="7">
        <f t="shared" ca="1" si="142"/>
        <v>2</v>
      </c>
      <c r="J1796" s="7" t="str">
        <f ca="1">VLOOKUP($I1796,Race!$A:$B,2,FALSE)</f>
        <v>Branco</v>
      </c>
      <c r="K1796" s="8">
        <f ca="1" xml:space="preserve">
IF($B1796=2,
    TODAY()-16340,
    IF($P1796=2,
        RANDBETWEEN(TODAY()-12418.5,TODAY()-6574.5),
        IF(OR($P1796=3,$P1796=4),
            RANDBETWEEN(TODAY()-16071,TODAY()-8766),
            IF(OR($P1796=5,$P1796=6,$P1796=7),
                RANDBETWEEN(TODAY()-27393.75,TODAY()-12783.75),
                RANDBETWEEN(TODAY()-27393.75,TODAY()-10957.5)
            )
        )
    )
)</f>
        <v>29955</v>
      </c>
      <c r="L1796" s="6">
        <f ca="1">IF(OR(ROW()=2,ROW()=3),7,IF(ROW()=4,4,RANDBETWEEN(4,COUNT(Education!$A:$A) + 1)))</f>
        <v>4</v>
      </c>
      <c r="M1796" s="8" t="str">
        <f ca="1">VLOOKUP($L1796,Education!$A:$B,2,FALSE)</f>
        <v>Superior</v>
      </c>
      <c r="N179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1796" s="7" t="str">
        <f ca="1">VLOOKUP($N1796,Department!$A:$B,2,FALSE)</f>
        <v>Auditoria</v>
      </c>
      <c r="P1796" s="6">
        <f t="shared" ca="1" si="143"/>
        <v>7</v>
      </c>
      <c r="Q1796" s="7" t="str">
        <f ca="1">VLOOKUP($P1796,Role!$A:$B,2,FALSE)</f>
        <v>Trainee</v>
      </c>
      <c r="R1796" s="7" t="str">
        <f ca="1">IF($P1796=8,RANDBETWEEN(2,COUNT(Level!$A:$A) + 1),"")</f>
        <v/>
      </c>
      <c r="S1796" s="7" t="str">
        <f ca="1">IF($R1796&lt;&gt;"",VLOOKUP($R1796,Level!$A:$B,2,FALSE),"")</f>
        <v/>
      </c>
      <c r="T1796" s="8">
        <f t="shared" ca="1" si="144"/>
        <v>43299</v>
      </c>
      <c r="U1796" s="1">
        <f t="shared" ca="1" si="140"/>
        <v>1305</v>
      </c>
      <c r="V179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$A1796    &amp;
", "   &amp;
$B1796    &amp;
", "   &amp;
$C1796    &amp;
", '"  &amp;
$E1796    &amp;
"', '" &amp;
$H1796    &amp;
"', "  &amp;
$I1796 &amp;
", CAST('"  &amp;
TEXT($K1796,"aaaa-mm-dd") &amp;
"' AS DATE), " &amp;
$L1796 &amp;
", " &amp;
$N1796 &amp;
", " &amp;
$P1796 &amp;
", " &amp;
IF($R1796="","NULL",$R1796) &amp;
", " &amp;
$U1796 &amp;
");"</f>
        <v>INSERT INTO acme.fact_employees (id_company_fk, id_employee_pk, flg_active, employee_name, id_gender_fk, id_race_fk, birthdate, id_education_fk, id_department_fk, id_role_fk, id_level_fk, salary) VALUES (2, 1795, TRUE, 'Eduarda Morato Junqueira', 'F', 2, CAST('1982-01-04' AS DATE), 4, 10, 7, NULL, 1305);</v>
      </c>
    </row>
    <row r="1797" spans="1:22" x14ac:dyDescent="0.2">
      <c r="A1797" s="7">
        <v>2</v>
      </c>
      <c r="B1797" s="5">
        <f t="shared" si="141"/>
        <v>1796</v>
      </c>
      <c r="C1797" s="6" t="b">
        <v>1</v>
      </c>
      <c r="D1797" s="7">
        <f ca="1">IF(ROW()=2,125,IF(ROW()=3,67,IF(ROW()=4,13,RANDBETWEEN(2,COUNT(Name!$A:$A) + 1))))</f>
        <v>85</v>
      </c>
      <c r="E1797" s="7" t="str">
        <f ca="1">VLOOKUP($D1797,Name!$A:$B,2,FALSE) &amp; " " &amp; IF(ROW()=2,"de Orléans e Bragança",VLOOKUP(IF(ROW()=2,0,RANDBETWEEN(2,COUNT('Last name'!$A:$A) + 1)),'Last name'!$A:$B,2,FALSE) &amp; " " &amp; VLOOKUP(RANDBETWEEN(2,COUNT('Last name'!$A:$A) + 1),'Last name'!$A:$B,2,FALSE))</f>
        <v>Catarina Ricci Mazza</v>
      </c>
      <c r="F1797" s="7">
        <v>2</v>
      </c>
      <c r="G1797" s="7" cm="1">
        <f t="array" aca="1" ref="G1797" ca="1">INDEX(States!$B:$B,RANDBETWEEN(2,COUNTA(States!$B:$B)),1)</f>
        <v>15</v>
      </c>
      <c r="H1797" s="7" t="str">
        <f ca="1">VLOOKUP($D1797,Name!$A:$C,3,FALSE)</f>
        <v>F</v>
      </c>
      <c r="I1797" s="7">
        <f t="shared" ca="1" si="142"/>
        <v>2</v>
      </c>
      <c r="J1797" s="7" t="str">
        <f ca="1">VLOOKUP($I1797,Race!$A:$B,2,FALSE)</f>
        <v>Branco</v>
      </c>
      <c r="K1797" s="8">
        <f ca="1" xml:space="preserve">
IF($B1797=2,
    TODAY()-16340,
    IF($P1797=2,
        RANDBETWEEN(TODAY()-12418.5,TODAY()-6574.5),
        IF(OR($P1797=3,$P1797=4),
            RANDBETWEEN(TODAY()-16071,TODAY()-8766),
            IF(OR($P1797=5,$P1797=6,$P1797=7),
                RANDBETWEEN(TODAY()-27393.75,TODAY()-12783.75),
                RANDBETWEEN(TODAY()-27393.75,TODAY()-10957.5)
            )
        )
    )
)</f>
        <v>31523</v>
      </c>
      <c r="L1797" s="6">
        <f ca="1">IF(OR(ROW()=2,ROW()=3),7,IF(ROW()=4,4,RANDBETWEEN(4,COUNT(Education!$A:$A) + 1)))</f>
        <v>6</v>
      </c>
      <c r="M1797" s="8" t="str">
        <f ca="1">VLOOKUP($L1797,Education!$A:$B,2,FALSE)</f>
        <v>Mestrado</v>
      </c>
      <c r="N179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1797" s="7" t="str">
        <f ca="1">VLOOKUP($N1797,Department!$A:$B,2,FALSE)</f>
        <v>Comunicação &amp; Marketing</v>
      </c>
      <c r="P1797" s="6">
        <f t="shared" ca="1" si="143"/>
        <v>8</v>
      </c>
      <c r="Q1797" s="7" t="str">
        <f ca="1">VLOOKUP($P1797,Role!$A:$B,2,FALSE)</f>
        <v>Analista</v>
      </c>
      <c r="R1797" s="7">
        <f ca="1">IF($P1797=8,RANDBETWEEN(2,COUNT(Level!$A:$A) + 1),"")</f>
        <v>3</v>
      </c>
      <c r="S1797" s="7" t="str">
        <f ca="1">IF($R1797&lt;&gt;"",VLOOKUP($R1797,Level!$A:$B,2,FALSE),"")</f>
        <v>Pleno</v>
      </c>
      <c r="T1797" s="8">
        <f t="shared" ca="1" si="144"/>
        <v>39157</v>
      </c>
      <c r="U1797" s="1">
        <f t="shared" ca="1" si="140"/>
        <v>3580</v>
      </c>
      <c r="V179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$A1797    &amp;
", "   &amp;
$B1797    &amp;
", "   &amp;
$C1797    &amp;
", '"  &amp;
$E1797    &amp;
"', '" &amp;
$H1797    &amp;
"', "  &amp;
$I1797 &amp;
", CAST('"  &amp;
TEXT($K1797,"aaaa-mm-dd") &amp;
"' AS DATE), " &amp;
$L1797 &amp;
", " &amp;
$N1797 &amp;
", " &amp;
$P1797 &amp;
", " &amp;
IF($R1797="","NULL",$R1797) &amp;
", " &amp;
$U1797 &amp;
");"</f>
        <v>INSERT INTO acme.fact_employees (id_company_fk, id_employee_pk, flg_active, employee_name, id_gender_fk, id_race_fk, birthdate, id_education_fk, id_department_fk, id_role_fk, id_level_fk, salary) VALUES (2, 1796, TRUE, 'Catarina Ricci Mazza', 'F', 2, CAST('1986-04-21' AS DATE), 6, 8, 8, 3, 3580);</v>
      </c>
    </row>
    <row r="1798" spans="1:22" x14ac:dyDescent="0.2">
      <c r="A1798" s="7">
        <v>2</v>
      </c>
      <c r="B1798" s="5">
        <f t="shared" si="141"/>
        <v>1797</v>
      </c>
      <c r="C1798" s="6" t="b">
        <v>1</v>
      </c>
      <c r="D1798" s="7">
        <f ca="1">IF(ROW()=2,125,IF(ROW()=3,67,IF(ROW()=4,13,RANDBETWEEN(2,COUNT(Name!$A:$A) + 1))))</f>
        <v>88</v>
      </c>
      <c r="E1798" s="7" t="str">
        <f ca="1">VLOOKUP($D1798,Name!$A:$B,2,FALSE) &amp; " " &amp; IF(ROW()=2,"de Orléans e Bragança",VLOOKUP(IF(ROW()=2,0,RANDBETWEEN(2,COUNT('Last name'!$A:$A) + 1)),'Last name'!$A:$B,2,FALSE) &amp; " " &amp; VLOOKUP(RANDBETWEEN(2,COUNT('Last name'!$A:$A) + 1),'Last name'!$A:$B,2,FALSE))</f>
        <v>Cecilia Padrão Botelho</v>
      </c>
      <c r="F1798" s="7">
        <v>2</v>
      </c>
      <c r="G1798" s="7" cm="1">
        <f t="array" aca="1" ref="G1798" ca="1">INDEX(States!$B:$B,RANDBETWEEN(2,COUNTA(States!$B:$B)),1)</f>
        <v>2</v>
      </c>
      <c r="H1798" s="7" t="str">
        <f ca="1">VLOOKUP($D1798,Name!$A:$C,3,FALSE)</f>
        <v>F</v>
      </c>
      <c r="I1798" s="7">
        <f t="shared" ca="1" si="142"/>
        <v>2</v>
      </c>
      <c r="J1798" s="7" t="str">
        <f ca="1">VLOOKUP($I1798,Race!$A:$B,2,FALSE)</f>
        <v>Branco</v>
      </c>
      <c r="K1798" s="8">
        <f ca="1" xml:space="preserve">
IF($B1798=2,
    TODAY()-16340,
    IF($P1798=2,
        RANDBETWEEN(TODAY()-12418.5,TODAY()-6574.5),
        IF(OR($P1798=3,$P1798=4),
            RANDBETWEEN(TODAY()-16071,TODAY()-8766),
            IF(OR($P1798=5,$P1798=6,$P1798=7),
                RANDBETWEEN(TODAY()-27393.75,TODAY()-12783.75),
                RANDBETWEEN(TODAY()-27393.75,TODAY()-10957.5)
            )
        )
    )
)</f>
        <v>22000</v>
      </c>
      <c r="L1798" s="6">
        <f ca="1">IF(OR(ROW()=2,ROW()=3),7,IF(ROW()=4,4,RANDBETWEEN(4,COUNT(Education!$A:$A) + 1)))</f>
        <v>6</v>
      </c>
      <c r="M1798" s="8" t="str">
        <f ca="1">VLOOKUP($L1798,Education!$A:$B,2,FALSE)</f>
        <v>Mestrado</v>
      </c>
      <c r="N179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1798" s="7" t="str">
        <f ca="1">VLOOKUP($N1798,Department!$A:$B,2,FALSE)</f>
        <v>Comunicação &amp; Marketing</v>
      </c>
      <c r="P1798" s="6">
        <f t="shared" ca="1" si="143"/>
        <v>9</v>
      </c>
      <c r="Q1798" s="7" t="str">
        <f ca="1">VLOOKUP($P1798,Role!$A:$B,2,FALSE)</f>
        <v>Especialista</v>
      </c>
      <c r="R1798" s="7" t="str">
        <f ca="1">IF($P1798=8,RANDBETWEEN(2,COUNT(Level!$A:$A) + 1),"")</f>
        <v/>
      </c>
      <c r="S1798" s="7" t="str">
        <f ca="1">IF($R1798&lt;&gt;"",VLOOKUP($R1798,Level!$A:$B,2,FALSE),"")</f>
        <v/>
      </c>
      <c r="T1798" s="8">
        <f t="shared" ca="1" si="144"/>
        <v>37063</v>
      </c>
      <c r="U1798" s="1">
        <f t="shared" ca="1" si="140"/>
        <v>9580</v>
      </c>
      <c r="V179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$A1798    &amp;
", "   &amp;
$B1798    &amp;
", "   &amp;
$C1798    &amp;
", '"  &amp;
$E1798    &amp;
"', '" &amp;
$H1798    &amp;
"', "  &amp;
$I1798 &amp;
", CAST('"  &amp;
TEXT($K1798,"aaaa-mm-dd") &amp;
"' AS DATE), " &amp;
$L1798 &amp;
", " &amp;
$N1798 &amp;
", " &amp;
$P1798 &amp;
", " &amp;
IF($R1798="","NULL",$R1798) &amp;
", " &amp;
$U1798 &amp;
");"</f>
        <v>INSERT INTO acme.fact_employees (id_company_fk, id_employee_pk, flg_active, employee_name, id_gender_fk, id_race_fk, birthdate, id_education_fk, id_department_fk, id_role_fk, id_level_fk, salary) VALUES (2, 1797, TRUE, 'Cecilia Padrão Botelho', 'F', 2, CAST('1960-03-25' AS DATE), 6, 8, 9, NULL, 9580);</v>
      </c>
    </row>
    <row r="1799" spans="1:22" x14ac:dyDescent="0.2">
      <c r="A1799" s="7">
        <v>2</v>
      </c>
      <c r="B1799" s="5">
        <f t="shared" si="141"/>
        <v>1798</v>
      </c>
      <c r="C1799" s="6" t="b">
        <v>1</v>
      </c>
      <c r="D1799" s="7">
        <f ca="1">IF(ROW()=2,125,IF(ROW()=3,67,IF(ROW()=4,13,RANDBETWEEN(2,COUNT(Name!$A:$A) + 1))))</f>
        <v>118</v>
      </c>
      <c r="E1799" s="7" t="str">
        <f ca="1">VLOOKUP($D1799,Name!$A:$B,2,FALSE) &amp; " " &amp; IF(ROW()=2,"de Orléans e Bragança",VLOOKUP(IF(ROW()=2,0,RANDBETWEEN(2,COUNT('Last name'!$A:$A) + 1)),'Last name'!$A:$B,2,FALSE) &amp; " " &amp; VLOOKUP(RANDBETWEEN(2,COUNT('Last name'!$A:$A) + 1),'Last name'!$A:$B,2,FALSE))</f>
        <v>Eloá Camões Ferreira</v>
      </c>
      <c r="F1799" s="7">
        <v>2</v>
      </c>
      <c r="G1799" s="7" cm="1">
        <f t="array" aca="1" ref="G1799" ca="1">INDEX(States!$B:$B,RANDBETWEEN(2,COUNTA(States!$B:$B)),1)</f>
        <v>21</v>
      </c>
      <c r="H1799" s="7" t="str">
        <f ca="1">VLOOKUP($D1799,Name!$A:$C,3,FALSE)</f>
        <v>F</v>
      </c>
      <c r="I1799" s="7">
        <f t="shared" ca="1" si="142"/>
        <v>3</v>
      </c>
      <c r="J1799" s="7" t="str">
        <f ca="1">VLOOKUP($I1799,Race!$A:$B,2,FALSE)</f>
        <v>Preto</v>
      </c>
      <c r="K1799" s="8">
        <f ca="1" xml:space="preserve">
IF($B1799=2,
    TODAY()-16340,
    IF($P1799=2,
        RANDBETWEEN(TODAY()-12418.5,TODAY()-6574.5),
        IF(OR($P1799=3,$P1799=4),
            RANDBETWEEN(TODAY()-16071,TODAY()-8766),
            IF(OR($P1799=5,$P1799=6,$P1799=7),
                RANDBETWEEN(TODAY()-27393.75,TODAY()-12783.75),
                RANDBETWEEN(TODAY()-27393.75,TODAY()-10957.5)
            )
        )
    )
)</f>
        <v>25401</v>
      </c>
      <c r="L1799" s="6">
        <f ca="1">IF(OR(ROW()=2,ROW()=3),7,IF(ROW()=4,4,RANDBETWEEN(4,COUNT(Education!$A:$A) + 1)))</f>
        <v>4</v>
      </c>
      <c r="M1799" s="8" t="str">
        <f ca="1">VLOOKUP($L1799,Education!$A:$B,2,FALSE)</f>
        <v>Superior</v>
      </c>
      <c r="N179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1799" s="7" t="str">
        <f ca="1">VLOOKUP($N1799,Department!$A:$B,2,FALSE)</f>
        <v>Comunicação &amp; Marketing</v>
      </c>
      <c r="P1799" s="6">
        <f t="shared" ca="1" si="143"/>
        <v>8</v>
      </c>
      <c r="Q1799" s="7" t="str">
        <f ca="1">VLOOKUP($P1799,Role!$A:$B,2,FALSE)</f>
        <v>Analista</v>
      </c>
      <c r="R1799" s="7">
        <f ca="1">IF($P1799=8,RANDBETWEEN(2,COUNT(Level!$A:$A) + 1),"")</f>
        <v>2</v>
      </c>
      <c r="S1799" s="7" t="str">
        <f ca="1">IF($R1799&lt;&gt;"",VLOOKUP($R1799,Level!$A:$B,2,FALSE),"")</f>
        <v>Junior</v>
      </c>
      <c r="T1799" s="8">
        <f t="shared" ca="1" si="144"/>
        <v>38237</v>
      </c>
      <c r="U1799" s="1">
        <f t="shared" ca="1" si="140"/>
        <v>2580</v>
      </c>
      <c r="V179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$A1799    &amp;
", "   &amp;
$B1799    &amp;
", "   &amp;
$C1799    &amp;
", '"  &amp;
$E1799    &amp;
"', '" &amp;
$H1799    &amp;
"', "  &amp;
$I1799 &amp;
", CAST('"  &amp;
TEXT($K1799,"aaaa-mm-dd") &amp;
"' AS DATE), " &amp;
$L1799 &amp;
", " &amp;
$N1799 &amp;
", " &amp;
$P1799 &amp;
", " &amp;
IF($R1799="","NULL",$R1799) &amp;
", " &amp;
$U1799 &amp;
");"</f>
        <v>INSERT INTO acme.fact_employees (id_company_fk, id_employee_pk, flg_active, employee_name, id_gender_fk, id_race_fk, birthdate, id_education_fk, id_department_fk, id_role_fk, id_level_fk, salary) VALUES (2, 1798, TRUE, 'Eloá Camões Ferreira', 'F', 3, CAST('1969-07-17' AS DATE), 4, 8, 8, 2, 2580);</v>
      </c>
    </row>
    <row r="1800" spans="1:22" x14ac:dyDescent="0.2">
      <c r="A1800" s="7">
        <v>2</v>
      </c>
      <c r="B1800" s="5">
        <f t="shared" si="141"/>
        <v>1799</v>
      </c>
      <c r="C1800" s="6" t="b">
        <v>1</v>
      </c>
      <c r="D1800" s="7">
        <f ca="1">IF(ROW()=2,125,IF(ROW()=3,67,IF(ROW()=4,13,RANDBETWEEN(2,COUNT(Name!$A:$A) + 1))))</f>
        <v>241</v>
      </c>
      <c r="E1800" s="7" t="str">
        <f ca="1">VLOOKUP($D1800,Name!$A:$B,2,FALSE) &amp; " " &amp; IF(ROW()=2,"de Orléans e Bragança",VLOOKUP(IF(ROW()=2,0,RANDBETWEEN(2,COUNT('Last name'!$A:$A) + 1)),'Last name'!$A:$B,2,FALSE) &amp; " " &amp; VLOOKUP(RANDBETWEEN(2,COUNT('Last name'!$A:$A) + 1),'Last name'!$A:$B,2,FALSE))</f>
        <v>Luiz Gustavo Costatini Salvador</v>
      </c>
      <c r="F1800" s="7">
        <v>2</v>
      </c>
      <c r="G1800" s="7" cm="1">
        <f t="array" aca="1" ref="G1800" ca="1">INDEX(States!$B:$B,RANDBETWEEN(2,COUNTA(States!$B:$B)),1)</f>
        <v>6</v>
      </c>
      <c r="H1800" s="7" t="str">
        <f ca="1">VLOOKUP($D1800,Name!$A:$C,3,FALSE)</f>
        <v>M</v>
      </c>
      <c r="I1800" s="7">
        <f t="shared" ca="1" si="142"/>
        <v>2</v>
      </c>
      <c r="J1800" s="7" t="str">
        <f ca="1">VLOOKUP($I1800,Race!$A:$B,2,FALSE)</f>
        <v>Branco</v>
      </c>
      <c r="K1800" s="8">
        <f ca="1" xml:space="preserve">
IF($B1800=2,
    TODAY()-16340,
    IF($P1800=2,
        RANDBETWEEN(TODAY()-12418.5,TODAY()-6574.5),
        IF(OR($P1800=3,$P1800=4),
            RANDBETWEEN(TODAY()-16071,TODAY()-8766),
            IF(OR($P1800=5,$P1800=6,$P1800=7),
                RANDBETWEEN(TODAY()-27393.75,TODAY()-12783.75),
                RANDBETWEEN(TODAY()-27393.75,TODAY()-10957.5)
            )
        )
    )
)</f>
        <v>29389</v>
      </c>
      <c r="L1800" s="6">
        <f ca="1">IF(OR(ROW()=2,ROW()=3),7,IF(ROW()=4,4,RANDBETWEEN(4,COUNT(Education!$A:$A) + 1)))</f>
        <v>6</v>
      </c>
      <c r="M1800" s="8" t="str">
        <f ca="1">VLOOKUP($L1800,Education!$A:$B,2,FALSE)</f>
        <v>Mestrado</v>
      </c>
      <c r="N180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1800" s="7" t="str">
        <f ca="1">VLOOKUP($N1800,Department!$A:$B,2,FALSE)</f>
        <v>Recursos Humanos</v>
      </c>
      <c r="P1800" s="6">
        <f t="shared" ca="1" si="143"/>
        <v>7</v>
      </c>
      <c r="Q1800" s="7" t="str">
        <f ca="1">VLOOKUP($P1800,Role!$A:$B,2,FALSE)</f>
        <v>Trainee</v>
      </c>
      <c r="R1800" s="7" t="str">
        <f ca="1">IF($P1800=8,RANDBETWEEN(2,COUNT(Level!$A:$A) + 1),"")</f>
        <v/>
      </c>
      <c r="S1800" s="7" t="str">
        <f ca="1">IF($R1800&lt;&gt;"",VLOOKUP($R1800,Level!$A:$B,2,FALSE),"")</f>
        <v/>
      </c>
      <c r="T1800" s="8">
        <f t="shared" ca="1" si="144"/>
        <v>40979</v>
      </c>
      <c r="U1800" s="1">
        <f t="shared" ca="1" si="140"/>
        <v>2385</v>
      </c>
      <c r="V180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$A1800    &amp;
", "   &amp;
$B1800    &amp;
", "   &amp;
$C1800    &amp;
", '"  &amp;
$E1800    &amp;
"', '" &amp;
$H1800    &amp;
"', "  &amp;
$I1800 &amp;
", CAST('"  &amp;
TEXT($K1800,"aaaa-mm-dd") &amp;
"' AS DATE), " &amp;
$L1800 &amp;
", " &amp;
$N1800 &amp;
", " &amp;
$P1800 &amp;
", " &amp;
IF($R1800="","NULL",$R1800) &amp;
", " &amp;
$U1800 &amp;
");"</f>
        <v>INSERT INTO acme.fact_employees (id_company_fk, id_employee_pk, flg_active, employee_name, id_gender_fk, id_race_fk, birthdate, id_education_fk, id_department_fk, id_role_fk, id_level_fk, salary) VALUES (2, 1799, TRUE, 'Luiz Gustavo Costatini Salvador', 'M', 2, CAST('1980-06-17' AS DATE), 6, 5, 7, NULL, 2385);</v>
      </c>
    </row>
    <row r="1801" spans="1:22" x14ac:dyDescent="0.2">
      <c r="A1801" s="7">
        <v>2</v>
      </c>
      <c r="B1801" s="5">
        <f t="shared" si="141"/>
        <v>1800</v>
      </c>
      <c r="C1801" s="6" t="b">
        <v>1</v>
      </c>
      <c r="D1801" s="7">
        <f ca="1">IF(ROW()=2,125,IF(ROW()=3,67,IF(ROW()=4,13,RANDBETWEEN(2,COUNT(Name!$A:$A) + 1))))</f>
        <v>176</v>
      </c>
      <c r="E1801" s="7" t="str">
        <f ca="1">VLOOKUP($D1801,Name!$A:$B,2,FALSE) &amp; " " &amp; IF(ROW()=2,"de Orléans e Bragança",VLOOKUP(IF(ROW()=2,0,RANDBETWEEN(2,COUNT('Last name'!$A:$A) + 1)),'Last name'!$A:$B,2,FALSE) &amp; " " &amp; VLOOKUP(RANDBETWEEN(2,COUNT('Last name'!$A:$A) + 1),'Last name'!$A:$B,2,FALSE))</f>
        <v>Isadora Pereira Costa</v>
      </c>
      <c r="F1801" s="7">
        <v>2</v>
      </c>
      <c r="G1801" s="7" cm="1">
        <f t="array" aca="1" ref="G1801" ca="1">INDEX(States!$B:$B,RANDBETWEEN(2,COUNTA(States!$B:$B)),1)</f>
        <v>10</v>
      </c>
      <c r="H1801" s="7" t="str">
        <f ca="1">VLOOKUP($D1801,Name!$A:$C,3,FALSE)</f>
        <v>F</v>
      </c>
      <c r="I1801" s="7">
        <f t="shared" ca="1" si="142"/>
        <v>2</v>
      </c>
      <c r="J1801" s="7" t="str">
        <f ca="1">VLOOKUP($I1801,Race!$A:$B,2,FALSE)</f>
        <v>Branco</v>
      </c>
      <c r="K1801" s="8">
        <f ca="1" xml:space="preserve">
IF($B1801=2,
    TODAY()-16340,
    IF($P1801=2,
        RANDBETWEEN(TODAY()-12418.5,TODAY()-6574.5),
        IF(OR($P1801=3,$P1801=4),
            RANDBETWEEN(TODAY()-16071,TODAY()-8766),
            IF(OR($P1801=5,$P1801=6,$P1801=7),
                RANDBETWEEN(TODAY()-27393.75,TODAY()-12783.75),
                RANDBETWEEN(TODAY()-27393.75,TODAY()-10957.5)
            )
        )
    )
)</f>
        <v>19518</v>
      </c>
      <c r="L1801" s="6">
        <f ca="1">IF(OR(ROW()=2,ROW()=3),7,IF(ROW()=4,4,RANDBETWEEN(4,COUNT(Education!$A:$A) + 1)))</f>
        <v>7</v>
      </c>
      <c r="M1801" s="8" t="str">
        <f ca="1">VLOOKUP($L1801,Education!$A:$B,2,FALSE)</f>
        <v>Doutorado</v>
      </c>
      <c r="N180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1801" s="7" t="str">
        <f ca="1">VLOOKUP($N1801,Department!$A:$B,2,FALSE)</f>
        <v>Financeiro</v>
      </c>
      <c r="P1801" s="6">
        <f t="shared" ca="1" si="143"/>
        <v>8</v>
      </c>
      <c r="Q1801" s="7" t="str">
        <f ca="1">VLOOKUP($P1801,Role!$A:$B,2,FALSE)</f>
        <v>Analista</v>
      </c>
      <c r="R1801" s="7">
        <f ca="1">IF($P1801=8,RANDBETWEEN(2,COUNT(Level!$A:$A) + 1),"")</f>
        <v>3</v>
      </c>
      <c r="S1801" s="7" t="str">
        <f ca="1">IF($R1801&lt;&gt;"",VLOOKUP($R1801,Level!$A:$B,2,FALSE),"")</f>
        <v>Pleno</v>
      </c>
      <c r="T1801" s="8">
        <f t="shared" ca="1" si="144"/>
        <v>39638</v>
      </c>
      <c r="U1801" s="1">
        <f t="shared" ca="1" si="140"/>
        <v>4000</v>
      </c>
      <c r="V180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$A1801    &amp;
", "   &amp;
$B1801    &amp;
", "   &amp;
$C1801    &amp;
", '"  &amp;
$E1801    &amp;
"', '" &amp;
$H1801    &amp;
"', "  &amp;
$I1801 &amp;
", CAST('"  &amp;
TEXT($K1801,"aaaa-mm-dd") &amp;
"' AS DATE), " &amp;
$L1801 &amp;
", " &amp;
$N1801 &amp;
", " &amp;
$P1801 &amp;
", " &amp;
IF($R1801="","NULL",$R1801) &amp;
", " &amp;
$U1801 &amp;
");"</f>
        <v>INSERT INTO acme.fact_employees (id_company_fk, id_employee_pk, flg_active, employee_name, id_gender_fk, id_race_fk, birthdate, id_education_fk, id_department_fk, id_role_fk, id_level_fk, salary) VALUES (2, 1800, TRUE, 'Isadora Pereira Costa', 'F', 2, CAST('1953-06-08' AS DATE), 7, 4, 8, 3, 4000);</v>
      </c>
    </row>
    <row r="1802" spans="1:22" x14ac:dyDescent="0.2">
      <c r="A1802" s="7">
        <v>2</v>
      </c>
      <c r="B1802" s="5">
        <f t="shared" si="141"/>
        <v>1801</v>
      </c>
      <c r="C1802" s="6" t="b">
        <v>1</v>
      </c>
      <c r="D1802" s="7">
        <f ca="1">IF(ROW()=2,125,IF(ROW()=3,67,IF(ROW()=4,13,RANDBETWEEN(2,COUNT(Name!$A:$A) + 1))))</f>
        <v>256</v>
      </c>
      <c r="E1802" s="7" t="str">
        <f ca="1">VLOOKUP($D1802,Name!$A:$B,2,FALSE)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Maria Carolina Gomes Fontana</v>
      </c>
      <c r="F1802" s="7">
        <v>2</v>
      </c>
      <c r="G1802" s="7" cm="1">
        <f t="array" aca="1" ref="G1802" ca="1">INDEX(States!$B:$B,RANDBETWEEN(2,COUNTA(States!$B:$B)),1)</f>
        <v>12</v>
      </c>
      <c r="H1802" s="7" t="str">
        <f ca="1">VLOOKUP($D1802,Name!$A:$C,3,FALSE)</f>
        <v>F</v>
      </c>
      <c r="I1802" s="7">
        <f t="shared" ca="1" si="142"/>
        <v>2</v>
      </c>
      <c r="J1802" s="7" t="str">
        <f ca="1">VLOOKUP($I1802,Race!$A:$B,2,FALSE)</f>
        <v>Branco</v>
      </c>
      <c r="K1802" s="8">
        <f ca="1" xml:space="preserve">
IF($B1802=2,
    TODAY()-16340,
    IF($P1802=2,
        RANDBETWEEN(TODAY()-12418.5,TODAY()-6574.5),
        IF(OR($P1802=3,$P1802=4),
            RANDBETWEEN(TODAY()-16071,TODAY()-8766),
            IF(OR($P1802=5,$P1802=6,$P1802=7),
                RANDBETWEEN(TODAY()-27393.75,TODAY()-12783.75),
                RANDBETWEEN(TODAY()-27393.75,TODAY()-10957.5)
            )
        )
    )
)</f>
        <v>25977</v>
      </c>
      <c r="L1802" s="6">
        <f ca="1">IF(OR(ROW()=2,ROW()=3),7,IF(ROW()=4,4,RANDBETWEEN(4,COUNT(Education!$A:$A) + 1)))</f>
        <v>6</v>
      </c>
      <c r="M1802" s="8" t="str">
        <f ca="1">VLOOKUP($L1802,Education!$A:$B,2,FALSE)</f>
        <v>Mestrado</v>
      </c>
      <c r="N180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6</v>
      </c>
      <c r="O1802" s="7" t="str">
        <f ca="1">VLOOKUP($N1802,Department!$A:$B,2,FALSE)</f>
        <v>Comercial</v>
      </c>
      <c r="P1802" s="6">
        <f t="shared" ca="1" si="143"/>
        <v>6</v>
      </c>
      <c r="Q1802" s="7" t="str">
        <f ca="1">VLOOKUP($P1802,Role!$A:$B,2,FALSE)</f>
        <v>Estagiário</v>
      </c>
      <c r="R1802" s="7" t="str">
        <f ca="1">IF($P1802=8,RANDBETWEEN(2,COUNT(Level!$A:$A) + 1),"")</f>
        <v/>
      </c>
      <c r="S1802" s="7" t="str">
        <f ca="1">IF($R1802&lt;&gt;"",VLOOKUP($R1802,Level!$A:$B,2,FALSE),"")</f>
        <v/>
      </c>
      <c r="T1802" s="8">
        <f t="shared" ca="1" si="144"/>
        <v>40270</v>
      </c>
      <c r="U1802" s="1">
        <f t="shared" ca="1" si="140"/>
        <v>2285</v>
      </c>
      <c r="V180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$A1802    &amp;
", "   &amp;
$B1802    &amp;
", "   &amp;
$C1802    &amp;
", '"  &amp;
$E1802    &amp;
"', '" &amp;
$H1802    &amp;
"', "  &amp;
$I1802 &amp;
", CAST('"  &amp;
TEXT($K1802,"aaaa-mm-dd") &amp;
"' AS DATE), " &amp;
$L1802 &amp;
", " &amp;
$N1802 &amp;
", " &amp;
$P1802 &amp;
", " &amp;
IF($R1802="","NULL",$R1802) &amp;
", " &amp;
$U1802 &amp;
");"</f>
        <v>INSERT INTO acme.fact_employees (id_company_fk, id_employee_pk, flg_active, employee_name, id_gender_fk, id_race_fk, birthdate, id_education_fk, id_department_fk, id_role_fk, id_level_fk, salary) VALUES (2, 1801, TRUE, 'Maria Carolina Gomes Fontana', 'F', 2, CAST('1971-02-13' AS DATE), 6, 6, 6, NULL, 2285);</v>
      </c>
    </row>
    <row r="1803" spans="1:22" x14ac:dyDescent="0.2">
      <c r="A1803" s="7">
        <v>2</v>
      </c>
      <c r="B1803" s="5">
        <f t="shared" si="141"/>
        <v>1802</v>
      </c>
      <c r="C1803" s="6" t="b">
        <v>1</v>
      </c>
      <c r="D1803" s="7">
        <f ca="1">IF(ROW()=2,125,IF(ROW()=3,67,IF(ROW()=4,13,RANDBETWEEN(2,COUNT(Name!$A:$A) + 1))))</f>
        <v>246</v>
      </c>
      <c r="E1803" s="7" t="str">
        <f ca="1">VLOOKUP($D1803,Name!$A:$B,2,FALSE) &amp; " " &amp; IF(ROW()=2,"de Orléans e Bragança",VLOOKUP(IF(ROW()=2,0,RANDBETWEEN(2,COUNT('Last name'!$A:$A) + 1)),'Last name'!$A:$B,2,FALSE) &amp; " " &amp; VLOOKUP(RANDBETWEEN(2,COUNT('Last name'!$A:$A) + 1),'Last name'!$A:$B,2,FALSE))</f>
        <v>Luna Negreiros Morato</v>
      </c>
      <c r="F1803" s="7">
        <v>2</v>
      </c>
      <c r="G1803" s="7" cm="1">
        <f t="array" aca="1" ref="G1803" ca="1">INDEX(States!$B:$B,RANDBETWEEN(2,COUNTA(States!$B:$B)),1)</f>
        <v>11</v>
      </c>
      <c r="H1803" s="7" t="str">
        <f ca="1">VLOOKUP($D1803,Name!$A:$C,3,FALSE)</f>
        <v>F</v>
      </c>
      <c r="I1803" s="7">
        <f t="shared" ca="1" si="142"/>
        <v>2</v>
      </c>
      <c r="J1803" s="7" t="str">
        <f ca="1">VLOOKUP($I1803,Race!$A:$B,2,FALSE)</f>
        <v>Branco</v>
      </c>
      <c r="K1803" s="8">
        <f ca="1" xml:space="preserve">
IF($B1803=2,
    TODAY()-16340,
    IF($P1803=2,
        RANDBETWEEN(TODAY()-12418.5,TODAY()-6574.5),
        IF(OR($P1803=3,$P1803=4),
            RANDBETWEEN(TODAY()-16071,TODAY()-8766),
            IF(OR($P1803=5,$P1803=6,$P1803=7),
                RANDBETWEEN(TODAY()-27393.75,TODAY()-12783.75),
                RANDBETWEEN(TODAY()-27393.75,TODAY()-10957.5)
            )
        )
    )
)</f>
        <v>32037</v>
      </c>
      <c r="L1803" s="6">
        <f ca="1">IF(OR(ROW()=2,ROW()=3),7,IF(ROW()=4,4,RANDBETWEEN(4,COUNT(Education!$A:$A) + 1)))</f>
        <v>5</v>
      </c>
      <c r="M1803" s="8" t="str">
        <f ca="1">VLOOKUP($L1803,Education!$A:$B,2,FALSE)</f>
        <v>Pós-graduação</v>
      </c>
      <c r="N180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1803" s="7" t="str">
        <f ca="1">VLOOKUP($N1803,Department!$A:$B,2,FALSE)</f>
        <v>Auditoria</v>
      </c>
      <c r="P1803" s="6">
        <f t="shared" ca="1" si="143"/>
        <v>8</v>
      </c>
      <c r="Q1803" s="7" t="str">
        <f ca="1">VLOOKUP($P1803,Role!$A:$B,2,FALSE)</f>
        <v>Analista</v>
      </c>
      <c r="R1803" s="7">
        <f ca="1">IF($P1803=8,RANDBETWEEN(2,COUNT(Level!$A:$A) + 1),"")</f>
        <v>2</v>
      </c>
      <c r="S1803" s="7" t="str">
        <f ca="1">IF($R1803&lt;&gt;"",VLOOKUP($R1803,Level!$A:$B,2,FALSE),"")</f>
        <v>Junior</v>
      </c>
      <c r="T1803" s="8">
        <f t="shared" ca="1" si="144"/>
        <v>42621</v>
      </c>
      <c r="U1803" s="1">
        <f t="shared" ca="1" si="140"/>
        <v>3000</v>
      </c>
      <c r="V180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$A1803    &amp;
", "   &amp;
$B1803    &amp;
", "   &amp;
$C1803    &amp;
", '"  &amp;
$E1803    &amp;
"', '" &amp;
$H1803    &amp;
"', "  &amp;
$I1803 &amp;
", CAST('"  &amp;
TEXT($K1803,"aaaa-mm-dd") &amp;
"' AS DATE), " &amp;
$L1803 &amp;
", " &amp;
$N1803 &amp;
", " &amp;
$P1803 &amp;
", " &amp;
IF($R1803="","NULL",$R1803) &amp;
", " &amp;
$U1803 &amp;
");"</f>
        <v>INSERT INTO acme.fact_employees (id_company_fk, id_employee_pk, flg_active, employee_name, id_gender_fk, id_race_fk, birthdate, id_education_fk, id_department_fk, id_role_fk, id_level_fk, salary) VALUES (2, 1802, TRUE, 'Luna Negreiros Morato', 'F', 2, CAST('1987-09-17' AS DATE), 5, 10, 8, 2, 3000);</v>
      </c>
    </row>
    <row r="1804" spans="1:22" x14ac:dyDescent="0.2">
      <c r="A1804" s="7">
        <v>2</v>
      </c>
      <c r="B1804" s="5">
        <f t="shared" si="141"/>
        <v>1803</v>
      </c>
      <c r="C1804" s="6" t="b">
        <v>1</v>
      </c>
      <c r="D1804" s="7">
        <f ca="1">IF(ROW()=2,125,IF(ROW()=3,67,IF(ROW()=4,13,RANDBETWEEN(2,COUNT(Name!$A:$A) + 1))))</f>
        <v>241</v>
      </c>
      <c r="E1804" s="7" t="str">
        <f ca="1">VLOOKUP($D1804,Name!$A:$B,2,FALSE) &amp; " " &amp; IF(ROW()=2,"de Orléans e Bragança",VLOOKUP(IF(ROW()=2,0,RANDBETWEEN(2,COUNT('Last name'!$A:$A) + 1)),'Last name'!$A:$B,2,FALSE) &amp; " " &amp; VLOOKUP(RANDBETWEEN(2,COUNT('Last name'!$A:$A) + 1),'Last name'!$A:$B,2,FALSE))</f>
        <v>Luiz Gustavo Paulista Asvilla</v>
      </c>
      <c r="F1804" s="7">
        <v>2</v>
      </c>
      <c r="G1804" s="7" cm="1">
        <f t="array" aca="1" ref="G1804" ca="1">INDEX(States!$B:$B,RANDBETWEEN(2,COUNTA(States!$B:$B)),1)</f>
        <v>6</v>
      </c>
      <c r="H1804" s="7" t="str">
        <f ca="1">VLOOKUP($D1804,Name!$A:$C,3,FALSE)</f>
        <v>M</v>
      </c>
      <c r="I1804" s="7">
        <f t="shared" ca="1" si="142"/>
        <v>4</v>
      </c>
      <c r="J1804" s="7" t="str">
        <f ca="1">VLOOKUP($I1804,Race!$A:$B,2,FALSE)</f>
        <v>Pardo</v>
      </c>
      <c r="K1804" s="8">
        <f ca="1" xml:space="preserve">
IF($B1804=2,
    TODAY()-16340,
    IF($P1804=2,
        RANDBETWEEN(TODAY()-12418.5,TODAY()-6574.5),
        IF(OR($P1804=3,$P1804=4),
            RANDBETWEEN(TODAY()-16071,TODAY()-8766),
            IF(OR($P1804=5,$P1804=6,$P1804=7),
                RANDBETWEEN(TODAY()-27393.75,TODAY()-12783.75),
                RANDBETWEEN(TODAY()-27393.75,TODAY()-10957.5)
            )
        )
    )
)</f>
        <v>30998</v>
      </c>
      <c r="L1804" s="6">
        <f ca="1">IF(OR(ROW()=2,ROW()=3),7,IF(ROW()=4,4,RANDBETWEEN(4,COUNT(Education!$A:$A) + 1)))</f>
        <v>6</v>
      </c>
      <c r="M1804" s="8" t="str">
        <f ca="1">VLOOKUP($L1804,Education!$A:$B,2,FALSE)</f>
        <v>Mestrado</v>
      </c>
      <c r="N180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7</v>
      </c>
      <c r="O1804" s="7" t="str">
        <f ca="1">VLOOKUP($N1804,Department!$A:$B,2,FALSE)</f>
        <v>Operacional</v>
      </c>
      <c r="P1804" s="6">
        <f t="shared" ca="1" si="143"/>
        <v>6</v>
      </c>
      <c r="Q1804" s="7" t="str">
        <f ca="1">VLOOKUP($P1804,Role!$A:$B,2,FALSE)</f>
        <v>Estagiário</v>
      </c>
      <c r="R1804" s="7" t="str">
        <f ca="1">IF($P1804=8,RANDBETWEEN(2,COUNT(Level!$A:$A) + 1),"")</f>
        <v/>
      </c>
      <c r="S1804" s="7" t="str">
        <f ca="1">IF($R1804&lt;&gt;"",VLOOKUP($R1804,Level!$A:$B,2,FALSE),"")</f>
        <v/>
      </c>
      <c r="T1804" s="8">
        <f t="shared" ca="1" si="144"/>
        <v>41180</v>
      </c>
      <c r="U1804" s="1">
        <f t="shared" ca="1" si="140"/>
        <v>2205</v>
      </c>
      <c r="V180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$A1804    &amp;
", "   &amp;
$B1804    &amp;
", "   &amp;
$C1804    &amp;
", '"  &amp;
$E1804    &amp;
"', '" &amp;
$H1804    &amp;
"', "  &amp;
$I1804 &amp;
", CAST('"  &amp;
TEXT($K1804,"aaaa-mm-dd") &amp;
"' AS DATE), " &amp;
$L1804 &amp;
", " &amp;
$N1804 &amp;
", " &amp;
$P1804 &amp;
", " &amp;
IF($R1804="","NULL",$R1804) &amp;
", " &amp;
$U1804 &amp;
");"</f>
        <v>INSERT INTO acme.fact_employees (id_company_fk, id_employee_pk, flg_active, employee_name, id_gender_fk, id_race_fk, birthdate, id_education_fk, id_department_fk, id_role_fk, id_level_fk, salary) VALUES (2, 1803, TRUE, 'Luiz Gustavo Paulista Asvilla', 'M', 4, CAST('1984-11-12' AS DATE), 6, 7, 6, NULL, 2205);</v>
      </c>
    </row>
    <row r="1805" spans="1:22" x14ac:dyDescent="0.2">
      <c r="A1805" s="7">
        <v>2</v>
      </c>
      <c r="B1805" s="5">
        <f t="shared" si="141"/>
        <v>1804</v>
      </c>
      <c r="C1805" s="6" t="b">
        <v>1</v>
      </c>
      <c r="D1805" s="7">
        <f ca="1">IF(ROW()=2,125,IF(ROW()=3,67,IF(ROW()=4,13,RANDBETWEEN(2,COUNT(Name!$A:$A) + 1))))</f>
        <v>169</v>
      </c>
      <c r="E1805" s="7" t="str">
        <f ca="1">VLOOKUP($D1805,Name!$A:$B,2,FALSE) &amp; " " &amp; IF(ROW()=2,"de Orléans e Bragança",VLOOKUP(IF(ROW()=2,0,RANDBETWEEN(2,COUNT('Last name'!$A:$A) + 1)),'Last name'!$A:$B,2,FALSE) &amp; " " &amp; VLOOKUP(RANDBETWEEN(2,COUNT('Last name'!$A:$A) + 1),'Last name'!$A:$B,2,FALSE))</f>
        <v>Isa Lombardi Azeredo</v>
      </c>
      <c r="F1805" s="7">
        <v>2</v>
      </c>
      <c r="G1805" s="7" cm="1">
        <f t="array" aca="1" ref="G1805" ca="1">INDEX(States!$B:$B,RANDBETWEEN(2,COUNTA(States!$B:$B)),1)</f>
        <v>6</v>
      </c>
      <c r="H1805" s="7" t="str">
        <f ca="1">VLOOKUP($D1805,Name!$A:$C,3,FALSE)</f>
        <v>F</v>
      </c>
      <c r="I1805" s="7">
        <f t="shared" ca="1" si="142"/>
        <v>5</v>
      </c>
      <c r="J1805" s="7" t="str">
        <f ca="1">VLOOKUP($I1805,Race!$A:$B,2,FALSE)</f>
        <v>Amarelo</v>
      </c>
      <c r="K1805" s="8">
        <f ca="1" xml:space="preserve">
IF($B1805=2,
    TODAY()-16340,
    IF($P1805=2,
        RANDBETWEEN(TODAY()-12418.5,TODAY()-6574.5),
        IF(OR($P1805=3,$P1805=4),
            RANDBETWEEN(TODAY()-16071,TODAY()-8766),
            IF(OR($P1805=5,$P1805=6,$P1805=7),
                RANDBETWEEN(TODAY()-27393.75,TODAY()-12783.75),
                RANDBETWEEN(TODAY()-27393.75,TODAY()-10957.5)
            )
        )
    )
)</f>
        <v>24591</v>
      </c>
      <c r="L1805" s="6">
        <f ca="1">IF(OR(ROW()=2,ROW()=3),7,IF(ROW()=4,4,RANDBETWEEN(4,COUNT(Education!$A:$A) + 1)))</f>
        <v>7</v>
      </c>
      <c r="M1805" s="8" t="str">
        <f ca="1">VLOOKUP($L1805,Education!$A:$B,2,FALSE)</f>
        <v>Doutorado</v>
      </c>
      <c r="N180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1805" s="7" t="str">
        <f ca="1">VLOOKUP($N1805,Department!$A:$B,2,FALSE)</f>
        <v>Administrativo</v>
      </c>
      <c r="P1805" s="6">
        <f t="shared" ca="1" si="143"/>
        <v>8</v>
      </c>
      <c r="Q1805" s="7" t="str">
        <f ca="1">VLOOKUP($P1805,Role!$A:$B,2,FALSE)</f>
        <v>Analista</v>
      </c>
      <c r="R1805" s="7">
        <f ca="1">IF($P1805=8,RANDBETWEEN(2,COUNT(Level!$A:$A) + 1),"")</f>
        <v>2</v>
      </c>
      <c r="S1805" s="7" t="str">
        <f ca="1">IF($R1805&lt;&gt;"",VLOOKUP($R1805,Level!$A:$B,2,FALSE),"")</f>
        <v>Junior</v>
      </c>
      <c r="T1805" s="8">
        <f t="shared" ca="1" si="144"/>
        <v>44721</v>
      </c>
      <c r="U1805" s="1">
        <f t="shared" ca="1" si="140"/>
        <v>4000</v>
      </c>
      <c r="V180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$A1805    &amp;
", "   &amp;
$B1805    &amp;
", "   &amp;
$C1805    &amp;
", '"  &amp;
$E1805    &amp;
"', '" &amp;
$H1805    &amp;
"', "  &amp;
$I1805 &amp;
", CAST('"  &amp;
TEXT($K1805,"aaaa-mm-dd") &amp;
"' AS DATE), " &amp;
$L1805 &amp;
", " &amp;
$N1805 &amp;
", " &amp;
$P1805 &amp;
", " &amp;
IF($R1805="","NULL",$R1805) &amp;
", " &amp;
$U1805 &amp;
");"</f>
        <v>INSERT INTO acme.fact_employees (id_company_fk, id_employee_pk, flg_active, employee_name, id_gender_fk, id_race_fk, birthdate, id_education_fk, id_department_fk, id_role_fk, id_level_fk, salary) VALUES (2, 1804, TRUE, 'Isa Lombardi Azeredo', 'F', 5, CAST('1967-04-29' AS DATE), 7, 3, 8, 2, 4000);</v>
      </c>
    </row>
    <row r="1806" spans="1:22" x14ac:dyDescent="0.2">
      <c r="A1806" s="7">
        <v>2</v>
      </c>
      <c r="B1806" s="5">
        <f t="shared" si="141"/>
        <v>1805</v>
      </c>
      <c r="C1806" s="6" t="b">
        <v>1</v>
      </c>
      <c r="D1806" s="7">
        <f ca="1">IF(ROW()=2,125,IF(ROW()=3,67,IF(ROW()=4,13,RANDBETWEEN(2,COUNT(Name!$A:$A) + 1))))</f>
        <v>194</v>
      </c>
      <c r="E1806" s="7" t="str">
        <f ca="1">VLOOKUP($D1806,Name!$A:$B,2,FALSE) &amp; " " &amp; IF(ROW()=2,"de Orléans e Bragança",VLOOKUP(IF(ROW()=2,0,RANDBETWEEN(2,COUNT('Last name'!$A:$A) + 1)),'Last name'!$A:$B,2,FALSE) &amp; " " &amp; VLOOKUP(RANDBETWEEN(2,COUNT('Last name'!$A:$A) + 1),'Last name'!$A:$B,2,FALSE))</f>
        <v>José Alvaregna Russo</v>
      </c>
      <c r="F1806" s="7">
        <v>2</v>
      </c>
      <c r="G1806" s="7" cm="1">
        <f t="array" aca="1" ref="G1806" ca="1">INDEX(States!$B:$B,RANDBETWEEN(2,COUNTA(States!$B:$B)),1)</f>
        <v>19</v>
      </c>
      <c r="H1806" s="7" t="str">
        <f ca="1">VLOOKUP($D1806,Name!$A:$C,3,FALSE)</f>
        <v>M</v>
      </c>
      <c r="I1806" s="7">
        <f t="shared" ca="1" si="142"/>
        <v>3</v>
      </c>
      <c r="J1806" s="7" t="str">
        <f ca="1">VLOOKUP($I1806,Race!$A:$B,2,FALSE)</f>
        <v>Preto</v>
      </c>
      <c r="K1806" s="8">
        <f ca="1" xml:space="preserve">
IF($B1806=2,
    TODAY()-16340,
    IF($P1806=2,
        RANDBETWEEN(TODAY()-12418.5,TODAY()-6574.5),
        IF(OR($P1806=3,$P1806=4),
            RANDBETWEEN(TODAY()-16071,TODAY()-8766),
            IF(OR($P1806=5,$P1806=6,$P1806=7),
                RANDBETWEEN(TODAY()-27393.75,TODAY()-12783.75),
                RANDBETWEEN(TODAY()-27393.75,TODAY()-10957.5)
            )
        )
    )
)</f>
        <v>19570</v>
      </c>
      <c r="L1806" s="6">
        <f ca="1">IF(OR(ROW()=2,ROW()=3),7,IF(ROW()=4,4,RANDBETWEEN(4,COUNT(Education!$A:$A) + 1)))</f>
        <v>6</v>
      </c>
      <c r="M1806" s="8" t="str">
        <f ca="1">VLOOKUP($L1806,Education!$A:$B,2,FALSE)</f>
        <v>Mestrado</v>
      </c>
      <c r="N180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1806" s="7" t="str">
        <f ca="1">VLOOKUP($N1806,Department!$A:$B,2,FALSE)</f>
        <v>Financeiro</v>
      </c>
      <c r="P1806" s="6">
        <f t="shared" ca="1" si="143"/>
        <v>6</v>
      </c>
      <c r="Q1806" s="7" t="str">
        <f ca="1">VLOOKUP($P1806,Role!$A:$B,2,FALSE)</f>
        <v>Estagiário</v>
      </c>
      <c r="R1806" s="7" t="str">
        <f ca="1">IF($P1806=8,RANDBETWEEN(2,COUNT(Level!$A:$A) + 1),"")</f>
        <v/>
      </c>
      <c r="S1806" s="7" t="str">
        <f ca="1">IF($R1806&lt;&gt;"",VLOOKUP($R1806,Level!$A:$B,2,FALSE),"")</f>
        <v/>
      </c>
      <c r="T1806" s="8">
        <f t="shared" ca="1" si="144"/>
        <v>43081</v>
      </c>
      <c r="U1806" s="1">
        <f t="shared" ca="1" si="140"/>
        <v>2205</v>
      </c>
      <c r="V180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$A1806    &amp;
", "   &amp;
$B1806    &amp;
", "   &amp;
$C1806    &amp;
", '"  &amp;
$E1806    &amp;
"', '" &amp;
$H1806    &amp;
"', "  &amp;
$I1806 &amp;
", CAST('"  &amp;
TEXT($K1806,"aaaa-mm-dd") &amp;
"' AS DATE), " &amp;
$L1806 &amp;
", " &amp;
$N1806 &amp;
", " &amp;
$P1806 &amp;
", " &amp;
IF($R1806="","NULL",$R1806) &amp;
", " &amp;
$U1806 &amp;
");"</f>
        <v>INSERT INTO acme.fact_employees (id_company_fk, id_employee_pk, flg_active, employee_name, id_gender_fk, id_race_fk, birthdate, id_education_fk, id_department_fk, id_role_fk, id_level_fk, salary) VALUES (2, 1805, TRUE, 'José Alvaregna Russo', 'M', 3, CAST('1953-07-30' AS DATE), 6, 4, 6, NULL, 2205);</v>
      </c>
    </row>
    <row r="1807" spans="1:22" x14ac:dyDescent="0.2">
      <c r="A1807" s="7">
        <v>2</v>
      </c>
      <c r="B1807" s="5">
        <f t="shared" si="141"/>
        <v>1806</v>
      </c>
      <c r="C1807" s="6" t="b">
        <v>1</v>
      </c>
      <c r="D1807" s="7">
        <f ca="1">IF(ROW()=2,125,IF(ROW()=3,67,IF(ROW()=4,13,RANDBETWEEN(2,COUNT(Name!$A:$A) + 1))))</f>
        <v>154</v>
      </c>
      <c r="E1807" s="7" t="str">
        <f ca="1">VLOOKUP($D1807,Name!$A:$B,2,FALSE) &amp; " " &amp; IF(ROW()=2,"de Orléans e Bragança",VLOOKUP(IF(ROW()=2,0,RANDBETWEEN(2,COUNT('Last name'!$A:$A) + 1)),'Last name'!$A:$B,2,FALSE) &amp; " " &amp; VLOOKUP(RANDBETWEEN(2,COUNT('Last name'!$A:$A) + 1),'Last name'!$A:$B,2,FALSE))</f>
        <v>Guilherme Pedroso Simões</v>
      </c>
      <c r="F1807" s="7">
        <v>2</v>
      </c>
      <c r="G1807" s="7" cm="1">
        <f t="array" aca="1" ref="G1807" ca="1">INDEX(States!$B:$B,RANDBETWEEN(2,COUNTA(States!$B:$B)),1)</f>
        <v>16</v>
      </c>
      <c r="H1807" s="7" t="str">
        <f ca="1">VLOOKUP($D1807,Name!$A:$C,3,FALSE)</f>
        <v>M</v>
      </c>
      <c r="I1807" s="7">
        <f t="shared" ca="1" si="142"/>
        <v>2</v>
      </c>
      <c r="J1807" s="7" t="str">
        <f ca="1">VLOOKUP($I1807,Race!$A:$B,2,FALSE)</f>
        <v>Branco</v>
      </c>
      <c r="K1807" s="8">
        <f ca="1" xml:space="preserve">
IF($B1807=2,
    TODAY()-16340,
    IF($P1807=2,
        RANDBETWEEN(TODAY()-12418.5,TODAY()-6574.5),
        IF(OR($P1807=3,$P1807=4),
            RANDBETWEEN(TODAY()-16071,TODAY()-8766),
            IF(OR($P1807=5,$P1807=6,$P1807=7),
                RANDBETWEEN(TODAY()-27393.75,TODAY()-12783.75),
                RANDBETWEEN(TODAY()-27393.75,TODAY()-10957.5)
            )
        )
    )
)</f>
        <v>30373</v>
      </c>
      <c r="L1807" s="6">
        <f ca="1">IF(OR(ROW()=2,ROW()=3),7,IF(ROW()=4,4,RANDBETWEEN(4,COUNT(Education!$A:$A) + 1)))</f>
        <v>4</v>
      </c>
      <c r="M1807" s="8" t="str">
        <f ca="1">VLOOKUP($L1807,Education!$A:$B,2,FALSE)</f>
        <v>Superior</v>
      </c>
      <c r="N180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1807" s="7" t="str">
        <f ca="1">VLOOKUP($N1807,Department!$A:$B,2,FALSE)</f>
        <v>Recursos Humanos</v>
      </c>
      <c r="P1807" s="6">
        <f t="shared" ca="1" si="143"/>
        <v>8</v>
      </c>
      <c r="Q1807" s="7" t="str">
        <f ca="1">VLOOKUP($P1807,Role!$A:$B,2,FALSE)</f>
        <v>Analista</v>
      </c>
      <c r="R1807" s="7">
        <f ca="1">IF($P1807=8,RANDBETWEEN(2,COUNT(Level!$A:$A) + 1),"")</f>
        <v>3</v>
      </c>
      <c r="S1807" s="7" t="str">
        <f ca="1">IF($R1807&lt;&gt;"",VLOOKUP($R1807,Level!$A:$B,2,FALSE),"")</f>
        <v>Pleno</v>
      </c>
      <c r="T1807" s="8">
        <f t="shared" ca="1" si="144"/>
        <v>41804</v>
      </c>
      <c r="U1807" s="1">
        <f t="shared" ca="1" si="140"/>
        <v>2580</v>
      </c>
      <c r="V180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$A1807    &amp;
", "   &amp;
$B1807    &amp;
", "   &amp;
$C1807    &amp;
", '"  &amp;
$E1807    &amp;
"', '" &amp;
$H1807    &amp;
"', "  &amp;
$I1807 &amp;
", CAST('"  &amp;
TEXT($K1807,"aaaa-mm-dd") &amp;
"' AS DATE), " &amp;
$L1807 &amp;
", " &amp;
$N1807 &amp;
", " &amp;
$P1807 &amp;
", " &amp;
IF($R1807="","NULL",$R1807) &amp;
", " &amp;
$U1807 &amp;
");"</f>
        <v>INSERT INTO acme.fact_employees (id_company_fk, id_employee_pk, flg_active, employee_name, id_gender_fk, id_race_fk, birthdate, id_education_fk, id_department_fk, id_role_fk, id_level_fk, salary) VALUES (2, 1806, TRUE, 'Guilherme Pedroso Simões', 'M', 2, CAST('1983-02-26' AS DATE), 4, 5, 8, 3, 2580);</v>
      </c>
    </row>
    <row r="1808" spans="1:22" x14ac:dyDescent="0.2">
      <c r="A1808" s="7">
        <v>2</v>
      </c>
      <c r="B1808" s="5">
        <f t="shared" si="141"/>
        <v>1807</v>
      </c>
      <c r="C1808" s="6" t="b">
        <v>1</v>
      </c>
      <c r="D1808" s="7">
        <f ca="1">IF(ROW()=2,125,IF(ROW()=3,67,IF(ROW()=4,13,RANDBETWEEN(2,COUNT(Name!$A:$A) + 1))))</f>
        <v>298</v>
      </c>
      <c r="E1808" s="7" t="str">
        <f ca="1">VLOOKUP($D1808,Name!$A:$B,2,FALSE) &amp; " " &amp; IF(ROW()=2,"de Orléans e Bragança",VLOOKUP(IF(ROW()=2,0,RANDBETWEEN(2,COUNT('Last name'!$A:$A) + 1)),'Last name'!$A:$B,2,FALSE) &amp; " " &amp; VLOOKUP(RANDBETWEEN(2,COUNT('Last name'!$A:$A) + 1),'Last name'!$A:$B,2,FALSE))</f>
        <v>Murilo Siqueira Conti</v>
      </c>
      <c r="F1808" s="7">
        <v>2</v>
      </c>
      <c r="G1808" s="7" cm="1">
        <f t="array" aca="1" ref="G1808" ca="1">INDEX(States!$B:$B,RANDBETWEEN(2,COUNTA(States!$B:$B)),1)</f>
        <v>11</v>
      </c>
      <c r="H1808" s="7" t="str">
        <f ca="1">VLOOKUP($D1808,Name!$A:$C,3,FALSE)</f>
        <v>M</v>
      </c>
      <c r="I1808" s="7">
        <f t="shared" ca="1" si="142"/>
        <v>2</v>
      </c>
      <c r="J1808" s="7" t="str">
        <f ca="1">VLOOKUP($I1808,Race!$A:$B,2,FALSE)</f>
        <v>Branco</v>
      </c>
      <c r="K1808" s="8">
        <f ca="1" xml:space="preserve">
IF($B1808=2,
    TODAY()-16340,
    IF($P1808=2,
        RANDBETWEEN(TODAY()-12418.5,TODAY()-6574.5),
        IF(OR($P1808=3,$P1808=4),
            RANDBETWEEN(TODAY()-16071,TODAY()-8766),
            IF(OR($P1808=5,$P1808=6,$P1808=7),
                RANDBETWEEN(TODAY()-27393.75,TODAY()-12783.75),
                RANDBETWEEN(TODAY()-27393.75,TODAY()-10957.5)
            )
        )
    )
)</f>
        <v>22357</v>
      </c>
      <c r="L1808" s="6">
        <f ca="1">IF(OR(ROW()=2,ROW()=3),7,IF(ROW()=4,4,RANDBETWEEN(4,COUNT(Education!$A:$A) + 1)))</f>
        <v>7</v>
      </c>
      <c r="M1808" s="8" t="str">
        <f ca="1">VLOOKUP($L1808,Education!$A:$B,2,FALSE)</f>
        <v>Doutorado</v>
      </c>
      <c r="N180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1808" s="7" t="str">
        <f ca="1">VLOOKUP($N1808,Department!$A:$B,2,FALSE)</f>
        <v>Vendas</v>
      </c>
      <c r="P1808" s="6">
        <f t="shared" ca="1" si="143"/>
        <v>8</v>
      </c>
      <c r="Q1808" s="7" t="str">
        <f ca="1">VLOOKUP($P1808,Role!$A:$B,2,FALSE)</f>
        <v>Analista</v>
      </c>
      <c r="R1808" s="7">
        <f ca="1">IF($P1808=8,RANDBETWEEN(2,COUNT(Level!$A:$A) + 1),"")</f>
        <v>3</v>
      </c>
      <c r="S1808" s="7" t="str">
        <f ca="1">IF($R1808&lt;&gt;"",VLOOKUP($R1808,Level!$A:$B,2,FALSE),"")</f>
        <v>Pleno</v>
      </c>
      <c r="T1808" s="8">
        <f t="shared" ca="1" si="144"/>
        <v>41540</v>
      </c>
      <c r="U1808" s="1">
        <f t="shared" ca="1" si="140"/>
        <v>4110</v>
      </c>
      <c r="V180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$A1808    &amp;
", "   &amp;
$B1808    &amp;
", "   &amp;
$C1808    &amp;
", '"  &amp;
$E1808    &amp;
"', '" &amp;
$H1808    &amp;
"', "  &amp;
$I1808 &amp;
", CAST('"  &amp;
TEXT($K1808,"aaaa-mm-dd") &amp;
"' AS DATE), " &amp;
$L1808 &amp;
", " &amp;
$N1808 &amp;
", " &amp;
$P1808 &amp;
", " &amp;
IF($R1808="","NULL",$R1808) &amp;
", " &amp;
$U1808 &amp;
");"</f>
        <v>INSERT INTO acme.fact_employees (id_company_fk, id_employee_pk, flg_active, employee_name, id_gender_fk, id_race_fk, birthdate, id_education_fk, id_department_fk, id_role_fk, id_level_fk, salary) VALUES (2, 1807, TRUE, 'Murilo Siqueira Conti', 'M', 2, CAST('1961-03-17' AS DATE), 7, 13, 8, 3, 4110);</v>
      </c>
    </row>
    <row r="1809" spans="1:22" x14ac:dyDescent="0.2">
      <c r="A1809" s="7">
        <v>2</v>
      </c>
      <c r="B1809" s="5">
        <f t="shared" si="141"/>
        <v>1808</v>
      </c>
      <c r="C1809" s="6" t="b">
        <v>1</v>
      </c>
      <c r="D1809" s="7">
        <f ca="1">IF(ROW()=2,125,IF(ROW()=3,67,IF(ROW()=4,13,RANDBETWEEN(2,COUNT(Name!$A:$A) + 1))))</f>
        <v>198</v>
      </c>
      <c r="E1809" s="7" t="str">
        <f ca="1">VLOOKUP($D1809,Name!$A:$B,2,FALSE) &amp; " " &amp; IF(ROW()=2,"de Orléans e Bragança",VLOOKUP(IF(ROW()=2,0,RANDBETWEEN(2,COUNT('Last name'!$A:$A) + 1)),'Last name'!$A:$B,2,FALSE) &amp; " " &amp; VLOOKUP(RANDBETWEEN(2,COUNT('Last name'!$A:$A) + 1),'Last name'!$A:$B,2,FALSE))</f>
        <v>Júlia Holanda Badu</v>
      </c>
      <c r="F1809" s="7">
        <v>2</v>
      </c>
      <c r="G1809" s="7" cm="1">
        <f t="array" aca="1" ref="G1809" ca="1">INDEX(States!$B:$B,RANDBETWEEN(2,COUNTA(States!$B:$B)),1)</f>
        <v>15</v>
      </c>
      <c r="H1809" s="7" t="str">
        <f ca="1">VLOOKUP($D1809,Name!$A:$C,3,FALSE)</f>
        <v>F</v>
      </c>
      <c r="I1809" s="7">
        <f t="shared" ca="1" si="142"/>
        <v>2</v>
      </c>
      <c r="J1809" s="7" t="str">
        <f ca="1">VLOOKUP($I1809,Race!$A:$B,2,FALSE)</f>
        <v>Branco</v>
      </c>
      <c r="K1809" s="8">
        <f ca="1" xml:space="preserve">
IF($B1809=2,
    TODAY()-16340,
    IF($P1809=2,
        RANDBETWEEN(TODAY()-12418.5,TODAY()-6574.5),
        IF(OR($P1809=3,$P1809=4),
            RANDBETWEEN(TODAY()-16071,TODAY()-8766),
            IF(OR($P1809=5,$P1809=6,$P1809=7),
                RANDBETWEEN(TODAY()-27393.75,TODAY()-12783.75),
                RANDBETWEEN(TODAY()-27393.75,TODAY()-10957.5)
            )
        )
    )
)</f>
        <v>27562</v>
      </c>
      <c r="L1809" s="6">
        <f ca="1">IF(OR(ROW()=2,ROW()=3),7,IF(ROW()=4,4,RANDBETWEEN(4,COUNT(Education!$A:$A) + 1)))</f>
        <v>5</v>
      </c>
      <c r="M1809" s="8" t="str">
        <f ca="1">VLOOKUP($L1809,Education!$A:$B,2,FALSE)</f>
        <v>Pós-graduação</v>
      </c>
      <c r="N180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1809" s="7" t="str">
        <f ca="1">VLOOKUP($N1809,Department!$A:$B,2,FALSE)</f>
        <v>Tecnologia da Informação</v>
      </c>
      <c r="P1809" s="6">
        <f t="shared" ca="1" si="143"/>
        <v>8</v>
      </c>
      <c r="Q1809" s="7" t="str">
        <f ca="1">VLOOKUP($P1809,Role!$A:$B,2,FALSE)</f>
        <v>Analista</v>
      </c>
      <c r="R1809" s="7">
        <f ca="1">IF($P1809=8,RANDBETWEEN(2,COUNT(Level!$A:$A) + 1),"")</f>
        <v>2</v>
      </c>
      <c r="S1809" s="7" t="str">
        <f ca="1">IF($R1809&lt;&gt;"",VLOOKUP($R1809,Level!$A:$B,2,FALSE),"")</f>
        <v>Junior</v>
      </c>
      <c r="T1809" s="8">
        <f t="shared" ca="1" si="144"/>
        <v>40509</v>
      </c>
      <c r="U1809" s="1">
        <f t="shared" ca="1" si="140"/>
        <v>3120</v>
      </c>
      <c r="V180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$A1809    &amp;
", "   &amp;
$B1809    &amp;
", "   &amp;
$C1809    &amp;
", '"  &amp;
$E1809    &amp;
"', '" &amp;
$H1809    &amp;
"', "  &amp;
$I1809 &amp;
", CAST('"  &amp;
TEXT($K1809,"aaaa-mm-dd") &amp;
"' AS DATE), " &amp;
$L1809 &amp;
", " &amp;
$N1809 &amp;
", " &amp;
$P1809 &amp;
", " &amp;
IF($R1809="","NULL",$R1809) &amp;
", " &amp;
$U1809 &amp;
");"</f>
        <v>INSERT INTO acme.fact_employees (id_company_fk, id_employee_pk, flg_active, employee_name, id_gender_fk, id_race_fk, birthdate, id_education_fk, id_department_fk, id_role_fk, id_level_fk, salary) VALUES (2, 1808, TRUE, 'Júlia Holanda Badu', 'F', 2, CAST('1975-06-17' AS DATE), 5, 11, 8, 2, 3120);</v>
      </c>
    </row>
    <row r="1810" spans="1:22" x14ac:dyDescent="0.2">
      <c r="A1810" s="7">
        <v>2</v>
      </c>
      <c r="B1810" s="5">
        <f t="shared" si="141"/>
        <v>1809</v>
      </c>
      <c r="C1810" s="6" t="b">
        <v>1</v>
      </c>
      <c r="D1810" s="7">
        <f ca="1">IF(ROW()=2,125,IF(ROW()=3,67,IF(ROW()=4,13,RANDBETWEEN(2,COUNT(Name!$A:$A) + 1))))</f>
        <v>230</v>
      </c>
      <c r="E1810" s="7" t="str">
        <f ca="1">VLOOKUP($D1810,Name!$A:$B,2,FALSE) &amp; " " &amp; IF(ROW()=2,"de Orléans e Bragança",VLOOKUP(IF(ROW()=2,0,RANDBETWEEN(2,COUNT('Last name'!$A:$A) + 1)),'Last name'!$A:$B,2,FALSE) &amp; " " &amp; VLOOKUP(RANDBETWEEN(2,COUNT('Last name'!$A:$A) + 1),'Last name'!$A:$B,2,FALSE))</f>
        <v>Lorenzo Augusto Badu Carvalho</v>
      </c>
      <c r="F1810" s="7">
        <v>2</v>
      </c>
      <c r="G1810" s="7" cm="1">
        <f t="array" aca="1" ref="G1810" ca="1">INDEX(States!$B:$B,RANDBETWEEN(2,COUNTA(States!$B:$B)),1)</f>
        <v>14</v>
      </c>
      <c r="H1810" s="7" t="str">
        <f ca="1">VLOOKUP($D1810,Name!$A:$C,3,FALSE)</f>
        <v>M</v>
      </c>
      <c r="I1810" s="7">
        <f t="shared" ca="1" si="142"/>
        <v>2</v>
      </c>
      <c r="J1810" s="7" t="str">
        <f ca="1">VLOOKUP($I1810,Race!$A:$B,2,FALSE)</f>
        <v>Branco</v>
      </c>
      <c r="K1810" s="8">
        <f ca="1" xml:space="preserve">
IF($B1810=2,
    TODAY()-16340,
    IF($P1810=2,
        RANDBETWEEN(TODAY()-12418.5,TODAY()-6574.5),
        IF(OR($P1810=3,$P1810=4),
            RANDBETWEEN(TODAY()-16071,TODAY()-8766),
            IF(OR($P1810=5,$P1810=6,$P1810=7),
                RANDBETWEEN(TODAY()-27393.75,TODAY()-12783.75),
                RANDBETWEEN(TODAY()-27393.75,TODAY()-10957.5)
            )
        )
    )
)</f>
        <v>29907</v>
      </c>
      <c r="L1810" s="6">
        <f ca="1">IF(OR(ROW()=2,ROW()=3),7,IF(ROW()=4,4,RANDBETWEEN(4,COUNT(Education!$A:$A) + 1)))</f>
        <v>5</v>
      </c>
      <c r="M1810" s="8" t="str">
        <f ca="1">VLOOKUP($L1810,Education!$A:$B,2,FALSE)</f>
        <v>Pós-graduação</v>
      </c>
      <c r="N181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1810" s="7" t="str">
        <f ca="1">VLOOKUP($N1810,Department!$A:$B,2,FALSE)</f>
        <v>Tecnologia da Informação</v>
      </c>
      <c r="P1810" s="6">
        <f t="shared" ca="1" si="143"/>
        <v>6</v>
      </c>
      <c r="Q1810" s="7" t="str">
        <f ca="1">VLOOKUP($P1810,Role!$A:$B,2,FALSE)</f>
        <v>Estagiário</v>
      </c>
      <c r="R1810" s="7" t="str">
        <f ca="1">IF($P1810=8,RANDBETWEEN(2,COUNT(Level!$A:$A) + 1),"")</f>
        <v/>
      </c>
      <c r="S1810" s="7" t="str">
        <f ca="1">IF($R1810&lt;&gt;"",VLOOKUP($R1810,Level!$A:$B,2,FALSE),"")</f>
        <v/>
      </c>
      <c r="T1810" s="8">
        <f t="shared" ca="1" si="144"/>
        <v>43421</v>
      </c>
      <c r="U1810" s="1">
        <f t="shared" ca="1" si="140"/>
        <v>1825</v>
      </c>
      <c r="V181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$A1810    &amp;
", "   &amp;
$B1810    &amp;
", "   &amp;
$C1810    &amp;
", '"  &amp;
$E1810    &amp;
"', '" &amp;
$H1810    &amp;
"', "  &amp;
$I1810 &amp;
", CAST('"  &amp;
TEXT($K1810,"aaaa-mm-dd") &amp;
"' AS DATE), " &amp;
$L1810 &amp;
", " &amp;
$N1810 &amp;
", " &amp;
$P1810 &amp;
", " &amp;
IF($R1810="","NULL",$R1810) &amp;
", " &amp;
$U1810 &amp;
");"</f>
        <v>INSERT INTO acme.fact_employees (id_company_fk, id_employee_pk, flg_active, employee_name, id_gender_fk, id_race_fk, birthdate, id_education_fk, id_department_fk, id_role_fk, id_level_fk, salary) VALUES (2, 1809, TRUE, 'Lorenzo Augusto Badu Carvalho', 'M', 2, CAST('1981-11-17' AS DATE), 5, 11, 6, NULL, 1825);</v>
      </c>
    </row>
    <row r="1811" spans="1:22" x14ac:dyDescent="0.2">
      <c r="A1811" s="7">
        <v>2</v>
      </c>
      <c r="B1811" s="5">
        <f t="shared" si="141"/>
        <v>1810</v>
      </c>
      <c r="C1811" s="6" t="b">
        <v>1</v>
      </c>
      <c r="D1811" s="7">
        <f ca="1">IF(ROW()=2,125,IF(ROW()=3,67,IF(ROW()=4,13,RANDBETWEEN(2,COUNT(Name!$A:$A) + 1))))</f>
        <v>185</v>
      </c>
      <c r="E1811" s="7" t="str">
        <f ca="1">VLOOKUP($D1811,Name!$A:$B,2,FALSE) &amp; " " &amp; IF(ROW()=2,"de Orléans e Bragança",VLOOKUP(IF(ROW()=2,0,RANDBETWEEN(2,COUNT('Last name'!$A:$A) + 1)),'Last name'!$A:$B,2,FALSE) &amp; " " &amp; VLOOKUP(RANDBETWEEN(2,COUNT('Last name'!$A:$A) + 1),'Last name'!$A:$B,2,FALSE))</f>
        <v>João Lucas Aragão Esteves</v>
      </c>
      <c r="F1811" s="7">
        <v>2</v>
      </c>
      <c r="G1811" s="7" cm="1">
        <f t="array" aca="1" ref="G1811" ca="1">INDEX(States!$B:$B,RANDBETWEEN(2,COUNTA(States!$B:$B)),1)</f>
        <v>14</v>
      </c>
      <c r="H1811" s="7" t="str">
        <f ca="1">VLOOKUP($D1811,Name!$A:$C,3,FALSE)</f>
        <v>M</v>
      </c>
      <c r="I1811" s="7">
        <f t="shared" ca="1" si="142"/>
        <v>2</v>
      </c>
      <c r="J1811" s="7" t="str">
        <f ca="1">VLOOKUP($I1811,Race!$A:$B,2,FALSE)</f>
        <v>Branco</v>
      </c>
      <c r="K1811" s="8">
        <f ca="1" xml:space="preserve">
IF($B1811=2,
    TODAY()-16340,
    IF($P1811=2,
        RANDBETWEEN(TODAY()-12418.5,TODAY()-6574.5),
        IF(OR($P1811=3,$P1811=4),
            RANDBETWEEN(TODAY()-16071,TODAY()-8766),
            IF(OR($P1811=5,$P1811=6,$P1811=7),
                RANDBETWEEN(TODAY()-27393.75,TODAY()-12783.75),
                RANDBETWEEN(TODAY()-27393.75,TODAY()-10957.5)
            )
        )
    )
)</f>
        <v>26292</v>
      </c>
      <c r="L1811" s="6">
        <f ca="1">IF(OR(ROW()=2,ROW()=3),7,IF(ROW()=4,4,RANDBETWEEN(4,COUNT(Education!$A:$A) + 1)))</f>
        <v>6</v>
      </c>
      <c r="M1811" s="8" t="str">
        <f ca="1">VLOOKUP($L1811,Education!$A:$B,2,FALSE)</f>
        <v>Mestrado</v>
      </c>
      <c r="N181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1811" s="7" t="str">
        <f ca="1">VLOOKUP($N1811,Department!$A:$B,2,FALSE)</f>
        <v>Financeiro</v>
      </c>
      <c r="P1811" s="6">
        <f t="shared" ca="1" si="143"/>
        <v>8</v>
      </c>
      <c r="Q1811" s="7" t="str">
        <f ca="1">VLOOKUP($P1811,Role!$A:$B,2,FALSE)</f>
        <v>Analista</v>
      </c>
      <c r="R1811" s="7">
        <f ca="1">IF($P1811=8,RANDBETWEEN(2,COUNT(Level!$A:$A) + 1),"")</f>
        <v>4</v>
      </c>
      <c r="S1811" s="7" t="str">
        <f ca="1">IF($R1811&lt;&gt;"",VLOOKUP($R1811,Level!$A:$B,2,FALSE),"")</f>
        <v>Senior</v>
      </c>
      <c r="T1811" s="8">
        <f t="shared" ca="1" si="144"/>
        <v>43106</v>
      </c>
      <c r="U1811" s="1">
        <f t="shared" ca="1" si="140"/>
        <v>3500</v>
      </c>
      <c r="V181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$A1811    &amp;
", "   &amp;
$B1811    &amp;
", "   &amp;
$C1811    &amp;
", '"  &amp;
$E1811    &amp;
"', '" &amp;
$H1811    &amp;
"', "  &amp;
$I1811 &amp;
", CAST('"  &amp;
TEXT($K1811,"aaaa-mm-dd") &amp;
"' AS DATE), " &amp;
$L1811 &amp;
", " &amp;
$N1811 &amp;
", " &amp;
$P1811 &amp;
", " &amp;
IF($R1811="","NULL",$R1811) &amp;
", " &amp;
$U1811 &amp;
");"</f>
        <v>INSERT INTO acme.fact_employees (id_company_fk, id_employee_pk, flg_active, employee_name, id_gender_fk, id_race_fk, birthdate, id_education_fk, id_department_fk, id_role_fk, id_level_fk, salary) VALUES (2, 1810, TRUE, 'João Lucas Aragão Esteves', 'M', 2, CAST('1971-12-25' AS DATE), 6, 4, 8, 4, 3500);</v>
      </c>
    </row>
    <row r="1812" spans="1:22" x14ac:dyDescent="0.2">
      <c r="A1812" s="7">
        <v>2</v>
      </c>
      <c r="B1812" s="5">
        <f t="shared" si="141"/>
        <v>1811</v>
      </c>
      <c r="C1812" s="6" t="b">
        <v>1</v>
      </c>
      <c r="D1812" s="7">
        <f ca="1">IF(ROW()=2,125,IF(ROW()=3,67,IF(ROW()=4,13,RANDBETWEEN(2,COUNT(Name!$A:$A) + 1))))</f>
        <v>350</v>
      </c>
      <c r="E1812" s="7" t="str">
        <f ca="1">VLOOKUP($D1812,Name!$A:$B,2,FALSE) &amp; " " &amp; IF(ROW()=2,"de Orléans e Bragança",VLOOKUP(IF(ROW()=2,0,RANDBETWEEN(2,COUNT('Last name'!$A:$A) + 1)),'Last name'!$A:$B,2,FALSE) &amp; " " &amp; VLOOKUP(RANDBETWEEN(2,COUNT('Last name'!$A:$A) + 1),'Last name'!$A:$B,2,FALSE))</f>
        <v>Vicente Moreira Bicalho</v>
      </c>
      <c r="F1812" s="7">
        <v>2</v>
      </c>
      <c r="G1812" s="7" cm="1">
        <f t="array" aca="1" ref="G1812" ca="1">INDEX(States!$B:$B,RANDBETWEEN(2,COUNTA(States!$B:$B)),1)</f>
        <v>9</v>
      </c>
      <c r="H1812" s="7" t="str">
        <f ca="1">VLOOKUP($D1812,Name!$A:$C,3,FALSE)</f>
        <v>M</v>
      </c>
      <c r="I1812" s="7">
        <f t="shared" ca="1" si="142"/>
        <v>2</v>
      </c>
      <c r="J1812" s="7" t="str">
        <f ca="1">VLOOKUP($I1812,Race!$A:$B,2,FALSE)</f>
        <v>Branco</v>
      </c>
      <c r="K1812" s="8">
        <f ca="1" xml:space="preserve">
IF($B1812=2,
    TODAY()-16340,
    IF($P1812=2,
        RANDBETWEEN(TODAY()-12418.5,TODAY()-6574.5),
        IF(OR($P1812=3,$P1812=4),
            RANDBETWEEN(TODAY()-16071,TODAY()-8766),
            IF(OR($P1812=5,$P1812=6,$P1812=7),
                RANDBETWEEN(TODAY()-27393.75,TODAY()-12783.75),
                RANDBETWEEN(TODAY()-27393.75,TODAY()-10957.5)
            )
        )
    )
)</f>
        <v>21370</v>
      </c>
      <c r="L1812" s="6">
        <f ca="1">IF(OR(ROW()=2,ROW()=3),7,IF(ROW()=4,4,RANDBETWEEN(4,COUNT(Education!$A:$A) + 1)))</f>
        <v>7</v>
      </c>
      <c r="M1812" s="8" t="str">
        <f ca="1">VLOOKUP($L1812,Education!$A:$B,2,FALSE)</f>
        <v>Doutorado</v>
      </c>
      <c r="N181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1812" s="7" t="str">
        <f ca="1">VLOOKUP($N1812,Department!$A:$B,2,FALSE)</f>
        <v>Vendas</v>
      </c>
      <c r="P1812" s="6">
        <f t="shared" ca="1" si="143"/>
        <v>7</v>
      </c>
      <c r="Q1812" s="7" t="str">
        <f ca="1">VLOOKUP($P1812,Role!$A:$B,2,FALSE)</f>
        <v>Trainee</v>
      </c>
      <c r="R1812" s="7" t="str">
        <f ca="1">IF($P1812=8,RANDBETWEEN(2,COUNT(Level!$A:$A) + 1),"")</f>
        <v/>
      </c>
      <c r="S1812" s="7" t="str">
        <f ca="1">IF($R1812&lt;&gt;"",VLOOKUP($R1812,Level!$A:$B,2,FALSE),"")</f>
        <v/>
      </c>
      <c r="T1812" s="8">
        <f t="shared" ca="1" si="144"/>
        <v>40637</v>
      </c>
      <c r="U1812" s="1">
        <f t="shared" ca="1" si="140"/>
        <v>2915</v>
      </c>
      <c r="V181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$A1812    &amp;
", "   &amp;
$B1812    &amp;
", "   &amp;
$C1812    &amp;
", '"  &amp;
$E1812    &amp;
"', '" &amp;
$H1812    &amp;
"', "  &amp;
$I1812 &amp;
", CAST('"  &amp;
TEXT($K1812,"aaaa-mm-dd") &amp;
"' AS DATE), " &amp;
$L1812 &amp;
", " &amp;
$N1812 &amp;
", " &amp;
$P1812 &amp;
", " &amp;
IF($R1812="","NULL",$R1812) &amp;
", " &amp;
$U1812 &amp;
");"</f>
        <v>INSERT INTO acme.fact_employees (id_company_fk, id_employee_pk, flg_active, employee_name, id_gender_fk, id_race_fk, birthdate, id_education_fk, id_department_fk, id_role_fk, id_level_fk, salary) VALUES (2, 1811, TRUE, 'Vicente Moreira Bicalho', 'M', 2, CAST('1958-07-04' AS DATE), 7, 13, 7, NULL, 2915);</v>
      </c>
    </row>
    <row r="1813" spans="1:22" x14ac:dyDescent="0.2">
      <c r="A1813" s="7">
        <v>2</v>
      </c>
      <c r="B1813" s="5">
        <f t="shared" si="141"/>
        <v>1812</v>
      </c>
      <c r="C1813" s="6" t="b">
        <v>1</v>
      </c>
      <c r="D1813" s="7">
        <f ca="1">IF(ROW()=2,125,IF(ROW()=3,67,IF(ROW()=4,13,RANDBETWEEN(2,COUNT(Name!$A:$A) + 1))))</f>
        <v>138</v>
      </c>
      <c r="E1813" s="7" t="str">
        <f ca="1">VLOOKUP($D1813,Name!$A:$B,2,FALSE) &amp; " " &amp; IF(ROW()=2,"de Orléans e Bragança",VLOOKUP(IF(ROW()=2,0,RANDBETWEEN(2,COUNT('Last name'!$A:$A) + 1)),'Last name'!$A:$B,2,FALSE) &amp; " " &amp; VLOOKUP(RANDBETWEEN(2,COUNT('Last name'!$A:$A) + 1),'Last name'!$A:$B,2,FALSE))</f>
        <v>Filipe Moura Monti</v>
      </c>
      <c r="F1813" s="7">
        <v>2</v>
      </c>
      <c r="G1813" s="7" cm="1">
        <f t="array" aca="1" ref="G1813" ca="1">INDEX(States!$B:$B,RANDBETWEEN(2,COUNTA(States!$B:$B)),1)</f>
        <v>4</v>
      </c>
      <c r="H1813" s="7" t="str">
        <f ca="1">VLOOKUP($D1813,Name!$A:$C,3,FALSE)</f>
        <v>M</v>
      </c>
      <c r="I1813" s="7">
        <f t="shared" ca="1" si="142"/>
        <v>3</v>
      </c>
      <c r="J1813" s="7" t="str">
        <f ca="1">VLOOKUP($I1813,Race!$A:$B,2,FALSE)</f>
        <v>Preto</v>
      </c>
      <c r="K1813" s="8">
        <f ca="1" xml:space="preserve">
IF($B1813=2,
    TODAY()-16340,
    IF($P1813=2,
        RANDBETWEEN(TODAY()-12418.5,TODAY()-6574.5),
        IF(OR($P1813=3,$P1813=4),
            RANDBETWEEN(TODAY()-16071,TODAY()-8766),
            IF(OR($P1813=5,$P1813=6,$P1813=7),
                RANDBETWEEN(TODAY()-27393.75,TODAY()-12783.75),
                RANDBETWEEN(TODAY()-27393.75,TODAY()-10957.5)
            )
        )
    )
)</f>
        <v>32720</v>
      </c>
      <c r="L1813" s="6">
        <f ca="1">IF(OR(ROW()=2,ROW()=3),7,IF(ROW()=4,4,RANDBETWEEN(4,COUNT(Education!$A:$A) + 1)))</f>
        <v>5</v>
      </c>
      <c r="M1813" s="8" t="str">
        <f ca="1">VLOOKUP($L1813,Education!$A:$B,2,FALSE)</f>
        <v>Pós-graduação</v>
      </c>
      <c r="N181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1813" s="7" t="str">
        <f ca="1">VLOOKUP($N1813,Department!$A:$B,2,FALSE)</f>
        <v>Recursos Humanos</v>
      </c>
      <c r="P1813" s="6">
        <f t="shared" ca="1" si="143"/>
        <v>8</v>
      </c>
      <c r="Q1813" s="7" t="str">
        <f ca="1">VLOOKUP($P1813,Role!$A:$B,2,FALSE)</f>
        <v>Analista</v>
      </c>
      <c r="R1813" s="7">
        <f ca="1">IF($P1813=8,RANDBETWEEN(2,COUNT(Level!$A:$A) + 1),"")</f>
        <v>4</v>
      </c>
      <c r="S1813" s="7" t="str">
        <f ca="1">IF($R1813&lt;&gt;"",VLOOKUP($R1813,Level!$A:$B,2,FALSE),"")</f>
        <v>Senior</v>
      </c>
      <c r="T1813" s="8">
        <f t="shared" ca="1" si="144"/>
        <v>39028</v>
      </c>
      <c r="U1813" s="1">
        <f t="shared" ca="1" si="140"/>
        <v>3080</v>
      </c>
      <c r="V181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$A1813    &amp;
", "   &amp;
$B1813    &amp;
", "   &amp;
$C1813    &amp;
", '"  &amp;
$E1813    &amp;
"', '" &amp;
$H1813    &amp;
"', "  &amp;
$I1813 &amp;
", CAST('"  &amp;
TEXT($K1813,"aaaa-mm-dd") &amp;
"' AS DATE), " &amp;
$L1813 &amp;
", " &amp;
$N1813 &amp;
", " &amp;
$P1813 &amp;
", " &amp;
IF($R1813="","NULL",$R1813) &amp;
", " &amp;
$U1813 &amp;
");"</f>
        <v>INSERT INTO acme.fact_employees (id_company_fk, id_employee_pk, flg_active, employee_name, id_gender_fk, id_race_fk, birthdate, id_education_fk, id_department_fk, id_role_fk, id_level_fk, salary) VALUES (2, 1812, TRUE, 'Filipe Moura Monti', 'M', 3, CAST('1989-07-31' AS DATE), 5, 5, 8, 4, 3080);</v>
      </c>
    </row>
    <row r="1814" spans="1:22" x14ac:dyDescent="0.2">
      <c r="A1814" s="7">
        <v>2</v>
      </c>
      <c r="B1814" s="5">
        <f t="shared" si="141"/>
        <v>1813</v>
      </c>
      <c r="C1814" s="6" t="b">
        <v>1</v>
      </c>
      <c r="D1814" s="7">
        <f ca="1">IF(ROW()=2,125,IF(ROW()=3,67,IF(ROW()=4,13,RANDBETWEEN(2,COUNT(Name!$A:$A) + 1))))</f>
        <v>79</v>
      </c>
      <c r="E1814" s="7" t="str">
        <f ca="1">VLOOKUP($D1814,Name!$A:$B,2,FALSE) &amp; " " &amp; IF(ROW()=2,"de Orléans e Bragança",VLOOKUP(IF(ROW()=2,0,RANDBETWEEN(2,COUNT('Last name'!$A:$A) + 1)),'Last name'!$A:$B,2,FALSE) &amp; " " &amp; VLOOKUP(RANDBETWEEN(2,COUNT('Last name'!$A:$A) + 1),'Last name'!$A:$B,2,FALSE))</f>
        <v>Caleb Siqueira Dias</v>
      </c>
      <c r="F1814" s="7">
        <v>2</v>
      </c>
      <c r="G1814" s="7" cm="1">
        <f t="array" aca="1" ref="G1814" ca="1">INDEX(States!$B:$B,RANDBETWEEN(2,COUNTA(States!$B:$B)),1)</f>
        <v>11</v>
      </c>
      <c r="H1814" s="7" t="str">
        <f ca="1">VLOOKUP($D1814,Name!$A:$C,3,FALSE)</f>
        <v>M</v>
      </c>
      <c r="I1814" s="7">
        <f t="shared" ca="1" si="142"/>
        <v>2</v>
      </c>
      <c r="J1814" s="7" t="str">
        <f ca="1">VLOOKUP($I1814,Race!$A:$B,2,FALSE)</f>
        <v>Branco</v>
      </c>
      <c r="K1814" s="8">
        <f ca="1" xml:space="preserve">
IF($B1814=2,
    TODAY()-16340,
    IF($P1814=2,
        RANDBETWEEN(TODAY()-12418.5,TODAY()-6574.5),
        IF(OR($P1814=3,$P1814=4),
            RANDBETWEEN(TODAY()-16071,TODAY()-8766),
            IF(OR($P1814=5,$P1814=6,$P1814=7),
                RANDBETWEEN(TODAY()-27393.75,TODAY()-12783.75),
                RANDBETWEEN(TODAY()-27393.75,TODAY()-10957.5)
            )
        )
    )
)</f>
        <v>22219</v>
      </c>
      <c r="L1814" s="6">
        <f ca="1">IF(OR(ROW()=2,ROW()=3),7,IF(ROW()=4,4,RANDBETWEEN(4,COUNT(Education!$A:$A) + 1)))</f>
        <v>6</v>
      </c>
      <c r="M1814" s="8" t="str">
        <f ca="1">VLOOKUP($L1814,Education!$A:$B,2,FALSE)</f>
        <v>Mestrado</v>
      </c>
      <c r="N181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6</v>
      </c>
      <c r="O1814" s="7" t="str">
        <f ca="1">VLOOKUP($N1814,Department!$A:$B,2,FALSE)</f>
        <v>Comercial</v>
      </c>
      <c r="P1814" s="6">
        <f t="shared" ca="1" si="143"/>
        <v>9</v>
      </c>
      <c r="Q1814" s="7" t="str">
        <f ca="1">VLOOKUP($P1814,Role!$A:$B,2,FALSE)</f>
        <v>Especialista</v>
      </c>
      <c r="R1814" s="7" t="str">
        <f ca="1">IF($P1814=8,RANDBETWEEN(2,COUNT(Level!$A:$A) + 1),"")</f>
        <v/>
      </c>
      <c r="S1814" s="7" t="str">
        <f ca="1">IF($R1814&lt;&gt;"",VLOOKUP($R1814,Level!$A:$B,2,FALSE),"")</f>
        <v/>
      </c>
      <c r="T1814" s="8">
        <f t="shared" ca="1" si="144"/>
        <v>36455</v>
      </c>
      <c r="U1814" s="1">
        <f t="shared" ca="1" si="140"/>
        <v>9580</v>
      </c>
      <c r="V181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$A1814    &amp;
", "   &amp;
$B1814    &amp;
", "   &amp;
$C1814    &amp;
", '"  &amp;
$E1814    &amp;
"', '" &amp;
$H1814    &amp;
"', "  &amp;
$I1814 &amp;
", CAST('"  &amp;
TEXT($K1814,"aaaa-mm-dd") &amp;
"' AS DATE), " &amp;
$L1814 &amp;
", " &amp;
$N1814 &amp;
", " &amp;
$P1814 &amp;
", " &amp;
IF($R1814="","NULL",$R1814) &amp;
", " &amp;
$U1814 &amp;
");"</f>
        <v>INSERT INTO acme.fact_employees (id_company_fk, id_employee_pk, flg_active, employee_name, id_gender_fk, id_race_fk, birthdate, id_education_fk, id_department_fk, id_role_fk, id_level_fk, salary) VALUES (2, 1813, TRUE, 'Caleb Siqueira Dias', 'M', 2, CAST('1960-10-30' AS DATE), 6, 6, 9, NULL, 9580);</v>
      </c>
    </row>
    <row r="1815" spans="1:22" x14ac:dyDescent="0.2">
      <c r="A1815" s="7">
        <v>2</v>
      </c>
      <c r="B1815" s="5">
        <f t="shared" si="141"/>
        <v>1814</v>
      </c>
      <c r="C1815" s="6" t="b">
        <v>1</v>
      </c>
      <c r="D1815" s="7">
        <f ca="1">IF(ROW()=2,125,IF(ROW()=3,67,IF(ROW()=4,13,RANDBETWEEN(2,COUNT(Name!$A:$A) + 1))))</f>
        <v>78</v>
      </c>
      <c r="E1815" s="7" t="str">
        <f ca="1">VLOOKUP($D1815,Name!$A:$B,2,FALSE) &amp; " " &amp; IF(ROW()=2,"de Orléans e Bragança",VLOOKUP(IF(ROW()=2,0,RANDBETWEEN(2,COUNT('Last name'!$A:$A) + 1)),'Last name'!$A:$B,2,FALSE) &amp; " " &amp; VLOOKUP(RANDBETWEEN(2,COUNT('Last name'!$A:$A) + 1),'Last name'!$A:$B,2,FALSE))</f>
        <v>Caio Farias Martini</v>
      </c>
      <c r="F1815" s="7">
        <v>2</v>
      </c>
      <c r="G1815" s="7" cm="1">
        <f t="array" aca="1" ref="G1815" ca="1">INDEX(States!$B:$B,RANDBETWEEN(2,COUNTA(States!$B:$B)),1)</f>
        <v>12</v>
      </c>
      <c r="H1815" s="7" t="str">
        <f ca="1">VLOOKUP($D1815,Name!$A:$C,3,FALSE)</f>
        <v>M</v>
      </c>
      <c r="I1815" s="7">
        <f t="shared" ca="1" si="142"/>
        <v>4</v>
      </c>
      <c r="J1815" s="7" t="str">
        <f ca="1">VLOOKUP($I1815,Race!$A:$B,2,FALSE)</f>
        <v>Pardo</v>
      </c>
      <c r="K1815" s="8">
        <f ca="1" xml:space="preserve">
IF($B1815=2,
    TODAY()-16340,
    IF($P1815=2,
        RANDBETWEEN(TODAY()-12418.5,TODAY()-6574.5),
        IF(OR($P1815=3,$P1815=4),
            RANDBETWEEN(TODAY()-16071,TODAY()-8766),
            IF(OR($P1815=5,$P1815=6,$P1815=7),
                RANDBETWEEN(TODAY()-27393.75,TODAY()-12783.75),
                RANDBETWEEN(TODAY()-27393.75,TODAY()-10957.5)
            )
        )
    )
)</f>
        <v>19960</v>
      </c>
      <c r="L1815" s="6">
        <f ca="1">IF(OR(ROW()=2,ROW()=3),7,IF(ROW()=4,4,RANDBETWEEN(4,COUNT(Education!$A:$A) + 1)))</f>
        <v>7</v>
      </c>
      <c r="M1815" s="8" t="str">
        <f ca="1">VLOOKUP($L1815,Education!$A:$B,2,FALSE)</f>
        <v>Doutorado</v>
      </c>
      <c r="N181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12</v>
      </c>
      <c r="O1815" s="7" t="str">
        <f ca="1">VLOOKUP($N1815,Department!$A:$B,2,FALSE)</f>
        <v>Jurídico</v>
      </c>
      <c r="P1815" s="6">
        <f t="shared" ca="1" si="143"/>
        <v>8</v>
      </c>
      <c r="Q1815" s="7" t="str">
        <f ca="1">VLOOKUP($P1815,Role!$A:$B,2,FALSE)</f>
        <v>Analista</v>
      </c>
      <c r="R1815" s="7">
        <f ca="1">IF($P1815=8,RANDBETWEEN(2,COUNT(Level!$A:$A) + 1),"")</f>
        <v>3</v>
      </c>
      <c r="S1815" s="7" t="str">
        <f ca="1">IF($R1815&lt;&gt;"",VLOOKUP($R1815,Level!$A:$B,2,FALSE),"")</f>
        <v>Pleno</v>
      </c>
      <c r="T1815" s="8">
        <f t="shared" ca="1" si="144"/>
        <v>36788</v>
      </c>
      <c r="U1815" s="1">
        <f t="shared" ca="1" si="140"/>
        <v>4100</v>
      </c>
      <c r="V181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$A1815    &amp;
", "   &amp;
$B1815    &amp;
", "   &amp;
$C1815    &amp;
", '"  &amp;
$E1815    &amp;
"', '" &amp;
$H1815    &amp;
"', "  &amp;
$I1815 &amp;
", CAST('"  &amp;
TEXT($K1815,"aaaa-mm-dd") &amp;
"' AS DATE), " &amp;
$L1815 &amp;
", " &amp;
$N1815 &amp;
", " &amp;
$P1815 &amp;
", " &amp;
IF($R1815="","NULL",$R1815) &amp;
", " &amp;
$U1815 &amp;
");"</f>
        <v>INSERT INTO acme.fact_employees (id_company_fk, id_employee_pk, flg_active, employee_name, id_gender_fk, id_race_fk, birthdate, id_education_fk, id_department_fk, id_role_fk, id_level_fk, salary) VALUES (2, 1814, TRUE, 'Caio Farias Martini', 'M', 4, CAST('1954-08-24' AS DATE), 7, 12, 8, 3, 4100);</v>
      </c>
    </row>
    <row r="1816" spans="1:22" x14ac:dyDescent="0.2">
      <c r="A1816" s="7">
        <v>2</v>
      </c>
      <c r="B1816" s="5">
        <f t="shared" si="141"/>
        <v>1815</v>
      </c>
      <c r="C1816" s="6" t="b">
        <v>1</v>
      </c>
      <c r="D1816" s="7">
        <f ca="1">IF(ROW()=2,125,IF(ROW()=3,67,IF(ROW()=4,13,RANDBETWEEN(2,COUNT(Name!$A:$A) + 1))))</f>
        <v>103</v>
      </c>
      <c r="E1816" s="7" t="str">
        <f ca="1">VLOOKUP($D1816,Name!$A:$B,2,FALSE) &amp; " " &amp; IF(ROW()=2,"de Orléans e Bragança",VLOOKUP(IF(ROW()=2,0,RANDBETWEEN(2,COUNT('Last name'!$A:$A) + 1)),'Last name'!$A:$B,2,FALSE) &amp; " " &amp; VLOOKUP(RANDBETWEEN(2,COUNT('Last name'!$A:$A) + 1),'Last name'!$A:$B,2,FALSE))</f>
        <v>Davi Lucas Frasão Bispo</v>
      </c>
      <c r="F1816" s="7">
        <v>2</v>
      </c>
      <c r="G1816" s="7" cm="1">
        <f t="array" aca="1" ref="G1816" ca="1">INDEX(States!$B:$B,RANDBETWEEN(2,COUNTA(States!$B:$B)),1)</f>
        <v>5</v>
      </c>
      <c r="H1816" s="7" t="str">
        <f ca="1">VLOOKUP($D1816,Name!$A:$C,3,FALSE)</f>
        <v>M</v>
      </c>
      <c r="I1816" s="7">
        <f t="shared" ca="1" si="142"/>
        <v>2</v>
      </c>
      <c r="J1816" s="7" t="str">
        <f ca="1">VLOOKUP($I1816,Race!$A:$B,2,FALSE)</f>
        <v>Branco</v>
      </c>
      <c r="K1816" s="8">
        <f ca="1" xml:space="preserve">
IF($B1816=2,
    TODAY()-16340,
    IF($P1816=2,
        RANDBETWEEN(TODAY()-12418.5,TODAY()-6574.5),
        IF(OR($P1816=3,$P1816=4),
            RANDBETWEEN(TODAY()-16071,TODAY()-8766),
            IF(OR($P1816=5,$P1816=6,$P1816=7),
                RANDBETWEEN(TODAY()-27393.75,TODAY()-12783.75),
                RANDBETWEEN(TODAY()-27393.75,TODAY()-10957.5)
            )
        )
    )
)</f>
        <v>22594</v>
      </c>
      <c r="L1816" s="6">
        <f ca="1">IF(OR(ROW()=2,ROW()=3),7,IF(ROW()=4,4,RANDBETWEEN(4,COUNT(Education!$A:$A) + 1)))</f>
        <v>6</v>
      </c>
      <c r="M1816" s="8" t="str">
        <f ca="1">VLOOKUP($L1816,Education!$A:$B,2,FALSE)</f>
        <v>Mestrado</v>
      </c>
      <c r="N181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1816" s="7" t="str">
        <f ca="1">VLOOKUP($N1816,Department!$A:$B,2,FALSE)</f>
        <v>Administrativo</v>
      </c>
      <c r="P1816" s="6">
        <f t="shared" ca="1" si="143"/>
        <v>9</v>
      </c>
      <c r="Q1816" s="7" t="str">
        <f ca="1">VLOOKUP($P1816,Role!$A:$B,2,FALSE)</f>
        <v>Especialista</v>
      </c>
      <c r="R1816" s="7" t="str">
        <f ca="1">IF($P1816=8,RANDBETWEEN(2,COUNT(Level!$A:$A) + 1),"")</f>
        <v/>
      </c>
      <c r="S1816" s="7" t="str">
        <f ca="1">IF($R1816&lt;&gt;"",VLOOKUP($R1816,Level!$A:$B,2,FALSE),"")</f>
        <v/>
      </c>
      <c r="T1816" s="8">
        <f t="shared" ca="1" si="144"/>
        <v>38395</v>
      </c>
      <c r="U1816" s="1">
        <f t="shared" ca="1" si="140"/>
        <v>9500</v>
      </c>
      <c r="V181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$A1816    &amp;
", "   &amp;
$B1816    &amp;
", "   &amp;
$C1816    &amp;
", '"  &amp;
$E1816    &amp;
"', '" &amp;
$H1816    &amp;
"', "  &amp;
$I1816 &amp;
", CAST('"  &amp;
TEXT($K1816,"aaaa-mm-dd") &amp;
"' AS DATE), " &amp;
$L1816 &amp;
", " &amp;
$N1816 &amp;
", " &amp;
$P1816 &amp;
", " &amp;
IF($R1816="","NULL",$R1816) &amp;
", " &amp;
$U1816 &amp;
");"</f>
        <v>INSERT INTO acme.fact_employees (id_company_fk, id_employee_pk, flg_active, employee_name, id_gender_fk, id_race_fk, birthdate, id_education_fk, id_department_fk, id_role_fk, id_level_fk, salary) VALUES (2, 1815, TRUE, 'Davi Lucas Frasão Bispo', 'M', 2, CAST('1961-11-09' AS DATE), 6, 3, 9, NULL, 9500);</v>
      </c>
    </row>
    <row r="1817" spans="1:22" x14ac:dyDescent="0.2">
      <c r="A1817" s="7">
        <v>2</v>
      </c>
      <c r="B1817" s="5">
        <f t="shared" si="141"/>
        <v>1816</v>
      </c>
      <c r="C1817" s="6" t="b">
        <v>1</v>
      </c>
      <c r="D1817" s="7">
        <f ca="1">IF(ROW()=2,125,IF(ROW()=3,67,IF(ROW()=4,13,RANDBETWEEN(2,COUNT(Name!$A:$A) + 1))))</f>
        <v>364</v>
      </c>
      <c r="E1817" s="7" t="str">
        <f ca="1">VLOOKUP($D1817,Name!$A:$B,2,FALSE) &amp; " " &amp; IF(ROW()=2,"de Orléans e Bragança",VLOOKUP(IF(ROW()=2,0,RANDBETWEEN(2,COUNT('Last name'!$A:$A) + 1)),'Last name'!$A:$B,2,FALSE) &amp; " " &amp; VLOOKUP(RANDBETWEEN(2,COUNT('Last name'!$A:$A) + 1),'Last name'!$A:$B,2,FALSE))</f>
        <v>Zila Vieira Santana</v>
      </c>
      <c r="F1817" s="7">
        <v>2</v>
      </c>
      <c r="G1817" s="7" cm="1">
        <f t="array" aca="1" ref="G1817" ca="1">INDEX(States!$B:$B,RANDBETWEEN(2,COUNTA(States!$B:$B)),1)</f>
        <v>9</v>
      </c>
      <c r="H1817" s="7" t="str">
        <f ca="1">VLOOKUP($D1817,Name!$A:$C,3,FALSE)</f>
        <v>F</v>
      </c>
      <c r="I1817" s="7">
        <f t="shared" ca="1" si="142"/>
        <v>2</v>
      </c>
      <c r="J1817" s="7" t="str">
        <f ca="1">VLOOKUP($I1817,Race!$A:$B,2,FALSE)</f>
        <v>Branco</v>
      </c>
      <c r="K1817" s="8">
        <f ca="1" xml:space="preserve">
IF($B1817=2,
    TODAY()-16340,
    IF($P1817=2,
        RANDBETWEEN(TODAY()-12418.5,TODAY()-6574.5),
        IF(OR($P1817=3,$P1817=4),
            RANDBETWEEN(TODAY()-16071,TODAY()-8766),
            IF(OR($P1817=5,$P1817=6,$P1817=7),
                RANDBETWEEN(TODAY()-27393.75,TODAY()-12783.75),
                RANDBETWEEN(TODAY()-27393.75,TODAY()-10957.5)
            )
        )
    )
)</f>
        <v>24978</v>
      </c>
      <c r="L1817" s="6">
        <f ca="1">IF(OR(ROW()=2,ROW()=3),7,IF(ROW()=4,4,RANDBETWEEN(4,COUNT(Education!$A:$A) + 1)))</f>
        <v>7</v>
      </c>
      <c r="M1817" s="8" t="str">
        <f ca="1">VLOOKUP($L1817,Education!$A:$B,2,FALSE)</f>
        <v>Doutorado</v>
      </c>
      <c r="N181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1817" s="7" t="str">
        <f ca="1">VLOOKUP($N1817,Department!$A:$B,2,FALSE)</f>
        <v>Vendas</v>
      </c>
      <c r="P1817" s="6">
        <f t="shared" ca="1" si="143"/>
        <v>8</v>
      </c>
      <c r="Q1817" s="7" t="str">
        <f ca="1">VLOOKUP($P1817,Role!$A:$B,2,FALSE)</f>
        <v>Analista</v>
      </c>
      <c r="R1817" s="7">
        <f ca="1">IF($P1817=8,RANDBETWEEN(2,COUNT(Level!$A:$A) + 1),"")</f>
        <v>4</v>
      </c>
      <c r="S1817" s="7" t="str">
        <f ca="1">IF($R1817&lt;&gt;"",VLOOKUP($R1817,Level!$A:$B,2,FALSE),"")</f>
        <v>Senior</v>
      </c>
      <c r="T1817" s="8">
        <f t="shared" ca="1" si="144"/>
        <v>39875</v>
      </c>
      <c r="U1817" s="1">
        <f t="shared" ca="1" si="140"/>
        <v>4110</v>
      </c>
      <c r="V181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$A1817    &amp;
", "   &amp;
$B1817    &amp;
", "   &amp;
$C1817    &amp;
", '"  &amp;
$E1817    &amp;
"', '" &amp;
$H1817    &amp;
"', "  &amp;
$I1817 &amp;
", CAST('"  &amp;
TEXT($K1817,"aaaa-mm-dd") &amp;
"' AS DATE), " &amp;
$L1817 &amp;
", " &amp;
$N1817 &amp;
", " &amp;
$P1817 &amp;
", " &amp;
IF($R1817="","NULL",$R1817) &amp;
", " &amp;
$U1817 &amp;
");"</f>
        <v>INSERT INTO acme.fact_employees (id_company_fk, id_employee_pk, flg_active, employee_name, id_gender_fk, id_race_fk, birthdate, id_education_fk, id_department_fk, id_role_fk, id_level_fk, salary) VALUES (2, 1816, TRUE, 'Zila Vieira Santana', 'F', 2, CAST('1968-05-20' AS DATE), 7, 13, 8, 4, 4110);</v>
      </c>
    </row>
    <row r="1818" spans="1:22" x14ac:dyDescent="0.2">
      <c r="A1818" s="7">
        <v>2</v>
      </c>
      <c r="B1818" s="5">
        <f t="shared" si="141"/>
        <v>1817</v>
      </c>
      <c r="C1818" s="6" t="b">
        <v>1</v>
      </c>
      <c r="D1818" s="7">
        <f ca="1">IF(ROW()=2,125,IF(ROW()=3,67,IF(ROW()=4,13,RANDBETWEEN(2,COUNT(Name!$A:$A) + 1))))</f>
        <v>318</v>
      </c>
      <c r="E1818" s="7" t="str">
        <f ca="1">VLOOKUP($D1818,Name!$A:$B,2,FALSE) &amp; " " &amp; IF(ROW()=2,"de Orléans e Bragança",VLOOKUP(IF(ROW()=2,0,RANDBETWEEN(2,COUNT('Last name'!$A:$A) + 1)),'Last name'!$A:$B,2,FALSE) &amp; " " &amp; VLOOKUP(RANDBETWEEN(2,COUNT('Last name'!$A:$A) + 1),'Last name'!$A:$B,2,FALSE))</f>
        <v>Pietra Ferrari Negreiros</v>
      </c>
      <c r="F1818" s="7">
        <v>2</v>
      </c>
      <c r="G1818" s="7" cm="1">
        <f t="array" aca="1" ref="G1818" ca="1">INDEX(States!$B:$B,RANDBETWEEN(2,COUNTA(States!$B:$B)),1)</f>
        <v>9</v>
      </c>
      <c r="H1818" s="7" t="str">
        <f ca="1">VLOOKUP($D1818,Name!$A:$C,3,FALSE)</f>
        <v>F</v>
      </c>
      <c r="I1818" s="7">
        <f t="shared" ca="1" si="142"/>
        <v>2</v>
      </c>
      <c r="J1818" s="7" t="str">
        <f ca="1">VLOOKUP($I1818,Race!$A:$B,2,FALSE)</f>
        <v>Branco</v>
      </c>
      <c r="K1818" s="8">
        <f ca="1" xml:space="preserve">
IF($B1818=2,
    TODAY()-16340,
    IF($P1818=2,
        RANDBETWEEN(TODAY()-12418.5,TODAY()-6574.5),
        IF(OR($P1818=3,$P1818=4),
            RANDBETWEEN(TODAY()-16071,TODAY()-8766),
            IF(OR($P1818=5,$P1818=6,$P1818=7),
                RANDBETWEEN(TODAY()-27393.75,TODAY()-12783.75),
                RANDBETWEEN(TODAY()-27393.75,TODAY()-10957.5)
            )
        )
    )
)</f>
        <v>23182</v>
      </c>
      <c r="L1818" s="6">
        <f ca="1">IF(OR(ROW()=2,ROW()=3),7,IF(ROW()=4,4,RANDBETWEEN(4,COUNT(Education!$A:$A) + 1)))</f>
        <v>5</v>
      </c>
      <c r="M1818" s="8" t="str">
        <f ca="1">VLOOKUP($L1818,Education!$A:$B,2,FALSE)</f>
        <v>Pós-graduação</v>
      </c>
      <c r="N181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1818" s="7" t="str">
        <f ca="1">VLOOKUP($N1818,Department!$A:$B,2,FALSE)</f>
        <v>Vendas</v>
      </c>
      <c r="P1818" s="6">
        <f t="shared" ca="1" si="143"/>
        <v>9</v>
      </c>
      <c r="Q1818" s="7" t="str">
        <f ca="1">VLOOKUP($P1818,Role!$A:$B,2,FALSE)</f>
        <v>Especialista</v>
      </c>
      <c r="R1818" s="7" t="str">
        <f ca="1">IF($P1818=8,RANDBETWEEN(2,COUNT(Level!$A:$A) + 1),"")</f>
        <v/>
      </c>
      <c r="S1818" s="7" t="str">
        <f ca="1">IF($R1818&lt;&gt;"",VLOOKUP($R1818,Level!$A:$B,2,FALSE),"")</f>
        <v/>
      </c>
      <c r="T1818" s="8">
        <f t="shared" ca="1" si="144"/>
        <v>40766</v>
      </c>
      <c r="U1818" s="1">
        <f t="shared" ca="1" si="140"/>
        <v>9110</v>
      </c>
      <c r="V181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$A1818    &amp;
", "   &amp;
$B1818    &amp;
", "   &amp;
$C1818    &amp;
", '"  &amp;
$E1818    &amp;
"', '" &amp;
$H1818    &amp;
"', "  &amp;
$I1818 &amp;
", CAST('"  &amp;
TEXT($K1818,"aaaa-mm-dd") &amp;
"' AS DATE), " &amp;
$L1818 &amp;
", " &amp;
$N1818 &amp;
", " &amp;
$P1818 &amp;
", " &amp;
IF($R1818="","NULL",$R1818) &amp;
", " &amp;
$U1818 &amp;
");"</f>
        <v>INSERT INTO acme.fact_employees (id_company_fk, id_employee_pk, flg_active, employee_name, id_gender_fk, id_race_fk, birthdate, id_education_fk, id_department_fk, id_role_fk, id_level_fk, salary) VALUES (2, 1817, TRUE, 'Pietra Ferrari Negreiros', 'F', 2, CAST('1963-06-20' AS DATE), 5, 13, 9, NULL, 9110);</v>
      </c>
    </row>
    <row r="1819" spans="1:22" x14ac:dyDescent="0.2">
      <c r="A1819" s="7">
        <v>2</v>
      </c>
      <c r="B1819" s="5">
        <f t="shared" si="141"/>
        <v>1818</v>
      </c>
      <c r="C1819" s="6" t="b">
        <v>1</v>
      </c>
      <c r="D1819" s="7">
        <f ca="1">IF(ROW()=2,125,IF(ROW()=3,67,IF(ROW()=4,13,RANDBETWEEN(2,COUNT(Name!$A:$A) + 1))))</f>
        <v>255</v>
      </c>
      <c r="E1819" s="7" t="str">
        <f ca="1">VLOOKUP($D1819,Name!$A:$B,2,FALSE)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Maria Alice Brito Vieira</v>
      </c>
      <c r="F1819" s="7">
        <v>2</v>
      </c>
      <c r="G1819" s="7" cm="1">
        <f t="array" aca="1" ref="G1819" ca="1">INDEX(States!$B:$B,RANDBETWEEN(2,COUNTA(States!$B:$B)),1)</f>
        <v>9</v>
      </c>
      <c r="H1819" s="7" t="str">
        <f ca="1">VLOOKUP($D1819,Name!$A:$C,3,FALSE)</f>
        <v>F</v>
      </c>
      <c r="I1819" s="7">
        <f t="shared" ca="1" si="142"/>
        <v>2</v>
      </c>
      <c r="J1819" s="7" t="str">
        <f ca="1">VLOOKUP($I1819,Race!$A:$B,2,FALSE)</f>
        <v>Branco</v>
      </c>
      <c r="K1819" s="8">
        <f ca="1" xml:space="preserve">
IF($B1819=2,
    TODAY()-16340,
    IF($P1819=2,
        RANDBETWEEN(TODAY()-12418.5,TODAY()-6574.5),
        IF(OR($P1819=3,$P1819=4),
            RANDBETWEEN(TODAY()-16071,TODAY()-8766),
            IF(OR($P1819=5,$P1819=6,$P1819=7),
                RANDBETWEEN(TODAY()-27393.75,TODAY()-12783.75),
                RANDBETWEEN(TODAY()-27393.75,TODAY()-10957.5)
            )
        )
    )
)</f>
        <v>28953</v>
      </c>
      <c r="L1819" s="6">
        <f ca="1">IF(OR(ROW()=2,ROW()=3),7,IF(ROW()=4,4,RANDBETWEEN(4,COUNT(Education!$A:$A) + 1)))</f>
        <v>6</v>
      </c>
      <c r="M1819" s="8" t="str">
        <f ca="1">VLOOKUP($L1819,Education!$A:$B,2,FALSE)</f>
        <v>Mestrado</v>
      </c>
      <c r="N181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1819" s="7" t="str">
        <f ca="1">VLOOKUP($N1819,Department!$A:$B,2,FALSE)</f>
        <v>Administrativo</v>
      </c>
      <c r="P1819" s="6">
        <f t="shared" ca="1" si="143"/>
        <v>8</v>
      </c>
      <c r="Q1819" s="7" t="str">
        <f ca="1">VLOOKUP($P1819,Role!$A:$B,2,FALSE)</f>
        <v>Analista</v>
      </c>
      <c r="R1819" s="7">
        <f ca="1">IF($P1819=8,RANDBETWEEN(2,COUNT(Level!$A:$A) + 1),"")</f>
        <v>2</v>
      </c>
      <c r="S1819" s="7" t="str">
        <f ca="1">IF($R1819&lt;&gt;"",VLOOKUP($R1819,Level!$A:$B,2,FALSE),"")</f>
        <v>Junior</v>
      </c>
      <c r="T1819" s="8">
        <f t="shared" ca="1" si="144"/>
        <v>36782</v>
      </c>
      <c r="U1819" s="1">
        <f t="shared" ca="1" si="140"/>
        <v>3500</v>
      </c>
      <c r="V181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$A1819    &amp;
", "   &amp;
$B1819    &amp;
", "   &amp;
$C1819    &amp;
", '"  &amp;
$E1819    &amp;
"', '" &amp;
$H1819    &amp;
"', "  &amp;
$I1819 &amp;
", CAST('"  &amp;
TEXT($K1819,"aaaa-mm-dd") &amp;
"' AS DATE), " &amp;
$L1819 &amp;
", " &amp;
$N1819 &amp;
", " &amp;
$P1819 &amp;
", " &amp;
IF($R1819="","NULL",$R1819) &amp;
", " &amp;
$U1819 &amp;
");"</f>
        <v>INSERT INTO acme.fact_employees (id_company_fk, id_employee_pk, flg_active, employee_name, id_gender_fk, id_race_fk, birthdate, id_education_fk, id_department_fk, id_role_fk, id_level_fk, salary) VALUES (2, 1818, TRUE, 'Maria Alice Brito Vieira', 'F', 2, CAST('1979-04-08' AS DATE), 6, 3, 8, 2, 3500);</v>
      </c>
    </row>
    <row r="1820" spans="1:22" x14ac:dyDescent="0.2">
      <c r="A1820" s="7">
        <v>2</v>
      </c>
      <c r="B1820" s="5">
        <f t="shared" si="141"/>
        <v>1819</v>
      </c>
      <c r="C1820" s="6" t="b">
        <v>1</v>
      </c>
      <c r="D1820" s="7">
        <f ca="1">IF(ROW()=2,125,IF(ROW()=3,67,IF(ROW()=4,13,RANDBETWEEN(2,COUNT(Name!$A:$A) + 1))))</f>
        <v>50</v>
      </c>
      <c r="E1820" s="7" t="str">
        <f ca="1">VLOOKUP($D1820,Name!$A:$B,2,FALSE) &amp; " " &amp; IF(ROW()=2,"de Orléans e Bragança",VLOOKUP(IF(ROW()=2,0,RANDBETWEEN(2,COUNT('Last name'!$A:$A) + 1)),'Last name'!$A:$B,2,FALSE) &amp; " " &amp; VLOOKUP(RANDBETWEEN(2,COUNT('Last name'!$A:$A) + 1),'Last name'!$A:$B,2,FALSE))</f>
        <v>Aquiles Moreira Barbosa</v>
      </c>
      <c r="F1820" s="7">
        <v>2</v>
      </c>
      <c r="G1820" s="7" cm="1">
        <f t="array" aca="1" ref="G1820" ca="1">INDEX(States!$B:$B,RANDBETWEEN(2,COUNTA(States!$B:$B)),1)</f>
        <v>15</v>
      </c>
      <c r="H1820" s="7" t="str">
        <f ca="1">VLOOKUP($D1820,Name!$A:$C,3,FALSE)</f>
        <v>M</v>
      </c>
      <c r="I1820" s="7">
        <f t="shared" ca="1" si="142"/>
        <v>3</v>
      </c>
      <c r="J1820" s="7" t="str">
        <f ca="1">VLOOKUP($I1820,Race!$A:$B,2,FALSE)</f>
        <v>Preto</v>
      </c>
      <c r="K1820" s="8">
        <f ca="1" xml:space="preserve">
IF($B1820=2,
    TODAY()-16340,
    IF($P1820=2,
        RANDBETWEEN(TODAY()-12418.5,TODAY()-6574.5),
        IF(OR($P1820=3,$P1820=4),
            RANDBETWEEN(TODAY()-16071,TODAY()-8766),
            IF(OR($P1820=5,$P1820=6,$P1820=7),
                RANDBETWEEN(TODAY()-27393.75,TODAY()-12783.75),
                RANDBETWEEN(TODAY()-27393.75,TODAY()-10957.5)
            )
        )
    )
)</f>
        <v>23753</v>
      </c>
      <c r="L1820" s="6">
        <f ca="1">IF(OR(ROW()=2,ROW()=3),7,IF(ROW()=4,4,RANDBETWEEN(4,COUNT(Education!$A:$A) + 1)))</f>
        <v>4</v>
      </c>
      <c r="M1820" s="8" t="str">
        <f ca="1">VLOOKUP($L1820,Education!$A:$B,2,FALSE)</f>
        <v>Superior</v>
      </c>
      <c r="N182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1820" s="7" t="str">
        <f ca="1">VLOOKUP($N1820,Department!$A:$B,2,FALSE)</f>
        <v>Tecnologia da Informação</v>
      </c>
      <c r="P1820" s="6">
        <f t="shared" ca="1" si="143"/>
        <v>9</v>
      </c>
      <c r="Q1820" s="7" t="str">
        <f ca="1">VLOOKUP($P1820,Role!$A:$B,2,FALSE)</f>
        <v>Especialista</v>
      </c>
      <c r="R1820" s="7" t="str">
        <f ca="1">IF($P1820=8,RANDBETWEEN(2,COUNT(Level!$A:$A) + 1),"")</f>
        <v/>
      </c>
      <c r="S1820" s="7" t="str">
        <f ca="1">IF($R1820&lt;&gt;"",VLOOKUP($R1820,Level!$A:$B,2,FALSE),"")</f>
        <v/>
      </c>
      <c r="T1820" s="8">
        <f t="shared" ca="1" si="144"/>
        <v>36716</v>
      </c>
      <c r="U1820" s="1">
        <f t="shared" ca="1" si="140"/>
        <v>8620</v>
      </c>
      <c r="V182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$A1820    &amp;
", "   &amp;
$B1820    &amp;
", "   &amp;
$C1820    &amp;
", '"  &amp;
$E1820    &amp;
"', '" &amp;
$H1820    &amp;
"', "  &amp;
$I1820 &amp;
", CAST('"  &amp;
TEXT($K1820,"aaaa-mm-dd") &amp;
"' AS DATE), " &amp;
$L1820 &amp;
", " &amp;
$N1820 &amp;
", " &amp;
$P1820 &amp;
", " &amp;
IF($R1820="","NULL",$R1820) &amp;
", " &amp;
$U1820 &amp;
");"</f>
        <v>INSERT INTO acme.fact_employees (id_company_fk, id_employee_pk, flg_active, employee_name, id_gender_fk, id_race_fk, birthdate, id_education_fk, id_department_fk, id_role_fk, id_level_fk, salary) VALUES (2, 1819, TRUE, 'Aquiles Moreira Barbosa', 'M', 3, CAST('1965-01-11' AS DATE), 4, 11, 9, NULL, 8620);</v>
      </c>
    </row>
    <row r="1821" spans="1:22" x14ac:dyDescent="0.2">
      <c r="A1821" s="7">
        <v>2</v>
      </c>
      <c r="B1821" s="5">
        <f t="shared" si="141"/>
        <v>1820</v>
      </c>
      <c r="C1821" s="6" t="b">
        <v>1</v>
      </c>
      <c r="D1821" s="7">
        <f ca="1">IF(ROW()=2,125,IF(ROW()=3,67,IF(ROW()=4,13,RANDBETWEEN(2,COUNT(Name!$A:$A) + 1))))</f>
        <v>6</v>
      </c>
      <c r="E1821" s="7" t="str">
        <f ca="1">VLOOKUP($D1821,Name!$A:$B,2,FALSE) &amp; " " &amp; IF(ROW()=2,"de Orléans e Bragança",VLOOKUP(IF(ROW()=2,0,RANDBETWEEN(2,COUNT('Last name'!$A:$A) + 1)),'Last name'!$A:$B,2,FALSE) &amp; " " &amp; VLOOKUP(RANDBETWEEN(2,COUNT('Last name'!$A:$A) + 1),'Last name'!$A:$B,2,FALSE))</f>
        <v>Adélio Paulista dos Santos</v>
      </c>
      <c r="F1821" s="7">
        <v>2</v>
      </c>
      <c r="G1821" s="7" cm="1">
        <f t="array" aca="1" ref="G1821" ca="1">INDEX(States!$B:$B,RANDBETWEEN(2,COUNTA(States!$B:$B)),1)</f>
        <v>8</v>
      </c>
      <c r="H1821" s="7" t="str">
        <f ca="1">VLOOKUP($D1821,Name!$A:$C,3,FALSE)</f>
        <v>M</v>
      </c>
      <c r="I1821" s="7">
        <f t="shared" ca="1" si="142"/>
        <v>2</v>
      </c>
      <c r="J1821" s="7" t="str">
        <f ca="1">VLOOKUP($I1821,Race!$A:$B,2,FALSE)</f>
        <v>Branco</v>
      </c>
      <c r="K1821" s="8">
        <f ca="1" xml:space="preserve">
IF($B1821=2,
    TODAY()-16340,
    IF($P1821=2,
        RANDBETWEEN(TODAY()-12418.5,TODAY()-6574.5),
        IF(OR($P1821=3,$P1821=4),
            RANDBETWEEN(TODAY()-16071,TODAY()-8766),
            IF(OR($P1821=5,$P1821=6,$P1821=7),
                RANDBETWEEN(TODAY()-27393.75,TODAY()-12783.75),
                RANDBETWEEN(TODAY()-27393.75,TODAY()-10957.5)
            )
        )
    )
)</f>
        <v>25939</v>
      </c>
      <c r="L1821" s="6">
        <f ca="1">IF(OR(ROW()=2,ROW()=3),7,IF(ROW()=4,4,RANDBETWEEN(4,COUNT(Education!$A:$A) + 1)))</f>
        <v>7</v>
      </c>
      <c r="M1821" s="8" t="str">
        <f ca="1">VLOOKUP($L1821,Education!$A:$B,2,FALSE)</f>
        <v>Doutorado</v>
      </c>
      <c r="N182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1821" s="7" t="str">
        <f ca="1">VLOOKUP($N1821,Department!$A:$B,2,FALSE)</f>
        <v>Auditoria</v>
      </c>
      <c r="P1821" s="6">
        <f t="shared" ca="1" si="143"/>
        <v>8</v>
      </c>
      <c r="Q1821" s="7" t="str">
        <f ca="1">VLOOKUP($P1821,Role!$A:$B,2,FALSE)</f>
        <v>Analista</v>
      </c>
      <c r="R1821" s="7">
        <f ca="1">IF($P1821=8,RANDBETWEEN(2,COUNT(Level!$A:$A) + 1),"")</f>
        <v>2</v>
      </c>
      <c r="S1821" s="7" t="str">
        <f ca="1">IF($R1821&lt;&gt;"",VLOOKUP($R1821,Level!$A:$B,2,FALSE),"")</f>
        <v>Junior</v>
      </c>
      <c r="T1821" s="8">
        <f t="shared" ca="1" si="144"/>
        <v>41432</v>
      </c>
      <c r="U1821" s="1">
        <f t="shared" ca="1" si="140"/>
        <v>4000</v>
      </c>
      <c r="V182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$A1821    &amp;
", "   &amp;
$B1821    &amp;
", "   &amp;
$C1821    &amp;
", '"  &amp;
$E1821    &amp;
"', '" &amp;
$H1821    &amp;
"', "  &amp;
$I1821 &amp;
", CAST('"  &amp;
TEXT($K1821,"aaaa-mm-dd") &amp;
"' AS DATE), " &amp;
$L1821 &amp;
", " &amp;
$N1821 &amp;
", " &amp;
$P1821 &amp;
", " &amp;
IF($R1821="","NULL",$R1821) &amp;
", " &amp;
$U1821 &amp;
");"</f>
        <v>INSERT INTO acme.fact_employees (id_company_fk, id_employee_pk, flg_active, employee_name, id_gender_fk, id_race_fk, birthdate, id_education_fk, id_department_fk, id_role_fk, id_level_fk, salary) VALUES (2, 1820, TRUE, 'Adélio Paulista dos Santos', 'M', 2, CAST('1971-01-06' AS DATE), 7, 10, 8, 2, 4000);</v>
      </c>
    </row>
    <row r="1822" spans="1:22" x14ac:dyDescent="0.2">
      <c r="A1822" s="7">
        <v>2</v>
      </c>
      <c r="B1822" s="5">
        <f t="shared" si="141"/>
        <v>1821</v>
      </c>
      <c r="C1822" s="6" t="b">
        <v>1</v>
      </c>
      <c r="D1822" s="7">
        <f ca="1">IF(ROW()=2,125,IF(ROW()=3,67,IF(ROW()=4,13,RANDBETWEEN(2,COUNT(Name!$A:$A) + 1))))</f>
        <v>345</v>
      </c>
      <c r="E1822" s="7" t="str">
        <f ca="1">VLOOKUP($D1822,Name!$A:$B,2,FALSE) &amp; " " &amp; IF(ROW()=2,"de Orléans e Bragança",VLOOKUP(IF(ROW()=2,0,RANDBETWEEN(2,COUNT('Last name'!$A:$A) + 1)),'Last name'!$A:$B,2,FALSE) &amp; " " &amp; VLOOKUP(RANDBETWEEN(2,COUNT('Last name'!$A:$A) + 1),'Last name'!$A:$B,2,FALSE))</f>
        <v>Vagner Saragoça Pimentel</v>
      </c>
      <c r="F1822" s="7">
        <v>2</v>
      </c>
      <c r="G1822" s="7" cm="1">
        <f t="array" aca="1" ref="G1822" ca="1">INDEX(States!$B:$B,RANDBETWEEN(2,COUNTA(States!$B:$B)),1)</f>
        <v>21</v>
      </c>
      <c r="H1822" s="7" t="str">
        <f ca="1">VLOOKUP($D1822,Name!$A:$C,3,FALSE)</f>
        <v>M</v>
      </c>
      <c r="I1822" s="7">
        <f t="shared" ca="1" si="142"/>
        <v>2</v>
      </c>
      <c r="J1822" s="7" t="str">
        <f ca="1">VLOOKUP($I1822,Race!$A:$B,2,FALSE)</f>
        <v>Branco</v>
      </c>
      <c r="K1822" s="8">
        <f ca="1" xml:space="preserve">
IF($B1822=2,
    TODAY()-16340,
    IF($P1822=2,
        RANDBETWEEN(TODAY()-12418.5,TODAY()-6574.5),
        IF(OR($P1822=3,$P1822=4),
            RANDBETWEEN(TODAY()-16071,TODAY()-8766),
            IF(OR($P1822=5,$P1822=6,$P1822=7),
                RANDBETWEEN(TODAY()-27393.75,TODAY()-12783.75),
                RANDBETWEEN(TODAY()-27393.75,TODAY()-10957.5)
            )
        )
    )
)</f>
        <v>25577</v>
      </c>
      <c r="L1822" s="6">
        <f ca="1">IF(OR(ROW()=2,ROW()=3),7,IF(ROW()=4,4,RANDBETWEEN(4,COUNT(Education!$A:$A) + 1)))</f>
        <v>5</v>
      </c>
      <c r="M1822" s="8" t="str">
        <f ca="1">VLOOKUP($L1822,Education!$A:$B,2,FALSE)</f>
        <v>Pós-graduação</v>
      </c>
      <c r="N182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1822" s="7" t="str">
        <f ca="1">VLOOKUP($N1822,Department!$A:$B,2,FALSE)</f>
        <v>Tecnologia da Informação</v>
      </c>
      <c r="P1822" s="6">
        <f t="shared" ca="1" si="143"/>
        <v>6</v>
      </c>
      <c r="Q1822" s="7" t="str">
        <f ca="1">VLOOKUP($P1822,Role!$A:$B,2,FALSE)</f>
        <v>Estagiário</v>
      </c>
      <c r="R1822" s="7" t="str">
        <f ca="1">IF($P1822=8,RANDBETWEEN(2,COUNT(Level!$A:$A) + 1),"")</f>
        <v/>
      </c>
      <c r="S1822" s="7" t="str">
        <f ca="1">IF($R1822&lt;&gt;"",VLOOKUP($R1822,Level!$A:$B,2,FALSE),"")</f>
        <v/>
      </c>
      <c r="T1822" s="8">
        <f t="shared" ca="1" si="144"/>
        <v>39772</v>
      </c>
      <c r="U1822" s="1">
        <f t="shared" ca="1" si="140"/>
        <v>1825</v>
      </c>
      <c r="V182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$A1822    &amp;
", "   &amp;
$B1822    &amp;
", "   &amp;
$C1822    &amp;
", '"  &amp;
$E1822    &amp;
"', '" &amp;
$H1822    &amp;
"', "  &amp;
$I1822 &amp;
", CAST('"  &amp;
TEXT($K1822,"aaaa-mm-dd") &amp;
"' AS DATE), " &amp;
$L1822 &amp;
", " &amp;
$N1822 &amp;
", " &amp;
$P1822 &amp;
", " &amp;
IF($R1822="","NULL",$R1822) &amp;
", " &amp;
$U1822 &amp;
");"</f>
        <v>INSERT INTO acme.fact_employees (id_company_fk, id_employee_pk, flg_active, employee_name, id_gender_fk, id_race_fk, birthdate, id_education_fk, id_department_fk, id_role_fk, id_level_fk, salary) VALUES (2, 1821, TRUE, 'Vagner Saragoça Pimentel', 'M', 2, CAST('1970-01-09' AS DATE), 5, 11, 6, NULL, 1825);</v>
      </c>
    </row>
    <row r="1823" spans="1:22" x14ac:dyDescent="0.2">
      <c r="A1823" s="7">
        <v>2</v>
      </c>
      <c r="B1823" s="5">
        <f t="shared" si="141"/>
        <v>1822</v>
      </c>
      <c r="C1823" s="6" t="b">
        <v>1</v>
      </c>
      <c r="D1823" s="7">
        <f ca="1">IF(ROW()=2,125,IF(ROW()=3,67,IF(ROW()=4,13,RANDBETWEEN(2,COUNT(Name!$A:$A) + 1))))</f>
        <v>142</v>
      </c>
      <c r="E1823" s="7" t="str">
        <f ca="1">VLOOKUP($D1823,Name!$A:$B,2,FALSE) &amp; " " &amp; IF(ROW()=2,"de Orléans e Bragança",VLOOKUP(IF(ROW()=2,0,RANDBETWEEN(2,COUNT('Last name'!$A:$A) + 1)),'Last name'!$A:$B,2,FALSE) &amp; " " &amp; VLOOKUP(RANDBETWEEN(2,COUNT('Last name'!$A:$A) + 1),'Last name'!$A:$B,2,FALSE))</f>
        <v>Francisca Salvador Batista</v>
      </c>
      <c r="F1823" s="7">
        <v>2</v>
      </c>
      <c r="G1823" s="7" cm="1">
        <f t="array" aca="1" ref="G1823" ca="1">INDEX(States!$B:$B,RANDBETWEEN(2,COUNTA(States!$B:$B)),1)</f>
        <v>10</v>
      </c>
      <c r="H1823" s="7" t="str">
        <f ca="1">VLOOKUP($D1823,Name!$A:$C,3,FALSE)</f>
        <v>F</v>
      </c>
      <c r="I1823" s="7">
        <f t="shared" ca="1" si="142"/>
        <v>2</v>
      </c>
      <c r="J1823" s="7" t="str">
        <f ca="1">VLOOKUP($I1823,Race!$A:$B,2,FALSE)</f>
        <v>Branco</v>
      </c>
      <c r="K1823" s="8">
        <f ca="1" xml:space="preserve">
IF($B1823=2,
    TODAY()-16340,
    IF($P1823=2,
        RANDBETWEEN(TODAY()-12418.5,TODAY()-6574.5),
        IF(OR($P1823=3,$P1823=4),
            RANDBETWEEN(TODAY()-16071,TODAY()-8766),
            IF(OR($P1823=5,$P1823=6,$P1823=7),
                RANDBETWEEN(TODAY()-27393.75,TODAY()-12783.75),
                RANDBETWEEN(TODAY()-27393.75,TODAY()-10957.5)
            )
        )
    )
)</f>
        <v>25341</v>
      </c>
      <c r="L1823" s="6">
        <f ca="1">IF(OR(ROW()=2,ROW()=3),7,IF(ROW()=4,4,RANDBETWEEN(4,COUNT(Education!$A:$A) + 1)))</f>
        <v>4</v>
      </c>
      <c r="M1823" s="8" t="str">
        <f ca="1">VLOOKUP($L1823,Education!$A:$B,2,FALSE)</f>
        <v>Superior</v>
      </c>
      <c r="N182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7</v>
      </c>
      <c r="O1823" s="7" t="str">
        <f ca="1">VLOOKUP($N1823,Department!$A:$B,2,FALSE)</f>
        <v>Operacional</v>
      </c>
      <c r="P1823" s="6">
        <f t="shared" ca="1" si="143"/>
        <v>8</v>
      </c>
      <c r="Q1823" s="7" t="str">
        <f ca="1">VLOOKUP($P1823,Role!$A:$B,2,FALSE)</f>
        <v>Analista</v>
      </c>
      <c r="R1823" s="7">
        <f ca="1">IF($P1823=8,RANDBETWEEN(2,COUNT(Level!$A:$A) + 1),"")</f>
        <v>3</v>
      </c>
      <c r="S1823" s="7" t="str">
        <f ca="1">IF($R1823&lt;&gt;"",VLOOKUP($R1823,Level!$A:$B,2,FALSE),"")</f>
        <v>Pleno</v>
      </c>
      <c r="T1823" s="8">
        <f t="shared" ca="1" si="144"/>
        <v>38308</v>
      </c>
      <c r="U1823" s="1">
        <f t="shared" ca="1" si="140"/>
        <v>2500</v>
      </c>
      <c r="V182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$A1823    &amp;
", "   &amp;
$B1823    &amp;
", "   &amp;
$C1823    &amp;
", '"  &amp;
$E1823    &amp;
"', '" &amp;
$H1823    &amp;
"', "  &amp;
$I1823 &amp;
", CAST('"  &amp;
TEXT($K1823,"aaaa-mm-dd") &amp;
"' AS DATE), " &amp;
$L1823 &amp;
", " &amp;
$N1823 &amp;
", " &amp;
$P1823 &amp;
", " &amp;
IF($R1823="","NULL",$R1823) &amp;
", " &amp;
$U1823 &amp;
");"</f>
        <v>INSERT INTO acme.fact_employees (id_company_fk, id_employee_pk, flg_active, employee_name, id_gender_fk, id_race_fk, birthdate, id_education_fk, id_department_fk, id_role_fk, id_level_fk, salary) VALUES (2, 1822, TRUE, 'Francisca Salvador Batista', 'F', 2, CAST('1969-05-18' AS DATE), 4, 7, 8, 3, 2500);</v>
      </c>
    </row>
    <row r="1824" spans="1:22" x14ac:dyDescent="0.2">
      <c r="A1824" s="7">
        <v>2</v>
      </c>
      <c r="B1824" s="5">
        <f t="shared" si="141"/>
        <v>1823</v>
      </c>
      <c r="C1824" s="6" t="b">
        <v>1</v>
      </c>
      <c r="D1824" s="7">
        <f ca="1">IF(ROW()=2,125,IF(ROW()=3,67,IF(ROW()=4,13,RANDBETWEEN(2,COUNT(Name!$A:$A) + 1))))</f>
        <v>158</v>
      </c>
      <c r="E1824" s="7" t="str">
        <f ca="1">VLOOKUP($D1824,Name!$A:$B,2,FALSE) &amp; " " &amp; IF(ROW()=2,"de Orléans e Bragança",VLOOKUP(IF(ROW()=2,0,RANDBETWEEN(2,COUNT('Last name'!$A:$A) + 1)),'Last name'!$A:$B,2,FALSE) &amp; " " &amp; VLOOKUP(RANDBETWEEN(2,COUNT('Last name'!$A:$A) + 1),'Last name'!$A:$B,2,FALSE))</f>
        <v>Heitor Carvalho Ribeiro</v>
      </c>
      <c r="F1824" s="7">
        <v>2</v>
      </c>
      <c r="G1824" s="7" cm="1">
        <f t="array" aca="1" ref="G1824" ca="1">INDEX(States!$B:$B,RANDBETWEEN(2,COUNTA(States!$B:$B)),1)</f>
        <v>3</v>
      </c>
      <c r="H1824" s="7" t="str">
        <f ca="1">VLOOKUP($D1824,Name!$A:$C,3,FALSE)</f>
        <v>M</v>
      </c>
      <c r="I1824" s="7">
        <f t="shared" ca="1" si="142"/>
        <v>5</v>
      </c>
      <c r="J1824" s="7" t="str">
        <f ca="1">VLOOKUP($I1824,Race!$A:$B,2,FALSE)</f>
        <v>Amarelo</v>
      </c>
      <c r="K1824" s="8">
        <f ca="1" xml:space="preserve">
IF($B1824=2,
    TODAY()-16340,
    IF($P1824=2,
        RANDBETWEEN(TODAY()-12418.5,TODAY()-6574.5),
        IF(OR($P1824=3,$P1824=4),
            RANDBETWEEN(TODAY()-16071,TODAY()-8766),
            IF(OR($P1824=5,$P1824=6,$P1824=7),
                RANDBETWEEN(TODAY()-27393.75,TODAY()-12783.75),
                RANDBETWEEN(TODAY()-27393.75,TODAY()-10957.5)
            )
        )
    )
)</f>
        <v>23936</v>
      </c>
      <c r="L1824" s="6">
        <f ca="1">IF(OR(ROW()=2,ROW()=3),7,IF(ROW()=4,4,RANDBETWEEN(4,COUNT(Education!$A:$A) + 1)))</f>
        <v>4</v>
      </c>
      <c r="M1824" s="8" t="str">
        <f ca="1">VLOOKUP($L1824,Education!$A:$B,2,FALSE)</f>
        <v>Superior</v>
      </c>
      <c r="N182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1824" s="7" t="str">
        <f ca="1">VLOOKUP($N1824,Department!$A:$B,2,FALSE)</f>
        <v>Tecnologia da Informação</v>
      </c>
      <c r="P1824" s="6">
        <f t="shared" ca="1" si="143"/>
        <v>7</v>
      </c>
      <c r="Q1824" s="7" t="str">
        <f ca="1">VLOOKUP($P1824,Role!$A:$B,2,FALSE)</f>
        <v>Trainee</v>
      </c>
      <c r="R1824" s="7" t="str">
        <f ca="1">IF($P1824=8,RANDBETWEEN(2,COUNT(Level!$A:$A) + 1),"")</f>
        <v/>
      </c>
      <c r="S1824" s="7" t="str">
        <f ca="1">IF($R1824&lt;&gt;"",VLOOKUP($R1824,Level!$A:$B,2,FALSE),"")</f>
        <v/>
      </c>
      <c r="T1824" s="8">
        <f t="shared" ca="1" si="144"/>
        <v>41539</v>
      </c>
      <c r="U1824" s="1">
        <f t="shared" ca="1" si="140"/>
        <v>1425</v>
      </c>
      <c r="V182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$A1824    &amp;
", "   &amp;
$B1824    &amp;
", "   &amp;
$C1824    &amp;
", '"  &amp;
$E1824    &amp;
"', '" &amp;
$H1824    &amp;
"', "  &amp;
$I1824 &amp;
", CAST('"  &amp;
TEXT($K1824,"aaaa-mm-dd") &amp;
"' AS DATE), " &amp;
$L1824 &amp;
", " &amp;
$N1824 &amp;
", " &amp;
$P1824 &amp;
", " &amp;
IF($R1824="","NULL",$R1824) &amp;
", " &amp;
$U1824 &amp;
");"</f>
        <v>INSERT INTO acme.fact_employees (id_company_fk, id_employee_pk, flg_active, employee_name, id_gender_fk, id_race_fk, birthdate, id_education_fk, id_department_fk, id_role_fk, id_level_fk, salary) VALUES (2, 1823, TRUE, 'Heitor Carvalho Ribeiro', 'M', 5, CAST('1965-07-13' AS DATE), 4, 11, 7, NULL, 1425);</v>
      </c>
    </row>
    <row r="1825" spans="1:22" x14ac:dyDescent="0.2">
      <c r="A1825" s="7">
        <v>2</v>
      </c>
      <c r="B1825" s="5">
        <f t="shared" si="141"/>
        <v>1824</v>
      </c>
      <c r="C1825" s="6" t="b">
        <v>1</v>
      </c>
      <c r="D1825" s="7">
        <f ca="1">IF(ROW()=2,125,IF(ROW()=3,67,IF(ROW()=4,13,RANDBETWEEN(2,COUNT(Name!$A:$A) + 1))))</f>
        <v>20</v>
      </c>
      <c r="E1825" s="7" t="str">
        <f ca="1">VLOOKUP($D1825,Name!$A:$B,2,FALSE) &amp; " " &amp; IF(ROW()=2,"de Orléans e Bragança",VLOOKUP(IF(ROW()=2,0,RANDBETWEEN(2,COUNT('Last name'!$A:$A) + 1)),'Last name'!$A:$B,2,FALSE) &amp; " " &amp; VLOOKUP(RANDBETWEEN(2,COUNT('Last name'!$A:$A) + 1),'Last name'!$A:$B,2,FALSE))</f>
        <v>Amanda dos Santos Badu</v>
      </c>
      <c r="F1825" s="7">
        <v>2</v>
      </c>
      <c r="G1825" s="7" cm="1">
        <f t="array" aca="1" ref="G1825" ca="1">INDEX(States!$B:$B,RANDBETWEEN(2,COUNTA(States!$B:$B)),1)</f>
        <v>6</v>
      </c>
      <c r="H1825" s="7" t="str">
        <f ca="1">VLOOKUP($D1825,Name!$A:$C,3,FALSE)</f>
        <v>F</v>
      </c>
      <c r="I1825" s="7">
        <f t="shared" ca="1" si="142"/>
        <v>2</v>
      </c>
      <c r="J1825" s="7" t="str">
        <f ca="1">VLOOKUP($I1825,Race!$A:$B,2,FALSE)</f>
        <v>Branco</v>
      </c>
      <c r="K1825" s="8">
        <f ca="1" xml:space="preserve">
IF($B1825=2,
    TODAY()-16340,
    IF($P1825=2,
        RANDBETWEEN(TODAY()-12418.5,TODAY()-6574.5),
        IF(OR($P1825=3,$P1825=4),
            RANDBETWEEN(TODAY()-16071,TODAY()-8766),
            IF(OR($P1825=5,$P1825=6,$P1825=7),
                RANDBETWEEN(TODAY()-27393.75,TODAY()-12783.75),
                RANDBETWEEN(TODAY()-27393.75,TODAY()-10957.5)
            )
        )
    )
)</f>
        <v>29310</v>
      </c>
      <c r="L1825" s="6">
        <f ca="1">IF(OR(ROW()=2,ROW()=3),7,IF(ROW()=4,4,RANDBETWEEN(4,COUNT(Education!$A:$A) + 1)))</f>
        <v>7</v>
      </c>
      <c r="M1825" s="8" t="str">
        <f ca="1">VLOOKUP($L1825,Education!$A:$B,2,FALSE)</f>
        <v>Doutorado</v>
      </c>
      <c r="N182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1825" s="7" t="str">
        <f ca="1">VLOOKUP($N1825,Department!$A:$B,2,FALSE)</f>
        <v>Tecnologia da Informação</v>
      </c>
      <c r="P1825" s="6">
        <f t="shared" ca="1" si="143"/>
        <v>8</v>
      </c>
      <c r="Q1825" s="7" t="str">
        <f ca="1">VLOOKUP($P1825,Role!$A:$B,2,FALSE)</f>
        <v>Analista</v>
      </c>
      <c r="R1825" s="7">
        <f ca="1">IF($P1825=8,RANDBETWEEN(2,COUNT(Level!$A:$A) + 1),"")</f>
        <v>3</v>
      </c>
      <c r="S1825" s="7" t="str">
        <f ca="1">IF($R1825&lt;&gt;"",VLOOKUP($R1825,Level!$A:$B,2,FALSE),"")</f>
        <v>Pleno</v>
      </c>
      <c r="T1825" s="8">
        <f t="shared" ca="1" si="144"/>
        <v>36504</v>
      </c>
      <c r="U1825" s="1">
        <f t="shared" ca="1" si="140"/>
        <v>4120</v>
      </c>
      <c r="V182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$A1825    &amp;
", "   &amp;
$B1825    &amp;
", "   &amp;
$C1825    &amp;
", '"  &amp;
$E1825    &amp;
"', '" &amp;
$H1825    &amp;
"', "  &amp;
$I1825 &amp;
", CAST('"  &amp;
TEXT($K1825,"aaaa-mm-dd") &amp;
"' AS DATE), " &amp;
$L1825 &amp;
", " &amp;
$N1825 &amp;
", " &amp;
$P1825 &amp;
", " &amp;
IF($R1825="","NULL",$R1825) &amp;
", " &amp;
$U1825 &amp;
");"</f>
        <v>INSERT INTO acme.fact_employees (id_company_fk, id_employee_pk, flg_active, employee_name, id_gender_fk, id_race_fk, birthdate, id_education_fk, id_department_fk, id_role_fk, id_level_fk, salary) VALUES (2, 1824, TRUE, 'Amanda dos Santos Badu', 'F', 2, CAST('1980-03-30' AS DATE), 7, 11, 8, 3, 4120);</v>
      </c>
    </row>
    <row r="1826" spans="1:22" x14ac:dyDescent="0.2">
      <c r="A1826" s="7">
        <v>2</v>
      </c>
      <c r="B1826" s="5">
        <f t="shared" si="141"/>
        <v>1825</v>
      </c>
      <c r="C1826" s="6" t="b">
        <v>1</v>
      </c>
      <c r="D1826" s="7">
        <f ca="1">IF(ROW()=2,125,IF(ROW()=3,67,IF(ROW()=4,13,RANDBETWEEN(2,COUNT(Name!$A:$A) + 1))))</f>
        <v>192</v>
      </c>
      <c r="E1826" s="7" t="str">
        <f ca="1">VLOOKUP($D1826,Name!$A:$B,2,FALSE) &amp; " " &amp; IF(ROW()=2,"de Orléans e Bragança",VLOOKUP(IF(ROW()=2,0,RANDBETWEEN(2,COUNT('Last name'!$A:$A) + 1)),'Last name'!$A:$B,2,FALSE) &amp; " " &amp; VLOOKUP(RANDBETWEEN(2,COUNT('Last name'!$A:$A) + 1),'Last name'!$A:$B,2,FALSE))</f>
        <v>Joaquim Pasquim Martini</v>
      </c>
      <c r="F1826" s="7">
        <v>2</v>
      </c>
      <c r="G1826" s="7" cm="1">
        <f t="array" aca="1" ref="G1826" ca="1">INDEX(States!$B:$B,RANDBETWEEN(2,COUNTA(States!$B:$B)),1)</f>
        <v>21</v>
      </c>
      <c r="H1826" s="7" t="str">
        <f ca="1">VLOOKUP($D1826,Name!$A:$C,3,FALSE)</f>
        <v>M</v>
      </c>
      <c r="I1826" s="7">
        <f t="shared" ca="1" si="142"/>
        <v>4</v>
      </c>
      <c r="J1826" s="7" t="str">
        <f ca="1">VLOOKUP($I1826,Race!$A:$B,2,FALSE)</f>
        <v>Pardo</v>
      </c>
      <c r="K1826" s="8">
        <f ca="1" xml:space="preserve">
IF($B1826=2,
    TODAY()-16340,
    IF($P1826=2,
        RANDBETWEEN(TODAY()-12418.5,TODAY()-6574.5),
        IF(OR($P1826=3,$P1826=4),
            RANDBETWEEN(TODAY()-16071,TODAY()-8766),
            IF(OR($P1826=5,$P1826=6,$P1826=7),
                RANDBETWEEN(TODAY()-27393.75,TODAY()-12783.75),
                RANDBETWEEN(TODAY()-27393.75,TODAY()-10957.5)
            )
        )
    )
)</f>
        <v>28387</v>
      </c>
      <c r="L1826" s="6">
        <f ca="1">IF(OR(ROW()=2,ROW()=3),7,IF(ROW()=4,4,RANDBETWEEN(4,COUNT(Education!$A:$A) + 1)))</f>
        <v>6</v>
      </c>
      <c r="M1826" s="8" t="str">
        <f ca="1">VLOOKUP($L1826,Education!$A:$B,2,FALSE)</f>
        <v>Mestrado</v>
      </c>
      <c r="N182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1826" s="7" t="str">
        <f ca="1">VLOOKUP($N1826,Department!$A:$B,2,FALSE)</f>
        <v>Recursos Humanos</v>
      </c>
      <c r="P1826" s="6">
        <f t="shared" ca="1" si="143"/>
        <v>8</v>
      </c>
      <c r="Q1826" s="7" t="str">
        <f ca="1">VLOOKUP($P1826,Role!$A:$B,2,FALSE)</f>
        <v>Analista</v>
      </c>
      <c r="R1826" s="7">
        <f ca="1">IF($P1826=8,RANDBETWEEN(2,COUNT(Level!$A:$A) + 1),"")</f>
        <v>4</v>
      </c>
      <c r="S1826" s="7" t="str">
        <f ca="1">IF($R1826&lt;&gt;"",VLOOKUP($R1826,Level!$A:$B,2,FALSE),"")</f>
        <v>Senior</v>
      </c>
      <c r="T1826" s="8">
        <f t="shared" ca="1" si="144"/>
        <v>42668</v>
      </c>
      <c r="U1826" s="1">
        <f t="shared" ca="1" si="140"/>
        <v>3580</v>
      </c>
      <c r="V182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$A1826    &amp;
", "   &amp;
$B1826    &amp;
", "   &amp;
$C1826    &amp;
", '"  &amp;
$E1826    &amp;
"', '" &amp;
$H1826    &amp;
"', "  &amp;
$I1826 &amp;
", CAST('"  &amp;
TEXT($K1826,"aaaa-mm-dd") &amp;
"' AS DATE), " &amp;
$L1826 &amp;
", " &amp;
$N1826 &amp;
", " &amp;
$P1826 &amp;
", " &amp;
IF($R1826="","NULL",$R1826) &amp;
", " &amp;
$U1826 &amp;
");"</f>
        <v>INSERT INTO acme.fact_employees (id_company_fk, id_employee_pk, flg_active, employee_name, id_gender_fk, id_race_fk, birthdate, id_education_fk, id_department_fk, id_role_fk, id_level_fk, salary) VALUES (2, 1825, TRUE, 'Joaquim Pasquim Martini', 'M', 4, CAST('1977-09-19' AS DATE), 6, 5, 8, 4, 3580);</v>
      </c>
    </row>
    <row r="1827" spans="1:22" x14ac:dyDescent="0.2">
      <c r="A1827" s="7">
        <v>2</v>
      </c>
      <c r="B1827" s="5">
        <f t="shared" si="141"/>
        <v>1826</v>
      </c>
      <c r="C1827" s="6" t="b">
        <v>1</v>
      </c>
      <c r="D1827" s="7">
        <f ca="1">IF(ROW()=2,125,IF(ROW()=3,67,IF(ROW()=4,13,RANDBETWEEN(2,COUNT(Name!$A:$A) + 1))))</f>
        <v>244</v>
      </c>
      <c r="E1827" s="7" t="str">
        <f ca="1">VLOOKUP($D1827,Name!$A:$B,2,FALSE) &amp; " " &amp; IF(ROW()=2,"de Orléans e Bragança",VLOOKUP(IF(ROW()=2,0,RANDBETWEEN(2,COUNT('Last name'!$A:$A) + 1)),'Last name'!$A:$B,2,FALSE) &amp; " " &amp; VLOOKUP(RANDBETWEEN(2,COUNT('Last name'!$A:$A) + 1),'Last name'!$A:$B,2,FALSE))</f>
        <v>Luiz Otávio Lima Zil</v>
      </c>
      <c r="F1827" s="7">
        <v>2</v>
      </c>
      <c r="G1827" s="7" cm="1">
        <f t="array" aca="1" ref="G1827" ca="1">INDEX(States!$B:$B,RANDBETWEEN(2,COUNTA(States!$B:$B)),1)</f>
        <v>3</v>
      </c>
      <c r="H1827" s="7" t="str">
        <f ca="1">VLOOKUP($D1827,Name!$A:$C,3,FALSE)</f>
        <v>M</v>
      </c>
      <c r="I1827" s="7">
        <f t="shared" ca="1" si="142"/>
        <v>3</v>
      </c>
      <c r="J1827" s="7" t="str">
        <f ca="1">VLOOKUP($I1827,Race!$A:$B,2,FALSE)</f>
        <v>Preto</v>
      </c>
      <c r="K1827" s="8">
        <f ca="1" xml:space="preserve">
IF($B1827=2,
    TODAY()-16340,
    IF($P1827=2,
        RANDBETWEEN(TODAY()-12418.5,TODAY()-6574.5),
        IF(OR($P1827=3,$P1827=4),
            RANDBETWEEN(TODAY()-16071,TODAY()-8766),
            IF(OR($P1827=5,$P1827=6,$P1827=7),
                RANDBETWEEN(TODAY()-27393.75,TODAY()-12783.75),
                RANDBETWEEN(TODAY()-27393.75,TODAY()-10957.5)
            )
        )
    )
)</f>
        <v>33362</v>
      </c>
      <c r="L1827" s="6">
        <f ca="1">IF(OR(ROW()=2,ROW()=3),7,IF(ROW()=4,4,RANDBETWEEN(4,COUNT(Education!$A:$A) + 1)))</f>
        <v>6</v>
      </c>
      <c r="M1827" s="8" t="str">
        <f ca="1">VLOOKUP($L1827,Education!$A:$B,2,FALSE)</f>
        <v>Mestrado</v>
      </c>
      <c r="N182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1827" s="7" t="str">
        <f ca="1">VLOOKUP($N1827,Department!$A:$B,2,FALSE)</f>
        <v>Tecnologia da Informação</v>
      </c>
      <c r="P1827" s="6">
        <f t="shared" ca="1" si="143"/>
        <v>8</v>
      </c>
      <c r="Q1827" s="7" t="str">
        <f ca="1">VLOOKUP($P1827,Role!$A:$B,2,FALSE)</f>
        <v>Analista</v>
      </c>
      <c r="R1827" s="7">
        <f ca="1">IF($P1827=8,RANDBETWEEN(2,COUNT(Level!$A:$A) + 1),"")</f>
        <v>2</v>
      </c>
      <c r="S1827" s="7" t="str">
        <f ca="1">IF($R1827&lt;&gt;"",VLOOKUP($R1827,Level!$A:$B,2,FALSE),"")</f>
        <v>Junior</v>
      </c>
      <c r="T1827" s="8">
        <f t="shared" ca="1" si="144"/>
        <v>37496</v>
      </c>
      <c r="U1827" s="1">
        <f t="shared" ca="1" si="140"/>
        <v>3620</v>
      </c>
      <c r="V182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$A1827    &amp;
", "   &amp;
$B1827    &amp;
", "   &amp;
$C1827    &amp;
", '"  &amp;
$E1827    &amp;
"', '" &amp;
$H1827    &amp;
"', "  &amp;
$I1827 &amp;
", CAST('"  &amp;
TEXT($K1827,"aaaa-mm-dd") &amp;
"' AS DATE), " &amp;
$L1827 &amp;
", " &amp;
$N1827 &amp;
", " &amp;
$P1827 &amp;
", " &amp;
IF($R1827="","NULL",$R1827) &amp;
", " &amp;
$U1827 &amp;
");"</f>
        <v>INSERT INTO acme.fact_employees (id_company_fk, id_employee_pk, flg_active, employee_name, id_gender_fk, id_race_fk, birthdate, id_education_fk, id_department_fk, id_role_fk, id_level_fk, salary) VALUES (2, 1826, TRUE, 'Luiz Otávio Lima Zil', 'M', 3, CAST('1991-05-04' AS DATE), 6, 11, 8, 2, 3620);</v>
      </c>
    </row>
    <row r="1828" spans="1:22" x14ac:dyDescent="0.2">
      <c r="A1828" s="7">
        <v>2</v>
      </c>
      <c r="B1828" s="5">
        <f t="shared" si="141"/>
        <v>1827</v>
      </c>
      <c r="C1828" s="6" t="b">
        <v>1</v>
      </c>
      <c r="D1828" s="7">
        <f ca="1">IF(ROW()=2,125,IF(ROW()=3,67,IF(ROW()=4,13,RANDBETWEEN(2,COUNT(Name!$A:$A) + 1))))</f>
        <v>69</v>
      </c>
      <c r="E1828" s="7" t="str">
        <f ca="1">VLOOKUP($D1828,Name!$A:$B,2,FALSE) &amp; " " &amp; IF(ROW()=2,"de Orléans e Bragança",VLOOKUP(IF(ROW()=2,0,RANDBETWEEN(2,COUNT('Last name'!$A:$A) + 1)),'Last name'!$A:$B,2,FALSE) &amp; " " &amp; VLOOKUP(RANDBETWEEN(2,COUNT('Last name'!$A:$A) + 1),'Last name'!$A:$B,2,FALSE))</f>
        <v>Bernnardo Barbosa Braga</v>
      </c>
      <c r="F1828" s="7">
        <v>2</v>
      </c>
      <c r="G1828" s="7" cm="1">
        <f t="array" aca="1" ref="G1828" ca="1">INDEX(States!$B:$B,RANDBETWEEN(2,COUNTA(States!$B:$B)),1)</f>
        <v>5</v>
      </c>
      <c r="H1828" s="7" t="str">
        <f ca="1">VLOOKUP($D1828,Name!$A:$C,3,FALSE)</f>
        <v>M</v>
      </c>
      <c r="I1828" s="7">
        <f t="shared" ca="1" si="142"/>
        <v>2</v>
      </c>
      <c r="J1828" s="7" t="str">
        <f ca="1">VLOOKUP($I1828,Race!$A:$B,2,FALSE)</f>
        <v>Branco</v>
      </c>
      <c r="K1828" s="8">
        <f ca="1" xml:space="preserve">
IF($B1828=2,
    TODAY()-16340,
    IF($P1828=2,
        RANDBETWEEN(TODAY()-12418.5,TODAY()-6574.5),
        IF(OR($P1828=3,$P1828=4),
            RANDBETWEEN(TODAY()-16071,TODAY()-8766),
            IF(OR($P1828=5,$P1828=6,$P1828=7),
                RANDBETWEEN(TODAY()-27393.75,TODAY()-12783.75),
                RANDBETWEEN(TODAY()-27393.75,TODAY()-10957.5)
            )
        )
    )
)</f>
        <v>17732</v>
      </c>
      <c r="L1828" s="6">
        <f ca="1">IF(OR(ROW()=2,ROW()=3),7,IF(ROW()=4,4,RANDBETWEEN(4,COUNT(Education!$A:$A) + 1)))</f>
        <v>4</v>
      </c>
      <c r="M1828" s="8" t="str">
        <f ca="1">VLOOKUP($L1828,Education!$A:$B,2,FALSE)</f>
        <v>Superior</v>
      </c>
      <c r="N182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7</v>
      </c>
      <c r="O1828" s="7" t="str">
        <f ca="1">VLOOKUP($N1828,Department!$A:$B,2,FALSE)</f>
        <v>Operacional</v>
      </c>
      <c r="P1828" s="6">
        <f t="shared" ca="1" si="143"/>
        <v>9</v>
      </c>
      <c r="Q1828" s="7" t="str">
        <f ca="1">VLOOKUP($P1828,Role!$A:$B,2,FALSE)</f>
        <v>Especialista</v>
      </c>
      <c r="R1828" s="7" t="str">
        <f ca="1">IF($P1828=8,RANDBETWEEN(2,COUNT(Level!$A:$A) + 1),"")</f>
        <v/>
      </c>
      <c r="S1828" s="7" t="str">
        <f ca="1">IF($R1828&lt;&gt;"",VLOOKUP($R1828,Level!$A:$B,2,FALSE),"")</f>
        <v/>
      </c>
      <c r="T1828" s="8">
        <f t="shared" ca="1" si="144"/>
        <v>39221</v>
      </c>
      <c r="U1828" s="1">
        <f t="shared" ca="1" si="140"/>
        <v>8500</v>
      </c>
      <c r="V182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$A1828    &amp;
", "   &amp;
$B1828    &amp;
", "   &amp;
$C1828    &amp;
", '"  &amp;
$E1828    &amp;
"', '" &amp;
$H1828    &amp;
"', "  &amp;
$I1828 &amp;
", CAST('"  &amp;
TEXT($K1828,"aaaa-mm-dd") &amp;
"' AS DATE), " &amp;
$L1828 &amp;
", " &amp;
$N1828 &amp;
", " &amp;
$P1828 &amp;
", " &amp;
IF($R1828="","NULL",$R1828) &amp;
", " &amp;
$U1828 &amp;
");"</f>
        <v>INSERT INTO acme.fact_employees (id_company_fk, id_employee_pk, flg_active, employee_name, id_gender_fk, id_race_fk, birthdate, id_education_fk, id_department_fk, id_role_fk, id_level_fk, salary) VALUES (2, 1827, TRUE, 'Bernnardo Barbosa Braga', 'M', 2, CAST('1948-07-18' AS DATE), 4, 7, 9, NULL, 8500);</v>
      </c>
    </row>
    <row r="1829" spans="1:22" x14ac:dyDescent="0.2">
      <c r="A1829" s="7">
        <v>2</v>
      </c>
      <c r="B1829" s="5">
        <f t="shared" si="141"/>
        <v>1828</v>
      </c>
      <c r="C1829" s="6" t="b">
        <v>1</v>
      </c>
      <c r="D1829" s="7">
        <f ca="1">IF(ROW()=2,125,IF(ROW()=3,67,IF(ROW()=4,13,RANDBETWEEN(2,COUNT(Name!$A:$A) + 1))))</f>
        <v>198</v>
      </c>
      <c r="E1829" s="7" t="str">
        <f ca="1">VLOOKUP($D1829,Name!$A:$B,2,FALSE) &amp; " " &amp; IF(ROW()=2,"de Orléans e Bragança",VLOOKUP(IF(ROW()=2,0,RANDBETWEEN(2,COUNT('Last name'!$A:$A) + 1)),'Last name'!$A:$B,2,FALSE) &amp; " " &amp; VLOOKUP(RANDBETWEEN(2,COUNT('Last name'!$A:$A) + 1),'Last name'!$A:$B,2,FALSE))</f>
        <v>Júlia Duarte Monteiro</v>
      </c>
      <c r="F1829" s="7">
        <v>2</v>
      </c>
      <c r="G1829" s="7" cm="1">
        <f t="array" aca="1" ref="G1829" ca="1">INDEX(States!$B:$B,RANDBETWEEN(2,COUNTA(States!$B:$B)),1)</f>
        <v>11</v>
      </c>
      <c r="H1829" s="7" t="str">
        <f ca="1">VLOOKUP($D1829,Name!$A:$C,3,FALSE)</f>
        <v>F</v>
      </c>
      <c r="I1829" s="7">
        <f t="shared" ca="1" si="142"/>
        <v>2</v>
      </c>
      <c r="J1829" s="7" t="str">
        <f ca="1">VLOOKUP($I1829,Race!$A:$B,2,FALSE)</f>
        <v>Branco</v>
      </c>
      <c r="K1829" s="8">
        <f ca="1" xml:space="preserve">
IF($B1829=2,
    TODAY()-16340,
    IF($P1829=2,
        RANDBETWEEN(TODAY()-12418.5,TODAY()-6574.5),
        IF(OR($P1829=3,$P1829=4),
            RANDBETWEEN(TODAY()-16071,TODAY()-8766),
            IF(OR($P1829=5,$P1829=6,$P1829=7),
                RANDBETWEEN(TODAY()-27393.75,TODAY()-12783.75),
                RANDBETWEEN(TODAY()-27393.75,TODAY()-10957.5)
            )
        )
    )
)</f>
        <v>19990</v>
      </c>
      <c r="L1829" s="6">
        <f ca="1">IF(OR(ROW()=2,ROW()=3),7,IF(ROW()=4,4,RANDBETWEEN(4,COUNT(Education!$A:$A) + 1)))</f>
        <v>5</v>
      </c>
      <c r="M1829" s="8" t="str">
        <f ca="1">VLOOKUP($L1829,Education!$A:$B,2,FALSE)</f>
        <v>Pós-graduação</v>
      </c>
      <c r="N182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1829" s="7" t="str">
        <f ca="1">VLOOKUP($N1829,Department!$A:$B,2,FALSE)</f>
        <v>Tecnologia da Informação</v>
      </c>
      <c r="P1829" s="6">
        <f t="shared" ca="1" si="143"/>
        <v>8</v>
      </c>
      <c r="Q1829" s="7" t="str">
        <f ca="1">VLOOKUP($P1829,Role!$A:$B,2,FALSE)</f>
        <v>Analista</v>
      </c>
      <c r="R1829" s="7">
        <f ca="1">IF($P1829=8,RANDBETWEEN(2,COUNT(Level!$A:$A) + 1),"")</f>
        <v>3</v>
      </c>
      <c r="S1829" s="7" t="str">
        <f ca="1">IF($R1829&lt;&gt;"",VLOOKUP($R1829,Level!$A:$B,2,FALSE),"")</f>
        <v>Pleno</v>
      </c>
      <c r="T1829" s="8">
        <f t="shared" ca="1" si="144"/>
        <v>36762</v>
      </c>
      <c r="U1829" s="1">
        <f t="shared" ca="1" si="140"/>
        <v>3120</v>
      </c>
      <c r="V182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$A1829    &amp;
", "   &amp;
$B1829    &amp;
", "   &amp;
$C1829    &amp;
", '"  &amp;
$E1829    &amp;
"', '" &amp;
$H1829    &amp;
"', "  &amp;
$I1829 &amp;
", CAST('"  &amp;
TEXT($K1829,"aaaa-mm-dd") &amp;
"' AS DATE), " &amp;
$L1829 &amp;
", " &amp;
$N1829 &amp;
", " &amp;
$P1829 &amp;
", " &amp;
IF($R1829="","NULL",$R1829) &amp;
", " &amp;
$U1829 &amp;
");"</f>
        <v>INSERT INTO acme.fact_employees (id_company_fk, id_employee_pk, flg_active, employee_name, id_gender_fk, id_race_fk, birthdate, id_education_fk, id_department_fk, id_role_fk, id_level_fk, salary) VALUES (2, 1828, TRUE, 'Júlia Duarte Monteiro', 'F', 2, CAST('1954-09-23' AS DATE), 5, 11, 8, 3, 3120);</v>
      </c>
    </row>
    <row r="1830" spans="1:22" x14ac:dyDescent="0.2">
      <c r="A1830" s="7">
        <v>2</v>
      </c>
      <c r="B1830" s="5">
        <f t="shared" si="141"/>
        <v>1829</v>
      </c>
      <c r="C1830" s="6" t="b">
        <v>1</v>
      </c>
      <c r="D1830" s="7">
        <f ca="1">IF(ROW()=2,125,IF(ROW()=3,67,IF(ROW()=4,13,RANDBETWEEN(2,COUNT(Name!$A:$A) + 1))))</f>
        <v>321</v>
      </c>
      <c r="E1830" s="7" t="str">
        <f ca="1">VLOOKUP($D1830,Name!$A:$B,2,FALSE) &amp; " " &amp; IF(ROW()=2,"de Orléans e Bragança",VLOOKUP(IF(ROW()=2,0,RANDBETWEEN(2,COUNT('Last name'!$A:$A) + 1)),'Last name'!$A:$B,2,FALSE) &amp; " " &amp; VLOOKUP(RANDBETWEEN(2,COUNT('Last name'!$A:$A) + 1),'Last name'!$A:$B,2,FALSE))</f>
        <v>Rafael Bragança Costa</v>
      </c>
      <c r="F1830" s="7">
        <v>2</v>
      </c>
      <c r="G1830" s="7" cm="1">
        <f t="array" aca="1" ref="G1830" ca="1">INDEX(States!$B:$B,RANDBETWEEN(2,COUNTA(States!$B:$B)),1)</f>
        <v>10</v>
      </c>
      <c r="H1830" s="7" t="str">
        <f ca="1">VLOOKUP($D1830,Name!$A:$C,3,FALSE)</f>
        <v>M</v>
      </c>
      <c r="I1830" s="7">
        <f t="shared" ca="1" si="142"/>
        <v>2</v>
      </c>
      <c r="J1830" s="7" t="str">
        <f ca="1">VLOOKUP($I1830,Race!$A:$B,2,FALSE)</f>
        <v>Branco</v>
      </c>
      <c r="K1830" s="8">
        <f ca="1" xml:space="preserve">
IF($B1830=2,
    TODAY()-16340,
    IF($P1830=2,
        RANDBETWEEN(TODAY()-12418.5,TODAY()-6574.5),
        IF(OR($P1830=3,$P1830=4),
            RANDBETWEEN(TODAY()-16071,TODAY()-8766),
            IF(OR($P1830=5,$P1830=6,$P1830=7),
                RANDBETWEEN(TODAY()-27393.75,TODAY()-12783.75),
                RANDBETWEEN(TODAY()-27393.75,TODAY()-10957.5)
            )
        )
    )
)</f>
        <v>25826</v>
      </c>
      <c r="L1830" s="6">
        <f ca="1">IF(OR(ROW()=2,ROW()=3),7,IF(ROW()=4,4,RANDBETWEEN(4,COUNT(Education!$A:$A) + 1)))</f>
        <v>4</v>
      </c>
      <c r="M1830" s="8" t="str">
        <f ca="1">VLOOKUP($L1830,Education!$A:$B,2,FALSE)</f>
        <v>Superior</v>
      </c>
      <c r="N183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1830" s="7" t="str">
        <f ca="1">VLOOKUP($N1830,Department!$A:$B,2,FALSE)</f>
        <v>Comunicação &amp; Marketing</v>
      </c>
      <c r="P1830" s="6">
        <f t="shared" ca="1" si="143"/>
        <v>7</v>
      </c>
      <c r="Q1830" s="7" t="str">
        <f ca="1">VLOOKUP($P1830,Role!$A:$B,2,FALSE)</f>
        <v>Trainee</v>
      </c>
      <c r="R1830" s="7" t="str">
        <f ca="1">IF($P1830=8,RANDBETWEEN(2,COUNT(Level!$A:$A) + 1),"")</f>
        <v/>
      </c>
      <c r="S1830" s="7" t="str">
        <f ca="1">IF($R1830&lt;&gt;"",VLOOKUP($R1830,Level!$A:$B,2,FALSE),"")</f>
        <v/>
      </c>
      <c r="T1830" s="8">
        <f t="shared" ca="1" si="144"/>
        <v>37838</v>
      </c>
      <c r="U1830" s="1">
        <f t="shared" ca="1" si="140"/>
        <v>1385</v>
      </c>
      <c r="V183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$A1830    &amp;
", "   &amp;
$B1830    &amp;
", "   &amp;
$C1830    &amp;
", '"  &amp;
$E1830    &amp;
"', '" &amp;
$H1830    &amp;
"', "  &amp;
$I1830 &amp;
", CAST('"  &amp;
TEXT($K1830,"aaaa-mm-dd") &amp;
"' AS DATE), " &amp;
$L1830 &amp;
", " &amp;
$N1830 &amp;
", " &amp;
$P1830 &amp;
", " &amp;
IF($R1830="","NULL",$R1830) &amp;
", " &amp;
$U1830 &amp;
");"</f>
        <v>INSERT INTO acme.fact_employees (id_company_fk, id_employee_pk, flg_active, employee_name, id_gender_fk, id_race_fk, birthdate, id_education_fk, id_department_fk, id_role_fk, id_level_fk, salary) VALUES (2, 1829, TRUE, 'Rafael Bragança Costa', 'M', 2, CAST('1970-09-15' AS DATE), 4, 8, 7, NULL, 1385);</v>
      </c>
    </row>
    <row r="1831" spans="1:22" x14ac:dyDescent="0.2">
      <c r="A1831" s="7">
        <v>2</v>
      </c>
      <c r="B1831" s="5">
        <f t="shared" si="141"/>
        <v>1830</v>
      </c>
      <c r="C1831" s="6" t="b">
        <v>1</v>
      </c>
      <c r="D1831" s="7">
        <f ca="1">IF(ROW()=2,125,IF(ROW()=3,67,IF(ROW()=4,13,RANDBETWEEN(2,COUNT(Name!$A:$A) + 1))))</f>
        <v>181</v>
      </c>
      <c r="E1831" s="7" t="str">
        <f ca="1">VLOOKUP($D1831,Name!$A:$B,2,FALSE) &amp; " " &amp; IF(ROW()=2,"de Orléans e Bragança",VLOOKUP(IF(ROW()=2,0,RANDBETWEEN(2,COUNT('Last name'!$A:$A) + 1)),'Last name'!$A:$B,2,FALSE) &amp; " " &amp; VLOOKUP(RANDBETWEEN(2,COUNT('Last name'!$A:$A) + 1),'Last name'!$A:$B,2,FALSE))</f>
        <v>Joanna dos Santos Melo</v>
      </c>
      <c r="F1831" s="7">
        <v>2</v>
      </c>
      <c r="G1831" s="7" cm="1">
        <f t="array" aca="1" ref="G1831" ca="1">INDEX(States!$B:$B,RANDBETWEEN(2,COUNTA(States!$B:$B)),1)</f>
        <v>4</v>
      </c>
      <c r="H1831" s="7" t="str">
        <f ca="1">VLOOKUP($D1831,Name!$A:$C,3,FALSE)</f>
        <v>F</v>
      </c>
      <c r="I1831" s="7">
        <f t="shared" ca="1" si="142"/>
        <v>2</v>
      </c>
      <c r="J1831" s="7" t="str">
        <f ca="1">VLOOKUP($I1831,Race!$A:$B,2,FALSE)</f>
        <v>Branco</v>
      </c>
      <c r="K1831" s="8">
        <f ca="1" xml:space="preserve">
IF($B1831=2,
    TODAY()-16340,
    IF($P1831=2,
        RANDBETWEEN(TODAY()-12418.5,TODAY()-6574.5),
        IF(OR($P1831=3,$P1831=4),
            RANDBETWEEN(TODAY()-16071,TODAY()-8766),
            IF(OR($P1831=5,$P1831=6,$P1831=7),
                RANDBETWEEN(TODAY()-27393.75,TODAY()-12783.75),
                RANDBETWEEN(TODAY()-27393.75,TODAY()-10957.5)
            )
        )
    )
)</f>
        <v>26168</v>
      </c>
      <c r="L1831" s="6">
        <f ca="1">IF(OR(ROW()=2,ROW()=3),7,IF(ROW()=4,4,RANDBETWEEN(4,COUNT(Education!$A:$A) + 1)))</f>
        <v>7</v>
      </c>
      <c r="M1831" s="8" t="str">
        <f ca="1">VLOOKUP($L1831,Education!$A:$B,2,FALSE)</f>
        <v>Doutorado</v>
      </c>
      <c r="N183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12</v>
      </c>
      <c r="O1831" s="7" t="str">
        <f ca="1">VLOOKUP($N1831,Department!$A:$B,2,FALSE)</f>
        <v>Jurídico</v>
      </c>
      <c r="P1831" s="6">
        <f t="shared" ca="1" si="143"/>
        <v>8</v>
      </c>
      <c r="Q1831" s="7" t="str">
        <f ca="1">VLOOKUP($P1831,Role!$A:$B,2,FALSE)</f>
        <v>Analista</v>
      </c>
      <c r="R1831" s="7">
        <f ca="1">IF($P1831=8,RANDBETWEEN(2,COUNT(Level!$A:$A) + 1),"")</f>
        <v>3</v>
      </c>
      <c r="S1831" s="7" t="str">
        <f ca="1">IF($R1831&lt;&gt;"",VLOOKUP($R1831,Level!$A:$B,2,FALSE),"")</f>
        <v>Pleno</v>
      </c>
      <c r="T1831" s="8">
        <f t="shared" ca="1" si="144"/>
        <v>41123</v>
      </c>
      <c r="U1831" s="1">
        <f t="shared" ca="1" si="140"/>
        <v>4100</v>
      </c>
      <c r="V183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$A1831    &amp;
", "   &amp;
$B1831    &amp;
", "   &amp;
$C1831    &amp;
", '"  &amp;
$E1831    &amp;
"', '" &amp;
$H1831    &amp;
"', "  &amp;
$I1831 &amp;
", CAST('"  &amp;
TEXT($K1831,"aaaa-mm-dd") &amp;
"' AS DATE), " &amp;
$L1831 &amp;
", " &amp;
$N1831 &amp;
", " &amp;
$P1831 &amp;
", " &amp;
IF($R1831="","NULL",$R1831) &amp;
", " &amp;
$U1831 &amp;
");"</f>
        <v>INSERT INTO acme.fact_employees (id_company_fk, id_employee_pk, flg_active, employee_name, id_gender_fk, id_race_fk, birthdate, id_education_fk, id_department_fk, id_role_fk, id_level_fk, salary) VALUES (2, 1830, TRUE, 'Joanna dos Santos Melo', 'F', 2, CAST('1971-08-23' AS DATE), 7, 12, 8, 3, 4100);</v>
      </c>
    </row>
    <row r="1832" spans="1:22" x14ac:dyDescent="0.2">
      <c r="A1832" s="7">
        <v>2</v>
      </c>
      <c r="B1832" s="5">
        <f t="shared" si="141"/>
        <v>1831</v>
      </c>
      <c r="C1832" s="6" t="b">
        <v>1</v>
      </c>
      <c r="D1832" s="7">
        <f ca="1">IF(ROW()=2,125,IF(ROW()=3,67,IF(ROW()=4,13,RANDBETWEEN(2,COUNT(Name!$A:$A) + 1))))</f>
        <v>145</v>
      </c>
      <c r="E1832" s="7" t="str">
        <f ca="1">VLOOKUP($D1832,Name!$A:$B,2,FALSE) &amp; " " &amp; IF(ROW()=2,"de Orléans e Bragança",VLOOKUP(IF(ROW()=2,0,RANDBETWEEN(2,COUNT('Last name'!$A:$A) + 1)),'Last name'!$A:$B,2,FALSE) &amp; " " &amp; VLOOKUP(RANDBETWEEN(2,COUNT('Last name'!$A:$A) + 1),'Last name'!$A:$B,2,FALSE))</f>
        <v>Frankin Cardozo Ribeiro</v>
      </c>
      <c r="F1832" s="7">
        <v>2</v>
      </c>
      <c r="G1832" s="7" cm="1">
        <f t="array" aca="1" ref="G1832" ca="1">INDEX(States!$B:$B,RANDBETWEEN(2,COUNTA(States!$B:$B)),1)</f>
        <v>14</v>
      </c>
      <c r="H1832" s="7" t="str">
        <f ca="1">VLOOKUP($D1832,Name!$A:$C,3,FALSE)</f>
        <v>M</v>
      </c>
      <c r="I1832" s="7">
        <f t="shared" ca="1" si="142"/>
        <v>2</v>
      </c>
      <c r="J1832" s="7" t="str">
        <f ca="1">VLOOKUP($I1832,Race!$A:$B,2,FALSE)</f>
        <v>Branco</v>
      </c>
      <c r="K1832" s="8">
        <f ca="1" xml:space="preserve">
IF($B1832=2,
    TODAY()-16340,
    IF($P1832=2,
        RANDBETWEEN(TODAY()-12418.5,TODAY()-6574.5),
        IF(OR($P1832=3,$P1832=4),
            RANDBETWEEN(TODAY()-16071,TODAY()-8766),
            IF(OR($P1832=5,$P1832=6,$P1832=7),
                RANDBETWEEN(TODAY()-27393.75,TODAY()-12783.75),
                RANDBETWEEN(TODAY()-27393.75,TODAY()-10957.5)
            )
        )
    )
)</f>
        <v>24456</v>
      </c>
      <c r="L1832" s="6">
        <f ca="1">IF(OR(ROW()=2,ROW()=3),7,IF(ROW()=4,4,RANDBETWEEN(4,COUNT(Education!$A:$A) + 1)))</f>
        <v>7</v>
      </c>
      <c r="M1832" s="8" t="str">
        <f ca="1">VLOOKUP($L1832,Education!$A:$B,2,FALSE)</f>
        <v>Doutorado</v>
      </c>
      <c r="N183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1832" s="7" t="str">
        <f ca="1">VLOOKUP($N1832,Department!$A:$B,2,FALSE)</f>
        <v>Vendas</v>
      </c>
      <c r="P1832" s="6">
        <f t="shared" ca="1" si="143"/>
        <v>6</v>
      </c>
      <c r="Q1832" s="7" t="str">
        <f ca="1">VLOOKUP($P1832,Role!$A:$B,2,FALSE)</f>
        <v>Estagiário</v>
      </c>
      <c r="R1832" s="7" t="str">
        <f ca="1">IF($P1832=8,RANDBETWEEN(2,COUNT(Level!$A:$A) + 1),"")</f>
        <v/>
      </c>
      <c r="S1832" s="7" t="str">
        <f ca="1">IF($R1832&lt;&gt;"",VLOOKUP($R1832,Level!$A:$B,2,FALSE),"")</f>
        <v/>
      </c>
      <c r="T1832" s="8">
        <f t="shared" ca="1" si="144"/>
        <v>37992</v>
      </c>
      <c r="U1832" s="1">
        <f t="shared" ca="1" si="140"/>
        <v>2815</v>
      </c>
      <c r="V183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$A1832    &amp;
", "   &amp;
$B1832    &amp;
", "   &amp;
$C1832    &amp;
", '"  &amp;
$E1832    &amp;
"', '" &amp;
$H1832    &amp;
"', "  &amp;
$I1832 &amp;
", CAST('"  &amp;
TEXT($K1832,"aaaa-mm-dd") &amp;
"' AS DATE), " &amp;
$L1832 &amp;
", " &amp;
$N1832 &amp;
", " &amp;
$P1832 &amp;
", " &amp;
IF($R1832="","NULL",$R1832) &amp;
", " &amp;
$U1832 &amp;
");"</f>
        <v>INSERT INTO acme.fact_employees (id_company_fk, id_employee_pk, flg_active, employee_name, id_gender_fk, id_race_fk, birthdate, id_education_fk, id_department_fk, id_role_fk, id_level_fk, salary) VALUES (2, 1831, TRUE, 'Frankin Cardozo Ribeiro', 'M', 2, CAST('1966-12-15' AS DATE), 7, 13, 6, NULL, 2815);</v>
      </c>
    </row>
    <row r="1833" spans="1:22" x14ac:dyDescent="0.2">
      <c r="A1833" s="7">
        <v>2</v>
      </c>
      <c r="B1833" s="5">
        <f t="shared" si="141"/>
        <v>1832</v>
      </c>
      <c r="C1833" s="6" t="b">
        <v>1</v>
      </c>
      <c r="D1833" s="7">
        <f ca="1">IF(ROW()=2,125,IF(ROW()=3,67,IF(ROW()=4,13,RANDBETWEEN(2,COUNT(Name!$A:$A) + 1))))</f>
        <v>163</v>
      </c>
      <c r="E1833" s="7" t="str">
        <f ca="1">VLOOKUP($D1833,Name!$A:$B,2,FALSE) &amp; " " &amp; IF(ROW()=2,"de Orléans e Bragança",VLOOKUP(IF(ROW()=2,0,RANDBETWEEN(2,COUNT('Last name'!$A:$A) + 1)),'Last name'!$A:$B,2,FALSE) &amp; " " &amp; VLOOKUP(RANDBETWEEN(2,COUNT('Last name'!$A:$A) + 1),'Last name'!$A:$B,2,FALSE))</f>
        <v>Henrico Nascimento Noronha</v>
      </c>
      <c r="F1833" s="7">
        <v>2</v>
      </c>
      <c r="G1833" s="7" cm="1">
        <f t="array" aca="1" ref="G1833" ca="1">INDEX(States!$B:$B,RANDBETWEEN(2,COUNTA(States!$B:$B)),1)</f>
        <v>11</v>
      </c>
      <c r="H1833" s="7" t="str">
        <f ca="1">VLOOKUP($D1833,Name!$A:$C,3,FALSE)</f>
        <v>M</v>
      </c>
      <c r="I1833" s="7">
        <f t="shared" ca="1" si="142"/>
        <v>2</v>
      </c>
      <c r="J1833" s="7" t="str">
        <f ca="1">VLOOKUP($I1833,Race!$A:$B,2,FALSE)</f>
        <v>Branco</v>
      </c>
      <c r="K1833" s="8">
        <f ca="1" xml:space="preserve">
IF($B1833=2,
    TODAY()-16340,
    IF($P1833=2,
        RANDBETWEEN(TODAY()-12418.5,TODAY()-6574.5),
        IF(OR($P1833=3,$P1833=4),
            RANDBETWEEN(TODAY()-16071,TODAY()-8766),
            IF(OR($P1833=5,$P1833=6,$P1833=7),
                RANDBETWEEN(TODAY()-27393.75,TODAY()-12783.75),
                RANDBETWEEN(TODAY()-27393.75,TODAY()-10957.5)
            )
        )
    )
)</f>
        <v>19047</v>
      </c>
      <c r="L1833" s="6">
        <f ca="1">IF(OR(ROW()=2,ROW()=3),7,IF(ROW()=4,4,RANDBETWEEN(4,COUNT(Education!$A:$A) + 1)))</f>
        <v>7</v>
      </c>
      <c r="M1833" s="8" t="str">
        <f ca="1">VLOOKUP($L1833,Education!$A:$B,2,FALSE)</f>
        <v>Doutorado</v>
      </c>
      <c r="N183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1833" s="7" t="str">
        <f ca="1">VLOOKUP($N1833,Department!$A:$B,2,FALSE)</f>
        <v>Tecnologia da Informação</v>
      </c>
      <c r="P1833" s="6">
        <f t="shared" ca="1" si="143"/>
        <v>8</v>
      </c>
      <c r="Q1833" s="7" t="str">
        <f ca="1">VLOOKUP($P1833,Role!$A:$B,2,FALSE)</f>
        <v>Analista</v>
      </c>
      <c r="R1833" s="7">
        <f ca="1">IF($P1833=8,RANDBETWEEN(2,COUNT(Level!$A:$A) + 1),"")</f>
        <v>2</v>
      </c>
      <c r="S1833" s="7" t="str">
        <f ca="1">IF($R1833&lt;&gt;"",VLOOKUP($R1833,Level!$A:$B,2,FALSE),"")</f>
        <v>Junior</v>
      </c>
      <c r="T1833" s="8">
        <f t="shared" ca="1" si="144"/>
        <v>42532</v>
      </c>
      <c r="U1833" s="1">
        <f t="shared" ca="1" si="140"/>
        <v>4120</v>
      </c>
      <c r="V183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$A1833    &amp;
", "   &amp;
$B1833    &amp;
", "   &amp;
$C1833    &amp;
", '"  &amp;
$E1833    &amp;
"', '" &amp;
$H1833    &amp;
"', "  &amp;
$I1833 &amp;
", CAST('"  &amp;
TEXT($K1833,"aaaa-mm-dd") &amp;
"' AS DATE), " &amp;
$L1833 &amp;
", " &amp;
$N1833 &amp;
", " &amp;
$P1833 &amp;
", " &amp;
IF($R1833="","NULL",$R1833) &amp;
", " &amp;
$U1833 &amp;
");"</f>
        <v>INSERT INTO acme.fact_employees (id_company_fk, id_employee_pk, flg_active, employee_name, id_gender_fk, id_race_fk, birthdate, id_education_fk, id_department_fk, id_role_fk, id_level_fk, salary) VALUES (2, 1832, TRUE, 'Henrico Nascimento Noronha', 'M', 2, CAST('1952-02-23' AS DATE), 7, 11, 8, 2, 4120);</v>
      </c>
    </row>
    <row r="1834" spans="1:22" x14ac:dyDescent="0.2">
      <c r="A1834" s="7">
        <v>2</v>
      </c>
      <c r="B1834" s="5">
        <f t="shared" si="141"/>
        <v>1833</v>
      </c>
      <c r="C1834" s="6" t="b">
        <v>1</v>
      </c>
      <c r="D1834" s="7">
        <f ca="1">IF(ROW()=2,125,IF(ROW()=3,67,IF(ROW()=4,13,RANDBETWEEN(2,COUNT(Name!$A:$A) + 1))))</f>
        <v>314</v>
      </c>
      <c r="E1834" s="7" t="str">
        <f ca="1">VLOOKUP($D1834,Name!$A:$B,2,FALSE) &amp; " " &amp; IF(ROW()=2,"de Orléans e Bragança",VLOOKUP(IF(ROW()=2,0,RANDBETWEEN(2,COUNT('Last name'!$A:$A) + 1)),'Last name'!$A:$B,2,FALSE) &amp; " " &amp; VLOOKUP(RANDBETWEEN(2,COUNT('Last name'!$A:$A) + 1),'Last name'!$A:$B,2,FALSE))</f>
        <v>Pedro Henrique Giordano Martini</v>
      </c>
      <c r="F1834" s="7">
        <v>2</v>
      </c>
      <c r="G1834" s="7" cm="1">
        <f t="array" aca="1" ref="G1834" ca="1">INDEX(States!$B:$B,RANDBETWEEN(2,COUNTA(States!$B:$B)),1)</f>
        <v>10</v>
      </c>
      <c r="H1834" s="7" t="str">
        <f ca="1">VLOOKUP($D1834,Name!$A:$C,3,FALSE)</f>
        <v>M</v>
      </c>
      <c r="I1834" s="7">
        <f t="shared" ca="1" si="142"/>
        <v>3</v>
      </c>
      <c r="J1834" s="7" t="str">
        <f ca="1">VLOOKUP($I1834,Race!$A:$B,2,FALSE)</f>
        <v>Preto</v>
      </c>
      <c r="K1834" s="8">
        <f ca="1" xml:space="preserve">
IF($B1834=2,
    TODAY()-16340,
    IF($P1834=2,
        RANDBETWEEN(TODAY()-12418.5,TODAY()-6574.5),
        IF(OR($P1834=3,$P1834=4),
            RANDBETWEEN(TODAY()-16071,TODAY()-8766),
            IF(OR($P1834=5,$P1834=6,$P1834=7),
                RANDBETWEEN(TODAY()-27393.75,TODAY()-12783.75),
                RANDBETWEEN(TODAY()-27393.75,TODAY()-10957.5)
            )
        )
    )
)</f>
        <v>27529</v>
      </c>
      <c r="L1834" s="6">
        <f ca="1">IF(OR(ROW()=2,ROW()=3),7,IF(ROW()=4,4,RANDBETWEEN(4,COUNT(Education!$A:$A) + 1)))</f>
        <v>6</v>
      </c>
      <c r="M1834" s="8" t="str">
        <f ca="1">VLOOKUP($L1834,Education!$A:$B,2,FALSE)</f>
        <v>Mestrado</v>
      </c>
      <c r="N183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1834" s="7" t="str">
        <f ca="1">VLOOKUP($N1834,Department!$A:$B,2,FALSE)</f>
        <v>Comunicação &amp; Marketing</v>
      </c>
      <c r="P1834" s="6">
        <f t="shared" ca="1" si="143"/>
        <v>7</v>
      </c>
      <c r="Q1834" s="7" t="str">
        <f ca="1">VLOOKUP($P1834,Role!$A:$B,2,FALSE)</f>
        <v>Trainee</v>
      </c>
      <c r="R1834" s="7" t="str">
        <f ca="1">IF($P1834=8,RANDBETWEEN(2,COUNT(Level!$A:$A) + 1),"")</f>
        <v/>
      </c>
      <c r="S1834" s="7" t="str">
        <f ca="1">IF($R1834&lt;&gt;"",VLOOKUP($R1834,Level!$A:$B,2,FALSE),"")</f>
        <v/>
      </c>
      <c r="T1834" s="8">
        <f t="shared" ca="1" si="144"/>
        <v>44440</v>
      </c>
      <c r="U1834" s="1">
        <f t="shared" ca="1" si="140"/>
        <v>2385</v>
      </c>
      <c r="V183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$A1834    &amp;
", "   &amp;
$B1834    &amp;
", "   &amp;
$C1834    &amp;
", '"  &amp;
$E1834    &amp;
"', '" &amp;
$H1834    &amp;
"', "  &amp;
$I1834 &amp;
", CAST('"  &amp;
TEXT($K1834,"aaaa-mm-dd") &amp;
"' AS DATE), " &amp;
$L1834 &amp;
", " &amp;
$N1834 &amp;
", " &amp;
$P1834 &amp;
", " &amp;
IF($R1834="","NULL",$R1834) &amp;
", " &amp;
$U1834 &amp;
");"</f>
        <v>INSERT INTO acme.fact_employees (id_company_fk, id_employee_pk, flg_active, employee_name, id_gender_fk, id_race_fk, birthdate, id_education_fk, id_department_fk, id_role_fk, id_level_fk, salary) VALUES (2, 1833, TRUE, 'Pedro Henrique Giordano Martini', 'M', 3, CAST('1975-05-15' AS DATE), 6, 8, 7, NULL, 2385);</v>
      </c>
    </row>
    <row r="1835" spans="1:22" x14ac:dyDescent="0.2">
      <c r="A1835" s="7">
        <v>2</v>
      </c>
      <c r="B1835" s="5">
        <f t="shared" si="141"/>
        <v>1834</v>
      </c>
      <c r="C1835" s="6" t="b">
        <v>1</v>
      </c>
      <c r="D1835" s="7">
        <f ca="1">IF(ROW()=2,125,IF(ROW()=3,67,IF(ROW()=4,13,RANDBETWEEN(2,COUNT(Name!$A:$A) + 1))))</f>
        <v>291</v>
      </c>
      <c r="E1835" s="7" t="str">
        <f ca="1">VLOOKUP($D1835,Name!$A:$B,2,FALSE) &amp; " " &amp; IF(ROW()=2,"de Orléans e Bragança",VLOOKUP(IF(ROW()=2,0,RANDBETWEEN(2,COUNT('Last name'!$A:$A) + 1)),'Last name'!$A:$B,2,FALSE) &amp; " " &amp; VLOOKUP(RANDBETWEEN(2,COUNT('Last name'!$A:$A) + 1),'Last name'!$A:$B,2,FALSE))</f>
        <v>Michel Veiga Morato</v>
      </c>
      <c r="F1835" s="7">
        <v>2</v>
      </c>
      <c r="G1835" s="7" cm="1">
        <f t="array" aca="1" ref="G1835" ca="1">INDEX(States!$B:$B,RANDBETWEEN(2,COUNTA(States!$B:$B)),1)</f>
        <v>20</v>
      </c>
      <c r="H1835" s="7" t="str">
        <f ca="1">VLOOKUP($D1835,Name!$A:$C,3,FALSE)</f>
        <v>M</v>
      </c>
      <c r="I1835" s="7">
        <f t="shared" ca="1" si="142"/>
        <v>2</v>
      </c>
      <c r="J1835" s="7" t="str">
        <f ca="1">VLOOKUP($I1835,Race!$A:$B,2,FALSE)</f>
        <v>Branco</v>
      </c>
      <c r="K1835" s="8">
        <f ca="1" xml:space="preserve">
IF($B1835=2,
    TODAY()-16340,
    IF($P1835=2,
        RANDBETWEEN(TODAY()-12418.5,TODAY()-6574.5),
        IF(OR($P1835=3,$P1835=4),
            RANDBETWEEN(TODAY()-16071,TODAY()-8766),
            IF(OR($P1835=5,$P1835=6,$P1835=7),
                RANDBETWEEN(TODAY()-27393.75,TODAY()-12783.75),
                RANDBETWEEN(TODAY()-27393.75,TODAY()-10957.5)
            )
        )
    )
)</f>
        <v>31588</v>
      </c>
      <c r="L1835" s="6">
        <f ca="1">IF(OR(ROW()=2,ROW()=3),7,IF(ROW()=4,4,RANDBETWEEN(4,COUNT(Education!$A:$A) + 1)))</f>
        <v>7</v>
      </c>
      <c r="M1835" s="8" t="str">
        <f ca="1">VLOOKUP($L1835,Education!$A:$B,2,FALSE)</f>
        <v>Doutorado</v>
      </c>
      <c r="N183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1835" s="7" t="str">
        <f ca="1">VLOOKUP($N1835,Department!$A:$B,2,FALSE)</f>
        <v>Contábil</v>
      </c>
      <c r="P1835" s="6">
        <f t="shared" ca="1" si="143"/>
        <v>8</v>
      </c>
      <c r="Q1835" s="7" t="str">
        <f ca="1">VLOOKUP($P1835,Role!$A:$B,2,FALSE)</f>
        <v>Analista</v>
      </c>
      <c r="R1835" s="7">
        <f ca="1">IF($P1835=8,RANDBETWEEN(2,COUNT(Level!$A:$A) + 1),"")</f>
        <v>3</v>
      </c>
      <c r="S1835" s="7" t="str">
        <f ca="1">IF($R1835&lt;&gt;"",VLOOKUP($R1835,Level!$A:$B,2,FALSE),"")</f>
        <v>Pleno</v>
      </c>
      <c r="T1835" s="8">
        <f t="shared" ca="1" si="144"/>
        <v>42757</v>
      </c>
      <c r="U1835" s="1">
        <f t="shared" ca="1" si="140"/>
        <v>4000</v>
      </c>
      <c r="V183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$A1835    &amp;
", "   &amp;
$B1835    &amp;
", "   &amp;
$C1835    &amp;
", '"  &amp;
$E1835    &amp;
"', '" &amp;
$H1835    &amp;
"', "  &amp;
$I1835 &amp;
", CAST('"  &amp;
TEXT($K1835,"aaaa-mm-dd") &amp;
"' AS DATE), " &amp;
$L1835 &amp;
", " &amp;
$N1835 &amp;
", " &amp;
$P1835 &amp;
", " &amp;
IF($R1835="","NULL",$R1835) &amp;
", " &amp;
$U1835 &amp;
");"</f>
        <v>INSERT INTO acme.fact_employees (id_company_fk, id_employee_pk, flg_active, employee_name, id_gender_fk, id_race_fk, birthdate, id_education_fk, id_department_fk, id_role_fk, id_level_fk, salary) VALUES (2, 1834, TRUE, 'Michel Veiga Morato', 'M', 2, CAST('1986-06-25' AS DATE), 7, 9, 8, 3, 4000);</v>
      </c>
    </row>
    <row r="1836" spans="1:22" x14ac:dyDescent="0.2">
      <c r="A1836" s="7">
        <v>2</v>
      </c>
      <c r="B1836" s="5">
        <f t="shared" si="141"/>
        <v>1835</v>
      </c>
      <c r="C1836" s="6" t="b">
        <v>1</v>
      </c>
      <c r="D1836" s="7">
        <f ca="1">IF(ROW()=2,125,IF(ROW()=3,67,IF(ROW()=4,13,RANDBETWEEN(2,COUNT(Name!$A:$A) + 1))))</f>
        <v>117</v>
      </c>
      <c r="E1836" s="7" t="str">
        <f ca="1">VLOOKUP($D1836,Name!$A:$B,2,FALSE) &amp; " " &amp; IF(ROW()=2,"de Orléans e Bragança",VLOOKUP(IF(ROW()=2,0,RANDBETWEEN(2,COUNT('Last name'!$A:$A) + 1)),'Last name'!$A:$B,2,FALSE) &amp; " " &amp; VLOOKUP(RANDBETWEEN(2,COUNT('Last name'!$A:$A) + 1),'Last name'!$A:$B,2,FALSE))</f>
        <v>Eliza Moraes Duarte</v>
      </c>
      <c r="F1836" s="7">
        <v>2</v>
      </c>
      <c r="G1836" s="7" cm="1">
        <f t="array" aca="1" ref="G1836" ca="1">INDEX(States!$B:$B,RANDBETWEEN(2,COUNTA(States!$B:$B)),1)</f>
        <v>3</v>
      </c>
      <c r="H1836" s="7" t="str">
        <f ca="1">VLOOKUP($D1836,Name!$A:$C,3,FALSE)</f>
        <v>F</v>
      </c>
      <c r="I1836" s="7">
        <f t="shared" ca="1" si="142"/>
        <v>2</v>
      </c>
      <c r="J1836" s="7" t="str">
        <f ca="1">VLOOKUP($I1836,Race!$A:$B,2,FALSE)</f>
        <v>Branco</v>
      </c>
      <c r="K1836" s="8">
        <f ca="1" xml:space="preserve">
IF($B1836=2,
    TODAY()-16340,
    IF($P1836=2,
        RANDBETWEEN(TODAY()-12418.5,TODAY()-6574.5),
        IF(OR($P1836=3,$P1836=4),
            RANDBETWEEN(TODAY()-16071,TODAY()-8766),
            IF(OR($P1836=5,$P1836=6,$P1836=7),
                RANDBETWEEN(TODAY()-27393.75,TODAY()-12783.75),
                RANDBETWEEN(TODAY()-27393.75,TODAY()-10957.5)
            )
        )
    )
)</f>
        <v>19743</v>
      </c>
      <c r="L1836" s="6">
        <f ca="1">IF(OR(ROW()=2,ROW()=3),7,IF(ROW()=4,4,RANDBETWEEN(4,COUNT(Education!$A:$A) + 1)))</f>
        <v>4</v>
      </c>
      <c r="M1836" s="8" t="str">
        <f ca="1">VLOOKUP($L1836,Education!$A:$B,2,FALSE)</f>
        <v>Superior</v>
      </c>
      <c r="N183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1836" s="7" t="str">
        <f ca="1">VLOOKUP($N1836,Department!$A:$B,2,FALSE)</f>
        <v>Contábil</v>
      </c>
      <c r="P1836" s="6">
        <f t="shared" ca="1" si="143"/>
        <v>7</v>
      </c>
      <c r="Q1836" s="7" t="str">
        <f ca="1">VLOOKUP($P1836,Role!$A:$B,2,FALSE)</f>
        <v>Trainee</v>
      </c>
      <c r="R1836" s="7" t="str">
        <f ca="1">IF($P1836=8,RANDBETWEEN(2,COUNT(Level!$A:$A) + 1),"")</f>
        <v/>
      </c>
      <c r="S1836" s="7" t="str">
        <f ca="1">IF($R1836&lt;&gt;"",VLOOKUP($R1836,Level!$A:$B,2,FALSE),"")</f>
        <v/>
      </c>
      <c r="T1836" s="8">
        <f t="shared" ca="1" si="144"/>
        <v>42454</v>
      </c>
      <c r="U1836" s="1">
        <f t="shared" ca="1" si="140"/>
        <v>1305</v>
      </c>
      <c r="V183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$A1836    &amp;
", "   &amp;
$B1836    &amp;
", "   &amp;
$C1836    &amp;
", '"  &amp;
$E1836    &amp;
"', '" &amp;
$H1836    &amp;
"', "  &amp;
$I1836 &amp;
", CAST('"  &amp;
TEXT($K1836,"aaaa-mm-dd") &amp;
"' AS DATE), " &amp;
$L1836 &amp;
", " &amp;
$N1836 &amp;
", " &amp;
$P1836 &amp;
", " &amp;
IF($R1836="","NULL",$R1836) &amp;
", " &amp;
$U1836 &amp;
");"</f>
        <v>INSERT INTO acme.fact_employees (id_company_fk, id_employee_pk, flg_active, employee_name, id_gender_fk, id_race_fk, birthdate, id_education_fk, id_department_fk, id_role_fk, id_level_fk, salary) VALUES (2, 1835, TRUE, 'Eliza Moraes Duarte', 'F', 2, CAST('1954-01-19' AS DATE), 4, 9, 7, NULL, 1305);</v>
      </c>
    </row>
    <row r="1837" spans="1:22" x14ac:dyDescent="0.2">
      <c r="A1837" s="7">
        <v>2</v>
      </c>
      <c r="B1837" s="5">
        <f t="shared" si="141"/>
        <v>1836</v>
      </c>
      <c r="C1837" s="6" t="b">
        <v>1</v>
      </c>
      <c r="D1837" s="7">
        <f ca="1">IF(ROW()=2,125,IF(ROW()=3,67,IF(ROW()=4,13,RANDBETWEEN(2,COUNT(Name!$A:$A) + 1))))</f>
        <v>93</v>
      </c>
      <c r="E1837" s="7" t="str">
        <f ca="1">VLOOKUP($D1837,Name!$A:$B,2,FALSE) &amp; " " &amp; IF(ROW()=2,"de Orléans e Bragança",VLOOKUP(IF(ROW()=2,0,RANDBETWEEN(2,COUNT('Last name'!$A:$A) + 1)),'Last name'!$A:$B,2,FALSE) &amp; " " &amp; VLOOKUP(RANDBETWEEN(2,COUNT('Last name'!$A:$A) + 1),'Last name'!$A:$B,2,FALSE))</f>
        <v>Clarisse Reis Auth</v>
      </c>
      <c r="F1837" s="7">
        <v>2</v>
      </c>
      <c r="G1837" s="7" cm="1">
        <f t="array" aca="1" ref="G1837" ca="1">INDEX(States!$B:$B,RANDBETWEEN(2,COUNTA(States!$B:$B)),1)</f>
        <v>7</v>
      </c>
      <c r="H1837" s="7" t="str">
        <f ca="1">VLOOKUP($D1837,Name!$A:$C,3,FALSE)</f>
        <v>F</v>
      </c>
      <c r="I1837" s="7">
        <f t="shared" ca="1" si="142"/>
        <v>4</v>
      </c>
      <c r="J1837" s="7" t="str">
        <f ca="1">VLOOKUP($I1837,Race!$A:$B,2,FALSE)</f>
        <v>Pardo</v>
      </c>
      <c r="K1837" s="8">
        <f ca="1" xml:space="preserve">
IF($B1837=2,
    TODAY()-16340,
    IF($P1837=2,
        RANDBETWEEN(TODAY()-12418.5,TODAY()-6574.5),
        IF(OR($P1837=3,$P1837=4),
            RANDBETWEEN(TODAY()-16071,TODAY()-8766),
            IF(OR($P1837=5,$P1837=6,$P1837=7),
                RANDBETWEEN(TODAY()-27393.75,TODAY()-12783.75),
                RANDBETWEEN(TODAY()-27393.75,TODAY()-10957.5)
            )
        )
    )
)</f>
        <v>27146</v>
      </c>
      <c r="L1837" s="6">
        <f ca="1">IF(OR(ROW()=2,ROW()=3),7,IF(ROW()=4,4,RANDBETWEEN(4,COUNT(Education!$A:$A) + 1)))</f>
        <v>4</v>
      </c>
      <c r="M1837" s="8" t="str">
        <f ca="1">VLOOKUP($L1837,Education!$A:$B,2,FALSE)</f>
        <v>Superior</v>
      </c>
      <c r="N183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1837" s="7" t="str">
        <f ca="1">VLOOKUP($N1837,Department!$A:$B,2,FALSE)</f>
        <v>Vendas</v>
      </c>
      <c r="P1837" s="6">
        <f t="shared" ca="1" si="143"/>
        <v>8</v>
      </c>
      <c r="Q1837" s="7" t="str">
        <f ca="1">VLOOKUP($P1837,Role!$A:$B,2,FALSE)</f>
        <v>Analista</v>
      </c>
      <c r="R1837" s="7">
        <f ca="1">IF($P1837=8,RANDBETWEEN(2,COUNT(Level!$A:$A) + 1),"")</f>
        <v>4</v>
      </c>
      <c r="S1837" s="7" t="str">
        <f ca="1">IF($R1837&lt;&gt;"",VLOOKUP($R1837,Level!$A:$B,2,FALSE),"")</f>
        <v>Senior</v>
      </c>
      <c r="T1837" s="8">
        <f t="shared" ca="1" si="144"/>
        <v>43947</v>
      </c>
      <c r="U1837" s="1">
        <f t="shared" ca="1" si="140"/>
        <v>2610</v>
      </c>
      <c r="V183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$A1837    &amp;
", "   &amp;
$B1837    &amp;
", "   &amp;
$C1837    &amp;
", '"  &amp;
$E1837    &amp;
"', '" &amp;
$H1837    &amp;
"', "  &amp;
$I1837 &amp;
", CAST('"  &amp;
TEXT($K1837,"aaaa-mm-dd") &amp;
"' AS DATE), " &amp;
$L1837 &amp;
", " &amp;
$N1837 &amp;
", " &amp;
$P1837 &amp;
", " &amp;
IF($R1837="","NULL",$R1837) &amp;
", " &amp;
$U1837 &amp;
");"</f>
        <v>INSERT INTO acme.fact_employees (id_company_fk, id_employee_pk, flg_active, employee_name, id_gender_fk, id_race_fk, birthdate, id_education_fk, id_department_fk, id_role_fk, id_level_fk, salary) VALUES (2, 1836, TRUE, 'Clarisse Reis Auth', 'F', 4, CAST('1974-04-27' AS DATE), 4, 13, 8, 4, 2610);</v>
      </c>
    </row>
    <row r="1838" spans="1:22" x14ac:dyDescent="0.2">
      <c r="A1838" s="7">
        <v>2</v>
      </c>
      <c r="B1838" s="5">
        <f t="shared" si="141"/>
        <v>1837</v>
      </c>
      <c r="C1838" s="6" t="b">
        <v>1</v>
      </c>
      <c r="D1838" s="7">
        <f ca="1">IF(ROW()=2,125,IF(ROW()=3,67,IF(ROW()=4,13,RANDBETWEEN(2,COUNT(Name!$A:$A) + 1))))</f>
        <v>178</v>
      </c>
      <c r="E1838" s="7" t="str">
        <f ca="1">VLOOKUP($D1838,Name!$A:$B,2,FALSE) &amp; " " &amp; IF(ROW()=2,"de Orléans e Bragança",VLOOKUP(IF(ROW()=2,0,RANDBETWEEN(2,COUNT('Last name'!$A:$A) + 1)),'Last name'!$A:$B,2,FALSE) &amp; " " &amp; VLOOKUP(RANDBETWEEN(2,COUNT('Last name'!$A:$A) + 1),'Last name'!$A:$B,2,FALSE))</f>
        <v>Isys Teixeira Anunciação</v>
      </c>
      <c r="F1838" s="7">
        <v>2</v>
      </c>
      <c r="G1838" s="7" cm="1">
        <f t="array" aca="1" ref="G1838" ca="1">INDEX(States!$B:$B,RANDBETWEEN(2,COUNTA(States!$B:$B)),1)</f>
        <v>17</v>
      </c>
      <c r="H1838" s="7" t="str">
        <f ca="1">VLOOKUP($D1838,Name!$A:$C,3,FALSE)</f>
        <v>F</v>
      </c>
      <c r="I1838" s="7">
        <f t="shared" ca="1" si="142"/>
        <v>2</v>
      </c>
      <c r="J1838" s="7" t="str">
        <f ca="1">VLOOKUP($I1838,Race!$A:$B,2,FALSE)</f>
        <v>Branco</v>
      </c>
      <c r="K1838" s="8">
        <f ca="1" xml:space="preserve">
IF($B1838=2,
    TODAY()-16340,
    IF($P1838=2,
        RANDBETWEEN(TODAY()-12418.5,TODAY()-6574.5),
        IF(OR($P1838=3,$P1838=4),
            RANDBETWEEN(TODAY()-16071,TODAY()-8766),
            IF(OR($P1838=5,$P1838=6,$P1838=7),
                RANDBETWEEN(TODAY()-27393.75,TODAY()-12783.75),
                RANDBETWEEN(TODAY()-27393.75,TODAY()-10957.5)
            )
        )
    )
)</f>
        <v>28252</v>
      </c>
      <c r="L1838" s="6">
        <f ca="1">IF(OR(ROW()=2,ROW()=3),7,IF(ROW()=4,4,RANDBETWEEN(4,COUNT(Education!$A:$A) + 1)))</f>
        <v>6</v>
      </c>
      <c r="M1838" s="8" t="str">
        <f ca="1">VLOOKUP($L1838,Education!$A:$B,2,FALSE)</f>
        <v>Mestrado</v>
      </c>
      <c r="N183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1838" s="7" t="str">
        <f ca="1">VLOOKUP($N1838,Department!$A:$B,2,FALSE)</f>
        <v>Tecnologia da Informação</v>
      </c>
      <c r="P1838" s="6">
        <f t="shared" ca="1" si="143"/>
        <v>7</v>
      </c>
      <c r="Q1838" s="7" t="str">
        <f ca="1">VLOOKUP($P1838,Role!$A:$B,2,FALSE)</f>
        <v>Trainee</v>
      </c>
      <c r="R1838" s="7" t="str">
        <f ca="1">IF($P1838=8,RANDBETWEEN(2,COUNT(Level!$A:$A) + 1),"")</f>
        <v/>
      </c>
      <c r="S1838" s="7" t="str">
        <f ca="1">IF($R1838&lt;&gt;"",VLOOKUP($R1838,Level!$A:$B,2,FALSE),"")</f>
        <v/>
      </c>
      <c r="T1838" s="8">
        <f t="shared" ca="1" si="144"/>
        <v>37374</v>
      </c>
      <c r="U1838" s="1">
        <f t="shared" ca="1" si="140"/>
        <v>2425</v>
      </c>
      <c r="V183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$A1838    &amp;
", "   &amp;
$B1838    &amp;
", "   &amp;
$C1838    &amp;
", '"  &amp;
$E1838    &amp;
"', '" &amp;
$H1838    &amp;
"', "  &amp;
$I1838 &amp;
", CAST('"  &amp;
TEXT($K1838,"aaaa-mm-dd") &amp;
"' AS DATE), " &amp;
$L1838 &amp;
", " &amp;
$N1838 &amp;
", " &amp;
$P1838 &amp;
", " &amp;
IF($R1838="","NULL",$R1838) &amp;
", " &amp;
$U1838 &amp;
");"</f>
        <v>INSERT INTO acme.fact_employees (id_company_fk, id_employee_pk, flg_active, employee_name, id_gender_fk, id_race_fk, birthdate, id_education_fk, id_department_fk, id_role_fk, id_level_fk, salary) VALUES (2, 1837, TRUE, 'Isys Teixeira Anunciação', 'F', 2, CAST('1977-05-07' AS DATE), 6, 11, 7, NULL, 2425);</v>
      </c>
    </row>
    <row r="1839" spans="1:22" x14ac:dyDescent="0.2">
      <c r="A1839" s="7">
        <v>2</v>
      </c>
      <c r="B1839" s="5">
        <f t="shared" si="141"/>
        <v>1838</v>
      </c>
      <c r="C1839" s="6" t="b">
        <v>1</v>
      </c>
      <c r="D1839" s="7">
        <f ca="1">IF(ROW()=2,125,IF(ROW()=3,67,IF(ROW()=4,13,RANDBETWEEN(2,COUNT(Name!$A:$A) + 1))))</f>
        <v>246</v>
      </c>
      <c r="E1839" s="7" t="str">
        <f ca="1">VLOOKUP($D1839,Name!$A:$B,2,FALSE) &amp; " " &amp; IF(ROW()=2,"de Orléans e Bragança",VLOOKUP(IF(ROW()=2,0,RANDBETWEEN(2,COUNT('Last name'!$A:$A) + 1)),'Last name'!$A:$B,2,FALSE) &amp; " " &amp; VLOOKUP(RANDBETWEEN(2,COUNT('Last name'!$A:$A) + 1),'Last name'!$A:$B,2,FALSE))</f>
        <v>Luna Pinto Barbosa</v>
      </c>
      <c r="F1839" s="7">
        <v>2</v>
      </c>
      <c r="G1839" s="7" cm="1">
        <f t="array" aca="1" ref="G1839" ca="1">INDEX(States!$B:$B,RANDBETWEEN(2,COUNTA(States!$B:$B)),1)</f>
        <v>11</v>
      </c>
      <c r="H1839" s="7" t="str">
        <f ca="1">VLOOKUP($D1839,Name!$A:$C,3,FALSE)</f>
        <v>F</v>
      </c>
      <c r="I1839" s="7">
        <f t="shared" ca="1" si="142"/>
        <v>2</v>
      </c>
      <c r="J1839" s="7" t="str">
        <f ca="1">VLOOKUP($I1839,Race!$A:$B,2,FALSE)</f>
        <v>Branco</v>
      </c>
      <c r="K1839" s="8">
        <f ca="1" xml:space="preserve">
IF($B1839=2,
    TODAY()-16340,
    IF($P1839=2,
        RANDBETWEEN(TODAY()-12418.5,TODAY()-6574.5),
        IF(OR($P1839=3,$P1839=4),
            RANDBETWEEN(TODAY()-16071,TODAY()-8766),
            IF(OR($P1839=5,$P1839=6,$P1839=7),
                RANDBETWEEN(TODAY()-27393.75,TODAY()-12783.75),
                RANDBETWEEN(TODAY()-27393.75,TODAY()-10957.5)
            )
        )
    )
)</f>
        <v>28795</v>
      </c>
      <c r="L1839" s="6">
        <f ca="1">IF(OR(ROW()=2,ROW()=3),7,IF(ROW()=4,4,RANDBETWEEN(4,COUNT(Education!$A:$A) + 1)))</f>
        <v>4</v>
      </c>
      <c r="M1839" s="8" t="str">
        <f ca="1">VLOOKUP($L1839,Education!$A:$B,2,FALSE)</f>
        <v>Superior</v>
      </c>
      <c r="N183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12</v>
      </c>
      <c r="O1839" s="7" t="str">
        <f ca="1">VLOOKUP($N1839,Department!$A:$B,2,FALSE)</f>
        <v>Jurídico</v>
      </c>
      <c r="P1839" s="6">
        <f t="shared" ca="1" si="143"/>
        <v>8</v>
      </c>
      <c r="Q1839" s="7" t="str">
        <f ca="1">VLOOKUP($P1839,Role!$A:$B,2,FALSE)</f>
        <v>Analista</v>
      </c>
      <c r="R1839" s="7">
        <f ca="1">IF($P1839=8,RANDBETWEEN(2,COUNT(Level!$A:$A) + 1),"")</f>
        <v>2</v>
      </c>
      <c r="S1839" s="7" t="str">
        <f ca="1">IF($R1839&lt;&gt;"",VLOOKUP($R1839,Level!$A:$B,2,FALSE),"")</f>
        <v>Junior</v>
      </c>
      <c r="T1839" s="8">
        <f t="shared" ca="1" si="144"/>
        <v>40642</v>
      </c>
      <c r="U1839" s="1">
        <f t="shared" ca="1" si="140"/>
        <v>2600</v>
      </c>
      <c r="V183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$A1839    &amp;
", "   &amp;
$B1839    &amp;
", "   &amp;
$C1839    &amp;
", '"  &amp;
$E1839    &amp;
"', '" &amp;
$H1839    &amp;
"', "  &amp;
$I1839 &amp;
", CAST('"  &amp;
TEXT($K1839,"aaaa-mm-dd") &amp;
"' AS DATE), " &amp;
$L1839 &amp;
", " &amp;
$N1839 &amp;
", " &amp;
$P1839 &amp;
", " &amp;
IF($R1839="","NULL",$R1839) &amp;
", " &amp;
$U1839 &amp;
");"</f>
        <v>INSERT INTO acme.fact_employees (id_company_fk, id_employee_pk, flg_active, employee_name, id_gender_fk, id_race_fk, birthdate, id_education_fk, id_department_fk, id_role_fk, id_level_fk, salary) VALUES (2, 1838, TRUE, 'Luna Pinto Barbosa', 'F', 2, CAST('1978-11-01' AS DATE), 4, 12, 8, 2, 2600);</v>
      </c>
    </row>
    <row r="1840" spans="1:22" x14ac:dyDescent="0.2">
      <c r="A1840" s="7">
        <v>2</v>
      </c>
      <c r="B1840" s="5">
        <f t="shared" si="141"/>
        <v>1839</v>
      </c>
      <c r="C1840" s="6" t="b">
        <v>1</v>
      </c>
      <c r="D1840" s="7">
        <f ca="1">IF(ROW()=2,125,IF(ROW()=3,67,IF(ROW()=4,13,RANDBETWEEN(2,COUNT(Name!$A:$A) + 1))))</f>
        <v>17</v>
      </c>
      <c r="E1840" s="7" t="str">
        <f ca="1">VLOOKUP($D1840,Name!$A:$B,2,FALSE) &amp; " " &amp; IF(ROW()=2,"de Orléans e Bragança",VLOOKUP(IF(ROW()=2,0,RANDBETWEEN(2,COUNT('Last name'!$A:$A) + 1)),'Last name'!$A:$B,2,FALSE) &amp; " " &amp; VLOOKUP(RANDBETWEEN(2,COUNT('Last name'!$A:$A) + 1),'Last name'!$A:$B,2,FALSE))</f>
        <v>Alini Amor Galli</v>
      </c>
      <c r="F1840" s="7">
        <v>2</v>
      </c>
      <c r="G1840" s="7" cm="1">
        <f t="array" aca="1" ref="G1840" ca="1">INDEX(States!$B:$B,RANDBETWEEN(2,COUNTA(States!$B:$B)),1)</f>
        <v>15</v>
      </c>
      <c r="H1840" s="7" t="str">
        <f ca="1">VLOOKUP($D1840,Name!$A:$C,3,FALSE)</f>
        <v>F</v>
      </c>
      <c r="I1840" s="7">
        <f t="shared" ca="1" si="142"/>
        <v>2</v>
      </c>
      <c r="J1840" s="7" t="str">
        <f ca="1">VLOOKUP($I1840,Race!$A:$B,2,FALSE)</f>
        <v>Branco</v>
      </c>
      <c r="K1840" s="8">
        <f ca="1" xml:space="preserve">
IF($B1840=2,
    TODAY()-16340,
    IF($P1840=2,
        RANDBETWEEN(TODAY()-12418.5,TODAY()-6574.5),
        IF(OR($P1840=3,$P1840=4),
            RANDBETWEEN(TODAY()-16071,TODAY()-8766),
            IF(OR($P1840=5,$P1840=6,$P1840=7),
                RANDBETWEEN(TODAY()-27393.75,TODAY()-12783.75),
                RANDBETWEEN(TODAY()-27393.75,TODAY()-10957.5)
            )
        )
    )
)</f>
        <v>20618</v>
      </c>
      <c r="L1840" s="6">
        <f ca="1">IF(OR(ROW()=2,ROW()=3),7,IF(ROW()=4,4,RANDBETWEEN(4,COUNT(Education!$A:$A) + 1)))</f>
        <v>5</v>
      </c>
      <c r="M1840" s="8" t="str">
        <f ca="1">VLOOKUP($L1840,Education!$A:$B,2,FALSE)</f>
        <v>Pós-graduação</v>
      </c>
      <c r="N184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1840" s="7" t="str">
        <f ca="1">VLOOKUP($N1840,Department!$A:$B,2,FALSE)</f>
        <v>Financeiro</v>
      </c>
      <c r="P1840" s="6">
        <f t="shared" ca="1" si="143"/>
        <v>9</v>
      </c>
      <c r="Q1840" s="7" t="str">
        <f ca="1">VLOOKUP($P1840,Role!$A:$B,2,FALSE)</f>
        <v>Especialista</v>
      </c>
      <c r="R1840" s="7" t="str">
        <f ca="1">IF($P1840=8,RANDBETWEEN(2,COUNT(Level!$A:$A) + 1),"")</f>
        <v/>
      </c>
      <c r="S1840" s="7" t="str">
        <f ca="1">IF($R1840&lt;&gt;"",VLOOKUP($R1840,Level!$A:$B,2,FALSE),"")</f>
        <v/>
      </c>
      <c r="T1840" s="8">
        <f t="shared" ca="1" si="144"/>
        <v>42547</v>
      </c>
      <c r="U1840" s="1">
        <f t="shared" ca="1" si="140"/>
        <v>9000</v>
      </c>
      <c r="V184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$A1840    &amp;
", "   &amp;
$B1840    &amp;
", "   &amp;
$C1840    &amp;
", '"  &amp;
$E1840    &amp;
"', '" &amp;
$H1840    &amp;
"', "  &amp;
$I1840 &amp;
", CAST('"  &amp;
TEXT($K1840,"aaaa-mm-dd") &amp;
"' AS DATE), " &amp;
$L1840 &amp;
", " &amp;
$N1840 &amp;
", " &amp;
$P1840 &amp;
", " &amp;
IF($R1840="","NULL",$R1840) &amp;
", " &amp;
$U1840 &amp;
");"</f>
        <v>INSERT INTO acme.fact_employees (id_company_fk, id_employee_pk, flg_active, employee_name, id_gender_fk, id_race_fk, birthdate, id_education_fk, id_department_fk, id_role_fk, id_level_fk, salary) VALUES (2, 1839, TRUE, 'Alini Amor Galli', 'F', 2, CAST('1956-06-12' AS DATE), 5, 4, 9, NULL, 9000);</v>
      </c>
    </row>
    <row r="1841" spans="1:22" x14ac:dyDescent="0.2">
      <c r="A1841" s="7">
        <v>2</v>
      </c>
      <c r="B1841" s="5">
        <f t="shared" si="141"/>
        <v>1840</v>
      </c>
      <c r="C1841" s="6" t="b">
        <v>1</v>
      </c>
      <c r="D1841" s="7">
        <f ca="1">IF(ROW()=2,125,IF(ROW()=3,67,IF(ROW()=4,13,RANDBETWEEN(2,COUNT(Name!$A:$A) + 1))))</f>
        <v>107</v>
      </c>
      <c r="E1841" s="7" t="str">
        <f ca="1">VLOOKUP($D1841,Name!$A:$B,2,FALSE) &amp; " " &amp; IF(ROW()=2,"de Orléans e Bragança",VLOOKUP(IF(ROW()=2,0,RANDBETWEEN(2,COUNT('Last name'!$A:$A) + 1)),'Last name'!$A:$B,2,FALSE) &amp; " " &amp; VLOOKUP(RANDBETWEEN(2,COUNT('Last name'!$A:$A) + 1),'Last name'!$A:$B,2,FALSE))</f>
        <v>Davi Miguel Tavarez Russo</v>
      </c>
      <c r="F1841" s="7">
        <v>2</v>
      </c>
      <c r="G1841" s="7" cm="1">
        <f t="array" aca="1" ref="G1841" ca="1">INDEX(States!$B:$B,RANDBETWEEN(2,COUNTA(States!$B:$B)),1)</f>
        <v>18</v>
      </c>
      <c r="H1841" s="7" t="str">
        <f ca="1">VLOOKUP($D1841,Name!$A:$C,3,FALSE)</f>
        <v>M</v>
      </c>
      <c r="I1841" s="7">
        <f t="shared" ca="1" si="142"/>
        <v>3</v>
      </c>
      <c r="J1841" s="7" t="str">
        <f ca="1">VLOOKUP($I1841,Race!$A:$B,2,FALSE)</f>
        <v>Preto</v>
      </c>
      <c r="K1841" s="8">
        <f ca="1" xml:space="preserve">
IF($B1841=2,
    TODAY()-16340,
    IF($P1841=2,
        RANDBETWEEN(TODAY()-12418.5,TODAY()-6574.5),
        IF(OR($P1841=3,$P1841=4),
            RANDBETWEEN(TODAY()-16071,TODAY()-8766),
            IF(OR($P1841=5,$P1841=6,$P1841=7),
                RANDBETWEEN(TODAY()-27393.75,TODAY()-12783.75),
                RANDBETWEEN(TODAY()-27393.75,TODAY()-10957.5)
            )
        )
    )
)</f>
        <v>31759</v>
      </c>
      <c r="L1841" s="6">
        <f ca="1">IF(OR(ROW()=2,ROW()=3),7,IF(ROW()=4,4,RANDBETWEEN(4,COUNT(Education!$A:$A) + 1)))</f>
        <v>5</v>
      </c>
      <c r="M1841" s="8" t="str">
        <f ca="1">VLOOKUP($L1841,Education!$A:$B,2,FALSE)</f>
        <v>Pós-graduação</v>
      </c>
      <c r="N184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7</v>
      </c>
      <c r="O1841" s="7" t="str">
        <f ca="1">VLOOKUP($N1841,Department!$A:$B,2,FALSE)</f>
        <v>Operacional</v>
      </c>
      <c r="P1841" s="6">
        <f t="shared" ca="1" si="143"/>
        <v>8</v>
      </c>
      <c r="Q1841" s="7" t="str">
        <f ca="1">VLOOKUP($P1841,Role!$A:$B,2,FALSE)</f>
        <v>Analista</v>
      </c>
      <c r="R1841" s="7">
        <f ca="1">IF($P1841=8,RANDBETWEEN(2,COUNT(Level!$A:$A) + 1),"")</f>
        <v>3</v>
      </c>
      <c r="S1841" s="7" t="str">
        <f ca="1">IF($R1841&lt;&gt;"",VLOOKUP($R1841,Level!$A:$B,2,FALSE),"")</f>
        <v>Pleno</v>
      </c>
      <c r="T1841" s="8">
        <f t="shared" ca="1" si="144"/>
        <v>40608</v>
      </c>
      <c r="U1841" s="1">
        <f t="shared" ca="1" si="140"/>
        <v>3000</v>
      </c>
      <c r="V184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$A1841    &amp;
", "   &amp;
$B1841    &amp;
", "   &amp;
$C1841    &amp;
", '"  &amp;
$E1841    &amp;
"', '" &amp;
$H1841    &amp;
"', "  &amp;
$I1841 &amp;
", CAST('"  &amp;
TEXT($K1841,"aaaa-mm-dd") &amp;
"' AS DATE), " &amp;
$L1841 &amp;
", " &amp;
$N1841 &amp;
", " &amp;
$P1841 &amp;
", " &amp;
IF($R1841="","NULL",$R1841) &amp;
", " &amp;
$U1841 &amp;
");"</f>
        <v>INSERT INTO acme.fact_employees (id_company_fk, id_employee_pk, flg_active, employee_name, id_gender_fk, id_race_fk, birthdate, id_education_fk, id_department_fk, id_role_fk, id_level_fk, salary) VALUES (2, 1840, TRUE, 'Davi Miguel Tavarez Russo', 'M', 3, CAST('1986-12-13' AS DATE), 5, 7, 8, 3, 3000);</v>
      </c>
    </row>
    <row r="1842" spans="1:22" x14ac:dyDescent="0.2">
      <c r="A1842" s="7">
        <v>2</v>
      </c>
      <c r="B1842" s="5">
        <f t="shared" si="141"/>
        <v>1841</v>
      </c>
      <c r="C1842" s="6" t="b">
        <v>1</v>
      </c>
      <c r="D1842" s="7">
        <f ca="1">IF(ROW()=2,125,IF(ROW()=3,67,IF(ROW()=4,13,RANDBETWEEN(2,COUNT(Name!$A:$A) + 1))))</f>
        <v>324</v>
      </c>
      <c r="E1842" s="7" t="str">
        <f ca="1">VLOOKUP($D1842,Name!$A:$B,2,FALSE) &amp; " " &amp; IF(ROW()=2,"de Orléans e Bragança",VLOOKUP(IF(ROW()=2,0,RANDBETWEEN(2,COUNT('Last name'!$A:$A) + 1)),'Last name'!$A:$B,2,FALSE) &amp; " " &amp; VLOOKUP(RANDBETWEEN(2,COUNT('Last name'!$A:$A) + 1),'Last name'!$A:$B,2,FALSE))</f>
        <v>Raquel Dias Greco</v>
      </c>
      <c r="F1842" s="7">
        <v>2</v>
      </c>
      <c r="G1842" s="7" cm="1">
        <f t="array" aca="1" ref="G1842" ca="1">INDEX(States!$B:$B,RANDBETWEEN(2,COUNTA(States!$B:$B)),1)</f>
        <v>8</v>
      </c>
      <c r="H1842" s="7" t="str">
        <f ca="1">VLOOKUP($D1842,Name!$A:$C,3,FALSE)</f>
        <v>F</v>
      </c>
      <c r="I1842" s="7">
        <f t="shared" ca="1" si="142"/>
        <v>2</v>
      </c>
      <c r="J1842" s="7" t="str">
        <f ca="1">VLOOKUP($I1842,Race!$A:$B,2,FALSE)</f>
        <v>Branco</v>
      </c>
      <c r="K1842" s="8">
        <f ca="1" xml:space="preserve">
IF($B1842=2,
    TODAY()-16340,
    IF($P1842=2,
        RANDBETWEEN(TODAY()-12418.5,TODAY()-6574.5),
        IF(OR($P1842=3,$P1842=4),
            RANDBETWEEN(TODAY()-16071,TODAY()-8766),
            IF(OR($P1842=5,$P1842=6,$P1842=7),
                RANDBETWEEN(TODAY()-27393.75,TODAY()-12783.75),
                RANDBETWEEN(TODAY()-27393.75,TODAY()-10957.5)
            )
        )
    )
)</f>
        <v>30861</v>
      </c>
      <c r="L1842" s="6">
        <f ca="1">IF(OR(ROW()=2,ROW()=3),7,IF(ROW()=4,4,RANDBETWEEN(4,COUNT(Education!$A:$A) + 1)))</f>
        <v>5</v>
      </c>
      <c r="M1842" s="8" t="str">
        <f ca="1">VLOOKUP($L1842,Education!$A:$B,2,FALSE)</f>
        <v>Pós-graduação</v>
      </c>
      <c r="N184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1842" s="7" t="str">
        <f ca="1">VLOOKUP($N1842,Department!$A:$B,2,FALSE)</f>
        <v>Financeiro</v>
      </c>
      <c r="P1842" s="6">
        <f t="shared" ca="1" si="143"/>
        <v>7</v>
      </c>
      <c r="Q1842" s="7" t="str">
        <f ca="1">VLOOKUP($P1842,Role!$A:$B,2,FALSE)</f>
        <v>Trainee</v>
      </c>
      <c r="R1842" s="7" t="str">
        <f ca="1">IF($P1842=8,RANDBETWEEN(2,COUNT(Level!$A:$A) + 1),"")</f>
        <v/>
      </c>
      <c r="S1842" s="7" t="str">
        <f ca="1">IF($R1842&lt;&gt;"",VLOOKUP($R1842,Level!$A:$B,2,FALSE),"")</f>
        <v/>
      </c>
      <c r="T1842" s="8">
        <f t="shared" ca="1" si="144"/>
        <v>43623</v>
      </c>
      <c r="U1842" s="1">
        <f t="shared" ca="1" si="140"/>
        <v>1805</v>
      </c>
      <c r="V184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$A1842    &amp;
", "   &amp;
$B1842    &amp;
", "   &amp;
$C1842    &amp;
", '"  &amp;
$E1842    &amp;
"', '" &amp;
$H1842    &amp;
"', "  &amp;
$I1842 &amp;
", CAST('"  &amp;
TEXT($K1842,"aaaa-mm-dd") &amp;
"' AS DATE), " &amp;
$L1842 &amp;
", " &amp;
$N1842 &amp;
", " &amp;
$P1842 &amp;
", " &amp;
IF($R1842="","NULL",$R1842) &amp;
", " &amp;
$U1842 &amp;
");"</f>
        <v>INSERT INTO acme.fact_employees (id_company_fk, id_employee_pk, flg_active, employee_name, id_gender_fk, id_race_fk, birthdate, id_education_fk, id_department_fk, id_role_fk, id_level_fk, salary) VALUES (2, 1841, TRUE, 'Raquel Dias Greco', 'F', 2, CAST('1984-06-28' AS DATE), 5, 4, 7, NULL, 1805);</v>
      </c>
    </row>
    <row r="1843" spans="1:22" x14ac:dyDescent="0.2">
      <c r="A1843" s="7">
        <v>2</v>
      </c>
      <c r="B1843" s="5">
        <f t="shared" si="141"/>
        <v>1842</v>
      </c>
      <c r="C1843" s="6" t="b">
        <v>1</v>
      </c>
      <c r="D1843" s="7">
        <f ca="1">IF(ROW()=2,125,IF(ROW()=3,67,IF(ROW()=4,13,RANDBETWEEN(2,COUNT(Name!$A:$A) + 1))))</f>
        <v>288</v>
      </c>
      <c r="E1843" s="7" t="str">
        <f ca="1">VLOOKUP($D1843,Name!$A:$B,2,FALSE) &amp; " " &amp; IF(ROW()=2,"de Orléans e Bragança",VLOOKUP(IF(ROW()=2,0,RANDBETWEEN(2,COUNT('Last name'!$A:$A) + 1)),'Last name'!$A:$B,2,FALSE) &amp; " " &amp; VLOOKUP(RANDBETWEEN(2,COUNT('Last name'!$A:$A) + 1),'Last name'!$A:$B,2,FALSE))</f>
        <v>Melyssa Chaves Bandeira</v>
      </c>
      <c r="F1843" s="7">
        <v>2</v>
      </c>
      <c r="G1843" s="7" cm="1">
        <f t="array" aca="1" ref="G1843" ca="1">INDEX(States!$B:$B,RANDBETWEEN(2,COUNTA(States!$B:$B)),1)</f>
        <v>14</v>
      </c>
      <c r="H1843" s="7" t="str">
        <f ca="1">VLOOKUP($D1843,Name!$A:$C,3,FALSE)</f>
        <v>F</v>
      </c>
      <c r="I1843" s="7">
        <f t="shared" ca="1" si="142"/>
        <v>5</v>
      </c>
      <c r="J1843" s="7" t="str">
        <f ca="1">VLOOKUP($I1843,Race!$A:$B,2,FALSE)</f>
        <v>Amarelo</v>
      </c>
      <c r="K1843" s="8">
        <f ca="1" xml:space="preserve">
IF($B1843=2,
    TODAY()-16340,
    IF($P1843=2,
        RANDBETWEEN(TODAY()-12418.5,TODAY()-6574.5),
        IF(OR($P1843=3,$P1843=4),
            RANDBETWEEN(TODAY()-16071,TODAY()-8766),
            IF(OR($P1843=5,$P1843=6,$P1843=7),
                RANDBETWEEN(TODAY()-27393.75,TODAY()-12783.75),
                RANDBETWEEN(TODAY()-27393.75,TODAY()-10957.5)
            )
        )
    )
)</f>
        <v>22722</v>
      </c>
      <c r="L1843" s="6">
        <f ca="1">IF(OR(ROW()=2,ROW()=3),7,IF(ROW()=4,4,RANDBETWEEN(4,COUNT(Education!$A:$A) + 1)))</f>
        <v>7</v>
      </c>
      <c r="M1843" s="8" t="str">
        <f ca="1">VLOOKUP($L1843,Education!$A:$B,2,FALSE)</f>
        <v>Doutorado</v>
      </c>
      <c r="N184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1843" s="7" t="str">
        <f ca="1">VLOOKUP($N1843,Department!$A:$B,2,FALSE)</f>
        <v>Recursos Humanos</v>
      </c>
      <c r="P1843" s="6">
        <f t="shared" ca="1" si="143"/>
        <v>8</v>
      </c>
      <c r="Q1843" s="7" t="str">
        <f ca="1">VLOOKUP($P1843,Role!$A:$B,2,FALSE)</f>
        <v>Analista</v>
      </c>
      <c r="R1843" s="7">
        <f ca="1">IF($P1843=8,RANDBETWEEN(2,COUNT(Level!$A:$A) + 1),"")</f>
        <v>4</v>
      </c>
      <c r="S1843" s="7" t="str">
        <f ca="1">IF($R1843&lt;&gt;"",VLOOKUP($R1843,Level!$A:$B,2,FALSE),"")</f>
        <v>Senior</v>
      </c>
      <c r="T1843" s="8">
        <f t="shared" ca="1" si="144"/>
        <v>44150</v>
      </c>
      <c r="U1843" s="1">
        <f t="shared" ca="1" si="140"/>
        <v>4080</v>
      </c>
      <c r="V184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$A1843    &amp;
", "   &amp;
$B1843    &amp;
", "   &amp;
$C1843    &amp;
", '"  &amp;
$E1843    &amp;
"', '" &amp;
$H1843    &amp;
"', "  &amp;
$I1843 &amp;
", CAST('"  &amp;
TEXT($K1843,"aaaa-mm-dd") &amp;
"' AS DATE), " &amp;
$L1843 &amp;
", " &amp;
$N1843 &amp;
", " &amp;
$P1843 &amp;
", " &amp;
IF($R1843="","NULL",$R1843) &amp;
", " &amp;
$U1843 &amp;
");"</f>
        <v>INSERT INTO acme.fact_employees (id_company_fk, id_employee_pk, flg_active, employee_name, id_gender_fk, id_race_fk, birthdate, id_education_fk, id_department_fk, id_role_fk, id_level_fk, salary) VALUES (2, 1842, TRUE, 'Melyssa Chaves Bandeira', 'F', 5, CAST('1962-03-17' AS DATE), 7, 5, 8, 4, 4080);</v>
      </c>
    </row>
    <row r="1844" spans="1:22" x14ac:dyDescent="0.2">
      <c r="A1844" s="7">
        <v>2</v>
      </c>
      <c r="B1844" s="5">
        <f t="shared" si="141"/>
        <v>1843</v>
      </c>
      <c r="C1844" s="6" t="b">
        <v>1</v>
      </c>
      <c r="D1844" s="7">
        <f ca="1">IF(ROW()=2,125,IF(ROW()=3,67,IF(ROW()=4,13,RANDBETWEEN(2,COUNT(Name!$A:$A) + 1))))</f>
        <v>203</v>
      </c>
      <c r="E1844" s="7" t="str">
        <f ca="1">VLOOKUP($D1844,Name!$A:$B,2,FALSE) &amp; " " &amp; IF(ROW()=2,"de Orléans e Bragança",VLOOKUP(IF(ROW()=2,0,RANDBETWEEN(2,COUNT('Last name'!$A:$A) + 1)),'Last name'!$A:$B,2,FALSE) &amp; " " &amp; VLOOKUP(RANDBETWEEN(2,COUNT('Last name'!$A:$A) + 1),'Last name'!$A:$B,2,FALSE))</f>
        <v>Kamilla Ricci Albuquerque</v>
      </c>
      <c r="F1844" s="7">
        <v>2</v>
      </c>
      <c r="G1844" s="7" cm="1">
        <f t="array" aca="1" ref="G1844" ca="1">INDEX(States!$B:$B,RANDBETWEEN(2,COUNTA(States!$B:$B)),1)</f>
        <v>9</v>
      </c>
      <c r="H1844" s="7" t="str">
        <f ca="1">VLOOKUP($D1844,Name!$A:$C,3,FALSE)</f>
        <v>F</v>
      </c>
      <c r="I1844" s="7">
        <f t="shared" ca="1" si="142"/>
        <v>2</v>
      </c>
      <c r="J1844" s="7" t="str">
        <f ca="1">VLOOKUP($I1844,Race!$A:$B,2,FALSE)</f>
        <v>Branco</v>
      </c>
      <c r="K1844" s="8">
        <f ca="1" xml:space="preserve">
IF($B1844=2,
    TODAY()-16340,
    IF($P1844=2,
        RANDBETWEEN(TODAY()-12418.5,TODAY()-6574.5),
        IF(OR($P1844=3,$P1844=4),
            RANDBETWEEN(TODAY()-16071,TODAY()-8766),
            IF(OR($P1844=5,$P1844=6,$P1844=7),
                RANDBETWEEN(TODAY()-27393.75,TODAY()-12783.75),
                RANDBETWEEN(TODAY()-27393.75,TODAY()-10957.5)
            )
        )
    )
)</f>
        <v>27381</v>
      </c>
      <c r="L1844" s="6">
        <f ca="1">IF(OR(ROW()=2,ROW()=3),7,IF(ROW()=4,4,RANDBETWEEN(4,COUNT(Education!$A:$A) + 1)))</f>
        <v>5</v>
      </c>
      <c r="M1844" s="8" t="str">
        <f ca="1">VLOOKUP($L1844,Education!$A:$B,2,FALSE)</f>
        <v>Pós-graduação</v>
      </c>
      <c r="N184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7</v>
      </c>
      <c r="O1844" s="7" t="str">
        <f ca="1">VLOOKUP($N1844,Department!$A:$B,2,FALSE)</f>
        <v>Operacional</v>
      </c>
      <c r="P1844" s="6">
        <f t="shared" ca="1" si="143"/>
        <v>7</v>
      </c>
      <c r="Q1844" s="7" t="str">
        <f ca="1">VLOOKUP($P1844,Role!$A:$B,2,FALSE)</f>
        <v>Trainee</v>
      </c>
      <c r="R1844" s="7" t="str">
        <f ca="1">IF($P1844=8,RANDBETWEEN(2,COUNT(Level!$A:$A) + 1),"")</f>
        <v/>
      </c>
      <c r="S1844" s="7" t="str">
        <f ca="1">IF($R1844&lt;&gt;"",VLOOKUP($R1844,Level!$A:$B,2,FALSE),"")</f>
        <v/>
      </c>
      <c r="T1844" s="8">
        <f t="shared" ca="1" si="144"/>
        <v>43627</v>
      </c>
      <c r="U1844" s="1">
        <f t="shared" ca="1" si="140"/>
        <v>1805</v>
      </c>
      <c r="V184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$A1844    &amp;
", "   &amp;
$B1844    &amp;
", "   &amp;
$C1844    &amp;
", '"  &amp;
$E1844    &amp;
"', '" &amp;
$H1844    &amp;
"', "  &amp;
$I1844 &amp;
", CAST('"  &amp;
TEXT($K1844,"aaaa-mm-dd") &amp;
"' AS DATE), " &amp;
$L1844 &amp;
", " &amp;
$N1844 &amp;
", " &amp;
$P1844 &amp;
", " &amp;
IF($R1844="","NULL",$R1844) &amp;
", " &amp;
$U1844 &amp;
");"</f>
        <v>INSERT INTO acme.fact_employees (id_company_fk, id_employee_pk, flg_active, employee_name, id_gender_fk, id_race_fk, birthdate, id_education_fk, id_department_fk, id_role_fk, id_level_fk, salary) VALUES (2, 1843, TRUE, 'Kamilla Ricci Albuquerque', 'F', 2, CAST('1974-12-18' AS DATE), 5, 7, 7, NULL, 1805);</v>
      </c>
    </row>
    <row r="1845" spans="1:22" x14ac:dyDescent="0.2">
      <c r="A1845" s="7">
        <v>2</v>
      </c>
      <c r="B1845" s="5">
        <f t="shared" si="141"/>
        <v>1844</v>
      </c>
      <c r="C1845" s="6" t="b">
        <v>1</v>
      </c>
      <c r="D1845" s="7">
        <f ca="1">IF(ROW()=2,125,IF(ROW()=3,67,IF(ROW()=4,13,RANDBETWEEN(2,COUNT(Name!$A:$A) + 1))))</f>
        <v>73</v>
      </c>
      <c r="E1845" s="7" t="str">
        <f ca="1">VLOOKUP($D1845,Name!$A:$B,2,FALSE) &amp; " " &amp; IF(ROW()=2,"de Orléans e Bragança",VLOOKUP(IF(ROW()=2,0,RANDBETWEEN(2,COUNT('Last name'!$A:$A) + 1)),'Last name'!$A:$B,2,FALSE) &amp; " " &amp; VLOOKUP(RANDBETWEEN(2,COUNT('Last name'!$A:$A) + 1),'Last name'!$A:$B,2,FALSE))</f>
        <v>Bruna Mazza Martins</v>
      </c>
      <c r="F1845" s="7">
        <v>2</v>
      </c>
      <c r="G1845" s="7" cm="1">
        <f t="array" aca="1" ref="G1845" ca="1">INDEX(States!$B:$B,RANDBETWEEN(2,COUNTA(States!$B:$B)),1)</f>
        <v>14</v>
      </c>
      <c r="H1845" s="7" t="str">
        <f ca="1">VLOOKUP($D1845,Name!$A:$C,3,FALSE)</f>
        <v>F</v>
      </c>
      <c r="I1845" s="7">
        <f t="shared" ca="1" si="142"/>
        <v>2</v>
      </c>
      <c r="J1845" s="7" t="str">
        <f ca="1">VLOOKUP($I1845,Race!$A:$B,2,FALSE)</f>
        <v>Branco</v>
      </c>
      <c r="K1845" s="8">
        <f ca="1" xml:space="preserve">
IF($B1845=2,
    TODAY()-16340,
    IF($P1845=2,
        RANDBETWEEN(TODAY()-12418.5,TODAY()-6574.5),
        IF(OR($P1845=3,$P1845=4),
            RANDBETWEEN(TODAY()-16071,TODAY()-8766),
            IF(OR($P1845=5,$P1845=6,$P1845=7),
                RANDBETWEEN(TODAY()-27393.75,TODAY()-12783.75),
                RANDBETWEEN(TODAY()-27393.75,TODAY()-10957.5)
            )
        )
    )
)</f>
        <v>20549</v>
      </c>
      <c r="L1845" s="6">
        <f ca="1">IF(OR(ROW()=2,ROW()=3),7,IF(ROW()=4,4,RANDBETWEEN(4,COUNT(Education!$A:$A) + 1)))</f>
        <v>6</v>
      </c>
      <c r="M1845" s="8" t="str">
        <f ca="1">VLOOKUP($L1845,Education!$A:$B,2,FALSE)</f>
        <v>Mestrado</v>
      </c>
      <c r="N184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1845" s="7" t="str">
        <f ca="1">VLOOKUP($N1845,Department!$A:$B,2,FALSE)</f>
        <v>Comunicação &amp; Marketing</v>
      </c>
      <c r="P1845" s="6">
        <f t="shared" ca="1" si="143"/>
        <v>8</v>
      </c>
      <c r="Q1845" s="7" t="str">
        <f ca="1">VLOOKUP($P1845,Role!$A:$B,2,FALSE)</f>
        <v>Analista</v>
      </c>
      <c r="R1845" s="7">
        <f ca="1">IF($P1845=8,RANDBETWEEN(2,COUNT(Level!$A:$A) + 1),"")</f>
        <v>4</v>
      </c>
      <c r="S1845" s="7" t="str">
        <f ca="1">IF($R1845&lt;&gt;"",VLOOKUP($R1845,Level!$A:$B,2,FALSE),"")</f>
        <v>Senior</v>
      </c>
      <c r="T1845" s="8">
        <f t="shared" ca="1" si="144"/>
        <v>39492</v>
      </c>
      <c r="U1845" s="1">
        <f t="shared" ca="1" si="140"/>
        <v>3580</v>
      </c>
      <c r="V184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$A1845    &amp;
", "   &amp;
$B1845    &amp;
", "   &amp;
$C1845    &amp;
", '"  &amp;
$E1845    &amp;
"', '" &amp;
$H1845    &amp;
"', "  &amp;
$I1845 &amp;
", CAST('"  &amp;
TEXT($K1845,"aaaa-mm-dd") &amp;
"' AS DATE), " &amp;
$L1845 &amp;
", " &amp;
$N1845 &amp;
", " &amp;
$P1845 &amp;
", " &amp;
IF($R1845="","NULL",$R1845) &amp;
", " &amp;
$U1845 &amp;
");"</f>
        <v>INSERT INTO acme.fact_employees (id_company_fk, id_employee_pk, flg_active, employee_name, id_gender_fk, id_race_fk, birthdate, id_education_fk, id_department_fk, id_role_fk, id_level_fk, salary) VALUES (2, 1844, TRUE, 'Bruna Mazza Martins', 'F', 2, CAST('1956-04-04' AS DATE), 6, 8, 8, 4, 3580);</v>
      </c>
    </row>
    <row r="1846" spans="1:22" x14ac:dyDescent="0.2">
      <c r="A1846" s="7">
        <v>2</v>
      </c>
      <c r="B1846" s="5">
        <f t="shared" si="141"/>
        <v>1845</v>
      </c>
      <c r="C1846" s="6" t="b">
        <v>1</v>
      </c>
      <c r="D1846" s="7">
        <f ca="1">IF(ROW()=2,125,IF(ROW()=3,67,IF(ROW()=4,13,RANDBETWEEN(2,COUNT(Name!$A:$A) + 1))))</f>
        <v>156</v>
      </c>
      <c r="E1846" s="7" t="str">
        <f ca="1">VLOOKUP($D1846,Name!$A:$B,2,FALSE) &amp; " " &amp; IF(ROW()=2,"de Orléans e Bragança",VLOOKUP(IF(ROW()=2,0,RANDBETWEEN(2,COUNT('Last name'!$A:$A) + 1)),'Last name'!$A:$B,2,FALSE) &amp; " " &amp; VLOOKUP(RANDBETWEEN(2,COUNT('Last name'!$A:$A) + 1),'Last name'!$A:$B,2,FALSE))</f>
        <v>Gustavo Martins Faria</v>
      </c>
      <c r="F1846" s="7">
        <v>2</v>
      </c>
      <c r="G1846" s="7" cm="1">
        <f t="array" aca="1" ref="G1846" ca="1">INDEX(States!$B:$B,RANDBETWEEN(2,COUNTA(States!$B:$B)),1)</f>
        <v>19</v>
      </c>
      <c r="H1846" s="7" t="str">
        <f ca="1">VLOOKUP($D1846,Name!$A:$C,3,FALSE)</f>
        <v>M</v>
      </c>
      <c r="I1846" s="7">
        <f t="shared" ca="1" si="142"/>
        <v>2</v>
      </c>
      <c r="J1846" s="7" t="str">
        <f ca="1">VLOOKUP($I1846,Race!$A:$B,2,FALSE)</f>
        <v>Branco</v>
      </c>
      <c r="K1846" s="8">
        <f ca="1" xml:space="preserve">
IF($B1846=2,
    TODAY()-16340,
    IF($P1846=2,
        RANDBETWEEN(TODAY()-12418.5,TODAY()-6574.5),
        IF(OR($P1846=3,$P1846=4),
            RANDBETWEEN(TODAY()-16071,TODAY()-8766),
            IF(OR($P1846=5,$P1846=6,$P1846=7),
                RANDBETWEEN(TODAY()-27393.75,TODAY()-12783.75),
                RANDBETWEEN(TODAY()-27393.75,TODAY()-10957.5)
            )
        )
    )
)</f>
        <v>30919</v>
      </c>
      <c r="L1846" s="6">
        <f ca="1">IF(OR(ROW()=2,ROW()=3),7,IF(ROW()=4,4,RANDBETWEEN(4,COUNT(Education!$A:$A) + 1)))</f>
        <v>6</v>
      </c>
      <c r="M1846" s="8" t="str">
        <f ca="1">VLOOKUP($L1846,Education!$A:$B,2,FALSE)</f>
        <v>Mestrado</v>
      </c>
      <c r="N184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1846" s="7" t="str">
        <f ca="1">VLOOKUP($N1846,Department!$A:$B,2,FALSE)</f>
        <v>Administrativo</v>
      </c>
      <c r="P1846" s="6">
        <f t="shared" ca="1" si="143"/>
        <v>7</v>
      </c>
      <c r="Q1846" s="7" t="str">
        <f ca="1">VLOOKUP($P1846,Role!$A:$B,2,FALSE)</f>
        <v>Trainee</v>
      </c>
      <c r="R1846" s="7" t="str">
        <f ca="1">IF($P1846=8,RANDBETWEEN(2,COUNT(Level!$A:$A) + 1),"")</f>
        <v/>
      </c>
      <c r="S1846" s="7" t="str">
        <f ca="1">IF($R1846&lt;&gt;"",VLOOKUP($R1846,Level!$A:$B,2,FALSE),"")</f>
        <v/>
      </c>
      <c r="T1846" s="8">
        <f t="shared" ca="1" si="144"/>
        <v>42812</v>
      </c>
      <c r="U1846" s="1">
        <f t="shared" ca="1" si="140"/>
        <v>2305</v>
      </c>
      <c r="V184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$A1846    &amp;
", "   &amp;
$B1846    &amp;
", "   &amp;
$C1846    &amp;
", '"  &amp;
$E1846    &amp;
"', '" &amp;
$H1846    &amp;
"', "  &amp;
$I1846 &amp;
", CAST('"  &amp;
TEXT($K1846,"aaaa-mm-dd") &amp;
"' AS DATE), " &amp;
$L1846 &amp;
", " &amp;
$N1846 &amp;
", " &amp;
$P1846 &amp;
", " &amp;
IF($R1846="","NULL",$R1846) &amp;
", " &amp;
$U1846 &amp;
");"</f>
        <v>INSERT INTO acme.fact_employees (id_company_fk, id_employee_pk, flg_active, employee_name, id_gender_fk, id_race_fk, birthdate, id_education_fk, id_department_fk, id_role_fk, id_level_fk, salary) VALUES (2, 1845, TRUE, 'Gustavo Martins Faria', 'M', 2, CAST('1984-08-25' AS DATE), 6, 3, 7, NULL, 2305);</v>
      </c>
    </row>
    <row r="1847" spans="1:22" x14ac:dyDescent="0.2">
      <c r="A1847" s="7">
        <v>2</v>
      </c>
      <c r="B1847" s="5">
        <f t="shared" si="141"/>
        <v>1846</v>
      </c>
      <c r="C1847" s="6" t="b">
        <v>1</v>
      </c>
      <c r="D1847" s="7">
        <f ca="1">IF(ROW()=2,125,IF(ROW()=3,67,IF(ROW()=4,13,RANDBETWEEN(2,COUNT(Name!$A:$A) + 1))))</f>
        <v>53</v>
      </c>
      <c r="E1847" s="7" t="str">
        <f ca="1">VLOOKUP($D1847,Name!$A:$B,2,FALSE) &amp; " " &amp; IF(ROW()=2,"de Orléans e Bragança",VLOOKUP(IF(ROW()=2,0,RANDBETWEEN(2,COUNT('Last name'!$A:$A) + 1)),'Last name'!$A:$B,2,FALSE) &amp; " " &amp; VLOOKUP(RANDBETWEEN(2,COUNT('Last name'!$A:$A) + 1),'Last name'!$A:$B,2,FALSE))</f>
        <v>Arthur Gabriel Martins Cabral</v>
      </c>
      <c r="F1847" s="7">
        <v>2</v>
      </c>
      <c r="G1847" s="7" cm="1">
        <f t="array" aca="1" ref="G1847" ca="1">INDEX(States!$B:$B,RANDBETWEEN(2,COUNTA(States!$B:$B)),1)</f>
        <v>2</v>
      </c>
      <c r="H1847" s="7" t="str">
        <f ca="1">VLOOKUP($D1847,Name!$A:$C,3,FALSE)</f>
        <v>M</v>
      </c>
      <c r="I1847" s="7">
        <f t="shared" ca="1" si="142"/>
        <v>2</v>
      </c>
      <c r="J1847" s="7" t="str">
        <f ca="1">VLOOKUP($I1847,Race!$A:$B,2,FALSE)</f>
        <v>Branco</v>
      </c>
      <c r="K1847" s="8">
        <f ca="1" xml:space="preserve">
IF($B1847=2,
    TODAY()-16340,
    IF($P1847=2,
        RANDBETWEEN(TODAY()-12418.5,TODAY()-6574.5),
        IF(OR($P1847=3,$P1847=4),
            RANDBETWEEN(TODAY()-16071,TODAY()-8766),
            IF(OR($P1847=5,$P1847=6,$P1847=7),
                RANDBETWEEN(TODAY()-27393.75,TODAY()-12783.75),
                RANDBETWEEN(TODAY()-27393.75,TODAY()-10957.5)
            )
        )
    )
)</f>
        <v>30190</v>
      </c>
      <c r="L1847" s="6">
        <f ca="1">IF(OR(ROW()=2,ROW()=3),7,IF(ROW()=4,4,RANDBETWEEN(4,COUNT(Education!$A:$A) + 1)))</f>
        <v>4</v>
      </c>
      <c r="M1847" s="8" t="str">
        <f ca="1">VLOOKUP($L1847,Education!$A:$B,2,FALSE)</f>
        <v>Superior</v>
      </c>
      <c r="N184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1847" s="7" t="str">
        <f ca="1">VLOOKUP($N1847,Department!$A:$B,2,FALSE)</f>
        <v>Tecnologia da Informação</v>
      </c>
      <c r="P1847" s="6">
        <f t="shared" ca="1" si="143"/>
        <v>8</v>
      </c>
      <c r="Q1847" s="7" t="str">
        <f ca="1">VLOOKUP($P1847,Role!$A:$B,2,FALSE)</f>
        <v>Analista</v>
      </c>
      <c r="R1847" s="7">
        <f ca="1">IF($P1847=8,RANDBETWEEN(2,COUNT(Level!$A:$A) + 1),"")</f>
        <v>3</v>
      </c>
      <c r="S1847" s="7" t="str">
        <f ca="1">IF($R1847&lt;&gt;"",VLOOKUP($R1847,Level!$A:$B,2,FALSE),"")</f>
        <v>Pleno</v>
      </c>
      <c r="T1847" s="8">
        <f t="shared" ca="1" si="144"/>
        <v>41715</v>
      </c>
      <c r="U1847" s="1">
        <f t="shared" ca="1" si="140"/>
        <v>2620</v>
      </c>
      <c r="V184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$A1847    &amp;
", "   &amp;
$B1847    &amp;
", "   &amp;
$C1847    &amp;
", '"  &amp;
$E1847    &amp;
"', '" &amp;
$H1847    &amp;
"', "  &amp;
$I1847 &amp;
", CAST('"  &amp;
TEXT($K1847,"aaaa-mm-dd") &amp;
"' AS DATE), " &amp;
$L1847 &amp;
", " &amp;
$N1847 &amp;
", " &amp;
$P1847 &amp;
", " &amp;
IF($R1847="","NULL",$R1847) &amp;
", " &amp;
$U1847 &amp;
");"</f>
        <v>INSERT INTO acme.fact_employees (id_company_fk, id_employee_pk, flg_active, employee_name, id_gender_fk, id_race_fk, birthdate, id_education_fk, id_department_fk, id_role_fk, id_level_fk, salary) VALUES (2, 1846, TRUE, 'Arthur Gabriel Martins Cabral', 'M', 2, CAST('1982-08-27' AS DATE), 4, 11, 8, 3, 2620);</v>
      </c>
    </row>
    <row r="1848" spans="1:22" x14ac:dyDescent="0.2">
      <c r="A1848" s="7">
        <v>2</v>
      </c>
      <c r="B1848" s="5">
        <f t="shared" si="141"/>
        <v>1847</v>
      </c>
      <c r="C1848" s="6" t="b">
        <v>1</v>
      </c>
      <c r="D1848" s="7">
        <f ca="1">IF(ROW()=2,125,IF(ROW()=3,67,IF(ROW()=4,13,RANDBETWEEN(2,COUNT(Name!$A:$A) + 1))))</f>
        <v>225</v>
      </c>
      <c r="E1848" s="7" t="str">
        <f ca="1">VLOOKUP($D1848,Name!$A:$B,2,FALSE) &amp; " " &amp; IF(ROW()=2,"de Orléans e Bragança",VLOOKUP(IF(ROW()=2,0,RANDBETWEEN(2,COUNT('Last name'!$A:$A) + 1)),'Last name'!$A:$B,2,FALSE) &amp; " " &amp; VLOOKUP(RANDBETWEEN(2,COUNT('Last name'!$A:$A) + 1),'Last name'!$A:$B,2,FALSE))</f>
        <v>Lívia Cândido Camargo</v>
      </c>
      <c r="F1848" s="7">
        <v>2</v>
      </c>
      <c r="G1848" s="7" cm="1">
        <f t="array" aca="1" ref="G1848" ca="1">INDEX(States!$B:$B,RANDBETWEEN(2,COUNTA(States!$B:$B)),1)</f>
        <v>20</v>
      </c>
      <c r="H1848" s="7" t="str">
        <f ca="1">VLOOKUP($D1848,Name!$A:$C,3,FALSE)</f>
        <v>F</v>
      </c>
      <c r="I1848" s="7">
        <f t="shared" ca="1" si="142"/>
        <v>4</v>
      </c>
      <c r="J1848" s="7" t="str">
        <f ca="1">VLOOKUP($I1848,Race!$A:$B,2,FALSE)</f>
        <v>Pardo</v>
      </c>
      <c r="K1848" s="8">
        <f ca="1" xml:space="preserve">
IF($B1848=2,
    TODAY()-16340,
    IF($P1848=2,
        RANDBETWEEN(TODAY()-12418.5,TODAY()-6574.5),
        IF(OR($P1848=3,$P1848=4),
            RANDBETWEEN(TODAY()-16071,TODAY()-8766),
            IF(OR($P1848=5,$P1848=6,$P1848=7),
                RANDBETWEEN(TODAY()-27393.75,TODAY()-12783.75),
                RANDBETWEEN(TODAY()-27393.75,TODAY()-10957.5)
            )
        )
    )
)</f>
        <v>22759</v>
      </c>
      <c r="L1848" s="6">
        <f ca="1">IF(OR(ROW()=2,ROW()=3),7,IF(ROW()=4,4,RANDBETWEEN(4,COUNT(Education!$A:$A) + 1)))</f>
        <v>6</v>
      </c>
      <c r="M1848" s="8" t="str">
        <f ca="1">VLOOKUP($L1848,Education!$A:$B,2,FALSE)</f>
        <v>Mestrado</v>
      </c>
      <c r="N184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7</v>
      </c>
      <c r="O1848" s="7" t="str">
        <f ca="1">VLOOKUP($N1848,Department!$A:$B,2,FALSE)</f>
        <v>Operacional</v>
      </c>
      <c r="P1848" s="6">
        <f t="shared" ca="1" si="143"/>
        <v>6</v>
      </c>
      <c r="Q1848" s="7" t="str">
        <f ca="1">VLOOKUP($P1848,Role!$A:$B,2,FALSE)</f>
        <v>Estagiário</v>
      </c>
      <c r="R1848" s="7" t="str">
        <f ca="1">IF($P1848=8,RANDBETWEEN(2,COUNT(Level!$A:$A) + 1),"")</f>
        <v/>
      </c>
      <c r="S1848" s="7" t="str">
        <f ca="1">IF($R1848&lt;&gt;"",VLOOKUP($R1848,Level!$A:$B,2,FALSE),"")</f>
        <v/>
      </c>
      <c r="T1848" s="8">
        <f t="shared" ca="1" si="144"/>
        <v>43250</v>
      </c>
      <c r="U1848" s="1">
        <f t="shared" ca="1" si="140"/>
        <v>2205</v>
      </c>
      <c r="V184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$A1848    &amp;
", "   &amp;
$B1848    &amp;
", "   &amp;
$C1848    &amp;
", '"  &amp;
$E1848    &amp;
"', '" &amp;
$H1848    &amp;
"', "  &amp;
$I1848 &amp;
", CAST('"  &amp;
TEXT($K1848,"aaaa-mm-dd") &amp;
"' AS DATE), " &amp;
$L1848 &amp;
", " &amp;
$N1848 &amp;
", " &amp;
$P1848 &amp;
", " &amp;
IF($R1848="","NULL",$R1848) &amp;
", " &amp;
$U1848 &amp;
");"</f>
        <v>INSERT INTO acme.fact_employees (id_company_fk, id_employee_pk, flg_active, employee_name, id_gender_fk, id_race_fk, birthdate, id_education_fk, id_department_fk, id_role_fk, id_level_fk, salary) VALUES (2, 1847, TRUE, 'Lívia Cândido Camargo', 'F', 4, CAST('1962-04-23' AS DATE), 6, 7, 6, NULL, 2205);</v>
      </c>
    </row>
    <row r="1849" spans="1:22" x14ac:dyDescent="0.2">
      <c r="A1849" s="7">
        <v>2</v>
      </c>
      <c r="B1849" s="5">
        <f t="shared" si="141"/>
        <v>1848</v>
      </c>
      <c r="C1849" s="6" t="b">
        <v>1</v>
      </c>
      <c r="D1849" s="7">
        <f ca="1">IF(ROW()=2,125,IF(ROW()=3,67,IF(ROW()=4,13,RANDBETWEEN(2,COUNT(Name!$A:$A) + 1))))</f>
        <v>165</v>
      </c>
      <c r="E1849" s="7" t="str">
        <f ca="1">VLOOKUP($D1849,Name!$A:$B,2,FALSE) &amp; " " &amp; IF(ROW()=2,"de Orléans e Bragança",VLOOKUP(IF(ROW()=2,0,RANDBETWEEN(2,COUNT('Last name'!$A:$A) + 1)),'Last name'!$A:$B,2,FALSE) &amp; " " &amp; VLOOKUP(RANDBETWEEN(2,COUNT('Last name'!$A:$A) + 1),'Last name'!$A:$B,2,FALSE))</f>
        <v>Henry Miranda Veiga</v>
      </c>
      <c r="F1849" s="7">
        <v>2</v>
      </c>
      <c r="G1849" s="7" cm="1">
        <f t="array" aca="1" ref="G1849" ca="1">INDEX(States!$B:$B,RANDBETWEEN(2,COUNTA(States!$B:$B)),1)</f>
        <v>2</v>
      </c>
      <c r="H1849" s="7" t="str">
        <f ca="1">VLOOKUP($D1849,Name!$A:$C,3,FALSE)</f>
        <v>M</v>
      </c>
      <c r="I1849" s="7">
        <f t="shared" ca="1" si="142"/>
        <v>2</v>
      </c>
      <c r="J1849" s="7" t="str">
        <f ca="1">VLOOKUP($I1849,Race!$A:$B,2,FALSE)</f>
        <v>Branco</v>
      </c>
      <c r="K1849" s="8">
        <f ca="1" xml:space="preserve">
IF($B1849=2,
    TODAY()-16340,
    IF($P1849=2,
        RANDBETWEEN(TODAY()-12418.5,TODAY()-6574.5),
        IF(OR($P1849=3,$P1849=4),
            RANDBETWEEN(TODAY()-16071,TODAY()-8766),
            IF(OR($P1849=5,$P1849=6,$P1849=7),
                RANDBETWEEN(TODAY()-27393.75,TODAY()-12783.75),
                RANDBETWEEN(TODAY()-27393.75,TODAY()-10957.5)
            )
        )
    )
)</f>
        <v>32375</v>
      </c>
      <c r="L1849" s="6">
        <f ca="1">IF(OR(ROW()=2,ROW()=3),7,IF(ROW()=4,4,RANDBETWEEN(4,COUNT(Education!$A:$A) + 1)))</f>
        <v>6</v>
      </c>
      <c r="M1849" s="8" t="str">
        <f ca="1">VLOOKUP($L1849,Education!$A:$B,2,FALSE)</f>
        <v>Mestrado</v>
      </c>
      <c r="N184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6</v>
      </c>
      <c r="O1849" s="7" t="str">
        <f ca="1">VLOOKUP($N1849,Department!$A:$B,2,FALSE)</f>
        <v>Comercial</v>
      </c>
      <c r="P1849" s="6">
        <f t="shared" ca="1" si="143"/>
        <v>8</v>
      </c>
      <c r="Q1849" s="7" t="str">
        <f ca="1">VLOOKUP($P1849,Role!$A:$B,2,FALSE)</f>
        <v>Analista</v>
      </c>
      <c r="R1849" s="7">
        <f ca="1">IF($P1849=8,RANDBETWEEN(2,COUNT(Level!$A:$A) + 1),"")</f>
        <v>4</v>
      </c>
      <c r="S1849" s="7" t="str">
        <f ca="1">IF($R1849&lt;&gt;"",VLOOKUP($R1849,Level!$A:$B,2,FALSE),"")</f>
        <v>Senior</v>
      </c>
      <c r="T1849" s="8">
        <f t="shared" ca="1" si="144"/>
        <v>38570</v>
      </c>
      <c r="U1849" s="1">
        <f t="shared" ca="1" si="140"/>
        <v>3580</v>
      </c>
      <c r="V184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$A1849    &amp;
", "   &amp;
$B1849    &amp;
", "   &amp;
$C1849    &amp;
", '"  &amp;
$E1849    &amp;
"', '" &amp;
$H1849    &amp;
"', "  &amp;
$I1849 &amp;
", CAST('"  &amp;
TEXT($K1849,"aaaa-mm-dd") &amp;
"' AS DATE), " &amp;
$L1849 &amp;
", " &amp;
$N1849 &amp;
", " &amp;
$P1849 &amp;
", " &amp;
IF($R1849="","NULL",$R1849) &amp;
", " &amp;
$U1849 &amp;
");"</f>
        <v>INSERT INTO acme.fact_employees (id_company_fk, id_employee_pk, flg_active, employee_name, id_gender_fk, id_race_fk, birthdate, id_education_fk, id_department_fk, id_role_fk, id_level_fk, salary) VALUES (2, 1848, TRUE, 'Henry Miranda Veiga', 'M', 2, CAST('1988-08-20' AS DATE), 6, 6, 8, 4, 3580);</v>
      </c>
    </row>
    <row r="1850" spans="1:22" x14ac:dyDescent="0.2">
      <c r="A1850" s="7">
        <v>2</v>
      </c>
      <c r="B1850" s="5">
        <f t="shared" si="141"/>
        <v>1849</v>
      </c>
      <c r="C1850" s="6" t="b">
        <v>1</v>
      </c>
      <c r="D1850" s="7">
        <f ca="1">IF(ROW()=2,125,IF(ROW()=3,67,IF(ROW()=4,13,RANDBETWEEN(2,COUNT(Name!$A:$A) + 1))))</f>
        <v>97</v>
      </c>
      <c r="E1850" s="7" t="str">
        <f ca="1">VLOOKUP($D1850,Name!$A:$B,2,FALSE) &amp; " " &amp; IF(ROW()=2,"de Orléans e Bragança",VLOOKUP(IF(ROW()=2,0,RANDBETWEEN(2,COUNT('Last name'!$A:$A) + 1)),'Last name'!$A:$B,2,FALSE) &amp; " " &amp; VLOOKUP(RANDBETWEEN(2,COUNT('Last name'!$A:$A) + 1),'Last name'!$A:$B,2,FALSE))</f>
        <v>Cristóvão Aguiar Rossi</v>
      </c>
      <c r="F1850" s="7">
        <v>2</v>
      </c>
      <c r="G1850" s="7" cm="1">
        <f t="array" aca="1" ref="G1850" ca="1">INDEX(States!$B:$B,RANDBETWEEN(2,COUNTA(States!$B:$B)),1)</f>
        <v>19</v>
      </c>
      <c r="H1850" s="7" t="str">
        <f ca="1">VLOOKUP($D1850,Name!$A:$C,3,FALSE)</f>
        <v>M</v>
      </c>
      <c r="I1850" s="7">
        <f t="shared" ca="1" si="142"/>
        <v>2</v>
      </c>
      <c r="J1850" s="7" t="str">
        <f ca="1">VLOOKUP($I1850,Race!$A:$B,2,FALSE)</f>
        <v>Branco</v>
      </c>
      <c r="K1850" s="8">
        <f ca="1" xml:space="preserve">
IF($B1850=2,
    TODAY()-16340,
    IF($P1850=2,
        RANDBETWEEN(TODAY()-12418.5,TODAY()-6574.5),
        IF(OR($P1850=3,$P1850=4),
            RANDBETWEEN(TODAY()-16071,TODAY()-8766),
            IF(OR($P1850=5,$P1850=6,$P1850=7),
                RANDBETWEEN(TODAY()-27393.75,TODAY()-12783.75),
                RANDBETWEEN(TODAY()-27393.75,TODAY()-10957.5)
            )
        )
    )
)</f>
        <v>31471</v>
      </c>
      <c r="L1850" s="6">
        <f ca="1">IF(OR(ROW()=2,ROW()=3),7,IF(ROW()=4,4,RANDBETWEEN(4,COUNT(Education!$A:$A) + 1)))</f>
        <v>5</v>
      </c>
      <c r="M1850" s="8" t="str">
        <f ca="1">VLOOKUP($L1850,Education!$A:$B,2,FALSE)</f>
        <v>Pós-graduação</v>
      </c>
      <c r="N185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1850" s="7" t="str">
        <f ca="1">VLOOKUP($N1850,Department!$A:$B,2,FALSE)</f>
        <v>Administrativo</v>
      </c>
      <c r="P1850" s="6">
        <f t="shared" ca="1" si="143"/>
        <v>7</v>
      </c>
      <c r="Q1850" s="7" t="str">
        <f ca="1">VLOOKUP($P1850,Role!$A:$B,2,FALSE)</f>
        <v>Trainee</v>
      </c>
      <c r="R1850" s="7" t="str">
        <f ca="1">IF($P1850=8,RANDBETWEEN(2,COUNT(Level!$A:$A) + 1),"")</f>
        <v/>
      </c>
      <c r="S1850" s="7" t="str">
        <f ca="1">IF($R1850&lt;&gt;"",VLOOKUP($R1850,Level!$A:$B,2,FALSE),"")</f>
        <v/>
      </c>
      <c r="T1850" s="8">
        <f t="shared" ca="1" si="144"/>
        <v>41887</v>
      </c>
      <c r="U1850" s="1">
        <f t="shared" ca="1" si="140"/>
        <v>1805</v>
      </c>
      <c r="V185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$A1850    &amp;
", "   &amp;
$B1850    &amp;
", "   &amp;
$C1850    &amp;
", '"  &amp;
$E1850    &amp;
"', '" &amp;
$H1850    &amp;
"', "  &amp;
$I1850 &amp;
", CAST('"  &amp;
TEXT($K1850,"aaaa-mm-dd") &amp;
"' AS DATE), " &amp;
$L1850 &amp;
", " &amp;
$N1850 &amp;
", " &amp;
$P1850 &amp;
", " &amp;
IF($R1850="","NULL",$R1850) &amp;
", " &amp;
$U1850 &amp;
");"</f>
        <v>INSERT INTO acme.fact_employees (id_company_fk, id_employee_pk, flg_active, employee_name, id_gender_fk, id_race_fk, birthdate, id_education_fk, id_department_fk, id_role_fk, id_level_fk, salary) VALUES (2, 1849, TRUE, 'Cristóvão Aguiar Rossi', 'M', 2, CAST('1986-02-28' AS DATE), 5, 3, 7, NULL, 1805);</v>
      </c>
    </row>
    <row r="1851" spans="1:22" x14ac:dyDescent="0.2">
      <c r="A1851" s="7">
        <v>2</v>
      </c>
      <c r="B1851" s="5">
        <f t="shared" si="141"/>
        <v>1850</v>
      </c>
      <c r="C1851" s="6" t="b">
        <v>1</v>
      </c>
      <c r="D1851" s="7">
        <f ca="1">IF(ROW()=2,125,IF(ROW()=3,67,IF(ROW()=4,13,RANDBETWEEN(2,COUNT(Name!$A:$A) + 1))))</f>
        <v>18</v>
      </c>
      <c r="E1851" s="7" t="str">
        <f ca="1">VLOOKUP($D1851,Name!$A:$B,2,FALSE) &amp; " " &amp; IF(ROW()=2,"de Orléans e Bragança",VLOOKUP(IF(ROW()=2,0,RANDBETWEEN(2,COUNT('Last name'!$A:$A) + 1)),'Last name'!$A:$B,2,FALSE) &amp; " " &amp; VLOOKUP(RANDBETWEEN(2,COUNT('Last name'!$A:$A) + 1),'Last name'!$A:$B,2,FALSE))</f>
        <v>Allana Rinaldi Alvim</v>
      </c>
      <c r="F1851" s="7">
        <v>2</v>
      </c>
      <c r="G1851" s="7" cm="1">
        <f t="array" aca="1" ref="G1851" ca="1">INDEX(States!$B:$B,RANDBETWEEN(2,COUNTA(States!$B:$B)),1)</f>
        <v>10</v>
      </c>
      <c r="H1851" s="7" t="str">
        <f ca="1">VLOOKUP($D1851,Name!$A:$C,3,FALSE)</f>
        <v>F</v>
      </c>
      <c r="I1851" s="7">
        <f t="shared" ca="1" si="142"/>
        <v>2</v>
      </c>
      <c r="J1851" s="7" t="str">
        <f ca="1">VLOOKUP($I1851,Race!$A:$B,2,FALSE)</f>
        <v>Branco</v>
      </c>
      <c r="K1851" s="8">
        <f ca="1" xml:space="preserve">
IF($B1851=2,
    TODAY()-16340,
    IF($P1851=2,
        RANDBETWEEN(TODAY()-12418.5,TODAY()-6574.5),
        IF(OR($P1851=3,$P1851=4),
            RANDBETWEEN(TODAY()-16071,TODAY()-8766),
            IF(OR($P1851=5,$P1851=6,$P1851=7),
                RANDBETWEEN(TODAY()-27393.75,TODAY()-12783.75),
                RANDBETWEEN(TODAY()-27393.75,TODAY()-10957.5)
            )
        )
    )
)</f>
        <v>31188</v>
      </c>
      <c r="L1851" s="6">
        <f ca="1">IF(OR(ROW()=2,ROW()=3),7,IF(ROW()=4,4,RANDBETWEEN(4,COUNT(Education!$A:$A) + 1)))</f>
        <v>6</v>
      </c>
      <c r="M1851" s="8" t="str">
        <f ca="1">VLOOKUP($L1851,Education!$A:$B,2,FALSE)</f>
        <v>Mestrado</v>
      </c>
      <c r="N185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1851" s="7" t="str">
        <f ca="1">VLOOKUP($N1851,Department!$A:$B,2,FALSE)</f>
        <v>Recursos Humanos</v>
      </c>
      <c r="P1851" s="6">
        <f t="shared" ca="1" si="143"/>
        <v>8</v>
      </c>
      <c r="Q1851" s="7" t="str">
        <f ca="1">VLOOKUP($P1851,Role!$A:$B,2,FALSE)</f>
        <v>Analista</v>
      </c>
      <c r="R1851" s="7">
        <f ca="1">IF($P1851=8,RANDBETWEEN(2,COUNT(Level!$A:$A) + 1),"")</f>
        <v>2</v>
      </c>
      <c r="S1851" s="7" t="str">
        <f ca="1">IF($R1851&lt;&gt;"",VLOOKUP($R1851,Level!$A:$B,2,FALSE),"")</f>
        <v>Junior</v>
      </c>
      <c r="T1851" s="8">
        <f t="shared" ca="1" si="144"/>
        <v>44949</v>
      </c>
      <c r="U1851" s="1">
        <f t="shared" ca="1" si="140"/>
        <v>3580</v>
      </c>
      <c r="V185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$A1851    &amp;
", "   &amp;
$B1851    &amp;
", "   &amp;
$C1851    &amp;
", '"  &amp;
$E1851    &amp;
"', '" &amp;
$H1851    &amp;
"', "  &amp;
$I1851 &amp;
", CAST('"  &amp;
TEXT($K1851,"aaaa-mm-dd") &amp;
"' AS DATE), " &amp;
$L1851 &amp;
", " &amp;
$N1851 &amp;
", " &amp;
$P1851 &amp;
", " &amp;
IF($R1851="","NULL",$R1851) &amp;
", " &amp;
$U1851 &amp;
");"</f>
        <v>INSERT INTO acme.fact_employees (id_company_fk, id_employee_pk, flg_active, employee_name, id_gender_fk, id_race_fk, birthdate, id_education_fk, id_department_fk, id_role_fk, id_level_fk, salary) VALUES (2, 1850, TRUE, 'Allana Rinaldi Alvim', 'F', 2, CAST('1985-05-21' AS DATE), 6, 5, 8, 2, 3580);</v>
      </c>
    </row>
    <row r="1852" spans="1:22" x14ac:dyDescent="0.2">
      <c r="A1852" s="7">
        <v>2</v>
      </c>
      <c r="B1852" s="5">
        <f t="shared" si="141"/>
        <v>1851</v>
      </c>
      <c r="C1852" s="6" t="b">
        <v>1</v>
      </c>
      <c r="D1852" s="7">
        <f ca="1">IF(ROW()=2,125,IF(ROW()=3,67,IF(ROW()=4,13,RANDBETWEEN(2,COUNT(Name!$A:$A) + 1))))</f>
        <v>266</v>
      </c>
      <c r="E1852" s="7" t="str">
        <f ca="1">VLOOKUP($D1852,Name!$A:$B,2,FALSE)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Maria Júlia Camões Peçanha</v>
      </c>
      <c r="F1852" s="7">
        <v>2</v>
      </c>
      <c r="G1852" s="7" cm="1">
        <f t="array" aca="1" ref="G1852" ca="1">INDEX(States!$B:$B,RANDBETWEEN(2,COUNTA(States!$B:$B)),1)</f>
        <v>15</v>
      </c>
      <c r="H1852" s="7" t="str">
        <f ca="1">VLOOKUP($D1852,Name!$A:$C,3,FALSE)</f>
        <v>F</v>
      </c>
      <c r="I1852" s="7">
        <f t="shared" ca="1" si="142"/>
        <v>2</v>
      </c>
      <c r="J1852" s="7" t="str">
        <f ca="1">VLOOKUP($I1852,Race!$A:$B,2,FALSE)</f>
        <v>Branco</v>
      </c>
      <c r="K1852" s="8">
        <f ca="1" xml:space="preserve">
IF($B1852=2,
    TODAY()-16340,
    IF($P1852=2,
        RANDBETWEEN(TODAY()-12418.5,TODAY()-6574.5),
        IF(OR($P1852=3,$P1852=4),
            RANDBETWEEN(TODAY()-16071,TODAY()-8766),
            IF(OR($P1852=5,$P1852=6,$P1852=7),
                RANDBETWEEN(TODAY()-27393.75,TODAY()-12783.75),
                RANDBETWEEN(TODAY()-27393.75,TODAY()-10957.5)
            )
        )
    )
)</f>
        <v>28155</v>
      </c>
      <c r="L1852" s="6">
        <f ca="1">IF(OR(ROW()=2,ROW()=3),7,IF(ROW()=4,4,RANDBETWEEN(4,COUNT(Education!$A:$A) + 1)))</f>
        <v>6</v>
      </c>
      <c r="M1852" s="8" t="str">
        <f ca="1">VLOOKUP($L1852,Education!$A:$B,2,FALSE)</f>
        <v>Mestrado</v>
      </c>
      <c r="N185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1852" s="7" t="str">
        <f ca="1">VLOOKUP($N1852,Department!$A:$B,2,FALSE)</f>
        <v>Comunicação &amp; Marketing</v>
      </c>
      <c r="P1852" s="6">
        <f t="shared" ca="1" si="143"/>
        <v>8</v>
      </c>
      <c r="Q1852" s="7" t="str">
        <f ca="1">VLOOKUP($P1852,Role!$A:$B,2,FALSE)</f>
        <v>Analista</v>
      </c>
      <c r="R1852" s="7">
        <f ca="1">IF($P1852=8,RANDBETWEEN(2,COUNT(Level!$A:$A) + 1),"")</f>
        <v>4</v>
      </c>
      <c r="S1852" s="7" t="str">
        <f ca="1">IF($R1852&lt;&gt;"",VLOOKUP($R1852,Level!$A:$B,2,FALSE),"")</f>
        <v>Senior</v>
      </c>
      <c r="T1852" s="8">
        <f t="shared" ca="1" si="144"/>
        <v>44481</v>
      </c>
      <c r="U1852" s="1">
        <f t="shared" ca="1" si="140"/>
        <v>3580</v>
      </c>
      <c r="V185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$A1852    &amp;
", "   &amp;
$B1852    &amp;
", "   &amp;
$C1852    &amp;
", '"  &amp;
$E1852    &amp;
"', '" &amp;
$H1852    &amp;
"', "  &amp;
$I1852 &amp;
", CAST('"  &amp;
TEXT($K1852,"aaaa-mm-dd") &amp;
"' AS DATE), " &amp;
$L1852 &amp;
", " &amp;
$N1852 &amp;
", " &amp;
$P1852 &amp;
", " &amp;
IF($R1852="","NULL",$R1852) &amp;
", " &amp;
$U1852 &amp;
");"</f>
        <v>INSERT INTO acme.fact_employees (id_company_fk, id_employee_pk, flg_active, employee_name, id_gender_fk, id_race_fk, birthdate, id_education_fk, id_department_fk, id_role_fk, id_level_fk, salary) VALUES (2, 1851, TRUE, 'Maria Júlia Camões Peçanha', 'F', 2, CAST('1977-01-30' AS DATE), 6, 8, 8, 4, 3580);</v>
      </c>
    </row>
    <row r="1853" spans="1:22" x14ac:dyDescent="0.2">
      <c r="A1853" s="7">
        <v>2</v>
      </c>
      <c r="B1853" s="5">
        <f t="shared" si="141"/>
        <v>1852</v>
      </c>
      <c r="C1853" s="6" t="b">
        <v>1</v>
      </c>
      <c r="D1853" s="7">
        <f ca="1">IF(ROW()=2,125,IF(ROW()=3,67,IF(ROW()=4,13,RANDBETWEEN(2,COUNT(Name!$A:$A) + 1))))</f>
        <v>326</v>
      </c>
      <c r="E1853" s="7" t="str">
        <f ca="1">VLOOKUP($D1853,Name!$A:$B,2,FALSE) &amp; " " &amp; IF(ROW()=2,"de Orléans e Bragança",VLOOKUP(IF(ROW()=2,0,RANDBETWEEN(2,COUNT('Last name'!$A:$A) + 1)),'Last name'!$A:$B,2,FALSE) &amp; " " &amp; VLOOKUP(RANDBETWEEN(2,COUNT('Last name'!$A:$A) + 1),'Last name'!$A:$B,2,FALSE))</f>
        <v>Rebeca Marques Martinelli</v>
      </c>
      <c r="F1853" s="7">
        <v>2</v>
      </c>
      <c r="G1853" s="7" cm="1">
        <f t="array" aca="1" ref="G1853" ca="1">INDEX(States!$B:$B,RANDBETWEEN(2,COUNTA(States!$B:$B)),1)</f>
        <v>11</v>
      </c>
      <c r="H1853" s="7" t="str">
        <f ca="1">VLOOKUP($D1853,Name!$A:$C,3,FALSE)</f>
        <v>F</v>
      </c>
      <c r="I1853" s="7">
        <f t="shared" ca="1" si="142"/>
        <v>2</v>
      </c>
      <c r="J1853" s="7" t="str">
        <f ca="1">VLOOKUP($I1853,Race!$A:$B,2,FALSE)</f>
        <v>Branco</v>
      </c>
      <c r="K1853" s="8">
        <f ca="1" xml:space="preserve">
IF($B1853=2,
    TODAY()-16340,
    IF($P1853=2,
        RANDBETWEEN(TODAY()-12418.5,TODAY()-6574.5),
        IF(OR($P1853=3,$P1853=4),
            RANDBETWEEN(TODAY()-16071,TODAY()-8766),
            IF(OR($P1853=5,$P1853=6,$P1853=7),
                RANDBETWEEN(TODAY()-27393.75,TODAY()-12783.75),
                RANDBETWEEN(TODAY()-27393.75,TODAY()-10957.5)
            )
        )
    )
)</f>
        <v>27350</v>
      </c>
      <c r="L1853" s="6">
        <f ca="1">IF(OR(ROW()=2,ROW()=3),7,IF(ROW()=4,4,RANDBETWEEN(4,COUNT(Education!$A:$A) + 1)))</f>
        <v>6</v>
      </c>
      <c r="M1853" s="8" t="str">
        <f ca="1">VLOOKUP($L1853,Education!$A:$B,2,FALSE)</f>
        <v>Mestrado</v>
      </c>
      <c r="N185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1853" s="7" t="str">
        <f ca="1">VLOOKUP($N1853,Department!$A:$B,2,FALSE)</f>
        <v>Financeiro</v>
      </c>
      <c r="P1853" s="6">
        <f t="shared" ca="1" si="143"/>
        <v>8</v>
      </c>
      <c r="Q1853" s="7" t="str">
        <f ca="1">VLOOKUP($P1853,Role!$A:$B,2,FALSE)</f>
        <v>Analista</v>
      </c>
      <c r="R1853" s="7">
        <f ca="1">IF($P1853=8,RANDBETWEEN(2,COUNT(Level!$A:$A) + 1),"")</f>
        <v>2</v>
      </c>
      <c r="S1853" s="7" t="str">
        <f ca="1">IF($R1853&lt;&gt;"",VLOOKUP($R1853,Level!$A:$B,2,FALSE),"")</f>
        <v>Junior</v>
      </c>
      <c r="T1853" s="8">
        <f t="shared" ca="1" si="144"/>
        <v>39018</v>
      </c>
      <c r="U1853" s="1">
        <f t="shared" ca="1" si="140"/>
        <v>3500</v>
      </c>
      <c r="V185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$A1853    &amp;
", "   &amp;
$B1853    &amp;
", "   &amp;
$C1853    &amp;
", '"  &amp;
$E1853    &amp;
"', '" &amp;
$H1853    &amp;
"', "  &amp;
$I1853 &amp;
", CAST('"  &amp;
TEXT($K1853,"aaaa-mm-dd") &amp;
"' AS DATE), " &amp;
$L1853 &amp;
", " &amp;
$N1853 &amp;
", " &amp;
$P1853 &amp;
", " &amp;
IF($R1853="","NULL",$R1853) &amp;
", " &amp;
$U1853 &amp;
");"</f>
        <v>INSERT INTO acme.fact_employees (id_company_fk, id_employee_pk, flg_active, employee_name, id_gender_fk, id_race_fk, birthdate, id_education_fk, id_department_fk, id_role_fk, id_level_fk, salary) VALUES (2, 1852, TRUE, 'Rebeca Marques Martinelli', 'F', 2, CAST('1974-11-17' AS DATE), 6, 4, 8, 2, 3500);</v>
      </c>
    </row>
    <row r="1854" spans="1:22" x14ac:dyDescent="0.2">
      <c r="A1854" s="7">
        <v>2</v>
      </c>
      <c r="B1854" s="5">
        <f t="shared" si="141"/>
        <v>1853</v>
      </c>
      <c r="C1854" s="6" t="b">
        <v>1</v>
      </c>
      <c r="D1854" s="7">
        <f ca="1">IF(ROW()=2,125,IF(ROW()=3,67,IF(ROW()=4,13,RANDBETWEEN(2,COUNT(Name!$A:$A) + 1))))</f>
        <v>239</v>
      </c>
      <c r="E1854" s="7" t="str">
        <f ca="1">VLOOKUP($D1854,Name!$A:$B,2,FALSE) &amp; " " &amp; IF(ROW()=2,"de Orléans e Bragança",VLOOKUP(IF(ROW()=2,0,RANDBETWEEN(2,COUNT('Last name'!$A:$A) + 1)),'Last name'!$A:$B,2,FALSE) &amp; " " &amp; VLOOKUP(RANDBETWEEN(2,COUNT('Last name'!$A:$A) + 1),'Last name'!$A:$B,2,FALSE))</f>
        <v>Luisa sobrenome Pinheiro</v>
      </c>
      <c r="F1854" s="7">
        <v>2</v>
      </c>
      <c r="G1854" s="7" cm="1">
        <f t="array" aca="1" ref="G1854" ca="1">INDEX(States!$B:$B,RANDBETWEEN(2,COUNTA(States!$B:$B)),1)</f>
        <v>14</v>
      </c>
      <c r="H1854" s="7" t="str">
        <f ca="1">VLOOKUP($D1854,Name!$A:$C,3,FALSE)</f>
        <v>F</v>
      </c>
      <c r="I1854" s="7">
        <f t="shared" ca="1" si="142"/>
        <v>2</v>
      </c>
      <c r="J1854" s="7" t="str">
        <f ca="1">VLOOKUP($I1854,Race!$A:$B,2,FALSE)</f>
        <v>Branco</v>
      </c>
      <c r="K1854" s="8">
        <f ca="1" xml:space="preserve">
IF($B1854=2,
    TODAY()-16340,
    IF($P1854=2,
        RANDBETWEEN(TODAY()-12418.5,TODAY()-6574.5),
        IF(OR($P1854=3,$P1854=4),
            RANDBETWEEN(TODAY()-16071,TODAY()-8766),
            IF(OR($P1854=5,$P1854=6,$P1854=7),
                RANDBETWEEN(TODAY()-27393.75,TODAY()-12783.75),
                RANDBETWEEN(TODAY()-27393.75,TODAY()-10957.5)
            )
        )
    )
)</f>
        <v>30823</v>
      </c>
      <c r="L1854" s="6">
        <f ca="1">IF(OR(ROW()=2,ROW()=3),7,IF(ROW()=4,4,RANDBETWEEN(4,COUNT(Education!$A:$A) + 1)))</f>
        <v>7</v>
      </c>
      <c r="M1854" s="8" t="str">
        <f ca="1">VLOOKUP($L1854,Education!$A:$B,2,FALSE)</f>
        <v>Doutorado</v>
      </c>
      <c r="N185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12</v>
      </c>
      <c r="O1854" s="7" t="str">
        <f ca="1">VLOOKUP($N1854,Department!$A:$B,2,FALSE)</f>
        <v>Jurídico</v>
      </c>
      <c r="P1854" s="6">
        <f t="shared" ca="1" si="143"/>
        <v>6</v>
      </c>
      <c r="Q1854" s="7" t="str">
        <f ca="1">VLOOKUP($P1854,Role!$A:$B,2,FALSE)</f>
        <v>Estagiário</v>
      </c>
      <c r="R1854" s="7" t="str">
        <f ca="1">IF($P1854=8,RANDBETWEEN(2,COUNT(Level!$A:$A) + 1),"")</f>
        <v/>
      </c>
      <c r="S1854" s="7" t="str">
        <f ca="1">IF($R1854&lt;&gt;"",VLOOKUP($R1854,Level!$A:$B,2,FALSE),"")</f>
        <v/>
      </c>
      <c r="T1854" s="8">
        <f t="shared" ca="1" si="144"/>
        <v>41199</v>
      </c>
      <c r="U1854" s="1">
        <f t="shared" ca="1" si="140"/>
        <v>2805</v>
      </c>
      <c r="V185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$A1854    &amp;
", "   &amp;
$B1854    &amp;
", "   &amp;
$C1854    &amp;
", '"  &amp;
$E1854    &amp;
"', '" &amp;
$H1854    &amp;
"', "  &amp;
$I1854 &amp;
", CAST('"  &amp;
TEXT($K1854,"aaaa-mm-dd") &amp;
"' AS DATE), " &amp;
$L1854 &amp;
", " &amp;
$N1854 &amp;
", " &amp;
$P1854 &amp;
", " &amp;
IF($R1854="","NULL",$R1854) &amp;
", " &amp;
$U1854 &amp;
");"</f>
        <v>INSERT INTO acme.fact_employees (id_company_fk, id_employee_pk, flg_active, employee_name, id_gender_fk, id_race_fk, birthdate, id_education_fk, id_department_fk, id_role_fk, id_level_fk, salary) VALUES (2, 1853, TRUE, 'Luisa sobrenome Pinheiro', 'F', 2, CAST('1984-05-21' AS DATE), 7, 12, 6, NULL, 2805);</v>
      </c>
    </row>
    <row r="1855" spans="1:22" x14ac:dyDescent="0.2">
      <c r="A1855" s="7">
        <v>2</v>
      </c>
      <c r="B1855" s="5">
        <f t="shared" si="141"/>
        <v>1854</v>
      </c>
      <c r="C1855" s="6" t="b">
        <v>1</v>
      </c>
      <c r="D1855" s="7">
        <f ca="1">IF(ROW()=2,125,IF(ROW()=3,67,IF(ROW()=4,13,RANDBETWEEN(2,COUNT(Name!$A:$A) + 1))))</f>
        <v>93</v>
      </c>
      <c r="E1855" s="7" t="str">
        <f ca="1">VLOOKUP($D1855,Name!$A:$B,2,FALSE) &amp; " " &amp; IF(ROW()=2,"de Orléans e Bragança",VLOOKUP(IF(ROW()=2,0,RANDBETWEEN(2,COUNT('Last name'!$A:$A) + 1)),'Last name'!$A:$B,2,FALSE) &amp; " " &amp; VLOOKUP(RANDBETWEEN(2,COUNT('Last name'!$A:$A) + 1),'Last name'!$A:$B,2,FALSE))</f>
        <v>Clarisse Ricci Fernandes</v>
      </c>
      <c r="F1855" s="7">
        <v>2</v>
      </c>
      <c r="G1855" s="7" cm="1">
        <f t="array" aca="1" ref="G1855" ca="1">INDEX(States!$B:$B,RANDBETWEEN(2,COUNTA(States!$B:$B)),1)</f>
        <v>7</v>
      </c>
      <c r="H1855" s="7" t="str">
        <f ca="1">VLOOKUP($D1855,Name!$A:$C,3,FALSE)</f>
        <v>F</v>
      </c>
      <c r="I1855" s="7">
        <f t="shared" ca="1" si="142"/>
        <v>3</v>
      </c>
      <c r="J1855" s="7" t="str">
        <f ca="1">VLOOKUP($I1855,Race!$A:$B,2,FALSE)</f>
        <v>Preto</v>
      </c>
      <c r="K1855" s="8">
        <f ca="1" xml:space="preserve">
IF($B1855=2,
    TODAY()-16340,
    IF($P1855=2,
        RANDBETWEEN(TODAY()-12418.5,TODAY()-6574.5),
        IF(OR($P1855=3,$P1855=4),
            RANDBETWEEN(TODAY()-16071,TODAY()-8766),
            IF(OR($P1855=5,$P1855=6,$P1855=7),
                RANDBETWEEN(TODAY()-27393.75,TODAY()-12783.75),
                RANDBETWEEN(TODAY()-27393.75,TODAY()-10957.5)
            )
        )
    )
)</f>
        <v>27285</v>
      </c>
      <c r="L1855" s="6">
        <f ca="1">IF(OR(ROW()=2,ROW()=3),7,IF(ROW()=4,4,RANDBETWEEN(4,COUNT(Education!$A:$A) + 1)))</f>
        <v>5</v>
      </c>
      <c r="M1855" s="8" t="str">
        <f ca="1">VLOOKUP($L1855,Education!$A:$B,2,FALSE)</f>
        <v>Pós-graduação</v>
      </c>
      <c r="N185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7</v>
      </c>
      <c r="O1855" s="7" t="str">
        <f ca="1">VLOOKUP($N1855,Department!$A:$B,2,FALSE)</f>
        <v>Operacional</v>
      </c>
      <c r="P1855" s="6">
        <f t="shared" ca="1" si="143"/>
        <v>8</v>
      </c>
      <c r="Q1855" s="7" t="str">
        <f ca="1">VLOOKUP($P1855,Role!$A:$B,2,FALSE)</f>
        <v>Analista</v>
      </c>
      <c r="R1855" s="7">
        <f ca="1">IF($P1855=8,RANDBETWEEN(2,COUNT(Level!$A:$A) + 1),"")</f>
        <v>2</v>
      </c>
      <c r="S1855" s="7" t="str">
        <f ca="1">IF($R1855&lt;&gt;"",VLOOKUP($R1855,Level!$A:$B,2,FALSE),"")</f>
        <v>Junior</v>
      </c>
      <c r="T1855" s="8">
        <f t="shared" ca="1" si="144"/>
        <v>37140</v>
      </c>
      <c r="U1855" s="1">
        <f t="shared" ca="1" si="140"/>
        <v>3000</v>
      </c>
      <c r="V185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$A1855    &amp;
", "   &amp;
$B1855    &amp;
", "   &amp;
$C1855    &amp;
", '"  &amp;
$E1855    &amp;
"', '" &amp;
$H1855    &amp;
"', "  &amp;
$I1855 &amp;
", CAST('"  &amp;
TEXT($K1855,"aaaa-mm-dd") &amp;
"' AS DATE), " &amp;
$L1855 &amp;
", " &amp;
$N1855 &amp;
", " &amp;
$P1855 &amp;
", " &amp;
IF($R1855="","NULL",$R1855) &amp;
", " &amp;
$U1855 &amp;
");"</f>
        <v>INSERT INTO acme.fact_employees (id_company_fk, id_employee_pk, flg_active, employee_name, id_gender_fk, id_race_fk, birthdate, id_education_fk, id_department_fk, id_role_fk, id_level_fk, salary) VALUES (2, 1854, TRUE, 'Clarisse Ricci Fernandes', 'F', 3, CAST('1974-09-13' AS DATE), 5, 7, 8, 2, 3000);</v>
      </c>
    </row>
    <row r="1856" spans="1:22" x14ac:dyDescent="0.2">
      <c r="A1856" s="7">
        <v>2</v>
      </c>
      <c r="B1856" s="5">
        <f t="shared" si="141"/>
        <v>1855</v>
      </c>
      <c r="C1856" s="6" t="b">
        <v>1</v>
      </c>
      <c r="D1856" s="7">
        <f ca="1">IF(ROW()=2,125,IF(ROW()=3,67,IF(ROW()=4,13,RANDBETWEEN(2,COUNT(Name!$A:$A) + 1))))</f>
        <v>304</v>
      </c>
      <c r="E1856" s="7" t="str">
        <f ca="1">VLOOKUP($D1856,Name!$A:$B,2,FALSE) &amp; " " &amp; IF(ROW()=2,"de Orléans e Bragança",VLOOKUP(IF(ROW()=2,0,RANDBETWEEN(2,COUNT('Last name'!$A:$A) + 1)),'Last name'!$A:$B,2,FALSE) &amp; " " &amp; VLOOKUP(RANDBETWEEN(2,COUNT('Last name'!$A:$A) + 1),'Last name'!$A:$B,2,FALSE))</f>
        <v>Nicole Ildelfonso Amor</v>
      </c>
      <c r="F1856" s="7">
        <v>2</v>
      </c>
      <c r="G1856" s="7" cm="1">
        <f t="array" aca="1" ref="G1856" ca="1">INDEX(States!$B:$B,RANDBETWEEN(2,COUNTA(States!$B:$B)),1)</f>
        <v>7</v>
      </c>
      <c r="H1856" s="7" t="str">
        <f ca="1">VLOOKUP($D1856,Name!$A:$C,3,FALSE)</f>
        <v>F</v>
      </c>
      <c r="I1856" s="7">
        <f t="shared" ca="1" si="142"/>
        <v>2</v>
      </c>
      <c r="J1856" s="7" t="str">
        <f ca="1">VLOOKUP($I1856,Race!$A:$B,2,FALSE)</f>
        <v>Branco</v>
      </c>
      <c r="K1856" s="8">
        <f ca="1" xml:space="preserve">
IF($B1856=2,
    TODAY()-16340,
    IF($P1856=2,
        RANDBETWEEN(TODAY()-12418.5,TODAY()-6574.5),
        IF(OR($P1856=3,$P1856=4),
            RANDBETWEEN(TODAY()-16071,TODAY()-8766),
            IF(OR($P1856=5,$P1856=6,$P1856=7),
                RANDBETWEEN(TODAY()-27393.75,TODAY()-12783.75),
                RANDBETWEEN(TODAY()-27393.75,TODAY()-10957.5)
            )
        )
    )
)</f>
        <v>20488</v>
      </c>
      <c r="L1856" s="6">
        <f ca="1">IF(OR(ROW()=2,ROW()=3),7,IF(ROW()=4,4,RANDBETWEEN(4,COUNT(Education!$A:$A) + 1)))</f>
        <v>6</v>
      </c>
      <c r="M1856" s="8" t="str">
        <f ca="1">VLOOKUP($L1856,Education!$A:$B,2,FALSE)</f>
        <v>Mestrado</v>
      </c>
      <c r="N185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1856" s="7" t="str">
        <f ca="1">VLOOKUP($N1856,Department!$A:$B,2,FALSE)</f>
        <v>Administrativo</v>
      </c>
      <c r="P1856" s="6">
        <f t="shared" ca="1" si="143"/>
        <v>7</v>
      </c>
      <c r="Q1856" s="7" t="str">
        <f ca="1">VLOOKUP($P1856,Role!$A:$B,2,FALSE)</f>
        <v>Trainee</v>
      </c>
      <c r="R1856" s="7" t="str">
        <f ca="1">IF($P1856=8,RANDBETWEEN(2,COUNT(Level!$A:$A) + 1),"")</f>
        <v/>
      </c>
      <c r="S1856" s="7" t="str">
        <f ca="1">IF($R1856&lt;&gt;"",VLOOKUP($R1856,Level!$A:$B,2,FALSE),"")</f>
        <v/>
      </c>
      <c r="T1856" s="8">
        <f t="shared" ca="1" si="144"/>
        <v>41740</v>
      </c>
      <c r="U1856" s="1">
        <f t="shared" ca="1" si="140"/>
        <v>2305</v>
      </c>
      <c r="V185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$A1856    &amp;
", "   &amp;
$B1856    &amp;
", "   &amp;
$C1856    &amp;
", '"  &amp;
$E1856    &amp;
"', '" &amp;
$H1856    &amp;
"', "  &amp;
$I1856 &amp;
", CAST('"  &amp;
TEXT($K1856,"aaaa-mm-dd") &amp;
"' AS DATE), " &amp;
$L1856 &amp;
", " &amp;
$N1856 &amp;
", " &amp;
$P1856 &amp;
", " &amp;
IF($R1856="","NULL",$R1856) &amp;
", " &amp;
$U1856 &amp;
");"</f>
        <v>INSERT INTO acme.fact_employees (id_company_fk, id_employee_pk, flg_active, employee_name, id_gender_fk, id_race_fk, birthdate, id_education_fk, id_department_fk, id_role_fk, id_level_fk, salary) VALUES (2, 1855, TRUE, 'Nicole Ildelfonso Amor', 'F', 2, CAST('1956-02-03' AS DATE), 6, 3, 7, NULL, 2305);</v>
      </c>
    </row>
    <row r="1857" spans="1:22" x14ac:dyDescent="0.2">
      <c r="A1857" s="7">
        <v>2</v>
      </c>
      <c r="B1857" s="5">
        <f t="shared" si="141"/>
        <v>1856</v>
      </c>
      <c r="C1857" s="6" t="b">
        <v>1</v>
      </c>
      <c r="D1857" s="7">
        <f ca="1">IF(ROW()=2,125,IF(ROW()=3,67,IF(ROW()=4,13,RANDBETWEEN(2,COUNT(Name!$A:$A) + 1))))</f>
        <v>153</v>
      </c>
      <c r="E1857" s="7" t="str">
        <f ca="1">VLOOKUP($D1857,Name!$A:$B,2,FALSE) &amp; " " &amp; IF(ROW()=2,"de Orléans e Bragança",VLOOKUP(IF(ROW()=2,0,RANDBETWEEN(2,COUNT('Last name'!$A:$A) + 1)),'Last name'!$A:$B,2,FALSE) &amp; " " &amp; VLOOKUP(RANDBETWEEN(2,COUNT('Last name'!$A:$A) + 1),'Last name'!$A:$B,2,FALSE))</f>
        <v>Glória Maria Mendes Brasil</v>
      </c>
      <c r="F1857" s="7">
        <v>2</v>
      </c>
      <c r="G1857" s="7" cm="1">
        <f t="array" aca="1" ref="G1857" ca="1">INDEX(States!$B:$B,RANDBETWEEN(2,COUNTA(States!$B:$B)),1)</f>
        <v>18</v>
      </c>
      <c r="H1857" s="7" t="str">
        <f ca="1">VLOOKUP($D1857,Name!$A:$C,3,FALSE)</f>
        <v>F</v>
      </c>
      <c r="I1857" s="7">
        <f t="shared" ca="1" si="142"/>
        <v>2</v>
      </c>
      <c r="J1857" s="7" t="str">
        <f ca="1">VLOOKUP($I1857,Race!$A:$B,2,FALSE)</f>
        <v>Branco</v>
      </c>
      <c r="K1857" s="8">
        <f ca="1" xml:space="preserve">
IF($B1857=2,
    TODAY()-16340,
    IF($P1857=2,
        RANDBETWEEN(TODAY()-12418.5,TODAY()-6574.5),
        IF(OR($P1857=3,$P1857=4),
            RANDBETWEEN(TODAY()-16071,TODAY()-8766),
            IF(OR($P1857=5,$P1857=6,$P1857=7),
                RANDBETWEEN(TODAY()-27393.75,TODAY()-12783.75),
                RANDBETWEEN(TODAY()-27393.75,TODAY()-10957.5)
            )
        )
    )
)</f>
        <v>31595</v>
      </c>
      <c r="L1857" s="6">
        <f ca="1">IF(OR(ROW()=2,ROW()=3),7,IF(ROW()=4,4,RANDBETWEEN(4,COUNT(Education!$A:$A) + 1)))</f>
        <v>6</v>
      </c>
      <c r="M1857" s="8" t="str">
        <f ca="1">VLOOKUP($L1857,Education!$A:$B,2,FALSE)</f>
        <v>Mestrado</v>
      </c>
      <c r="N185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1857" s="7" t="str">
        <f ca="1">VLOOKUP($N1857,Department!$A:$B,2,FALSE)</f>
        <v>Financeiro</v>
      </c>
      <c r="P1857" s="6">
        <f t="shared" ca="1" si="143"/>
        <v>8</v>
      </c>
      <c r="Q1857" s="7" t="str">
        <f ca="1">VLOOKUP($P1857,Role!$A:$B,2,FALSE)</f>
        <v>Analista</v>
      </c>
      <c r="R1857" s="7">
        <f ca="1">IF($P1857=8,RANDBETWEEN(2,COUNT(Level!$A:$A) + 1),"")</f>
        <v>2</v>
      </c>
      <c r="S1857" s="7" t="str">
        <f ca="1">IF($R1857&lt;&gt;"",VLOOKUP($R1857,Level!$A:$B,2,FALSE),"")</f>
        <v>Junior</v>
      </c>
      <c r="T1857" s="8">
        <f t="shared" ca="1" si="144"/>
        <v>37178</v>
      </c>
      <c r="U1857" s="1">
        <f t="shared" ca="1" si="140"/>
        <v>3500</v>
      </c>
      <c r="V185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$A1857    &amp;
", "   &amp;
$B1857    &amp;
", "   &amp;
$C1857    &amp;
", '"  &amp;
$E1857    &amp;
"', '" &amp;
$H1857    &amp;
"', "  &amp;
$I1857 &amp;
", CAST('"  &amp;
TEXT($K1857,"aaaa-mm-dd") &amp;
"' AS DATE), " &amp;
$L1857 &amp;
", " &amp;
$N1857 &amp;
", " &amp;
$P1857 &amp;
", " &amp;
IF($R1857="","NULL",$R1857) &amp;
", " &amp;
$U1857 &amp;
");"</f>
        <v>INSERT INTO acme.fact_employees (id_company_fk, id_employee_pk, flg_active, employee_name, id_gender_fk, id_race_fk, birthdate, id_education_fk, id_department_fk, id_role_fk, id_level_fk, salary) VALUES (2, 1856, TRUE, 'Glória Maria Mendes Brasil', 'F', 2, CAST('1986-07-02' AS DATE), 6, 4, 8, 2, 3500);</v>
      </c>
    </row>
    <row r="1858" spans="1:22" x14ac:dyDescent="0.2">
      <c r="A1858" s="7">
        <v>2</v>
      </c>
      <c r="B1858" s="5">
        <f t="shared" si="141"/>
        <v>1857</v>
      </c>
      <c r="C1858" s="6" t="b">
        <v>1</v>
      </c>
      <c r="D1858" s="7">
        <f ca="1">IF(ROW()=2,125,IF(ROW()=3,67,IF(ROW()=4,13,RANDBETWEEN(2,COUNT(Name!$A:$A) + 1))))</f>
        <v>339</v>
      </c>
      <c r="E1858" s="7" t="str">
        <f ca="1">VLOOKUP($D1858,Name!$A:$B,2,FALSE) &amp; " " &amp; IF(ROW()=2,"de Orléans e Bragança",VLOOKUP(IF(ROW()=2,0,RANDBETWEEN(2,COUNT('Last name'!$A:$A) + 1)),'Last name'!$A:$B,2,FALSE) &amp; " " &amp; VLOOKUP(RANDBETWEEN(2,COUNT('Last name'!$A:$A) + 1),'Last name'!$A:$B,2,FALSE))</f>
        <v>Théo Amor Botelho</v>
      </c>
      <c r="F1858" s="7">
        <v>2</v>
      </c>
      <c r="G1858" s="7" cm="1">
        <f t="array" aca="1" ref="G1858" ca="1">INDEX(States!$B:$B,RANDBETWEEN(2,COUNTA(States!$B:$B)),1)</f>
        <v>6</v>
      </c>
      <c r="H1858" s="7" t="str">
        <f ca="1">VLOOKUP($D1858,Name!$A:$C,3,FALSE)</f>
        <v>M</v>
      </c>
      <c r="I1858" s="7">
        <f t="shared" ca="1" si="142"/>
        <v>2</v>
      </c>
      <c r="J1858" s="7" t="str">
        <f ca="1">VLOOKUP($I1858,Race!$A:$B,2,FALSE)</f>
        <v>Branco</v>
      </c>
      <c r="K1858" s="8">
        <f ca="1" xml:space="preserve">
IF($B1858=2,
    TODAY()-16340,
    IF($P1858=2,
        RANDBETWEEN(TODAY()-12418.5,TODAY()-6574.5),
        IF(OR($P1858=3,$P1858=4),
            RANDBETWEEN(TODAY()-16071,TODAY()-8766),
            IF(OR($P1858=5,$P1858=6,$P1858=7),
                RANDBETWEEN(TODAY()-27393.75,TODAY()-12783.75),
                RANDBETWEEN(TODAY()-27393.75,TODAY()-10957.5)
            )
        )
    )
)</f>
        <v>21969</v>
      </c>
      <c r="L1858" s="6">
        <f ca="1">IF(OR(ROW()=2,ROW()=3),7,IF(ROW()=4,4,RANDBETWEEN(4,COUNT(Education!$A:$A) + 1)))</f>
        <v>5</v>
      </c>
      <c r="M1858" s="8" t="str">
        <f ca="1">VLOOKUP($L1858,Education!$A:$B,2,FALSE)</f>
        <v>Pós-graduação</v>
      </c>
      <c r="N185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6</v>
      </c>
      <c r="O1858" s="7" t="str">
        <f ca="1">VLOOKUP($N1858,Department!$A:$B,2,FALSE)</f>
        <v>Comercial</v>
      </c>
      <c r="P1858" s="6">
        <f t="shared" ca="1" si="143"/>
        <v>9</v>
      </c>
      <c r="Q1858" s="7" t="str">
        <f ca="1">VLOOKUP($P1858,Role!$A:$B,2,FALSE)</f>
        <v>Especialista</v>
      </c>
      <c r="R1858" s="7" t="str">
        <f ca="1">IF($P1858=8,RANDBETWEEN(2,COUNT(Level!$A:$A) + 1),"")</f>
        <v/>
      </c>
      <c r="S1858" s="7" t="str">
        <f ca="1">IF($R1858&lt;&gt;"",VLOOKUP($R1858,Level!$A:$B,2,FALSE),"")</f>
        <v/>
      </c>
      <c r="T1858" s="8">
        <f t="shared" ca="1" si="144"/>
        <v>38493</v>
      </c>
      <c r="U1858" s="1">
        <f t="shared" ref="U1858:U1921" ca="1" si="145" xml:space="preserve">
IF($P1858=2 + N("Presidente"),
  27000,
  IF($P1858=3 + N("Vice-presidente"),
    23000,
    IF(OR($P1858=5, $P1858=10, $P1858=9) + N("Secretária bilíngue ou coordenador ou especialista"),
      8000,
      IF($P1858=4 + N("Diretor"),
        15000,
        IF($P1858=11 + N("Gerente"),
          12000,
          IF($P1858=6 + N("Estagiário"),
            705,
            IF($P1858=7 + N("Trainee"),
              805,
              IF($P1858=8 + N("Analista"),
                2000,
                605
              )
            )
          )
        )
      )
    )
  )
)
+
N("O trecho abaixo acrescenta no salário $500 por cada formação concluída")
+
IF($L1858=4,
  500,
  IF($L1858=5,
    1000,
    IF($L1858=6,
      1500,
      IF($L1858=7,
        2000,
        0
      )
    )
  )
)
+
N("Adicional no salário por área")
+
IF($N1858=11 + N("Tecnologia da Informação"),
  120,
  IF($N1858=13 + N("Vendas"),
    110,
    IF($N1858=12 + N("Jurídico"),
      100,
      IF(OR($N1858=5, $N1858=6, $N1858=8) + N("Recursos humanos ou comercial ou comunicação e marketing"),
        80,
        0
      )
    )
  )
)
+
N("Adicionando pegadinha")
+
IF(AND($N1858=13, $L1858=6, $P1858=8, $R1858=3) + N("Se for de vendas, com mestrado, analista sênior"),
  IF($I1858=2,
    100,
    0
  )
  +
  IF($H1858="M",
    200,
    0
  ),
  0
)</f>
        <v>9080</v>
      </c>
      <c r="V185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$A1858    &amp;
", "   &amp;
$B1858    &amp;
", "   &amp;
$C1858    &amp;
", '"  &amp;
$E1858    &amp;
"', '" &amp;
$H1858    &amp;
"', "  &amp;
$I1858 &amp;
", CAST('"  &amp;
TEXT($K1858,"aaaa-mm-dd") &amp;
"' AS DATE), " &amp;
$L1858 &amp;
", " &amp;
$N1858 &amp;
", " &amp;
$P1858 &amp;
", " &amp;
IF($R1858="","NULL",$R1858) &amp;
", " &amp;
$U1858 &amp;
");"</f>
        <v>INSERT INTO acme.fact_employees (id_company_fk, id_employee_pk, flg_active, employee_name, id_gender_fk, id_race_fk, birthdate, id_education_fk, id_department_fk, id_role_fk, id_level_fk, salary) VALUES (2, 1857, TRUE, 'Théo Amor Botelho', 'M', 2, CAST('1960-02-23' AS DATE), 5, 6, 9, NULL, 9080);</v>
      </c>
    </row>
    <row r="1859" spans="1:22" x14ac:dyDescent="0.2">
      <c r="A1859" s="7">
        <v>2</v>
      </c>
      <c r="B1859" s="5">
        <f t="shared" ref="B1859:B1922" si="146">ROW() - 1</f>
        <v>1858</v>
      </c>
      <c r="C1859" s="6" t="b">
        <v>1</v>
      </c>
      <c r="D1859" s="7">
        <f ca="1">IF(ROW()=2,125,IF(ROW()=3,67,IF(ROW()=4,13,RANDBETWEEN(2,COUNT(Name!$A:$A) + 1))))</f>
        <v>139</v>
      </c>
      <c r="E1859" s="7" t="str">
        <f ca="1">VLOOKUP($D1859,Name!$A:$B,2,FALSE) &amp; " " &amp; IF(ROW()=2,"de Orléans e Bragança",VLOOKUP(IF(ROW()=2,0,RANDBETWEEN(2,COUNT('Last name'!$A:$A) + 1)),'Last name'!$A:$B,2,FALSE) &amp; " " &amp; VLOOKUP(RANDBETWEEN(2,COUNT('Last name'!$A:$A) + 1),'Last name'!$A:$B,2,FALSE))</f>
        <v>Flaviano Resende Borges</v>
      </c>
      <c r="F1859" s="7">
        <v>2</v>
      </c>
      <c r="G1859" s="7" cm="1">
        <f t="array" aca="1" ref="G1859" ca="1">INDEX(States!$B:$B,RANDBETWEEN(2,COUNTA(States!$B:$B)),1)</f>
        <v>3</v>
      </c>
      <c r="H1859" s="7" t="str">
        <f ca="1">VLOOKUP($D1859,Name!$A:$C,3,FALSE)</f>
        <v>M</v>
      </c>
      <c r="I1859" s="7">
        <f t="shared" ref="I1859:I1922" ca="1" si="147" xml:space="preserve">
IF(AND($P1859&gt;=2,$P1859&lt;=5),
  2,
  IF(MOD(ROW(),383)=0,
    6 + N("Vermelho(a)"),
    IF(MOD(ROW(),19)=0,
      5 + N("Amarelho()"),
      IF(MOD(ROW(),11)=0,
        4,
        IF(MOD(ROW(),7)=0,
          3,
          2
        )
      )
    )
  )
)</f>
        <v>4</v>
      </c>
      <c r="J1859" s="7" t="str">
        <f ca="1">VLOOKUP($I1859,Race!$A:$B,2,FALSE)</f>
        <v>Pardo</v>
      </c>
      <c r="K1859" s="8">
        <f ca="1" xml:space="preserve">
IF($B1859=2,
    TODAY()-16340,
    IF($P1859=2,
        RANDBETWEEN(TODAY()-12418.5,TODAY()-6574.5),
        IF(OR($P1859=3,$P1859=4),
            RANDBETWEEN(TODAY()-16071,TODAY()-8766),
            IF(OR($P1859=5,$P1859=6,$P1859=7),
                RANDBETWEEN(TODAY()-27393.75,TODAY()-12783.75),
                RANDBETWEEN(TODAY()-27393.75,TODAY()-10957.5)
            )
        )
    )
)</f>
        <v>22763</v>
      </c>
      <c r="L1859" s="6">
        <f ca="1">IF(OR(ROW()=2,ROW()=3),7,IF(ROW()=4,4,RANDBETWEEN(4,COUNT(Education!$A:$A) + 1)))</f>
        <v>7</v>
      </c>
      <c r="M1859" s="8" t="str">
        <f ca="1">VLOOKUP($L1859,Education!$A:$B,2,FALSE)</f>
        <v>Doutorado</v>
      </c>
      <c r="N185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1859" s="7" t="str">
        <f ca="1">VLOOKUP($N1859,Department!$A:$B,2,FALSE)</f>
        <v>Recursos Humanos</v>
      </c>
      <c r="P1859" s="6">
        <f t="shared" ref="P1859:P1922" ca="1" si="148" xml:space="preserve">
IF(ROW()=2,
  2,
  IF(ROW()=3,
    3,
    IF(ROW()=4,
      5,
      IF(AND(ROW() &gt;= 5, ROW()&lt;=15),
        4,
        IF(AND(ROW() &gt;= 16, ROW() &lt;= 26),
          11,
          IF(AND(ROW() &gt;= 27, ROW() &lt;= 37),
            10,
            IF(MOD(ROW(),2),
              8,
              RANDBETWEEN(6,9)
            )
          )
        )
      )
    )
  )
)</f>
        <v>8</v>
      </c>
      <c r="Q1859" s="7" t="str">
        <f ca="1">VLOOKUP($P1859,Role!$A:$B,2,FALSE)</f>
        <v>Analista</v>
      </c>
      <c r="R1859" s="7">
        <f ca="1">IF($P1859=8,RANDBETWEEN(2,COUNT(Level!$A:$A) + 1),"")</f>
        <v>2</v>
      </c>
      <c r="S1859" s="7" t="str">
        <f ca="1">IF($R1859&lt;&gt;"",VLOOKUP($R1859,Level!$A:$B,2,FALSE),"")</f>
        <v>Junior</v>
      </c>
      <c r="T1859" s="8">
        <f t="shared" ref="T1859:T1922" ca="1" si="149">IF(OR($P1859=2,$P1859=3,$P1859=4,$P1859=5,$P1859=11), 36161, IF(((TODAY() - $K1859) / 365) &lt; 19, TODAY(), RANDBETWEEN(36161,TODAY())))</f>
        <v>42292</v>
      </c>
      <c r="U1859" s="1">
        <f t="shared" ca="1" si="145"/>
        <v>4080</v>
      </c>
      <c r="V185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$A1859    &amp;
", "   &amp;
$B1859    &amp;
", "   &amp;
$C1859    &amp;
", '"  &amp;
$E1859    &amp;
"', '" &amp;
$H1859    &amp;
"', "  &amp;
$I1859 &amp;
", CAST('"  &amp;
TEXT($K1859,"aaaa-mm-dd") &amp;
"' AS DATE), " &amp;
$L1859 &amp;
", " &amp;
$N1859 &amp;
", " &amp;
$P1859 &amp;
", " &amp;
IF($R1859="","NULL",$R1859) &amp;
", " &amp;
$U1859 &amp;
");"</f>
        <v>INSERT INTO acme.fact_employees (id_company_fk, id_employee_pk, flg_active, employee_name, id_gender_fk, id_race_fk, birthdate, id_education_fk, id_department_fk, id_role_fk, id_level_fk, salary) VALUES (2, 1858, TRUE, 'Flaviano Resende Borges', 'M', 4, CAST('1962-04-27' AS DATE), 7, 5, 8, 2, 4080);</v>
      </c>
    </row>
    <row r="1860" spans="1:22" x14ac:dyDescent="0.2">
      <c r="A1860" s="7">
        <v>2</v>
      </c>
      <c r="B1860" s="5">
        <f t="shared" si="146"/>
        <v>1859</v>
      </c>
      <c r="C1860" s="6" t="b">
        <v>1</v>
      </c>
      <c r="D1860" s="7">
        <f ca="1">IF(ROW()=2,125,IF(ROW()=3,67,IF(ROW()=4,13,RANDBETWEEN(2,COUNT(Name!$A:$A) + 1))))</f>
        <v>15</v>
      </c>
      <c r="E1860" s="7" t="str">
        <f ca="1">VLOOKUP($D1860,Name!$A:$B,2,FALSE) &amp; " " &amp; IF(ROW()=2,"de Orléans e Bragança",VLOOKUP(IF(ROW()=2,0,RANDBETWEEN(2,COUNT('Last name'!$A:$A) + 1)),'Last name'!$A:$B,2,FALSE) &amp; " " &amp; VLOOKUP(RANDBETWEEN(2,COUNT('Last name'!$A:$A) + 1),'Last name'!$A:$B,2,FALSE))</f>
        <v>Alícia Anjos Borba</v>
      </c>
      <c r="F1860" s="7">
        <v>2</v>
      </c>
      <c r="G1860" s="7" cm="1">
        <f t="array" aca="1" ref="G1860" ca="1">INDEX(States!$B:$B,RANDBETWEEN(2,COUNTA(States!$B:$B)),1)</f>
        <v>13</v>
      </c>
      <c r="H1860" s="7" t="str">
        <f ca="1">VLOOKUP($D1860,Name!$A:$C,3,FALSE)</f>
        <v>F</v>
      </c>
      <c r="I1860" s="7">
        <f t="shared" ca="1" si="147"/>
        <v>2</v>
      </c>
      <c r="J1860" s="7" t="str">
        <f ca="1">VLOOKUP($I1860,Race!$A:$B,2,FALSE)</f>
        <v>Branco</v>
      </c>
      <c r="K1860" s="8">
        <f ca="1" xml:space="preserve">
IF($B1860=2,
    TODAY()-16340,
    IF($P1860=2,
        RANDBETWEEN(TODAY()-12418.5,TODAY()-6574.5),
        IF(OR($P1860=3,$P1860=4),
            RANDBETWEEN(TODAY()-16071,TODAY()-8766),
            IF(OR($P1860=5,$P1860=6,$P1860=7),
                RANDBETWEEN(TODAY()-27393.75,TODAY()-12783.75),
                RANDBETWEEN(TODAY()-27393.75,TODAY()-10957.5)
            )
        )
    )
)</f>
        <v>29280</v>
      </c>
      <c r="L1860" s="6">
        <f ca="1">IF(OR(ROW()=2,ROW()=3),7,IF(ROW()=4,4,RANDBETWEEN(4,COUNT(Education!$A:$A) + 1)))</f>
        <v>6</v>
      </c>
      <c r="M1860" s="8" t="str">
        <f ca="1">VLOOKUP($L1860,Education!$A:$B,2,FALSE)</f>
        <v>Mestrado</v>
      </c>
      <c r="N186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6</v>
      </c>
      <c r="O1860" s="7" t="str">
        <f ca="1">VLOOKUP($N1860,Department!$A:$B,2,FALSE)</f>
        <v>Comercial</v>
      </c>
      <c r="P1860" s="6">
        <f t="shared" ca="1" si="148"/>
        <v>6</v>
      </c>
      <c r="Q1860" s="7" t="str">
        <f ca="1">VLOOKUP($P1860,Role!$A:$B,2,FALSE)</f>
        <v>Estagiário</v>
      </c>
      <c r="R1860" s="7" t="str">
        <f ca="1">IF($P1860=8,RANDBETWEEN(2,COUNT(Level!$A:$A) + 1),"")</f>
        <v/>
      </c>
      <c r="S1860" s="7" t="str">
        <f ca="1">IF($R1860&lt;&gt;"",VLOOKUP($R1860,Level!$A:$B,2,FALSE),"")</f>
        <v/>
      </c>
      <c r="T1860" s="8">
        <f t="shared" ca="1" si="149"/>
        <v>40839</v>
      </c>
      <c r="U1860" s="1">
        <f t="shared" ca="1" si="145"/>
        <v>2285</v>
      </c>
      <c r="V186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$A1860    &amp;
", "   &amp;
$B1860    &amp;
", "   &amp;
$C1860    &amp;
", '"  &amp;
$E1860    &amp;
"', '" &amp;
$H1860    &amp;
"', "  &amp;
$I1860 &amp;
", CAST('"  &amp;
TEXT($K1860,"aaaa-mm-dd") &amp;
"' AS DATE), " &amp;
$L1860 &amp;
", " &amp;
$N1860 &amp;
", " &amp;
$P1860 &amp;
", " &amp;
IF($R1860="","NULL",$R1860) &amp;
", " &amp;
$U1860 &amp;
");"</f>
        <v>INSERT INTO acme.fact_employees (id_company_fk, id_employee_pk, flg_active, employee_name, id_gender_fk, id_race_fk, birthdate, id_education_fk, id_department_fk, id_role_fk, id_level_fk, salary) VALUES (2, 1859, TRUE, 'Alícia Anjos Borba', 'F', 2, CAST('1980-02-29' AS DATE), 6, 6, 6, NULL, 2285);</v>
      </c>
    </row>
    <row r="1861" spans="1:22" x14ac:dyDescent="0.2">
      <c r="A1861" s="7">
        <v>2</v>
      </c>
      <c r="B1861" s="5">
        <f t="shared" si="146"/>
        <v>1860</v>
      </c>
      <c r="C1861" s="6" t="b">
        <v>1</v>
      </c>
      <c r="D1861" s="7">
        <f ca="1">IF(ROW()=2,125,IF(ROW()=3,67,IF(ROW()=4,13,RANDBETWEEN(2,COUNT(Name!$A:$A) + 1))))</f>
        <v>262</v>
      </c>
      <c r="E1861" s="7" t="str">
        <f ca="1">VLOOKUP($D1861,Name!$A:$B,2,FALSE)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Maria Glória Rangel Rossi</v>
      </c>
      <c r="F1861" s="7">
        <v>2</v>
      </c>
      <c r="G1861" s="7" cm="1">
        <f t="array" aca="1" ref="G1861" ca="1">INDEX(States!$B:$B,RANDBETWEEN(2,COUNTA(States!$B:$B)),1)</f>
        <v>20</v>
      </c>
      <c r="H1861" s="7" t="str">
        <f ca="1">VLOOKUP($D1861,Name!$A:$C,3,FALSE)</f>
        <v>F</v>
      </c>
      <c r="I1861" s="7">
        <f t="shared" ca="1" si="147"/>
        <v>2</v>
      </c>
      <c r="J1861" s="7" t="str">
        <f ca="1">VLOOKUP($I1861,Race!$A:$B,2,FALSE)</f>
        <v>Branco</v>
      </c>
      <c r="K1861" s="8">
        <f ca="1" xml:space="preserve">
IF($B1861=2,
    TODAY()-16340,
    IF($P1861=2,
        RANDBETWEEN(TODAY()-12418.5,TODAY()-6574.5),
        IF(OR($P1861=3,$P1861=4),
            RANDBETWEEN(TODAY()-16071,TODAY()-8766),
            IF(OR($P1861=5,$P1861=6,$P1861=7),
                RANDBETWEEN(TODAY()-27393.75,TODAY()-12783.75),
                RANDBETWEEN(TODAY()-27393.75,TODAY()-10957.5)
            )
        )
    )
)</f>
        <v>28862</v>
      </c>
      <c r="L1861" s="6">
        <f ca="1">IF(OR(ROW()=2,ROW()=3),7,IF(ROW()=4,4,RANDBETWEEN(4,COUNT(Education!$A:$A) + 1)))</f>
        <v>7</v>
      </c>
      <c r="M1861" s="8" t="str">
        <f ca="1">VLOOKUP($L1861,Education!$A:$B,2,FALSE)</f>
        <v>Doutorado</v>
      </c>
      <c r="N186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1861" s="7" t="str">
        <f ca="1">VLOOKUP($N1861,Department!$A:$B,2,FALSE)</f>
        <v>Comunicação &amp; Marketing</v>
      </c>
      <c r="P1861" s="6">
        <f t="shared" ca="1" si="148"/>
        <v>8</v>
      </c>
      <c r="Q1861" s="7" t="str">
        <f ca="1">VLOOKUP($P1861,Role!$A:$B,2,FALSE)</f>
        <v>Analista</v>
      </c>
      <c r="R1861" s="7">
        <f ca="1">IF($P1861=8,RANDBETWEEN(2,COUNT(Level!$A:$A) + 1),"")</f>
        <v>2</v>
      </c>
      <c r="S1861" s="7" t="str">
        <f ca="1">IF($R1861&lt;&gt;"",VLOOKUP($R1861,Level!$A:$B,2,FALSE),"")</f>
        <v>Junior</v>
      </c>
      <c r="T1861" s="8">
        <f t="shared" ca="1" si="149"/>
        <v>43482</v>
      </c>
      <c r="U1861" s="1">
        <f t="shared" ca="1" si="145"/>
        <v>4080</v>
      </c>
      <c r="V186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$A1861    &amp;
", "   &amp;
$B1861    &amp;
", "   &amp;
$C1861    &amp;
", '"  &amp;
$E1861    &amp;
"', '" &amp;
$H1861    &amp;
"', "  &amp;
$I1861 &amp;
", CAST('"  &amp;
TEXT($K1861,"aaaa-mm-dd") &amp;
"' AS DATE), " &amp;
$L1861 &amp;
", " &amp;
$N1861 &amp;
", " &amp;
$P1861 &amp;
", " &amp;
IF($R1861="","NULL",$R1861) &amp;
", " &amp;
$U1861 &amp;
");"</f>
        <v>INSERT INTO acme.fact_employees (id_company_fk, id_employee_pk, flg_active, employee_name, id_gender_fk, id_race_fk, birthdate, id_education_fk, id_department_fk, id_role_fk, id_level_fk, salary) VALUES (2, 1860, TRUE, 'Maria Glória Rangel Rossi', 'F', 2, CAST('1979-01-07' AS DATE), 7, 8, 8, 2, 4080);</v>
      </c>
    </row>
    <row r="1862" spans="1:22" x14ac:dyDescent="0.2">
      <c r="A1862" s="7">
        <v>2</v>
      </c>
      <c r="B1862" s="5">
        <f t="shared" si="146"/>
        <v>1861</v>
      </c>
      <c r="C1862" s="6" t="b">
        <v>1</v>
      </c>
      <c r="D1862" s="7">
        <f ca="1">IF(ROW()=2,125,IF(ROW()=3,67,IF(ROW()=4,13,RANDBETWEEN(2,COUNT(Name!$A:$A) + 1))))</f>
        <v>134</v>
      </c>
      <c r="E1862" s="7" t="str">
        <f ca="1">VLOOKUP($D1862,Name!$A:$B,2,FALSE) &amp; " " &amp; IF(ROW()=2,"de Orléans e Bragança",VLOOKUP(IF(ROW()=2,0,RANDBETWEEN(2,COUNT('Last name'!$A:$A) + 1)),'Last name'!$A:$B,2,FALSE) &amp; " " &amp; VLOOKUP(RANDBETWEEN(2,COUNT('Last name'!$A:$A) + 1),'Last name'!$A:$B,2,FALSE))</f>
        <v>Fernanda Negrão Rossi</v>
      </c>
      <c r="F1862" s="7">
        <v>2</v>
      </c>
      <c r="G1862" s="7" cm="1">
        <f t="array" aca="1" ref="G1862" ca="1">INDEX(States!$B:$B,RANDBETWEEN(2,COUNTA(States!$B:$B)),1)</f>
        <v>21</v>
      </c>
      <c r="H1862" s="7" t="str">
        <f ca="1">VLOOKUP($D1862,Name!$A:$C,3,FALSE)</f>
        <v>F</v>
      </c>
      <c r="I1862" s="7">
        <f t="shared" ca="1" si="147"/>
        <v>5</v>
      </c>
      <c r="J1862" s="7" t="str">
        <f ca="1">VLOOKUP($I1862,Race!$A:$B,2,FALSE)</f>
        <v>Amarelo</v>
      </c>
      <c r="K1862" s="8">
        <f ca="1" xml:space="preserve">
IF($B1862=2,
    TODAY()-16340,
    IF($P1862=2,
        RANDBETWEEN(TODAY()-12418.5,TODAY()-6574.5),
        IF(OR($P1862=3,$P1862=4),
            RANDBETWEEN(TODAY()-16071,TODAY()-8766),
            IF(OR($P1862=5,$P1862=6,$P1862=7),
                RANDBETWEEN(TODAY()-27393.75,TODAY()-12783.75),
                RANDBETWEEN(TODAY()-27393.75,TODAY()-10957.5)
            )
        )
    )
)</f>
        <v>21047</v>
      </c>
      <c r="L1862" s="6">
        <f ca="1">IF(OR(ROW()=2,ROW()=3),7,IF(ROW()=4,4,RANDBETWEEN(4,COUNT(Education!$A:$A) + 1)))</f>
        <v>4</v>
      </c>
      <c r="M1862" s="8" t="str">
        <f ca="1">VLOOKUP($L1862,Education!$A:$B,2,FALSE)</f>
        <v>Superior</v>
      </c>
      <c r="N186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1862" s="7" t="str">
        <f ca="1">VLOOKUP($N1862,Department!$A:$B,2,FALSE)</f>
        <v>Auditoria</v>
      </c>
      <c r="P1862" s="6">
        <f t="shared" ca="1" si="148"/>
        <v>6</v>
      </c>
      <c r="Q1862" s="7" t="str">
        <f ca="1">VLOOKUP($P1862,Role!$A:$B,2,FALSE)</f>
        <v>Estagiário</v>
      </c>
      <c r="R1862" s="7" t="str">
        <f ca="1">IF($P1862=8,RANDBETWEEN(2,COUNT(Level!$A:$A) + 1),"")</f>
        <v/>
      </c>
      <c r="S1862" s="7" t="str">
        <f ca="1">IF($R1862&lt;&gt;"",VLOOKUP($R1862,Level!$A:$B,2,FALSE),"")</f>
        <v/>
      </c>
      <c r="T1862" s="8">
        <f t="shared" ca="1" si="149"/>
        <v>40064</v>
      </c>
      <c r="U1862" s="1">
        <f t="shared" ca="1" si="145"/>
        <v>1205</v>
      </c>
      <c r="V186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$A1862    &amp;
", "   &amp;
$B1862    &amp;
", "   &amp;
$C1862    &amp;
", '"  &amp;
$E1862    &amp;
"', '" &amp;
$H1862    &amp;
"', "  &amp;
$I1862 &amp;
", CAST('"  &amp;
TEXT($K1862,"aaaa-mm-dd") &amp;
"' AS DATE), " &amp;
$L1862 &amp;
", " &amp;
$N1862 &amp;
", " &amp;
$P1862 &amp;
", " &amp;
IF($R1862="","NULL",$R1862) &amp;
", " &amp;
$U1862 &amp;
");"</f>
        <v>INSERT INTO acme.fact_employees (id_company_fk, id_employee_pk, flg_active, employee_name, id_gender_fk, id_race_fk, birthdate, id_education_fk, id_department_fk, id_role_fk, id_level_fk, salary) VALUES (2, 1861, TRUE, 'Fernanda Negrão Rossi', 'F', 5, CAST('1957-08-15' AS DATE), 4, 10, 6, NULL, 1205);</v>
      </c>
    </row>
    <row r="1863" spans="1:22" x14ac:dyDescent="0.2">
      <c r="A1863" s="7">
        <v>2</v>
      </c>
      <c r="B1863" s="5">
        <f t="shared" si="146"/>
        <v>1862</v>
      </c>
      <c r="C1863" s="6" t="b">
        <v>1</v>
      </c>
      <c r="D1863" s="7">
        <f ca="1">IF(ROW()=2,125,IF(ROW()=3,67,IF(ROW()=4,13,RANDBETWEEN(2,COUNT(Name!$A:$A) + 1))))</f>
        <v>354</v>
      </c>
      <c r="E1863" s="7" t="str">
        <f ca="1">VLOOKUP($D1863,Name!$A:$B,2,FALSE) &amp; " " &amp; IF(ROW()=2,"de Orléans e Bragança",VLOOKUP(IF(ROW()=2,0,RANDBETWEEN(2,COUNT('Last name'!$A:$A) + 1)),'Last name'!$A:$B,2,FALSE) &amp; " " &amp; VLOOKUP(RANDBETWEEN(2,COUNT('Last name'!$A:$A) + 1),'Last name'!$A:$B,2,FALSE))</f>
        <v>Vinicios Costa Abranches</v>
      </c>
      <c r="F1863" s="7">
        <v>2</v>
      </c>
      <c r="G1863" s="7" cm="1">
        <f t="array" aca="1" ref="G1863" ca="1">INDEX(States!$B:$B,RANDBETWEEN(2,COUNTA(States!$B:$B)),1)</f>
        <v>8</v>
      </c>
      <c r="H1863" s="7" t="str">
        <f ca="1">VLOOKUP($D1863,Name!$A:$C,3,FALSE)</f>
        <v>M</v>
      </c>
      <c r="I1863" s="7">
        <f t="shared" ca="1" si="147"/>
        <v>2</v>
      </c>
      <c r="J1863" s="7" t="str">
        <f ca="1">VLOOKUP($I1863,Race!$A:$B,2,FALSE)</f>
        <v>Branco</v>
      </c>
      <c r="K1863" s="8">
        <f ca="1" xml:space="preserve">
IF($B1863=2,
    TODAY()-16340,
    IF($P1863=2,
        RANDBETWEEN(TODAY()-12418.5,TODAY()-6574.5),
        IF(OR($P1863=3,$P1863=4),
            RANDBETWEEN(TODAY()-16071,TODAY()-8766),
            IF(OR($P1863=5,$P1863=6,$P1863=7),
                RANDBETWEEN(TODAY()-27393.75,TODAY()-12783.75),
                RANDBETWEEN(TODAY()-27393.75,TODAY()-10957.5)
            )
        )
    )
)</f>
        <v>31607</v>
      </c>
      <c r="L1863" s="6">
        <f ca="1">IF(OR(ROW()=2,ROW()=3),7,IF(ROW()=4,4,RANDBETWEEN(4,COUNT(Education!$A:$A) + 1)))</f>
        <v>6</v>
      </c>
      <c r="M1863" s="8" t="str">
        <f ca="1">VLOOKUP($L1863,Education!$A:$B,2,FALSE)</f>
        <v>Mestrado</v>
      </c>
      <c r="N186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1863" s="7" t="str">
        <f ca="1">VLOOKUP($N1863,Department!$A:$B,2,FALSE)</f>
        <v>Financeiro</v>
      </c>
      <c r="P1863" s="6">
        <f t="shared" ca="1" si="148"/>
        <v>8</v>
      </c>
      <c r="Q1863" s="7" t="str">
        <f ca="1">VLOOKUP($P1863,Role!$A:$B,2,FALSE)</f>
        <v>Analista</v>
      </c>
      <c r="R1863" s="7">
        <f ca="1">IF($P1863=8,RANDBETWEEN(2,COUNT(Level!$A:$A) + 1),"")</f>
        <v>2</v>
      </c>
      <c r="S1863" s="7" t="str">
        <f ca="1">IF($R1863&lt;&gt;"",VLOOKUP($R1863,Level!$A:$B,2,FALSE),"")</f>
        <v>Junior</v>
      </c>
      <c r="T1863" s="8">
        <f t="shared" ca="1" si="149"/>
        <v>40799</v>
      </c>
      <c r="U1863" s="1">
        <f t="shared" ca="1" si="145"/>
        <v>3500</v>
      </c>
      <c r="V186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$A1863    &amp;
", "   &amp;
$B1863    &amp;
", "   &amp;
$C1863    &amp;
", '"  &amp;
$E1863    &amp;
"', '" &amp;
$H1863    &amp;
"', "  &amp;
$I1863 &amp;
", CAST('"  &amp;
TEXT($K1863,"aaaa-mm-dd") &amp;
"' AS DATE), " &amp;
$L1863 &amp;
", " &amp;
$N1863 &amp;
", " &amp;
$P1863 &amp;
", " &amp;
IF($R1863="","NULL",$R1863) &amp;
", " &amp;
$U1863 &amp;
");"</f>
        <v>INSERT INTO acme.fact_employees (id_company_fk, id_employee_pk, flg_active, employee_name, id_gender_fk, id_race_fk, birthdate, id_education_fk, id_department_fk, id_role_fk, id_level_fk, salary) VALUES (2, 1862, TRUE, 'Vinicios Costa Abranches', 'M', 2, CAST('1986-07-14' AS DATE), 6, 4, 8, 2, 3500);</v>
      </c>
    </row>
    <row r="1864" spans="1:22" x14ac:dyDescent="0.2">
      <c r="A1864" s="7">
        <v>2</v>
      </c>
      <c r="B1864" s="5">
        <f t="shared" si="146"/>
        <v>1863</v>
      </c>
      <c r="C1864" s="6" t="b">
        <v>1</v>
      </c>
      <c r="D1864" s="7">
        <f ca="1">IF(ROW()=2,125,IF(ROW()=3,67,IF(ROW()=4,13,RANDBETWEEN(2,COUNT(Name!$A:$A) + 1))))</f>
        <v>125</v>
      </c>
      <c r="E1864" s="7" t="str">
        <f ca="1">VLOOKUP($D1864,Name!$A:$B,2,FALSE) &amp; " " &amp; IF(ROW()=2,"de Orléans e Bragança",VLOOKUP(IF(ROW()=2,0,RANDBETWEEN(2,COUNT('Last name'!$A:$A) + 1)),'Last name'!$A:$B,2,FALSE) &amp; " " &amp; VLOOKUP(RANDBETWEEN(2,COUNT('Last name'!$A:$A) + 1),'Last name'!$A:$B,2,FALSE))</f>
        <v>Enzo Gabriel Aleluia Marques</v>
      </c>
      <c r="F1864" s="7">
        <v>2</v>
      </c>
      <c r="G1864" s="7" cm="1">
        <f t="array" aca="1" ref="G1864" ca="1">INDEX(States!$B:$B,RANDBETWEEN(2,COUNTA(States!$B:$B)),1)</f>
        <v>7</v>
      </c>
      <c r="H1864" s="7" t="str">
        <f ca="1">VLOOKUP($D1864,Name!$A:$C,3,FALSE)</f>
        <v>M</v>
      </c>
      <c r="I1864" s="7">
        <f t="shared" ca="1" si="147"/>
        <v>2</v>
      </c>
      <c r="J1864" s="7" t="str">
        <f ca="1">VLOOKUP($I1864,Race!$A:$B,2,FALSE)</f>
        <v>Branco</v>
      </c>
      <c r="K1864" s="8">
        <f ca="1" xml:space="preserve">
IF($B1864=2,
    TODAY()-16340,
    IF($P1864=2,
        RANDBETWEEN(TODAY()-12418.5,TODAY()-6574.5),
        IF(OR($P1864=3,$P1864=4),
            RANDBETWEEN(TODAY()-16071,TODAY()-8766),
            IF(OR($P1864=5,$P1864=6,$P1864=7),
                RANDBETWEEN(TODAY()-27393.75,TODAY()-12783.75),
                RANDBETWEEN(TODAY()-27393.75,TODAY()-10957.5)
            )
        )
    )
)</f>
        <v>27853</v>
      </c>
      <c r="L1864" s="6">
        <f ca="1">IF(OR(ROW()=2,ROW()=3),7,IF(ROW()=4,4,RANDBETWEEN(4,COUNT(Education!$A:$A) + 1)))</f>
        <v>4</v>
      </c>
      <c r="M1864" s="8" t="str">
        <f ca="1">VLOOKUP($L1864,Education!$A:$B,2,FALSE)</f>
        <v>Superior</v>
      </c>
      <c r="N186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7</v>
      </c>
      <c r="O1864" s="7" t="str">
        <f ca="1">VLOOKUP($N1864,Department!$A:$B,2,FALSE)</f>
        <v>Operacional</v>
      </c>
      <c r="P1864" s="6">
        <f t="shared" ca="1" si="148"/>
        <v>8</v>
      </c>
      <c r="Q1864" s="7" t="str">
        <f ca="1">VLOOKUP($P1864,Role!$A:$B,2,FALSE)</f>
        <v>Analista</v>
      </c>
      <c r="R1864" s="7">
        <f ca="1">IF($P1864=8,RANDBETWEEN(2,COUNT(Level!$A:$A) + 1),"")</f>
        <v>2</v>
      </c>
      <c r="S1864" s="7" t="str">
        <f ca="1">IF($R1864&lt;&gt;"",VLOOKUP($R1864,Level!$A:$B,2,FALSE),"")</f>
        <v>Junior</v>
      </c>
      <c r="T1864" s="8">
        <f t="shared" ca="1" si="149"/>
        <v>37475</v>
      </c>
      <c r="U1864" s="1">
        <f t="shared" ca="1" si="145"/>
        <v>2500</v>
      </c>
      <c r="V186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$A1864    &amp;
", "   &amp;
$B1864    &amp;
", "   &amp;
$C1864    &amp;
", '"  &amp;
$E1864    &amp;
"', '" &amp;
$H1864    &amp;
"', "  &amp;
$I1864 &amp;
", CAST('"  &amp;
TEXT($K1864,"aaaa-mm-dd") &amp;
"' AS DATE), " &amp;
$L1864 &amp;
", " &amp;
$N1864 &amp;
", " &amp;
$P1864 &amp;
", " &amp;
IF($R1864="","NULL",$R1864) &amp;
", " &amp;
$U1864 &amp;
");"</f>
        <v>INSERT INTO acme.fact_employees (id_company_fk, id_employee_pk, flg_active, employee_name, id_gender_fk, id_race_fk, birthdate, id_education_fk, id_department_fk, id_role_fk, id_level_fk, salary) VALUES (2, 1863, TRUE, 'Enzo Gabriel Aleluia Marques', 'M', 2, CAST('1976-04-03' AS DATE), 4, 7, 8, 2, 2500);</v>
      </c>
    </row>
    <row r="1865" spans="1:22" x14ac:dyDescent="0.2">
      <c r="A1865" s="7">
        <v>2</v>
      </c>
      <c r="B1865" s="5">
        <f t="shared" si="146"/>
        <v>1864</v>
      </c>
      <c r="C1865" s="6" t="b">
        <v>1</v>
      </c>
      <c r="D1865" s="7">
        <f ca="1">IF(ROW()=2,125,IF(ROW()=3,67,IF(ROW()=4,13,RANDBETWEEN(2,COUNT(Name!$A:$A) + 1))))</f>
        <v>261</v>
      </c>
      <c r="E1865" s="7" t="str">
        <f ca="1">VLOOKUP($D1865,Name!$A:$B,2,FALSE)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Maria Flor Freitas Barboza</v>
      </c>
      <c r="F1865" s="7">
        <v>2</v>
      </c>
      <c r="G1865" s="7" cm="1">
        <f t="array" aca="1" ref="G1865" ca="1">INDEX(States!$B:$B,RANDBETWEEN(2,COUNTA(States!$B:$B)),1)</f>
        <v>2</v>
      </c>
      <c r="H1865" s="7" t="str">
        <f ca="1">VLOOKUP($D1865,Name!$A:$C,3,FALSE)</f>
        <v>F</v>
      </c>
      <c r="I1865" s="7">
        <f t="shared" ca="1" si="147"/>
        <v>2</v>
      </c>
      <c r="J1865" s="7" t="str">
        <f ca="1">VLOOKUP($I1865,Race!$A:$B,2,FALSE)</f>
        <v>Branco</v>
      </c>
      <c r="K1865" s="8">
        <f ca="1" xml:space="preserve">
IF($B1865=2,
    TODAY()-16340,
    IF($P1865=2,
        RANDBETWEEN(TODAY()-12418.5,TODAY()-6574.5),
        IF(OR($P1865=3,$P1865=4),
            RANDBETWEEN(TODAY()-16071,TODAY()-8766),
            IF(OR($P1865=5,$P1865=6,$P1865=7),
                RANDBETWEEN(TODAY()-27393.75,TODAY()-12783.75),
                RANDBETWEEN(TODAY()-27393.75,TODAY()-10957.5)
            )
        )
    )
)</f>
        <v>30945</v>
      </c>
      <c r="L1865" s="6">
        <f ca="1">IF(OR(ROW()=2,ROW()=3),7,IF(ROW()=4,4,RANDBETWEEN(4,COUNT(Education!$A:$A) + 1)))</f>
        <v>7</v>
      </c>
      <c r="M1865" s="8" t="str">
        <f ca="1">VLOOKUP($L1865,Education!$A:$B,2,FALSE)</f>
        <v>Doutorado</v>
      </c>
      <c r="N186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1865" s="7" t="str">
        <f ca="1">VLOOKUP($N1865,Department!$A:$B,2,FALSE)</f>
        <v>Administrativo</v>
      </c>
      <c r="P1865" s="6">
        <f t="shared" ca="1" si="148"/>
        <v>8</v>
      </c>
      <c r="Q1865" s="7" t="str">
        <f ca="1">VLOOKUP($P1865,Role!$A:$B,2,FALSE)</f>
        <v>Analista</v>
      </c>
      <c r="R1865" s="7">
        <f ca="1">IF($P1865=8,RANDBETWEEN(2,COUNT(Level!$A:$A) + 1),"")</f>
        <v>2</v>
      </c>
      <c r="S1865" s="7" t="str">
        <f ca="1">IF($R1865&lt;&gt;"",VLOOKUP($R1865,Level!$A:$B,2,FALSE),"")</f>
        <v>Junior</v>
      </c>
      <c r="T1865" s="8">
        <f t="shared" ca="1" si="149"/>
        <v>38755</v>
      </c>
      <c r="U1865" s="1">
        <f t="shared" ca="1" si="145"/>
        <v>4000</v>
      </c>
      <c r="V186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$A1865    &amp;
", "   &amp;
$B1865    &amp;
", "   &amp;
$C1865    &amp;
", '"  &amp;
$E1865    &amp;
"', '" &amp;
$H1865    &amp;
"', "  &amp;
$I1865 &amp;
", CAST('"  &amp;
TEXT($K1865,"aaaa-mm-dd") &amp;
"' AS DATE), " &amp;
$L1865 &amp;
", " &amp;
$N1865 &amp;
", " &amp;
$P1865 &amp;
", " &amp;
IF($R1865="","NULL",$R1865) &amp;
", " &amp;
$U1865 &amp;
");"</f>
        <v>INSERT INTO acme.fact_employees (id_company_fk, id_employee_pk, flg_active, employee_name, id_gender_fk, id_race_fk, birthdate, id_education_fk, id_department_fk, id_role_fk, id_level_fk, salary) VALUES (2, 1864, TRUE, 'Maria Flor Freitas Barboza', 'F', 2, CAST('1984-09-20' AS DATE), 7, 3, 8, 2, 4000);</v>
      </c>
    </row>
    <row r="1866" spans="1:22" x14ac:dyDescent="0.2">
      <c r="A1866" s="7">
        <v>2</v>
      </c>
      <c r="B1866" s="5">
        <f t="shared" si="146"/>
        <v>1865</v>
      </c>
      <c r="C1866" s="6" t="b">
        <v>1</v>
      </c>
      <c r="D1866" s="7">
        <f ca="1">IF(ROW()=2,125,IF(ROW()=3,67,IF(ROW()=4,13,RANDBETWEEN(2,COUNT(Name!$A:$A) + 1))))</f>
        <v>355</v>
      </c>
      <c r="E1866" s="7" t="str">
        <f ca="1">VLOOKUP($D1866,Name!$A:$B,2,FALSE) &amp; " " &amp; IF(ROW()=2,"de Orléans e Bragança",VLOOKUP(IF(ROW()=2,0,RANDBETWEEN(2,COUNT('Last name'!$A:$A) + 1)),'Last name'!$A:$B,2,FALSE) &amp; " " &amp; VLOOKUP(RANDBETWEEN(2,COUNT('Last name'!$A:$A) + 1),'Last name'!$A:$B,2,FALSE))</f>
        <v>Vinícius Greco Azeredo</v>
      </c>
      <c r="F1866" s="7">
        <v>2</v>
      </c>
      <c r="G1866" s="7" cm="1">
        <f t="array" aca="1" ref="G1866" ca="1">INDEX(States!$B:$B,RANDBETWEEN(2,COUNTA(States!$B:$B)),1)</f>
        <v>5</v>
      </c>
      <c r="H1866" s="7" t="str">
        <f ca="1">VLOOKUP($D1866,Name!$A:$C,3,FALSE)</f>
        <v>M</v>
      </c>
      <c r="I1866" s="7">
        <f t="shared" ca="1" si="147"/>
        <v>2</v>
      </c>
      <c r="J1866" s="7" t="str">
        <f ca="1">VLOOKUP($I1866,Race!$A:$B,2,FALSE)</f>
        <v>Branco</v>
      </c>
      <c r="K1866" s="8">
        <f ca="1" xml:space="preserve">
IF($B1866=2,
    TODAY()-16340,
    IF($P1866=2,
        RANDBETWEEN(TODAY()-12418.5,TODAY()-6574.5),
        IF(OR($P1866=3,$P1866=4),
            RANDBETWEEN(TODAY()-16071,TODAY()-8766),
            IF(OR($P1866=5,$P1866=6,$P1866=7),
                RANDBETWEEN(TODAY()-27393.75,TODAY()-12783.75),
                RANDBETWEEN(TODAY()-27393.75,TODAY()-10957.5)
            )
        )
    )
)</f>
        <v>21790</v>
      </c>
      <c r="L1866" s="6">
        <f ca="1">IF(OR(ROW()=2,ROW()=3),7,IF(ROW()=4,4,RANDBETWEEN(4,COUNT(Education!$A:$A) + 1)))</f>
        <v>5</v>
      </c>
      <c r="M1866" s="8" t="str">
        <f ca="1">VLOOKUP($L1866,Education!$A:$B,2,FALSE)</f>
        <v>Pós-graduação</v>
      </c>
      <c r="N186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1866" s="7" t="str">
        <f ca="1">VLOOKUP($N1866,Department!$A:$B,2,FALSE)</f>
        <v>Contábil</v>
      </c>
      <c r="P1866" s="6">
        <f t="shared" ca="1" si="148"/>
        <v>7</v>
      </c>
      <c r="Q1866" s="7" t="str">
        <f ca="1">VLOOKUP($P1866,Role!$A:$B,2,FALSE)</f>
        <v>Trainee</v>
      </c>
      <c r="R1866" s="7" t="str">
        <f ca="1">IF($P1866=8,RANDBETWEEN(2,COUNT(Level!$A:$A) + 1),"")</f>
        <v/>
      </c>
      <c r="S1866" s="7" t="str">
        <f ca="1">IF($R1866&lt;&gt;"",VLOOKUP($R1866,Level!$A:$B,2,FALSE),"")</f>
        <v/>
      </c>
      <c r="T1866" s="8">
        <f t="shared" ca="1" si="149"/>
        <v>38073</v>
      </c>
      <c r="U1866" s="1">
        <f t="shared" ca="1" si="145"/>
        <v>1805</v>
      </c>
      <c r="V186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$A1866    &amp;
", "   &amp;
$B1866    &amp;
", "   &amp;
$C1866    &amp;
", '"  &amp;
$E1866    &amp;
"', '" &amp;
$H1866    &amp;
"', "  &amp;
$I1866 &amp;
", CAST('"  &amp;
TEXT($K1866,"aaaa-mm-dd") &amp;
"' AS DATE), " &amp;
$L1866 &amp;
", " &amp;
$N1866 &amp;
", " &amp;
$P1866 &amp;
", " &amp;
IF($R1866="","NULL",$R1866) &amp;
", " &amp;
$U1866 &amp;
");"</f>
        <v>INSERT INTO acme.fact_employees (id_company_fk, id_employee_pk, flg_active, employee_name, id_gender_fk, id_race_fk, birthdate, id_education_fk, id_department_fk, id_role_fk, id_level_fk, salary) VALUES (2, 1865, TRUE, 'Vinícius Greco Azeredo', 'M', 2, CAST('1959-08-28' AS DATE), 5, 9, 7, NULL, 1805);</v>
      </c>
    </row>
    <row r="1867" spans="1:22" x14ac:dyDescent="0.2">
      <c r="A1867" s="7">
        <v>2</v>
      </c>
      <c r="B1867" s="5">
        <f t="shared" si="146"/>
        <v>1866</v>
      </c>
      <c r="C1867" s="6" t="b">
        <v>1</v>
      </c>
      <c r="D1867" s="7">
        <f ca="1">IF(ROW()=2,125,IF(ROW()=3,67,IF(ROW()=4,13,RANDBETWEEN(2,COUNT(Name!$A:$A) + 1))))</f>
        <v>181</v>
      </c>
      <c r="E1867" s="7" t="str">
        <f ca="1">VLOOKUP($D1867,Name!$A:$B,2,FALSE) &amp; " " &amp; IF(ROW()=2,"de Orléans e Bragança",VLOOKUP(IF(ROW()=2,0,RANDBETWEEN(2,COUNT('Last name'!$A:$A) + 1)),'Last name'!$A:$B,2,FALSE) &amp; " " &amp; VLOOKUP(RANDBETWEEN(2,COUNT('Last name'!$A:$A) + 1),'Last name'!$A:$B,2,FALSE))</f>
        <v>Joanna de Oliveira Alvim</v>
      </c>
      <c r="F1867" s="7">
        <v>2</v>
      </c>
      <c r="G1867" s="7" cm="1">
        <f t="array" aca="1" ref="G1867" ca="1">INDEX(States!$B:$B,RANDBETWEEN(2,COUNTA(States!$B:$B)),1)</f>
        <v>12</v>
      </c>
      <c r="H1867" s="7" t="str">
        <f ca="1">VLOOKUP($D1867,Name!$A:$C,3,FALSE)</f>
        <v>F</v>
      </c>
      <c r="I1867" s="7">
        <f t="shared" ca="1" si="147"/>
        <v>2</v>
      </c>
      <c r="J1867" s="7" t="str">
        <f ca="1">VLOOKUP($I1867,Race!$A:$B,2,FALSE)</f>
        <v>Branco</v>
      </c>
      <c r="K1867" s="8">
        <f ca="1" xml:space="preserve">
IF($B1867=2,
    TODAY()-16340,
    IF($P1867=2,
        RANDBETWEEN(TODAY()-12418.5,TODAY()-6574.5),
        IF(OR($P1867=3,$P1867=4),
            RANDBETWEEN(TODAY()-16071,TODAY()-8766),
            IF(OR($P1867=5,$P1867=6,$P1867=7),
                RANDBETWEEN(TODAY()-27393.75,TODAY()-12783.75),
                RANDBETWEEN(TODAY()-27393.75,TODAY()-10957.5)
            )
        )
    )
)</f>
        <v>33514</v>
      </c>
      <c r="L1867" s="6">
        <f ca="1">IF(OR(ROW()=2,ROW()=3),7,IF(ROW()=4,4,RANDBETWEEN(4,COUNT(Education!$A:$A) + 1)))</f>
        <v>7</v>
      </c>
      <c r="M1867" s="8" t="str">
        <f ca="1">VLOOKUP($L1867,Education!$A:$B,2,FALSE)</f>
        <v>Doutorado</v>
      </c>
      <c r="N186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1867" s="7" t="str">
        <f ca="1">VLOOKUP($N1867,Department!$A:$B,2,FALSE)</f>
        <v>Auditoria</v>
      </c>
      <c r="P1867" s="6">
        <f t="shared" ca="1" si="148"/>
        <v>8</v>
      </c>
      <c r="Q1867" s="7" t="str">
        <f ca="1">VLOOKUP($P1867,Role!$A:$B,2,FALSE)</f>
        <v>Analista</v>
      </c>
      <c r="R1867" s="7">
        <f ca="1">IF($P1867=8,RANDBETWEEN(2,COUNT(Level!$A:$A) + 1),"")</f>
        <v>2</v>
      </c>
      <c r="S1867" s="7" t="str">
        <f ca="1">IF($R1867&lt;&gt;"",VLOOKUP($R1867,Level!$A:$B,2,FALSE),"")</f>
        <v>Junior</v>
      </c>
      <c r="T1867" s="8">
        <f t="shared" ca="1" si="149"/>
        <v>38368</v>
      </c>
      <c r="U1867" s="1">
        <f t="shared" ca="1" si="145"/>
        <v>4000</v>
      </c>
      <c r="V186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$A1867    &amp;
", "   &amp;
$B1867    &amp;
", "   &amp;
$C1867    &amp;
", '"  &amp;
$E1867    &amp;
"', '" &amp;
$H1867    &amp;
"', "  &amp;
$I1867 &amp;
", CAST('"  &amp;
TEXT($K1867,"aaaa-mm-dd") &amp;
"' AS DATE), " &amp;
$L1867 &amp;
", " &amp;
$N1867 &amp;
", " &amp;
$P1867 &amp;
", " &amp;
IF($R1867="","NULL",$R1867) &amp;
", " &amp;
$U1867 &amp;
");"</f>
        <v>INSERT INTO acme.fact_employees (id_company_fk, id_employee_pk, flg_active, employee_name, id_gender_fk, id_race_fk, birthdate, id_education_fk, id_department_fk, id_role_fk, id_level_fk, salary) VALUES (2, 1866, TRUE, 'Joanna de Oliveira Alvim', 'F', 2, CAST('1991-10-03' AS DATE), 7, 10, 8, 2, 4000);</v>
      </c>
    </row>
    <row r="1868" spans="1:22" x14ac:dyDescent="0.2">
      <c r="A1868" s="7">
        <v>2</v>
      </c>
      <c r="B1868" s="5">
        <f t="shared" si="146"/>
        <v>1867</v>
      </c>
      <c r="C1868" s="6" t="b">
        <v>1</v>
      </c>
      <c r="D1868" s="7">
        <f ca="1">IF(ROW()=2,125,IF(ROW()=3,67,IF(ROW()=4,13,RANDBETWEEN(2,COUNT(Name!$A:$A) + 1))))</f>
        <v>267</v>
      </c>
      <c r="E1868" s="7" t="str">
        <f ca="1">VLOOKUP($D1868,Name!$A:$B,2,FALSE)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Maria Laura Vaz Junqueira</v>
      </c>
      <c r="F1868" s="7">
        <v>2</v>
      </c>
      <c r="G1868" s="7" cm="1">
        <f t="array" aca="1" ref="G1868" ca="1">INDEX(States!$B:$B,RANDBETWEEN(2,COUNTA(States!$B:$B)),1)</f>
        <v>8</v>
      </c>
      <c r="H1868" s="7" t="str">
        <f ca="1">VLOOKUP($D1868,Name!$A:$C,3,FALSE)</f>
        <v>F</v>
      </c>
      <c r="I1868" s="7">
        <f t="shared" ca="1" si="147"/>
        <v>2</v>
      </c>
      <c r="J1868" s="7" t="str">
        <f ca="1">VLOOKUP($I1868,Race!$A:$B,2,FALSE)</f>
        <v>Branco</v>
      </c>
      <c r="K1868" s="8">
        <f ca="1" xml:space="preserve">
IF($B1868=2,
    TODAY()-16340,
    IF($P1868=2,
        RANDBETWEEN(TODAY()-12418.5,TODAY()-6574.5),
        IF(OR($P1868=3,$P1868=4),
            RANDBETWEEN(TODAY()-16071,TODAY()-8766),
            IF(OR($P1868=5,$P1868=6,$P1868=7),
                RANDBETWEEN(TODAY()-27393.75,TODAY()-12783.75),
                RANDBETWEEN(TODAY()-27393.75,TODAY()-10957.5)
            )
        )
    )
)</f>
        <v>26353</v>
      </c>
      <c r="L1868" s="6">
        <f ca="1">IF(OR(ROW()=2,ROW()=3),7,IF(ROW()=4,4,RANDBETWEEN(4,COUNT(Education!$A:$A) + 1)))</f>
        <v>7</v>
      </c>
      <c r="M1868" s="8" t="str">
        <f ca="1">VLOOKUP($L1868,Education!$A:$B,2,FALSE)</f>
        <v>Doutorado</v>
      </c>
      <c r="N186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1868" s="7" t="str">
        <f ca="1">VLOOKUP($N1868,Department!$A:$B,2,FALSE)</f>
        <v>Auditoria</v>
      </c>
      <c r="P1868" s="6">
        <f t="shared" ca="1" si="148"/>
        <v>7</v>
      </c>
      <c r="Q1868" s="7" t="str">
        <f ca="1">VLOOKUP($P1868,Role!$A:$B,2,FALSE)</f>
        <v>Trainee</v>
      </c>
      <c r="R1868" s="7" t="str">
        <f ca="1">IF($P1868=8,RANDBETWEEN(2,COUNT(Level!$A:$A) + 1),"")</f>
        <v/>
      </c>
      <c r="S1868" s="7" t="str">
        <f ca="1">IF($R1868&lt;&gt;"",VLOOKUP($R1868,Level!$A:$B,2,FALSE),"")</f>
        <v/>
      </c>
      <c r="T1868" s="8">
        <f t="shared" ca="1" si="149"/>
        <v>41341</v>
      </c>
      <c r="U1868" s="1">
        <f t="shared" ca="1" si="145"/>
        <v>2805</v>
      </c>
      <c r="V186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$A1868    &amp;
", "   &amp;
$B1868    &amp;
", "   &amp;
$C1868    &amp;
", '"  &amp;
$E1868    &amp;
"', '" &amp;
$H1868    &amp;
"', "  &amp;
$I1868 &amp;
", CAST('"  &amp;
TEXT($K1868,"aaaa-mm-dd") &amp;
"' AS DATE), " &amp;
$L1868 &amp;
", " &amp;
$N1868 &amp;
", " &amp;
$P1868 &amp;
", " &amp;
IF($R1868="","NULL",$R1868) &amp;
", " &amp;
$U1868 &amp;
");"</f>
        <v>INSERT INTO acme.fact_employees (id_company_fk, id_employee_pk, flg_active, employee_name, id_gender_fk, id_race_fk, birthdate, id_education_fk, id_department_fk, id_role_fk, id_level_fk, salary) VALUES (2, 1867, TRUE, 'Maria Laura Vaz Junqueira', 'F', 2, CAST('1972-02-24' AS DATE), 7, 10, 7, NULL, 2805);</v>
      </c>
    </row>
    <row r="1869" spans="1:22" x14ac:dyDescent="0.2">
      <c r="A1869" s="7">
        <v>2</v>
      </c>
      <c r="B1869" s="5">
        <f t="shared" si="146"/>
        <v>1868</v>
      </c>
      <c r="C1869" s="6" t="b">
        <v>1</v>
      </c>
      <c r="D1869" s="7">
        <f ca="1">IF(ROW()=2,125,IF(ROW()=3,67,IF(ROW()=4,13,RANDBETWEEN(2,COUNT(Name!$A:$A) + 1))))</f>
        <v>291</v>
      </c>
      <c r="E1869" s="7" t="str">
        <f ca="1">VLOOKUP($D1869,Name!$A:$B,2,FALSE) &amp; " " &amp; IF(ROW()=2,"de Orléans e Bragança",VLOOKUP(IF(ROW()=2,0,RANDBETWEEN(2,COUNT('Last name'!$A:$A) + 1)),'Last name'!$A:$B,2,FALSE) &amp; " " &amp; VLOOKUP(RANDBETWEEN(2,COUNT('Last name'!$A:$A) + 1),'Last name'!$A:$B,2,FALSE))</f>
        <v>Michel Araújo Monti</v>
      </c>
      <c r="F1869" s="7">
        <v>2</v>
      </c>
      <c r="G1869" s="7" cm="1">
        <f t="array" aca="1" ref="G1869" ca="1">INDEX(States!$B:$B,RANDBETWEEN(2,COUNTA(States!$B:$B)),1)</f>
        <v>18</v>
      </c>
      <c r="H1869" s="7" t="str">
        <f ca="1">VLOOKUP($D1869,Name!$A:$C,3,FALSE)</f>
        <v>M</v>
      </c>
      <c r="I1869" s="7">
        <f t="shared" ca="1" si="147"/>
        <v>3</v>
      </c>
      <c r="J1869" s="7" t="str">
        <f ca="1">VLOOKUP($I1869,Race!$A:$B,2,FALSE)</f>
        <v>Preto</v>
      </c>
      <c r="K1869" s="8">
        <f ca="1" xml:space="preserve">
IF($B1869=2,
    TODAY()-16340,
    IF($P1869=2,
        RANDBETWEEN(TODAY()-12418.5,TODAY()-6574.5),
        IF(OR($P1869=3,$P1869=4),
            RANDBETWEEN(TODAY()-16071,TODAY()-8766),
            IF(OR($P1869=5,$P1869=6,$P1869=7),
                RANDBETWEEN(TODAY()-27393.75,TODAY()-12783.75),
                RANDBETWEEN(TODAY()-27393.75,TODAY()-10957.5)
            )
        )
    )
)</f>
        <v>21530</v>
      </c>
      <c r="L1869" s="6">
        <f ca="1">IF(OR(ROW()=2,ROW()=3),7,IF(ROW()=4,4,RANDBETWEEN(4,COUNT(Education!$A:$A) + 1)))</f>
        <v>6</v>
      </c>
      <c r="M1869" s="8" t="str">
        <f ca="1">VLOOKUP($L1869,Education!$A:$B,2,FALSE)</f>
        <v>Mestrado</v>
      </c>
      <c r="N186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12</v>
      </c>
      <c r="O1869" s="7" t="str">
        <f ca="1">VLOOKUP($N1869,Department!$A:$B,2,FALSE)</f>
        <v>Jurídico</v>
      </c>
      <c r="P1869" s="6">
        <f t="shared" ca="1" si="148"/>
        <v>8</v>
      </c>
      <c r="Q1869" s="7" t="str">
        <f ca="1">VLOOKUP($P1869,Role!$A:$B,2,FALSE)</f>
        <v>Analista</v>
      </c>
      <c r="R1869" s="7">
        <f ca="1">IF($P1869=8,RANDBETWEEN(2,COUNT(Level!$A:$A) + 1),"")</f>
        <v>3</v>
      </c>
      <c r="S1869" s="7" t="str">
        <f ca="1">IF($R1869&lt;&gt;"",VLOOKUP($R1869,Level!$A:$B,2,FALSE),"")</f>
        <v>Pleno</v>
      </c>
      <c r="T1869" s="8">
        <f t="shared" ca="1" si="149"/>
        <v>38938</v>
      </c>
      <c r="U1869" s="1">
        <f t="shared" ca="1" si="145"/>
        <v>3600</v>
      </c>
      <c r="V186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$A1869    &amp;
", "   &amp;
$B1869    &amp;
", "   &amp;
$C1869    &amp;
", '"  &amp;
$E1869    &amp;
"', '" &amp;
$H1869    &amp;
"', "  &amp;
$I1869 &amp;
", CAST('"  &amp;
TEXT($K1869,"aaaa-mm-dd") &amp;
"' AS DATE), " &amp;
$L1869 &amp;
", " &amp;
$N1869 &amp;
", " &amp;
$P1869 &amp;
", " &amp;
IF($R1869="","NULL",$R1869) &amp;
", " &amp;
$U1869 &amp;
");"</f>
        <v>INSERT INTO acme.fact_employees (id_company_fk, id_employee_pk, flg_active, employee_name, id_gender_fk, id_race_fk, birthdate, id_education_fk, id_department_fk, id_role_fk, id_level_fk, salary) VALUES (2, 1868, TRUE, 'Michel Araújo Monti', 'M', 3, CAST('1958-12-11' AS DATE), 6, 12, 8, 3, 3600);</v>
      </c>
    </row>
    <row r="1870" spans="1:22" x14ac:dyDescent="0.2">
      <c r="A1870" s="7">
        <v>2</v>
      </c>
      <c r="B1870" s="5">
        <f t="shared" si="146"/>
        <v>1869</v>
      </c>
      <c r="C1870" s="6" t="b">
        <v>1</v>
      </c>
      <c r="D1870" s="7">
        <f ca="1">IF(ROW()=2,125,IF(ROW()=3,67,IF(ROW()=4,13,RANDBETWEEN(2,COUNT(Name!$A:$A) + 1))))</f>
        <v>116</v>
      </c>
      <c r="E1870" s="7" t="str">
        <f ca="1">VLOOKUP($D1870,Name!$A:$B,2,FALSE) &amp; " " &amp; IF(ROW()=2,"de Orléans e Bragança",VLOOKUP(IF(ROW()=2,0,RANDBETWEEN(2,COUNT('Last name'!$A:$A) + 1)),'Last name'!$A:$B,2,FALSE) &amp; " " &amp; VLOOKUP(RANDBETWEEN(2,COUNT('Last name'!$A:$A) + 1),'Last name'!$A:$B,2,FALSE))</f>
        <v>Elisa Ribeiro Salvador</v>
      </c>
      <c r="F1870" s="7">
        <v>2</v>
      </c>
      <c r="G1870" s="7" cm="1">
        <f t="array" aca="1" ref="G1870" ca="1">INDEX(States!$B:$B,RANDBETWEEN(2,COUNTA(States!$B:$B)),1)</f>
        <v>16</v>
      </c>
      <c r="H1870" s="7" t="str">
        <f ca="1">VLOOKUP($D1870,Name!$A:$C,3,FALSE)</f>
        <v>F</v>
      </c>
      <c r="I1870" s="7">
        <f t="shared" ca="1" si="147"/>
        <v>4</v>
      </c>
      <c r="J1870" s="7" t="str">
        <f ca="1">VLOOKUP($I1870,Race!$A:$B,2,FALSE)</f>
        <v>Pardo</v>
      </c>
      <c r="K1870" s="8">
        <f ca="1" xml:space="preserve">
IF($B1870=2,
    TODAY()-16340,
    IF($P1870=2,
        RANDBETWEEN(TODAY()-12418.5,TODAY()-6574.5),
        IF(OR($P1870=3,$P1870=4),
            RANDBETWEEN(TODAY()-16071,TODAY()-8766),
            IF(OR($P1870=5,$P1870=6,$P1870=7),
                RANDBETWEEN(TODAY()-27393.75,TODAY()-12783.75),
                RANDBETWEEN(TODAY()-27393.75,TODAY()-10957.5)
            )
        )
    )
)</f>
        <v>17831</v>
      </c>
      <c r="L1870" s="6">
        <f ca="1">IF(OR(ROW()=2,ROW()=3),7,IF(ROW()=4,4,RANDBETWEEN(4,COUNT(Education!$A:$A) + 1)))</f>
        <v>6</v>
      </c>
      <c r="M1870" s="8" t="str">
        <f ca="1">VLOOKUP($L1870,Education!$A:$B,2,FALSE)</f>
        <v>Mestrado</v>
      </c>
      <c r="N187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1870" s="7" t="str">
        <f ca="1">VLOOKUP($N1870,Department!$A:$B,2,FALSE)</f>
        <v>Contábil</v>
      </c>
      <c r="P1870" s="6">
        <f t="shared" ca="1" si="148"/>
        <v>6</v>
      </c>
      <c r="Q1870" s="7" t="str">
        <f ca="1">VLOOKUP($P1870,Role!$A:$B,2,FALSE)</f>
        <v>Estagiário</v>
      </c>
      <c r="R1870" s="7" t="str">
        <f ca="1">IF($P1870=8,RANDBETWEEN(2,COUNT(Level!$A:$A) + 1),"")</f>
        <v/>
      </c>
      <c r="S1870" s="7" t="str">
        <f ca="1">IF($R1870&lt;&gt;"",VLOOKUP($R1870,Level!$A:$B,2,FALSE),"")</f>
        <v/>
      </c>
      <c r="T1870" s="8">
        <f t="shared" ca="1" si="149"/>
        <v>41146</v>
      </c>
      <c r="U1870" s="1">
        <f t="shared" ca="1" si="145"/>
        <v>2205</v>
      </c>
      <c r="V187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$A1870    &amp;
", "   &amp;
$B1870    &amp;
", "   &amp;
$C1870    &amp;
", '"  &amp;
$E1870    &amp;
"', '" &amp;
$H1870    &amp;
"', "  &amp;
$I1870 &amp;
", CAST('"  &amp;
TEXT($K1870,"aaaa-mm-dd") &amp;
"' AS DATE), " &amp;
$L1870 &amp;
", " &amp;
$N1870 &amp;
", " &amp;
$P1870 &amp;
", " &amp;
IF($R1870="","NULL",$R1870) &amp;
", " &amp;
$U1870 &amp;
");"</f>
        <v>INSERT INTO acme.fact_employees (id_company_fk, id_employee_pk, flg_active, employee_name, id_gender_fk, id_race_fk, birthdate, id_education_fk, id_department_fk, id_role_fk, id_level_fk, salary) VALUES (2, 1869, TRUE, 'Elisa Ribeiro Salvador', 'F', 4, CAST('1948-10-25' AS DATE), 6, 9, 6, NULL, 2205);</v>
      </c>
    </row>
    <row r="1871" spans="1:22" x14ac:dyDescent="0.2">
      <c r="A1871" s="7">
        <v>2</v>
      </c>
      <c r="B1871" s="5">
        <f t="shared" si="146"/>
        <v>1870</v>
      </c>
      <c r="C1871" s="6" t="b">
        <v>1</v>
      </c>
      <c r="D1871" s="7">
        <f ca="1">IF(ROW()=2,125,IF(ROW()=3,67,IF(ROW()=4,13,RANDBETWEEN(2,COUNT(Name!$A:$A) + 1))))</f>
        <v>287</v>
      </c>
      <c r="E1871" s="7" t="str">
        <f ca="1">VLOOKUP($D1871,Name!$A:$B,2,FALSE) &amp; " " &amp; IF(ROW()=2,"de Orléans e Bragança",VLOOKUP(IF(ROW()=2,0,RANDBETWEEN(2,COUNT('Last name'!$A:$A) + 1)),'Last name'!$A:$B,2,FALSE) &amp; " " &amp; VLOOKUP(RANDBETWEEN(2,COUNT('Last name'!$A:$A) + 1),'Last name'!$A:$B,2,FALSE))</f>
        <v>Melissa Saragoça Ricci</v>
      </c>
      <c r="F1871" s="7">
        <v>2</v>
      </c>
      <c r="G1871" s="7" cm="1">
        <f t="array" aca="1" ref="G1871" ca="1">INDEX(States!$B:$B,RANDBETWEEN(2,COUNTA(States!$B:$B)),1)</f>
        <v>4</v>
      </c>
      <c r="H1871" s="7" t="str">
        <f ca="1">VLOOKUP($D1871,Name!$A:$C,3,FALSE)</f>
        <v>F</v>
      </c>
      <c r="I1871" s="7">
        <f t="shared" ca="1" si="147"/>
        <v>2</v>
      </c>
      <c r="J1871" s="7" t="str">
        <f ca="1">VLOOKUP($I1871,Race!$A:$B,2,FALSE)</f>
        <v>Branco</v>
      </c>
      <c r="K1871" s="8">
        <f ca="1" xml:space="preserve">
IF($B1871=2,
    TODAY()-16340,
    IF($P1871=2,
        RANDBETWEEN(TODAY()-12418.5,TODAY()-6574.5),
        IF(OR($P1871=3,$P1871=4),
            RANDBETWEEN(TODAY()-16071,TODAY()-8766),
            IF(OR($P1871=5,$P1871=6,$P1871=7),
                RANDBETWEEN(TODAY()-27393.75,TODAY()-12783.75),
                RANDBETWEEN(TODAY()-27393.75,TODAY()-10957.5)
            )
        )
    )
)</f>
        <v>26405</v>
      </c>
      <c r="L1871" s="6">
        <f ca="1">IF(OR(ROW()=2,ROW()=3),7,IF(ROW()=4,4,RANDBETWEEN(4,COUNT(Education!$A:$A) + 1)))</f>
        <v>4</v>
      </c>
      <c r="M1871" s="8" t="str">
        <f ca="1">VLOOKUP($L1871,Education!$A:$B,2,FALSE)</f>
        <v>Superior</v>
      </c>
      <c r="N187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1871" s="7" t="str">
        <f ca="1">VLOOKUP($N1871,Department!$A:$B,2,FALSE)</f>
        <v>Vendas</v>
      </c>
      <c r="P1871" s="6">
        <f t="shared" ca="1" si="148"/>
        <v>8</v>
      </c>
      <c r="Q1871" s="7" t="str">
        <f ca="1">VLOOKUP($P1871,Role!$A:$B,2,FALSE)</f>
        <v>Analista</v>
      </c>
      <c r="R1871" s="7">
        <f ca="1">IF($P1871=8,RANDBETWEEN(2,COUNT(Level!$A:$A) + 1),"")</f>
        <v>3</v>
      </c>
      <c r="S1871" s="7" t="str">
        <f ca="1">IF($R1871&lt;&gt;"",VLOOKUP($R1871,Level!$A:$B,2,FALSE),"")</f>
        <v>Pleno</v>
      </c>
      <c r="T1871" s="8">
        <f t="shared" ca="1" si="149"/>
        <v>36421</v>
      </c>
      <c r="U1871" s="1">
        <f t="shared" ca="1" si="145"/>
        <v>2610</v>
      </c>
      <c r="V187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$A1871    &amp;
", "   &amp;
$B1871    &amp;
", "   &amp;
$C1871    &amp;
", '"  &amp;
$E1871    &amp;
"', '" &amp;
$H1871    &amp;
"', "  &amp;
$I1871 &amp;
", CAST('"  &amp;
TEXT($K1871,"aaaa-mm-dd") &amp;
"' AS DATE), " &amp;
$L1871 &amp;
", " &amp;
$N1871 &amp;
", " &amp;
$P1871 &amp;
", " &amp;
IF($R1871="","NULL",$R1871) &amp;
", " &amp;
$U1871 &amp;
");"</f>
        <v>INSERT INTO acme.fact_employees (id_company_fk, id_employee_pk, flg_active, employee_name, id_gender_fk, id_race_fk, birthdate, id_education_fk, id_department_fk, id_role_fk, id_level_fk, salary) VALUES (2, 1870, TRUE, 'Melissa Saragoça Ricci', 'F', 2, CAST('1972-04-16' AS DATE), 4, 13, 8, 3, 2610);</v>
      </c>
    </row>
    <row r="1872" spans="1:22" x14ac:dyDescent="0.2">
      <c r="A1872" s="7">
        <v>2</v>
      </c>
      <c r="B1872" s="5">
        <f t="shared" si="146"/>
        <v>1871</v>
      </c>
      <c r="C1872" s="6" t="b">
        <v>1</v>
      </c>
      <c r="D1872" s="7">
        <f ca="1">IF(ROW()=2,125,IF(ROW()=3,67,IF(ROW()=4,13,RANDBETWEEN(2,COUNT(Name!$A:$A) + 1))))</f>
        <v>211</v>
      </c>
      <c r="E1872" s="7" t="str">
        <f ca="1">VLOOKUP($D1872,Name!$A:$B,2,FALSE) &amp; " " &amp; IF(ROW()=2,"de Orléans e Bragança",VLOOKUP(IF(ROW()=2,0,RANDBETWEEN(2,COUNT('Last name'!$A:$A) + 1)),'Last name'!$A:$B,2,FALSE) &amp; " " &amp; VLOOKUP(RANDBETWEEN(2,COUNT('Last name'!$A:$A) + 1),'Last name'!$A:$B,2,FALSE))</f>
        <v>Kleriston Rodrigues Mariani</v>
      </c>
      <c r="F1872" s="7">
        <v>2</v>
      </c>
      <c r="G1872" s="7" cm="1">
        <f t="array" aca="1" ref="G1872" ca="1">INDEX(States!$B:$B,RANDBETWEEN(2,COUNTA(States!$B:$B)),1)</f>
        <v>9</v>
      </c>
      <c r="H1872" s="7" t="str">
        <f ca="1">VLOOKUP($D1872,Name!$A:$C,3,FALSE)</f>
        <v>M</v>
      </c>
      <c r="I1872" s="7">
        <f t="shared" ca="1" si="147"/>
        <v>2</v>
      </c>
      <c r="J1872" s="7" t="str">
        <f ca="1">VLOOKUP($I1872,Race!$A:$B,2,FALSE)</f>
        <v>Branco</v>
      </c>
      <c r="K1872" s="8">
        <f ca="1" xml:space="preserve">
IF($B1872=2,
    TODAY()-16340,
    IF($P1872=2,
        RANDBETWEEN(TODAY()-12418.5,TODAY()-6574.5),
        IF(OR($P1872=3,$P1872=4),
            RANDBETWEEN(TODAY()-16071,TODAY()-8766),
            IF(OR($P1872=5,$P1872=6,$P1872=7),
                RANDBETWEEN(TODAY()-27393.75,TODAY()-12783.75),
                RANDBETWEEN(TODAY()-27393.75,TODAY()-10957.5)
            )
        )
    )
)</f>
        <v>21036</v>
      </c>
      <c r="L1872" s="6">
        <f ca="1">IF(OR(ROW()=2,ROW()=3),7,IF(ROW()=4,4,RANDBETWEEN(4,COUNT(Education!$A:$A) + 1)))</f>
        <v>7</v>
      </c>
      <c r="M1872" s="8" t="str">
        <f ca="1">VLOOKUP($L1872,Education!$A:$B,2,FALSE)</f>
        <v>Doutorado</v>
      </c>
      <c r="N187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1872" s="7" t="str">
        <f ca="1">VLOOKUP($N1872,Department!$A:$B,2,FALSE)</f>
        <v>Comunicação &amp; Marketing</v>
      </c>
      <c r="P1872" s="6">
        <f t="shared" ca="1" si="148"/>
        <v>6</v>
      </c>
      <c r="Q1872" s="7" t="str">
        <f ca="1">VLOOKUP($P1872,Role!$A:$B,2,FALSE)</f>
        <v>Estagiário</v>
      </c>
      <c r="R1872" s="7" t="str">
        <f ca="1">IF($P1872=8,RANDBETWEEN(2,COUNT(Level!$A:$A) + 1),"")</f>
        <v/>
      </c>
      <c r="S1872" s="7" t="str">
        <f ca="1">IF($R1872&lt;&gt;"",VLOOKUP($R1872,Level!$A:$B,2,FALSE),"")</f>
        <v/>
      </c>
      <c r="T1872" s="8">
        <f t="shared" ca="1" si="149"/>
        <v>38160</v>
      </c>
      <c r="U1872" s="1">
        <f t="shared" ca="1" si="145"/>
        <v>2785</v>
      </c>
      <c r="V187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$A1872    &amp;
", "   &amp;
$B1872    &amp;
", "   &amp;
$C1872    &amp;
", '"  &amp;
$E1872    &amp;
"', '" &amp;
$H1872    &amp;
"', "  &amp;
$I1872 &amp;
", CAST('"  &amp;
TEXT($K1872,"aaaa-mm-dd") &amp;
"' AS DATE), " &amp;
$L1872 &amp;
", " &amp;
$N1872 &amp;
", " &amp;
$P1872 &amp;
", " &amp;
IF($R1872="","NULL",$R1872) &amp;
", " &amp;
$U1872 &amp;
");"</f>
        <v>INSERT INTO acme.fact_employees (id_company_fk, id_employee_pk, flg_active, employee_name, id_gender_fk, id_race_fk, birthdate, id_education_fk, id_department_fk, id_role_fk, id_level_fk, salary) VALUES (2, 1871, TRUE, 'Kleriston Rodrigues Mariani', 'M', 2, CAST('1957-08-04' AS DATE), 7, 8, 6, NULL, 2785);</v>
      </c>
    </row>
    <row r="1873" spans="1:22" x14ac:dyDescent="0.2">
      <c r="A1873" s="7">
        <v>2</v>
      </c>
      <c r="B1873" s="5">
        <f t="shared" si="146"/>
        <v>1872</v>
      </c>
      <c r="C1873" s="6" t="b">
        <v>1</v>
      </c>
      <c r="D1873" s="7">
        <f ca="1">IF(ROW()=2,125,IF(ROW()=3,67,IF(ROW()=4,13,RANDBETWEEN(2,COUNT(Name!$A:$A) + 1))))</f>
        <v>75</v>
      </c>
      <c r="E1873" s="7" t="str">
        <f ca="1">VLOOKUP($D1873,Name!$A:$B,2,FALSE) &amp; " " &amp; IF(ROW()=2,"de Orléans e Bragança",VLOOKUP(IF(ROW()=2,0,RANDBETWEEN(2,COUNT('Last name'!$A:$A) + 1)),'Last name'!$A:$B,2,FALSE) &amp; " " &amp; VLOOKUP(RANDBETWEEN(2,COUNT('Last name'!$A:$A) + 1),'Last name'!$A:$B,2,FALSE))</f>
        <v>Bryan Russo Arruda</v>
      </c>
      <c r="F1873" s="7">
        <v>2</v>
      </c>
      <c r="G1873" s="7" cm="1">
        <f t="array" aca="1" ref="G1873" ca="1">INDEX(States!$B:$B,RANDBETWEEN(2,COUNTA(States!$B:$B)),1)</f>
        <v>13</v>
      </c>
      <c r="H1873" s="7" t="str">
        <f ca="1">VLOOKUP($D1873,Name!$A:$C,3,FALSE)</f>
        <v>M</v>
      </c>
      <c r="I1873" s="7">
        <f t="shared" ca="1" si="147"/>
        <v>2</v>
      </c>
      <c r="J1873" s="7" t="str">
        <f ca="1">VLOOKUP($I1873,Race!$A:$B,2,FALSE)</f>
        <v>Branco</v>
      </c>
      <c r="K1873" s="8">
        <f ca="1" xml:space="preserve">
IF($B1873=2,
    TODAY()-16340,
    IF($P1873=2,
        RANDBETWEEN(TODAY()-12418.5,TODAY()-6574.5),
        IF(OR($P1873=3,$P1873=4),
            RANDBETWEEN(TODAY()-16071,TODAY()-8766),
            IF(OR($P1873=5,$P1873=6,$P1873=7),
                RANDBETWEEN(TODAY()-27393.75,TODAY()-12783.75),
                RANDBETWEEN(TODAY()-27393.75,TODAY()-10957.5)
            )
        )
    )
)</f>
        <v>31229</v>
      </c>
      <c r="L1873" s="6">
        <f ca="1">IF(OR(ROW()=2,ROW()=3),7,IF(ROW()=4,4,RANDBETWEEN(4,COUNT(Education!$A:$A) + 1)))</f>
        <v>5</v>
      </c>
      <c r="M1873" s="8" t="str">
        <f ca="1">VLOOKUP($L1873,Education!$A:$B,2,FALSE)</f>
        <v>Pós-graduação</v>
      </c>
      <c r="N187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1873" s="7" t="str">
        <f ca="1">VLOOKUP($N1873,Department!$A:$B,2,FALSE)</f>
        <v>Contábil</v>
      </c>
      <c r="P1873" s="6">
        <f t="shared" ca="1" si="148"/>
        <v>8</v>
      </c>
      <c r="Q1873" s="7" t="str">
        <f ca="1">VLOOKUP($P1873,Role!$A:$B,2,FALSE)</f>
        <v>Analista</v>
      </c>
      <c r="R1873" s="7">
        <f ca="1">IF($P1873=8,RANDBETWEEN(2,COUNT(Level!$A:$A) + 1),"")</f>
        <v>4</v>
      </c>
      <c r="S1873" s="7" t="str">
        <f ca="1">IF($R1873&lt;&gt;"",VLOOKUP($R1873,Level!$A:$B,2,FALSE),"")</f>
        <v>Senior</v>
      </c>
      <c r="T1873" s="8">
        <f t="shared" ca="1" si="149"/>
        <v>40942</v>
      </c>
      <c r="U1873" s="1">
        <f t="shared" ca="1" si="145"/>
        <v>3000</v>
      </c>
      <c r="V187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$A1873    &amp;
", "   &amp;
$B1873    &amp;
", "   &amp;
$C1873    &amp;
", '"  &amp;
$E1873    &amp;
"', '" &amp;
$H1873    &amp;
"', "  &amp;
$I1873 &amp;
", CAST('"  &amp;
TEXT($K1873,"aaaa-mm-dd") &amp;
"' AS DATE), " &amp;
$L1873 &amp;
", " &amp;
$N1873 &amp;
", " &amp;
$P1873 &amp;
", " &amp;
IF($R1873="","NULL",$R1873) &amp;
", " &amp;
$U1873 &amp;
");"</f>
        <v>INSERT INTO acme.fact_employees (id_company_fk, id_employee_pk, flg_active, employee_name, id_gender_fk, id_race_fk, birthdate, id_education_fk, id_department_fk, id_role_fk, id_level_fk, salary) VALUES (2, 1872, TRUE, 'Bryan Russo Arruda', 'M', 2, CAST('1985-07-01' AS DATE), 5, 9, 8, 4, 3000);</v>
      </c>
    </row>
    <row r="1874" spans="1:22" x14ac:dyDescent="0.2">
      <c r="A1874" s="7">
        <v>2</v>
      </c>
      <c r="B1874" s="5">
        <f t="shared" si="146"/>
        <v>1873</v>
      </c>
      <c r="C1874" s="6" t="b">
        <v>1</v>
      </c>
      <c r="D1874" s="7">
        <f ca="1">IF(ROW()=2,125,IF(ROW()=3,67,IF(ROW()=4,13,RANDBETWEEN(2,COUNT(Name!$A:$A) + 1))))</f>
        <v>69</v>
      </c>
      <c r="E1874" s="7" t="str">
        <f ca="1">VLOOKUP($D1874,Name!$A:$B,2,FALSE) &amp; " " &amp; IF(ROW()=2,"de Orléans e Bragança",VLOOKUP(IF(ROW()=2,0,RANDBETWEEN(2,COUNT('Last name'!$A:$A) + 1)),'Last name'!$A:$B,2,FALSE) &amp; " " &amp; VLOOKUP(RANDBETWEEN(2,COUNT('Last name'!$A:$A) + 1),'Last name'!$A:$B,2,FALSE))</f>
        <v>Bernnardo Alvarenga Vieira</v>
      </c>
      <c r="F1874" s="7">
        <v>2</v>
      </c>
      <c r="G1874" s="7" cm="1">
        <f t="array" aca="1" ref="G1874" ca="1">INDEX(States!$B:$B,RANDBETWEEN(2,COUNTA(States!$B:$B)),1)</f>
        <v>18</v>
      </c>
      <c r="H1874" s="7" t="str">
        <f ca="1">VLOOKUP($D1874,Name!$A:$C,3,FALSE)</f>
        <v>M</v>
      </c>
      <c r="I1874" s="7">
        <f t="shared" ca="1" si="147"/>
        <v>2</v>
      </c>
      <c r="J1874" s="7" t="str">
        <f ca="1">VLOOKUP($I1874,Race!$A:$B,2,FALSE)</f>
        <v>Branco</v>
      </c>
      <c r="K1874" s="8">
        <f ca="1" xml:space="preserve">
IF($B1874=2,
    TODAY()-16340,
    IF($P1874=2,
        RANDBETWEEN(TODAY()-12418.5,TODAY()-6574.5),
        IF(OR($P1874=3,$P1874=4),
            RANDBETWEEN(TODAY()-16071,TODAY()-8766),
            IF(OR($P1874=5,$P1874=6,$P1874=7),
                RANDBETWEEN(TODAY()-27393.75,TODAY()-12783.75),
                RANDBETWEEN(TODAY()-27393.75,TODAY()-10957.5)
            )
        )
    )
)</f>
        <v>28938</v>
      </c>
      <c r="L1874" s="6">
        <f ca="1">IF(OR(ROW()=2,ROW()=3),7,IF(ROW()=4,4,RANDBETWEEN(4,COUNT(Education!$A:$A) + 1)))</f>
        <v>7</v>
      </c>
      <c r="M1874" s="8" t="str">
        <f ca="1">VLOOKUP($L1874,Education!$A:$B,2,FALSE)</f>
        <v>Doutorado</v>
      </c>
      <c r="N187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7</v>
      </c>
      <c r="O1874" s="7" t="str">
        <f ca="1">VLOOKUP($N1874,Department!$A:$B,2,FALSE)</f>
        <v>Operacional</v>
      </c>
      <c r="P1874" s="6">
        <f t="shared" ca="1" si="148"/>
        <v>6</v>
      </c>
      <c r="Q1874" s="7" t="str">
        <f ca="1">VLOOKUP($P1874,Role!$A:$B,2,FALSE)</f>
        <v>Estagiário</v>
      </c>
      <c r="R1874" s="7" t="str">
        <f ca="1">IF($P1874=8,RANDBETWEEN(2,COUNT(Level!$A:$A) + 1),"")</f>
        <v/>
      </c>
      <c r="S1874" s="7" t="str">
        <f ca="1">IF($R1874&lt;&gt;"",VLOOKUP($R1874,Level!$A:$B,2,FALSE),"")</f>
        <v/>
      </c>
      <c r="T1874" s="8">
        <f t="shared" ca="1" si="149"/>
        <v>41499</v>
      </c>
      <c r="U1874" s="1">
        <f t="shared" ca="1" si="145"/>
        <v>2705</v>
      </c>
      <c r="V187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$A1874    &amp;
", "   &amp;
$B1874    &amp;
", "   &amp;
$C1874    &amp;
", '"  &amp;
$E1874    &amp;
"', '" &amp;
$H1874    &amp;
"', "  &amp;
$I1874 &amp;
", CAST('"  &amp;
TEXT($K1874,"aaaa-mm-dd") &amp;
"' AS DATE), " &amp;
$L1874 &amp;
", " &amp;
$N1874 &amp;
", " &amp;
$P1874 &amp;
", " &amp;
IF($R1874="","NULL",$R1874) &amp;
", " &amp;
$U1874 &amp;
");"</f>
        <v>INSERT INTO acme.fact_employees (id_company_fk, id_employee_pk, flg_active, employee_name, id_gender_fk, id_race_fk, birthdate, id_education_fk, id_department_fk, id_role_fk, id_level_fk, salary) VALUES (2, 1873, TRUE, 'Bernnardo Alvarenga Vieira', 'M', 2, CAST('1979-03-24' AS DATE), 7, 7, 6, NULL, 2705);</v>
      </c>
    </row>
    <row r="1875" spans="1:22" x14ac:dyDescent="0.2">
      <c r="A1875" s="7">
        <v>2</v>
      </c>
      <c r="B1875" s="5">
        <f t="shared" si="146"/>
        <v>1874</v>
      </c>
      <c r="C1875" s="6" t="b">
        <v>1</v>
      </c>
      <c r="D1875" s="7">
        <f ca="1">IF(ROW()=2,125,IF(ROW()=3,67,IF(ROW()=4,13,RANDBETWEEN(2,COUNT(Name!$A:$A) + 1))))</f>
        <v>63</v>
      </c>
      <c r="E1875" s="7" t="str">
        <f ca="1">VLOOKUP($D1875,Name!$A:$B,2,FALSE) &amp; " " &amp; IF(ROW()=2,"de Orléans e Bragança",VLOOKUP(IF(ROW()=2,0,RANDBETWEEN(2,COUNT('Last name'!$A:$A) + 1)),'Last name'!$A:$B,2,FALSE) &amp; " " &amp; VLOOKUP(RANDBETWEEN(2,COUNT('Last name'!$A:$A) + 1),'Last name'!$A:$B,2,FALSE))</f>
        <v>Bartolomeo Sacramento Souza</v>
      </c>
      <c r="F1875" s="7">
        <v>2</v>
      </c>
      <c r="G1875" s="7" cm="1">
        <f t="array" aca="1" ref="G1875" ca="1">INDEX(States!$B:$B,RANDBETWEEN(2,COUNTA(States!$B:$B)),1)</f>
        <v>21</v>
      </c>
      <c r="H1875" s="7" t="str">
        <f ca="1">VLOOKUP($D1875,Name!$A:$C,3,FALSE)</f>
        <v>M</v>
      </c>
      <c r="I1875" s="7">
        <f t="shared" ca="1" si="147"/>
        <v>2</v>
      </c>
      <c r="J1875" s="7" t="str">
        <f ca="1">VLOOKUP($I1875,Race!$A:$B,2,FALSE)</f>
        <v>Branco</v>
      </c>
      <c r="K1875" s="8">
        <f ca="1" xml:space="preserve">
IF($B1875=2,
    TODAY()-16340,
    IF($P1875=2,
        RANDBETWEEN(TODAY()-12418.5,TODAY()-6574.5),
        IF(OR($P1875=3,$P1875=4),
            RANDBETWEEN(TODAY()-16071,TODAY()-8766),
            IF(OR($P1875=5,$P1875=6,$P1875=7),
                RANDBETWEEN(TODAY()-27393.75,TODAY()-12783.75),
                RANDBETWEEN(TODAY()-27393.75,TODAY()-10957.5)
            )
        )
    )
)</f>
        <v>29831</v>
      </c>
      <c r="L1875" s="6">
        <f ca="1">IF(OR(ROW()=2,ROW()=3),7,IF(ROW()=4,4,RANDBETWEEN(4,COUNT(Education!$A:$A) + 1)))</f>
        <v>6</v>
      </c>
      <c r="M1875" s="8" t="str">
        <f ca="1">VLOOKUP($L1875,Education!$A:$B,2,FALSE)</f>
        <v>Mestrado</v>
      </c>
      <c r="N187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1875" s="7" t="str">
        <f ca="1">VLOOKUP($N1875,Department!$A:$B,2,FALSE)</f>
        <v>Auditoria</v>
      </c>
      <c r="P1875" s="6">
        <f t="shared" ca="1" si="148"/>
        <v>8</v>
      </c>
      <c r="Q1875" s="7" t="str">
        <f ca="1">VLOOKUP($P1875,Role!$A:$B,2,FALSE)</f>
        <v>Analista</v>
      </c>
      <c r="R1875" s="7">
        <f ca="1">IF($P1875=8,RANDBETWEEN(2,COUNT(Level!$A:$A) + 1),"")</f>
        <v>3</v>
      </c>
      <c r="S1875" s="7" t="str">
        <f ca="1">IF($R1875&lt;&gt;"",VLOOKUP($R1875,Level!$A:$B,2,FALSE),"")</f>
        <v>Pleno</v>
      </c>
      <c r="T1875" s="8">
        <f t="shared" ca="1" si="149"/>
        <v>39148</v>
      </c>
      <c r="U1875" s="1">
        <f t="shared" ca="1" si="145"/>
        <v>3500</v>
      </c>
      <c r="V187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$A1875    &amp;
", "   &amp;
$B1875    &amp;
", "   &amp;
$C1875    &amp;
", '"  &amp;
$E1875    &amp;
"', '" &amp;
$H1875    &amp;
"', "  &amp;
$I1875 &amp;
", CAST('"  &amp;
TEXT($K1875,"aaaa-mm-dd") &amp;
"' AS DATE), " &amp;
$L1875 &amp;
", " &amp;
$N1875 &amp;
", " &amp;
$P1875 &amp;
", " &amp;
IF($R1875="","NULL",$R1875) &amp;
", " &amp;
$U1875 &amp;
");"</f>
        <v>INSERT INTO acme.fact_employees (id_company_fk, id_employee_pk, flg_active, employee_name, id_gender_fk, id_race_fk, birthdate, id_education_fk, id_department_fk, id_role_fk, id_level_fk, salary) VALUES (2, 1874, TRUE, 'Bartolomeo Sacramento Souza', 'M', 2, CAST('1981-09-02' AS DATE), 6, 10, 8, 3, 3500);</v>
      </c>
    </row>
    <row r="1876" spans="1:22" x14ac:dyDescent="0.2">
      <c r="A1876" s="7">
        <v>2</v>
      </c>
      <c r="B1876" s="5">
        <f t="shared" si="146"/>
        <v>1875</v>
      </c>
      <c r="C1876" s="6" t="b">
        <v>1</v>
      </c>
      <c r="D1876" s="7">
        <f ca="1">IF(ROW()=2,125,IF(ROW()=3,67,IF(ROW()=4,13,RANDBETWEEN(2,COUNT(Name!$A:$A) + 1))))</f>
        <v>36</v>
      </c>
      <c r="E1876" s="7" t="str">
        <f ca="1">VLOOKUP($D1876,Name!$A:$B,2,FALSE) &amp; " " &amp; IF(ROW()=2,"de Orléans e Bragança",VLOOKUP(IF(ROW()=2,0,RANDBETWEEN(2,COUNT('Last name'!$A:$A) + 1)),'Last name'!$A:$B,2,FALSE) &amp; " " &amp; VLOOKUP(RANDBETWEEN(2,COUNT('Last name'!$A:$A) + 1),'Last name'!$A:$B,2,FALSE))</f>
        <v>Ananda Aragão Campos</v>
      </c>
      <c r="F1876" s="7">
        <v>2</v>
      </c>
      <c r="G1876" s="7" cm="1">
        <f t="array" aca="1" ref="G1876" ca="1">INDEX(States!$B:$B,RANDBETWEEN(2,COUNTA(States!$B:$B)),1)</f>
        <v>5</v>
      </c>
      <c r="H1876" s="7" t="str">
        <f ca="1">VLOOKUP($D1876,Name!$A:$C,3,FALSE)</f>
        <v>F</v>
      </c>
      <c r="I1876" s="7">
        <f t="shared" ca="1" si="147"/>
        <v>3</v>
      </c>
      <c r="J1876" s="7" t="str">
        <f ca="1">VLOOKUP($I1876,Race!$A:$B,2,FALSE)</f>
        <v>Preto</v>
      </c>
      <c r="K1876" s="8">
        <f ca="1" xml:space="preserve">
IF($B1876=2,
    TODAY()-16340,
    IF($P1876=2,
        RANDBETWEEN(TODAY()-12418.5,TODAY()-6574.5),
        IF(OR($P1876=3,$P1876=4),
            RANDBETWEEN(TODAY()-16071,TODAY()-8766),
            IF(OR($P1876=5,$P1876=6,$P1876=7),
                RANDBETWEEN(TODAY()-27393.75,TODAY()-12783.75),
                RANDBETWEEN(TODAY()-27393.75,TODAY()-10957.5)
            )
        )
    )
)</f>
        <v>30909</v>
      </c>
      <c r="L1876" s="6">
        <f ca="1">IF(OR(ROW()=2,ROW()=3),7,IF(ROW()=4,4,RANDBETWEEN(4,COUNT(Education!$A:$A) + 1)))</f>
        <v>7</v>
      </c>
      <c r="M1876" s="8" t="str">
        <f ca="1">VLOOKUP($L1876,Education!$A:$B,2,FALSE)</f>
        <v>Doutorado</v>
      </c>
      <c r="N187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1876" s="7" t="str">
        <f ca="1">VLOOKUP($N1876,Department!$A:$B,2,FALSE)</f>
        <v>Comunicação &amp; Marketing</v>
      </c>
      <c r="P1876" s="6">
        <f t="shared" ca="1" si="148"/>
        <v>8</v>
      </c>
      <c r="Q1876" s="7" t="str">
        <f ca="1">VLOOKUP($P1876,Role!$A:$B,2,FALSE)</f>
        <v>Analista</v>
      </c>
      <c r="R1876" s="7">
        <f ca="1">IF($P1876=8,RANDBETWEEN(2,COUNT(Level!$A:$A) + 1),"")</f>
        <v>4</v>
      </c>
      <c r="S1876" s="7" t="str">
        <f ca="1">IF($R1876&lt;&gt;"",VLOOKUP($R1876,Level!$A:$B,2,FALSE),"")</f>
        <v>Senior</v>
      </c>
      <c r="T1876" s="8">
        <f t="shared" ca="1" si="149"/>
        <v>42241</v>
      </c>
      <c r="U1876" s="1">
        <f t="shared" ca="1" si="145"/>
        <v>4080</v>
      </c>
      <c r="V187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$A1876    &amp;
", "   &amp;
$B1876    &amp;
", "   &amp;
$C1876    &amp;
", '"  &amp;
$E1876    &amp;
"', '" &amp;
$H1876    &amp;
"', "  &amp;
$I1876 &amp;
", CAST('"  &amp;
TEXT($K1876,"aaaa-mm-dd") &amp;
"' AS DATE), " &amp;
$L1876 &amp;
", " &amp;
$N1876 &amp;
", " &amp;
$P1876 &amp;
", " &amp;
IF($R1876="","NULL",$R1876) &amp;
", " &amp;
$U1876 &amp;
");"</f>
        <v>INSERT INTO acme.fact_employees (id_company_fk, id_employee_pk, flg_active, employee_name, id_gender_fk, id_race_fk, birthdate, id_education_fk, id_department_fk, id_role_fk, id_level_fk, salary) VALUES (2, 1875, TRUE, 'Ananda Aragão Campos', 'F', 3, CAST('1984-08-15' AS DATE), 7, 8, 8, 4, 4080);</v>
      </c>
    </row>
    <row r="1877" spans="1:22" x14ac:dyDescent="0.2">
      <c r="A1877" s="7">
        <v>2</v>
      </c>
      <c r="B1877" s="5">
        <f t="shared" si="146"/>
        <v>1876</v>
      </c>
      <c r="C1877" s="6" t="b">
        <v>1</v>
      </c>
      <c r="D1877" s="7">
        <f ca="1">IF(ROW()=2,125,IF(ROW()=3,67,IF(ROW()=4,13,RANDBETWEEN(2,COUNT(Name!$A:$A) + 1))))</f>
        <v>185</v>
      </c>
      <c r="E1877" s="7" t="str">
        <f ca="1">VLOOKUP($D1877,Name!$A:$B,2,FALSE) &amp; " " &amp; IF(ROW()=2,"de Orléans e Bragança",VLOOKUP(IF(ROW()=2,0,RANDBETWEEN(2,COUNT('Last name'!$A:$A) + 1)),'Last name'!$A:$B,2,FALSE) &amp; " " &amp; VLOOKUP(RANDBETWEEN(2,COUNT('Last name'!$A:$A) + 1),'Last name'!$A:$B,2,FALSE))</f>
        <v>João Lucas Farina Arruda</v>
      </c>
      <c r="F1877" s="7">
        <v>2</v>
      </c>
      <c r="G1877" s="7" cm="1">
        <f t="array" aca="1" ref="G1877" ca="1">INDEX(States!$B:$B,RANDBETWEEN(2,COUNTA(States!$B:$B)),1)</f>
        <v>2</v>
      </c>
      <c r="H1877" s="7" t="str">
        <f ca="1">VLOOKUP($D1877,Name!$A:$C,3,FALSE)</f>
        <v>M</v>
      </c>
      <c r="I1877" s="7">
        <f t="shared" ca="1" si="147"/>
        <v>2</v>
      </c>
      <c r="J1877" s="7" t="str">
        <f ca="1">VLOOKUP($I1877,Race!$A:$B,2,FALSE)</f>
        <v>Branco</v>
      </c>
      <c r="K1877" s="8">
        <f ca="1" xml:space="preserve">
IF($B1877=2,
    TODAY()-16340,
    IF($P1877=2,
        RANDBETWEEN(TODAY()-12418.5,TODAY()-6574.5),
        IF(OR($P1877=3,$P1877=4),
            RANDBETWEEN(TODAY()-16071,TODAY()-8766),
            IF(OR($P1877=5,$P1877=6,$P1877=7),
                RANDBETWEEN(TODAY()-27393.75,TODAY()-12783.75),
                RANDBETWEEN(TODAY()-27393.75,TODAY()-10957.5)
            )
        )
    )
)</f>
        <v>20057</v>
      </c>
      <c r="L1877" s="6">
        <f ca="1">IF(OR(ROW()=2,ROW()=3),7,IF(ROW()=4,4,RANDBETWEEN(4,COUNT(Education!$A:$A) + 1)))</f>
        <v>4</v>
      </c>
      <c r="M1877" s="8" t="str">
        <f ca="1">VLOOKUP($L1877,Education!$A:$B,2,FALSE)</f>
        <v>Superior</v>
      </c>
      <c r="N187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1877" s="7" t="str">
        <f ca="1">VLOOKUP($N1877,Department!$A:$B,2,FALSE)</f>
        <v>Auditoria</v>
      </c>
      <c r="P1877" s="6">
        <f t="shared" ca="1" si="148"/>
        <v>8</v>
      </c>
      <c r="Q1877" s="7" t="str">
        <f ca="1">VLOOKUP($P1877,Role!$A:$B,2,FALSE)</f>
        <v>Analista</v>
      </c>
      <c r="R1877" s="7">
        <f ca="1">IF($P1877=8,RANDBETWEEN(2,COUNT(Level!$A:$A) + 1),"")</f>
        <v>3</v>
      </c>
      <c r="S1877" s="7" t="str">
        <f ca="1">IF($R1877&lt;&gt;"",VLOOKUP($R1877,Level!$A:$B,2,FALSE),"")</f>
        <v>Pleno</v>
      </c>
      <c r="T1877" s="8">
        <f t="shared" ca="1" si="149"/>
        <v>38460</v>
      </c>
      <c r="U1877" s="1">
        <f t="shared" ca="1" si="145"/>
        <v>2500</v>
      </c>
      <c r="V187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$A1877    &amp;
", "   &amp;
$B1877    &amp;
", "   &amp;
$C1877    &amp;
", '"  &amp;
$E1877    &amp;
"', '" &amp;
$H1877    &amp;
"', "  &amp;
$I1877 &amp;
", CAST('"  &amp;
TEXT($K1877,"aaaa-mm-dd") &amp;
"' AS DATE), " &amp;
$L1877 &amp;
", " &amp;
$N1877 &amp;
", " &amp;
$P1877 &amp;
", " &amp;
IF($R1877="","NULL",$R1877) &amp;
", " &amp;
$U1877 &amp;
");"</f>
        <v>INSERT INTO acme.fact_employees (id_company_fk, id_employee_pk, flg_active, employee_name, id_gender_fk, id_race_fk, birthdate, id_education_fk, id_department_fk, id_role_fk, id_level_fk, salary) VALUES (2, 1876, TRUE, 'João Lucas Farina Arruda', 'M', 2, CAST('1954-11-29' AS DATE), 4, 10, 8, 3, 2500);</v>
      </c>
    </row>
    <row r="1878" spans="1:22" x14ac:dyDescent="0.2">
      <c r="A1878" s="7">
        <v>2</v>
      </c>
      <c r="B1878" s="5">
        <f t="shared" si="146"/>
        <v>1877</v>
      </c>
      <c r="C1878" s="6" t="b">
        <v>1</v>
      </c>
      <c r="D1878" s="7">
        <f ca="1">IF(ROW()=2,125,IF(ROW()=3,67,IF(ROW()=4,13,RANDBETWEEN(2,COUNT(Name!$A:$A) + 1))))</f>
        <v>304</v>
      </c>
      <c r="E1878" s="7" t="str">
        <f ca="1">VLOOKUP($D1878,Name!$A:$B,2,FALSE) &amp; " " &amp; IF(ROW()=2,"de Orléans e Bragança",VLOOKUP(IF(ROW()=2,0,RANDBETWEEN(2,COUNT('Last name'!$A:$A) + 1)),'Last name'!$A:$B,2,FALSE) &amp; " " &amp; VLOOKUP(RANDBETWEEN(2,COUNT('Last name'!$A:$A) + 1),'Last name'!$A:$B,2,FALSE))</f>
        <v>Nicole Ildelfonso Rodrigues</v>
      </c>
      <c r="F1878" s="7">
        <v>2</v>
      </c>
      <c r="G1878" s="7" cm="1">
        <f t="array" aca="1" ref="G1878" ca="1">INDEX(States!$B:$B,RANDBETWEEN(2,COUNTA(States!$B:$B)),1)</f>
        <v>15</v>
      </c>
      <c r="H1878" s="7" t="str">
        <f ca="1">VLOOKUP($D1878,Name!$A:$C,3,FALSE)</f>
        <v>F</v>
      </c>
      <c r="I1878" s="7">
        <f t="shared" ca="1" si="147"/>
        <v>2</v>
      </c>
      <c r="J1878" s="7" t="str">
        <f ca="1">VLOOKUP($I1878,Race!$A:$B,2,FALSE)</f>
        <v>Branco</v>
      </c>
      <c r="K1878" s="8">
        <f ca="1" xml:space="preserve">
IF($B1878=2,
    TODAY()-16340,
    IF($P1878=2,
        RANDBETWEEN(TODAY()-12418.5,TODAY()-6574.5),
        IF(OR($P1878=3,$P1878=4),
            RANDBETWEEN(TODAY()-16071,TODAY()-8766),
            IF(OR($P1878=5,$P1878=6,$P1878=7),
                RANDBETWEEN(TODAY()-27393.75,TODAY()-12783.75),
                RANDBETWEEN(TODAY()-27393.75,TODAY()-10957.5)
            )
        )
    )
)</f>
        <v>22695</v>
      </c>
      <c r="L1878" s="6">
        <f ca="1">IF(OR(ROW()=2,ROW()=3),7,IF(ROW()=4,4,RANDBETWEEN(4,COUNT(Education!$A:$A) + 1)))</f>
        <v>5</v>
      </c>
      <c r="M1878" s="8" t="str">
        <f ca="1">VLOOKUP($L1878,Education!$A:$B,2,FALSE)</f>
        <v>Pós-graduação</v>
      </c>
      <c r="N187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6</v>
      </c>
      <c r="O1878" s="7" t="str">
        <f ca="1">VLOOKUP($N1878,Department!$A:$B,2,FALSE)</f>
        <v>Comercial</v>
      </c>
      <c r="P1878" s="6">
        <f t="shared" ca="1" si="148"/>
        <v>8</v>
      </c>
      <c r="Q1878" s="7" t="str">
        <f ca="1">VLOOKUP($P1878,Role!$A:$B,2,FALSE)</f>
        <v>Analista</v>
      </c>
      <c r="R1878" s="7">
        <f ca="1">IF($P1878=8,RANDBETWEEN(2,COUNT(Level!$A:$A) + 1),"")</f>
        <v>3</v>
      </c>
      <c r="S1878" s="7" t="str">
        <f ca="1">IF($R1878&lt;&gt;"",VLOOKUP($R1878,Level!$A:$B,2,FALSE),"")</f>
        <v>Pleno</v>
      </c>
      <c r="T1878" s="8">
        <f t="shared" ca="1" si="149"/>
        <v>44459</v>
      </c>
      <c r="U1878" s="1">
        <f t="shared" ca="1" si="145"/>
        <v>3080</v>
      </c>
      <c r="V187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$A1878    &amp;
", "   &amp;
$B1878    &amp;
", "   &amp;
$C1878    &amp;
", '"  &amp;
$E1878    &amp;
"', '" &amp;
$H1878    &amp;
"', "  &amp;
$I1878 &amp;
", CAST('"  &amp;
TEXT($K1878,"aaaa-mm-dd") &amp;
"' AS DATE), " &amp;
$L1878 &amp;
", " &amp;
$N1878 &amp;
", " &amp;
$P1878 &amp;
", " &amp;
IF($R1878="","NULL",$R1878) &amp;
", " &amp;
$U1878 &amp;
");"</f>
        <v>INSERT INTO acme.fact_employees (id_company_fk, id_employee_pk, flg_active, employee_name, id_gender_fk, id_race_fk, birthdate, id_education_fk, id_department_fk, id_role_fk, id_level_fk, salary) VALUES (2, 1877, TRUE, 'Nicole Ildelfonso Rodrigues', 'F', 2, CAST('1962-02-18' AS DATE), 5, 6, 8, 3, 3080);</v>
      </c>
    </row>
    <row r="1879" spans="1:22" x14ac:dyDescent="0.2">
      <c r="A1879" s="7">
        <v>2</v>
      </c>
      <c r="B1879" s="5">
        <f t="shared" si="146"/>
        <v>1878</v>
      </c>
      <c r="C1879" s="6" t="b">
        <v>1</v>
      </c>
      <c r="D1879" s="7">
        <f ca="1">IF(ROW()=2,125,IF(ROW()=3,67,IF(ROW()=4,13,RANDBETWEEN(2,COUNT(Name!$A:$A) + 1))))</f>
        <v>75</v>
      </c>
      <c r="E1879" s="7" t="str">
        <f ca="1">VLOOKUP($D1879,Name!$A:$B,2,FALSE) &amp; " " &amp; IF(ROW()=2,"de Orléans e Bragança",VLOOKUP(IF(ROW()=2,0,RANDBETWEEN(2,COUNT('Last name'!$A:$A) + 1)),'Last name'!$A:$B,2,FALSE) &amp; " " &amp; VLOOKUP(RANDBETWEEN(2,COUNT('Last name'!$A:$A) + 1),'Last name'!$A:$B,2,FALSE))</f>
        <v>Bryan Fontana Ferrari</v>
      </c>
      <c r="F1879" s="7">
        <v>2</v>
      </c>
      <c r="G1879" s="7" cm="1">
        <f t="array" aca="1" ref="G1879" ca="1">INDEX(States!$B:$B,RANDBETWEEN(2,COUNTA(States!$B:$B)),1)</f>
        <v>2</v>
      </c>
      <c r="H1879" s="7" t="str">
        <f ca="1">VLOOKUP($D1879,Name!$A:$C,3,FALSE)</f>
        <v>M</v>
      </c>
      <c r="I1879" s="7">
        <f t="shared" ca="1" si="147"/>
        <v>2</v>
      </c>
      <c r="J1879" s="7" t="str">
        <f ca="1">VLOOKUP($I1879,Race!$A:$B,2,FALSE)</f>
        <v>Branco</v>
      </c>
      <c r="K1879" s="8">
        <f ca="1" xml:space="preserve">
IF($B1879=2,
    TODAY()-16340,
    IF($P1879=2,
        RANDBETWEEN(TODAY()-12418.5,TODAY()-6574.5),
        IF(OR($P1879=3,$P1879=4),
            RANDBETWEEN(TODAY()-16071,TODAY()-8766),
            IF(OR($P1879=5,$P1879=6,$P1879=7),
                RANDBETWEEN(TODAY()-27393.75,TODAY()-12783.75),
                RANDBETWEEN(TODAY()-27393.75,TODAY()-10957.5)
            )
        )
    )
)</f>
        <v>24027</v>
      </c>
      <c r="L1879" s="6">
        <f ca="1">IF(OR(ROW()=2,ROW()=3),7,IF(ROW()=4,4,RANDBETWEEN(4,COUNT(Education!$A:$A) + 1)))</f>
        <v>4</v>
      </c>
      <c r="M1879" s="8" t="str">
        <f ca="1">VLOOKUP($L1879,Education!$A:$B,2,FALSE)</f>
        <v>Superior</v>
      </c>
      <c r="N187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1879" s="7" t="str">
        <f ca="1">VLOOKUP($N1879,Department!$A:$B,2,FALSE)</f>
        <v>Vendas</v>
      </c>
      <c r="P1879" s="6">
        <f t="shared" ca="1" si="148"/>
        <v>8</v>
      </c>
      <c r="Q1879" s="7" t="str">
        <f ca="1">VLOOKUP($P1879,Role!$A:$B,2,FALSE)</f>
        <v>Analista</v>
      </c>
      <c r="R1879" s="7">
        <f ca="1">IF($P1879=8,RANDBETWEEN(2,COUNT(Level!$A:$A) + 1),"")</f>
        <v>2</v>
      </c>
      <c r="S1879" s="7" t="str">
        <f ca="1">IF($R1879&lt;&gt;"",VLOOKUP($R1879,Level!$A:$B,2,FALSE),"")</f>
        <v>Junior</v>
      </c>
      <c r="T1879" s="8">
        <f t="shared" ca="1" si="149"/>
        <v>38109</v>
      </c>
      <c r="U1879" s="1">
        <f t="shared" ca="1" si="145"/>
        <v>2610</v>
      </c>
      <c r="V187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$A1879    &amp;
", "   &amp;
$B1879    &amp;
", "   &amp;
$C1879    &amp;
", '"  &amp;
$E1879    &amp;
"', '" &amp;
$H1879    &amp;
"', "  &amp;
$I1879 &amp;
", CAST('"  &amp;
TEXT($K1879,"aaaa-mm-dd") &amp;
"' AS DATE), " &amp;
$L1879 &amp;
", " &amp;
$N1879 &amp;
", " &amp;
$P1879 &amp;
", " &amp;
IF($R1879="","NULL",$R1879) &amp;
", " &amp;
$U1879 &amp;
");"</f>
        <v>INSERT INTO acme.fact_employees (id_company_fk, id_employee_pk, flg_active, employee_name, id_gender_fk, id_race_fk, birthdate, id_education_fk, id_department_fk, id_role_fk, id_level_fk, salary) VALUES (2, 1878, TRUE, 'Bryan Fontana Ferrari', 'M', 2, CAST('1965-10-12' AS DATE), 4, 13, 8, 2, 2610);</v>
      </c>
    </row>
    <row r="1880" spans="1:22" x14ac:dyDescent="0.2">
      <c r="A1880" s="7">
        <v>2</v>
      </c>
      <c r="B1880" s="5">
        <f t="shared" si="146"/>
        <v>1879</v>
      </c>
      <c r="C1880" s="6" t="b">
        <v>1</v>
      </c>
      <c r="D1880" s="7">
        <f ca="1">IF(ROW()=2,125,IF(ROW()=3,67,IF(ROW()=4,13,RANDBETWEEN(2,COUNT(Name!$A:$A) + 1))))</f>
        <v>302</v>
      </c>
      <c r="E1880" s="7" t="str">
        <f ca="1">VLOOKUP($D1880,Name!$A:$B,2,FALSE) &amp; " " &amp; IF(ROW()=2,"de Orléans e Bragança",VLOOKUP(IF(ROW()=2,0,RANDBETWEEN(2,COUNT('Last name'!$A:$A) + 1)),'Last name'!$A:$B,2,FALSE) &amp; " " &amp; VLOOKUP(RANDBETWEEN(2,COUNT('Last name'!$A:$A) + 1),'Last name'!$A:$B,2,FALSE))</f>
        <v>Nathan Ferreira Pasquim</v>
      </c>
      <c r="F1880" s="7">
        <v>2</v>
      </c>
      <c r="G1880" s="7" cm="1">
        <f t="array" aca="1" ref="G1880" ca="1">INDEX(States!$B:$B,RANDBETWEEN(2,COUNTA(States!$B:$B)),1)</f>
        <v>18</v>
      </c>
      <c r="H1880" s="7" t="str">
        <f ca="1">VLOOKUP($D1880,Name!$A:$C,3,FALSE)</f>
        <v>M</v>
      </c>
      <c r="I1880" s="7">
        <f t="shared" ca="1" si="147"/>
        <v>2</v>
      </c>
      <c r="J1880" s="7" t="str">
        <f ca="1">VLOOKUP($I1880,Race!$A:$B,2,FALSE)</f>
        <v>Branco</v>
      </c>
      <c r="K1880" s="8">
        <f ca="1" xml:space="preserve">
IF($B1880=2,
    TODAY()-16340,
    IF($P1880=2,
        RANDBETWEEN(TODAY()-12418.5,TODAY()-6574.5),
        IF(OR($P1880=3,$P1880=4),
            RANDBETWEEN(TODAY()-16071,TODAY()-8766),
            IF(OR($P1880=5,$P1880=6,$P1880=7),
                RANDBETWEEN(TODAY()-27393.75,TODAY()-12783.75),
                RANDBETWEEN(TODAY()-27393.75,TODAY()-10957.5)
            )
        )
    )
)</f>
        <v>30917</v>
      </c>
      <c r="L1880" s="6">
        <f ca="1">IF(OR(ROW()=2,ROW()=3),7,IF(ROW()=4,4,RANDBETWEEN(4,COUNT(Education!$A:$A) + 1)))</f>
        <v>4</v>
      </c>
      <c r="M1880" s="8" t="str">
        <f ca="1">VLOOKUP($L1880,Education!$A:$B,2,FALSE)</f>
        <v>Superior</v>
      </c>
      <c r="N188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1880" s="7" t="str">
        <f ca="1">VLOOKUP($N1880,Department!$A:$B,2,FALSE)</f>
        <v>Recursos Humanos</v>
      </c>
      <c r="P1880" s="6">
        <f t="shared" ca="1" si="148"/>
        <v>7</v>
      </c>
      <c r="Q1880" s="7" t="str">
        <f ca="1">VLOOKUP($P1880,Role!$A:$B,2,FALSE)</f>
        <v>Trainee</v>
      </c>
      <c r="R1880" s="7" t="str">
        <f ca="1">IF($P1880=8,RANDBETWEEN(2,COUNT(Level!$A:$A) + 1),"")</f>
        <v/>
      </c>
      <c r="S1880" s="7" t="str">
        <f ca="1">IF($R1880&lt;&gt;"",VLOOKUP($R1880,Level!$A:$B,2,FALSE),"")</f>
        <v/>
      </c>
      <c r="T1880" s="8">
        <f t="shared" ca="1" si="149"/>
        <v>42999</v>
      </c>
      <c r="U1880" s="1">
        <f t="shared" ca="1" si="145"/>
        <v>1385</v>
      </c>
      <c r="V188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$A1880    &amp;
", "   &amp;
$B1880    &amp;
", "   &amp;
$C1880    &amp;
", '"  &amp;
$E1880    &amp;
"', '" &amp;
$H1880    &amp;
"', "  &amp;
$I1880 &amp;
", CAST('"  &amp;
TEXT($K1880,"aaaa-mm-dd") &amp;
"' AS DATE), " &amp;
$L1880 &amp;
", " &amp;
$N1880 &amp;
", " &amp;
$P1880 &amp;
", " &amp;
IF($R1880="","NULL",$R1880) &amp;
", " &amp;
$U1880 &amp;
");"</f>
        <v>INSERT INTO acme.fact_employees (id_company_fk, id_employee_pk, flg_active, employee_name, id_gender_fk, id_race_fk, birthdate, id_education_fk, id_department_fk, id_role_fk, id_level_fk, salary) VALUES (2, 1879, TRUE, 'Nathan Ferreira Pasquim', 'M', 2, CAST('1984-08-23' AS DATE), 4, 5, 7, NULL, 1385);</v>
      </c>
    </row>
    <row r="1881" spans="1:22" x14ac:dyDescent="0.2">
      <c r="A1881" s="7">
        <v>2</v>
      </c>
      <c r="B1881" s="5">
        <f t="shared" si="146"/>
        <v>1880</v>
      </c>
      <c r="C1881" s="6" t="b">
        <v>1</v>
      </c>
      <c r="D1881" s="7">
        <f ca="1">IF(ROW()=2,125,IF(ROW()=3,67,IF(ROW()=4,13,RANDBETWEEN(2,COUNT(Name!$A:$A) + 1))))</f>
        <v>232</v>
      </c>
      <c r="E1881" s="7" t="str">
        <f ca="1">VLOOKUP($D1881,Name!$A:$B,2,FALSE) &amp; " " &amp; IF(ROW()=2,"de Orléans e Bragança",VLOOKUP(IF(ROW()=2,0,RANDBETWEEN(2,COUNT('Last name'!$A:$A) + 1)),'Last name'!$A:$B,2,FALSE) &amp; " " &amp; VLOOKUP(RANDBETWEEN(2,COUNT('Last name'!$A:$A) + 1),'Last name'!$A:$B,2,FALSE))</f>
        <v>Luan Pinto Lima</v>
      </c>
      <c r="F1881" s="7">
        <v>2</v>
      </c>
      <c r="G1881" s="7" cm="1">
        <f t="array" aca="1" ref="G1881" ca="1">INDEX(States!$B:$B,RANDBETWEEN(2,COUNTA(States!$B:$B)),1)</f>
        <v>2</v>
      </c>
      <c r="H1881" s="7" t="str">
        <f ca="1">VLOOKUP($D1881,Name!$A:$C,3,FALSE)</f>
        <v>M</v>
      </c>
      <c r="I1881" s="7">
        <f t="shared" ca="1" si="147"/>
        <v>5</v>
      </c>
      <c r="J1881" s="7" t="str">
        <f ca="1">VLOOKUP($I1881,Race!$A:$B,2,FALSE)</f>
        <v>Amarelo</v>
      </c>
      <c r="K1881" s="8">
        <f ca="1" xml:space="preserve">
IF($B1881=2,
    TODAY()-16340,
    IF($P1881=2,
        RANDBETWEEN(TODAY()-12418.5,TODAY()-6574.5),
        IF(OR($P1881=3,$P1881=4),
            RANDBETWEEN(TODAY()-16071,TODAY()-8766),
            IF(OR($P1881=5,$P1881=6,$P1881=7),
                RANDBETWEEN(TODAY()-27393.75,TODAY()-12783.75),
                RANDBETWEEN(TODAY()-27393.75,TODAY()-10957.5)
            )
        )
    )
)</f>
        <v>24853</v>
      </c>
      <c r="L1881" s="6">
        <f ca="1">IF(OR(ROW()=2,ROW()=3),7,IF(ROW()=4,4,RANDBETWEEN(4,COUNT(Education!$A:$A) + 1)))</f>
        <v>4</v>
      </c>
      <c r="M1881" s="8" t="str">
        <f ca="1">VLOOKUP($L1881,Education!$A:$B,2,FALSE)</f>
        <v>Superior</v>
      </c>
      <c r="N188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1881" s="7" t="str">
        <f ca="1">VLOOKUP($N1881,Department!$A:$B,2,FALSE)</f>
        <v>Administrativo</v>
      </c>
      <c r="P1881" s="6">
        <f t="shared" ca="1" si="148"/>
        <v>8</v>
      </c>
      <c r="Q1881" s="7" t="str">
        <f ca="1">VLOOKUP($P1881,Role!$A:$B,2,FALSE)</f>
        <v>Analista</v>
      </c>
      <c r="R1881" s="7">
        <f ca="1">IF($P1881=8,RANDBETWEEN(2,COUNT(Level!$A:$A) + 1),"")</f>
        <v>3</v>
      </c>
      <c r="S1881" s="7" t="str">
        <f ca="1">IF($R1881&lt;&gt;"",VLOOKUP($R1881,Level!$A:$B,2,FALSE),"")</f>
        <v>Pleno</v>
      </c>
      <c r="T1881" s="8">
        <f t="shared" ca="1" si="149"/>
        <v>44062</v>
      </c>
      <c r="U1881" s="1">
        <f t="shared" ca="1" si="145"/>
        <v>2500</v>
      </c>
      <c r="V188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$A1881    &amp;
", "   &amp;
$B1881    &amp;
", "   &amp;
$C1881    &amp;
", '"  &amp;
$E1881    &amp;
"', '" &amp;
$H1881    &amp;
"', "  &amp;
$I1881 &amp;
", CAST('"  &amp;
TEXT($K1881,"aaaa-mm-dd") &amp;
"' AS DATE), " &amp;
$L1881 &amp;
", " &amp;
$N1881 &amp;
", " &amp;
$P1881 &amp;
", " &amp;
IF($R1881="","NULL",$R1881) &amp;
", " &amp;
$U1881 &amp;
");"</f>
        <v>INSERT INTO acme.fact_employees (id_company_fk, id_employee_pk, flg_active, employee_name, id_gender_fk, id_race_fk, birthdate, id_education_fk, id_department_fk, id_role_fk, id_level_fk, salary) VALUES (2, 1880, TRUE, 'Luan Pinto Lima', 'M', 5, CAST('1968-01-16' AS DATE), 4, 3, 8, 3, 2500);</v>
      </c>
    </row>
    <row r="1882" spans="1:22" x14ac:dyDescent="0.2">
      <c r="A1882" s="7">
        <v>2</v>
      </c>
      <c r="B1882" s="5">
        <f t="shared" si="146"/>
        <v>1881</v>
      </c>
      <c r="C1882" s="6" t="b">
        <v>1</v>
      </c>
      <c r="D1882" s="7">
        <f ca="1">IF(ROW()=2,125,IF(ROW()=3,67,IF(ROW()=4,13,RANDBETWEEN(2,COUNT(Name!$A:$A) + 1))))</f>
        <v>177</v>
      </c>
      <c r="E1882" s="7" t="str">
        <f ca="1">VLOOKUP($D1882,Name!$A:$B,2,FALSE) &amp; " " &amp; IF(ROW()=2,"de Orléans e Bragança",VLOOKUP(IF(ROW()=2,0,RANDBETWEEN(2,COUNT('Last name'!$A:$A) + 1)),'Last name'!$A:$B,2,FALSE) &amp; " " &amp; VLOOKUP(RANDBETWEEN(2,COUNT('Last name'!$A:$A) + 1),'Last name'!$A:$B,2,FALSE))</f>
        <v>Isis Figo Rossi</v>
      </c>
      <c r="F1882" s="7">
        <v>2</v>
      </c>
      <c r="G1882" s="7" cm="1">
        <f t="array" aca="1" ref="G1882" ca="1">INDEX(States!$B:$B,RANDBETWEEN(2,COUNTA(States!$B:$B)),1)</f>
        <v>7</v>
      </c>
      <c r="H1882" s="7" t="str">
        <f ca="1">VLOOKUP($D1882,Name!$A:$C,3,FALSE)</f>
        <v>F</v>
      </c>
      <c r="I1882" s="7">
        <f t="shared" ca="1" si="147"/>
        <v>2</v>
      </c>
      <c r="J1882" s="7" t="str">
        <f ca="1">VLOOKUP($I1882,Race!$A:$B,2,FALSE)</f>
        <v>Branco</v>
      </c>
      <c r="K1882" s="8">
        <f ca="1" xml:space="preserve">
IF($B1882=2,
    TODAY()-16340,
    IF($P1882=2,
        RANDBETWEEN(TODAY()-12418.5,TODAY()-6574.5),
        IF(OR($P1882=3,$P1882=4),
            RANDBETWEEN(TODAY()-16071,TODAY()-8766),
            IF(OR($P1882=5,$P1882=6,$P1882=7),
                RANDBETWEEN(TODAY()-27393.75,TODAY()-12783.75),
                RANDBETWEEN(TODAY()-27393.75,TODAY()-10957.5)
            )
        )
    )
)</f>
        <v>17875</v>
      </c>
      <c r="L1882" s="6">
        <f ca="1">IF(OR(ROW()=2,ROW()=3),7,IF(ROW()=4,4,RANDBETWEEN(4,COUNT(Education!$A:$A) + 1)))</f>
        <v>6</v>
      </c>
      <c r="M1882" s="8" t="str">
        <f ca="1">VLOOKUP($L1882,Education!$A:$B,2,FALSE)</f>
        <v>Mestrado</v>
      </c>
      <c r="N188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6</v>
      </c>
      <c r="O1882" s="7" t="str">
        <f ca="1">VLOOKUP($N1882,Department!$A:$B,2,FALSE)</f>
        <v>Comercial</v>
      </c>
      <c r="P1882" s="6">
        <f t="shared" ca="1" si="148"/>
        <v>9</v>
      </c>
      <c r="Q1882" s="7" t="str">
        <f ca="1">VLOOKUP($P1882,Role!$A:$B,2,FALSE)</f>
        <v>Especialista</v>
      </c>
      <c r="R1882" s="7" t="str">
        <f ca="1">IF($P1882=8,RANDBETWEEN(2,COUNT(Level!$A:$A) + 1),"")</f>
        <v/>
      </c>
      <c r="S1882" s="7" t="str">
        <f ca="1">IF($R1882&lt;&gt;"",VLOOKUP($R1882,Level!$A:$B,2,FALSE),"")</f>
        <v/>
      </c>
      <c r="T1882" s="8">
        <f t="shared" ca="1" si="149"/>
        <v>37235</v>
      </c>
      <c r="U1882" s="1">
        <f t="shared" ca="1" si="145"/>
        <v>9580</v>
      </c>
      <c r="V188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$A1882    &amp;
", "   &amp;
$B1882    &amp;
", "   &amp;
$C1882    &amp;
", '"  &amp;
$E1882    &amp;
"', '" &amp;
$H1882    &amp;
"', "  &amp;
$I1882 &amp;
", CAST('"  &amp;
TEXT($K1882,"aaaa-mm-dd") &amp;
"' AS DATE), " &amp;
$L1882 &amp;
", " &amp;
$N1882 &amp;
", " &amp;
$P1882 &amp;
", " &amp;
IF($R1882="","NULL",$R1882) &amp;
", " &amp;
$U1882 &amp;
");"</f>
        <v>INSERT INTO acme.fact_employees (id_company_fk, id_employee_pk, flg_active, employee_name, id_gender_fk, id_race_fk, birthdate, id_education_fk, id_department_fk, id_role_fk, id_level_fk, salary) VALUES (2, 1881, TRUE, 'Isis Figo Rossi', 'F', 2, CAST('1948-12-08' AS DATE), 6, 6, 9, NULL, 9580);</v>
      </c>
    </row>
    <row r="1883" spans="1:22" x14ac:dyDescent="0.2">
      <c r="A1883" s="7">
        <v>2</v>
      </c>
      <c r="B1883" s="5">
        <f t="shared" si="146"/>
        <v>1882</v>
      </c>
      <c r="C1883" s="6" t="b">
        <v>1</v>
      </c>
      <c r="D1883" s="7">
        <f ca="1">IF(ROW()=2,125,IF(ROW()=3,67,IF(ROW()=4,13,RANDBETWEEN(2,COUNT(Name!$A:$A) + 1))))</f>
        <v>283</v>
      </c>
      <c r="E1883" s="7" t="str">
        <f ca="1">VLOOKUP($D1883,Name!$A:$B,2,FALSE)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Mateus Cardoso Alvarenga</v>
      </c>
      <c r="F1883" s="7">
        <v>2</v>
      </c>
      <c r="G1883" s="7" cm="1">
        <f t="array" aca="1" ref="G1883" ca="1">INDEX(States!$B:$B,RANDBETWEEN(2,COUNTA(States!$B:$B)),1)</f>
        <v>10</v>
      </c>
      <c r="H1883" s="7" t="str">
        <f ca="1">VLOOKUP($D1883,Name!$A:$C,3,FALSE)</f>
        <v>M</v>
      </c>
      <c r="I1883" s="7">
        <f t="shared" ca="1" si="147"/>
        <v>3</v>
      </c>
      <c r="J1883" s="7" t="str">
        <f ca="1">VLOOKUP($I1883,Race!$A:$B,2,FALSE)</f>
        <v>Preto</v>
      </c>
      <c r="K1883" s="8">
        <f ca="1" xml:space="preserve">
IF($B1883=2,
    TODAY()-16340,
    IF($P1883=2,
        RANDBETWEEN(TODAY()-12418.5,TODAY()-6574.5),
        IF(OR($P1883=3,$P1883=4),
            RANDBETWEEN(TODAY()-16071,TODAY()-8766),
            IF(OR($P1883=5,$P1883=6,$P1883=7),
                RANDBETWEEN(TODAY()-27393.75,TODAY()-12783.75),
                RANDBETWEEN(TODAY()-27393.75,TODAY()-10957.5)
            )
        )
    )
)</f>
        <v>33729</v>
      </c>
      <c r="L1883" s="6">
        <f ca="1">IF(OR(ROW()=2,ROW()=3),7,IF(ROW()=4,4,RANDBETWEEN(4,COUNT(Education!$A:$A) + 1)))</f>
        <v>4</v>
      </c>
      <c r="M1883" s="8" t="str">
        <f ca="1">VLOOKUP($L1883,Education!$A:$B,2,FALSE)</f>
        <v>Superior</v>
      </c>
      <c r="N188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1883" s="7" t="str">
        <f ca="1">VLOOKUP($N1883,Department!$A:$B,2,FALSE)</f>
        <v>Comunicação &amp; Marketing</v>
      </c>
      <c r="P1883" s="6">
        <f t="shared" ca="1" si="148"/>
        <v>8</v>
      </c>
      <c r="Q1883" s="7" t="str">
        <f ca="1">VLOOKUP($P1883,Role!$A:$B,2,FALSE)</f>
        <v>Analista</v>
      </c>
      <c r="R1883" s="7">
        <f ca="1">IF($P1883=8,RANDBETWEEN(2,COUNT(Level!$A:$A) + 1),"")</f>
        <v>4</v>
      </c>
      <c r="S1883" s="7" t="str">
        <f ca="1">IF($R1883&lt;&gt;"",VLOOKUP($R1883,Level!$A:$B,2,FALSE),"")</f>
        <v>Senior</v>
      </c>
      <c r="T1883" s="8">
        <f t="shared" ca="1" si="149"/>
        <v>37634</v>
      </c>
      <c r="U1883" s="1">
        <f t="shared" ca="1" si="145"/>
        <v>2580</v>
      </c>
      <c r="V188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$A1883    &amp;
", "   &amp;
$B1883    &amp;
", "   &amp;
$C1883    &amp;
", '"  &amp;
$E1883    &amp;
"', '" &amp;
$H1883    &amp;
"', "  &amp;
$I1883 &amp;
", CAST('"  &amp;
TEXT($K1883,"aaaa-mm-dd") &amp;
"' AS DATE), " &amp;
$L1883 &amp;
", " &amp;
$N1883 &amp;
", " &amp;
$P1883 &amp;
", " &amp;
IF($R1883="","NULL",$R1883) &amp;
", " &amp;
$U1883 &amp;
");"</f>
        <v>INSERT INTO acme.fact_employees (id_company_fk, id_employee_pk, flg_active, employee_name, id_gender_fk, id_race_fk, birthdate, id_education_fk, id_department_fk, id_role_fk, id_level_fk, salary) VALUES (2, 1882, TRUE, 'Mateus Cardoso Alvarenga', 'M', 3, CAST('1992-05-05' AS DATE), 4, 8, 8, 4, 2580);</v>
      </c>
    </row>
    <row r="1884" spans="1:22" x14ac:dyDescent="0.2">
      <c r="A1884" s="7">
        <v>2</v>
      </c>
      <c r="B1884" s="5">
        <f t="shared" si="146"/>
        <v>1883</v>
      </c>
      <c r="C1884" s="6" t="b">
        <v>1</v>
      </c>
      <c r="D1884" s="7">
        <f ca="1">IF(ROW()=2,125,IF(ROW()=3,67,IF(ROW()=4,13,RANDBETWEEN(2,COUNT(Name!$A:$A) + 1))))</f>
        <v>225</v>
      </c>
      <c r="E1884" s="7" t="str">
        <f ca="1">VLOOKUP($D1884,Name!$A:$B,2,FALSE) &amp; " " &amp; IF(ROW()=2,"de Orléans e Bragança",VLOOKUP(IF(ROW()=2,0,RANDBETWEEN(2,COUNT('Last name'!$A:$A) + 1)),'Last name'!$A:$B,2,FALSE) &amp; " " &amp; VLOOKUP(RANDBETWEEN(2,COUNT('Last name'!$A:$A) + 1),'Last name'!$A:$B,2,FALSE))</f>
        <v>Lívia Faria Alcantara</v>
      </c>
      <c r="F1884" s="7">
        <v>2</v>
      </c>
      <c r="G1884" s="7" cm="1">
        <f t="array" aca="1" ref="G1884" ca="1">INDEX(States!$B:$B,RANDBETWEEN(2,COUNTA(States!$B:$B)),1)</f>
        <v>10</v>
      </c>
      <c r="H1884" s="7" t="str">
        <f ca="1">VLOOKUP($D1884,Name!$A:$C,3,FALSE)</f>
        <v>F</v>
      </c>
      <c r="I1884" s="7">
        <f t="shared" ca="1" si="147"/>
        <v>2</v>
      </c>
      <c r="J1884" s="7" t="str">
        <f ca="1">VLOOKUP($I1884,Race!$A:$B,2,FALSE)</f>
        <v>Branco</v>
      </c>
      <c r="K1884" s="8">
        <f ca="1" xml:space="preserve">
IF($B1884=2,
    TODAY()-16340,
    IF($P1884=2,
        RANDBETWEEN(TODAY()-12418.5,TODAY()-6574.5),
        IF(OR($P1884=3,$P1884=4),
            RANDBETWEEN(TODAY()-16071,TODAY()-8766),
            IF(OR($P1884=5,$P1884=6,$P1884=7),
                RANDBETWEEN(TODAY()-27393.75,TODAY()-12783.75),
                RANDBETWEEN(TODAY()-27393.75,TODAY()-10957.5)
            )
        )
    )
)</f>
        <v>31109</v>
      </c>
      <c r="L1884" s="6">
        <f ca="1">IF(OR(ROW()=2,ROW()=3),7,IF(ROW()=4,4,RANDBETWEEN(4,COUNT(Education!$A:$A) + 1)))</f>
        <v>4</v>
      </c>
      <c r="M1884" s="8" t="str">
        <f ca="1">VLOOKUP($L1884,Education!$A:$B,2,FALSE)</f>
        <v>Superior</v>
      </c>
      <c r="N188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1884" s="7" t="str">
        <f ca="1">VLOOKUP($N1884,Department!$A:$B,2,FALSE)</f>
        <v>Comunicação &amp; Marketing</v>
      </c>
      <c r="P1884" s="6">
        <f t="shared" ca="1" si="148"/>
        <v>8</v>
      </c>
      <c r="Q1884" s="7" t="str">
        <f ca="1">VLOOKUP($P1884,Role!$A:$B,2,FALSE)</f>
        <v>Analista</v>
      </c>
      <c r="R1884" s="7">
        <f ca="1">IF($P1884=8,RANDBETWEEN(2,COUNT(Level!$A:$A) + 1),"")</f>
        <v>4</v>
      </c>
      <c r="S1884" s="7" t="str">
        <f ca="1">IF($R1884&lt;&gt;"",VLOOKUP($R1884,Level!$A:$B,2,FALSE),"")</f>
        <v>Senior</v>
      </c>
      <c r="T1884" s="8">
        <f t="shared" ca="1" si="149"/>
        <v>42684</v>
      </c>
      <c r="U1884" s="1">
        <f t="shared" ca="1" si="145"/>
        <v>2580</v>
      </c>
      <c r="V188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$A1884    &amp;
", "   &amp;
$B1884    &amp;
", "   &amp;
$C1884    &amp;
", '"  &amp;
$E1884    &amp;
"', '" &amp;
$H1884    &amp;
"', "  &amp;
$I1884 &amp;
", CAST('"  &amp;
TEXT($K1884,"aaaa-mm-dd") &amp;
"' AS DATE), " &amp;
$L1884 &amp;
", " &amp;
$N1884 &amp;
", " &amp;
$P1884 &amp;
", " &amp;
IF($R1884="","NULL",$R1884) &amp;
", " &amp;
$U1884 &amp;
");"</f>
        <v>INSERT INTO acme.fact_employees (id_company_fk, id_employee_pk, flg_active, employee_name, id_gender_fk, id_race_fk, birthdate, id_education_fk, id_department_fk, id_role_fk, id_level_fk, salary) VALUES (2, 1883, TRUE, 'Lívia Faria Alcantara', 'F', 2, CAST('1985-03-03' AS DATE), 4, 8, 8, 4, 2580);</v>
      </c>
    </row>
    <row r="1885" spans="1:22" x14ac:dyDescent="0.2">
      <c r="A1885" s="7">
        <v>2</v>
      </c>
      <c r="B1885" s="5">
        <f t="shared" si="146"/>
        <v>1884</v>
      </c>
      <c r="C1885" s="6" t="b">
        <v>1</v>
      </c>
      <c r="D1885" s="7">
        <f ca="1">IF(ROW()=2,125,IF(ROW()=3,67,IF(ROW()=4,13,RANDBETWEEN(2,COUNT(Name!$A:$A) + 1))))</f>
        <v>272</v>
      </c>
      <c r="E1885" s="7" t="str">
        <f ca="1">VLOOKUP($D1885,Name!$A:$B,2,FALSE)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Maria Vitória Arruda Café</v>
      </c>
      <c r="F1885" s="7">
        <v>2</v>
      </c>
      <c r="G1885" s="7" cm="1">
        <f t="array" aca="1" ref="G1885" ca="1">INDEX(States!$B:$B,RANDBETWEEN(2,COUNTA(States!$B:$B)),1)</f>
        <v>17</v>
      </c>
      <c r="H1885" s="7" t="str">
        <f ca="1">VLOOKUP($D1885,Name!$A:$C,3,FALSE)</f>
        <v>F</v>
      </c>
      <c r="I1885" s="7">
        <f t="shared" ca="1" si="147"/>
        <v>2</v>
      </c>
      <c r="J1885" s="7" t="str">
        <f ca="1">VLOOKUP($I1885,Race!$A:$B,2,FALSE)</f>
        <v>Branco</v>
      </c>
      <c r="K1885" s="8">
        <f ca="1" xml:space="preserve">
IF($B1885=2,
    TODAY()-16340,
    IF($P1885=2,
        RANDBETWEEN(TODAY()-12418.5,TODAY()-6574.5),
        IF(OR($P1885=3,$P1885=4),
            RANDBETWEEN(TODAY()-16071,TODAY()-8766),
            IF(OR($P1885=5,$P1885=6,$P1885=7),
                RANDBETWEEN(TODAY()-27393.75,TODAY()-12783.75),
                RANDBETWEEN(TODAY()-27393.75,TODAY()-10957.5)
            )
        )
    )
)</f>
        <v>29129</v>
      </c>
      <c r="L1885" s="6">
        <f ca="1">IF(OR(ROW()=2,ROW()=3),7,IF(ROW()=4,4,RANDBETWEEN(4,COUNT(Education!$A:$A) + 1)))</f>
        <v>6</v>
      </c>
      <c r="M1885" s="8" t="str">
        <f ca="1">VLOOKUP($L1885,Education!$A:$B,2,FALSE)</f>
        <v>Mestrado</v>
      </c>
      <c r="N188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1885" s="7" t="str">
        <f ca="1">VLOOKUP($N1885,Department!$A:$B,2,FALSE)</f>
        <v>Comunicação &amp; Marketing</v>
      </c>
      <c r="P1885" s="6">
        <f t="shared" ca="1" si="148"/>
        <v>8</v>
      </c>
      <c r="Q1885" s="7" t="str">
        <f ca="1">VLOOKUP($P1885,Role!$A:$B,2,FALSE)</f>
        <v>Analista</v>
      </c>
      <c r="R1885" s="7">
        <f ca="1">IF($P1885=8,RANDBETWEEN(2,COUNT(Level!$A:$A) + 1),"")</f>
        <v>3</v>
      </c>
      <c r="S1885" s="7" t="str">
        <f ca="1">IF($R1885&lt;&gt;"",VLOOKUP($R1885,Level!$A:$B,2,FALSE),"")</f>
        <v>Pleno</v>
      </c>
      <c r="T1885" s="8">
        <f t="shared" ca="1" si="149"/>
        <v>43442</v>
      </c>
      <c r="U1885" s="1">
        <f t="shared" ca="1" si="145"/>
        <v>3580</v>
      </c>
      <c r="V188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$A1885    &amp;
", "   &amp;
$B1885    &amp;
", "   &amp;
$C1885    &amp;
", '"  &amp;
$E1885    &amp;
"', '" &amp;
$H1885    &amp;
"', "  &amp;
$I1885 &amp;
", CAST('"  &amp;
TEXT($K1885,"aaaa-mm-dd") &amp;
"' AS DATE), " &amp;
$L1885 &amp;
", " &amp;
$N1885 &amp;
", " &amp;
$P1885 &amp;
", " &amp;
IF($R1885="","NULL",$R1885) &amp;
", " &amp;
$U1885 &amp;
");"</f>
        <v>INSERT INTO acme.fact_employees (id_company_fk, id_employee_pk, flg_active, employee_name, id_gender_fk, id_race_fk, birthdate, id_education_fk, id_department_fk, id_role_fk, id_level_fk, salary) VALUES (2, 1884, TRUE, 'Maria Vitória Arruda Café', 'F', 2, CAST('1979-10-01' AS DATE), 6, 8, 8, 3, 3580);</v>
      </c>
    </row>
    <row r="1886" spans="1:22" x14ac:dyDescent="0.2">
      <c r="A1886" s="7">
        <v>2</v>
      </c>
      <c r="B1886" s="5">
        <f t="shared" si="146"/>
        <v>1885</v>
      </c>
      <c r="C1886" s="6" t="b">
        <v>1</v>
      </c>
      <c r="D1886" s="7">
        <f ca="1">IF(ROW()=2,125,IF(ROW()=3,67,IF(ROW()=4,13,RANDBETWEEN(2,COUNT(Name!$A:$A) + 1))))</f>
        <v>76</v>
      </c>
      <c r="E1886" s="7" t="str">
        <f ca="1">VLOOKUP($D1886,Name!$A:$B,2,FALSE) &amp; " " &amp; IF(ROW()=2,"de Orléans e Bragança",VLOOKUP(IF(ROW()=2,0,RANDBETWEEN(2,COUNT('Last name'!$A:$A) + 1)),'Last name'!$A:$B,2,FALSE) &amp; " " &amp; VLOOKUP(RANDBETWEEN(2,COUNT('Last name'!$A:$A) + 1),'Last name'!$A:$B,2,FALSE))</f>
        <v>Byanca Caruso Padrão</v>
      </c>
      <c r="F1886" s="7">
        <v>2</v>
      </c>
      <c r="G1886" s="7" cm="1">
        <f t="array" aca="1" ref="G1886" ca="1">INDEX(States!$B:$B,RANDBETWEEN(2,COUNTA(States!$B:$B)),1)</f>
        <v>20</v>
      </c>
      <c r="H1886" s="7" t="str">
        <f ca="1">VLOOKUP($D1886,Name!$A:$C,3,FALSE)</f>
        <v>F</v>
      </c>
      <c r="I1886" s="7">
        <f t="shared" ca="1" si="147"/>
        <v>2</v>
      </c>
      <c r="J1886" s="7" t="str">
        <f ca="1">VLOOKUP($I1886,Race!$A:$B,2,FALSE)</f>
        <v>Branco</v>
      </c>
      <c r="K1886" s="8">
        <f ca="1" xml:space="preserve">
IF($B1886=2,
    TODAY()-16340,
    IF($P1886=2,
        RANDBETWEEN(TODAY()-12418.5,TODAY()-6574.5),
        IF(OR($P1886=3,$P1886=4),
            RANDBETWEEN(TODAY()-16071,TODAY()-8766),
            IF(OR($P1886=5,$P1886=6,$P1886=7),
                RANDBETWEEN(TODAY()-27393.75,TODAY()-12783.75),
                RANDBETWEEN(TODAY()-27393.75,TODAY()-10957.5)
            )
        )
    )
)</f>
        <v>33270</v>
      </c>
      <c r="L1886" s="6">
        <f ca="1">IF(OR(ROW()=2,ROW()=3),7,IF(ROW()=4,4,RANDBETWEEN(4,COUNT(Education!$A:$A) + 1)))</f>
        <v>5</v>
      </c>
      <c r="M1886" s="8" t="str">
        <f ca="1">VLOOKUP($L1886,Education!$A:$B,2,FALSE)</f>
        <v>Pós-graduação</v>
      </c>
      <c r="N188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1886" s="7" t="str">
        <f ca="1">VLOOKUP($N1886,Department!$A:$B,2,FALSE)</f>
        <v>Auditoria</v>
      </c>
      <c r="P1886" s="6">
        <f t="shared" ca="1" si="148"/>
        <v>8</v>
      </c>
      <c r="Q1886" s="7" t="str">
        <f ca="1">VLOOKUP($P1886,Role!$A:$B,2,FALSE)</f>
        <v>Analista</v>
      </c>
      <c r="R1886" s="7">
        <f ca="1">IF($P1886=8,RANDBETWEEN(2,COUNT(Level!$A:$A) + 1),"")</f>
        <v>2</v>
      </c>
      <c r="S1886" s="7" t="str">
        <f ca="1">IF($R1886&lt;&gt;"",VLOOKUP($R1886,Level!$A:$B,2,FALSE),"")</f>
        <v>Junior</v>
      </c>
      <c r="T1886" s="8">
        <f t="shared" ca="1" si="149"/>
        <v>39712</v>
      </c>
      <c r="U1886" s="1">
        <f t="shared" ca="1" si="145"/>
        <v>3000</v>
      </c>
      <c r="V188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$A1886    &amp;
", "   &amp;
$B1886    &amp;
", "   &amp;
$C1886    &amp;
", '"  &amp;
$E1886    &amp;
"', '" &amp;
$H1886    &amp;
"', "  &amp;
$I1886 &amp;
", CAST('"  &amp;
TEXT($K1886,"aaaa-mm-dd") &amp;
"' AS DATE), " &amp;
$L1886 &amp;
", " &amp;
$N1886 &amp;
", " &amp;
$P1886 &amp;
", " &amp;
IF($R1886="","NULL",$R1886) &amp;
", " &amp;
$U1886 &amp;
");"</f>
        <v>INSERT INTO acme.fact_employees (id_company_fk, id_employee_pk, flg_active, employee_name, id_gender_fk, id_race_fk, birthdate, id_education_fk, id_department_fk, id_role_fk, id_level_fk, salary) VALUES (2, 1885, TRUE, 'Byanca Caruso Padrão', 'F', 2, CAST('1991-02-01' AS DATE), 5, 10, 8, 2, 3000);</v>
      </c>
    </row>
    <row r="1887" spans="1:22" x14ac:dyDescent="0.2">
      <c r="A1887" s="7">
        <v>2</v>
      </c>
      <c r="B1887" s="5">
        <f t="shared" si="146"/>
        <v>1886</v>
      </c>
      <c r="C1887" s="6" t="b">
        <v>1</v>
      </c>
      <c r="D1887" s="7">
        <f ca="1">IF(ROW()=2,125,IF(ROW()=3,67,IF(ROW()=4,13,RANDBETWEEN(2,COUNT(Name!$A:$A) + 1))))</f>
        <v>50</v>
      </c>
      <c r="E1887" s="7" t="str">
        <f ca="1">VLOOKUP($D1887,Name!$A:$B,2,FALSE) &amp; " " &amp; IF(ROW()=2,"de Orléans e Bragança",VLOOKUP(IF(ROW()=2,0,RANDBETWEEN(2,COUNT('Last name'!$A:$A) + 1)),'Last name'!$A:$B,2,FALSE) &amp; " " &amp; VLOOKUP(RANDBETWEEN(2,COUNT('Last name'!$A:$A) + 1),'Last name'!$A:$B,2,FALSE))</f>
        <v>Aquiles Faria Leone</v>
      </c>
      <c r="F1887" s="7">
        <v>2</v>
      </c>
      <c r="G1887" s="7" cm="1">
        <f t="array" aca="1" ref="G1887" ca="1">INDEX(States!$B:$B,RANDBETWEEN(2,COUNTA(States!$B:$B)),1)</f>
        <v>9</v>
      </c>
      <c r="H1887" s="7" t="str">
        <f ca="1">VLOOKUP($D1887,Name!$A:$C,3,FALSE)</f>
        <v>M</v>
      </c>
      <c r="I1887" s="7">
        <f t="shared" ca="1" si="147"/>
        <v>2</v>
      </c>
      <c r="J1887" s="7" t="str">
        <f ca="1">VLOOKUP($I1887,Race!$A:$B,2,FALSE)</f>
        <v>Branco</v>
      </c>
      <c r="K1887" s="8">
        <f ca="1" xml:space="preserve">
IF($B1887=2,
    TODAY()-16340,
    IF($P1887=2,
        RANDBETWEEN(TODAY()-12418.5,TODAY()-6574.5),
        IF(OR($P1887=3,$P1887=4),
            RANDBETWEEN(TODAY()-16071,TODAY()-8766),
            IF(OR($P1887=5,$P1887=6,$P1887=7),
                RANDBETWEEN(TODAY()-27393.75,TODAY()-12783.75),
                RANDBETWEEN(TODAY()-27393.75,TODAY()-10957.5)
            )
        )
    )
)</f>
        <v>20496</v>
      </c>
      <c r="L1887" s="6">
        <f ca="1">IF(OR(ROW()=2,ROW()=3),7,IF(ROW()=4,4,RANDBETWEEN(4,COUNT(Education!$A:$A) + 1)))</f>
        <v>4</v>
      </c>
      <c r="M1887" s="8" t="str">
        <f ca="1">VLOOKUP($L1887,Education!$A:$B,2,FALSE)</f>
        <v>Superior</v>
      </c>
      <c r="N188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1887" s="7" t="str">
        <f ca="1">VLOOKUP($N1887,Department!$A:$B,2,FALSE)</f>
        <v>Auditoria</v>
      </c>
      <c r="P1887" s="6">
        <f t="shared" ca="1" si="148"/>
        <v>8</v>
      </c>
      <c r="Q1887" s="7" t="str">
        <f ca="1">VLOOKUP($P1887,Role!$A:$B,2,FALSE)</f>
        <v>Analista</v>
      </c>
      <c r="R1887" s="7">
        <f ca="1">IF($P1887=8,RANDBETWEEN(2,COUNT(Level!$A:$A) + 1),"")</f>
        <v>3</v>
      </c>
      <c r="S1887" s="7" t="str">
        <f ca="1">IF($R1887&lt;&gt;"",VLOOKUP($R1887,Level!$A:$B,2,FALSE),"")</f>
        <v>Pleno</v>
      </c>
      <c r="T1887" s="8">
        <f t="shared" ca="1" si="149"/>
        <v>36684</v>
      </c>
      <c r="U1887" s="1">
        <f t="shared" ca="1" si="145"/>
        <v>2500</v>
      </c>
      <c r="V188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$A1887    &amp;
", "   &amp;
$B1887    &amp;
", "   &amp;
$C1887    &amp;
", '"  &amp;
$E1887    &amp;
"', '" &amp;
$H1887    &amp;
"', "  &amp;
$I1887 &amp;
", CAST('"  &amp;
TEXT($K1887,"aaaa-mm-dd") &amp;
"' AS DATE), " &amp;
$L1887 &amp;
", " &amp;
$N1887 &amp;
", " &amp;
$P1887 &amp;
", " &amp;
IF($R1887="","NULL",$R1887) &amp;
", " &amp;
$U1887 &amp;
");"</f>
        <v>INSERT INTO acme.fact_employees (id_company_fk, id_employee_pk, flg_active, employee_name, id_gender_fk, id_race_fk, birthdate, id_education_fk, id_department_fk, id_role_fk, id_level_fk, salary) VALUES (2, 1886, TRUE, 'Aquiles Faria Leone', 'M', 2, CAST('1956-02-11' AS DATE), 4, 10, 8, 3, 2500);</v>
      </c>
    </row>
    <row r="1888" spans="1:22" x14ac:dyDescent="0.2">
      <c r="A1888" s="7">
        <v>2</v>
      </c>
      <c r="B1888" s="5">
        <f t="shared" si="146"/>
        <v>1887</v>
      </c>
      <c r="C1888" s="6" t="b">
        <v>1</v>
      </c>
      <c r="D1888" s="7">
        <f ca="1">IF(ROW()=2,125,IF(ROW()=3,67,IF(ROW()=4,13,RANDBETWEEN(2,COUNT(Name!$A:$A) + 1))))</f>
        <v>311</v>
      </c>
      <c r="E1888" s="7" t="str">
        <f ca="1">VLOOKUP($D1888,Name!$A:$B,2,FALSE) &amp; " " &amp; IF(ROW()=2,"de Orléans e Bragança",VLOOKUP(IF(ROW()=2,0,RANDBETWEEN(2,COUNT('Last name'!$A:$A) + 1)),'Last name'!$A:$B,2,FALSE) &amp; " " &amp; VLOOKUP(RANDBETWEEN(2,COUNT('Last name'!$A:$A) + 1),'Last name'!$A:$B,2,FALSE))</f>
        <v>Paloma Ildelfonso Alves</v>
      </c>
      <c r="F1888" s="7">
        <v>2</v>
      </c>
      <c r="G1888" s="7" cm="1">
        <f t="array" aca="1" ref="G1888" ca="1">INDEX(States!$B:$B,RANDBETWEEN(2,COUNTA(States!$B:$B)),1)</f>
        <v>3</v>
      </c>
      <c r="H1888" s="7" t="str">
        <f ca="1">VLOOKUP($D1888,Name!$A:$C,3,FALSE)</f>
        <v>F</v>
      </c>
      <c r="I1888" s="7">
        <f t="shared" ca="1" si="147"/>
        <v>2</v>
      </c>
      <c r="J1888" s="7" t="str">
        <f ca="1">VLOOKUP($I1888,Race!$A:$B,2,FALSE)</f>
        <v>Branco</v>
      </c>
      <c r="K1888" s="8">
        <f ca="1" xml:space="preserve">
IF($B1888=2,
    TODAY()-16340,
    IF($P1888=2,
        RANDBETWEEN(TODAY()-12418.5,TODAY()-6574.5),
        IF(OR($P1888=3,$P1888=4),
            RANDBETWEEN(TODAY()-16071,TODAY()-8766),
            IF(OR($P1888=5,$P1888=6,$P1888=7),
                RANDBETWEEN(TODAY()-27393.75,TODAY()-12783.75),
                RANDBETWEEN(TODAY()-27393.75,TODAY()-10957.5)
            )
        )
    )
)</f>
        <v>31342</v>
      </c>
      <c r="L1888" s="6">
        <f ca="1">IF(OR(ROW()=2,ROW()=3),7,IF(ROW()=4,4,RANDBETWEEN(4,COUNT(Education!$A:$A) + 1)))</f>
        <v>4</v>
      </c>
      <c r="M1888" s="8" t="str">
        <f ca="1">VLOOKUP($L1888,Education!$A:$B,2,FALSE)</f>
        <v>Superior</v>
      </c>
      <c r="N188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1888" s="7" t="str">
        <f ca="1">VLOOKUP($N1888,Department!$A:$B,2,FALSE)</f>
        <v>Comunicação &amp; Marketing</v>
      </c>
      <c r="P1888" s="6">
        <f t="shared" ca="1" si="148"/>
        <v>8</v>
      </c>
      <c r="Q1888" s="7" t="str">
        <f ca="1">VLOOKUP($P1888,Role!$A:$B,2,FALSE)</f>
        <v>Analista</v>
      </c>
      <c r="R1888" s="7">
        <f ca="1">IF($P1888=8,RANDBETWEEN(2,COUNT(Level!$A:$A) + 1),"")</f>
        <v>2</v>
      </c>
      <c r="S1888" s="7" t="str">
        <f ca="1">IF($R1888&lt;&gt;"",VLOOKUP($R1888,Level!$A:$B,2,FALSE),"")</f>
        <v>Junior</v>
      </c>
      <c r="T1888" s="8">
        <f t="shared" ca="1" si="149"/>
        <v>44319</v>
      </c>
      <c r="U1888" s="1">
        <f t="shared" ca="1" si="145"/>
        <v>2580</v>
      </c>
      <c r="V188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$A1888    &amp;
", "   &amp;
$B1888    &amp;
", "   &amp;
$C1888    &amp;
", '"  &amp;
$E1888    &amp;
"', '" &amp;
$H1888    &amp;
"', "  &amp;
$I1888 &amp;
", CAST('"  &amp;
TEXT($K1888,"aaaa-mm-dd") &amp;
"' AS DATE), " &amp;
$L1888 &amp;
", " &amp;
$N1888 &amp;
", " &amp;
$P1888 &amp;
", " &amp;
IF($R1888="","NULL",$R1888) &amp;
", " &amp;
$U1888 &amp;
");"</f>
        <v>INSERT INTO acme.fact_employees (id_company_fk, id_employee_pk, flg_active, employee_name, id_gender_fk, id_race_fk, birthdate, id_education_fk, id_department_fk, id_role_fk, id_level_fk, salary) VALUES (2, 1887, TRUE, 'Paloma Ildelfonso Alves', 'F', 2, CAST('1985-10-22' AS DATE), 4, 8, 8, 2, 2580);</v>
      </c>
    </row>
    <row r="1889" spans="1:22" x14ac:dyDescent="0.2">
      <c r="A1889" s="7">
        <v>2</v>
      </c>
      <c r="B1889" s="5">
        <f t="shared" si="146"/>
        <v>1888</v>
      </c>
      <c r="C1889" s="6" t="b">
        <v>1</v>
      </c>
      <c r="D1889" s="7">
        <f ca="1">IF(ROW()=2,125,IF(ROW()=3,67,IF(ROW()=4,13,RANDBETWEEN(2,COUNT(Name!$A:$A) + 1))))</f>
        <v>181</v>
      </c>
      <c r="E1889" s="7" t="str">
        <f ca="1">VLOOKUP($D1889,Name!$A:$B,2,FALSE) &amp; " " &amp; IF(ROW()=2,"de Orléans e Bragança",VLOOKUP(IF(ROW()=2,0,RANDBETWEEN(2,COUNT('Last name'!$A:$A) + 1)),'Last name'!$A:$B,2,FALSE) &amp; " " &amp; VLOOKUP(RANDBETWEEN(2,COUNT('Last name'!$A:$A) + 1),'Last name'!$A:$B,2,FALSE))</f>
        <v>Joanna Junqueira Santacruz</v>
      </c>
      <c r="F1889" s="7">
        <v>2</v>
      </c>
      <c r="G1889" s="7" cm="1">
        <f t="array" aca="1" ref="G1889" ca="1">INDEX(States!$B:$B,RANDBETWEEN(2,COUNTA(States!$B:$B)),1)</f>
        <v>18</v>
      </c>
      <c r="H1889" s="7" t="str">
        <f ca="1">VLOOKUP($D1889,Name!$A:$C,3,FALSE)</f>
        <v>F</v>
      </c>
      <c r="I1889" s="7">
        <f t="shared" ca="1" si="147"/>
        <v>2</v>
      </c>
      <c r="J1889" s="7" t="str">
        <f ca="1">VLOOKUP($I1889,Race!$A:$B,2,FALSE)</f>
        <v>Branco</v>
      </c>
      <c r="K1889" s="8">
        <f ca="1" xml:space="preserve">
IF($B1889=2,
    TODAY()-16340,
    IF($P1889=2,
        RANDBETWEEN(TODAY()-12418.5,TODAY()-6574.5),
        IF(OR($P1889=3,$P1889=4),
            RANDBETWEEN(TODAY()-16071,TODAY()-8766),
            IF(OR($P1889=5,$P1889=6,$P1889=7),
                RANDBETWEEN(TODAY()-27393.75,TODAY()-12783.75),
                RANDBETWEEN(TODAY()-27393.75,TODAY()-10957.5)
            )
        )
    )
)</f>
        <v>23858</v>
      </c>
      <c r="L1889" s="6">
        <f ca="1">IF(OR(ROW()=2,ROW()=3),7,IF(ROW()=4,4,RANDBETWEEN(4,COUNT(Education!$A:$A) + 1)))</f>
        <v>5</v>
      </c>
      <c r="M1889" s="8" t="str">
        <f ca="1">VLOOKUP($L1889,Education!$A:$B,2,FALSE)</f>
        <v>Pós-graduação</v>
      </c>
      <c r="N188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6</v>
      </c>
      <c r="O1889" s="7" t="str">
        <f ca="1">VLOOKUP($N1889,Department!$A:$B,2,FALSE)</f>
        <v>Comercial</v>
      </c>
      <c r="P1889" s="6">
        <f t="shared" ca="1" si="148"/>
        <v>8</v>
      </c>
      <c r="Q1889" s="7" t="str">
        <f ca="1">VLOOKUP($P1889,Role!$A:$B,2,FALSE)</f>
        <v>Analista</v>
      </c>
      <c r="R1889" s="7">
        <f ca="1">IF($P1889=8,RANDBETWEEN(2,COUNT(Level!$A:$A) + 1),"")</f>
        <v>3</v>
      </c>
      <c r="S1889" s="7" t="str">
        <f ca="1">IF($R1889&lt;&gt;"",VLOOKUP($R1889,Level!$A:$B,2,FALSE),"")</f>
        <v>Pleno</v>
      </c>
      <c r="T1889" s="8">
        <f t="shared" ca="1" si="149"/>
        <v>40758</v>
      </c>
      <c r="U1889" s="1">
        <f t="shared" ca="1" si="145"/>
        <v>3080</v>
      </c>
      <c r="V188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$A1889    &amp;
", "   &amp;
$B1889    &amp;
", "   &amp;
$C1889    &amp;
", '"  &amp;
$E1889    &amp;
"', '" &amp;
$H1889    &amp;
"', "  &amp;
$I1889 &amp;
", CAST('"  &amp;
TEXT($K1889,"aaaa-mm-dd") &amp;
"' AS DATE), " &amp;
$L1889 &amp;
", " &amp;
$N1889 &amp;
", " &amp;
$P1889 &amp;
", " &amp;
IF($R1889="","NULL",$R1889) &amp;
", " &amp;
$U1889 &amp;
");"</f>
        <v>INSERT INTO acme.fact_employees (id_company_fk, id_employee_pk, flg_active, employee_name, id_gender_fk, id_race_fk, birthdate, id_education_fk, id_department_fk, id_role_fk, id_level_fk, salary) VALUES (2, 1888, TRUE, 'Joanna Junqueira Santacruz', 'F', 2, CAST('1965-04-26' AS DATE), 5, 6, 8, 3, 3080);</v>
      </c>
    </row>
    <row r="1890" spans="1:22" x14ac:dyDescent="0.2">
      <c r="A1890" s="7">
        <v>2</v>
      </c>
      <c r="B1890" s="5">
        <f t="shared" si="146"/>
        <v>1889</v>
      </c>
      <c r="C1890" s="6" t="b">
        <v>1</v>
      </c>
      <c r="D1890" s="7">
        <f ca="1">IF(ROW()=2,125,IF(ROW()=3,67,IF(ROW()=4,13,RANDBETWEEN(2,COUNT(Name!$A:$A) + 1))))</f>
        <v>74</v>
      </c>
      <c r="E1890" s="7" t="str">
        <f ca="1">VLOOKUP($D1890,Name!$A:$B,2,FALSE) &amp; " " &amp; IF(ROW()=2,"de Orléans e Bragança",VLOOKUP(IF(ROW()=2,0,RANDBETWEEN(2,COUNT('Last name'!$A:$A) + 1)),'Last name'!$A:$B,2,FALSE) &amp; " " &amp; VLOOKUP(RANDBETWEEN(2,COUNT('Last name'!$A:$A) + 1),'Last name'!$A:$B,2,FALSE))</f>
        <v>Bruno Fernandes Gomes</v>
      </c>
      <c r="F1890" s="7">
        <v>2</v>
      </c>
      <c r="G1890" s="7" cm="1">
        <f t="array" aca="1" ref="G1890" ca="1">INDEX(States!$B:$B,RANDBETWEEN(2,COUNTA(States!$B:$B)),1)</f>
        <v>21</v>
      </c>
      <c r="H1890" s="7" t="str">
        <f ca="1">VLOOKUP($D1890,Name!$A:$C,3,FALSE)</f>
        <v>M</v>
      </c>
      <c r="I1890" s="7">
        <f t="shared" ca="1" si="147"/>
        <v>3</v>
      </c>
      <c r="J1890" s="7" t="str">
        <f ca="1">VLOOKUP($I1890,Race!$A:$B,2,FALSE)</f>
        <v>Preto</v>
      </c>
      <c r="K1890" s="8">
        <f ca="1" xml:space="preserve">
IF($B1890=2,
    TODAY()-16340,
    IF($P1890=2,
        RANDBETWEEN(TODAY()-12418.5,TODAY()-6574.5),
        IF(OR($P1890=3,$P1890=4),
            RANDBETWEEN(TODAY()-16071,TODAY()-8766),
            IF(OR($P1890=5,$P1890=6,$P1890=7),
                RANDBETWEEN(TODAY()-27393.75,TODAY()-12783.75),
                RANDBETWEEN(TODAY()-27393.75,TODAY()-10957.5)
            )
        )
    )
)</f>
        <v>19551</v>
      </c>
      <c r="L1890" s="6">
        <f ca="1">IF(OR(ROW()=2,ROW()=3),7,IF(ROW()=4,4,RANDBETWEEN(4,COUNT(Education!$A:$A) + 1)))</f>
        <v>5</v>
      </c>
      <c r="M1890" s="8" t="str">
        <f ca="1">VLOOKUP($L1890,Education!$A:$B,2,FALSE)</f>
        <v>Pós-graduação</v>
      </c>
      <c r="N189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1890" s="7" t="str">
        <f ca="1">VLOOKUP($N1890,Department!$A:$B,2,FALSE)</f>
        <v>Auditoria</v>
      </c>
      <c r="P1890" s="6">
        <f t="shared" ca="1" si="148"/>
        <v>6</v>
      </c>
      <c r="Q1890" s="7" t="str">
        <f ca="1">VLOOKUP($P1890,Role!$A:$B,2,FALSE)</f>
        <v>Estagiário</v>
      </c>
      <c r="R1890" s="7" t="str">
        <f ca="1">IF($P1890=8,RANDBETWEEN(2,COUNT(Level!$A:$A) + 1),"")</f>
        <v/>
      </c>
      <c r="S1890" s="7" t="str">
        <f ca="1">IF($R1890&lt;&gt;"",VLOOKUP($R1890,Level!$A:$B,2,FALSE),"")</f>
        <v/>
      </c>
      <c r="T1890" s="8">
        <f t="shared" ca="1" si="149"/>
        <v>36719</v>
      </c>
      <c r="U1890" s="1">
        <f t="shared" ca="1" si="145"/>
        <v>1705</v>
      </c>
      <c r="V189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$A1890    &amp;
", "   &amp;
$B1890    &amp;
", "   &amp;
$C1890    &amp;
", '"  &amp;
$E1890    &amp;
"', '" &amp;
$H1890    &amp;
"', "  &amp;
$I1890 &amp;
", CAST('"  &amp;
TEXT($K1890,"aaaa-mm-dd") &amp;
"' AS DATE), " &amp;
$L1890 &amp;
", " &amp;
$N1890 &amp;
", " &amp;
$P1890 &amp;
", " &amp;
IF($R1890="","NULL",$R1890) &amp;
", " &amp;
$U1890 &amp;
");"</f>
        <v>INSERT INTO acme.fact_employees (id_company_fk, id_employee_pk, flg_active, employee_name, id_gender_fk, id_race_fk, birthdate, id_education_fk, id_department_fk, id_role_fk, id_level_fk, salary) VALUES (2, 1889, TRUE, 'Bruno Fernandes Gomes', 'M', 3, CAST('1953-07-11' AS DATE), 5, 10, 6, NULL, 1705);</v>
      </c>
    </row>
    <row r="1891" spans="1:22" x14ac:dyDescent="0.2">
      <c r="A1891" s="7">
        <v>2</v>
      </c>
      <c r="B1891" s="5">
        <f t="shared" si="146"/>
        <v>1890</v>
      </c>
      <c r="C1891" s="6" t="b">
        <v>1</v>
      </c>
      <c r="D1891" s="7">
        <f ca="1">IF(ROW()=2,125,IF(ROW()=3,67,IF(ROW()=4,13,RANDBETWEEN(2,COUNT(Name!$A:$A) + 1))))</f>
        <v>362</v>
      </c>
      <c r="E1891" s="7" t="str">
        <f ca="1">VLOOKUP($D1891,Name!$A:$B,2,FALSE) &amp; " " &amp; IF(ROW()=2,"de Orléans e Bragança",VLOOKUP(IF(ROW()=2,0,RANDBETWEEN(2,COUNT('Last name'!$A:$A) + 1)),'Last name'!$A:$B,2,FALSE) &amp; " " &amp; VLOOKUP(RANDBETWEEN(2,COUNT('Last name'!$A:$A) + 1),'Last name'!$A:$B,2,FALSE))</f>
        <v>Yasmini Mendes Aragão</v>
      </c>
      <c r="F1891" s="7">
        <v>2</v>
      </c>
      <c r="G1891" s="7" cm="1">
        <f t="array" aca="1" ref="G1891" ca="1">INDEX(States!$B:$B,RANDBETWEEN(2,COUNTA(States!$B:$B)),1)</f>
        <v>9</v>
      </c>
      <c r="H1891" s="7" t="str">
        <f ca="1">VLOOKUP($D1891,Name!$A:$C,3,FALSE)</f>
        <v>F</v>
      </c>
      <c r="I1891" s="7">
        <f t="shared" ca="1" si="147"/>
        <v>2</v>
      </c>
      <c r="J1891" s="7" t="str">
        <f ca="1">VLOOKUP($I1891,Race!$A:$B,2,FALSE)</f>
        <v>Branco</v>
      </c>
      <c r="K1891" s="8">
        <f ca="1" xml:space="preserve">
IF($B1891=2,
    TODAY()-16340,
    IF($P1891=2,
        RANDBETWEEN(TODAY()-12418.5,TODAY()-6574.5),
        IF(OR($P1891=3,$P1891=4),
            RANDBETWEEN(TODAY()-16071,TODAY()-8766),
            IF(OR($P1891=5,$P1891=6,$P1891=7),
                RANDBETWEEN(TODAY()-27393.75,TODAY()-12783.75),
                RANDBETWEEN(TODAY()-27393.75,TODAY()-10957.5)
            )
        )
    )
)</f>
        <v>19046</v>
      </c>
      <c r="L1891" s="6">
        <f ca="1">IF(OR(ROW()=2,ROW()=3),7,IF(ROW()=4,4,RANDBETWEEN(4,COUNT(Education!$A:$A) + 1)))</f>
        <v>5</v>
      </c>
      <c r="M1891" s="8" t="str">
        <f ca="1">VLOOKUP($L1891,Education!$A:$B,2,FALSE)</f>
        <v>Pós-graduação</v>
      </c>
      <c r="N189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7</v>
      </c>
      <c r="O1891" s="7" t="str">
        <f ca="1">VLOOKUP($N1891,Department!$A:$B,2,FALSE)</f>
        <v>Operacional</v>
      </c>
      <c r="P1891" s="6">
        <f t="shared" ca="1" si="148"/>
        <v>8</v>
      </c>
      <c r="Q1891" s="7" t="str">
        <f ca="1">VLOOKUP($P1891,Role!$A:$B,2,FALSE)</f>
        <v>Analista</v>
      </c>
      <c r="R1891" s="7">
        <f ca="1">IF($P1891=8,RANDBETWEEN(2,COUNT(Level!$A:$A) + 1),"")</f>
        <v>3</v>
      </c>
      <c r="S1891" s="7" t="str">
        <f ca="1">IF($R1891&lt;&gt;"",VLOOKUP($R1891,Level!$A:$B,2,FALSE),"")</f>
        <v>Pleno</v>
      </c>
      <c r="T1891" s="8">
        <f t="shared" ca="1" si="149"/>
        <v>39554</v>
      </c>
      <c r="U1891" s="1">
        <f t="shared" ca="1" si="145"/>
        <v>3000</v>
      </c>
      <c r="V189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$A1891    &amp;
", "   &amp;
$B1891    &amp;
", "   &amp;
$C1891    &amp;
", '"  &amp;
$E1891    &amp;
"', '" &amp;
$H1891    &amp;
"', "  &amp;
$I1891 &amp;
", CAST('"  &amp;
TEXT($K1891,"aaaa-mm-dd") &amp;
"' AS DATE), " &amp;
$L1891 &amp;
", " &amp;
$N1891 &amp;
", " &amp;
$P1891 &amp;
", " &amp;
IF($R1891="","NULL",$R1891) &amp;
", " &amp;
$U1891 &amp;
");"</f>
        <v>INSERT INTO acme.fact_employees (id_company_fk, id_employee_pk, flg_active, employee_name, id_gender_fk, id_race_fk, birthdate, id_education_fk, id_department_fk, id_role_fk, id_level_fk, salary) VALUES (2, 1890, TRUE, 'Yasmini Mendes Aragão', 'F', 2, CAST('1952-02-22' AS DATE), 5, 7, 8, 3, 3000);</v>
      </c>
    </row>
    <row r="1892" spans="1:22" x14ac:dyDescent="0.2">
      <c r="A1892" s="7">
        <v>2</v>
      </c>
      <c r="B1892" s="5">
        <f t="shared" si="146"/>
        <v>1891</v>
      </c>
      <c r="C1892" s="6" t="b">
        <v>1</v>
      </c>
      <c r="D1892" s="7">
        <f ca="1">IF(ROW()=2,125,IF(ROW()=3,67,IF(ROW()=4,13,RANDBETWEEN(2,COUNT(Name!$A:$A) + 1))))</f>
        <v>323</v>
      </c>
      <c r="E1892" s="7" t="str">
        <f ca="1">VLOOKUP($D1892,Name!$A:$B,2,FALSE) &amp; " " &amp; IF(ROW()=2,"de Orléans e Bragança",VLOOKUP(IF(ROW()=2,0,RANDBETWEEN(2,COUNT('Last name'!$A:$A) + 1)),'Last name'!$A:$B,2,FALSE) &amp; " " &amp; VLOOKUP(RANDBETWEEN(2,COUNT('Last name'!$A:$A) + 1),'Last name'!$A:$B,2,FALSE))</f>
        <v>Rainah Lombardi Peçanha</v>
      </c>
      <c r="F1892" s="7">
        <v>2</v>
      </c>
      <c r="G1892" s="7" cm="1">
        <f t="array" aca="1" ref="G1892" ca="1">INDEX(States!$B:$B,RANDBETWEEN(2,COUNTA(States!$B:$B)),1)</f>
        <v>7</v>
      </c>
      <c r="H1892" s="7" t="str">
        <f ca="1">VLOOKUP($D1892,Name!$A:$C,3,FALSE)</f>
        <v>F</v>
      </c>
      <c r="I1892" s="7">
        <f t="shared" ca="1" si="147"/>
        <v>4</v>
      </c>
      <c r="J1892" s="7" t="str">
        <f ca="1">VLOOKUP($I1892,Race!$A:$B,2,FALSE)</f>
        <v>Pardo</v>
      </c>
      <c r="K1892" s="8">
        <f ca="1" xml:space="preserve">
IF($B1892=2,
    TODAY()-16340,
    IF($P1892=2,
        RANDBETWEEN(TODAY()-12418.5,TODAY()-6574.5),
        IF(OR($P1892=3,$P1892=4),
            RANDBETWEEN(TODAY()-16071,TODAY()-8766),
            IF(OR($P1892=5,$P1892=6,$P1892=7),
                RANDBETWEEN(TODAY()-27393.75,TODAY()-12783.75),
                RANDBETWEEN(TODAY()-27393.75,TODAY()-10957.5)
            )
        )
    )
)</f>
        <v>20728</v>
      </c>
      <c r="L1892" s="6">
        <f ca="1">IF(OR(ROW()=2,ROW()=3),7,IF(ROW()=4,4,RANDBETWEEN(4,COUNT(Education!$A:$A) + 1)))</f>
        <v>5</v>
      </c>
      <c r="M1892" s="8" t="str">
        <f ca="1">VLOOKUP($L1892,Education!$A:$B,2,FALSE)</f>
        <v>Pós-graduação</v>
      </c>
      <c r="N189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7</v>
      </c>
      <c r="O1892" s="7" t="str">
        <f ca="1">VLOOKUP($N1892,Department!$A:$B,2,FALSE)</f>
        <v>Operacional</v>
      </c>
      <c r="P1892" s="6">
        <f t="shared" ca="1" si="148"/>
        <v>7</v>
      </c>
      <c r="Q1892" s="7" t="str">
        <f ca="1">VLOOKUP($P1892,Role!$A:$B,2,FALSE)</f>
        <v>Trainee</v>
      </c>
      <c r="R1892" s="7" t="str">
        <f ca="1">IF($P1892=8,RANDBETWEEN(2,COUNT(Level!$A:$A) + 1),"")</f>
        <v/>
      </c>
      <c r="S1892" s="7" t="str">
        <f ca="1">IF($R1892&lt;&gt;"",VLOOKUP($R1892,Level!$A:$B,2,FALSE),"")</f>
        <v/>
      </c>
      <c r="T1892" s="8">
        <f t="shared" ca="1" si="149"/>
        <v>36670</v>
      </c>
      <c r="U1892" s="1">
        <f t="shared" ca="1" si="145"/>
        <v>1805</v>
      </c>
      <c r="V189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$A1892    &amp;
", "   &amp;
$B1892    &amp;
", "   &amp;
$C1892    &amp;
", '"  &amp;
$E1892    &amp;
"', '" &amp;
$H1892    &amp;
"', "  &amp;
$I1892 &amp;
", CAST('"  &amp;
TEXT($K1892,"aaaa-mm-dd") &amp;
"' AS DATE), " &amp;
$L1892 &amp;
", " &amp;
$N1892 &amp;
", " &amp;
$P1892 &amp;
", " &amp;
IF($R1892="","NULL",$R1892) &amp;
", " &amp;
$U1892 &amp;
");"</f>
        <v>INSERT INTO acme.fact_employees (id_company_fk, id_employee_pk, flg_active, employee_name, id_gender_fk, id_race_fk, birthdate, id_education_fk, id_department_fk, id_role_fk, id_level_fk, salary) VALUES (2, 1891, TRUE, 'Rainah Lombardi Peçanha', 'F', 4, CAST('1956-09-30' AS DATE), 5, 7, 7, NULL, 1805);</v>
      </c>
    </row>
    <row r="1893" spans="1:22" x14ac:dyDescent="0.2">
      <c r="A1893" s="7">
        <v>2</v>
      </c>
      <c r="B1893" s="5">
        <f t="shared" si="146"/>
        <v>1892</v>
      </c>
      <c r="C1893" s="6" t="b">
        <v>1</v>
      </c>
      <c r="D1893" s="7">
        <f ca="1">IF(ROW()=2,125,IF(ROW()=3,67,IF(ROW()=4,13,RANDBETWEEN(2,COUNT(Name!$A:$A) + 1))))</f>
        <v>312</v>
      </c>
      <c r="E1893" s="7" t="str">
        <f ca="1">VLOOKUP($D1893,Name!$A:$B,2,FALSE) &amp; " " &amp; IF(ROW()=2,"de Orléans e Bragança",VLOOKUP(IF(ROW()=2,0,RANDBETWEEN(2,COUNT('Last name'!$A:$A) + 1)),'Last name'!$A:$B,2,FALSE) &amp; " " &amp; VLOOKUP(RANDBETWEEN(2,COUNT('Last name'!$A:$A) + 1),'Last name'!$A:$B,2,FALSE))</f>
        <v>Peter Lima Abranches</v>
      </c>
      <c r="F1893" s="7">
        <v>2</v>
      </c>
      <c r="G1893" s="7" cm="1">
        <f t="array" aca="1" ref="G1893" ca="1">INDEX(States!$B:$B,RANDBETWEEN(2,COUNTA(States!$B:$B)),1)</f>
        <v>4</v>
      </c>
      <c r="H1893" s="7" t="str">
        <f ca="1">VLOOKUP($D1893,Name!$A:$C,3,FALSE)</f>
        <v>M</v>
      </c>
      <c r="I1893" s="7">
        <f t="shared" ca="1" si="147"/>
        <v>2</v>
      </c>
      <c r="J1893" s="7" t="str">
        <f ca="1">VLOOKUP($I1893,Race!$A:$B,2,FALSE)</f>
        <v>Branco</v>
      </c>
      <c r="K1893" s="8">
        <f ca="1" xml:space="preserve">
IF($B1893=2,
    TODAY()-16340,
    IF($P1893=2,
        RANDBETWEEN(TODAY()-12418.5,TODAY()-6574.5),
        IF(OR($P1893=3,$P1893=4),
            RANDBETWEEN(TODAY()-16071,TODAY()-8766),
            IF(OR($P1893=5,$P1893=6,$P1893=7),
                RANDBETWEEN(TODAY()-27393.75,TODAY()-12783.75),
                RANDBETWEEN(TODAY()-27393.75,TODAY()-10957.5)
            )
        )
    )
)</f>
        <v>24021</v>
      </c>
      <c r="L1893" s="6">
        <f ca="1">IF(OR(ROW()=2,ROW()=3),7,IF(ROW()=4,4,RANDBETWEEN(4,COUNT(Education!$A:$A) + 1)))</f>
        <v>6</v>
      </c>
      <c r="M1893" s="8" t="str">
        <f ca="1">VLOOKUP($L1893,Education!$A:$B,2,FALSE)</f>
        <v>Mestrado</v>
      </c>
      <c r="N189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7</v>
      </c>
      <c r="O1893" s="7" t="str">
        <f ca="1">VLOOKUP($N1893,Department!$A:$B,2,FALSE)</f>
        <v>Operacional</v>
      </c>
      <c r="P1893" s="6">
        <f t="shared" ca="1" si="148"/>
        <v>8</v>
      </c>
      <c r="Q1893" s="7" t="str">
        <f ca="1">VLOOKUP($P1893,Role!$A:$B,2,FALSE)</f>
        <v>Analista</v>
      </c>
      <c r="R1893" s="7">
        <f ca="1">IF($P1893=8,RANDBETWEEN(2,COUNT(Level!$A:$A) + 1),"")</f>
        <v>4</v>
      </c>
      <c r="S1893" s="7" t="str">
        <f ca="1">IF($R1893&lt;&gt;"",VLOOKUP($R1893,Level!$A:$B,2,FALSE),"")</f>
        <v>Senior</v>
      </c>
      <c r="T1893" s="8">
        <f t="shared" ca="1" si="149"/>
        <v>44889</v>
      </c>
      <c r="U1893" s="1">
        <f t="shared" ca="1" si="145"/>
        <v>3500</v>
      </c>
      <c r="V189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$A1893    &amp;
", "   &amp;
$B1893    &amp;
", "   &amp;
$C1893    &amp;
", '"  &amp;
$E1893    &amp;
"', '" &amp;
$H1893    &amp;
"', "  &amp;
$I1893 &amp;
", CAST('"  &amp;
TEXT($K1893,"aaaa-mm-dd") &amp;
"' AS DATE), " &amp;
$L1893 &amp;
", " &amp;
$N1893 &amp;
", " &amp;
$P1893 &amp;
", " &amp;
IF($R1893="","NULL",$R1893) &amp;
", " &amp;
$U1893 &amp;
");"</f>
        <v>INSERT INTO acme.fact_employees (id_company_fk, id_employee_pk, flg_active, employee_name, id_gender_fk, id_race_fk, birthdate, id_education_fk, id_department_fk, id_role_fk, id_level_fk, salary) VALUES (2, 1892, TRUE, 'Peter Lima Abranches', 'M', 2, CAST('1965-10-06' AS DATE), 6, 7, 8, 4, 3500);</v>
      </c>
    </row>
    <row r="1894" spans="1:22" x14ac:dyDescent="0.2">
      <c r="A1894" s="7">
        <v>2</v>
      </c>
      <c r="B1894" s="5">
        <f t="shared" si="146"/>
        <v>1893</v>
      </c>
      <c r="C1894" s="6" t="b">
        <v>1</v>
      </c>
      <c r="D1894" s="7">
        <f ca="1">IF(ROW()=2,125,IF(ROW()=3,67,IF(ROW()=4,13,RANDBETWEEN(2,COUNT(Name!$A:$A) + 1))))</f>
        <v>197</v>
      </c>
      <c r="E1894" s="7" t="str">
        <f ca="1">VLOOKUP($D1894,Name!$A:$B,2,FALSE) &amp; " " &amp; IF(ROW()=2,"de Orléans e Bragança",VLOOKUP(IF(ROW()=2,0,RANDBETWEEN(2,COUNT('Last name'!$A:$A) + 1)),'Last name'!$A:$B,2,FALSE) &amp; " " &amp; VLOOKUP(RANDBETWEEN(2,COUNT('Last name'!$A:$A) + 1),'Last name'!$A:$B,2,FALSE))</f>
        <v>José Heleno Bandeira Carneiro</v>
      </c>
      <c r="F1894" s="7">
        <v>2</v>
      </c>
      <c r="G1894" s="7" cm="1">
        <f t="array" aca="1" ref="G1894" ca="1">INDEX(States!$B:$B,RANDBETWEEN(2,COUNTA(States!$B:$B)),1)</f>
        <v>8</v>
      </c>
      <c r="H1894" s="7" t="str">
        <f ca="1">VLOOKUP($D1894,Name!$A:$C,3,FALSE)</f>
        <v>M</v>
      </c>
      <c r="I1894" s="7">
        <f t="shared" ca="1" si="147"/>
        <v>2</v>
      </c>
      <c r="J1894" s="7" t="str">
        <f ca="1">VLOOKUP($I1894,Race!$A:$B,2,FALSE)</f>
        <v>Branco</v>
      </c>
      <c r="K1894" s="8">
        <f ca="1" xml:space="preserve">
IF($B1894=2,
    TODAY()-16340,
    IF($P1894=2,
        RANDBETWEEN(TODAY()-12418.5,TODAY()-6574.5),
        IF(OR($P1894=3,$P1894=4),
            RANDBETWEEN(TODAY()-16071,TODAY()-8766),
            IF(OR($P1894=5,$P1894=6,$P1894=7),
                RANDBETWEEN(TODAY()-27393.75,TODAY()-12783.75),
                RANDBETWEEN(TODAY()-27393.75,TODAY()-10957.5)
            )
        )
    )
)</f>
        <v>25115</v>
      </c>
      <c r="L1894" s="6">
        <f ca="1">IF(OR(ROW()=2,ROW()=3),7,IF(ROW()=4,4,RANDBETWEEN(4,COUNT(Education!$A:$A) + 1)))</f>
        <v>4</v>
      </c>
      <c r="M1894" s="8" t="str">
        <f ca="1">VLOOKUP($L1894,Education!$A:$B,2,FALSE)</f>
        <v>Superior</v>
      </c>
      <c r="N189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1894" s="7" t="str">
        <f ca="1">VLOOKUP($N1894,Department!$A:$B,2,FALSE)</f>
        <v>Vendas</v>
      </c>
      <c r="P1894" s="6">
        <f t="shared" ca="1" si="148"/>
        <v>7</v>
      </c>
      <c r="Q1894" s="7" t="str">
        <f ca="1">VLOOKUP($P1894,Role!$A:$B,2,FALSE)</f>
        <v>Trainee</v>
      </c>
      <c r="R1894" s="7" t="str">
        <f ca="1">IF($P1894=8,RANDBETWEEN(2,COUNT(Level!$A:$A) + 1),"")</f>
        <v/>
      </c>
      <c r="S1894" s="7" t="str">
        <f ca="1">IF($R1894&lt;&gt;"",VLOOKUP($R1894,Level!$A:$B,2,FALSE),"")</f>
        <v/>
      </c>
      <c r="T1894" s="8">
        <f t="shared" ca="1" si="149"/>
        <v>38422</v>
      </c>
      <c r="U1894" s="1">
        <f t="shared" ca="1" si="145"/>
        <v>1415</v>
      </c>
      <c r="V189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$A1894    &amp;
", "   &amp;
$B1894    &amp;
", "   &amp;
$C1894    &amp;
", '"  &amp;
$E1894    &amp;
"', '" &amp;
$H1894    &amp;
"', "  &amp;
$I1894 &amp;
", CAST('"  &amp;
TEXT($K1894,"aaaa-mm-dd") &amp;
"' AS DATE), " &amp;
$L1894 &amp;
", " &amp;
$N1894 &amp;
", " &amp;
$P1894 &amp;
", " &amp;
IF($R1894="","NULL",$R1894) &amp;
", " &amp;
$U1894 &amp;
");"</f>
        <v>INSERT INTO acme.fact_employees (id_company_fk, id_employee_pk, flg_active, employee_name, id_gender_fk, id_race_fk, birthdate, id_education_fk, id_department_fk, id_role_fk, id_level_fk, salary) VALUES (2, 1893, TRUE, 'José Heleno Bandeira Carneiro', 'M', 2, CAST('1968-10-04' AS DATE), 4, 13, 7, NULL, 1415);</v>
      </c>
    </row>
    <row r="1895" spans="1:22" x14ac:dyDescent="0.2">
      <c r="A1895" s="7">
        <v>2</v>
      </c>
      <c r="B1895" s="5">
        <f t="shared" si="146"/>
        <v>1894</v>
      </c>
      <c r="C1895" s="6" t="b">
        <v>1</v>
      </c>
      <c r="D1895" s="7">
        <f ca="1">IF(ROW()=2,125,IF(ROW()=3,67,IF(ROW()=4,13,RANDBETWEEN(2,COUNT(Name!$A:$A) + 1))))</f>
        <v>24</v>
      </c>
      <c r="E1895" s="7" t="str">
        <f ca="1">VLOOKUP($D1895,Name!$A:$B,2,FALSE) &amp; " " &amp; IF(ROW()=2,"de Orléans e Bragança",VLOOKUP(IF(ROW()=2,0,RANDBETWEEN(2,COUNT('Last name'!$A:$A) + 1)),'Last name'!$A:$B,2,FALSE) &amp; " " &amp; VLOOKUP(RANDBETWEEN(2,COUNT('Last name'!$A:$A) + 1),'Last name'!$A:$B,2,FALSE))</f>
        <v>Ana Carolina De Luca Araújo</v>
      </c>
      <c r="F1895" s="7">
        <v>2</v>
      </c>
      <c r="G1895" s="7" cm="1">
        <f t="array" aca="1" ref="G1895" ca="1">INDEX(States!$B:$B,RANDBETWEEN(2,COUNTA(States!$B:$B)),1)</f>
        <v>20</v>
      </c>
      <c r="H1895" s="7" t="str">
        <f ca="1">VLOOKUP($D1895,Name!$A:$C,3,FALSE)</f>
        <v>F</v>
      </c>
      <c r="I1895" s="7">
        <f t="shared" ca="1" si="147"/>
        <v>2</v>
      </c>
      <c r="J1895" s="7" t="str">
        <f ca="1">VLOOKUP($I1895,Race!$A:$B,2,FALSE)</f>
        <v>Branco</v>
      </c>
      <c r="K1895" s="8">
        <f ca="1" xml:space="preserve">
IF($B1895=2,
    TODAY()-16340,
    IF($P1895=2,
        RANDBETWEEN(TODAY()-12418.5,TODAY()-6574.5),
        IF(OR($P1895=3,$P1895=4),
            RANDBETWEEN(TODAY()-16071,TODAY()-8766),
            IF(OR($P1895=5,$P1895=6,$P1895=7),
                RANDBETWEEN(TODAY()-27393.75,TODAY()-12783.75),
                RANDBETWEEN(TODAY()-27393.75,TODAY()-10957.5)
            )
        )
    )
)</f>
        <v>30548</v>
      </c>
      <c r="L1895" s="6">
        <f ca="1">IF(OR(ROW()=2,ROW()=3),7,IF(ROW()=4,4,RANDBETWEEN(4,COUNT(Education!$A:$A) + 1)))</f>
        <v>7</v>
      </c>
      <c r="M1895" s="8" t="str">
        <f ca="1">VLOOKUP($L1895,Education!$A:$B,2,FALSE)</f>
        <v>Doutorado</v>
      </c>
      <c r="N189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1895" s="7" t="str">
        <f ca="1">VLOOKUP($N1895,Department!$A:$B,2,FALSE)</f>
        <v>Tecnologia da Informação</v>
      </c>
      <c r="P1895" s="6">
        <f t="shared" ca="1" si="148"/>
        <v>8</v>
      </c>
      <c r="Q1895" s="7" t="str">
        <f ca="1">VLOOKUP($P1895,Role!$A:$B,2,FALSE)</f>
        <v>Analista</v>
      </c>
      <c r="R1895" s="7">
        <f ca="1">IF($P1895=8,RANDBETWEEN(2,COUNT(Level!$A:$A) + 1),"")</f>
        <v>4</v>
      </c>
      <c r="S1895" s="7" t="str">
        <f ca="1">IF($R1895&lt;&gt;"",VLOOKUP($R1895,Level!$A:$B,2,FALSE),"")</f>
        <v>Senior</v>
      </c>
      <c r="T1895" s="8">
        <f t="shared" ca="1" si="149"/>
        <v>42194</v>
      </c>
      <c r="U1895" s="1">
        <f t="shared" ca="1" si="145"/>
        <v>4120</v>
      </c>
      <c r="V189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$A1895    &amp;
", "   &amp;
$B1895    &amp;
", "   &amp;
$C1895    &amp;
", '"  &amp;
$E1895    &amp;
"', '" &amp;
$H1895    &amp;
"', "  &amp;
$I1895 &amp;
", CAST('"  &amp;
TEXT($K1895,"aaaa-mm-dd") &amp;
"' AS DATE), " &amp;
$L1895 &amp;
", " &amp;
$N1895 &amp;
", " &amp;
$P1895 &amp;
", " &amp;
IF($R1895="","NULL",$R1895) &amp;
", " &amp;
$U1895 &amp;
");"</f>
        <v>INSERT INTO acme.fact_employees (id_company_fk, id_employee_pk, flg_active, employee_name, id_gender_fk, id_race_fk, birthdate, id_education_fk, id_department_fk, id_role_fk, id_level_fk, salary) VALUES (2, 1894, TRUE, 'Ana Carolina De Luca Araújo', 'F', 2, CAST('1983-08-20' AS DATE), 7, 11, 8, 4, 4120);</v>
      </c>
    </row>
    <row r="1896" spans="1:22" x14ac:dyDescent="0.2">
      <c r="A1896" s="7">
        <v>2</v>
      </c>
      <c r="B1896" s="5">
        <f t="shared" si="146"/>
        <v>1895</v>
      </c>
      <c r="C1896" s="6" t="b">
        <v>1</v>
      </c>
      <c r="D1896" s="7">
        <f ca="1">IF(ROW()=2,125,IF(ROW()=3,67,IF(ROW()=4,13,RANDBETWEEN(2,COUNT(Name!$A:$A) + 1))))</f>
        <v>102</v>
      </c>
      <c r="E1896" s="7" t="str">
        <f ca="1">VLOOKUP($D1896,Name!$A:$B,2,FALSE) &amp; " " &amp; IF(ROW()=2,"de Orléans e Bragança",VLOOKUP(IF(ROW()=2,0,RANDBETWEEN(2,COUNT('Last name'!$A:$A) + 1)),'Last name'!$A:$B,2,FALSE) &amp; " " &amp; VLOOKUP(RANDBETWEEN(2,COUNT('Last name'!$A:$A) + 1),'Last name'!$A:$B,2,FALSE))</f>
        <v>Davi Morato Martini</v>
      </c>
      <c r="F1896" s="7">
        <v>2</v>
      </c>
      <c r="G1896" s="7" cm="1">
        <f t="array" aca="1" ref="G1896" ca="1">INDEX(States!$B:$B,RANDBETWEEN(2,COUNTA(States!$B:$B)),1)</f>
        <v>10</v>
      </c>
      <c r="H1896" s="7" t="str">
        <f ca="1">VLOOKUP($D1896,Name!$A:$C,3,FALSE)</f>
        <v>M</v>
      </c>
      <c r="I1896" s="7">
        <f t="shared" ca="1" si="147"/>
        <v>2</v>
      </c>
      <c r="J1896" s="7" t="str">
        <f ca="1">VLOOKUP($I1896,Race!$A:$B,2,FALSE)</f>
        <v>Branco</v>
      </c>
      <c r="K1896" s="8">
        <f ca="1" xml:space="preserve">
IF($B1896=2,
    TODAY()-16340,
    IF($P1896=2,
        RANDBETWEEN(TODAY()-12418.5,TODAY()-6574.5),
        IF(OR($P1896=3,$P1896=4),
            RANDBETWEEN(TODAY()-16071,TODAY()-8766),
            IF(OR($P1896=5,$P1896=6,$P1896=7),
                RANDBETWEEN(TODAY()-27393.75,TODAY()-12783.75),
                RANDBETWEEN(TODAY()-27393.75,TODAY()-10957.5)
            )
        )
    )
)</f>
        <v>29014</v>
      </c>
      <c r="L1896" s="6">
        <f ca="1">IF(OR(ROW()=2,ROW()=3),7,IF(ROW()=4,4,RANDBETWEEN(4,COUNT(Education!$A:$A) + 1)))</f>
        <v>6</v>
      </c>
      <c r="M1896" s="8" t="str">
        <f ca="1">VLOOKUP($L1896,Education!$A:$B,2,FALSE)</f>
        <v>Mestrado</v>
      </c>
      <c r="N189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1896" s="7" t="str">
        <f ca="1">VLOOKUP($N1896,Department!$A:$B,2,FALSE)</f>
        <v>Auditoria</v>
      </c>
      <c r="P1896" s="6">
        <f t="shared" ca="1" si="148"/>
        <v>6</v>
      </c>
      <c r="Q1896" s="7" t="str">
        <f ca="1">VLOOKUP($P1896,Role!$A:$B,2,FALSE)</f>
        <v>Estagiário</v>
      </c>
      <c r="R1896" s="7" t="str">
        <f ca="1">IF($P1896=8,RANDBETWEEN(2,COUNT(Level!$A:$A) + 1),"")</f>
        <v/>
      </c>
      <c r="S1896" s="7" t="str">
        <f ca="1">IF($R1896&lt;&gt;"",VLOOKUP($R1896,Level!$A:$B,2,FALSE),"")</f>
        <v/>
      </c>
      <c r="T1896" s="8">
        <f t="shared" ca="1" si="149"/>
        <v>40567</v>
      </c>
      <c r="U1896" s="1">
        <f t="shared" ca="1" si="145"/>
        <v>2205</v>
      </c>
      <c r="V189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$A1896    &amp;
", "   &amp;
$B1896    &amp;
", "   &amp;
$C1896    &amp;
", '"  &amp;
$E1896    &amp;
"', '" &amp;
$H1896    &amp;
"', "  &amp;
$I1896 &amp;
", CAST('"  &amp;
TEXT($K1896,"aaaa-mm-dd") &amp;
"' AS DATE), " &amp;
$L1896 &amp;
", " &amp;
$N1896 &amp;
", " &amp;
$P1896 &amp;
", " &amp;
IF($R1896="","NULL",$R1896) &amp;
", " &amp;
$U1896 &amp;
");"</f>
        <v>INSERT INTO acme.fact_employees (id_company_fk, id_employee_pk, flg_active, employee_name, id_gender_fk, id_race_fk, birthdate, id_education_fk, id_department_fk, id_role_fk, id_level_fk, salary) VALUES (2, 1895, TRUE, 'Davi Morato Martini', 'M', 2, CAST('1979-06-08' AS DATE), 6, 10, 6, NULL, 2205);</v>
      </c>
    </row>
    <row r="1897" spans="1:22" x14ac:dyDescent="0.2">
      <c r="A1897" s="7">
        <v>2</v>
      </c>
      <c r="B1897" s="5">
        <f t="shared" si="146"/>
        <v>1896</v>
      </c>
      <c r="C1897" s="6" t="b">
        <v>1</v>
      </c>
      <c r="D1897" s="7">
        <f ca="1">IF(ROW()=2,125,IF(ROW()=3,67,IF(ROW()=4,13,RANDBETWEEN(2,COUNT(Name!$A:$A) + 1))))</f>
        <v>61</v>
      </c>
      <c r="E1897" s="7" t="str">
        <f ca="1">VLOOKUP($D1897,Name!$A:$B,2,FALSE) &amp; " " &amp; IF(ROW()=2,"de Orléans e Bragança",VLOOKUP(IF(ROW()=2,0,RANDBETWEEN(2,COUNT('Last name'!$A:$A) + 1)),'Last name'!$A:$B,2,FALSE) &amp; " " &amp; VLOOKUP(RANDBETWEEN(2,COUNT('Last name'!$A:$A) + 1),'Last name'!$A:$B,2,FALSE))</f>
        <v>Ayla Greco Alvim</v>
      </c>
      <c r="F1897" s="7">
        <v>2</v>
      </c>
      <c r="G1897" s="7" cm="1">
        <f t="array" aca="1" ref="G1897" ca="1">INDEX(States!$B:$B,RANDBETWEEN(2,COUNTA(States!$B:$B)),1)</f>
        <v>18</v>
      </c>
      <c r="H1897" s="7" t="str">
        <f ca="1">VLOOKUP($D1897,Name!$A:$C,3,FALSE)</f>
        <v>F</v>
      </c>
      <c r="I1897" s="7">
        <f t="shared" ca="1" si="147"/>
        <v>3</v>
      </c>
      <c r="J1897" s="7" t="str">
        <f ca="1">VLOOKUP($I1897,Race!$A:$B,2,FALSE)</f>
        <v>Preto</v>
      </c>
      <c r="K1897" s="8">
        <f ca="1" xml:space="preserve">
IF($B1897=2,
    TODAY()-16340,
    IF($P1897=2,
        RANDBETWEEN(TODAY()-12418.5,TODAY()-6574.5),
        IF(OR($P1897=3,$P1897=4),
            RANDBETWEEN(TODAY()-16071,TODAY()-8766),
            IF(OR($P1897=5,$P1897=6,$P1897=7),
                RANDBETWEEN(TODAY()-27393.75,TODAY()-12783.75),
                RANDBETWEEN(TODAY()-27393.75,TODAY()-10957.5)
            )
        )
    )
)</f>
        <v>28858</v>
      </c>
      <c r="L1897" s="6">
        <f ca="1">IF(OR(ROW()=2,ROW()=3),7,IF(ROW()=4,4,RANDBETWEEN(4,COUNT(Education!$A:$A) + 1)))</f>
        <v>5</v>
      </c>
      <c r="M1897" s="8" t="str">
        <f ca="1">VLOOKUP($L1897,Education!$A:$B,2,FALSE)</f>
        <v>Pós-graduação</v>
      </c>
      <c r="N189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1897" s="7" t="str">
        <f ca="1">VLOOKUP($N1897,Department!$A:$B,2,FALSE)</f>
        <v>Comunicação &amp; Marketing</v>
      </c>
      <c r="P1897" s="6">
        <f t="shared" ca="1" si="148"/>
        <v>8</v>
      </c>
      <c r="Q1897" s="7" t="str">
        <f ca="1">VLOOKUP($P1897,Role!$A:$B,2,FALSE)</f>
        <v>Analista</v>
      </c>
      <c r="R1897" s="7">
        <f ca="1">IF($P1897=8,RANDBETWEEN(2,COUNT(Level!$A:$A) + 1),"")</f>
        <v>4</v>
      </c>
      <c r="S1897" s="7" t="str">
        <f ca="1">IF($R1897&lt;&gt;"",VLOOKUP($R1897,Level!$A:$B,2,FALSE),"")</f>
        <v>Senior</v>
      </c>
      <c r="T1897" s="8">
        <f t="shared" ca="1" si="149"/>
        <v>44939</v>
      </c>
      <c r="U1897" s="1">
        <f t="shared" ca="1" si="145"/>
        <v>3080</v>
      </c>
      <c r="V189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$A1897    &amp;
", "   &amp;
$B1897    &amp;
", "   &amp;
$C1897    &amp;
", '"  &amp;
$E1897    &amp;
"', '" &amp;
$H1897    &amp;
"', "  &amp;
$I1897 &amp;
", CAST('"  &amp;
TEXT($K1897,"aaaa-mm-dd") &amp;
"' AS DATE), " &amp;
$L1897 &amp;
", " &amp;
$N1897 &amp;
", " &amp;
$P1897 &amp;
", " &amp;
IF($R1897="","NULL",$R1897) &amp;
", " &amp;
$U1897 &amp;
");"</f>
        <v>INSERT INTO acme.fact_employees (id_company_fk, id_employee_pk, flg_active, employee_name, id_gender_fk, id_race_fk, birthdate, id_education_fk, id_department_fk, id_role_fk, id_level_fk, salary) VALUES (2, 1896, TRUE, 'Ayla Greco Alvim', 'F', 3, CAST('1979-01-03' AS DATE), 5, 8, 8, 4, 3080);</v>
      </c>
    </row>
    <row r="1898" spans="1:22" x14ac:dyDescent="0.2">
      <c r="A1898" s="7">
        <v>2</v>
      </c>
      <c r="B1898" s="5">
        <f t="shared" si="146"/>
        <v>1897</v>
      </c>
      <c r="C1898" s="6" t="b">
        <v>1</v>
      </c>
      <c r="D1898" s="7">
        <f ca="1">IF(ROW()=2,125,IF(ROW()=3,67,IF(ROW()=4,13,RANDBETWEEN(2,COUNT(Name!$A:$A) + 1))))</f>
        <v>145</v>
      </c>
      <c r="E1898" s="7" t="str">
        <f ca="1">VLOOKUP($D1898,Name!$A:$B,2,FALSE) &amp; " " &amp; IF(ROW()=2,"de Orléans e Bragança",VLOOKUP(IF(ROW()=2,0,RANDBETWEEN(2,COUNT('Last name'!$A:$A) + 1)),'Last name'!$A:$B,2,FALSE) &amp; " " &amp; VLOOKUP(RANDBETWEEN(2,COUNT('Last name'!$A:$A) + 1),'Last name'!$A:$B,2,FALSE))</f>
        <v>Frankin Brito Miranda</v>
      </c>
      <c r="F1898" s="7">
        <v>2</v>
      </c>
      <c r="G1898" s="7" cm="1">
        <f t="array" aca="1" ref="G1898" ca="1">INDEX(States!$B:$B,RANDBETWEEN(2,COUNTA(States!$B:$B)),1)</f>
        <v>6</v>
      </c>
      <c r="H1898" s="7" t="str">
        <f ca="1">VLOOKUP($D1898,Name!$A:$C,3,FALSE)</f>
        <v>M</v>
      </c>
      <c r="I1898" s="7">
        <f t="shared" ca="1" si="147"/>
        <v>2</v>
      </c>
      <c r="J1898" s="7" t="str">
        <f ca="1">VLOOKUP($I1898,Race!$A:$B,2,FALSE)</f>
        <v>Branco</v>
      </c>
      <c r="K1898" s="8">
        <f ca="1" xml:space="preserve">
IF($B1898=2,
    TODAY()-16340,
    IF($P1898=2,
        RANDBETWEEN(TODAY()-12418.5,TODAY()-6574.5),
        IF(OR($P1898=3,$P1898=4),
            RANDBETWEEN(TODAY()-16071,TODAY()-8766),
            IF(OR($P1898=5,$P1898=6,$P1898=7),
                RANDBETWEEN(TODAY()-27393.75,TODAY()-12783.75),
                RANDBETWEEN(TODAY()-27393.75,TODAY()-10957.5)
            )
        )
    )
)</f>
        <v>27758</v>
      </c>
      <c r="L1898" s="6">
        <f ca="1">IF(OR(ROW()=2,ROW()=3),7,IF(ROW()=4,4,RANDBETWEEN(4,COUNT(Education!$A:$A) + 1)))</f>
        <v>7</v>
      </c>
      <c r="M1898" s="8" t="str">
        <f ca="1">VLOOKUP($L1898,Education!$A:$B,2,FALSE)</f>
        <v>Doutorado</v>
      </c>
      <c r="N189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1898" s="7" t="str">
        <f ca="1">VLOOKUP($N1898,Department!$A:$B,2,FALSE)</f>
        <v>Auditoria</v>
      </c>
      <c r="P1898" s="6">
        <f t="shared" ca="1" si="148"/>
        <v>7</v>
      </c>
      <c r="Q1898" s="7" t="str">
        <f ca="1">VLOOKUP($P1898,Role!$A:$B,2,FALSE)</f>
        <v>Trainee</v>
      </c>
      <c r="R1898" s="7" t="str">
        <f ca="1">IF($P1898=8,RANDBETWEEN(2,COUNT(Level!$A:$A) + 1),"")</f>
        <v/>
      </c>
      <c r="S1898" s="7" t="str">
        <f ca="1">IF($R1898&lt;&gt;"",VLOOKUP($R1898,Level!$A:$B,2,FALSE),"")</f>
        <v/>
      </c>
      <c r="T1898" s="8">
        <f t="shared" ca="1" si="149"/>
        <v>40230</v>
      </c>
      <c r="U1898" s="1">
        <f t="shared" ca="1" si="145"/>
        <v>2805</v>
      </c>
      <c r="V189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$A1898    &amp;
", "   &amp;
$B1898    &amp;
", "   &amp;
$C1898    &amp;
", '"  &amp;
$E1898    &amp;
"', '" &amp;
$H1898    &amp;
"', "  &amp;
$I1898 &amp;
", CAST('"  &amp;
TEXT($K1898,"aaaa-mm-dd") &amp;
"' AS DATE), " &amp;
$L1898 &amp;
", " &amp;
$N1898 &amp;
", " &amp;
$P1898 &amp;
", " &amp;
IF($R1898="","NULL",$R1898) &amp;
", " &amp;
$U1898 &amp;
");"</f>
        <v>INSERT INTO acme.fact_employees (id_company_fk, id_employee_pk, flg_active, employee_name, id_gender_fk, id_race_fk, birthdate, id_education_fk, id_department_fk, id_role_fk, id_level_fk, salary) VALUES (2, 1897, TRUE, 'Frankin Brito Miranda', 'M', 2, CAST('1975-12-30' AS DATE), 7, 10, 7, NULL, 2805);</v>
      </c>
    </row>
    <row r="1899" spans="1:22" x14ac:dyDescent="0.2">
      <c r="A1899" s="7">
        <v>2</v>
      </c>
      <c r="B1899" s="5">
        <f t="shared" si="146"/>
        <v>1898</v>
      </c>
      <c r="C1899" s="6" t="b">
        <v>1</v>
      </c>
      <c r="D1899" s="7">
        <f ca="1">IF(ROW()=2,125,IF(ROW()=3,67,IF(ROW()=4,13,RANDBETWEEN(2,COUNT(Name!$A:$A) + 1))))</f>
        <v>354</v>
      </c>
      <c r="E1899" s="7" t="str">
        <f ca="1">VLOOKUP($D1899,Name!$A:$B,2,FALSE) &amp; " " &amp; IF(ROW()=2,"de Orléans e Bragança",VLOOKUP(IF(ROW()=2,0,RANDBETWEEN(2,COUNT('Last name'!$A:$A) + 1)),'Last name'!$A:$B,2,FALSE) &amp; " " &amp; VLOOKUP(RANDBETWEEN(2,COUNT('Last name'!$A:$A) + 1),'Last name'!$A:$B,2,FALSE))</f>
        <v>Vinicios Coelho Vaz</v>
      </c>
      <c r="F1899" s="7">
        <v>2</v>
      </c>
      <c r="G1899" s="7" cm="1">
        <f t="array" aca="1" ref="G1899" ca="1">INDEX(States!$B:$B,RANDBETWEEN(2,COUNTA(States!$B:$B)),1)</f>
        <v>13</v>
      </c>
      <c r="H1899" s="7" t="str">
        <f ca="1">VLOOKUP($D1899,Name!$A:$C,3,FALSE)</f>
        <v>M</v>
      </c>
      <c r="I1899" s="7">
        <f t="shared" ca="1" si="147"/>
        <v>2</v>
      </c>
      <c r="J1899" s="7" t="str">
        <f ca="1">VLOOKUP($I1899,Race!$A:$B,2,FALSE)</f>
        <v>Branco</v>
      </c>
      <c r="K1899" s="8">
        <f ca="1" xml:space="preserve">
IF($B1899=2,
    TODAY()-16340,
    IF($P1899=2,
        RANDBETWEEN(TODAY()-12418.5,TODAY()-6574.5),
        IF(OR($P1899=3,$P1899=4),
            RANDBETWEEN(TODAY()-16071,TODAY()-8766),
            IF(OR($P1899=5,$P1899=6,$P1899=7),
                RANDBETWEEN(TODAY()-27393.75,TODAY()-12783.75),
                RANDBETWEEN(TODAY()-27393.75,TODAY()-10957.5)
            )
        )
    )
)</f>
        <v>28599</v>
      </c>
      <c r="L1899" s="6">
        <f ca="1">IF(OR(ROW()=2,ROW()=3),7,IF(ROW()=4,4,RANDBETWEEN(4,COUNT(Education!$A:$A) + 1)))</f>
        <v>6</v>
      </c>
      <c r="M1899" s="8" t="str">
        <f ca="1">VLOOKUP($L1899,Education!$A:$B,2,FALSE)</f>
        <v>Mestrado</v>
      </c>
      <c r="N189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1899" s="7" t="str">
        <f ca="1">VLOOKUP($N1899,Department!$A:$B,2,FALSE)</f>
        <v>Vendas</v>
      </c>
      <c r="P1899" s="6">
        <f t="shared" ca="1" si="148"/>
        <v>8</v>
      </c>
      <c r="Q1899" s="7" t="str">
        <f ca="1">VLOOKUP($P1899,Role!$A:$B,2,FALSE)</f>
        <v>Analista</v>
      </c>
      <c r="R1899" s="7">
        <f ca="1">IF($P1899=8,RANDBETWEEN(2,COUNT(Level!$A:$A) + 1),"")</f>
        <v>3</v>
      </c>
      <c r="S1899" s="7" t="str">
        <f ca="1">IF($R1899&lt;&gt;"",VLOOKUP($R1899,Level!$A:$B,2,FALSE),"")</f>
        <v>Pleno</v>
      </c>
      <c r="T1899" s="8">
        <f t="shared" ca="1" si="149"/>
        <v>42011</v>
      </c>
      <c r="U1899" s="1">
        <f t="shared" ca="1" si="145"/>
        <v>3910</v>
      </c>
      <c r="V189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$A1899    &amp;
", "   &amp;
$B1899    &amp;
", "   &amp;
$C1899    &amp;
", '"  &amp;
$E1899    &amp;
"', '" &amp;
$H1899    &amp;
"', "  &amp;
$I1899 &amp;
", CAST('"  &amp;
TEXT($K1899,"aaaa-mm-dd") &amp;
"' AS DATE), " &amp;
$L1899 &amp;
", " &amp;
$N1899 &amp;
", " &amp;
$P1899 &amp;
", " &amp;
IF($R1899="","NULL",$R1899) &amp;
", " &amp;
$U1899 &amp;
");"</f>
        <v>INSERT INTO acme.fact_employees (id_company_fk, id_employee_pk, flg_active, employee_name, id_gender_fk, id_race_fk, birthdate, id_education_fk, id_department_fk, id_role_fk, id_level_fk, salary) VALUES (2, 1898, TRUE, 'Vinicios Coelho Vaz', 'M', 2, CAST('1978-04-19' AS DATE), 6, 13, 8, 3, 3910);</v>
      </c>
    </row>
    <row r="1900" spans="1:22" x14ac:dyDescent="0.2">
      <c r="A1900" s="7">
        <v>2</v>
      </c>
      <c r="B1900" s="5">
        <f t="shared" si="146"/>
        <v>1899</v>
      </c>
      <c r="C1900" s="6" t="b">
        <v>1</v>
      </c>
      <c r="D1900" s="7">
        <f ca="1">IF(ROW()=2,125,IF(ROW()=3,67,IF(ROW()=4,13,RANDBETWEEN(2,COUNT(Name!$A:$A) + 1))))</f>
        <v>237</v>
      </c>
      <c r="E1900" s="7" t="str">
        <f ca="1">VLOOKUP($D1900,Name!$A:$B,2,FALSE) &amp; " " &amp; IF(ROW()=2,"de Orléans e Bragança",VLOOKUP(IF(ROW()=2,0,RANDBETWEEN(2,COUNT('Last name'!$A:$A) + 1)),'Last name'!$A:$B,2,FALSE) &amp; " " &amp; VLOOKUP(RANDBETWEEN(2,COUNT('Last name'!$A:$A) + 1),'Last name'!$A:$B,2,FALSE))</f>
        <v>Lucca Battaglia Esposito</v>
      </c>
      <c r="F1900" s="7">
        <v>2</v>
      </c>
      <c r="G1900" s="7" cm="1">
        <f t="array" aca="1" ref="G1900" ca="1">INDEX(States!$B:$B,RANDBETWEEN(2,COUNTA(States!$B:$B)),1)</f>
        <v>8</v>
      </c>
      <c r="H1900" s="7" t="str">
        <f ca="1">VLOOKUP($D1900,Name!$A:$C,3,FALSE)</f>
        <v>M</v>
      </c>
      <c r="I1900" s="7">
        <f t="shared" ca="1" si="147"/>
        <v>5</v>
      </c>
      <c r="J1900" s="7" t="str">
        <f ca="1">VLOOKUP($I1900,Race!$A:$B,2,FALSE)</f>
        <v>Amarelo</v>
      </c>
      <c r="K1900" s="8">
        <f ca="1" xml:space="preserve">
IF($B1900=2,
    TODAY()-16340,
    IF($P1900=2,
        RANDBETWEEN(TODAY()-12418.5,TODAY()-6574.5),
        IF(OR($P1900=3,$P1900=4),
            RANDBETWEEN(TODAY()-16071,TODAY()-8766),
            IF(OR($P1900=5,$P1900=6,$P1900=7),
                RANDBETWEEN(TODAY()-27393.75,TODAY()-12783.75),
                RANDBETWEEN(TODAY()-27393.75,TODAY()-10957.5)
            )
        )
    )
)</f>
        <v>29484</v>
      </c>
      <c r="L1900" s="6">
        <f ca="1">IF(OR(ROW()=2,ROW()=3),7,IF(ROW()=4,4,RANDBETWEEN(4,COUNT(Education!$A:$A) + 1)))</f>
        <v>5</v>
      </c>
      <c r="M1900" s="8" t="str">
        <f ca="1">VLOOKUP($L1900,Education!$A:$B,2,FALSE)</f>
        <v>Pós-graduação</v>
      </c>
      <c r="N190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1900" s="7" t="str">
        <f ca="1">VLOOKUP($N1900,Department!$A:$B,2,FALSE)</f>
        <v>Contábil</v>
      </c>
      <c r="P1900" s="6">
        <f t="shared" ca="1" si="148"/>
        <v>8</v>
      </c>
      <c r="Q1900" s="7" t="str">
        <f ca="1">VLOOKUP($P1900,Role!$A:$B,2,FALSE)</f>
        <v>Analista</v>
      </c>
      <c r="R1900" s="7">
        <f ca="1">IF($P1900=8,RANDBETWEEN(2,COUNT(Level!$A:$A) + 1),"")</f>
        <v>4</v>
      </c>
      <c r="S1900" s="7" t="str">
        <f ca="1">IF($R1900&lt;&gt;"",VLOOKUP($R1900,Level!$A:$B,2,FALSE),"")</f>
        <v>Senior</v>
      </c>
      <c r="T1900" s="8">
        <f t="shared" ca="1" si="149"/>
        <v>42302</v>
      </c>
      <c r="U1900" s="1">
        <f t="shared" ca="1" si="145"/>
        <v>3000</v>
      </c>
      <c r="V190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$A1900    &amp;
", "   &amp;
$B1900    &amp;
", "   &amp;
$C1900    &amp;
", '"  &amp;
$E1900    &amp;
"', '" &amp;
$H1900    &amp;
"', "  &amp;
$I1900 &amp;
", CAST('"  &amp;
TEXT($K1900,"aaaa-mm-dd") &amp;
"' AS DATE), " &amp;
$L1900 &amp;
", " &amp;
$N1900 &amp;
", " &amp;
$P1900 &amp;
", " &amp;
IF($R1900="","NULL",$R1900) &amp;
", " &amp;
$U1900 &amp;
");"</f>
        <v>INSERT INTO acme.fact_employees (id_company_fk, id_employee_pk, flg_active, employee_name, id_gender_fk, id_race_fk, birthdate, id_education_fk, id_department_fk, id_role_fk, id_level_fk, salary) VALUES (2, 1899, TRUE, 'Lucca Battaglia Esposito', 'M', 5, CAST('1980-09-20' AS DATE), 5, 9, 8, 4, 3000);</v>
      </c>
    </row>
    <row r="1901" spans="1:22" x14ac:dyDescent="0.2">
      <c r="A1901" s="7">
        <v>2</v>
      </c>
      <c r="B1901" s="5">
        <f t="shared" si="146"/>
        <v>1900</v>
      </c>
      <c r="C1901" s="6" t="b">
        <v>1</v>
      </c>
      <c r="D1901" s="7">
        <f ca="1">IF(ROW()=2,125,IF(ROW()=3,67,IF(ROW()=4,13,RANDBETWEEN(2,COUNT(Name!$A:$A) + 1))))</f>
        <v>164</v>
      </c>
      <c r="E1901" s="7" t="str">
        <f ca="1">VLOOKUP($D1901,Name!$A:$B,2,FALSE) &amp; " " &amp; IF(ROW()=2,"de Orléans e Bragança",VLOOKUP(IF(ROW()=2,0,RANDBETWEEN(2,COUNT('Last name'!$A:$A) + 1)),'Last name'!$A:$B,2,FALSE) &amp; " " &amp; VLOOKUP(RANDBETWEEN(2,COUNT('Last name'!$A:$A) + 1),'Last name'!$A:$B,2,FALSE))</f>
        <v>Henrique Nascimento Lombardi</v>
      </c>
      <c r="F1901" s="7">
        <v>2</v>
      </c>
      <c r="G1901" s="7" cm="1">
        <f t="array" aca="1" ref="G1901" ca="1">INDEX(States!$B:$B,RANDBETWEEN(2,COUNTA(States!$B:$B)),1)</f>
        <v>20</v>
      </c>
      <c r="H1901" s="7" t="str">
        <f ca="1">VLOOKUP($D1901,Name!$A:$C,3,FALSE)</f>
        <v>M</v>
      </c>
      <c r="I1901" s="7">
        <f t="shared" ca="1" si="147"/>
        <v>2</v>
      </c>
      <c r="J1901" s="7" t="str">
        <f ca="1">VLOOKUP($I1901,Race!$A:$B,2,FALSE)</f>
        <v>Branco</v>
      </c>
      <c r="K1901" s="8">
        <f ca="1" xml:space="preserve">
IF($B1901=2,
    TODAY()-16340,
    IF($P1901=2,
        RANDBETWEEN(TODAY()-12418.5,TODAY()-6574.5),
        IF(OR($P1901=3,$P1901=4),
            RANDBETWEEN(TODAY()-16071,TODAY()-8766),
            IF(OR($P1901=5,$P1901=6,$P1901=7),
                RANDBETWEEN(TODAY()-27393.75,TODAY()-12783.75),
                RANDBETWEEN(TODAY()-27393.75,TODAY()-10957.5)
            )
        )
    )
)</f>
        <v>27040</v>
      </c>
      <c r="L1901" s="6">
        <f ca="1">IF(OR(ROW()=2,ROW()=3),7,IF(ROW()=4,4,RANDBETWEEN(4,COUNT(Education!$A:$A) + 1)))</f>
        <v>4</v>
      </c>
      <c r="M1901" s="8" t="str">
        <f ca="1">VLOOKUP($L1901,Education!$A:$B,2,FALSE)</f>
        <v>Superior</v>
      </c>
      <c r="N190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1901" s="7" t="str">
        <f ca="1">VLOOKUP($N1901,Department!$A:$B,2,FALSE)</f>
        <v>Vendas</v>
      </c>
      <c r="P1901" s="6">
        <f t="shared" ca="1" si="148"/>
        <v>8</v>
      </c>
      <c r="Q1901" s="7" t="str">
        <f ca="1">VLOOKUP($P1901,Role!$A:$B,2,FALSE)</f>
        <v>Analista</v>
      </c>
      <c r="R1901" s="7">
        <f ca="1">IF($P1901=8,RANDBETWEEN(2,COUNT(Level!$A:$A) + 1),"")</f>
        <v>2</v>
      </c>
      <c r="S1901" s="7" t="str">
        <f ca="1">IF($R1901&lt;&gt;"",VLOOKUP($R1901,Level!$A:$B,2,FALSE),"")</f>
        <v>Junior</v>
      </c>
      <c r="T1901" s="8">
        <f t="shared" ca="1" si="149"/>
        <v>39352</v>
      </c>
      <c r="U1901" s="1">
        <f t="shared" ca="1" si="145"/>
        <v>2610</v>
      </c>
      <c r="V190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$A1901    &amp;
", "   &amp;
$B1901    &amp;
", "   &amp;
$C1901    &amp;
", '"  &amp;
$E1901    &amp;
"', '" &amp;
$H1901    &amp;
"', "  &amp;
$I1901 &amp;
", CAST('"  &amp;
TEXT($K1901,"aaaa-mm-dd") &amp;
"' AS DATE), " &amp;
$L1901 &amp;
", " &amp;
$N1901 &amp;
", " &amp;
$P1901 &amp;
", " &amp;
IF($R1901="","NULL",$R1901) &amp;
", " &amp;
$U1901 &amp;
");"</f>
        <v>INSERT INTO acme.fact_employees (id_company_fk, id_employee_pk, flg_active, employee_name, id_gender_fk, id_race_fk, birthdate, id_education_fk, id_department_fk, id_role_fk, id_level_fk, salary) VALUES (2, 1900, TRUE, 'Henrique Nascimento Lombardi', 'M', 2, CAST('1974-01-11' AS DATE), 4, 13, 8, 2, 2610);</v>
      </c>
    </row>
    <row r="1902" spans="1:22" x14ac:dyDescent="0.2">
      <c r="A1902" s="7">
        <v>2</v>
      </c>
      <c r="B1902" s="5">
        <f t="shared" si="146"/>
        <v>1901</v>
      </c>
      <c r="C1902" s="6" t="b">
        <v>1</v>
      </c>
      <c r="D1902" s="7">
        <f ca="1">IF(ROW()=2,125,IF(ROW()=3,67,IF(ROW()=4,13,RANDBETWEEN(2,COUNT(Name!$A:$A) + 1))))</f>
        <v>278</v>
      </c>
      <c r="E1902" s="7" t="str">
        <f ca="1">VLOOKUP($D1902,Name!$A:$B,2,FALSE)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Marina Camargo Junqueira</v>
      </c>
      <c r="F1902" s="7">
        <v>2</v>
      </c>
      <c r="G1902" s="7" cm="1">
        <f t="array" aca="1" ref="G1902" ca="1">INDEX(States!$B:$B,RANDBETWEEN(2,COUNTA(States!$B:$B)),1)</f>
        <v>15</v>
      </c>
      <c r="H1902" s="7" t="str">
        <f ca="1">VLOOKUP($D1902,Name!$A:$C,3,FALSE)</f>
        <v>F</v>
      </c>
      <c r="I1902" s="7">
        <f t="shared" ca="1" si="147"/>
        <v>2</v>
      </c>
      <c r="J1902" s="7" t="str">
        <f ca="1">VLOOKUP($I1902,Race!$A:$B,2,FALSE)</f>
        <v>Branco</v>
      </c>
      <c r="K1902" s="8">
        <f ca="1" xml:space="preserve">
IF($B1902=2,
    TODAY()-16340,
    IF($P1902=2,
        RANDBETWEEN(TODAY()-12418.5,TODAY()-6574.5),
        IF(OR($P1902=3,$P1902=4),
            RANDBETWEEN(TODAY()-16071,TODAY()-8766),
            IF(OR($P1902=5,$P1902=6,$P1902=7),
                RANDBETWEEN(TODAY()-27393.75,TODAY()-12783.75),
                RANDBETWEEN(TODAY()-27393.75,TODAY()-10957.5)
            )
        )
    )
)</f>
        <v>21062</v>
      </c>
      <c r="L1902" s="6">
        <f ca="1">IF(OR(ROW()=2,ROW()=3),7,IF(ROW()=4,4,RANDBETWEEN(4,COUNT(Education!$A:$A) + 1)))</f>
        <v>4</v>
      </c>
      <c r="M1902" s="8" t="str">
        <f ca="1">VLOOKUP($L1902,Education!$A:$B,2,FALSE)</f>
        <v>Superior</v>
      </c>
      <c r="N190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1902" s="7" t="str">
        <f ca="1">VLOOKUP($N1902,Department!$A:$B,2,FALSE)</f>
        <v>Administrativo</v>
      </c>
      <c r="P1902" s="6">
        <f t="shared" ca="1" si="148"/>
        <v>6</v>
      </c>
      <c r="Q1902" s="7" t="str">
        <f ca="1">VLOOKUP($P1902,Role!$A:$B,2,FALSE)</f>
        <v>Estagiário</v>
      </c>
      <c r="R1902" s="7" t="str">
        <f ca="1">IF($P1902=8,RANDBETWEEN(2,COUNT(Level!$A:$A) + 1),"")</f>
        <v/>
      </c>
      <c r="S1902" s="7" t="str">
        <f ca="1">IF($R1902&lt;&gt;"",VLOOKUP($R1902,Level!$A:$B,2,FALSE),"")</f>
        <v/>
      </c>
      <c r="T1902" s="8">
        <f t="shared" ca="1" si="149"/>
        <v>39682</v>
      </c>
      <c r="U1902" s="1">
        <f t="shared" ca="1" si="145"/>
        <v>1205</v>
      </c>
      <c r="V190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$A1902    &amp;
", "   &amp;
$B1902    &amp;
", "   &amp;
$C1902    &amp;
", '"  &amp;
$E1902    &amp;
"', '" &amp;
$H1902    &amp;
"', "  &amp;
$I1902 &amp;
", CAST('"  &amp;
TEXT($K1902,"aaaa-mm-dd") &amp;
"' AS DATE), " &amp;
$L1902 &amp;
", " &amp;
$N1902 &amp;
", " &amp;
$P1902 &amp;
", " &amp;
IF($R1902="","NULL",$R1902) &amp;
", " &amp;
$U1902 &amp;
");"</f>
        <v>INSERT INTO acme.fact_employees (id_company_fk, id_employee_pk, flg_active, employee_name, id_gender_fk, id_race_fk, birthdate, id_education_fk, id_department_fk, id_role_fk, id_level_fk, salary) VALUES (2, 1901, TRUE, 'Marina Camargo Junqueira', 'F', 2, CAST('1957-08-30' AS DATE), 4, 3, 6, NULL, 1205);</v>
      </c>
    </row>
    <row r="1903" spans="1:22" x14ac:dyDescent="0.2">
      <c r="A1903" s="7">
        <v>2</v>
      </c>
      <c r="B1903" s="5">
        <f t="shared" si="146"/>
        <v>1902</v>
      </c>
      <c r="C1903" s="6" t="b">
        <v>1</v>
      </c>
      <c r="D1903" s="7">
        <f ca="1">IF(ROW()=2,125,IF(ROW()=3,67,IF(ROW()=4,13,RANDBETWEEN(2,COUNT(Name!$A:$A) + 1))))</f>
        <v>363</v>
      </c>
      <c r="E1903" s="7" t="str">
        <f ca="1">VLOOKUP($D1903,Name!$A:$B,2,FALSE) &amp; " " &amp; IF(ROW()=2,"de Orléans e Bragança",VLOOKUP(IF(ROW()=2,0,RANDBETWEEN(2,COUNT('Last name'!$A:$A) + 1)),'Last name'!$A:$B,2,FALSE) &amp; " " &amp; VLOOKUP(RANDBETWEEN(2,COUNT('Last name'!$A:$A) + 1),'Last name'!$A:$B,2,FALSE))</f>
        <v>Yuri Arruda Faria</v>
      </c>
      <c r="F1903" s="7">
        <v>2</v>
      </c>
      <c r="G1903" s="7" cm="1">
        <f t="array" aca="1" ref="G1903" ca="1">INDEX(States!$B:$B,RANDBETWEEN(2,COUNTA(States!$B:$B)),1)</f>
        <v>6</v>
      </c>
      <c r="H1903" s="7" t="str">
        <f ca="1">VLOOKUP($D1903,Name!$A:$C,3,FALSE)</f>
        <v>M</v>
      </c>
      <c r="I1903" s="7">
        <f t="shared" ca="1" si="147"/>
        <v>4</v>
      </c>
      <c r="J1903" s="7" t="str">
        <f ca="1">VLOOKUP($I1903,Race!$A:$B,2,FALSE)</f>
        <v>Pardo</v>
      </c>
      <c r="K1903" s="8">
        <f ca="1" xml:space="preserve">
IF($B1903=2,
    TODAY()-16340,
    IF($P1903=2,
        RANDBETWEEN(TODAY()-12418.5,TODAY()-6574.5),
        IF(OR($P1903=3,$P1903=4),
            RANDBETWEEN(TODAY()-16071,TODAY()-8766),
            IF(OR($P1903=5,$P1903=6,$P1903=7),
                RANDBETWEEN(TODAY()-27393.75,TODAY()-12783.75),
                RANDBETWEEN(TODAY()-27393.75,TODAY()-10957.5)
            )
        )
    )
)</f>
        <v>22353</v>
      </c>
      <c r="L1903" s="6">
        <f ca="1">IF(OR(ROW()=2,ROW()=3),7,IF(ROW()=4,4,RANDBETWEEN(4,COUNT(Education!$A:$A) + 1)))</f>
        <v>6</v>
      </c>
      <c r="M1903" s="8" t="str">
        <f ca="1">VLOOKUP($L1903,Education!$A:$B,2,FALSE)</f>
        <v>Mestrado</v>
      </c>
      <c r="N190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6</v>
      </c>
      <c r="O1903" s="7" t="str">
        <f ca="1">VLOOKUP($N1903,Department!$A:$B,2,FALSE)</f>
        <v>Comercial</v>
      </c>
      <c r="P1903" s="6">
        <f t="shared" ca="1" si="148"/>
        <v>8</v>
      </c>
      <c r="Q1903" s="7" t="str">
        <f ca="1">VLOOKUP($P1903,Role!$A:$B,2,FALSE)</f>
        <v>Analista</v>
      </c>
      <c r="R1903" s="7">
        <f ca="1">IF($P1903=8,RANDBETWEEN(2,COUNT(Level!$A:$A) + 1),"")</f>
        <v>4</v>
      </c>
      <c r="S1903" s="7" t="str">
        <f ca="1">IF($R1903&lt;&gt;"",VLOOKUP($R1903,Level!$A:$B,2,FALSE),"")</f>
        <v>Senior</v>
      </c>
      <c r="T1903" s="8">
        <f t="shared" ca="1" si="149"/>
        <v>40184</v>
      </c>
      <c r="U1903" s="1">
        <f t="shared" ca="1" si="145"/>
        <v>3580</v>
      </c>
      <c r="V190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$A1903    &amp;
", "   &amp;
$B1903    &amp;
", "   &amp;
$C1903    &amp;
", '"  &amp;
$E1903    &amp;
"', '" &amp;
$H1903    &amp;
"', "  &amp;
$I1903 &amp;
", CAST('"  &amp;
TEXT($K1903,"aaaa-mm-dd") &amp;
"' AS DATE), " &amp;
$L1903 &amp;
", " &amp;
$N1903 &amp;
", " &amp;
$P1903 &amp;
", " &amp;
IF($R1903="","NULL",$R1903) &amp;
", " &amp;
$U1903 &amp;
");"</f>
        <v>INSERT INTO acme.fact_employees (id_company_fk, id_employee_pk, flg_active, employee_name, id_gender_fk, id_race_fk, birthdate, id_education_fk, id_department_fk, id_role_fk, id_level_fk, salary) VALUES (2, 1902, TRUE, 'Yuri Arruda Faria', 'M', 4, CAST('1961-03-13' AS DATE), 6, 6, 8, 4, 3580);</v>
      </c>
    </row>
    <row r="1904" spans="1:22" x14ac:dyDescent="0.2">
      <c r="A1904" s="7">
        <v>2</v>
      </c>
      <c r="B1904" s="5">
        <f t="shared" si="146"/>
        <v>1903</v>
      </c>
      <c r="C1904" s="6" t="b">
        <v>1</v>
      </c>
      <c r="D1904" s="7">
        <f ca="1">IF(ROW()=2,125,IF(ROW()=3,67,IF(ROW()=4,13,RANDBETWEEN(2,COUNT(Name!$A:$A) + 1))))</f>
        <v>254</v>
      </c>
      <c r="E1904" s="7" t="str">
        <f ca="1">VLOOKUP($D1904,Name!$A:$B,2,FALSE)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Maria Junqueira Aguiar</v>
      </c>
      <c r="F1904" s="7">
        <v>2</v>
      </c>
      <c r="G1904" s="7" cm="1">
        <f t="array" aca="1" ref="G1904" ca="1">INDEX(States!$B:$B,RANDBETWEEN(2,COUNTA(States!$B:$B)),1)</f>
        <v>9</v>
      </c>
      <c r="H1904" s="7" t="str">
        <f ca="1">VLOOKUP($D1904,Name!$A:$C,3,FALSE)</f>
        <v>F</v>
      </c>
      <c r="I1904" s="7">
        <f t="shared" ca="1" si="147"/>
        <v>3</v>
      </c>
      <c r="J1904" s="7" t="str">
        <f ca="1">VLOOKUP($I1904,Race!$A:$B,2,FALSE)</f>
        <v>Preto</v>
      </c>
      <c r="K1904" s="8">
        <f ca="1" xml:space="preserve">
IF($B1904=2,
    TODAY()-16340,
    IF($P1904=2,
        RANDBETWEEN(TODAY()-12418.5,TODAY()-6574.5),
        IF(OR($P1904=3,$P1904=4),
            RANDBETWEEN(TODAY()-16071,TODAY()-8766),
            IF(OR($P1904=5,$P1904=6,$P1904=7),
                RANDBETWEEN(TODAY()-27393.75,TODAY()-12783.75),
                RANDBETWEEN(TODAY()-27393.75,TODAY()-10957.5)
            )
        )
    )
)</f>
        <v>28946</v>
      </c>
      <c r="L1904" s="6">
        <f ca="1">IF(OR(ROW()=2,ROW()=3),7,IF(ROW()=4,4,RANDBETWEEN(4,COUNT(Education!$A:$A) + 1)))</f>
        <v>6</v>
      </c>
      <c r="M1904" s="8" t="str">
        <f ca="1">VLOOKUP($L1904,Education!$A:$B,2,FALSE)</f>
        <v>Mestrado</v>
      </c>
      <c r="N190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1904" s="7" t="str">
        <f ca="1">VLOOKUP($N1904,Department!$A:$B,2,FALSE)</f>
        <v>Contábil</v>
      </c>
      <c r="P1904" s="6">
        <f t="shared" ca="1" si="148"/>
        <v>9</v>
      </c>
      <c r="Q1904" s="7" t="str">
        <f ca="1">VLOOKUP($P1904,Role!$A:$B,2,FALSE)</f>
        <v>Especialista</v>
      </c>
      <c r="R1904" s="7" t="str">
        <f ca="1">IF($P1904=8,RANDBETWEEN(2,COUNT(Level!$A:$A) + 1),"")</f>
        <v/>
      </c>
      <c r="S1904" s="7" t="str">
        <f ca="1">IF($R1904&lt;&gt;"",VLOOKUP($R1904,Level!$A:$B,2,FALSE),"")</f>
        <v/>
      </c>
      <c r="T1904" s="8">
        <f t="shared" ca="1" si="149"/>
        <v>36213</v>
      </c>
      <c r="U1904" s="1">
        <f t="shared" ca="1" si="145"/>
        <v>9500</v>
      </c>
      <c r="V190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$A1904    &amp;
", "   &amp;
$B1904    &amp;
", "   &amp;
$C1904    &amp;
", '"  &amp;
$E1904    &amp;
"', '" &amp;
$H1904    &amp;
"', "  &amp;
$I1904 &amp;
", CAST('"  &amp;
TEXT($K1904,"aaaa-mm-dd") &amp;
"' AS DATE), " &amp;
$L1904 &amp;
", " &amp;
$N1904 &amp;
", " &amp;
$P1904 &amp;
", " &amp;
IF($R1904="","NULL",$R1904) &amp;
", " &amp;
$U1904 &amp;
");"</f>
        <v>INSERT INTO acme.fact_employees (id_company_fk, id_employee_pk, flg_active, employee_name, id_gender_fk, id_race_fk, birthdate, id_education_fk, id_department_fk, id_role_fk, id_level_fk, salary) VALUES (2, 1903, TRUE, 'Maria Junqueira Aguiar', 'F', 3, CAST('1979-04-01' AS DATE), 6, 9, 9, NULL, 9500);</v>
      </c>
    </row>
    <row r="1905" spans="1:22" x14ac:dyDescent="0.2">
      <c r="A1905" s="7">
        <v>2</v>
      </c>
      <c r="B1905" s="5">
        <f t="shared" si="146"/>
        <v>1904</v>
      </c>
      <c r="C1905" s="6" t="b">
        <v>1</v>
      </c>
      <c r="D1905" s="7">
        <f ca="1">IF(ROW()=2,125,IF(ROW()=3,67,IF(ROW()=4,13,RANDBETWEEN(2,COUNT(Name!$A:$A) + 1))))</f>
        <v>160</v>
      </c>
      <c r="E1905" s="7" t="str">
        <f ca="1">VLOOKUP($D1905,Name!$A:$B,2,FALSE) &amp; " " &amp; IF(ROW()=2,"de Orléans e Bragança",VLOOKUP(IF(ROW()=2,0,RANDBETWEEN(2,COUNT('Last name'!$A:$A) + 1)),'Last name'!$A:$B,2,FALSE) &amp; " " &amp; VLOOKUP(RANDBETWEEN(2,COUNT('Last name'!$A:$A) + 1),'Last name'!$A:$B,2,FALSE))</f>
        <v>Heloísa Souza Pedrosa</v>
      </c>
      <c r="F1905" s="7">
        <v>2</v>
      </c>
      <c r="G1905" s="7" cm="1">
        <f t="array" aca="1" ref="G1905" ca="1">INDEX(States!$B:$B,RANDBETWEEN(2,COUNTA(States!$B:$B)),1)</f>
        <v>18</v>
      </c>
      <c r="H1905" s="7" t="str">
        <f ca="1">VLOOKUP($D1905,Name!$A:$C,3,FALSE)</f>
        <v>F</v>
      </c>
      <c r="I1905" s="7">
        <f t="shared" ca="1" si="147"/>
        <v>2</v>
      </c>
      <c r="J1905" s="7" t="str">
        <f ca="1">VLOOKUP($I1905,Race!$A:$B,2,FALSE)</f>
        <v>Branco</v>
      </c>
      <c r="K1905" s="8">
        <f ca="1" xml:space="preserve">
IF($B1905=2,
    TODAY()-16340,
    IF($P1905=2,
        RANDBETWEEN(TODAY()-12418.5,TODAY()-6574.5),
        IF(OR($P1905=3,$P1905=4),
            RANDBETWEEN(TODAY()-16071,TODAY()-8766),
            IF(OR($P1905=5,$P1905=6,$P1905=7),
                RANDBETWEEN(TODAY()-27393.75,TODAY()-12783.75),
                RANDBETWEEN(TODAY()-27393.75,TODAY()-10957.5)
            )
        )
    )
)</f>
        <v>32798</v>
      </c>
      <c r="L1905" s="6">
        <f ca="1">IF(OR(ROW()=2,ROW()=3),7,IF(ROW()=4,4,RANDBETWEEN(4,COUNT(Education!$A:$A) + 1)))</f>
        <v>5</v>
      </c>
      <c r="M1905" s="8" t="str">
        <f ca="1">VLOOKUP($L1905,Education!$A:$B,2,FALSE)</f>
        <v>Pós-graduação</v>
      </c>
      <c r="N190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1905" s="7" t="str">
        <f ca="1">VLOOKUP($N1905,Department!$A:$B,2,FALSE)</f>
        <v>Vendas</v>
      </c>
      <c r="P1905" s="6">
        <f t="shared" ca="1" si="148"/>
        <v>8</v>
      </c>
      <c r="Q1905" s="7" t="str">
        <f ca="1">VLOOKUP($P1905,Role!$A:$B,2,FALSE)</f>
        <v>Analista</v>
      </c>
      <c r="R1905" s="7">
        <f ca="1">IF($P1905=8,RANDBETWEEN(2,COUNT(Level!$A:$A) + 1),"")</f>
        <v>3</v>
      </c>
      <c r="S1905" s="7" t="str">
        <f ca="1">IF($R1905&lt;&gt;"",VLOOKUP($R1905,Level!$A:$B,2,FALSE),"")</f>
        <v>Pleno</v>
      </c>
      <c r="T1905" s="8">
        <f t="shared" ca="1" si="149"/>
        <v>38906</v>
      </c>
      <c r="U1905" s="1">
        <f t="shared" ca="1" si="145"/>
        <v>3110</v>
      </c>
      <c r="V190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$A1905    &amp;
", "   &amp;
$B1905    &amp;
", "   &amp;
$C1905    &amp;
", '"  &amp;
$E1905    &amp;
"', '" &amp;
$H1905    &amp;
"', "  &amp;
$I1905 &amp;
", CAST('"  &amp;
TEXT($K1905,"aaaa-mm-dd") &amp;
"' AS DATE), " &amp;
$L1905 &amp;
", " &amp;
$N1905 &amp;
", " &amp;
$P1905 &amp;
", " &amp;
IF($R1905="","NULL",$R1905) &amp;
", " &amp;
$U1905 &amp;
");"</f>
        <v>INSERT INTO acme.fact_employees (id_company_fk, id_employee_pk, flg_active, employee_name, id_gender_fk, id_race_fk, birthdate, id_education_fk, id_department_fk, id_role_fk, id_level_fk, salary) VALUES (2, 1904, TRUE, 'Heloísa Souza Pedrosa', 'F', 2, CAST('1989-10-17' AS DATE), 5, 13, 8, 3, 3110);</v>
      </c>
    </row>
    <row r="1906" spans="1:22" x14ac:dyDescent="0.2">
      <c r="A1906" s="7">
        <v>2</v>
      </c>
      <c r="B1906" s="5">
        <f t="shared" si="146"/>
        <v>1905</v>
      </c>
      <c r="C1906" s="6" t="b">
        <v>1</v>
      </c>
      <c r="D1906" s="7">
        <f ca="1">IF(ROW()=2,125,IF(ROW()=3,67,IF(ROW()=4,13,RANDBETWEEN(2,COUNT(Name!$A:$A) + 1))))</f>
        <v>147</v>
      </c>
      <c r="E1906" s="7" t="str">
        <f ca="1">VLOOKUP($D1906,Name!$A:$B,2,FALSE) &amp; " " &amp; IF(ROW()=2,"de Orléans e Bragança",VLOOKUP(IF(ROW()=2,0,RANDBETWEEN(2,COUNT('Last name'!$A:$A) + 1)),'Last name'!$A:$B,2,FALSE) &amp; " " &amp; VLOOKUP(RANDBETWEEN(2,COUNT('Last name'!$A:$A) + 1),'Last name'!$A:$B,2,FALSE))</f>
        <v>Gabriela Amor Carvalho</v>
      </c>
      <c r="F1906" s="7">
        <v>2</v>
      </c>
      <c r="G1906" s="7" cm="1">
        <f t="array" aca="1" ref="G1906" ca="1">INDEX(States!$B:$B,RANDBETWEEN(2,COUNTA(States!$B:$B)),1)</f>
        <v>3</v>
      </c>
      <c r="H1906" s="7" t="str">
        <f ca="1">VLOOKUP($D1906,Name!$A:$C,3,FALSE)</f>
        <v>F</v>
      </c>
      <c r="I1906" s="7">
        <f t="shared" ca="1" si="147"/>
        <v>2</v>
      </c>
      <c r="J1906" s="7" t="str">
        <f ca="1">VLOOKUP($I1906,Race!$A:$B,2,FALSE)</f>
        <v>Branco</v>
      </c>
      <c r="K1906" s="8">
        <f ca="1" xml:space="preserve">
IF($B1906=2,
    TODAY()-16340,
    IF($P1906=2,
        RANDBETWEEN(TODAY()-12418.5,TODAY()-6574.5),
        IF(OR($P1906=3,$P1906=4),
            RANDBETWEEN(TODAY()-16071,TODAY()-8766),
            IF(OR($P1906=5,$P1906=6,$P1906=7),
                RANDBETWEEN(TODAY()-27393.75,TODAY()-12783.75),
                RANDBETWEEN(TODAY()-27393.75,TODAY()-10957.5)
            )
        )
    )
)</f>
        <v>29517</v>
      </c>
      <c r="L1906" s="6">
        <f ca="1">IF(OR(ROW()=2,ROW()=3),7,IF(ROW()=4,4,RANDBETWEEN(4,COUNT(Education!$A:$A) + 1)))</f>
        <v>5</v>
      </c>
      <c r="M1906" s="8" t="str">
        <f ca="1">VLOOKUP($L1906,Education!$A:$B,2,FALSE)</f>
        <v>Pós-graduação</v>
      </c>
      <c r="N190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1906" s="7" t="str">
        <f ca="1">VLOOKUP($N1906,Department!$A:$B,2,FALSE)</f>
        <v>Administrativo</v>
      </c>
      <c r="P1906" s="6">
        <f t="shared" ca="1" si="148"/>
        <v>6</v>
      </c>
      <c r="Q1906" s="7" t="str">
        <f ca="1">VLOOKUP($P1906,Role!$A:$B,2,FALSE)</f>
        <v>Estagiário</v>
      </c>
      <c r="R1906" s="7" t="str">
        <f ca="1">IF($P1906=8,RANDBETWEEN(2,COUNT(Level!$A:$A) + 1),"")</f>
        <v/>
      </c>
      <c r="S1906" s="7" t="str">
        <f ca="1">IF($R1906&lt;&gt;"",VLOOKUP($R1906,Level!$A:$B,2,FALSE),"")</f>
        <v/>
      </c>
      <c r="T1906" s="8">
        <f t="shared" ca="1" si="149"/>
        <v>38987</v>
      </c>
      <c r="U1906" s="1">
        <f t="shared" ca="1" si="145"/>
        <v>1705</v>
      </c>
      <c r="V190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$A1906    &amp;
", "   &amp;
$B1906    &amp;
", "   &amp;
$C1906    &amp;
", '"  &amp;
$E1906    &amp;
"', '" &amp;
$H1906    &amp;
"', "  &amp;
$I1906 &amp;
", CAST('"  &amp;
TEXT($K1906,"aaaa-mm-dd") &amp;
"' AS DATE), " &amp;
$L1906 &amp;
", " &amp;
$N1906 &amp;
", " &amp;
$P1906 &amp;
", " &amp;
IF($R1906="","NULL",$R1906) &amp;
", " &amp;
$U1906 &amp;
");"</f>
        <v>INSERT INTO acme.fact_employees (id_company_fk, id_employee_pk, flg_active, employee_name, id_gender_fk, id_race_fk, birthdate, id_education_fk, id_department_fk, id_role_fk, id_level_fk, salary) VALUES (2, 1905, TRUE, 'Gabriela Amor Carvalho', 'F', 2, CAST('1980-10-23' AS DATE), 5, 3, 6, NULL, 1705);</v>
      </c>
    </row>
    <row r="1907" spans="1:22" x14ac:dyDescent="0.2">
      <c r="A1907" s="7">
        <v>2</v>
      </c>
      <c r="B1907" s="5">
        <f t="shared" si="146"/>
        <v>1906</v>
      </c>
      <c r="C1907" s="6" t="b">
        <v>1</v>
      </c>
      <c r="D1907" s="7">
        <f ca="1">IF(ROW()=2,125,IF(ROW()=3,67,IF(ROW()=4,13,RANDBETWEEN(2,COUNT(Name!$A:$A) + 1))))</f>
        <v>291</v>
      </c>
      <c r="E1907" s="7" t="str">
        <f ca="1">VLOOKUP($D1907,Name!$A:$B,2,FALSE) &amp; " " &amp; IF(ROW()=2,"de Orléans e Bragança",VLOOKUP(IF(ROW()=2,0,RANDBETWEEN(2,COUNT('Last name'!$A:$A) + 1)),'Last name'!$A:$B,2,FALSE) &amp; " " &amp; VLOOKUP(RANDBETWEEN(2,COUNT('Last name'!$A:$A) + 1),'Last name'!$A:$B,2,FALSE))</f>
        <v>Michel Battaglia Furtado</v>
      </c>
      <c r="F1907" s="7">
        <v>2</v>
      </c>
      <c r="G1907" s="7" cm="1">
        <f t="array" aca="1" ref="G1907" ca="1">INDEX(States!$B:$B,RANDBETWEEN(2,COUNTA(States!$B:$B)),1)</f>
        <v>17</v>
      </c>
      <c r="H1907" s="7" t="str">
        <f ca="1">VLOOKUP($D1907,Name!$A:$C,3,FALSE)</f>
        <v>M</v>
      </c>
      <c r="I1907" s="7">
        <f t="shared" ca="1" si="147"/>
        <v>2</v>
      </c>
      <c r="J1907" s="7" t="str">
        <f ca="1">VLOOKUP($I1907,Race!$A:$B,2,FALSE)</f>
        <v>Branco</v>
      </c>
      <c r="K1907" s="8">
        <f ca="1" xml:space="preserve">
IF($B1907=2,
    TODAY()-16340,
    IF($P1907=2,
        RANDBETWEEN(TODAY()-12418.5,TODAY()-6574.5),
        IF(OR($P1907=3,$P1907=4),
            RANDBETWEEN(TODAY()-16071,TODAY()-8766),
            IF(OR($P1907=5,$P1907=6,$P1907=7),
                RANDBETWEEN(TODAY()-27393.75,TODAY()-12783.75),
                RANDBETWEEN(TODAY()-27393.75,TODAY()-10957.5)
            )
        )
    )
)</f>
        <v>33355</v>
      </c>
      <c r="L1907" s="6">
        <f ca="1">IF(OR(ROW()=2,ROW()=3),7,IF(ROW()=4,4,RANDBETWEEN(4,COUNT(Education!$A:$A) + 1)))</f>
        <v>7</v>
      </c>
      <c r="M1907" s="8" t="str">
        <f ca="1">VLOOKUP($L1907,Education!$A:$B,2,FALSE)</f>
        <v>Doutorado</v>
      </c>
      <c r="N190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6</v>
      </c>
      <c r="O1907" s="7" t="str">
        <f ca="1">VLOOKUP($N1907,Department!$A:$B,2,FALSE)</f>
        <v>Comercial</v>
      </c>
      <c r="P1907" s="6">
        <f t="shared" ca="1" si="148"/>
        <v>8</v>
      </c>
      <c r="Q1907" s="7" t="str">
        <f ca="1">VLOOKUP($P1907,Role!$A:$B,2,FALSE)</f>
        <v>Analista</v>
      </c>
      <c r="R1907" s="7">
        <f ca="1">IF($P1907=8,RANDBETWEEN(2,COUNT(Level!$A:$A) + 1),"")</f>
        <v>4</v>
      </c>
      <c r="S1907" s="7" t="str">
        <f ca="1">IF($R1907&lt;&gt;"",VLOOKUP($R1907,Level!$A:$B,2,FALSE),"")</f>
        <v>Senior</v>
      </c>
      <c r="T1907" s="8">
        <f t="shared" ca="1" si="149"/>
        <v>42227</v>
      </c>
      <c r="U1907" s="1">
        <f t="shared" ca="1" si="145"/>
        <v>4080</v>
      </c>
      <c r="V190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$A1907    &amp;
", "   &amp;
$B1907    &amp;
", "   &amp;
$C1907    &amp;
", '"  &amp;
$E1907    &amp;
"', '" &amp;
$H1907    &amp;
"', "  &amp;
$I1907 &amp;
", CAST('"  &amp;
TEXT($K1907,"aaaa-mm-dd") &amp;
"' AS DATE), " &amp;
$L1907 &amp;
", " &amp;
$N1907 &amp;
", " &amp;
$P1907 &amp;
", " &amp;
IF($R1907="","NULL",$R1907) &amp;
", " &amp;
$U1907 &amp;
");"</f>
        <v>INSERT INTO acme.fact_employees (id_company_fk, id_employee_pk, flg_active, employee_name, id_gender_fk, id_race_fk, birthdate, id_education_fk, id_department_fk, id_role_fk, id_level_fk, salary) VALUES (2, 1906, TRUE, 'Michel Battaglia Furtado', 'M', 2, CAST('1991-04-27' AS DATE), 7, 6, 8, 4, 4080);</v>
      </c>
    </row>
    <row r="1908" spans="1:22" x14ac:dyDescent="0.2">
      <c r="A1908" s="7">
        <v>2</v>
      </c>
      <c r="B1908" s="5">
        <f t="shared" si="146"/>
        <v>1907</v>
      </c>
      <c r="C1908" s="6" t="b">
        <v>1</v>
      </c>
      <c r="D1908" s="7">
        <f ca="1">IF(ROW()=2,125,IF(ROW()=3,67,IF(ROW()=4,13,RANDBETWEEN(2,COUNT(Name!$A:$A) + 1))))</f>
        <v>174</v>
      </c>
      <c r="E1908" s="7" t="str">
        <f ca="1">VLOOKUP($D1908,Name!$A:$B,2,FALSE) &amp; " " &amp; IF(ROW()=2,"de Orléans e Bragança",VLOOKUP(IF(ROW()=2,0,RANDBETWEEN(2,COUNT('Last name'!$A:$A) + 1)),'Last name'!$A:$B,2,FALSE) &amp; " " &amp; VLOOKUP(RANDBETWEEN(2,COUNT('Last name'!$A:$A) + 1),'Last name'!$A:$B,2,FALSE))</f>
        <v>Isabelly Brasil Bianchi</v>
      </c>
      <c r="F1908" s="7">
        <v>2</v>
      </c>
      <c r="G1908" s="7" cm="1">
        <f t="array" aca="1" ref="G1908" ca="1">INDEX(States!$B:$B,RANDBETWEEN(2,COUNTA(States!$B:$B)),1)</f>
        <v>6</v>
      </c>
      <c r="H1908" s="7" t="str">
        <f ca="1">VLOOKUP($D1908,Name!$A:$C,3,FALSE)</f>
        <v>F</v>
      </c>
      <c r="I1908" s="7">
        <f t="shared" ca="1" si="147"/>
        <v>2</v>
      </c>
      <c r="J1908" s="7" t="str">
        <f ca="1">VLOOKUP($I1908,Race!$A:$B,2,FALSE)</f>
        <v>Branco</v>
      </c>
      <c r="K1908" s="8">
        <f ca="1" xml:space="preserve">
IF($B1908=2,
    TODAY()-16340,
    IF($P1908=2,
        RANDBETWEEN(TODAY()-12418.5,TODAY()-6574.5),
        IF(OR($P1908=3,$P1908=4),
            RANDBETWEEN(TODAY()-16071,TODAY()-8766),
            IF(OR($P1908=5,$P1908=6,$P1908=7),
                RANDBETWEEN(TODAY()-27393.75,TODAY()-12783.75),
                RANDBETWEEN(TODAY()-27393.75,TODAY()-10957.5)
            )
        )
    )
)</f>
        <v>26823</v>
      </c>
      <c r="L1908" s="6">
        <f ca="1">IF(OR(ROW()=2,ROW()=3),7,IF(ROW()=4,4,RANDBETWEEN(4,COUNT(Education!$A:$A) + 1)))</f>
        <v>4</v>
      </c>
      <c r="M1908" s="8" t="str">
        <f ca="1">VLOOKUP($L1908,Education!$A:$B,2,FALSE)</f>
        <v>Superior</v>
      </c>
      <c r="N190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7</v>
      </c>
      <c r="O1908" s="7" t="str">
        <f ca="1">VLOOKUP($N1908,Department!$A:$B,2,FALSE)</f>
        <v>Operacional</v>
      </c>
      <c r="P1908" s="6">
        <f t="shared" ca="1" si="148"/>
        <v>6</v>
      </c>
      <c r="Q1908" s="7" t="str">
        <f ca="1">VLOOKUP($P1908,Role!$A:$B,2,FALSE)</f>
        <v>Estagiário</v>
      </c>
      <c r="R1908" s="7" t="str">
        <f ca="1">IF($P1908=8,RANDBETWEEN(2,COUNT(Level!$A:$A) + 1),"")</f>
        <v/>
      </c>
      <c r="S1908" s="7" t="str">
        <f ca="1">IF($R1908&lt;&gt;"",VLOOKUP($R1908,Level!$A:$B,2,FALSE),"")</f>
        <v/>
      </c>
      <c r="T1908" s="8">
        <f t="shared" ca="1" si="149"/>
        <v>42447</v>
      </c>
      <c r="U1908" s="1">
        <f t="shared" ca="1" si="145"/>
        <v>1205</v>
      </c>
      <c r="V190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$A1908    &amp;
", "   &amp;
$B1908    &amp;
", "   &amp;
$C1908    &amp;
", '"  &amp;
$E1908    &amp;
"', '" &amp;
$H1908    &amp;
"', "  &amp;
$I1908 &amp;
", CAST('"  &amp;
TEXT($K1908,"aaaa-mm-dd") &amp;
"' AS DATE), " &amp;
$L1908 &amp;
", " &amp;
$N1908 &amp;
", " &amp;
$P1908 &amp;
", " &amp;
IF($R1908="","NULL",$R1908) &amp;
", " &amp;
$U1908 &amp;
");"</f>
        <v>INSERT INTO acme.fact_employees (id_company_fk, id_employee_pk, flg_active, employee_name, id_gender_fk, id_race_fk, birthdate, id_education_fk, id_department_fk, id_role_fk, id_level_fk, salary) VALUES (2, 1907, TRUE, 'Isabelly Brasil Bianchi', 'F', 2, CAST('1973-06-08' AS DATE), 4, 7, 6, NULL, 1205);</v>
      </c>
    </row>
    <row r="1909" spans="1:22" x14ac:dyDescent="0.2">
      <c r="A1909" s="7">
        <v>2</v>
      </c>
      <c r="B1909" s="5">
        <f t="shared" si="146"/>
        <v>1908</v>
      </c>
      <c r="C1909" s="6" t="b">
        <v>1</v>
      </c>
      <c r="D1909" s="7">
        <f ca="1">IF(ROW()=2,125,IF(ROW()=3,67,IF(ROW()=4,13,RANDBETWEEN(2,COUNT(Name!$A:$A) + 1))))</f>
        <v>69</v>
      </c>
      <c r="E1909" s="7" t="str">
        <f ca="1">VLOOKUP($D1909,Name!$A:$B,2,FALSE) &amp; " " &amp; IF(ROW()=2,"de Orléans e Bragança",VLOOKUP(IF(ROW()=2,0,RANDBETWEEN(2,COUNT('Last name'!$A:$A) + 1)),'Last name'!$A:$B,2,FALSE) &amp; " " &amp; VLOOKUP(RANDBETWEEN(2,COUNT('Last name'!$A:$A) + 1),'Last name'!$A:$B,2,FALSE))</f>
        <v>Bernnardo Nascimento Brasão</v>
      </c>
      <c r="F1909" s="7">
        <v>2</v>
      </c>
      <c r="G1909" s="7" cm="1">
        <f t="array" aca="1" ref="G1909" ca="1">INDEX(States!$B:$B,RANDBETWEEN(2,COUNTA(States!$B:$B)),1)</f>
        <v>5</v>
      </c>
      <c r="H1909" s="7" t="str">
        <f ca="1">VLOOKUP($D1909,Name!$A:$C,3,FALSE)</f>
        <v>M</v>
      </c>
      <c r="I1909" s="7">
        <f t="shared" ca="1" si="147"/>
        <v>2</v>
      </c>
      <c r="J1909" s="7" t="str">
        <f ca="1">VLOOKUP($I1909,Race!$A:$B,2,FALSE)</f>
        <v>Branco</v>
      </c>
      <c r="K1909" s="8">
        <f ca="1" xml:space="preserve">
IF($B1909=2,
    TODAY()-16340,
    IF($P1909=2,
        RANDBETWEEN(TODAY()-12418.5,TODAY()-6574.5),
        IF(OR($P1909=3,$P1909=4),
            RANDBETWEEN(TODAY()-16071,TODAY()-8766),
            IF(OR($P1909=5,$P1909=6,$P1909=7),
                RANDBETWEEN(TODAY()-27393.75,TODAY()-12783.75),
                RANDBETWEEN(TODAY()-27393.75,TODAY()-10957.5)
            )
        )
    )
)</f>
        <v>25831</v>
      </c>
      <c r="L1909" s="6">
        <f ca="1">IF(OR(ROW()=2,ROW()=3),7,IF(ROW()=4,4,RANDBETWEEN(4,COUNT(Education!$A:$A) + 1)))</f>
        <v>5</v>
      </c>
      <c r="M1909" s="8" t="str">
        <f ca="1">VLOOKUP($L1909,Education!$A:$B,2,FALSE)</f>
        <v>Pós-graduação</v>
      </c>
      <c r="N190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1909" s="7" t="str">
        <f ca="1">VLOOKUP($N1909,Department!$A:$B,2,FALSE)</f>
        <v>Recursos Humanos</v>
      </c>
      <c r="P1909" s="6">
        <f t="shared" ca="1" si="148"/>
        <v>8</v>
      </c>
      <c r="Q1909" s="7" t="str">
        <f ca="1">VLOOKUP($P1909,Role!$A:$B,2,FALSE)</f>
        <v>Analista</v>
      </c>
      <c r="R1909" s="7">
        <f ca="1">IF($P1909=8,RANDBETWEEN(2,COUNT(Level!$A:$A) + 1),"")</f>
        <v>2</v>
      </c>
      <c r="S1909" s="7" t="str">
        <f ca="1">IF($R1909&lt;&gt;"",VLOOKUP($R1909,Level!$A:$B,2,FALSE),"")</f>
        <v>Junior</v>
      </c>
      <c r="T1909" s="8">
        <f t="shared" ca="1" si="149"/>
        <v>40600</v>
      </c>
      <c r="U1909" s="1">
        <f t="shared" ca="1" si="145"/>
        <v>3080</v>
      </c>
      <c r="V190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$A1909    &amp;
", "   &amp;
$B1909    &amp;
", "   &amp;
$C1909    &amp;
", '"  &amp;
$E1909    &amp;
"', '" &amp;
$H1909    &amp;
"', "  &amp;
$I1909 &amp;
", CAST('"  &amp;
TEXT($K1909,"aaaa-mm-dd") &amp;
"' AS DATE), " &amp;
$L1909 &amp;
", " &amp;
$N1909 &amp;
", " &amp;
$P1909 &amp;
", " &amp;
IF($R1909="","NULL",$R1909) &amp;
", " &amp;
$U1909 &amp;
");"</f>
        <v>INSERT INTO acme.fact_employees (id_company_fk, id_employee_pk, flg_active, employee_name, id_gender_fk, id_race_fk, birthdate, id_education_fk, id_department_fk, id_role_fk, id_level_fk, salary) VALUES (2, 1908, TRUE, 'Bernnardo Nascimento Brasão', 'M', 2, CAST('1970-09-20' AS DATE), 5, 5, 8, 2, 3080);</v>
      </c>
    </row>
    <row r="1910" spans="1:22" x14ac:dyDescent="0.2">
      <c r="A1910" s="7">
        <v>2</v>
      </c>
      <c r="B1910" s="5">
        <f t="shared" si="146"/>
        <v>1909</v>
      </c>
      <c r="C1910" s="6" t="b">
        <v>1</v>
      </c>
      <c r="D1910" s="7">
        <f ca="1">IF(ROW()=2,125,IF(ROW()=3,67,IF(ROW()=4,13,RANDBETWEEN(2,COUNT(Name!$A:$A) + 1))))</f>
        <v>66</v>
      </c>
      <c r="E1910" s="7" t="str">
        <f ca="1">VLOOKUP($D1910,Name!$A:$B,2,FALSE) &amp; " " &amp; IF(ROW()=2,"de Orléans e Bragança",VLOOKUP(IF(ROW()=2,0,RANDBETWEEN(2,COUNT('Last name'!$A:$A) + 1)),'Last name'!$A:$B,2,FALSE) &amp; " " &amp; VLOOKUP(RANDBETWEEN(2,COUNT('Last name'!$A:$A) + 1),'Last name'!$A:$B,2,FALSE))</f>
        <v>Benjamin Teixeira Amor</v>
      </c>
      <c r="F1910" s="7">
        <v>2</v>
      </c>
      <c r="G1910" s="7" cm="1">
        <f t="array" aca="1" ref="G1910" ca="1">INDEX(States!$B:$B,RANDBETWEEN(2,COUNTA(States!$B:$B)),1)</f>
        <v>3</v>
      </c>
      <c r="H1910" s="7" t="str">
        <f ca="1">VLOOKUP($D1910,Name!$A:$C,3,FALSE)</f>
        <v>M</v>
      </c>
      <c r="I1910" s="7">
        <f t="shared" ca="1" si="147"/>
        <v>2</v>
      </c>
      <c r="J1910" s="7" t="str">
        <f ca="1">VLOOKUP($I1910,Race!$A:$B,2,FALSE)</f>
        <v>Branco</v>
      </c>
      <c r="K1910" s="8">
        <f ca="1" xml:space="preserve">
IF($B1910=2,
    TODAY()-16340,
    IF($P1910=2,
        RANDBETWEEN(TODAY()-12418.5,TODAY()-6574.5),
        IF(OR($P1910=3,$P1910=4),
            RANDBETWEEN(TODAY()-16071,TODAY()-8766),
            IF(OR($P1910=5,$P1910=6,$P1910=7),
                RANDBETWEEN(TODAY()-27393.75,TODAY()-12783.75),
                RANDBETWEEN(TODAY()-27393.75,TODAY()-10957.5)
            )
        )
    )
)</f>
        <v>22383</v>
      </c>
      <c r="L1910" s="6">
        <f ca="1">IF(OR(ROW()=2,ROW()=3),7,IF(ROW()=4,4,RANDBETWEEN(4,COUNT(Education!$A:$A) + 1)))</f>
        <v>4</v>
      </c>
      <c r="M1910" s="8" t="str">
        <f ca="1">VLOOKUP($L1910,Education!$A:$B,2,FALSE)</f>
        <v>Superior</v>
      </c>
      <c r="N191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1910" s="7" t="str">
        <f ca="1">VLOOKUP($N1910,Department!$A:$B,2,FALSE)</f>
        <v>Financeiro</v>
      </c>
      <c r="P1910" s="6">
        <f t="shared" ca="1" si="148"/>
        <v>8</v>
      </c>
      <c r="Q1910" s="7" t="str">
        <f ca="1">VLOOKUP($P1910,Role!$A:$B,2,FALSE)</f>
        <v>Analista</v>
      </c>
      <c r="R1910" s="7">
        <f ca="1">IF($P1910=8,RANDBETWEEN(2,COUNT(Level!$A:$A) + 1),"")</f>
        <v>2</v>
      </c>
      <c r="S1910" s="7" t="str">
        <f ca="1">IF($R1910&lt;&gt;"",VLOOKUP($R1910,Level!$A:$B,2,FALSE),"")</f>
        <v>Junior</v>
      </c>
      <c r="T1910" s="8">
        <f t="shared" ca="1" si="149"/>
        <v>44913</v>
      </c>
      <c r="U1910" s="1">
        <f t="shared" ca="1" si="145"/>
        <v>2500</v>
      </c>
      <c r="V191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$A1910    &amp;
", "   &amp;
$B1910    &amp;
", "   &amp;
$C1910    &amp;
", '"  &amp;
$E1910    &amp;
"', '" &amp;
$H1910    &amp;
"', "  &amp;
$I1910 &amp;
", CAST('"  &amp;
TEXT($K1910,"aaaa-mm-dd") &amp;
"' AS DATE), " &amp;
$L1910 &amp;
", " &amp;
$N1910 &amp;
", " &amp;
$P1910 &amp;
", " &amp;
IF($R1910="","NULL",$R1910) &amp;
", " &amp;
$U1910 &amp;
");"</f>
        <v>INSERT INTO acme.fact_employees (id_company_fk, id_employee_pk, flg_active, employee_name, id_gender_fk, id_race_fk, birthdate, id_education_fk, id_department_fk, id_role_fk, id_level_fk, salary) VALUES (2, 1909, TRUE, 'Benjamin Teixeira Amor', 'M', 2, CAST('1961-04-12' AS DATE), 4, 4, 8, 2, 2500);</v>
      </c>
    </row>
    <row r="1911" spans="1:22" x14ac:dyDescent="0.2">
      <c r="A1911" s="7">
        <v>2</v>
      </c>
      <c r="B1911" s="5">
        <f t="shared" si="146"/>
        <v>1910</v>
      </c>
      <c r="C1911" s="6" t="b">
        <v>1</v>
      </c>
      <c r="D1911" s="7">
        <f ca="1">IF(ROW()=2,125,IF(ROW()=3,67,IF(ROW()=4,13,RANDBETWEEN(2,COUNT(Name!$A:$A) + 1))))</f>
        <v>328</v>
      </c>
      <c r="E1911" s="7" t="str">
        <f ca="1">VLOOKUP($D1911,Name!$A:$B,2,FALSE) &amp; " " &amp; IF(ROW()=2,"de Orléans e Bragança",VLOOKUP(IF(ROW()=2,0,RANDBETWEEN(2,COUNT('Last name'!$A:$A) + 1)),'Last name'!$A:$B,2,FALSE) &amp; " " &amp; VLOOKUP(RANDBETWEEN(2,COUNT('Last name'!$A:$A) + 1),'Last name'!$A:$B,2,FALSE))</f>
        <v>Renato Santana Frois</v>
      </c>
      <c r="F1911" s="7">
        <v>2</v>
      </c>
      <c r="G1911" s="7" cm="1">
        <f t="array" aca="1" ref="G1911" ca="1">INDEX(States!$B:$B,RANDBETWEEN(2,COUNTA(States!$B:$B)),1)</f>
        <v>18</v>
      </c>
      <c r="H1911" s="7" t="str">
        <f ca="1">VLOOKUP($D1911,Name!$A:$C,3,FALSE)</f>
        <v>M</v>
      </c>
      <c r="I1911" s="7">
        <f t="shared" ca="1" si="147"/>
        <v>3</v>
      </c>
      <c r="J1911" s="7" t="str">
        <f ca="1">VLOOKUP($I1911,Race!$A:$B,2,FALSE)</f>
        <v>Preto</v>
      </c>
      <c r="K1911" s="8">
        <f ca="1" xml:space="preserve">
IF($B1911=2,
    TODAY()-16340,
    IF($P1911=2,
        RANDBETWEEN(TODAY()-12418.5,TODAY()-6574.5),
        IF(OR($P1911=3,$P1911=4),
            RANDBETWEEN(TODAY()-16071,TODAY()-8766),
            IF(OR($P1911=5,$P1911=6,$P1911=7),
                RANDBETWEEN(TODAY()-27393.75,TODAY()-12783.75),
                RANDBETWEEN(TODAY()-27393.75,TODAY()-10957.5)
            )
        )
    )
)</f>
        <v>27876</v>
      </c>
      <c r="L1911" s="6">
        <f ca="1">IF(OR(ROW()=2,ROW()=3),7,IF(ROW()=4,4,RANDBETWEEN(4,COUNT(Education!$A:$A) + 1)))</f>
        <v>7</v>
      </c>
      <c r="M1911" s="8" t="str">
        <f ca="1">VLOOKUP($L1911,Education!$A:$B,2,FALSE)</f>
        <v>Doutorado</v>
      </c>
      <c r="N191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1911" s="7" t="str">
        <f ca="1">VLOOKUP($N1911,Department!$A:$B,2,FALSE)</f>
        <v>Tecnologia da Informação</v>
      </c>
      <c r="P1911" s="6">
        <f t="shared" ca="1" si="148"/>
        <v>8</v>
      </c>
      <c r="Q1911" s="7" t="str">
        <f ca="1">VLOOKUP($P1911,Role!$A:$B,2,FALSE)</f>
        <v>Analista</v>
      </c>
      <c r="R1911" s="7">
        <f ca="1">IF($P1911=8,RANDBETWEEN(2,COUNT(Level!$A:$A) + 1),"")</f>
        <v>2</v>
      </c>
      <c r="S1911" s="7" t="str">
        <f ca="1">IF($R1911&lt;&gt;"",VLOOKUP($R1911,Level!$A:$B,2,FALSE),"")</f>
        <v>Junior</v>
      </c>
      <c r="T1911" s="8">
        <f t="shared" ca="1" si="149"/>
        <v>41922</v>
      </c>
      <c r="U1911" s="1">
        <f t="shared" ca="1" si="145"/>
        <v>4120</v>
      </c>
      <c r="V191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$A1911    &amp;
", "   &amp;
$B1911    &amp;
", "   &amp;
$C1911    &amp;
", '"  &amp;
$E1911    &amp;
"', '" &amp;
$H1911    &amp;
"', "  &amp;
$I1911 &amp;
", CAST('"  &amp;
TEXT($K1911,"aaaa-mm-dd") &amp;
"' AS DATE), " &amp;
$L1911 &amp;
", " &amp;
$N1911 &amp;
", " &amp;
$P1911 &amp;
", " &amp;
IF($R1911="","NULL",$R1911) &amp;
", " &amp;
$U1911 &amp;
");"</f>
        <v>INSERT INTO acme.fact_employees (id_company_fk, id_employee_pk, flg_active, employee_name, id_gender_fk, id_race_fk, birthdate, id_education_fk, id_department_fk, id_role_fk, id_level_fk, salary) VALUES (2, 1910, TRUE, 'Renato Santana Frois', 'M', 3, CAST('1976-04-26' AS DATE), 7, 11, 8, 2, 4120);</v>
      </c>
    </row>
    <row r="1912" spans="1:22" x14ac:dyDescent="0.2">
      <c r="A1912" s="7">
        <v>2</v>
      </c>
      <c r="B1912" s="5">
        <f t="shared" si="146"/>
        <v>1911</v>
      </c>
      <c r="C1912" s="6" t="b">
        <v>1</v>
      </c>
      <c r="D1912" s="7">
        <f ca="1">IF(ROW()=2,125,IF(ROW()=3,67,IF(ROW()=4,13,RANDBETWEEN(2,COUNT(Name!$A:$A) + 1))))</f>
        <v>229</v>
      </c>
      <c r="E1912" s="7" t="str">
        <f ca="1">VLOOKUP($D1912,Name!$A:$B,2,FALSE) &amp; " " &amp; IF(ROW()=2,"de Orléans e Bragança",VLOOKUP(IF(ROW()=2,0,RANDBETWEEN(2,COUNT('Last name'!$A:$A) + 1)),'Last name'!$A:$B,2,FALSE) &amp; " " &amp; VLOOKUP(RANDBETWEEN(2,COUNT('Last name'!$A:$A) + 1),'Last name'!$A:$B,2,FALSE))</f>
        <v>Lorenzo Coelho Zil</v>
      </c>
      <c r="F1912" s="7">
        <v>2</v>
      </c>
      <c r="G1912" s="7" cm="1">
        <f t="array" aca="1" ref="G1912" ca="1">INDEX(States!$B:$B,RANDBETWEEN(2,COUNTA(States!$B:$B)),1)</f>
        <v>10</v>
      </c>
      <c r="H1912" s="7" t="str">
        <f ca="1">VLOOKUP($D1912,Name!$A:$C,3,FALSE)</f>
        <v>M</v>
      </c>
      <c r="I1912" s="7">
        <f t="shared" ca="1" si="147"/>
        <v>2</v>
      </c>
      <c r="J1912" s="7" t="str">
        <f ca="1">VLOOKUP($I1912,Race!$A:$B,2,FALSE)</f>
        <v>Branco</v>
      </c>
      <c r="K1912" s="8">
        <f ca="1" xml:space="preserve">
IF($B1912=2,
    TODAY()-16340,
    IF($P1912=2,
        RANDBETWEEN(TODAY()-12418.5,TODAY()-6574.5),
        IF(OR($P1912=3,$P1912=4),
            RANDBETWEEN(TODAY()-16071,TODAY()-8766),
            IF(OR($P1912=5,$P1912=6,$P1912=7),
                RANDBETWEEN(TODAY()-27393.75,TODAY()-12783.75),
                RANDBETWEEN(TODAY()-27393.75,TODAY()-10957.5)
            )
        )
    )
)</f>
        <v>27997</v>
      </c>
      <c r="L1912" s="6">
        <f ca="1">IF(OR(ROW()=2,ROW()=3),7,IF(ROW()=4,4,RANDBETWEEN(4,COUNT(Education!$A:$A) + 1)))</f>
        <v>7</v>
      </c>
      <c r="M1912" s="8" t="str">
        <f ca="1">VLOOKUP($L1912,Education!$A:$B,2,FALSE)</f>
        <v>Doutorado</v>
      </c>
      <c r="N191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1912" s="7" t="str">
        <f ca="1">VLOOKUP($N1912,Department!$A:$B,2,FALSE)</f>
        <v>Contábil</v>
      </c>
      <c r="P1912" s="6">
        <f t="shared" ca="1" si="148"/>
        <v>6</v>
      </c>
      <c r="Q1912" s="7" t="str">
        <f ca="1">VLOOKUP($P1912,Role!$A:$B,2,FALSE)</f>
        <v>Estagiário</v>
      </c>
      <c r="R1912" s="7" t="str">
        <f ca="1">IF($P1912=8,RANDBETWEEN(2,COUNT(Level!$A:$A) + 1),"")</f>
        <v/>
      </c>
      <c r="S1912" s="7" t="str">
        <f ca="1">IF($R1912&lt;&gt;"",VLOOKUP($R1912,Level!$A:$B,2,FALSE),"")</f>
        <v/>
      </c>
      <c r="T1912" s="8">
        <f t="shared" ca="1" si="149"/>
        <v>43140</v>
      </c>
      <c r="U1912" s="1">
        <f t="shared" ca="1" si="145"/>
        <v>2705</v>
      </c>
      <c r="V191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$A1912    &amp;
", "   &amp;
$B1912    &amp;
", "   &amp;
$C1912    &amp;
", '"  &amp;
$E1912    &amp;
"', '" &amp;
$H1912    &amp;
"', "  &amp;
$I1912 &amp;
", CAST('"  &amp;
TEXT($K1912,"aaaa-mm-dd") &amp;
"' AS DATE), " &amp;
$L1912 &amp;
", " &amp;
$N1912 &amp;
", " &amp;
$P1912 &amp;
", " &amp;
IF($R1912="","NULL",$R1912) &amp;
", " &amp;
$U1912 &amp;
");"</f>
        <v>INSERT INTO acme.fact_employees (id_company_fk, id_employee_pk, flg_active, employee_name, id_gender_fk, id_race_fk, birthdate, id_education_fk, id_department_fk, id_role_fk, id_level_fk, salary) VALUES (2, 1911, TRUE, 'Lorenzo Coelho Zil', 'M', 2, CAST('1976-08-25' AS DATE), 7, 9, 6, NULL, 2705);</v>
      </c>
    </row>
    <row r="1913" spans="1:22" x14ac:dyDescent="0.2">
      <c r="A1913" s="7">
        <v>2</v>
      </c>
      <c r="B1913" s="5">
        <f t="shared" si="146"/>
        <v>1912</v>
      </c>
      <c r="C1913" s="6" t="b">
        <v>1</v>
      </c>
      <c r="D1913" s="7">
        <f ca="1">IF(ROW()=2,125,IF(ROW()=3,67,IF(ROW()=4,13,RANDBETWEEN(2,COUNT(Name!$A:$A) + 1))))</f>
        <v>58</v>
      </c>
      <c r="E1913" s="7" t="str">
        <f ca="1">VLOOKUP($D1913,Name!$A:$B,2,FALSE) &amp; " " &amp; IF(ROW()=2,"de Orléans e Bragança",VLOOKUP(IF(ROW()=2,0,RANDBETWEEN(2,COUNT('Last name'!$A:$A) + 1)),'Last name'!$A:$B,2,FALSE) &amp; " " &amp; VLOOKUP(RANDBETWEEN(2,COUNT('Last name'!$A:$A) + 1),'Last name'!$A:$B,2,FALSE))</f>
        <v>Augusto Negreiros Anunciação</v>
      </c>
      <c r="F1913" s="7">
        <v>2</v>
      </c>
      <c r="G1913" s="7" cm="1">
        <f t="array" aca="1" ref="G1913" ca="1">INDEX(States!$B:$B,RANDBETWEEN(2,COUNTA(States!$B:$B)),1)</f>
        <v>3</v>
      </c>
      <c r="H1913" s="7" t="str">
        <f ca="1">VLOOKUP($D1913,Name!$A:$C,3,FALSE)</f>
        <v>M</v>
      </c>
      <c r="I1913" s="7">
        <f t="shared" ca="1" si="147"/>
        <v>2</v>
      </c>
      <c r="J1913" s="7" t="str">
        <f ca="1">VLOOKUP($I1913,Race!$A:$B,2,FALSE)</f>
        <v>Branco</v>
      </c>
      <c r="K1913" s="8">
        <f ca="1" xml:space="preserve">
IF($B1913=2,
    TODAY()-16340,
    IF($P1913=2,
        RANDBETWEEN(TODAY()-12418.5,TODAY()-6574.5),
        IF(OR($P1913=3,$P1913=4),
            RANDBETWEEN(TODAY()-16071,TODAY()-8766),
            IF(OR($P1913=5,$P1913=6,$P1913=7),
                RANDBETWEEN(TODAY()-27393.75,TODAY()-12783.75),
                RANDBETWEEN(TODAY()-27393.75,TODAY()-10957.5)
            )
        )
    )
)</f>
        <v>20239</v>
      </c>
      <c r="L1913" s="6">
        <f ca="1">IF(OR(ROW()=2,ROW()=3),7,IF(ROW()=4,4,RANDBETWEEN(4,COUNT(Education!$A:$A) + 1)))</f>
        <v>6</v>
      </c>
      <c r="M1913" s="8" t="str">
        <f ca="1">VLOOKUP($L1913,Education!$A:$B,2,FALSE)</f>
        <v>Mestrado</v>
      </c>
      <c r="N191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7</v>
      </c>
      <c r="O1913" s="7" t="str">
        <f ca="1">VLOOKUP($N1913,Department!$A:$B,2,FALSE)</f>
        <v>Operacional</v>
      </c>
      <c r="P1913" s="6">
        <f t="shared" ca="1" si="148"/>
        <v>8</v>
      </c>
      <c r="Q1913" s="7" t="str">
        <f ca="1">VLOOKUP($P1913,Role!$A:$B,2,FALSE)</f>
        <v>Analista</v>
      </c>
      <c r="R1913" s="7">
        <f ca="1">IF($P1913=8,RANDBETWEEN(2,COUNT(Level!$A:$A) + 1),"")</f>
        <v>4</v>
      </c>
      <c r="S1913" s="7" t="str">
        <f ca="1">IF($R1913&lt;&gt;"",VLOOKUP($R1913,Level!$A:$B,2,FALSE),"")</f>
        <v>Senior</v>
      </c>
      <c r="T1913" s="8">
        <f t="shared" ca="1" si="149"/>
        <v>42205</v>
      </c>
      <c r="U1913" s="1">
        <f t="shared" ca="1" si="145"/>
        <v>3500</v>
      </c>
      <c r="V191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$A1913    &amp;
", "   &amp;
$B1913    &amp;
", "   &amp;
$C1913    &amp;
", '"  &amp;
$E1913    &amp;
"', '" &amp;
$H1913    &amp;
"', "  &amp;
$I1913 &amp;
", CAST('"  &amp;
TEXT($K1913,"aaaa-mm-dd") &amp;
"' AS DATE), " &amp;
$L1913 &amp;
", " &amp;
$N1913 &amp;
", " &amp;
$P1913 &amp;
", " &amp;
IF($R1913="","NULL",$R1913) &amp;
", " &amp;
$U1913 &amp;
");"</f>
        <v>INSERT INTO acme.fact_employees (id_company_fk, id_employee_pk, flg_active, employee_name, id_gender_fk, id_race_fk, birthdate, id_education_fk, id_department_fk, id_role_fk, id_level_fk, salary) VALUES (2, 1912, TRUE, 'Augusto Negreiros Anunciação', 'M', 2, CAST('1955-05-30' AS DATE), 6, 7, 8, 4, 3500);</v>
      </c>
    </row>
    <row r="1914" spans="1:22" x14ac:dyDescent="0.2">
      <c r="A1914" s="7">
        <v>2</v>
      </c>
      <c r="B1914" s="5">
        <f t="shared" si="146"/>
        <v>1913</v>
      </c>
      <c r="C1914" s="6" t="b">
        <v>1</v>
      </c>
      <c r="D1914" s="7">
        <f ca="1">IF(ROW()=2,125,IF(ROW()=3,67,IF(ROW()=4,13,RANDBETWEEN(2,COUNT(Name!$A:$A) + 1))))</f>
        <v>324</v>
      </c>
      <c r="E1914" s="7" t="str">
        <f ca="1">VLOOKUP($D1914,Name!$A:$B,2,FALSE) &amp; " " &amp; IF(ROW()=2,"de Orléans e Bragança",VLOOKUP(IF(ROW()=2,0,RANDBETWEEN(2,COUNT('Last name'!$A:$A) + 1)),'Last name'!$A:$B,2,FALSE) &amp; " " &amp; VLOOKUP(RANDBETWEEN(2,COUNT('Last name'!$A:$A) + 1),'Last name'!$A:$B,2,FALSE))</f>
        <v>Raquel Cunha Abranches</v>
      </c>
      <c r="F1914" s="7">
        <v>2</v>
      </c>
      <c r="G1914" s="7" cm="1">
        <f t="array" aca="1" ref="G1914" ca="1">INDEX(States!$B:$B,RANDBETWEEN(2,COUNTA(States!$B:$B)),1)</f>
        <v>18</v>
      </c>
      <c r="H1914" s="7" t="str">
        <f ca="1">VLOOKUP($D1914,Name!$A:$C,3,FALSE)</f>
        <v>F</v>
      </c>
      <c r="I1914" s="7">
        <f t="shared" ca="1" si="147"/>
        <v>4</v>
      </c>
      <c r="J1914" s="7" t="str">
        <f ca="1">VLOOKUP($I1914,Race!$A:$B,2,FALSE)</f>
        <v>Pardo</v>
      </c>
      <c r="K1914" s="8">
        <f ca="1" xml:space="preserve">
IF($B1914=2,
    TODAY()-16340,
    IF($P1914=2,
        RANDBETWEEN(TODAY()-12418.5,TODAY()-6574.5),
        IF(OR($P1914=3,$P1914=4),
            RANDBETWEEN(TODAY()-16071,TODAY()-8766),
            IF(OR($P1914=5,$P1914=6,$P1914=7),
                RANDBETWEEN(TODAY()-27393.75,TODAY()-12783.75),
                RANDBETWEEN(TODAY()-27393.75,TODAY()-10957.5)
            )
        )
    )
)</f>
        <v>20017</v>
      </c>
      <c r="L1914" s="6">
        <f ca="1">IF(OR(ROW()=2,ROW()=3),7,IF(ROW()=4,4,RANDBETWEEN(4,COUNT(Education!$A:$A) + 1)))</f>
        <v>4</v>
      </c>
      <c r="M1914" s="8" t="str">
        <f ca="1">VLOOKUP($L1914,Education!$A:$B,2,FALSE)</f>
        <v>Superior</v>
      </c>
      <c r="N191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1914" s="7" t="str">
        <f ca="1">VLOOKUP($N1914,Department!$A:$B,2,FALSE)</f>
        <v>Vendas</v>
      </c>
      <c r="P1914" s="6">
        <f t="shared" ca="1" si="148"/>
        <v>9</v>
      </c>
      <c r="Q1914" s="7" t="str">
        <f ca="1">VLOOKUP($P1914,Role!$A:$B,2,FALSE)</f>
        <v>Especialista</v>
      </c>
      <c r="R1914" s="7" t="str">
        <f ca="1">IF($P1914=8,RANDBETWEEN(2,COUNT(Level!$A:$A) + 1),"")</f>
        <v/>
      </c>
      <c r="S1914" s="7" t="str">
        <f ca="1">IF($R1914&lt;&gt;"",VLOOKUP($R1914,Level!$A:$B,2,FALSE),"")</f>
        <v/>
      </c>
      <c r="T1914" s="8">
        <f t="shared" ca="1" si="149"/>
        <v>39671</v>
      </c>
      <c r="U1914" s="1">
        <f t="shared" ca="1" si="145"/>
        <v>8610</v>
      </c>
      <c r="V191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$A1914    &amp;
", "   &amp;
$B1914    &amp;
", "   &amp;
$C1914    &amp;
", '"  &amp;
$E1914    &amp;
"', '" &amp;
$H1914    &amp;
"', "  &amp;
$I1914 &amp;
", CAST('"  &amp;
TEXT($K1914,"aaaa-mm-dd") &amp;
"' AS DATE), " &amp;
$L1914 &amp;
", " &amp;
$N1914 &amp;
", " &amp;
$P1914 &amp;
", " &amp;
IF($R1914="","NULL",$R1914) &amp;
", " &amp;
$U1914 &amp;
");"</f>
        <v>INSERT INTO acme.fact_employees (id_company_fk, id_employee_pk, flg_active, employee_name, id_gender_fk, id_race_fk, birthdate, id_education_fk, id_department_fk, id_role_fk, id_level_fk, salary) VALUES (2, 1913, TRUE, 'Raquel Cunha Abranches', 'F', 4, CAST('1954-10-20' AS DATE), 4, 13, 9, NULL, 8610);</v>
      </c>
    </row>
    <row r="1915" spans="1:22" x14ac:dyDescent="0.2">
      <c r="A1915" s="7">
        <v>2</v>
      </c>
      <c r="B1915" s="5">
        <f t="shared" si="146"/>
        <v>1914</v>
      </c>
      <c r="C1915" s="6" t="b">
        <v>1</v>
      </c>
      <c r="D1915" s="7">
        <f ca="1">IF(ROW()=2,125,IF(ROW()=3,67,IF(ROW()=4,13,RANDBETWEEN(2,COUNT(Name!$A:$A) + 1))))</f>
        <v>106</v>
      </c>
      <c r="E1915" s="7" t="str">
        <f ca="1">VLOOKUP($D1915,Name!$A:$B,2,FALSE) &amp; " " &amp; IF(ROW()=2,"de Orléans e Bragança",VLOOKUP(IF(ROW()=2,0,RANDBETWEEN(2,COUNT('Last name'!$A:$A) + 1)),'Last name'!$A:$B,2,FALSE) &amp; " " &amp; VLOOKUP(RANDBETWEEN(2,COUNT('Last name'!$A:$A) + 1),'Last name'!$A:$B,2,FALSE))</f>
        <v>Davi Luiz Ricci Silva</v>
      </c>
      <c r="F1915" s="7">
        <v>2</v>
      </c>
      <c r="G1915" s="7" cm="1">
        <f t="array" aca="1" ref="G1915" ca="1">INDEX(States!$B:$B,RANDBETWEEN(2,COUNTA(States!$B:$B)),1)</f>
        <v>8</v>
      </c>
      <c r="H1915" s="7" t="str">
        <f ca="1">VLOOKUP($D1915,Name!$A:$C,3,FALSE)</f>
        <v>M</v>
      </c>
      <c r="I1915" s="7">
        <f t="shared" ca="1" si="147"/>
        <v>6</v>
      </c>
      <c r="J1915" s="7" t="str">
        <f ca="1">VLOOKUP($I1915,Race!$A:$B,2,FALSE)</f>
        <v>Indígena</v>
      </c>
      <c r="K1915" s="8">
        <f ca="1" xml:space="preserve">
IF($B1915=2,
    TODAY()-16340,
    IF($P1915=2,
        RANDBETWEEN(TODAY()-12418.5,TODAY()-6574.5),
        IF(OR($P1915=3,$P1915=4),
            RANDBETWEEN(TODAY()-16071,TODAY()-8766),
            IF(OR($P1915=5,$P1915=6,$P1915=7),
                RANDBETWEEN(TODAY()-27393.75,TODAY()-12783.75),
                RANDBETWEEN(TODAY()-27393.75,TODAY()-10957.5)
            )
        )
    )
)</f>
        <v>21511</v>
      </c>
      <c r="L1915" s="6">
        <f ca="1">IF(OR(ROW()=2,ROW()=3),7,IF(ROW()=4,4,RANDBETWEEN(4,COUNT(Education!$A:$A) + 1)))</f>
        <v>6</v>
      </c>
      <c r="M1915" s="8" t="str">
        <f ca="1">VLOOKUP($L1915,Education!$A:$B,2,FALSE)</f>
        <v>Mestrado</v>
      </c>
      <c r="N191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1915" s="7" t="str">
        <f ca="1">VLOOKUP($N1915,Department!$A:$B,2,FALSE)</f>
        <v>Comunicação &amp; Marketing</v>
      </c>
      <c r="P1915" s="6">
        <f t="shared" ca="1" si="148"/>
        <v>8</v>
      </c>
      <c r="Q1915" s="7" t="str">
        <f ca="1">VLOOKUP($P1915,Role!$A:$B,2,FALSE)</f>
        <v>Analista</v>
      </c>
      <c r="R1915" s="7">
        <f ca="1">IF($P1915=8,RANDBETWEEN(2,COUNT(Level!$A:$A) + 1),"")</f>
        <v>2</v>
      </c>
      <c r="S1915" s="7" t="str">
        <f ca="1">IF($R1915&lt;&gt;"",VLOOKUP($R1915,Level!$A:$B,2,FALSE),"")</f>
        <v>Junior</v>
      </c>
      <c r="T1915" s="8">
        <f t="shared" ca="1" si="149"/>
        <v>43311</v>
      </c>
      <c r="U1915" s="1">
        <f t="shared" ca="1" si="145"/>
        <v>3580</v>
      </c>
      <c r="V191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$A1915    &amp;
", "   &amp;
$B1915    &amp;
", "   &amp;
$C1915    &amp;
", '"  &amp;
$E1915    &amp;
"', '" &amp;
$H1915    &amp;
"', "  &amp;
$I1915 &amp;
", CAST('"  &amp;
TEXT($K1915,"aaaa-mm-dd") &amp;
"' AS DATE), " &amp;
$L1915 &amp;
", " &amp;
$N1915 &amp;
", " &amp;
$P1915 &amp;
", " &amp;
IF($R1915="","NULL",$R1915) &amp;
", " &amp;
$U1915 &amp;
");"</f>
        <v>INSERT INTO acme.fact_employees (id_company_fk, id_employee_pk, flg_active, employee_name, id_gender_fk, id_race_fk, birthdate, id_education_fk, id_department_fk, id_role_fk, id_level_fk, salary) VALUES (2, 1914, TRUE, 'Davi Luiz Ricci Silva', 'M', 6, CAST('1958-11-22' AS DATE), 6, 8, 8, 2, 3580);</v>
      </c>
    </row>
    <row r="1916" spans="1:22" x14ac:dyDescent="0.2">
      <c r="A1916" s="7">
        <v>2</v>
      </c>
      <c r="B1916" s="5">
        <f t="shared" si="146"/>
        <v>1915</v>
      </c>
      <c r="C1916" s="6" t="b">
        <v>1</v>
      </c>
      <c r="D1916" s="7">
        <f ca="1">IF(ROW()=2,125,IF(ROW()=3,67,IF(ROW()=4,13,RANDBETWEEN(2,COUNT(Name!$A:$A) + 1))))</f>
        <v>55</v>
      </c>
      <c r="E1916" s="7" t="str">
        <f ca="1">VLOOKUP($D1916,Name!$A:$B,2,FALSE) &amp; " " &amp; IF(ROW()=2,"de Orléans e Bragança",VLOOKUP(IF(ROW()=2,0,RANDBETWEEN(2,COUNT('Last name'!$A:$A) + 1)),'Last name'!$A:$B,2,FALSE) &amp; " " &amp; VLOOKUP(RANDBETWEEN(2,COUNT('Last name'!$A:$A) + 1),'Last name'!$A:$B,2,FALSE))</f>
        <v>Arthur Miguel Sacramento Alves</v>
      </c>
      <c r="F1916" s="7">
        <v>2</v>
      </c>
      <c r="G1916" s="7" cm="1">
        <f t="array" aca="1" ref="G1916" ca="1">INDEX(States!$B:$B,RANDBETWEEN(2,COUNTA(States!$B:$B)),1)</f>
        <v>16</v>
      </c>
      <c r="H1916" s="7" t="str">
        <f ca="1">VLOOKUP($D1916,Name!$A:$C,3,FALSE)</f>
        <v>M</v>
      </c>
      <c r="I1916" s="7">
        <f t="shared" ca="1" si="147"/>
        <v>2</v>
      </c>
      <c r="J1916" s="7" t="str">
        <f ca="1">VLOOKUP($I1916,Race!$A:$B,2,FALSE)</f>
        <v>Branco</v>
      </c>
      <c r="K1916" s="8">
        <f ca="1" xml:space="preserve">
IF($B1916=2,
    TODAY()-16340,
    IF($P1916=2,
        RANDBETWEEN(TODAY()-12418.5,TODAY()-6574.5),
        IF(OR($P1916=3,$P1916=4),
            RANDBETWEEN(TODAY()-16071,TODAY()-8766),
            IF(OR($P1916=5,$P1916=6,$P1916=7),
                RANDBETWEEN(TODAY()-27393.75,TODAY()-12783.75),
                RANDBETWEEN(TODAY()-27393.75,TODAY()-10957.5)
            )
        )
    )
)</f>
        <v>24247</v>
      </c>
      <c r="L1916" s="6">
        <f ca="1">IF(OR(ROW()=2,ROW()=3),7,IF(ROW()=4,4,RANDBETWEEN(4,COUNT(Education!$A:$A) + 1)))</f>
        <v>5</v>
      </c>
      <c r="M1916" s="8" t="str">
        <f ca="1">VLOOKUP($L1916,Education!$A:$B,2,FALSE)</f>
        <v>Pós-graduação</v>
      </c>
      <c r="N191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1916" s="7" t="str">
        <f ca="1">VLOOKUP($N1916,Department!$A:$B,2,FALSE)</f>
        <v>Recursos Humanos</v>
      </c>
      <c r="P1916" s="6">
        <f t="shared" ca="1" si="148"/>
        <v>7</v>
      </c>
      <c r="Q1916" s="7" t="str">
        <f ca="1">VLOOKUP($P1916,Role!$A:$B,2,FALSE)</f>
        <v>Trainee</v>
      </c>
      <c r="R1916" s="7" t="str">
        <f ca="1">IF($P1916=8,RANDBETWEEN(2,COUNT(Level!$A:$A) + 1),"")</f>
        <v/>
      </c>
      <c r="S1916" s="7" t="str">
        <f ca="1">IF($R1916&lt;&gt;"",VLOOKUP($R1916,Level!$A:$B,2,FALSE),"")</f>
        <v/>
      </c>
      <c r="T1916" s="8">
        <f t="shared" ca="1" si="149"/>
        <v>36492</v>
      </c>
      <c r="U1916" s="1">
        <f t="shared" ca="1" si="145"/>
        <v>1885</v>
      </c>
      <c r="V191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$A1916    &amp;
", "   &amp;
$B1916    &amp;
", "   &amp;
$C1916    &amp;
", '"  &amp;
$E1916    &amp;
"', '" &amp;
$H1916    &amp;
"', "  &amp;
$I1916 &amp;
", CAST('"  &amp;
TEXT($K1916,"aaaa-mm-dd") &amp;
"' AS DATE), " &amp;
$L1916 &amp;
", " &amp;
$N1916 &amp;
", " &amp;
$P1916 &amp;
", " &amp;
IF($R1916="","NULL",$R1916) &amp;
", " &amp;
$U1916 &amp;
");"</f>
        <v>INSERT INTO acme.fact_employees (id_company_fk, id_employee_pk, flg_active, employee_name, id_gender_fk, id_race_fk, birthdate, id_education_fk, id_department_fk, id_role_fk, id_level_fk, salary) VALUES (2, 1915, TRUE, 'Arthur Miguel Sacramento Alves', 'M', 2, CAST('1966-05-20' AS DATE), 5, 5, 7, NULL, 1885);</v>
      </c>
    </row>
    <row r="1917" spans="1:22" x14ac:dyDescent="0.2">
      <c r="A1917" s="7">
        <v>2</v>
      </c>
      <c r="B1917" s="5">
        <f t="shared" si="146"/>
        <v>1916</v>
      </c>
      <c r="C1917" s="6" t="b">
        <v>1</v>
      </c>
      <c r="D1917" s="7">
        <f ca="1">IF(ROW()=2,125,IF(ROW()=3,67,IF(ROW()=4,13,RANDBETWEEN(2,COUNT(Name!$A:$A) + 1))))</f>
        <v>355</v>
      </c>
      <c r="E1917" s="7" t="str">
        <f ca="1">VLOOKUP($D1917,Name!$A:$B,2,FALSE) &amp; " " &amp; IF(ROW()=2,"de Orléans e Bragança",VLOOKUP(IF(ROW()=2,0,RANDBETWEEN(2,COUNT('Last name'!$A:$A) + 1)),'Last name'!$A:$B,2,FALSE) &amp; " " &amp; VLOOKUP(RANDBETWEEN(2,COUNT('Last name'!$A:$A) + 1),'Last name'!$A:$B,2,FALSE))</f>
        <v>Vinícius Poeta sobrenome</v>
      </c>
      <c r="F1917" s="7">
        <v>2</v>
      </c>
      <c r="G1917" s="7" cm="1">
        <f t="array" aca="1" ref="G1917" ca="1">INDEX(States!$B:$B,RANDBETWEEN(2,COUNTA(States!$B:$B)),1)</f>
        <v>8</v>
      </c>
      <c r="H1917" s="7" t="str">
        <f ca="1">VLOOKUP($D1917,Name!$A:$C,3,FALSE)</f>
        <v>M</v>
      </c>
      <c r="I1917" s="7">
        <f t="shared" ca="1" si="147"/>
        <v>2</v>
      </c>
      <c r="J1917" s="7" t="str">
        <f ca="1">VLOOKUP($I1917,Race!$A:$B,2,FALSE)</f>
        <v>Branco</v>
      </c>
      <c r="K1917" s="8">
        <f ca="1" xml:space="preserve">
IF($B1917=2,
    TODAY()-16340,
    IF($P1917=2,
        RANDBETWEEN(TODAY()-12418.5,TODAY()-6574.5),
        IF(OR($P1917=3,$P1917=4),
            RANDBETWEEN(TODAY()-16071,TODAY()-8766),
            IF(OR($P1917=5,$P1917=6,$P1917=7),
                RANDBETWEEN(TODAY()-27393.75,TODAY()-12783.75),
                RANDBETWEEN(TODAY()-27393.75,TODAY()-10957.5)
            )
        )
    )
)</f>
        <v>25929</v>
      </c>
      <c r="L1917" s="6">
        <f ca="1">IF(OR(ROW()=2,ROW()=3),7,IF(ROW()=4,4,RANDBETWEEN(4,COUNT(Education!$A:$A) + 1)))</f>
        <v>5</v>
      </c>
      <c r="M1917" s="8" t="str">
        <f ca="1">VLOOKUP($L1917,Education!$A:$B,2,FALSE)</f>
        <v>Pós-graduação</v>
      </c>
      <c r="N191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1917" s="7" t="str">
        <f ca="1">VLOOKUP($N1917,Department!$A:$B,2,FALSE)</f>
        <v>Tecnologia da Informação</v>
      </c>
      <c r="P1917" s="6">
        <f t="shared" ca="1" si="148"/>
        <v>8</v>
      </c>
      <c r="Q1917" s="7" t="str">
        <f ca="1">VLOOKUP($P1917,Role!$A:$B,2,FALSE)</f>
        <v>Analista</v>
      </c>
      <c r="R1917" s="7">
        <f ca="1">IF($P1917=8,RANDBETWEEN(2,COUNT(Level!$A:$A) + 1),"")</f>
        <v>3</v>
      </c>
      <c r="S1917" s="7" t="str">
        <f ca="1">IF($R1917&lt;&gt;"",VLOOKUP($R1917,Level!$A:$B,2,FALSE),"")</f>
        <v>Pleno</v>
      </c>
      <c r="T1917" s="8">
        <f t="shared" ca="1" si="149"/>
        <v>43967</v>
      </c>
      <c r="U1917" s="1">
        <f t="shared" ca="1" si="145"/>
        <v>3120</v>
      </c>
      <c r="V191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$A1917    &amp;
", "   &amp;
$B1917    &amp;
", "   &amp;
$C1917    &amp;
", '"  &amp;
$E1917    &amp;
"', '" &amp;
$H1917    &amp;
"', "  &amp;
$I1917 &amp;
", CAST('"  &amp;
TEXT($K1917,"aaaa-mm-dd") &amp;
"' AS DATE), " &amp;
$L1917 &amp;
", " &amp;
$N1917 &amp;
", " &amp;
$P1917 &amp;
", " &amp;
IF($R1917="","NULL",$R1917) &amp;
", " &amp;
$U1917 &amp;
");"</f>
        <v>INSERT INTO acme.fact_employees (id_company_fk, id_employee_pk, flg_active, employee_name, id_gender_fk, id_race_fk, birthdate, id_education_fk, id_department_fk, id_role_fk, id_level_fk, salary) VALUES (2, 1916, TRUE, 'Vinícius Poeta sobrenome', 'M', 2, CAST('1970-12-27' AS DATE), 5, 11, 8, 3, 3120);</v>
      </c>
    </row>
    <row r="1918" spans="1:22" x14ac:dyDescent="0.2">
      <c r="A1918" s="7">
        <v>2</v>
      </c>
      <c r="B1918" s="5">
        <f t="shared" si="146"/>
        <v>1917</v>
      </c>
      <c r="C1918" s="6" t="b">
        <v>1</v>
      </c>
      <c r="D1918" s="7">
        <f ca="1">IF(ROW()=2,125,IF(ROW()=3,67,IF(ROW()=4,13,RANDBETWEEN(2,COUNT(Name!$A:$A) + 1))))</f>
        <v>134</v>
      </c>
      <c r="E1918" s="7" t="str">
        <f ca="1">VLOOKUP($D1918,Name!$A:$B,2,FALSE) &amp; " " &amp; IF(ROW()=2,"de Orléans e Bragança",VLOOKUP(IF(ROW()=2,0,RANDBETWEEN(2,COUNT('Last name'!$A:$A) + 1)),'Last name'!$A:$B,2,FALSE) &amp; " " &amp; VLOOKUP(RANDBETWEEN(2,COUNT('Last name'!$A:$A) + 1),'Last name'!$A:$B,2,FALSE))</f>
        <v>Fernanda Negrão Esposito</v>
      </c>
      <c r="F1918" s="7">
        <v>2</v>
      </c>
      <c r="G1918" s="7" cm="1">
        <f t="array" aca="1" ref="G1918" ca="1">INDEX(States!$B:$B,RANDBETWEEN(2,COUNTA(States!$B:$B)),1)</f>
        <v>12</v>
      </c>
      <c r="H1918" s="7" t="str">
        <f ca="1">VLOOKUP($D1918,Name!$A:$C,3,FALSE)</f>
        <v>F</v>
      </c>
      <c r="I1918" s="7">
        <f t="shared" ca="1" si="147"/>
        <v>3</v>
      </c>
      <c r="J1918" s="7" t="str">
        <f ca="1">VLOOKUP($I1918,Race!$A:$B,2,FALSE)</f>
        <v>Preto</v>
      </c>
      <c r="K1918" s="8">
        <f ca="1" xml:space="preserve">
IF($B1918=2,
    TODAY()-16340,
    IF($P1918=2,
        RANDBETWEEN(TODAY()-12418.5,TODAY()-6574.5),
        IF(OR($P1918=3,$P1918=4),
            RANDBETWEEN(TODAY()-16071,TODAY()-8766),
            IF(OR($P1918=5,$P1918=6,$P1918=7),
                RANDBETWEEN(TODAY()-27393.75,TODAY()-12783.75),
                RANDBETWEEN(TODAY()-27393.75,TODAY()-10957.5)
            )
        )
    )
)</f>
        <v>26105</v>
      </c>
      <c r="L1918" s="6">
        <f ca="1">IF(OR(ROW()=2,ROW()=3),7,IF(ROW()=4,4,RANDBETWEEN(4,COUNT(Education!$A:$A) + 1)))</f>
        <v>5</v>
      </c>
      <c r="M1918" s="8" t="str">
        <f ca="1">VLOOKUP($L1918,Education!$A:$B,2,FALSE)</f>
        <v>Pós-graduação</v>
      </c>
      <c r="N191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12</v>
      </c>
      <c r="O1918" s="7" t="str">
        <f ca="1">VLOOKUP($N1918,Department!$A:$B,2,FALSE)</f>
        <v>Jurídico</v>
      </c>
      <c r="P1918" s="6">
        <f t="shared" ca="1" si="148"/>
        <v>7</v>
      </c>
      <c r="Q1918" s="7" t="str">
        <f ca="1">VLOOKUP($P1918,Role!$A:$B,2,FALSE)</f>
        <v>Trainee</v>
      </c>
      <c r="R1918" s="7" t="str">
        <f ca="1">IF($P1918=8,RANDBETWEEN(2,COUNT(Level!$A:$A) + 1),"")</f>
        <v/>
      </c>
      <c r="S1918" s="7" t="str">
        <f ca="1">IF($R1918&lt;&gt;"",VLOOKUP($R1918,Level!$A:$B,2,FALSE),"")</f>
        <v/>
      </c>
      <c r="T1918" s="8">
        <f t="shared" ca="1" si="149"/>
        <v>37902</v>
      </c>
      <c r="U1918" s="1">
        <f t="shared" ca="1" si="145"/>
        <v>1905</v>
      </c>
      <c r="V191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$A1918    &amp;
", "   &amp;
$B1918    &amp;
", "   &amp;
$C1918    &amp;
", '"  &amp;
$E1918    &amp;
"', '" &amp;
$H1918    &amp;
"', "  &amp;
$I1918 &amp;
", CAST('"  &amp;
TEXT($K1918,"aaaa-mm-dd") &amp;
"' AS DATE), " &amp;
$L1918 &amp;
", " &amp;
$N1918 &amp;
", " &amp;
$P1918 &amp;
", " &amp;
IF($R1918="","NULL",$R1918) &amp;
", " &amp;
$U1918 &amp;
");"</f>
        <v>INSERT INTO acme.fact_employees (id_company_fk, id_employee_pk, flg_active, employee_name, id_gender_fk, id_race_fk, birthdate, id_education_fk, id_department_fk, id_role_fk, id_level_fk, salary) VALUES (2, 1917, TRUE, 'Fernanda Negrão Esposito', 'F', 3, CAST('1971-06-21' AS DATE), 5, 12, 7, NULL, 1905);</v>
      </c>
    </row>
    <row r="1919" spans="1:22" x14ac:dyDescent="0.2">
      <c r="A1919" s="7">
        <v>2</v>
      </c>
      <c r="B1919" s="5">
        <f t="shared" si="146"/>
        <v>1918</v>
      </c>
      <c r="C1919" s="6" t="b">
        <v>1</v>
      </c>
      <c r="D1919" s="7">
        <f ca="1">IF(ROW()=2,125,IF(ROW()=3,67,IF(ROW()=4,13,RANDBETWEEN(2,COUNT(Name!$A:$A) + 1))))</f>
        <v>246</v>
      </c>
      <c r="E1919" s="7" t="str">
        <f ca="1">VLOOKUP($D1919,Name!$A:$B,2,FALSE) &amp; " " &amp; IF(ROW()=2,"de Orléans e Bragança",VLOOKUP(IF(ROW()=2,0,RANDBETWEEN(2,COUNT('Last name'!$A:$A) + 1)),'Last name'!$A:$B,2,FALSE) &amp; " " &amp; VLOOKUP(RANDBETWEEN(2,COUNT('Last name'!$A:$A) + 1),'Last name'!$A:$B,2,FALSE))</f>
        <v>Luna Junqueira Aleluia</v>
      </c>
      <c r="F1919" s="7">
        <v>2</v>
      </c>
      <c r="G1919" s="7" cm="1">
        <f t="array" aca="1" ref="G1919" ca="1">INDEX(States!$B:$B,RANDBETWEEN(2,COUNTA(States!$B:$B)),1)</f>
        <v>18</v>
      </c>
      <c r="H1919" s="7" t="str">
        <f ca="1">VLOOKUP($D1919,Name!$A:$C,3,FALSE)</f>
        <v>F</v>
      </c>
      <c r="I1919" s="7">
        <f t="shared" ca="1" si="147"/>
        <v>5</v>
      </c>
      <c r="J1919" s="7" t="str">
        <f ca="1">VLOOKUP($I1919,Race!$A:$B,2,FALSE)</f>
        <v>Amarelo</v>
      </c>
      <c r="K1919" s="8">
        <f ca="1" xml:space="preserve">
IF($B1919=2,
    TODAY()-16340,
    IF($P1919=2,
        RANDBETWEEN(TODAY()-12418.5,TODAY()-6574.5),
        IF(OR($P1919=3,$P1919=4),
            RANDBETWEEN(TODAY()-16071,TODAY()-8766),
            IF(OR($P1919=5,$P1919=6,$P1919=7),
                RANDBETWEEN(TODAY()-27393.75,TODAY()-12783.75),
                RANDBETWEEN(TODAY()-27393.75,TODAY()-10957.5)
            )
        )
    )
)</f>
        <v>27242</v>
      </c>
      <c r="L1919" s="6">
        <f ca="1">IF(OR(ROW()=2,ROW()=3),7,IF(ROW()=4,4,RANDBETWEEN(4,COUNT(Education!$A:$A) + 1)))</f>
        <v>7</v>
      </c>
      <c r="M1919" s="8" t="str">
        <f ca="1">VLOOKUP($L1919,Education!$A:$B,2,FALSE)</f>
        <v>Doutorado</v>
      </c>
      <c r="N191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1919" s="7" t="str">
        <f ca="1">VLOOKUP($N1919,Department!$A:$B,2,FALSE)</f>
        <v>Vendas</v>
      </c>
      <c r="P1919" s="6">
        <f t="shared" ca="1" si="148"/>
        <v>8</v>
      </c>
      <c r="Q1919" s="7" t="str">
        <f ca="1">VLOOKUP($P1919,Role!$A:$B,2,FALSE)</f>
        <v>Analista</v>
      </c>
      <c r="R1919" s="7">
        <f ca="1">IF($P1919=8,RANDBETWEEN(2,COUNT(Level!$A:$A) + 1),"")</f>
        <v>2</v>
      </c>
      <c r="S1919" s="7" t="str">
        <f ca="1">IF($R1919&lt;&gt;"",VLOOKUP($R1919,Level!$A:$B,2,FALSE),"")</f>
        <v>Junior</v>
      </c>
      <c r="T1919" s="8">
        <f t="shared" ca="1" si="149"/>
        <v>40697</v>
      </c>
      <c r="U1919" s="1">
        <f t="shared" ca="1" si="145"/>
        <v>4110</v>
      </c>
      <c r="V191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$A1919    &amp;
", "   &amp;
$B1919    &amp;
", "   &amp;
$C1919    &amp;
", '"  &amp;
$E1919    &amp;
"', '" &amp;
$H1919    &amp;
"', "  &amp;
$I1919 &amp;
", CAST('"  &amp;
TEXT($K1919,"aaaa-mm-dd") &amp;
"' AS DATE), " &amp;
$L1919 &amp;
", " &amp;
$N1919 &amp;
", " &amp;
$P1919 &amp;
", " &amp;
IF($R1919="","NULL",$R1919) &amp;
", " &amp;
$U1919 &amp;
");"</f>
        <v>INSERT INTO acme.fact_employees (id_company_fk, id_employee_pk, flg_active, employee_name, id_gender_fk, id_race_fk, birthdate, id_education_fk, id_department_fk, id_role_fk, id_level_fk, salary) VALUES (2, 1918, TRUE, 'Luna Junqueira Aleluia', 'F', 5, CAST('1974-08-01' AS DATE), 7, 13, 8, 2, 4110);</v>
      </c>
    </row>
    <row r="1920" spans="1:22" x14ac:dyDescent="0.2">
      <c r="A1920" s="7">
        <v>2</v>
      </c>
      <c r="B1920" s="5">
        <f t="shared" si="146"/>
        <v>1919</v>
      </c>
      <c r="C1920" s="6" t="b">
        <v>1</v>
      </c>
      <c r="D1920" s="7">
        <f ca="1">IF(ROW()=2,125,IF(ROW()=3,67,IF(ROW()=4,13,RANDBETWEEN(2,COUNT(Name!$A:$A) + 1))))</f>
        <v>52</v>
      </c>
      <c r="E1920" s="7" t="str">
        <f ca="1">VLOOKUP($D1920,Name!$A:$B,2,FALSE) &amp; " " &amp; IF(ROW()=2,"de Orléans e Bragança",VLOOKUP(IF(ROW()=2,0,RANDBETWEEN(2,COUNT('Last name'!$A:$A) + 1)),'Last name'!$A:$B,2,FALSE) &amp; " " &amp; VLOOKUP(RANDBETWEEN(2,COUNT('Last name'!$A:$A) + 1),'Last name'!$A:$B,2,FALSE))</f>
        <v>Arthur Andrioli Martins</v>
      </c>
      <c r="F1920" s="7">
        <v>2</v>
      </c>
      <c r="G1920" s="7" cm="1">
        <f t="array" aca="1" ref="G1920" ca="1">INDEX(States!$B:$B,RANDBETWEEN(2,COUNTA(States!$B:$B)),1)</f>
        <v>20</v>
      </c>
      <c r="H1920" s="7" t="str">
        <f ca="1">VLOOKUP($D1920,Name!$A:$C,3,FALSE)</f>
        <v>M</v>
      </c>
      <c r="I1920" s="7">
        <f t="shared" ca="1" si="147"/>
        <v>2</v>
      </c>
      <c r="J1920" s="7" t="str">
        <f ca="1">VLOOKUP($I1920,Race!$A:$B,2,FALSE)</f>
        <v>Branco</v>
      </c>
      <c r="K1920" s="8">
        <f ca="1" xml:space="preserve">
IF($B1920=2,
    TODAY()-16340,
    IF($P1920=2,
        RANDBETWEEN(TODAY()-12418.5,TODAY()-6574.5),
        IF(OR($P1920=3,$P1920=4),
            RANDBETWEEN(TODAY()-16071,TODAY()-8766),
            IF(OR($P1920=5,$P1920=6,$P1920=7),
                RANDBETWEEN(TODAY()-27393.75,TODAY()-12783.75),
                RANDBETWEEN(TODAY()-27393.75,TODAY()-10957.5)
            )
        )
    )
)</f>
        <v>19748</v>
      </c>
      <c r="L1920" s="6">
        <f ca="1">IF(OR(ROW()=2,ROW()=3),7,IF(ROW()=4,4,RANDBETWEEN(4,COUNT(Education!$A:$A) + 1)))</f>
        <v>6</v>
      </c>
      <c r="M1920" s="8" t="str">
        <f ca="1">VLOOKUP($L1920,Education!$A:$B,2,FALSE)</f>
        <v>Mestrado</v>
      </c>
      <c r="N192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12</v>
      </c>
      <c r="O1920" s="7" t="str">
        <f ca="1">VLOOKUP($N1920,Department!$A:$B,2,FALSE)</f>
        <v>Jurídico</v>
      </c>
      <c r="P1920" s="6">
        <f t="shared" ca="1" si="148"/>
        <v>7</v>
      </c>
      <c r="Q1920" s="7" t="str">
        <f ca="1">VLOOKUP($P1920,Role!$A:$B,2,FALSE)</f>
        <v>Trainee</v>
      </c>
      <c r="R1920" s="7" t="str">
        <f ca="1">IF($P1920=8,RANDBETWEEN(2,COUNT(Level!$A:$A) + 1),"")</f>
        <v/>
      </c>
      <c r="S1920" s="7" t="str">
        <f ca="1">IF($R1920&lt;&gt;"",VLOOKUP($R1920,Level!$A:$B,2,FALSE),"")</f>
        <v/>
      </c>
      <c r="T1920" s="8">
        <f t="shared" ca="1" si="149"/>
        <v>42864</v>
      </c>
      <c r="U1920" s="1">
        <f t="shared" ca="1" si="145"/>
        <v>2405</v>
      </c>
      <c r="V192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$A1920    &amp;
", "   &amp;
$B1920    &amp;
", "   &amp;
$C1920    &amp;
", '"  &amp;
$E1920    &amp;
"', '" &amp;
$H1920    &amp;
"', "  &amp;
$I1920 &amp;
", CAST('"  &amp;
TEXT($K1920,"aaaa-mm-dd") &amp;
"' AS DATE), " &amp;
$L1920 &amp;
", " &amp;
$N1920 &amp;
", " &amp;
$P1920 &amp;
", " &amp;
IF($R1920="","NULL",$R1920) &amp;
", " &amp;
$U1920 &amp;
");"</f>
        <v>INSERT INTO acme.fact_employees (id_company_fk, id_employee_pk, flg_active, employee_name, id_gender_fk, id_race_fk, birthdate, id_education_fk, id_department_fk, id_role_fk, id_level_fk, salary) VALUES (2, 1919, TRUE, 'Arthur Andrioli Martins', 'M', 2, CAST('1954-01-24' AS DATE), 6, 12, 7, NULL, 2405);</v>
      </c>
    </row>
    <row r="1921" spans="1:22" x14ac:dyDescent="0.2">
      <c r="A1921" s="7">
        <v>2</v>
      </c>
      <c r="B1921" s="5">
        <f t="shared" si="146"/>
        <v>1920</v>
      </c>
      <c r="C1921" s="6" t="b">
        <v>1</v>
      </c>
      <c r="D1921" s="7">
        <f ca="1">IF(ROW()=2,125,IF(ROW()=3,67,IF(ROW()=4,13,RANDBETWEEN(2,COUNT(Name!$A:$A) + 1))))</f>
        <v>256</v>
      </c>
      <c r="E1921" s="7" t="str">
        <f ca="1">VLOOKUP($D1921,Name!$A:$B,2,FALSE)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Maria Carolina de Oliveira Barboza</v>
      </c>
      <c r="F1921" s="7">
        <v>2</v>
      </c>
      <c r="G1921" s="7" cm="1">
        <f t="array" aca="1" ref="G1921" ca="1">INDEX(States!$B:$B,RANDBETWEEN(2,COUNTA(States!$B:$B)),1)</f>
        <v>4</v>
      </c>
      <c r="H1921" s="7" t="str">
        <f ca="1">VLOOKUP($D1921,Name!$A:$C,3,FALSE)</f>
        <v>F</v>
      </c>
      <c r="I1921" s="7">
        <f t="shared" ca="1" si="147"/>
        <v>2</v>
      </c>
      <c r="J1921" s="7" t="str">
        <f ca="1">VLOOKUP($I1921,Race!$A:$B,2,FALSE)</f>
        <v>Branco</v>
      </c>
      <c r="K1921" s="8">
        <f ca="1" xml:space="preserve">
IF($B1921=2,
    TODAY()-16340,
    IF($P1921=2,
        RANDBETWEEN(TODAY()-12418.5,TODAY()-6574.5),
        IF(OR($P1921=3,$P1921=4),
            RANDBETWEEN(TODAY()-16071,TODAY()-8766),
            IF(OR($P1921=5,$P1921=6,$P1921=7),
                RANDBETWEEN(TODAY()-27393.75,TODAY()-12783.75),
                RANDBETWEEN(TODAY()-27393.75,TODAY()-10957.5)
            )
        )
    )
)</f>
        <v>26995</v>
      </c>
      <c r="L1921" s="6">
        <f ca="1">IF(OR(ROW()=2,ROW()=3),7,IF(ROW()=4,4,RANDBETWEEN(4,COUNT(Education!$A:$A) + 1)))</f>
        <v>7</v>
      </c>
      <c r="M1921" s="8" t="str">
        <f ca="1">VLOOKUP($L1921,Education!$A:$B,2,FALSE)</f>
        <v>Doutorado</v>
      </c>
      <c r="N192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7</v>
      </c>
      <c r="O1921" s="7" t="str">
        <f ca="1">VLOOKUP($N1921,Department!$A:$B,2,FALSE)</f>
        <v>Operacional</v>
      </c>
      <c r="P1921" s="6">
        <f t="shared" ca="1" si="148"/>
        <v>8</v>
      </c>
      <c r="Q1921" s="7" t="str">
        <f ca="1">VLOOKUP($P1921,Role!$A:$B,2,FALSE)</f>
        <v>Analista</v>
      </c>
      <c r="R1921" s="7">
        <f ca="1">IF($P1921=8,RANDBETWEEN(2,COUNT(Level!$A:$A) + 1),"")</f>
        <v>2</v>
      </c>
      <c r="S1921" s="7" t="str">
        <f ca="1">IF($R1921&lt;&gt;"",VLOOKUP($R1921,Level!$A:$B,2,FALSE),"")</f>
        <v>Junior</v>
      </c>
      <c r="T1921" s="8">
        <f t="shared" ca="1" si="149"/>
        <v>37073</v>
      </c>
      <c r="U1921" s="1">
        <f t="shared" ca="1" si="145"/>
        <v>4000</v>
      </c>
      <c r="V192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$A1921    &amp;
", "   &amp;
$B1921    &amp;
", "   &amp;
$C1921    &amp;
", '"  &amp;
$E1921    &amp;
"', '" &amp;
$H1921    &amp;
"', "  &amp;
$I1921 &amp;
", CAST('"  &amp;
TEXT($K1921,"aaaa-mm-dd") &amp;
"' AS DATE), " &amp;
$L1921 &amp;
", " &amp;
$N1921 &amp;
", " &amp;
$P1921 &amp;
", " &amp;
IF($R1921="","NULL",$R1921) &amp;
", " &amp;
$U1921 &amp;
");"</f>
        <v>INSERT INTO acme.fact_employees (id_company_fk, id_employee_pk, flg_active, employee_name, id_gender_fk, id_race_fk, birthdate, id_education_fk, id_department_fk, id_role_fk, id_level_fk, salary) VALUES (2, 1920, TRUE, 'Maria Carolina de Oliveira Barboza', 'F', 2, CAST('1973-11-27' AS DATE), 7, 7, 8, 2, 4000);</v>
      </c>
    </row>
    <row r="1922" spans="1:22" x14ac:dyDescent="0.2">
      <c r="A1922" s="7">
        <v>2</v>
      </c>
      <c r="B1922" s="5">
        <f t="shared" si="146"/>
        <v>1921</v>
      </c>
      <c r="C1922" s="6" t="b">
        <v>1</v>
      </c>
      <c r="D1922" s="7">
        <f ca="1">IF(ROW()=2,125,IF(ROW()=3,67,IF(ROW()=4,13,RANDBETWEEN(2,COUNT(Name!$A:$A) + 1))))</f>
        <v>223</v>
      </c>
      <c r="E1922" s="7" t="str">
        <f ca="1">VLOOKUP($D1922,Name!$A:$B,2,FALSE) &amp; " " &amp; IF(ROW()=2,"de Orléans e Bragança",VLOOKUP(IF(ROW()=2,0,RANDBETWEEN(2,COUNT('Last name'!$A:$A) + 1)),'Last name'!$A:$B,2,FALSE) &amp; " " &amp; VLOOKUP(RANDBETWEEN(2,COUNT('Last name'!$A:$A) + 1),'Last name'!$A:$B,2,FALSE))</f>
        <v>Levy Garcia Cabral</v>
      </c>
      <c r="F1922" s="7">
        <v>2</v>
      </c>
      <c r="G1922" s="7" cm="1">
        <f t="array" aca="1" ref="G1922" ca="1">INDEX(States!$B:$B,RANDBETWEEN(2,COUNTA(States!$B:$B)),1)</f>
        <v>12</v>
      </c>
      <c r="H1922" s="7" t="str">
        <f ca="1">VLOOKUP($D1922,Name!$A:$C,3,FALSE)</f>
        <v>M</v>
      </c>
      <c r="I1922" s="7">
        <f t="shared" ca="1" si="147"/>
        <v>2</v>
      </c>
      <c r="J1922" s="7" t="str">
        <f ca="1">VLOOKUP($I1922,Race!$A:$B,2,FALSE)</f>
        <v>Branco</v>
      </c>
      <c r="K1922" s="8">
        <f ca="1" xml:space="preserve">
IF($B1922=2,
    TODAY()-16340,
    IF($P1922=2,
        RANDBETWEEN(TODAY()-12418.5,TODAY()-6574.5),
        IF(OR($P1922=3,$P1922=4),
            RANDBETWEEN(TODAY()-16071,TODAY()-8766),
            IF(OR($P1922=5,$P1922=6,$P1922=7),
                RANDBETWEEN(TODAY()-27393.75,TODAY()-12783.75),
                RANDBETWEEN(TODAY()-27393.75,TODAY()-10957.5)
            )
        )
    )
)</f>
        <v>28181</v>
      </c>
      <c r="L1922" s="6">
        <f ca="1">IF(OR(ROW()=2,ROW()=3),7,IF(ROW()=4,4,RANDBETWEEN(4,COUNT(Education!$A:$A) + 1)))</f>
        <v>6</v>
      </c>
      <c r="M1922" s="8" t="str">
        <f ca="1">VLOOKUP($L1922,Education!$A:$B,2,FALSE)</f>
        <v>Mestrado</v>
      </c>
      <c r="N192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1922" s="7" t="str">
        <f ca="1">VLOOKUP($N1922,Department!$A:$B,2,FALSE)</f>
        <v>Contábil</v>
      </c>
      <c r="P1922" s="6">
        <f t="shared" ca="1" si="148"/>
        <v>9</v>
      </c>
      <c r="Q1922" s="7" t="str">
        <f ca="1">VLOOKUP($P1922,Role!$A:$B,2,FALSE)</f>
        <v>Especialista</v>
      </c>
      <c r="R1922" s="7" t="str">
        <f ca="1">IF($P1922=8,RANDBETWEEN(2,COUNT(Level!$A:$A) + 1),"")</f>
        <v/>
      </c>
      <c r="S1922" s="7" t="str">
        <f ca="1">IF($R1922&lt;&gt;"",VLOOKUP($R1922,Level!$A:$B,2,FALSE),"")</f>
        <v/>
      </c>
      <c r="T1922" s="8">
        <f t="shared" ca="1" si="149"/>
        <v>38111</v>
      </c>
      <c r="U1922" s="1">
        <f t="shared" ref="U1922:U1985" ca="1" si="150" xml:space="preserve">
IF($P1922=2 + N("Presidente"),
  27000,
  IF($P1922=3 + N("Vice-presidente"),
    23000,
    IF(OR($P1922=5, $P1922=10, $P1922=9) + N("Secretária bilíngue ou coordenador ou especialista"),
      8000,
      IF($P1922=4 + N("Diretor"),
        15000,
        IF($P1922=11 + N("Gerente"),
          12000,
          IF($P1922=6 + N("Estagiário"),
            705,
            IF($P1922=7 + N("Trainee"),
              805,
              IF($P1922=8 + N("Analista"),
                2000,
                605
              )
            )
          )
        )
      )
    )
  )
)
+
N("O trecho abaixo acrescenta no salário $500 por cada formação concluída")
+
IF($L1922=4,
  500,
  IF($L1922=5,
    1000,
    IF($L1922=6,
      1500,
      IF($L1922=7,
        2000,
        0
      )
    )
  )
)
+
N("Adicional no salário por área")
+
IF($N1922=11 + N("Tecnologia da Informação"),
  120,
  IF($N1922=13 + N("Vendas"),
    110,
    IF($N1922=12 + N("Jurídico"),
      100,
      IF(OR($N1922=5, $N1922=6, $N1922=8) + N("Recursos humanos ou comercial ou comunicação e marketing"),
        80,
        0
      )
    )
  )
)
+
N("Adicionando pegadinha")
+
IF(AND($N1922=13, $L1922=6, $P1922=8, $R1922=3) + N("Se for de vendas, com mestrado, analista sênior"),
  IF($I1922=2,
    100,
    0
  )
  +
  IF($H1922="M",
    200,
    0
  ),
  0
)</f>
        <v>9500</v>
      </c>
      <c r="V192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$A1922    &amp;
", "   &amp;
$B1922    &amp;
", "   &amp;
$C1922    &amp;
", '"  &amp;
$E1922    &amp;
"', '" &amp;
$H1922    &amp;
"', "  &amp;
$I1922 &amp;
", CAST('"  &amp;
TEXT($K1922,"aaaa-mm-dd") &amp;
"' AS DATE), " &amp;
$L1922 &amp;
", " &amp;
$N1922 &amp;
", " &amp;
$P1922 &amp;
", " &amp;
IF($R1922="","NULL",$R1922) &amp;
", " &amp;
$U1922 &amp;
");"</f>
        <v>INSERT INTO acme.fact_employees (id_company_fk, id_employee_pk, flg_active, employee_name, id_gender_fk, id_race_fk, birthdate, id_education_fk, id_department_fk, id_role_fk, id_level_fk, salary) VALUES (2, 1921, TRUE, 'Levy Garcia Cabral', 'M', 2, CAST('1977-02-25' AS DATE), 6, 9, 9, NULL, 9500);</v>
      </c>
    </row>
    <row r="1923" spans="1:22" x14ac:dyDescent="0.2">
      <c r="A1923" s="7">
        <v>2</v>
      </c>
      <c r="B1923" s="5">
        <f t="shared" ref="B1923:B1986" si="151">ROW() - 1</f>
        <v>1922</v>
      </c>
      <c r="C1923" s="6" t="b">
        <v>1</v>
      </c>
      <c r="D1923" s="7">
        <f ca="1">IF(ROW()=2,125,IF(ROW()=3,67,IF(ROW()=4,13,RANDBETWEEN(2,COUNT(Name!$A:$A) + 1))))</f>
        <v>324</v>
      </c>
      <c r="E1923" s="7" t="str">
        <f ca="1">VLOOKUP($D1923,Name!$A:$B,2,FALSE) &amp; " " &amp; IF(ROW()=2,"de Orléans e Bragança",VLOOKUP(IF(ROW()=2,0,RANDBETWEEN(2,COUNT('Last name'!$A:$A) + 1)),'Last name'!$A:$B,2,FALSE) &amp; " " &amp; VLOOKUP(RANDBETWEEN(2,COUNT('Last name'!$A:$A) + 1),'Last name'!$A:$B,2,FALSE))</f>
        <v>Raquel Romano Mariani</v>
      </c>
      <c r="F1923" s="7">
        <v>2</v>
      </c>
      <c r="G1923" s="7" cm="1">
        <f t="array" aca="1" ref="G1923" ca="1">INDEX(States!$B:$B,RANDBETWEEN(2,COUNTA(States!$B:$B)),1)</f>
        <v>6</v>
      </c>
      <c r="H1923" s="7" t="str">
        <f ca="1">VLOOKUP($D1923,Name!$A:$C,3,FALSE)</f>
        <v>F</v>
      </c>
      <c r="I1923" s="7">
        <f t="shared" ref="I1923:I1986" ca="1" si="152" xml:space="preserve">
IF(AND($P1923&gt;=2,$P1923&lt;=5),
  2,
  IF(MOD(ROW(),383)=0,
    6 + N("Vermelho(a)"),
    IF(MOD(ROW(),19)=0,
      5 + N("Amarelho()"),
      IF(MOD(ROW(),11)=0,
        4,
        IF(MOD(ROW(),7)=0,
          3,
          2
        )
      )
    )
  )
)</f>
        <v>2</v>
      </c>
      <c r="J1923" s="7" t="str">
        <f ca="1">VLOOKUP($I1923,Race!$A:$B,2,FALSE)</f>
        <v>Branco</v>
      </c>
      <c r="K1923" s="8">
        <f ca="1" xml:space="preserve">
IF($B1923=2,
    TODAY()-16340,
    IF($P1923=2,
        RANDBETWEEN(TODAY()-12418.5,TODAY()-6574.5),
        IF(OR($P1923=3,$P1923=4),
            RANDBETWEEN(TODAY()-16071,TODAY()-8766),
            IF(OR($P1923=5,$P1923=6,$P1923=7),
                RANDBETWEEN(TODAY()-27393.75,TODAY()-12783.75),
                RANDBETWEEN(TODAY()-27393.75,TODAY()-10957.5)
            )
        )
    )
)</f>
        <v>29675</v>
      </c>
      <c r="L1923" s="6">
        <f ca="1">IF(OR(ROW()=2,ROW()=3),7,IF(ROW()=4,4,RANDBETWEEN(4,COUNT(Education!$A:$A) + 1)))</f>
        <v>5</v>
      </c>
      <c r="M1923" s="8" t="str">
        <f ca="1">VLOOKUP($L1923,Education!$A:$B,2,FALSE)</f>
        <v>Pós-graduação</v>
      </c>
      <c r="N192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1923" s="7" t="str">
        <f ca="1">VLOOKUP($N1923,Department!$A:$B,2,FALSE)</f>
        <v>Recursos Humanos</v>
      </c>
      <c r="P1923" s="6">
        <f t="shared" ref="P1923:P1986" ca="1" si="153" xml:space="preserve">
IF(ROW()=2,
  2,
  IF(ROW()=3,
    3,
    IF(ROW()=4,
      5,
      IF(AND(ROW() &gt;= 5, ROW()&lt;=15),
        4,
        IF(AND(ROW() &gt;= 16, ROW() &lt;= 26),
          11,
          IF(AND(ROW() &gt;= 27, ROW() &lt;= 37),
            10,
            IF(MOD(ROW(),2),
              8,
              RANDBETWEEN(6,9)
            )
          )
        )
      )
    )
  )
)</f>
        <v>8</v>
      </c>
      <c r="Q1923" s="7" t="str">
        <f ca="1">VLOOKUP($P1923,Role!$A:$B,2,FALSE)</f>
        <v>Analista</v>
      </c>
      <c r="R1923" s="7">
        <f ca="1">IF($P1923=8,RANDBETWEEN(2,COUNT(Level!$A:$A) + 1),"")</f>
        <v>4</v>
      </c>
      <c r="S1923" s="7" t="str">
        <f ca="1">IF($R1923&lt;&gt;"",VLOOKUP($R1923,Level!$A:$B,2,FALSE),"")</f>
        <v>Senior</v>
      </c>
      <c r="T1923" s="8">
        <f t="shared" ref="T1923:T1986" ca="1" si="154">IF(OR($P1923=2,$P1923=3,$P1923=4,$P1923=5,$P1923=11), 36161, IF(((TODAY() - $K1923) / 365) &lt; 19, TODAY(), RANDBETWEEN(36161,TODAY())))</f>
        <v>38900</v>
      </c>
      <c r="U1923" s="1">
        <f t="shared" ca="1" si="150"/>
        <v>3080</v>
      </c>
      <c r="V192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$A1923    &amp;
", "   &amp;
$B1923    &amp;
", "   &amp;
$C1923    &amp;
", '"  &amp;
$E1923    &amp;
"', '" &amp;
$H1923    &amp;
"', "  &amp;
$I1923 &amp;
", CAST('"  &amp;
TEXT($K1923,"aaaa-mm-dd") &amp;
"' AS DATE), " &amp;
$L1923 &amp;
", " &amp;
$N1923 &amp;
", " &amp;
$P1923 &amp;
", " &amp;
IF($R1923="","NULL",$R1923) &amp;
", " &amp;
$U1923 &amp;
");"</f>
        <v>INSERT INTO acme.fact_employees (id_company_fk, id_employee_pk, flg_active, employee_name, id_gender_fk, id_race_fk, birthdate, id_education_fk, id_department_fk, id_role_fk, id_level_fk, salary) VALUES (2, 1922, TRUE, 'Raquel Romano Mariani', 'F', 2, CAST('1981-03-30' AS DATE), 5, 5, 8, 4, 3080);</v>
      </c>
    </row>
    <row r="1924" spans="1:22" x14ac:dyDescent="0.2">
      <c r="A1924" s="7">
        <v>2</v>
      </c>
      <c r="B1924" s="5">
        <f t="shared" si="151"/>
        <v>1923</v>
      </c>
      <c r="C1924" s="6" t="b">
        <v>1</v>
      </c>
      <c r="D1924" s="7">
        <f ca="1">IF(ROW()=2,125,IF(ROW()=3,67,IF(ROW()=4,13,RANDBETWEEN(2,COUNT(Name!$A:$A) + 1))))</f>
        <v>217</v>
      </c>
      <c r="E1924" s="7" t="str">
        <f ca="1">VLOOKUP($D1924,Name!$A:$B,2,FALSE) &amp; " " &amp; IF(ROW()=2,"de Orléans e Bragança",VLOOKUP(IF(ROW()=2,0,RANDBETWEEN(2,COUNT('Last name'!$A:$A) + 1)),'Last name'!$A:$B,2,FALSE) &amp; " " &amp; VLOOKUP(RANDBETWEEN(2,COUNT('Last name'!$A:$A) + 1),'Last name'!$A:$B,2,FALSE))</f>
        <v>Laura Anunciação Ramos</v>
      </c>
      <c r="F1924" s="7">
        <v>2</v>
      </c>
      <c r="G1924" s="7" cm="1">
        <f t="array" aca="1" ref="G1924" ca="1">INDEX(States!$B:$B,RANDBETWEEN(2,COUNTA(States!$B:$B)),1)</f>
        <v>21</v>
      </c>
      <c r="H1924" s="7" t="str">
        <f ca="1">VLOOKUP($D1924,Name!$A:$C,3,FALSE)</f>
        <v>F</v>
      </c>
      <c r="I1924" s="7">
        <f t="shared" ca="1" si="152"/>
        <v>2</v>
      </c>
      <c r="J1924" s="7" t="str">
        <f ca="1">VLOOKUP($I1924,Race!$A:$B,2,FALSE)</f>
        <v>Branco</v>
      </c>
      <c r="K1924" s="8">
        <f ca="1" xml:space="preserve">
IF($B1924=2,
    TODAY()-16340,
    IF($P1924=2,
        RANDBETWEEN(TODAY()-12418.5,TODAY()-6574.5),
        IF(OR($P1924=3,$P1924=4),
            RANDBETWEEN(TODAY()-16071,TODAY()-8766),
            IF(OR($P1924=5,$P1924=6,$P1924=7),
                RANDBETWEEN(TODAY()-27393.75,TODAY()-12783.75),
                RANDBETWEEN(TODAY()-27393.75,TODAY()-10957.5)
            )
        )
    )
)</f>
        <v>28508</v>
      </c>
      <c r="L1924" s="6">
        <f ca="1">IF(OR(ROW()=2,ROW()=3),7,IF(ROW()=4,4,RANDBETWEEN(4,COUNT(Education!$A:$A) + 1)))</f>
        <v>6</v>
      </c>
      <c r="M1924" s="8" t="str">
        <f ca="1">VLOOKUP($L1924,Education!$A:$B,2,FALSE)</f>
        <v>Mestrado</v>
      </c>
      <c r="N192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12</v>
      </c>
      <c r="O1924" s="7" t="str">
        <f ca="1">VLOOKUP($N1924,Department!$A:$B,2,FALSE)</f>
        <v>Jurídico</v>
      </c>
      <c r="P1924" s="6">
        <f t="shared" ca="1" si="153"/>
        <v>6</v>
      </c>
      <c r="Q1924" s="7" t="str">
        <f ca="1">VLOOKUP($P1924,Role!$A:$B,2,FALSE)</f>
        <v>Estagiário</v>
      </c>
      <c r="R1924" s="7" t="str">
        <f ca="1">IF($P1924=8,RANDBETWEEN(2,COUNT(Level!$A:$A) + 1),"")</f>
        <v/>
      </c>
      <c r="S1924" s="7" t="str">
        <f ca="1">IF($R1924&lt;&gt;"",VLOOKUP($R1924,Level!$A:$B,2,FALSE),"")</f>
        <v/>
      </c>
      <c r="T1924" s="8">
        <f t="shared" ca="1" si="154"/>
        <v>43040</v>
      </c>
      <c r="U1924" s="1">
        <f t="shared" ca="1" si="150"/>
        <v>2305</v>
      </c>
      <c r="V192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$A1924    &amp;
", "   &amp;
$B1924    &amp;
", "   &amp;
$C1924    &amp;
", '"  &amp;
$E1924    &amp;
"', '" &amp;
$H1924    &amp;
"', "  &amp;
$I1924 &amp;
", CAST('"  &amp;
TEXT($K1924,"aaaa-mm-dd") &amp;
"' AS DATE), " &amp;
$L1924 &amp;
", " &amp;
$N1924 &amp;
", " &amp;
$P1924 &amp;
", " &amp;
IF($R1924="","NULL",$R1924) &amp;
", " &amp;
$U1924 &amp;
");"</f>
        <v>INSERT INTO acme.fact_employees (id_company_fk, id_employee_pk, flg_active, employee_name, id_gender_fk, id_race_fk, birthdate, id_education_fk, id_department_fk, id_role_fk, id_level_fk, salary) VALUES (2, 1923, TRUE, 'Laura Anunciação Ramos', 'F', 2, CAST('1978-01-18' AS DATE), 6, 12, 6, NULL, 2305);</v>
      </c>
    </row>
    <row r="1925" spans="1:22" x14ac:dyDescent="0.2">
      <c r="A1925" s="7">
        <v>2</v>
      </c>
      <c r="B1925" s="5">
        <f t="shared" si="151"/>
        <v>1924</v>
      </c>
      <c r="C1925" s="6" t="b">
        <v>1</v>
      </c>
      <c r="D1925" s="7">
        <f ca="1">IF(ROW()=2,125,IF(ROW()=3,67,IF(ROW()=4,13,RANDBETWEEN(2,COUNT(Name!$A:$A) + 1))))</f>
        <v>316</v>
      </c>
      <c r="E1925" s="7" t="str">
        <f ca="1">VLOOKUP($D1925,Name!$A:$B,2,FALSE) &amp; " " &amp; IF(ROW()=2,"de Orléans e Bragança",VLOOKUP(IF(ROW()=2,0,RANDBETWEEN(2,COUNT('Last name'!$A:$A) + 1)),'Last name'!$A:$B,2,FALSE) &amp; " " &amp; VLOOKUP(RANDBETWEEN(2,COUNT('Last name'!$A:$A) + 1),'Last name'!$A:$B,2,FALSE))</f>
        <v>Pedro Miguel Brasão Abranches</v>
      </c>
      <c r="F1925" s="7">
        <v>2</v>
      </c>
      <c r="G1925" s="7" cm="1">
        <f t="array" aca="1" ref="G1925" ca="1">INDEX(States!$B:$B,RANDBETWEEN(2,COUNTA(States!$B:$B)),1)</f>
        <v>20</v>
      </c>
      <c r="H1925" s="7" t="str">
        <f ca="1">VLOOKUP($D1925,Name!$A:$C,3,FALSE)</f>
        <v>M</v>
      </c>
      <c r="I1925" s="7">
        <f t="shared" ca="1" si="152"/>
        <v>4</v>
      </c>
      <c r="J1925" s="7" t="str">
        <f ca="1">VLOOKUP($I1925,Race!$A:$B,2,FALSE)</f>
        <v>Pardo</v>
      </c>
      <c r="K1925" s="8">
        <f ca="1" xml:space="preserve">
IF($B1925=2,
    TODAY()-16340,
    IF($P1925=2,
        RANDBETWEEN(TODAY()-12418.5,TODAY()-6574.5),
        IF(OR($P1925=3,$P1925=4),
            RANDBETWEEN(TODAY()-16071,TODAY()-8766),
            IF(OR($P1925=5,$P1925=6,$P1925=7),
                RANDBETWEEN(TODAY()-27393.75,TODAY()-12783.75),
                RANDBETWEEN(TODAY()-27393.75,TODAY()-10957.5)
            )
        )
    )
)</f>
        <v>18225</v>
      </c>
      <c r="L1925" s="6">
        <f ca="1">IF(OR(ROW()=2,ROW()=3),7,IF(ROW()=4,4,RANDBETWEEN(4,COUNT(Education!$A:$A) + 1)))</f>
        <v>4</v>
      </c>
      <c r="M1925" s="8" t="str">
        <f ca="1">VLOOKUP($L1925,Education!$A:$B,2,FALSE)</f>
        <v>Superior</v>
      </c>
      <c r="N192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1925" s="7" t="str">
        <f ca="1">VLOOKUP($N1925,Department!$A:$B,2,FALSE)</f>
        <v>Recursos Humanos</v>
      </c>
      <c r="P1925" s="6">
        <f t="shared" ca="1" si="153"/>
        <v>8</v>
      </c>
      <c r="Q1925" s="7" t="str">
        <f ca="1">VLOOKUP($P1925,Role!$A:$B,2,FALSE)</f>
        <v>Analista</v>
      </c>
      <c r="R1925" s="7">
        <f ca="1">IF($P1925=8,RANDBETWEEN(2,COUNT(Level!$A:$A) + 1),"")</f>
        <v>3</v>
      </c>
      <c r="S1925" s="7" t="str">
        <f ca="1">IF($R1925&lt;&gt;"",VLOOKUP($R1925,Level!$A:$B,2,FALSE),"")</f>
        <v>Pleno</v>
      </c>
      <c r="T1925" s="8">
        <f t="shared" ca="1" si="154"/>
        <v>38997</v>
      </c>
      <c r="U1925" s="1">
        <f t="shared" ca="1" si="150"/>
        <v>2580</v>
      </c>
      <c r="V192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$A1925    &amp;
", "   &amp;
$B1925    &amp;
", "   &amp;
$C1925    &amp;
", '"  &amp;
$E1925    &amp;
"', '" &amp;
$H1925    &amp;
"', "  &amp;
$I1925 &amp;
", CAST('"  &amp;
TEXT($K1925,"aaaa-mm-dd") &amp;
"' AS DATE), " &amp;
$L1925 &amp;
", " &amp;
$N1925 &amp;
", " &amp;
$P1925 &amp;
", " &amp;
IF($R1925="","NULL",$R1925) &amp;
", " &amp;
$U1925 &amp;
");"</f>
        <v>INSERT INTO acme.fact_employees (id_company_fk, id_employee_pk, flg_active, employee_name, id_gender_fk, id_race_fk, birthdate, id_education_fk, id_department_fk, id_role_fk, id_level_fk, salary) VALUES (2, 1924, TRUE, 'Pedro Miguel Brasão Abranches', 'M', 4, CAST('1949-11-23' AS DATE), 4, 5, 8, 3, 2580);</v>
      </c>
    </row>
    <row r="1926" spans="1:22" x14ac:dyDescent="0.2">
      <c r="A1926" s="7">
        <v>2</v>
      </c>
      <c r="B1926" s="5">
        <f t="shared" si="151"/>
        <v>1925</v>
      </c>
      <c r="C1926" s="6" t="b">
        <v>1</v>
      </c>
      <c r="D1926" s="7">
        <f ca="1">IF(ROW()=2,125,IF(ROW()=3,67,IF(ROW()=4,13,RANDBETWEEN(2,COUNT(Name!$A:$A) + 1))))</f>
        <v>297</v>
      </c>
      <c r="E1926" s="7" t="str">
        <f ca="1">VLOOKUP($D1926,Name!$A:$B,2,FALSE) &amp; " " &amp; IF(ROW()=2,"de Orléans e Bragança",VLOOKUP(IF(ROW()=2,0,RANDBETWEEN(2,COUNT('Last name'!$A:$A) + 1)),'Last name'!$A:$B,2,FALSE) &amp; " " &amp; VLOOKUP(RANDBETWEEN(2,COUNT('Last name'!$A:$A) + 1),'Last name'!$A:$B,2,FALSE))</f>
        <v>Muricy Rodrigues Frois</v>
      </c>
      <c r="F1926" s="7">
        <v>2</v>
      </c>
      <c r="G1926" s="7" cm="1">
        <f t="array" aca="1" ref="G1926" ca="1">INDEX(States!$B:$B,RANDBETWEEN(2,COUNTA(States!$B:$B)),1)</f>
        <v>13</v>
      </c>
      <c r="H1926" s="7" t="str">
        <f ca="1">VLOOKUP($D1926,Name!$A:$C,3,FALSE)</f>
        <v>M</v>
      </c>
      <c r="I1926" s="7">
        <f t="shared" ca="1" si="152"/>
        <v>2</v>
      </c>
      <c r="J1926" s="7" t="str">
        <f ca="1">VLOOKUP($I1926,Race!$A:$B,2,FALSE)</f>
        <v>Branco</v>
      </c>
      <c r="K1926" s="8">
        <f ca="1" xml:space="preserve">
IF($B1926=2,
    TODAY()-16340,
    IF($P1926=2,
        RANDBETWEEN(TODAY()-12418.5,TODAY()-6574.5),
        IF(OR($P1926=3,$P1926=4),
            RANDBETWEEN(TODAY()-16071,TODAY()-8766),
            IF(OR($P1926=5,$P1926=6,$P1926=7),
                RANDBETWEEN(TODAY()-27393.75,TODAY()-12783.75),
                RANDBETWEEN(TODAY()-27393.75,TODAY()-10957.5)
            )
        )
    )
)</f>
        <v>23881</v>
      </c>
      <c r="L1926" s="6">
        <f ca="1">IF(OR(ROW()=2,ROW()=3),7,IF(ROW()=4,4,RANDBETWEEN(4,COUNT(Education!$A:$A) + 1)))</f>
        <v>7</v>
      </c>
      <c r="M1926" s="8" t="str">
        <f ca="1">VLOOKUP($L1926,Education!$A:$B,2,FALSE)</f>
        <v>Doutorado</v>
      </c>
      <c r="N192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7</v>
      </c>
      <c r="O1926" s="7" t="str">
        <f ca="1">VLOOKUP($N1926,Department!$A:$B,2,FALSE)</f>
        <v>Operacional</v>
      </c>
      <c r="P1926" s="6">
        <f t="shared" ca="1" si="153"/>
        <v>6</v>
      </c>
      <c r="Q1926" s="7" t="str">
        <f ca="1">VLOOKUP($P1926,Role!$A:$B,2,FALSE)</f>
        <v>Estagiário</v>
      </c>
      <c r="R1926" s="7" t="str">
        <f ca="1">IF($P1926=8,RANDBETWEEN(2,COUNT(Level!$A:$A) + 1),"")</f>
        <v/>
      </c>
      <c r="S1926" s="7" t="str">
        <f ca="1">IF($R1926&lt;&gt;"",VLOOKUP($R1926,Level!$A:$B,2,FALSE),"")</f>
        <v/>
      </c>
      <c r="T1926" s="8">
        <f t="shared" ca="1" si="154"/>
        <v>40176</v>
      </c>
      <c r="U1926" s="1">
        <f t="shared" ca="1" si="150"/>
        <v>2705</v>
      </c>
      <c r="V192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$A1926    &amp;
", "   &amp;
$B1926    &amp;
", "   &amp;
$C1926    &amp;
", '"  &amp;
$E1926    &amp;
"', '" &amp;
$H1926    &amp;
"', "  &amp;
$I1926 &amp;
", CAST('"  &amp;
TEXT($K1926,"aaaa-mm-dd") &amp;
"' AS DATE), " &amp;
$L1926 &amp;
", " &amp;
$N1926 &amp;
", " &amp;
$P1926 &amp;
", " &amp;
IF($R1926="","NULL",$R1926) &amp;
", " &amp;
$U1926 &amp;
");"</f>
        <v>INSERT INTO acme.fact_employees (id_company_fk, id_employee_pk, flg_active, employee_name, id_gender_fk, id_race_fk, birthdate, id_education_fk, id_department_fk, id_role_fk, id_level_fk, salary) VALUES (2, 1925, TRUE, 'Muricy Rodrigues Frois', 'M', 2, CAST('1965-05-19' AS DATE), 7, 7, 6, NULL, 2705);</v>
      </c>
    </row>
    <row r="1927" spans="1:22" x14ac:dyDescent="0.2">
      <c r="A1927" s="7">
        <v>2</v>
      </c>
      <c r="B1927" s="5">
        <f t="shared" si="151"/>
        <v>1926</v>
      </c>
      <c r="C1927" s="6" t="b">
        <v>1</v>
      </c>
      <c r="D1927" s="7">
        <f ca="1">IF(ROW()=2,125,IF(ROW()=3,67,IF(ROW()=4,13,RANDBETWEEN(2,COUNT(Name!$A:$A) + 1))))</f>
        <v>61</v>
      </c>
      <c r="E1927" s="7" t="str">
        <f ca="1">VLOOKUP($D1927,Name!$A:$B,2,FALSE) &amp; " " &amp; IF(ROW()=2,"de Orléans e Bragança",VLOOKUP(IF(ROW()=2,0,RANDBETWEEN(2,COUNT('Last name'!$A:$A) + 1)),'Last name'!$A:$B,2,FALSE) &amp; " " &amp; VLOOKUP(RANDBETWEEN(2,COUNT('Last name'!$A:$A) + 1),'Last name'!$A:$B,2,FALSE))</f>
        <v>Ayla Faria Alencar</v>
      </c>
      <c r="F1927" s="7">
        <v>2</v>
      </c>
      <c r="G1927" s="7" cm="1">
        <f t="array" aca="1" ref="G1927" ca="1">INDEX(States!$B:$B,RANDBETWEEN(2,COUNTA(States!$B:$B)),1)</f>
        <v>10</v>
      </c>
      <c r="H1927" s="7" t="str">
        <f ca="1">VLOOKUP($D1927,Name!$A:$C,3,FALSE)</f>
        <v>F</v>
      </c>
      <c r="I1927" s="7">
        <f t="shared" ca="1" si="152"/>
        <v>2</v>
      </c>
      <c r="J1927" s="7" t="str">
        <f ca="1">VLOOKUP($I1927,Race!$A:$B,2,FALSE)</f>
        <v>Branco</v>
      </c>
      <c r="K1927" s="8">
        <f ca="1" xml:space="preserve">
IF($B1927=2,
    TODAY()-16340,
    IF($P1927=2,
        RANDBETWEEN(TODAY()-12418.5,TODAY()-6574.5),
        IF(OR($P1927=3,$P1927=4),
            RANDBETWEEN(TODAY()-16071,TODAY()-8766),
            IF(OR($P1927=5,$P1927=6,$P1927=7),
                RANDBETWEEN(TODAY()-27393.75,TODAY()-12783.75),
                RANDBETWEEN(TODAY()-27393.75,TODAY()-10957.5)
            )
        )
    )
)</f>
        <v>23832</v>
      </c>
      <c r="L1927" s="6">
        <f ca="1">IF(OR(ROW()=2,ROW()=3),7,IF(ROW()=4,4,RANDBETWEEN(4,COUNT(Education!$A:$A) + 1)))</f>
        <v>5</v>
      </c>
      <c r="M1927" s="8" t="str">
        <f ca="1">VLOOKUP($L1927,Education!$A:$B,2,FALSE)</f>
        <v>Pós-graduação</v>
      </c>
      <c r="N192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7</v>
      </c>
      <c r="O1927" s="7" t="str">
        <f ca="1">VLOOKUP($N1927,Department!$A:$B,2,FALSE)</f>
        <v>Operacional</v>
      </c>
      <c r="P1927" s="6">
        <f t="shared" ca="1" si="153"/>
        <v>8</v>
      </c>
      <c r="Q1927" s="7" t="str">
        <f ca="1">VLOOKUP($P1927,Role!$A:$B,2,FALSE)</f>
        <v>Analista</v>
      </c>
      <c r="R1927" s="7">
        <f ca="1">IF($P1927=8,RANDBETWEEN(2,COUNT(Level!$A:$A) + 1),"")</f>
        <v>4</v>
      </c>
      <c r="S1927" s="7" t="str">
        <f ca="1">IF($R1927&lt;&gt;"",VLOOKUP($R1927,Level!$A:$B,2,FALSE),"")</f>
        <v>Senior</v>
      </c>
      <c r="T1927" s="8">
        <f t="shared" ca="1" si="154"/>
        <v>38494</v>
      </c>
      <c r="U1927" s="1">
        <f t="shared" ca="1" si="150"/>
        <v>3000</v>
      </c>
      <c r="V192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$A1927    &amp;
", "   &amp;
$B1927    &amp;
", "   &amp;
$C1927    &amp;
", '"  &amp;
$E1927    &amp;
"', '" &amp;
$H1927    &amp;
"', "  &amp;
$I1927 &amp;
", CAST('"  &amp;
TEXT($K1927,"aaaa-mm-dd") &amp;
"' AS DATE), " &amp;
$L1927 &amp;
", " &amp;
$N1927 &amp;
", " &amp;
$P1927 &amp;
", " &amp;
IF($R1927="","NULL",$R1927) &amp;
", " &amp;
$U1927 &amp;
");"</f>
        <v>INSERT INTO acme.fact_employees (id_company_fk, id_employee_pk, flg_active, employee_name, id_gender_fk, id_race_fk, birthdate, id_education_fk, id_department_fk, id_role_fk, id_level_fk, salary) VALUES (2, 1926, TRUE, 'Ayla Faria Alencar', 'F', 2, CAST('1965-03-31' AS DATE), 5, 7, 8, 4, 3000);</v>
      </c>
    </row>
    <row r="1928" spans="1:22" x14ac:dyDescent="0.2">
      <c r="A1928" s="7">
        <v>2</v>
      </c>
      <c r="B1928" s="5">
        <f t="shared" si="151"/>
        <v>1927</v>
      </c>
      <c r="C1928" s="6" t="b">
        <v>1</v>
      </c>
      <c r="D1928" s="7">
        <f ca="1">IF(ROW()=2,125,IF(ROW()=3,67,IF(ROW()=4,13,RANDBETWEEN(2,COUNT(Name!$A:$A) + 1))))</f>
        <v>287</v>
      </c>
      <c r="E1928" s="7" t="str">
        <f ca="1">VLOOKUP($D1928,Name!$A:$B,2,FALSE) &amp; " " &amp; IF(ROW()=2,"de Orléans e Bragança",VLOOKUP(IF(ROW()=2,0,RANDBETWEEN(2,COUNT('Last name'!$A:$A) + 1)),'Last name'!$A:$B,2,FALSE) &amp; " " &amp; VLOOKUP(RANDBETWEEN(2,COUNT('Last name'!$A:$A) + 1),'Last name'!$A:$B,2,FALSE))</f>
        <v>Melissa Resende Rocha</v>
      </c>
      <c r="F1928" s="7">
        <v>2</v>
      </c>
      <c r="G1928" s="7" cm="1">
        <f t="array" aca="1" ref="G1928" ca="1">INDEX(States!$B:$B,RANDBETWEEN(2,COUNTA(States!$B:$B)),1)</f>
        <v>21</v>
      </c>
      <c r="H1928" s="7" t="str">
        <f ca="1">VLOOKUP($D1928,Name!$A:$C,3,FALSE)</f>
        <v>F</v>
      </c>
      <c r="I1928" s="7">
        <f t="shared" ca="1" si="152"/>
        <v>2</v>
      </c>
      <c r="J1928" s="7" t="str">
        <f ca="1">VLOOKUP($I1928,Race!$A:$B,2,FALSE)</f>
        <v>Branco</v>
      </c>
      <c r="K1928" s="8">
        <f ca="1" xml:space="preserve">
IF($B1928=2,
    TODAY()-16340,
    IF($P1928=2,
        RANDBETWEEN(TODAY()-12418.5,TODAY()-6574.5),
        IF(OR($P1928=3,$P1928=4),
            RANDBETWEEN(TODAY()-16071,TODAY()-8766),
            IF(OR($P1928=5,$P1928=6,$P1928=7),
                RANDBETWEEN(TODAY()-27393.75,TODAY()-12783.75),
                RANDBETWEEN(TODAY()-27393.75,TODAY()-10957.5)
            )
        )
    )
)</f>
        <v>29462</v>
      </c>
      <c r="L1928" s="6">
        <f ca="1">IF(OR(ROW()=2,ROW()=3),7,IF(ROW()=4,4,RANDBETWEEN(4,COUNT(Education!$A:$A) + 1)))</f>
        <v>4</v>
      </c>
      <c r="M1928" s="8" t="str">
        <f ca="1">VLOOKUP($L1928,Education!$A:$B,2,FALSE)</f>
        <v>Superior</v>
      </c>
      <c r="N192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7</v>
      </c>
      <c r="O1928" s="7" t="str">
        <f ca="1">VLOOKUP($N1928,Department!$A:$B,2,FALSE)</f>
        <v>Operacional</v>
      </c>
      <c r="P1928" s="6">
        <f t="shared" ca="1" si="153"/>
        <v>6</v>
      </c>
      <c r="Q1928" s="7" t="str">
        <f ca="1">VLOOKUP($P1928,Role!$A:$B,2,FALSE)</f>
        <v>Estagiário</v>
      </c>
      <c r="R1928" s="7" t="str">
        <f ca="1">IF($P1928=8,RANDBETWEEN(2,COUNT(Level!$A:$A) + 1),"")</f>
        <v/>
      </c>
      <c r="S1928" s="7" t="str">
        <f ca="1">IF($R1928&lt;&gt;"",VLOOKUP($R1928,Level!$A:$B,2,FALSE),"")</f>
        <v/>
      </c>
      <c r="T1928" s="8">
        <f t="shared" ca="1" si="154"/>
        <v>38858</v>
      </c>
      <c r="U1928" s="1">
        <f t="shared" ca="1" si="150"/>
        <v>1205</v>
      </c>
      <c r="V192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$A1928    &amp;
", "   &amp;
$B1928    &amp;
", "   &amp;
$C1928    &amp;
", '"  &amp;
$E1928    &amp;
"', '" &amp;
$H1928    &amp;
"', "  &amp;
$I1928 &amp;
", CAST('"  &amp;
TEXT($K1928,"aaaa-mm-dd") &amp;
"' AS DATE), " &amp;
$L1928 &amp;
", " &amp;
$N1928 &amp;
", " &amp;
$P1928 &amp;
", " &amp;
IF($R1928="","NULL",$R1928) &amp;
", " &amp;
$U1928 &amp;
");"</f>
        <v>INSERT INTO acme.fact_employees (id_company_fk, id_employee_pk, flg_active, employee_name, id_gender_fk, id_race_fk, birthdate, id_education_fk, id_department_fk, id_role_fk, id_level_fk, salary) VALUES (2, 1927, TRUE, 'Melissa Resende Rocha', 'F', 2, CAST('1980-08-29' AS DATE), 4, 7, 6, NULL, 1205);</v>
      </c>
    </row>
    <row r="1929" spans="1:22" x14ac:dyDescent="0.2">
      <c r="A1929" s="7">
        <v>2</v>
      </c>
      <c r="B1929" s="5">
        <f t="shared" si="151"/>
        <v>1928</v>
      </c>
      <c r="C1929" s="6" t="b">
        <v>1</v>
      </c>
      <c r="D1929" s="7">
        <f ca="1">IF(ROW()=2,125,IF(ROW()=3,67,IF(ROW()=4,13,RANDBETWEEN(2,COUNT(Name!$A:$A) + 1))))</f>
        <v>3</v>
      </c>
      <c r="E1929" s="7" t="str">
        <f ca="1">VLOOKUP($D1929,Name!$A:$B,2,FALSE) &amp; " " &amp; IF(ROW()=2,"de Orléans e Bragança",VLOOKUP(IF(ROW()=2,0,RANDBETWEEN(2,COUNT('Last name'!$A:$A) + 1)),'Last name'!$A:$B,2,FALSE) &amp; " " &amp; VLOOKUP(RANDBETWEEN(2,COUNT('Last name'!$A:$A) + 1),'Last name'!$A:$B,2,FALSE))</f>
        <v>Abigail Souza Seixas</v>
      </c>
      <c r="F1929" s="7">
        <v>2</v>
      </c>
      <c r="G1929" s="7" cm="1">
        <f t="array" aca="1" ref="G1929" ca="1">INDEX(States!$B:$B,RANDBETWEEN(2,COUNTA(States!$B:$B)),1)</f>
        <v>15</v>
      </c>
      <c r="H1929" s="7" t="str">
        <f ca="1">VLOOKUP($D1929,Name!$A:$C,3,FALSE)</f>
        <v>F</v>
      </c>
      <c r="I1929" s="7">
        <f t="shared" ca="1" si="152"/>
        <v>2</v>
      </c>
      <c r="J1929" s="7" t="str">
        <f ca="1">VLOOKUP($I1929,Race!$A:$B,2,FALSE)</f>
        <v>Branco</v>
      </c>
      <c r="K1929" s="8">
        <f ca="1" xml:space="preserve">
IF($B1929=2,
    TODAY()-16340,
    IF($P1929=2,
        RANDBETWEEN(TODAY()-12418.5,TODAY()-6574.5),
        IF(OR($P1929=3,$P1929=4),
            RANDBETWEEN(TODAY()-16071,TODAY()-8766),
            IF(OR($P1929=5,$P1929=6,$P1929=7),
                RANDBETWEEN(TODAY()-27393.75,TODAY()-12783.75),
                RANDBETWEEN(TODAY()-27393.75,TODAY()-10957.5)
            )
        )
    )
)</f>
        <v>33915</v>
      </c>
      <c r="L1929" s="6">
        <f ca="1">IF(OR(ROW()=2,ROW()=3),7,IF(ROW()=4,4,RANDBETWEEN(4,COUNT(Education!$A:$A) + 1)))</f>
        <v>4</v>
      </c>
      <c r="M1929" s="8" t="str">
        <f ca="1">VLOOKUP($L1929,Education!$A:$B,2,FALSE)</f>
        <v>Superior</v>
      </c>
      <c r="N192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1929" s="7" t="str">
        <f ca="1">VLOOKUP($N1929,Department!$A:$B,2,FALSE)</f>
        <v>Recursos Humanos</v>
      </c>
      <c r="P1929" s="6">
        <f t="shared" ca="1" si="153"/>
        <v>8</v>
      </c>
      <c r="Q1929" s="7" t="str">
        <f ca="1">VLOOKUP($P1929,Role!$A:$B,2,FALSE)</f>
        <v>Analista</v>
      </c>
      <c r="R1929" s="7">
        <f ca="1">IF($P1929=8,RANDBETWEEN(2,COUNT(Level!$A:$A) + 1),"")</f>
        <v>2</v>
      </c>
      <c r="S1929" s="7" t="str">
        <f ca="1">IF($R1929&lt;&gt;"",VLOOKUP($R1929,Level!$A:$B,2,FALSE),"")</f>
        <v>Junior</v>
      </c>
      <c r="T1929" s="8">
        <f t="shared" ca="1" si="154"/>
        <v>39516</v>
      </c>
      <c r="U1929" s="1">
        <f t="shared" ca="1" si="150"/>
        <v>2580</v>
      </c>
      <c r="V192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$A1929    &amp;
", "   &amp;
$B1929    &amp;
", "   &amp;
$C1929    &amp;
", '"  &amp;
$E1929    &amp;
"', '" &amp;
$H1929    &amp;
"', "  &amp;
$I1929 &amp;
", CAST('"  &amp;
TEXT($K1929,"aaaa-mm-dd") &amp;
"' AS DATE), " &amp;
$L1929 &amp;
", " &amp;
$N1929 &amp;
", " &amp;
$P1929 &amp;
", " &amp;
IF($R1929="","NULL",$R1929) &amp;
", " &amp;
$U1929 &amp;
");"</f>
        <v>INSERT INTO acme.fact_employees (id_company_fk, id_employee_pk, flg_active, employee_name, id_gender_fk, id_race_fk, birthdate, id_education_fk, id_department_fk, id_role_fk, id_level_fk, salary) VALUES (2, 1928, TRUE, 'Abigail Souza Seixas', 'F', 2, CAST('1992-11-07' AS DATE), 4, 5, 8, 2, 2580);</v>
      </c>
    </row>
    <row r="1930" spans="1:22" x14ac:dyDescent="0.2">
      <c r="A1930" s="7">
        <v>2</v>
      </c>
      <c r="B1930" s="5">
        <f t="shared" si="151"/>
        <v>1929</v>
      </c>
      <c r="C1930" s="6" t="b">
        <v>1</v>
      </c>
      <c r="D1930" s="7">
        <f ca="1">IF(ROW()=2,125,IF(ROW()=3,67,IF(ROW()=4,13,RANDBETWEEN(2,COUNT(Name!$A:$A) + 1))))</f>
        <v>258</v>
      </c>
      <c r="E1930" s="7" t="str">
        <f ca="1">VLOOKUP($D1930,Name!$A:$B,2,FALSE)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Maria Clara Reis Noronha</v>
      </c>
      <c r="F1930" s="7">
        <v>2</v>
      </c>
      <c r="G1930" s="7" cm="1">
        <f t="array" aca="1" ref="G1930" ca="1">INDEX(States!$B:$B,RANDBETWEEN(2,COUNTA(States!$B:$B)),1)</f>
        <v>4</v>
      </c>
      <c r="H1930" s="7" t="str">
        <f ca="1">VLOOKUP($D1930,Name!$A:$C,3,FALSE)</f>
        <v>F</v>
      </c>
      <c r="I1930" s="7">
        <f t="shared" ca="1" si="152"/>
        <v>2</v>
      </c>
      <c r="J1930" s="7" t="str">
        <f ca="1">VLOOKUP($I1930,Race!$A:$B,2,FALSE)</f>
        <v>Branco</v>
      </c>
      <c r="K1930" s="8">
        <f ca="1" xml:space="preserve">
IF($B1930=2,
    TODAY()-16340,
    IF($P1930=2,
        RANDBETWEEN(TODAY()-12418.5,TODAY()-6574.5),
        IF(OR($P1930=3,$P1930=4),
            RANDBETWEEN(TODAY()-16071,TODAY()-8766),
            IF(OR($P1930=5,$P1930=6,$P1930=7),
                RANDBETWEEN(TODAY()-27393.75,TODAY()-12783.75),
                RANDBETWEEN(TODAY()-27393.75,TODAY()-10957.5)
            )
        )
    )
)</f>
        <v>25516</v>
      </c>
      <c r="L1930" s="6">
        <f ca="1">IF(OR(ROW()=2,ROW()=3),7,IF(ROW()=4,4,RANDBETWEEN(4,COUNT(Education!$A:$A) + 1)))</f>
        <v>5</v>
      </c>
      <c r="M1930" s="8" t="str">
        <f ca="1">VLOOKUP($L1930,Education!$A:$B,2,FALSE)</f>
        <v>Pós-graduação</v>
      </c>
      <c r="N193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1930" s="7" t="str">
        <f ca="1">VLOOKUP($N1930,Department!$A:$B,2,FALSE)</f>
        <v>Administrativo</v>
      </c>
      <c r="P1930" s="6">
        <f t="shared" ca="1" si="153"/>
        <v>6</v>
      </c>
      <c r="Q1930" s="7" t="str">
        <f ca="1">VLOOKUP($P1930,Role!$A:$B,2,FALSE)</f>
        <v>Estagiário</v>
      </c>
      <c r="R1930" s="7" t="str">
        <f ca="1">IF($P1930=8,RANDBETWEEN(2,COUNT(Level!$A:$A) + 1),"")</f>
        <v/>
      </c>
      <c r="S1930" s="7" t="str">
        <f ca="1">IF($R1930&lt;&gt;"",VLOOKUP($R1930,Level!$A:$B,2,FALSE),"")</f>
        <v/>
      </c>
      <c r="T1930" s="8">
        <f t="shared" ca="1" si="154"/>
        <v>36419</v>
      </c>
      <c r="U1930" s="1">
        <f t="shared" ca="1" si="150"/>
        <v>1705</v>
      </c>
      <c r="V193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$A1930    &amp;
", "   &amp;
$B1930    &amp;
", "   &amp;
$C1930    &amp;
", '"  &amp;
$E1930    &amp;
"', '" &amp;
$H1930    &amp;
"', "  &amp;
$I1930 &amp;
", CAST('"  &amp;
TEXT($K1930,"aaaa-mm-dd") &amp;
"' AS DATE), " &amp;
$L1930 &amp;
", " &amp;
$N1930 &amp;
", " &amp;
$P1930 &amp;
", " &amp;
IF($R1930="","NULL",$R1930) &amp;
", " &amp;
$U1930 &amp;
");"</f>
        <v>INSERT INTO acme.fact_employees (id_company_fk, id_employee_pk, flg_active, employee_name, id_gender_fk, id_race_fk, birthdate, id_education_fk, id_department_fk, id_role_fk, id_level_fk, salary) VALUES (2, 1929, TRUE, 'Maria Clara Reis Noronha', 'F', 2, CAST('1969-11-09' AS DATE), 5, 3, 6, NULL, 1705);</v>
      </c>
    </row>
    <row r="1931" spans="1:22" x14ac:dyDescent="0.2">
      <c r="A1931" s="7">
        <v>2</v>
      </c>
      <c r="B1931" s="5">
        <f t="shared" si="151"/>
        <v>1930</v>
      </c>
      <c r="C1931" s="6" t="b">
        <v>1</v>
      </c>
      <c r="D1931" s="7">
        <f ca="1">IF(ROW()=2,125,IF(ROW()=3,67,IF(ROW()=4,13,RANDBETWEEN(2,COUNT(Name!$A:$A) + 1))))</f>
        <v>74</v>
      </c>
      <c r="E1931" s="7" t="str">
        <f ca="1">VLOOKUP($D1931,Name!$A:$B,2,FALSE) &amp; " " &amp; IF(ROW()=2,"de Orléans e Bragança",VLOOKUP(IF(ROW()=2,0,RANDBETWEEN(2,COUNT('Last name'!$A:$A) + 1)),'Last name'!$A:$B,2,FALSE) &amp; " " &amp; VLOOKUP(RANDBETWEEN(2,COUNT('Last name'!$A:$A) + 1),'Last name'!$A:$B,2,FALSE))</f>
        <v>Bruno Resende Campos</v>
      </c>
      <c r="F1931" s="7">
        <v>2</v>
      </c>
      <c r="G1931" s="7" cm="1">
        <f t="array" aca="1" ref="G1931" ca="1">INDEX(States!$B:$B,RANDBETWEEN(2,COUNTA(States!$B:$B)),1)</f>
        <v>9</v>
      </c>
      <c r="H1931" s="7" t="str">
        <f ca="1">VLOOKUP($D1931,Name!$A:$C,3,FALSE)</f>
        <v>M</v>
      </c>
      <c r="I1931" s="7">
        <f t="shared" ca="1" si="152"/>
        <v>2</v>
      </c>
      <c r="J1931" s="7" t="str">
        <f ca="1">VLOOKUP($I1931,Race!$A:$B,2,FALSE)</f>
        <v>Branco</v>
      </c>
      <c r="K1931" s="8">
        <f ca="1" xml:space="preserve">
IF($B1931=2,
    TODAY()-16340,
    IF($P1931=2,
        RANDBETWEEN(TODAY()-12418.5,TODAY()-6574.5),
        IF(OR($P1931=3,$P1931=4),
            RANDBETWEEN(TODAY()-16071,TODAY()-8766),
            IF(OR($P1931=5,$P1931=6,$P1931=7),
                RANDBETWEEN(TODAY()-27393.75,TODAY()-12783.75),
                RANDBETWEEN(TODAY()-27393.75,TODAY()-10957.5)
            )
        )
    )
)</f>
        <v>29445</v>
      </c>
      <c r="L1931" s="6">
        <f ca="1">IF(OR(ROW()=2,ROW()=3),7,IF(ROW()=4,4,RANDBETWEEN(4,COUNT(Education!$A:$A) + 1)))</f>
        <v>4</v>
      </c>
      <c r="M1931" s="8" t="str">
        <f ca="1">VLOOKUP($L1931,Education!$A:$B,2,FALSE)</f>
        <v>Superior</v>
      </c>
      <c r="N193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7</v>
      </c>
      <c r="O1931" s="7" t="str">
        <f ca="1">VLOOKUP($N1931,Department!$A:$B,2,FALSE)</f>
        <v>Operacional</v>
      </c>
      <c r="P1931" s="6">
        <f t="shared" ca="1" si="153"/>
        <v>8</v>
      </c>
      <c r="Q1931" s="7" t="str">
        <f ca="1">VLOOKUP($P1931,Role!$A:$B,2,FALSE)</f>
        <v>Analista</v>
      </c>
      <c r="R1931" s="7">
        <f ca="1">IF($P1931=8,RANDBETWEEN(2,COUNT(Level!$A:$A) + 1),"")</f>
        <v>4</v>
      </c>
      <c r="S1931" s="7" t="str">
        <f ca="1">IF($R1931&lt;&gt;"",VLOOKUP($R1931,Level!$A:$B,2,FALSE),"")</f>
        <v>Senior</v>
      </c>
      <c r="T1931" s="8">
        <f t="shared" ca="1" si="154"/>
        <v>38618</v>
      </c>
      <c r="U1931" s="1">
        <f t="shared" ca="1" si="150"/>
        <v>2500</v>
      </c>
      <c r="V193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$A1931    &amp;
", "   &amp;
$B1931    &amp;
", "   &amp;
$C1931    &amp;
", '"  &amp;
$E1931    &amp;
"', '" &amp;
$H1931    &amp;
"', "  &amp;
$I1931 &amp;
", CAST('"  &amp;
TEXT($K1931,"aaaa-mm-dd") &amp;
"' AS DATE), " &amp;
$L1931 &amp;
", " &amp;
$N1931 &amp;
", " &amp;
$P1931 &amp;
", " &amp;
IF($R1931="","NULL",$R1931) &amp;
", " &amp;
$U1931 &amp;
");"</f>
        <v>INSERT INTO acme.fact_employees (id_company_fk, id_employee_pk, flg_active, employee_name, id_gender_fk, id_race_fk, birthdate, id_education_fk, id_department_fk, id_role_fk, id_level_fk, salary) VALUES (2, 1930, TRUE, 'Bruno Resende Campos', 'M', 2, CAST('1980-08-12' AS DATE), 4, 7, 8, 4, 2500);</v>
      </c>
    </row>
    <row r="1932" spans="1:22" x14ac:dyDescent="0.2">
      <c r="A1932" s="7">
        <v>2</v>
      </c>
      <c r="B1932" s="5">
        <f t="shared" si="151"/>
        <v>1931</v>
      </c>
      <c r="C1932" s="6" t="b">
        <v>1</v>
      </c>
      <c r="D1932" s="7">
        <f ca="1">IF(ROW()=2,125,IF(ROW()=3,67,IF(ROW()=4,13,RANDBETWEEN(2,COUNT(Name!$A:$A) + 1))))</f>
        <v>332</v>
      </c>
      <c r="E1932" s="7" t="str">
        <f ca="1">VLOOKUP($D1932,Name!$A:$B,2,FALSE) &amp; " " &amp; IF(ROW()=2,"de Orléans e Bragança",VLOOKUP(IF(ROW()=2,0,RANDBETWEEN(2,COUNT('Last name'!$A:$A) + 1)),'Last name'!$A:$B,2,FALSE) &amp; " " &amp; VLOOKUP(RANDBETWEEN(2,COUNT('Last name'!$A:$A) + 1),'Last name'!$A:$B,2,FALSE))</f>
        <v>Sammuel Barbieri Alvarenga</v>
      </c>
      <c r="F1932" s="7">
        <v>2</v>
      </c>
      <c r="G1932" s="7" cm="1">
        <f t="array" aca="1" ref="G1932" ca="1">INDEX(States!$B:$B,RANDBETWEEN(2,COUNTA(States!$B:$B)),1)</f>
        <v>10</v>
      </c>
      <c r="H1932" s="7" t="str">
        <f ca="1">VLOOKUP($D1932,Name!$A:$C,3,FALSE)</f>
        <v>M</v>
      </c>
      <c r="I1932" s="7">
        <f t="shared" ca="1" si="152"/>
        <v>3</v>
      </c>
      <c r="J1932" s="7" t="str">
        <f ca="1">VLOOKUP($I1932,Race!$A:$B,2,FALSE)</f>
        <v>Preto</v>
      </c>
      <c r="K1932" s="8">
        <f ca="1" xml:space="preserve">
IF($B1932=2,
    TODAY()-16340,
    IF($P1932=2,
        RANDBETWEEN(TODAY()-12418.5,TODAY()-6574.5),
        IF(OR($P1932=3,$P1932=4),
            RANDBETWEEN(TODAY()-16071,TODAY()-8766),
            IF(OR($P1932=5,$P1932=6,$P1932=7),
                RANDBETWEEN(TODAY()-27393.75,TODAY()-12783.75),
                RANDBETWEEN(TODAY()-27393.75,TODAY()-10957.5)
            )
        )
    )
)</f>
        <v>19196</v>
      </c>
      <c r="L1932" s="6">
        <f ca="1">IF(OR(ROW()=2,ROW()=3),7,IF(ROW()=4,4,RANDBETWEEN(4,COUNT(Education!$A:$A) + 1)))</f>
        <v>7</v>
      </c>
      <c r="M1932" s="8" t="str">
        <f ca="1">VLOOKUP($L1932,Education!$A:$B,2,FALSE)</f>
        <v>Doutorado</v>
      </c>
      <c r="N193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1932" s="7" t="str">
        <f ca="1">VLOOKUP($N1932,Department!$A:$B,2,FALSE)</f>
        <v>Recursos Humanos</v>
      </c>
      <c r="P1932" s="6">
        <f t="shared" ca="1" si="153"/>
        <v>7</v>
      </c>
      <c r="Q1932" s="7" t="str">
        <f ca="1">VLOOKUP($P1932,Role!$A:$B,2,FALSE)</f>
        <v>Trainee</v>
      </c>
      <c r="R1932" s="7" t="str">
        <f ca="1">IF($P1932=8,RANDBETWEEN(2,COUNT(Level!$A:$A) + 1),"")</f>
        <v/>
      </c>
      <c r="S1932" s="7" t="str">
        <f ca="1">IF($R1932&lt;&gt;"",VLOOKUP($R1932,Level!$A:$B,2,FALSE),"")</f>
        <v/>
      </c>
      <c r="T1932" s="8">
        <f t="shared" ca="1" si="154"/>
        <v>41913</v>
      </c>
      <c r="U1932" s="1">
        <f t="shared" ca="1" si="150"/>
        <v>2885</v>
      </c>
      <c r="V193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$A1932    &amp;
", "   &amp;
$B1932    &amp;
", "   &amp;
$C1932    &amp;
", '"  &amp;
$E1932    &amp;
"', '" &amp;
$H1932    &amp;
"', "  &amp;
$I1932 &amp;
", CAST('"  &amp;
TEXT($K1932,"aaaa-mm-dd") &amp;
"' AS DATE), " &amp;
$L1932 &amp;
", " &amp;
$N1932 &amp;
", " &amp;
$P1932 &amp;
", " &amp;
IF($R1932="","NULL",$R1932) &amp;
", " &amp;
$U1932 &amp;
");"</f>
        <v>INSERT INTO acme.fact_employees (id_company_fk, id_employee_pk, flg_active, employee_name, id_gender_fk, id_race_fk, birthdate, id_education_fk, id_department_fk, id_role_fk, id_level_fk, salary) VALUES (2, 1931, TRUE, 'Sammuel Barbieri Alvarenga', 'M', 3, CAST('1952-07-21' AS DATE), 7, 5, 7, NULL, 2885);</v>
      </c>
    </row>
    <row r="1933" spans="1:22" x14ac:dyDescent="0.2">
      <c r="A1933" s="7">
        <v>2</v>
      </c>
      <c r="B1933" s="5">
        <f t="shared" si="151"/>
        <v>1932</v>
      </c>
      <c r="C1933" s="6" t="b">
        <v>1</v>
      </c>
      <c r="D1933" s="7">
        <f ca="1">IF(ROW()=2,125,IF(ROW()=3,67,IF(ROW()=4,13,RANDBETWEEN(2,COUNT(Name!$A:$A) + 1))))</f>
        <v>23</v>
      </c>
      <c r="E1933" s="7" t="str">
        <f ca="1">VLOOKUP($D1933,Name!$A:$B,2,FALSE) &amp; " " &amp; IF(ROW()=2,"de Orléans e Bragança",VLOOKUP(IF(ROW()=2,0,RANDBETWEEN(2,COUNT('Last name'!$A:$A) + 1)),'Last name'!$A:$B,2,FALSE) &amp; " " &amp; VLOOKUP(RANDBETWEEN(2,COUNT('Last name'!$A:$A) + 1),'Last name'!$A:$B,2,FALSE))</f>
        <v>Ana Beatriz Silva Mariani</v>
      </c>
      <c r="F1933" s="7">
        <v>2</v>
      </c>
      <c r="G1933" s="7" cm="1">
        <f t="array" aca="1" ref="G1933" ca="1">INDEX(States!$B:$B,RANDBETWEEN(2,COUNTA(States!$B:$B)),1)</f>
        <v>21</v>
      </c>
      <c r="H1933" s="7" t="str">
        <f ca="1">VLOOKUP($D1933,Name!$A:$C,3,FALSE)</f>
        <v>F</v>
      </c>
      <c r="I1933" s="7">
        <f t="shared" ca="1" si="152"/>
        <v>2</v>
      </c>
      <c r="J1933" s="7" t="str">
        <f ca="1">VLOOKUP($I1933,Race!$A:$B,2,FALSE)</f>
        <v>Branco</v>
      </c>
      <c r="K1933" s="8">
        <f ca="1" xml:space="preserve">
IF($B1933=2,
    TODAY()-16340,
    IF($P1933=2,
        RANDBETWEEN(TODAY()-12418.5,TODAY()-6574.5),
        IF(OR($P1933=3,$P1933=4),
            RANDBETWEEN(TODAY()-16071,TODAY()-8766),
            IF(OR($P1933=5,$P1933=6,$P1933=7),
                RANDBETWEEN(TODAY()-27393.75,TODAY()-12783.75),
                RANDBETWEEN(TODAY()-27393.75,TODAY()-10957.5)
            )
        )
    )
)</f>
        <v>30706</v>
      </c>
      <c r="L1933" s="6">
        <f ca="1">IF(OR(ROW()=2,ROW()=3),7,IF(ROW()=4,4,RANDBETWEEN(4,COUNT(Education!$A:$A) + 1)))</f>
        <v>6</v>
      </c>
      <c r="M1933" s="8" t="str">
        <f ca="1">VLOOKUP($L1933,Education!$A:$B,2,FALSE)</f>
        <v>Mestrado</v>
      </c>
      <c r="N193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12</v>
      </c>
      <c r="O1933" s="7" t="str">
        <f ca="1">VLOOKUP($N1933,Department!$A:$B,2,FALSE)</f>
        <v>Jurídico</v>
      </c>
      <c r="P1933" s="6">
        <f t="shared" ca="1" si="153"/>
        <v>8</v>
      </c>
      <c r="Q1933" s="7" t="str">
        <f ca="1">VLOOKUP($P1933,Role!$A:$B,2,FALSE)</f>
        <v>Analista</v>
      </c>
      <c r="R1933" s="7">
        <f ca="1">IF($P1933=8,RANDBETWEEN(2,COUNT(Level!$A:$A) + 1),"")</f>
        <v>3</v>
      </c>
      <c r="S1933" s="7" t="str">
        <f ca="1">IF($R1933&lt;&gt;"",VLOOKUP($R1933,Level!$A:$B,2,FALSE),"")</f>
        <v>Pleno</v>
      </c>
      <c r="T1933" s="8">
        <f t="shared" ca="1" si="154"/>
        <v>44534</v>
      </c>
      <c r="U1933" s="1">
        <f t="shared" ca="1" si="150"/>
        <v>3600</v>
      </c>
      <c r="V193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$A1933    &amp;
", "   &amp;
$B1933    &amp;
", "   &amp;
$C1933    &amp;
", '"  &amp;
$E1933    &amp;
"', '" &amp;
$H1933    &amp;
"', "  &amp;
$I1933 &amp;
", CAST('"  &amp;
TEXT($K1933,"aaaa-mm-dd") &amp;
"' AS DATE), " &amp;
$L1933 &amp;
", " &amp;
$N1933 &amp;
", " &amp;
$P1933 &amp;
", " &amp;
IF($R1933="","NULL",$R1933) &amp;
", " &amp;
$U1933 &amp;
");"</f>
        <v>INSERT INTO acme.fact_employees (id_company_fk, id_employee_pk, flg_active, employee_name, id_gender_fk, id_race_fk, birthdate, id_education_fk, id_department_fk, id_role_fk, id_level_fk, salary) VALUES (2, 1932, TRUE, 'Ana Beatriz Silva Mariani', 'F', 2, CAST('1984-01-25' AS DATE), 6, 12, 8, 3, 3600);</v>
      </c>
    </row>
    <row r="1934" spans="1:22" x14ac:dyDescent="0.2">
      <c r="A1934" s="7">
        <v>2</v>
      </c>
      <c r="B1934" s="5">
        <f t="shared" si="151"/>
        <v>1933</v>
      </c>
      <c r="C1934" s="6" t="b">
        <v>1</v>
      </c>
      <c r="D1934" s="7">
        <f ca="1">IF(ROW()=2,125,IF(ROW()=3,67,IF(ROW()=4,13,RANDBETWEEN(2,COUNT(Name!$A:$A) + 1))))</f>
        <v>330</v>
      </c>
      <c r="E1934" s="7" t="str">
        <f ca="1">VLOOKUP($D1934,Name!$A:$B,2,FALSE) &amp; " " &amp; IF(ROW()=2,"de Orléans e Bragança",VLOOKUP(IF(ROW()=2,0,RANDBETWEEN(2,COUNT('Last name'!$A:$A) + 1)),'Last name'!$A:$B,2,FALSE) &amp; " " &amp; VLOOKUP(RANDBETWEEN(2,COUNT('Last name'!$A:$A) + 1),'Last name'!$A:$B,2,FALSE))</f>
        <v>Ruan Auth Brito</v>
      </c>
      <c r="F1934" s="7">
        <v>2</v>
      </c>
      <c r="G1934" s="7" cm="1">
        <f t="array" aca="1" ref="G1934" ca="1">INDEX(States!$B:$B,RANDBETWEEN(2,COUNTA(States!$B:$B)),1)</f>
        <v>10</v>
      </c>
      <c r="H1934" s="7" t="str">
        <f ca="1">VLOOKUP($D1934,Name!$A:$C,3,FALSE)</f>
        <v>M</v>
      </c>
      <c r="I1934" s="7">
        <f t="shared" ca="1" si="152"/>
        <v>2</v>
      </c>
      <c r="J1934" s="7" t="str">
        <f ca="1">VLOOKUP($I1934,Race!$A:$B,2,FALSE)</f>
        <v>Branco</v>
      </c>
      <c r="K1934" s="8">
        <f ca="1" xml:space="preserve">
IF($B1934=2,
    TODAY()-16340,
    IF($P1934=2,
        RANDBETWEEN(TODAY()-12418.5,TODAY()-6574.5),
        IF(OR($P1934=3,$P1934=4),
            RANDBETWEEN(TODAY()-16071,TODAY()-8766),
            IF(OR($P1934=5,$P1934=6,$P1934=7),
                RANDBETWEEN(TODAY()-27393.75,TODAY()-12783.75),
                RANDBETWEEN(TODAY()-27393.75,TODAY()-10957.5)
            )
        )
    )
)</f>
        <v>17598</v>
      </c>
      <c r="L1934" s="6">
        <f ca="1">IF(OR(ROW()=2,ROW()=3),7,IF(ROW()=4,4,RANDBETWEEN(4,COUNT(Education!$A:$A) + 1)))</f>
        <v>4</v>
      </c>
      <c r="M1934" s="8" t="str">
        <f ca="1">VLOOKUP($L1934,Education!$A:$B,2,FALSE)</f>
        <v>Superior</v>
      </c>
      <c r="N193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1934" s="7" t="str">
        <f ca="1">VLOOKUP($N1934,Department!$A:$B,2,FALSE)</f>
        <v>Administrativo</v>
      </c>
      <c r="P1934" s="6">
        <f t="shared" ca="1" si="153"/>
        <v>9</v>
      </c>
      <c r="Q1934" s="7" t="str">
        <f ca="1">VLOOKUP($P1934,Role!$A:$B,2,FALSE)</f>
        <v>Especialista</v>
      </c>
      <c r="R1934" s="7" t="str">
        <f ca="1">IF($P1934=8,RANDBETWEEN(2,COUNT(Level!$A:$A) + 1),"")</f>
        <v/>
      </c>
      <c r="S1934" s="7" t="str">
        <f ca="1">IF($R1934&lt;&gt;"",VLOOKUP($R1934,Level!$A:$B,2,FALSE),"")</f>
        <v/>
      </c>
      <c r="T1934" s="8">
        <f t="shared" ca="1" si="154"/>
        <v>40299</v>
      </c>
      <c r="U1934" s="1">
        <f t="shared" ca="1" si="150"/>
        <v>8500</v>
      </c>
      <c r="V193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$A1934    &amp;
", "   &amp;
$B1934    &amp;
", "   &amp;
$C1934    &amp;
", '"  &amp;
$E1934    &amp;
"', '" &amp;
$H1934    &amp;
"', "  &amp;
$I1934 &amp;
", CAST('"  &amp;
TEXT($K1934,"aaaa-mm-dd") &amp;
"' AS DATE), " &amp;
$L1934 &amp;
", " &amp;
$N1934 &amp;
", " &amp;
$P1934 &amp;
", " &amp;
IF($R1934="","NULL",$R1934) &amp;
", " &amp;
$U1934 &amp;
");"</f>
        <v>INSERT INTO acme.fact_employees (id_company_fk, id_employee_pk, flg_active, employee_name, id_gender_fk, id_race_fk, birthdate, id_education_fk, id_department_fk, id_role_fk, id_level_fk, salary) VALUES (2, 1933, TRUE, 'Ruan Auth Brito', 'M', 2, CAST('1948-03-06' AS DATE), 4, 3, 9, NULL, 8500);</v>
      </c>
    </row>
    <row r="1935" spans="1:22" x14ac:dyDescent="0.2">
      <c r="A1935" s="7">
        <v>2</v>
      </c>
      <c r="B1935" s="5">
        <f t="shared" si="151"/>
        <v>1934</v>
      </c>
      <c r="C1935" s="6" t="b">
        <v>1</v>
      </c>
      <c r="D1935" s="7">
        <f ca="1">IF(ROW()=2,125,IF(ROW()=3,67,IF(ROW()=4,13,RANDBETWEEN(2,COUNT(Name!$A:$A) + 1))))</f>
        <v>236</v>
      </c>
      <c r="E1935" s="7" t="str">
        <f ca="1">VLOOKUP($D1935,Name!$A:$B,2,FALSE) &amp; " " &amp; IF(ROW()=2,"de Orléans e Bragança",VLOOKUP(IF(ROW()=2,0,RANDBETWEEN(2,COUNT('Last name'!$A:$A) + 1)),'Last name'!$A:$B,2,FALSE) &amp; " " &amp; VLOOKUP(RANDBETWEEN(2,COUNT('Last name'!$A:$A) + 1),'Last name'!$A:$B,2,FALSE))</f>
        <v>Lucas Gabriel Santana Noronha</v>
      </c>
      <c r="F1935" s="7">
        <v>2</v>
      </c>
      <c r="G1935" s="7" cm="1">
        <f t="array" aca="1" ref="G1935" ca="1">INDEX(States!$B:$B,RANDBETWEEN(2,COUNTA(States!$B:$B)),1)</f>
        <v>14</v>
      </c>
      <c r="H1935" s="7" t="str">
        <f ca="1">VLOOKUP($D1935,Name!$A:$C,3,FALSE)</f>
        <v>M</v>
      </c>
      <c r="I1935" s="7">
        <f t="shared" ca="1" si="152"/>
        <v>2</v>
      </c>
      <c r="J1935" s="7" t="str">
        <f ca="1">VLOOKUP($I1935,Race!$A:$B,2,FALSE)</f>
        <v>Branco</v>
      </c>
      <c r="K1935" s="8">
        <f ca="1" xml:space="preserve">
IF($B1935=2,
    TODAY()-16340,
    IF($P1935=2,
        RANDBETWEEN(TODAY()-12418.5,TODAY()-6574.5),
        IF(OR($P1935=3,$P1935=4),
            RANDBETWEEN(TODAY()-16071,TODAY()-8766),
            IF(OR($P1935=5,$P1935=6,$P1935=7),
                RANDBETWEEN(TODAY()-27393.75,TODAY()-12783.75),
                RANDBETWEEN(TODAY()-27393.75,TODAY()-10957.5)
            )
        )
    )
)</f>
        <v>27307</v>
      </c>
      <c r="L1935" s="6">
        <f ca="1">IF(OR(ROW()=2,ROW()=3),7,IF(ROW()=4,4,RANDBETWEEN(4,COUNT(Education!$A:$A) + 1)))</f>
        <v>7</v>
      </c>
      <c r="M1935" s="8" t="str">
        <f ca="1">VLOOKUP($L1935,Education!$A:$B,2,FALSE)</f>
        <v>Doutorado</v>
      </c>
      <c r="N193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1935" s="7" t="str">
        <f ca="1">VLOOKUP($N1935,Department!$A:$B,2,FALSE)</f>
        <v>Comunicação &amp; Marketing</v>
      </c>
      <c r="P1935" s="6">
        <f t="shared" ca="1" si="153"/>
        <v>8</v>
      </c>
      <c r="Q1935" s="7" t="str">
        <f ca="1">VLOOKUP($P1935,Role!$A:$B,2,FALSE)</f>
        <v>Analista</v>
      </c>
      <c r="R1935" s="7">
        <f ca="1">IF($P1935=8,RANDBETWEEN(2,COUNT(Level!$A:$A) + 1),"")</f>
        <v>3</v>
      </c>
      <c r="S1935" s="7" t="str">
        <f ca="1">IF($R1935&lt;&gt;"",VLOOKUP($R1935,Level!$A:$B,2,FALSE),"")</f>
        <v>Pleno</v>
      </c>
      <c r="T1935" s="8">
        <f t="shared" ca="1" si="154"/>
        <v>41527</v>
      </c>
      <c r="U1935" s="1">
        <f t="shared" ca="1" si="150"/>
        <v>4080</v>
      </c>
      <c r="V193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$A1935    &amp;
", "   &amp;
$B1935    &amp;
", "   &amp;
$C1935    &amp;
", '"  &amp;
$E1935    &amp;
"', '" &amp;
$H1935    &amp;
"', "  &amp;
$I1935 &amp;
", CAST('"  &amp;
TEXT($K1935,"aaaa-mm-dd") &amp;
"' AS DATE), " &amp;
$L1935 &amp;
", " &amp;
$N1935 &amp;
", " &amp;
$P1935 &amp;
", " &amp;
IF($R1935="","NULL",$R1935) &amp;
", " &amp;
$U1935 &amp;
");"</f>
        <v>INSERT INTO acme.fact_employees (id_company_fk, id_employee_pk, flg_active, employee_name, id_gender_fk, id_race_fk, birthdate, id_education_fk, id_department_fk, id_role_fk, id_level_fk, salary) VALUES (2, 1934, TRUE, 'Lucas Gabriel Santana Noronha', 'M', 2, CAST('1974-10-05' AS DATE), 7, 8, 8, 3, 4080);</v>
      </c>
    </row>
    <row r="1936" spans="1:22" x14ac:dyDescent="0.2">
      <c r="A1936" s="7">
        <v>2</v>
      </c>
      <c r="B1936" s="5">
        <f t="shared" si="151"/>
        <v>1935</v>
      </c>
      <c r="C1936" s="6" t="b">
        <v>1</v>
      </c>
      <c r="D1936" s="7">
        <f ca="1">IF(ROW()=2,125,IF(ROW()=3,67,IF(ROW()=4,13,RANDBETWEEN(2,COUNT(Name!$A:$A) + 1))))</f>
        <v>295</v>
      </c>
      <c r="E1936" s="7" t="str">
        <f ca="1">VLOOKUP($D1936,Name!$A:$B,2,FALSE) &amp; " " &amp; IF(ROW()=2,"de Orléans e Bragança",VLOOKUP(IF(ROW()=2,0,RANDBETWEEN(2,COUNT('Last name'!$A:$A) + 1)),'Last name'!$A:$B,2,FALSE) &amp; " " &amp; VLOOKUP(RANDBETWEEN(2,COUNT('Last name'!$A:$A) + 1),'Last name'!$A:$B,2,FALSE))</f>
        <v>Milena Vieira Ricci</v>
      </c>
      <c r="F1936" s="7">
        <v>2</v>
      </c>
      <c r="G1936" s="7" cm="1">
        <f t="array" aca="1" ref="G1936" ca="1">INDEX(States!$B:$B,RANDBETWEEN(2,COUNTA(States!$B:$B)),1)</f>
        <v>8</v>
      </c>
      <c r="H1936" s="7" t="str">
        <f ca="1">VLOOKUP($D1936,Name!$A:$C,3,FALSE)</f>
        <v>F</v>
      </c>
      <c r="I1936" s="7">
        <f t="shared" ca="1" si="152"/>
        <v>4</v>
      </c>
      <c r="J1936" s="7" t="str">
        <f ca="1">VLOOKUP($I1936,Race!$A:$B,2,FALSE)</f>
        <v>Pardo</v>
      </c>
      <c r="K1936" s="8">
        <f ca="1" xml:space="preserve">
IF($B1936=2,
    TODAY()-16340,
    IF($P1936=2,
        RANDBETWEEN(TODAY()-12418.5,TODAY()-6574.5),
        IF(OR($P1936=3,$P1936=4),
            RANDBETWEEN(TODAY()-16071,TODAY()-8766),
            IF(OR($P1936=5,$P1936=6,$P1936=7),
                RANDBETWEEN(TODAY()-27393.75,TODAY()-12783.75),
                RANDBETWEEN(TODAY()-27393.75,TODAY()-10957.5)
            )
        )
    )
)</f>
        <v>19937</v>
      </c>
      <c r="L1936" s="6">
        <f ca="1">IF(OR(ROW()=2,ROW()=3),7,IF(ROW()=4,4,RANDBETWEEN(4,COUNT(Education!$A:$A) + 1)))</f>
        <v>4</v>
      </c>
      <c r="M1936" s="8" t="str">
        <f ca="1">VLOOKUP($L1936,Education!$A:$B,2,FALSE)</f>
        <v>Superior</v>
      </c>
      <c r="N193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1936" s="7" t="str">
        <f ca="1">VLOOKUP($N1936,Department!$A:$B,2,FALSE)</f>
        <v>Administrativo</v>
      </c>
      <c r="P1936" s="6">
        <f t="shared" ca="1" si="153"/>
        <v>8</v>
      </c>
      <c r="Q1936" s="7" t="str">
        <f ca="1">VLOOKUP($P1936,Role!$A:$B,2,FALSE)</f>
        <v>Analista</v>
      </c>
      <c r="R1936" s="7">
        <f ca="1">IF($P1936=8,RANDBETWEEN(2,COUNT(Level!$A:$A) + 1),"")</f>
        <v>3</v>
      </c>
      <c r="S1936" s="7" t="str">
        <f ca="1">IF($R1936&lt;&gt;"",VLOOKUP($R1936,Level!$A:$B,2,FALSE),"")</f>
        <v>Pleno</v>
      </c>
      <c r="T1936" s="8">
        <f t="shared" ca="1" si="154"/>
        <v>44325</v>
      </c>
      <c r="U1936" s="1">
        <f t="shared" ca="1" si="150"/>
        <v>2500</v>
      </c>
      <c r="V193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$A1936    &amp;
", "   &amp;
$B1936    &amp;
", "   &amp;
$C1936    &amp;
", '"  &amp;
$E1936    &amp;
"', '" &amp;
$H1936    &amp;
"', "  &amp;
$I1936 &amp;
", CAST('"  &amp;
TEXT($K1936,"aaaa-mm-dd") &amp;
"' AS DATE), " &amp;
$L1936 &amp;
", " &amp;
$N1936 &amp;
", " &amp;
$P1936 &amp;
", " &amp;
IF($R1936="","NULL",$R1936) &amp;
", " &amp;
$U1936 &amp;
");"</f>
        <v>INSERT INTO acme.fact_employees (id_company_fk, id_employee_pk, flg_active, employee_name, id_gender_fk, id_race_fk, birthdate, id_education_fk, id_department_fk, id_role_fk, id_level_fk, salary) VALUES (2, 1935, TRUE, 'Milena Vieira Ricci', 'F', 4, CAST('1954-08-01' AS DATE), 4, 3, 8, 3, 2500);</v>
      </c>
    </row>
    <row r="1937" spans="1:22" x14ac:dyDescent="0.2">
      <c r="A1937" s="7">
        <v>2</v>
      </c>
      <c r="B1937" s="5">
        <f t="shared" si="151"/>
        <v>1936</v>
      </c>
      <c r="C1937" s="6" t="b">
        <v>1</v>
      </c>
      <c r="D1937" s="7">
        <f ca="1">IF(ROW()=2,125,IF(ROW()=3,67,IF(ROW()=4,13,RANDBETWEEN(2,COUNT(Name!$A:$A) + 1))))</f>
        <v>119</v>
      </c>
      <c r="E1937" s="7" t="str">
        <f ca="1">VLOOKUP($D1937,Name!$A:$B,2,FALSE) &amp; " " &amp; IF(ROW()=2,"de Orléans e Bragança",VLOOKUP(IF(ROW()=2,0,RANDBETWEEN(2,COUNT('Last name'!$A:$A) + 1)),'Last name'!$A:$B,2,FALSE) &amp; " " &amp; VLOOKUP(RANDBETWEEN(2,COUNT('Last name'!$A:$A) + 1),'Last name'!$A:$B,2,FALSE))</f>
        <v>Emanuel Tavares Mello</v>
      </c>
      <c r="F1937" s="7">
        <v>2</v>
      </c>
      <c r="G1937" s="7" cm="1">
        <f t="array" aca="1" ref="G1937" ca="1">INDEX(States!$B:$B,RANDBETWEEN(2,COUNTA(States!$B:$B)),1)</f>
        <v>9</v>
      </c>
      <c r="H1937" s="7" t="str">
        <f ca="1">VLOOKUP($D1937,Name!$A:$C,3,FALSE)</f>
        <v>M</v>
      </c>
      <c r="I1937" s="7">
        <f t="shared" ca="1" si="152"/>
        <v>2</v>
      </c>
      <c r="J1937" s="7" t="str">
        <f ca="1">VLOOKUP($I1937,Race!$A:$B,2,FALSE)</f>
        <v>Branco</v>
      </c>
      <c r="K1937" s="8">
        <f ca="1" xml:space="preserve">
IF($B1937=2,
    TODAY()-16340,
    IF($P1937=2,
        RANDBETWEEN(TODAY()-12418.5,TODAY()-6574.5),
        IF(OR($P1937=3,$P1937=4),
            RANDBETWEEN(TODAY()-16071,TODAY()-8766),
            IF(OR($P1937=5,$P1937=6,$P1937=7),
                RANDBETWEEN(TODAY()-27393.75,TODAY()-12783.75),
                RANDBETWEEN(TODAY()-27393.75,TODAY()-10957.5)
            )
        )
    )
)</f>
        <v>30849</v>
      </c>
      <c r="L1937" s="6">
        <f ca="1">IF(OR(ROW()=2,ROW()=3),7,IF(ROW()=4,4,RANDBETWEEN(4,COUNT(Education!$A:$A) + 1)))</f>
        <v>6</v>
      </c>
      <c r="M1937" s="8" t="str">
        <f ca="1">VLOOKUP($L1937,Education!$A:$B,2,FALSE)</f>
        <v>Mestrado</v>
      </c>
      <c r="N193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6</v>
      </c>
      <c r="O1937" s="7" t="str">
        <f ca="1">VLOOKUP($N1937,Department!$A:$B,2,FALSE)</f>
        <v>Comercial</v>
      </c>
      <c r="P1937" s="6">
        <f t="shared" ca="1" si="153"/>
        <v>8</v>
      </c>
      <c r="Q1937" s="7" t="str">
        <f ca="1">VLOOKUP($P1937,Role!$A:$B,2,FALSE)</f>
        <v>Analista</v>
      </c>
      <c r="R1937" s="7">
        <f ca="1">IF($P1937=8,RANDBETWEEN(2,COUNT(Level!$A:$A) + 1),"")</f>
        <v>3</v>
      </c>
      <c r="S1937" s="7" t="str">
        <f ca="1">IF($R1937&lt;&gt;"",VLOOKUP($R1937,Level!$A:$B,2,FALSE),"")</f>
        <v>Pleno</v>
      </c>
      <c r="T1937" s="8">
        <f t="shared" ca="1" si="154"/>
        <v>37269</v>
      </c>
      <c r="U1937" s="1">
        <f t="shared" ca="1" si="150"/>
        <v>3580</v>
      </c>
      <c r="V193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$A1937    &amp;
", "   &amp;
$B1937    &amp;
", "   &amp;
$C1937    &amp;
", '"  &amp;
$E1937    &amp;
"', '" &amp;
$H1937    &amp;
"', "  &amp;
$I1937 &amp;
", CAST('"  &amp;
TEXT($K1937,"aaaa-mm-dd") &amp;
"' AS DATE), " &amp;
$L1937 &amp;
", " &amp;
$N1937 &amp;
", " &amp;
$P1937 &amp;
", " &amp;
IF($R1937="","NULL",$R1937) &amp;
", " &amp;
$U1937 &amp;
");"</f>
        <v>INSERT INTO acme.fact_employees (id_company_fk, id_employee_pk, flg_active, employee_name, id_gender_fk, id_race_fk, birthdate, id_education_fk, id_department_fk, id_role_fk, id_level_fk, salary) VALUES (2, 1936, TRUE, 'Emanuel Tavares Mello', 'M', 2, CAST('1984-06-16' AS DATE), 6, 6, 8, 3, 3580);</v>
      </c>
    </row>
    <row r="1938" spans="1:22" x14ac:dyDescent="0.2">
      <c r="A1938" s="7">
        <v>2</v>
      </c>
      <c r="B1938" s="5">
        <f t="shared" si="151"/>
        <v>1937</v>
      </c>
      <c r="C1938" s="6" t="b">
        <v>1</v>
      </c>
      <c r="D1938" s="7">
        <f ca="1">IF(ROW()=2,125,IF(ROW()=3,67,IF(ROW()=4,13,RANDBETWEEN(2,COUNT(Name!$A:$A) + 1))))</f>
        <v>154</v>
      </c>
      <c r="E1938" s="7" t="str">
        <f ca="1">VLOOKUP($D1938,Name!$A:$B,2,FALSE) &amp; " " &amp; IF(ROW()=2,"de Orléans e Bragança",VLOOKUP(IF(ROW()=2,0,RANDBETWEEN(2,COUNT('Last name'!$A:$A) + 1)),'Last name'!$A:$B,2,FALSE) &amp; " " &amp; VLOOKUP(RANDBETWEEN(2,COUNT('Last name'!$A:$A) + 1),'Last name'!$A:$B,2,FALSE))</f>
        <v>Guilherme Testa Brasão</v>
      </c>
      <c r="F1938" s="7">
        <v>2</v>
      </c>
      <c r="G1938" s="7" cm="1">
        <f t="array" aca="1" ref="G1938" ca="1">INDEX(States!$B:$B,RANDBETWEEN(2,COUNTA(States!$B:$B)),1)</f>
        <v>11</v>
      </c>
      <c r="H1938" s="7" t="str">
        <f ca="1">VLOOKUP($D1938,Name!$A:$C,3,FALSE)</f>
        <v>M</v>
      </c>
      <c r="I1938" s="7">
        <f t="shared" ca="1" si="152"/>
        <v>5</v>
      </c>
      <c r="J1938" s="7" t="str">
        <f ca="1">VLOOKUP($I1938,Race!$A:$B,2,FALSE)</f>
        <v>Amarelo</v>
      </c>
      <c r="K1938" s="8">
        <f ca="1" xml:space="preserve">
IF($B1938=2,
    TODAY()-16340,
    IF($P1938=2,
        RANDBETWEEN(TODAY()-12418.5,TODAY()-6574.5),
        IF(OR($P1938=3,$P1938=4),
            RANDBETWEEN(TODAY()-16071,TODAY()-8766),
            IF(OR($P1938=5,$P1938=6,$P1938=7),
                RANDBETWEEN(TODAY()-27393.75,TODAY()-12783.75),
                RANDBETWEEN(TODAY()-27393.75,TODAY()-10957.5)
            )
        )
    )
)</f>
        <v>18806</v>
      </c>
      <c r="L1938" s="6">
        <f ca="1">IF(OR(ROW()=2,ROW()=3),7,IF(ROW()=4,4,RANDBETWEEN(4,COUNT(Education!$A:$A) + 1)))</f>
        <v>7</v>
      </c>
      <c r="M1938" s="8" t="str">
        <f ca="1">VLOOKUP($L1938,Education!$A:$B,2,FALSE)</f>
        <v>Doutorado</v>
      </c>
      <c r="N193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1938" s="7" t="str">
        <f ca="1">VLOOKUP($N1938,Department!$A:$B,2,FALSE)</f>
        <v>Tecnologia da Informação</v>
      </c>
      <c r="P1938" s="6">
        <f t="shared" ca="1" si="153"/>
        <v>6</v>
      </c>
      <c r="Q1938" s="7" t="str">
        <f ca="1">VLOOKUP($P1938,Role!$A:$B,2,FALSE)</f>
        <v>Estagiário</v>
      </c>
      <c r="R1938" s="7" t="str">
        <f ca="1">IF($P1938=8,RANDBETWEEN(2,COUNT(Level!$A:$A) + 1),"")</f>
        <v/>
      </c>
      <c r="S1938" s="7" t="str">
        <f ca="1">IF($R1938&lt;&gt;"",VLOOKUP($R1938,Level!$A:$B,2,FALSE),"")</f>
        <v/>
      </c>
      <c r="T1938" s="8">
        <f t="shared" ca="1" si="154"/>
        <v>44735</v>
      </c>
      <c r="U1938" s="1">
        <f t="shared" ca="1" si="150"/>
        <v>2825</v>
      </c>
      <c r="V193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$A1938    &amp;
", "   &amp;
$B1938    &amp;
", "   &amp;
$C1938    &amp;
", '"  &amp;
$E1938    &amp;
"', '" &amp;
$H1938    &amp;
"', "  &amp;
$I1938 &amp;
", CAST('"  &amp;
TEXT($K1938,"aaaa-mm-dd") &amp;
"' AS DATE), " &amp;
$L1938 &amp;
", " &amp;
$N1938 &amp;
", " &amp;
$P1938 &amp;
", " &amp;
IF($R1938="","NULL",$R1938) &amp;
", " &amp;
$U1938 &amp;
");"</f>
        <v>INSERT INTO acme.fact_employees (id_company_fk, id_employee_pk, flg_active, employee_name, id_gender_fk, id_race_fk, birthdate, id_education_fk, id_department_fk, id_role_fk, id_level_fk, salary) VALUES (2, 1937, TRUE, 'Guilherme Testa Brasão', 'M', 5, CAST('1951-06-27' AS DATE), 7, 11, 6, NULL, 2825);</v>
      </c>
    </row>
    <row r="1939" spans="1:22" x14ac:dyDescent="0.2">
      <c r="A1939" s="7">
        <v>2</v>
      </c>
      <c r="B1939" s="5">
        <f t="shared" si="151"/>
        <v>1938</v>
      </c>
      <c r="C1939" s="6" t="b">
        <v>1</v>
      </c>
      <c r="D1939" s="7">
        <f ca="1">IF(ROW()=2,125,IF(ROW()=3,67,IF(ROW()=4,13,RANDBETWEEN(2,COUNT(Name!$A:$A) + 1))))</f>
        <v>64</v>
      </c>
      <c r="E1939" s="7" t="str">
        <f ca="1">VLOOKUP($D1939,Name!$A:$B,2,FALSE) &amp; " " &amp; IF(ROW()=2,"de Orléans e Bragança",VLOOKUP(IF(ROW()=2,0,RANDBETWEEN(2,COUNT('Last name'!$A:$A) + 1)),'Last name'!$A:$B,2,FALSE) &amp; " " &amp; VLOOKUP(RANDBETWEEN(2,COUNT('Last name'!$A:$A) + 1),'Last name'!$A:$B,2,FALSE))</f>
        <v>Beatriz Pinto Esposito</v>
      </c>
      <c r="F1939" s="7">
        <v>2</v>
      </c>
      <c r="G1939" s="7" cm="1">
        <f t="array" aca="1" ref="G1939" ca="1">INDEX(States!$B:$B,RANDBETWEEN(2,COUNTA(States!$B:$B)),1)</f>
        <v>6</v>
      </c>
      <c r="H1939" s="7" t="str">
        <f ca="1">VLOOKUP($D1939,Name!$A:$C,3,FALSE)</f>
        <v>F</v>
      </c>
      <c r="I1939" s="7">
        <f t="shared" ca="1" si="152"/>
        <v>3</v>
      </c>
      <c r="J1939" s="7" t="str">
        <f ca="1">VLOOKUP($I1939,Race!$A:$B,2,FALSE)</f>
        <v>Preto</v>
      </c>
      <c r="K1939" s="8">
        <f ca="1" xml:space="preserve">
IF($B1939=2,
    TODAY()-16340,
    IF($P1939=2,
        RANDBETWEEN(TODAY()-12418.5,TODAY()-6574.5),
        IF(OR($P1939=3,$P1939=4),
            RANDBETWEEN(TODAY()-16071,TODAY()-8766),
            IF(OR($P1939=5,$P1939=6,$P1939=7),
                RANDBETWEEN(TODAY()-27393.75,TODAY()-12783.75),
                RANDBETWEEN(TODAY()-27393.75,TODAY()-10957.5)
            )
        )
    )
)</f>
        <v>29721</v>
      </c>
      <c r="L1939" s="6">
        <f ca="1">IF(OR(ROW()=2,ROW()=3),7,IF(ROW()=4,4,RANDBETWEEN(4,COUNT(Education!$A:$A) + 1)))</f>
        <v>6</v>
      </c>
      <c r="M1939" s="8" t="str">
        <f ca="1">VLOOKUP($L1939,Education!$A:$B,2,FALSE)</f>
        <v>Mestrado</v>
      </c>
      <c r="N193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1939" s="7" t="str">
        <f ca="1">VLOOKUP($N1939,Department!$A:$B,2,FALSE)</f>
        <v>Vendas</v>
      </c>
      <c r="P1939" s="6">
        <f t="shared" ca="1" si="153"/>
        <v>8</v>
      </c>
      <c r="Q1939" s="7" t="str">
        <f ca="1">VLOOKUP($P1939,Role!$A:$B,2,FALSE)</f>
        <v>Analista</v>
      </c>
      <c r="R1939" s="7">
        <f ca="1">IF($P1939=8,RANDBETWEEN(2,COUNT(Level!$A:$A) + 1),"")</f>
        <v>4</v>
      </c>
      <c r="S1939" s="7" t="str">
        <f ca="1">IF($R1939&lt;&gt;"",VLOOKUP($R1939,Level!$A:$B,2,FALSE),"")</f>
        <v>Senior</v>
      </c>
      <c r="T1939" s="8">
        <f t="shared" ca="1" si="154"/>
        <v>40384</v>
      </c>
      <c r="U1939" s="1">
        <f t="shared" ca="1" si="150"/>
        <v>3610</v>
      </c>
      <c r="V193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$A1939    &amp;
", "   &amp;
$B1939    &amp;
", "   &amp;
$C1939    &amp;
", '"  &amp;
$E1939    &amp;
"', '" &amp;
$H1939    &amp;
"', "  &amp;
$I1939 &amp;
", CAST('"  &amp;
TEXT($K1939,"aaaa-mm-dd") &amp;
"' AS DATE), " &amp;
$L1939 &amp;
", " &amp;
$N1939 &amp;
", " &amp;
$P1939 &amp;
", " &amp;
IF($R1939="","NULL",$R1939) &amp;
", " &amp;
$U1939 &amp;
");"</f>
        <v>INSERT INTO acme.fact_employees (id_company_fk, id_employee_pk, flg_active, employee_name, id_gender_fk, id_race_fk, birthdate, id_education_fk, id_department_fk, id_role_fk, id_level_fk, salary) VALUES (2, 1938, TRUE, 'Beatriz Pinto Esposito', 'F', 3, CAST('1981-05-15' AS DATE), 6, 13, 8, 4, 3610);</v>
      </c>
    </row>
    <row r="1940" spans="1:22" x14ac:dyDescent="0.2">
      <c r="A1940" s="7">
        <v>2</v>
      </c>
      <c r="B1940" s="5">
        <f t="shared" si="151"/>
        <v>1939</v>
      </c>
      <c r="C1940" s="6" t="b">
        <v>1</v>
      </c>
      <c r="D1940" s="7">
        <f ca="1">IF(ROW()=2,125,IF(ROW()=3,67,IF(ROW()=4,13,RANDBETWEEN(2,COUNT(Name!$A:$A) + 1))))</f>
        <v>263</v>
      </c>
      <c r="E1940" s="7" t="str">
        <f ca="1">VLOOKUP($D1940,Name!$A:$B,2,FALSE)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Maria Helena Romano Pinheiro</v>
      </c>
      <c r="F1940" s="7">
        <v>2</v>
      </c>
      <c r="G1940" s="7" cm="1">
        <f t="array" aca="1" ref="G1940" ca="1">INDEX(States!$B:$B,RANDBETWEEN(2,COUNTA(States!$B:$B)),1)</f>
        <v>5</v>
      </c>
      <c r="H1940" s="7" t="str">
        <f ca="1">VLOOKUP($D1940,Name!$A:$C,3,FALSE)</f>
        <v>F</v>
      </c>
      <c r="I1940" s="7">
        <f t="shared" ca="1" si="152"/>
        <v>2</v>
      </c>
      <c r="J1940" s="7" t="str">
        <f ca="1">VLOOKUP($I1940,Race!$A:$B,2,FALSE)</f>
        <v>Branco</v>
      </c>
      <c r="K1940" s="8">
        <f ca="1" xml:space="preserve">
IF($B1940=2,
    TODAY()-16340,
    IF($P1940=2,
        RANDBETWEEN(TODAY()-12418.5,TODAY()-6574.5),
        IF(OR($P1940=3,$P1940=4),
            RANDBETWEEN(TODAY()-16071,TODAY()-8766),
            IF(OR($P1940=5,$P1940=6,$P1940=7),
                RANDBETWEEN(TODAY()-27393.75,TODAY()-12783.75),
                RANDBETWEEN(TODAY()-27393.75,TODAY()-10957.5)
            )
        )
    )
)</f>
        <v>31846</v>
      </c>
      <c r="L1940" s="6">
        <f ca="1">IF(OR(ROW()=2,ROW()=3),7,IF(ROW()=4,4,RANDBETWEEN(4,COUNT(Education!$A:$A) + 1)))</f>
        <v>6</v>
      </c>
      <c r="M1940" s="8" t="str">
        <f ca="1">VLOOKUP($L1940,Education!$A:$B,2,FALSE)</f>
        <v>Mestrado</v>
      </c>
      <c r="N194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1940" s="7" t="str">
        <f ca="1">VLOOKUP($N1940,Department!$A:$B,2,FALSE)</f>
        <v>Vendas</v>
      </c>
      <c r="P1940" s="6">
        <f t="shared" ca="1" si="153"/>
        <v>7</v>
      </c>
      <c r="Q1940" s="7" t="str">
        <f ca="1">VLOOKUP($P1940,Role!$A:$B,2,FALSE)</f>
        <v>Trainee</v>
      </c>
      <c r="R1940" s="7" t="str">
        <f ca="1">IF($P1940=8,RANDBETWEEN(2,COUNT(Level!$A:$A) + 1),"")</f>
        <v/>
      </c>
      <c r="S1940" s="7" t="str">
        <f ca="1">IF($R1940&lt;&gt;"",VLOOKUP($R1940,Level!$A:$B,2,FALSE),"")</f>
        <v/>
      </c>
      <c r="T1940" s="8">
        <f t="shared" ca="1" si="154"/>
        <v>42383</v>
      </c>
      <c r="U1940" s="1">
        <f t="shared" ca="1" si="150"/>
        <v>2415</v>
      </c>
      <c r="V194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$A1940    &amp;
", "   &amp;
$B1940    &amp;
", "   &amp;
$C1940    &amp;
", '"  &amp;
$E1940    &amp;
"', '" &amp;
$H1940    &amp;
"', "  &amp;
$I1940 &amp;
", CAST('"  &amp;
TEXT($K1940,"aaaa-mm-dd") &amp;
"' AS DATE), " &amp;
$L1940 &amp;
", " &amp;
$N1940 &amp;
", " &amp;
$P1940 &amp;
", " &amp;
IF($R1940="","NULL",$R1940) &amp;
", " &amp;
$U1940 &amp;
");"</f>
        <v>INSERT INTO acme.fact_employees (id_company_fk, id_employee_pk, flg_active, employee_name, id_gender_fk, id_race_fk, birthdate, id_education_fk, id_department_fk, id_role_fk, id_level_fk, salary) VALUES (2, 1939, TRUE, 'Maria Helena Romano Pinheiro', 'F', 2, CAST('1987-03-10' AS DATE), 6, 13, 7, NULL, 2415);</v>
      </c>
    </row>
    <row r="1941" spans="1:22" x14ac:dyDescent="0.2">
      <c r="A1941" s="7">
        <v>2</v>
      </c>
      <c r="B1941" s="5">
        <f t="shared" si="151"/>
        <v>1940</v>
      </c>
      <c r="C1941" s="6" t="b">
        <v>1</v>
      </c>
      <c r="D1941" s="7">
        <f ca="1">IF(ROW()=2,125,IF(ROW()=3,67,IF(ROW()=4,13,RANDBETWEEN(2,COUNT(Name!$A:$A) + 1))))</f>
        <v>41</v>
      </c>
      <c r="E1941" s="7" t="str">
        <f ca="1">VLOOKUP($D1941,Name!$A:$B,2,FALSE) &amp; " " &amp; IF(ROW()=2,"de Orléans e Bragança",VLOOKUP(IF(ROW()=2,0,RANDBETWEEN(2,COUNT('Last name'!$A:$A) + 1)),'Last name'!$A:$B,2,FALSE) &amp; " " &amp; VLOOKUP(RANDBETWEEN(2,COUNT('Last name'!$A:$A) + 1),'Last name'!$A:$B,2,FALSE))</f>
        <v>Anna Carolina Morais Camargo</v>
      </c>
      <c r="F1941" s="7">
        <v>2</v>
      </c>
      <c r="G1941" s="7" cm="1">
        <f t="array" aca="1" ref="G1941" ca="1">INDEX(States!$B:$B,RANDBETWEEN(2,COUNTA(States!$B:$B)),1)</f>
        <v>9</v>
      </c>
      <c r="H1941" s="7" t="str">
        <f ca="1">VLOOKUP($D1941,Name!$A:$C,3,FALSE)</f>
        <v>F</v>
      </c>
      <c r="I1941" s="7">
        <f t="shared" ca="1" si="152"/>
        <v>2</v>
      </c>
      <c r="J1941" s="7" t="str">
        <f ca="1">VLOOKUP($I1941,Race!$A:$B,2,FALSE)</f>
        <v>Branco</v>
      </c>
      <c r="K1941" s="8">
        <f ca="1" xml:space="preserve">
IF($B1941=2,
    TODAY()-16340,
    IF($P1941=2,
        RANDBETWEEN(TODAY()-12418.5,TODAY()-6574.5),
        IF(OR($P1941=3,$P1941=4),
            RANDBETWEEN(TODAY()-16071,TODAY()-8766),
            IF(OR($P1941=5,$P1941=6,$P1941=7),
                RANDBETWEEN(TODAY()-27393.75,TODAY()-12783.75),
                RANDBETWEEN(TODAY()-27393.75,TODAY()-10957.5)
            )
        )
    )
)</f>
        <v>27471</v>
      </c>
      <c r="L1941" s="6">
        <f ca="1">IF(OR(ROW()=2,ROW()=3),7,IF(ROW()=4,4,RANDBETWEEN(4,COUNT(Education!$A:$A) + 1)))</f>
        <v>6</v>
      </c>
      <c r="M1941" s="8" t="str">
        <f ca="1">VLOOKUP($L1941,Education!$A:$B,2,FALSE)</f>
        <v>Mestrado</v>
      </c>
      <c r="N194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1941" s="7" t="str">
        <f ca="1">VLOOKUP($N1941,Department!$A:$B,2,FALSE)</f>
        <v>Auditoria</v>
      </c>
      <c r="P1941" s="6">
        <f t="shared" ca="1" si="153"/>
        <v>8</v>
      </c>
      <c r="Q1941" s="7" t="str">
        <f ca="1">VLOOKUP($P1941,Role!$A:$B,2,FALSE)</f>
        <v>Analista</v>
      </c>
      <c r="R1941" s="7">
        <f ca="1">IF($P1941=8,RANDBETWEEN(2,COUNT(Level!$A:$A) + 1),"")</f>
        <v>3</v>
      </c>
      <c r="S1941" s="7" t="str">
        <f ca="1">IF($R1941&lt;&gt;"",VLOOKUP($R1941,Level!$A:$B,2,FALSE),"")</f>
        <v>Pleno</v>
      </c>
      <c r="T1941" s="8">
        <f t="shared" ca="1" si="154"/>
        <v>44168</v>
      </c>
      <c r="U1941" s="1">
        <f t="shared" ca="1" si="150"/>
        <v>3500</v>
      </c>
      <c r="V194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$A1941    &amp;
", "   &amp;
$B1941    &amp;
", "   &amp;
$C1941    &amp;
", '"  &amp;
$E1941    &amp;
"', '" &amp;
$H1941    &amp;
"', "  &amp;
$I1941 &amp;
", CAST('"  &amp;
TEXT($K1941,"aaaa-mm-dd") &amp;
"' AS DATE), " &amp;
$L1941 &amp;
", " &amp;
$N1941 &amp;
", " &amp;
$P1941 &amp;
", " &amp;
IF($R1941="","NULL",$R1941) &amp;
", " &amp;
$U1941 &amp;
");"</f>
        <v>INSERT INTO acme.fact_employees (id_company_fk, id_employee_pk, flg_active, employee_name, id_gender_fk, id_race_fk, birthdate, id_education_fk, id_department_fk, id_role_fk, id_level_fk, salary) VALUES (2, 1940, TRUE, 'Anna Carolina Morais Camargo', 'F', 2, CAST('1975-03-18' AS DATE), 6, 10, 8, 3, 3500);</v>
      </c>
    </row>
    <row r="1942" spans="1:22" x14ac:dyDescent="0.2">
      <c r="A1942" s="7">
        <v>2</v>
      </c>
      <c r="B1942" s="5">
        <f t="shared" si="151"/>
        <v>1941</v>
      </c>
      <c r="C1942" s="6" t="b">
        <v>1</v>
      </c>
      <c r="D1942" s="7">
        <f ca="1">IF(ROW()=2,125,IF(ROW()=3,67,IF(ROW()=4,13,RANDBETWEEN(2,COUNT(Name!$A:$A) + 1))))</f>
        <v>95</v>
      </c>
      <c r="E1942" s="7" t="str">
        <f ca="1">VLOOKUP($D1942,Name!$A:$B,2,FALSE) &amp; " " &amp; IF(ROW()=2,"de Orléans e Bragança",VLOOKUP(IF(ROW()=2,0,RANDBETWEEN(2,COUNT('Last name'!$A:$A) + 1)),'Last name'!$A:$B,2,FALSE) &amp; " " &amp; VLOOKUP(RANDBETWEEN(2,COUNT('Last name'!$A:$A) + 1),'Last name'!$A:$B,2,FALSE))</f>
        <v>Claudio Abranches Ribeiro</v>
      </c>
      <c r="F1942" s="7">
        <v>2</v>
      </c>
      <c r="G1942" s="7" cm="1">
        <f t="array" aca="1" ref="G1942" ca="1">INDEX(States!$B:$B,RANDBETWEEN(2,COUNTA(States!$B:$B)),1)</f>
        <v>11</v>
      </c>
      <c r="H1942" s="7" t="str">
        <f ca="1">VLOOKUP($D1942,Name!$A:$C,3,FALSE)</f>
        <v>M</v>
      </c>
      <c r="I1942" s="7">
        <f t="shared" ca="1" si="152"/>
        <v>2</v>
      </c>
      <c r="J1942" s="7" t="str">
        <f ca="1">VLOOKUP($I1942,Race!$A:$B,2,FALSE)</f>
        <v>Branco</v>
      </c>
      <c r="K1942" s="8">
        <f ca="1" xml:space="preserve">
IF($B1942=2,
    TODAY()-16340,
    IF($P1942=2,
        RANDBETWEEN(TODAY()-12418.5,TODAY()-6574.5),
        IF(OR($P1942=3,$P1942=4),
            RANDBETWEEN(TODAY()-16071,TODAY()-8766),
            IF(OR($P1942=5,$P1942=6,$P1942=7),
                RANDBETWEEN(TODAY()-27393.75,TODAY()-12783.75),
                RANDBETWEEN(TODAY()-27393.75,TODAY()-10957.5)
            )
        )
    )
)</f>
        <v>29538</v>
      </c>
      <c r="L1942" s="6">
        <f ca="1">IF(OR(ROW()=2,ROW()=3),7,IF(ROW()=4,4,RANDBETWEEN(4,COUNT(Education!$A:$A) + 1)))</f>
        <v>5</v>
      </c>
      <c r="M1942" s="8" t="str">
        <f ca="1">VLOOKUP($L1942,Education!$A:$B,2,FALSE)</f>
        <v>Pós-graduação</v>
      </c>
      <c r="N194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12</v>
      </c>
      <c r="O1942" s="7" t="str">
        <f ca="1">VLOOKUP($N1942,Department!$A:$B,2,FALSE)</f>
        <v>Jurídico</v>
      </c>
      <c r="P1942" s="6">
        <f t="shared" ca="1" si="153"/>
        <v>9</v>
      </c>
      <c r="Q1942" s="7" t="str">
        <f ca="1">VLOOKUP($P1942,Role!$A:$B,2,FALSE)</f>
        <v>Especialista</v>
      </c>
      <c r="R1942" s="7" t="str">
        <f ca="1">IF($P1942=8,RANDBETWEEN(2,COUNT(Level!$A:$A) + 1),"")</f>
        <v/>
      </c>
      <c r="S1942" s="7" t="str">
        <f ca="1">IF($R1942&lt;&gt;"",VLOOKUP($R1942,Level!$A:$B,2,FALSE),"")</f>
        <v/>
      </c>
      <c r="T1942" s="8">
        <f t="shared" ca="1" si="154"/>
        <v>44831</v>
      </c>
      <c r="U1942" s="1">
        <f t="shared" ca="1" si="150"/>
        <v>9100</v>
      </c>
      <c r="V194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$A1942    &amp;
", "   &amp;
$B1942    &amp;
", "   &amp;
$C1942    &amp;
", '"  &amp;
$E1942    &amp;
"', '" &amp;
$H1942    &amp;
"', "  &amp;
$I1942 &amp;
", CAST('"  &amp;
TEXT($K1942,"aaaa-mm-dd") &amp;
"' AS DATE), " &amp;
$L1942 &amp;
", " &amp;
$N1942 &amp;
", " &amp;
$P1942 &amp;
", " &amp;
IF($R1942="","NULL",$R1942) &amp;
", " &amp;
$U1942 &amp;
");"</f>
        <v>INSERT INTO acme.fact_employees (id_company_fk, id_employee_pk, flg_active, employee_name, id_gender_fk, id_race_fk, birthdate, id_education_fk, id_department_fk, id_role_fk, id_level_fk, salary) VALUES (2, 1941, TRUE, 'Claudio Abranches Ribeiro', 'M', 2, CAST('1980-11-13' AS DATE), 5, 12, 9, NULL, 9100);</v>
      </c>
    </row>
    <row r="1943" spans="1:22" x14ac:dyDescent="0.2">
      <c r="A1943" s="7">
        <v>2</v>
      </c>
      <c r="B1943" s="5">
        <f t="shared" si="151"/>
        <v>1942</v>
      </c>
      <c r="C1943" s="6" t="b">
        <v>1</v>
      </c>
      <c r="D1943" s="7">
        <f ca="1">IF(ROW()=2,125,IF(ROW()=3,67,IF(ROW()=4,13,RANDBETWEEN(2,COUNT(Name!$A:$A) + 1))))</f>
        <v>68</v>
      </c>
      <c r="E1943" s="7" t="str">
        <f ca="1">VLOOKUP($D1943,Name!$A:$B,2,FALSE) &amp; " " &amp; IF(ROW()=2,"de Orléans e Bragança",VLOOKUP(IF(ROW()=2,0,RANDBETWEEN(2,COUNT('Last name'!$A:$A) + 1)),'Last name'!$A:$B,2,FALSE) &amp; " " &amp; VLOOKUP(RANDBETWEEN(2,COUNT('Last name'!$A:$A) + 1),'Last name'!$A:$B,2,FALSE))</f>
        <v>Bernardo Morais Marino</v>
      </c>
      <c r="F1943" s="7">
        <v>2</v>
      </c>
      <c r="G1943" s="7" cm="1">
        <f t="array" aca="1" ref="G1943" ca="1">INDEX(States!$B:$B,RANDBETWEEN(2,COUNTA(States!$B:$B)),1)</f>
        <v>15</v>
      </c>
      <c r="H1943" s="7" t="str">
        <f ca="1">VLOOKUP($D1943,Name!$A:$C,3,FALSE)</f>
        <v>M</v>
      </c>
      <c r="I1943" s="7">
        <f t="shared" ca="1" si="152"/>
        <v>2</v>
      </c>
      <c r="J1943" s="7" t="str">
        <f ca="1">VLOOKUP($I1943,Race!$A:$B,2,FALSE)</f>
        <v>Branco</v>
      </c>
      <c r="K1943" s="8">
        <f ca="1" xml:space="preserve">
IF($B1943=2,
    TODAY()-16340,
    IF($P1943=2,
        RANDBETWEEN(TODAY()-12418.5,TODAY()-6574.5),
        IF(OR($P1943=3,$P1943=4),
            RANDBETWEEN(TODAY()-16071,TODAY()-8766),
            IF(OR($P1943=5,$P1943=6,$P1943=7),
                RANDBETWEEN(TODAY()-27393.75,TODAY()-12783.75),
                RANDBETWEEN(TODAY()-27393.75,TODAY()-10957.5)
            )
        )
    )
)</f>
        <v>28533</v>
      </c>
      <c r="L1943" s="6">
        <f ca="1">IF(OR(ROW()=2,ROW()=3),7,IF(ROW()=4,4,RANDBETWEEN(4,COUNT(Education!$A:$A) + 1)))</f>
        <v>5</v>
      </c>
      <c r="M1943" s="8" t="str">
        <f ca="1">VLOOKUP($L1943,Education!$A:$B,2,FALSE)</f>
        <v>Pós-graduação</v>
      </c>
      <c r="N194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1943" s="7" t="str">
        <f ca="1">VLOOKUP($N1943,Department!$A:$B,2,FALSE)</f>
        <v>Financeiro</v>
      </c>
      <c r="P1943" s="6">
        <f t="shared" ca="1" si="153"/>
        <v>8</v>
      </c>
      <c r="Q1943" s="7" t="str">
        <f ca="1">VLOOKUP($P1943,Role!$A:$B,2,FALSE)</f>
        <v>Analista</v>
      </c>
      <c r="R1943" s="7">
        <f ca="1">IF($P1943=8,RANDBETWEEN(2,COUNT(Level!$A:$A) + 1),"")</f>
        <v>4</v>
      </c>
      <c r="S1943" s="7" t="str">
        <f ca="1">IF($R1943&lt;&gt;"",VLOOKUP($R1943,Level!$A:$B,2,FALSE),"")</f>
        <v>Senior</v>
      </c>
      <c r="T1943" s="8">
        <f t="shared" ca="1" si="154"/>
        <v>44165</v>
      </c>
      <c r="U1943" s="1">
        <f t="shared" ca="1" si="150"/>
        <v>3000</v>
      </c>
      <c r="V194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$A1943    &amp;
", "   &amp;
$B1943    &amp;
", "   &amp;
$C1943    &amp;
", '"  &amp;
$E1943    &amp;
"', '" &amp;
$H1943    &amp;
"', "  &amp;
$I1943 &amp;
", CAST('"  &amp;
TEXT($K1943,"aaaa-mm-dd") &amp;
"' AS DATE), " &amp;
$L1943 &amp;
", " &amp;
$N1943 &amp;
", " &amp;
$P1943 &amp;
", " &amp;
IF($R1943="","NULL",$R1943) &amp;
", " &amp;
$U1943 &amp;
");"</f>
        <v>INSERT INTO acme.fact_employees (id_company_fk, id_employee_pk, flg_active, employee_name, id_gender_fk, id_race_fk, birthdate, id_education_fk, id_department_fk, id_role_fk, id_level_fk, salary) VALUES (2, 1942, TRUE, 'Bernardo Morais Marino', 'M', 2, CAST('1978-02-12' AS DATE), 5, 4, 8, 4, 3000);</v>
      </c>
    </row>
    <row r="1944" spans="1:22" x14ac:dyDescent="0.2">
      <c r="A1944" s="7">
        <v>2</v>
      </c>
      <c r="B1944" s="5">
        <f t="shared" si="151"/>
        <v>1943</v>
      </c>
      <c r="C1944" s="6" t="b">
        <v>1</v>
      </c>
      <c r="D1944" s="7">
        <f ca="1">IF(ROW()=2,125,IF(ROW()=3,67,IF(ROW()=4,13,RANDBETWEEN(2,COUNT(Name!$A:$A) + 1))))</f>
        <v>19</v>
      </c>
      <c r="E1944" s="7" t="str">
        <f ca="1">VLOOKUP($D1944,Name!$A:$B,2,FALSE) &amp; " " &amp; IF(ROW()=2,"de Orléans e Bragança",VLOOKUP(IF(ROW()=2,0,RANDBETWEEN(2,COUNT('Last name'!$A:$A) + 1)),'Last name'!$A:$B,2,FALSE) &amp; " " &amp; VLOOKUP(RANDBETWEEN(2,COUNT('Last name'!$A:$A) + 1),'Last name'!$A:$B,2,FALSE))</f>
        <v>Álvaro Peçanha Alcantara</v>
      </c>
      <c r="F1944" s="7">
        <v>2</v>
      </c>
      <c r="G1944" s="7" cm="1">
        <f t="array" aca="1" ref="G1944" ca="1">INDEX(States!$B:$B,RANDBETWEEN(2,COUNTA(States!$B:$B)),1)</f>
        <v>17</v>
      </c>
      <c r="H1944" s="7" t="str">
        <f ca="1">VLOOKUP($D1944,Name!$A:$C,3,FALSE)</f>
        <v>M</v>
      </c>
      <c r="I1944" s="7">
        <f t="shared" ca="1" si="152"/>
        <v>2</v>
      </c>
      <c r="J1944" s="7" t="str">
        <f ca="1">VLOOKUP($I1944,Race!$A:$B,2,FALSE)</f>
        <v>Branco</v>
      </c>
      <c r="K1944" s="8">
        <f ca="1" xml:space="preserve">
IF($B1944=2,
    TODAY()-16340,
    IF($P1944=2,
        RANDBETWEEN(TODAY()-12418.5,TODAY()-6574.5),
        IF(OR($P1944=3,$P1944=4),
            RANDBETWEEN(TODAY()-16071,TODAY()-8766),
            IF(OR($P1944=5,$P1944=6,$P1944=7),
                RANDBETWEEN(TODAY()-27393.75,TODAY()-12783.75),
                RANDBETWEEN(TODAY()-27393.75,TODAY()-10957.5)
            )
        )
    )
)</f>
        <v>21272</v>
      </c>
      <c r="L1944" s="6">
        <f ca="1">IF(OR(ROW()=2,ROW()=3),7,IF(ROW()=4,4,RANDBETWEEN(4,COUNT(Education!$A:$A) + 1)))</f>
        <v>4</v>
      </c>
      <c r="M1944" s="8" t="str">
        <f ca="1">VLOOKUP($L1944,Education!$A:$B,2,FALSE)</f>
        <v>Superior</v>
      </c>
      <c r="N194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1944" s="7" t="str">
        <f ca="1">VLOOKUP($N1944,Department!$A:$B,2,FALSE)</f>
        <v>Vendas</v>
      </c>
      <c r="P1944" s="6">
        <f t="shared" ca="1" si="153"/>
        <v>6</v>
      </c>
      <c r="Q1944" s="7" t="str">
        <f ca="1">VLOOKUP($P1944,Role!$A:$B,2,FALSE)</f>
        <v>Estagiário</v>
      </c>
      <c r="R1944" s="7" t="str">
        <f ca="1">IF($P1944=8,RANDBETWEEN(2,COUNT(Level!$A:$A) + 1),"")</f>
        <v/>
      </c>
      <c r="S1944" s="7" t="str">
        <f ca="1">IF($R1944&lt;&gt;"",VLOOKUP($R1944,Level!$A:$B,2,FALSE),"")</f>
        <v/>
      </c>
      <c r="T1944" s="8">
        <f t="shared" ca="1" si="154"/>
        <v>40398</v>
      </c>
      <c r="U1944" s="1">
        <f t="shared" ca="1" si="150"/>
        <v>1315</v>
      </c>
      <c r="V194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$A1944    &amp;
", "   &amp;
$B1944    &amp;
", "   &amp;
$C1944    &amp;
", '"  &amp;
$E1944    &amp;
"', '" &amp;
$H1944    &amp;
"', "  &amp;
$I1944 &amp;
", CAST('"  &amp;
TEXT($K1944,"aaaa-mm-dd") &amp;
"' AS DATE), " &amp;
$L1944 &amp;
", " &amp;
$N1944 &amp;
", " &amp;
$P1944 &amp;
", " &amp;
IF($R1944="","NULL",$R1944) &amp;
", " &amp;
$U1944 &amp;
");"</f>
        <v>INSERT INTO acme.fact_employees (id_company_fk, id_employee_pk, flg_active, employee_name, id_gender_fk, id_race_fk, birthdate, id_education_fk, id_department_fk, id_role_fk, id_level_fk, salary) VALUES (2, 1943, TRUE, 'Álvaro Peçanha Alcantara', 'M', 2, CAST('1958-03-28' AS DATE), 4, 13, 6, NULL, 1315);</v>
      </c>
    </row>
    <row r="1945" spans="1:22" x14ac:dyDescent="0.2">
      <c r="A1945" s="7">
        <v>2</v>
      </c>
      <c r="B1945" s="5">
        <f t="shared" si="151"/>
        <v>1944</v>
      </c>
      <c r="C1945" s="6" t="b">
        <v>1</v>
      </c>
      <c r="D1945" s="7">
        <f ca="1">IF(ROW()=2,125,IF(ROW()=3,67,IF(ROW()=4,13,RANDBETWEEN(2,COUNT(Name!$A:$A) + 1))))</f>
        <v>248</v>
      </c>
      <c r="E1945" s="7" t="str">
        <f ca="1">VLOOKUP($D1945,Name!$A:$B,2,FALSE)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Maitê Medeiros Santana</v>
      </c>
      <c r="F1945" s="7">
        <v>2</v>
      </c>
      <c r="G1945" s="7" cm="1">
        <f t="array" aca="1" ref="G1945" ca="1">INDEX(States!$B:$B,RANDBETWEEN(2,COUNTA(States!$B:$B)),1)</f>
        <v>3</v>
      </c>
      <c r="H1945" s="7" t="str">
        <f ca="1">VLOOKUP($D1945,Name!$A:$C,3,FALSE)</f>
        <v>F</v>
      </c>
      <c r="I1945" s="7">
        <f t="shared" ca="1" si="152"/>
        <v>2</v>
      </c>
      <c r="J1945" s="7" t="str">
        <f ca="1">VLOOKUP($I1945,Race!$A:$B,2,FALSE)</f>
        <v>Branco</v>
      </c>
      <c r="K1945" s="8">
        <f ca="1" xml:space="preserve">
IF($B1945=2,
    TODAY()-16340,
    IF($P1945=2,
        RANDBETWEEN(TODAY()-12418.5,TODAY()-6574.5),
        IF(OR($P1945=3,$P1945=4),
            RANDBETWEEN(TODAY()-16071,TODAY()-8766),
            IF(OR($P1945=5,$P1945=6,$P1945=7),
                RANDBETWEEN(TODAY()-27393.75,TODAY()-12783.75),
                RANDBETWEEN(TODAY()-27393.75,TODAY()-10957.5)
            )
        )
    )
)</f>
        <v>20872</v>
      </c>
      <c r="L1945" s="6">
        <f ca="1">IF(OR(ROW()=2,ROW()=3),7,IF(ROW()=4,4,RANDBETWEEN(4,COUNT(Education!$A:$A) + 1)))</f>
        <v>7</v>
      </c>
      <c r="M1945" s="8" t="str">
        <f ca="1">VLOOKUP($L1945,Education!$A:$B,2,FALSE)</f>
        <v>Doutorado</v>
      </c>
      <c r="N194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1945" s="7" t="str">
        <f ca="1">VLOOKUP($N1945,Department!$A:$B,2,FALSE)</f>
        <v>Vendas</v>
      </c>
      <c r="P1945" s="6">
        <f t="shared" ca="1" si="153"/>
        <v>8</v>
      </c>
      <c r="Q1945" s="7" t="str">
        <f ca="1">VLOOKUP($P1945,Role!$A:$B,2,FALSE)</f>
        <v>Analista</v>
      </c>
      <c r="R1945" s="7">
        <f ca="1">IF($P1945=8,RANDBETWEEN(2,COUNT(Level!$A:$A) + 1),"")</f>
        <v>4</v>
      </c>
      <c r="S1945" s="7" t="str">
        <f ca="1">IF($R1945&lt;&gt;"",VLOOKUP($R1945,Level!$A:$B,2,FALSE),"")</f>
        <v>Senior</v>
      </c>
      <c r="T1945" s="8">
        <f t="shared" ca="1" si="154"/>
        <v>37247</v>
      </c>
      <c r="U1945" s="1">
        <f t="shared" ca="1" si="150"/>
        <v>4110</v>
      </c>
      <c r="V194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$A1945    &amp;
", "   &amp;
$B1945    &amp;
", "   &amp;
$C1945    &amp;
", '"  &amp;
$E1945    &amp;
"', '" &amp;
$H1945    &amp;
"', "  &amp;
$I1945 &amp;
", CAST('"  &amp;
TEXT($K1945,"aaaa-mm-dd") &amp;
"' AS DATE), " &amp;
$L1945 &amp;
", " &amp;
$N1945 &amp;
", " &amp;
$P1945 &amp;
", " &amp;
IF($R1945="","NULL",$R1945) &amp;
", " &amp;
$U1945 &amp;
");"</f>
        <v>INSERT INTO acme.fact_employees (id_company_fk, id_employee_pk, flg_active, employee_name, id_gender_fk, id_race_fk, birthdate, id_education_fk, id_department_fk, id_role_fk, id_level_fk, salary) VALUES (2, 1944, TRUE, 'Maitê Medeiros Santana', 'F', 2, CAST('1957-02-21' AS DATE), 7, 13, 8, 4, 4110);</v>
      </c>
    </row>
    <row r="1946" spans="1:22" x14ac:dyDescent="0.2">
      <c r="A1946" s="7">
        <v>2</v>
      </c>
      <c r="B1946" s="5">
        <f t="shared" si="151"/>
        <v>1945</v>
      </c>
      <c r="C1946" s="6" t="b">
        <v>1</v>
      </c>
      <c r="D1946" s="7">
        <f ca="1">IF(ROW()=2,125,IF(ROW()=3,67,IF(ROW()=4,13,RANDBETWEEN(2,COUNT(Name!$A:$A) + 1))))</f>
        <v>304</v>
      </c>
      <c r="E1946" s="7" t="str">
        <f ca="1">VLOOKUP($D1946,Name!$A:$B,2,FALSE) &amp; " " &amp; IF(ROW()=2,"de Orléans e Bragança",VLOOKUP(IF(ROW()=2,0,RANDBETWEEN(2,COUNT('Last name'!$A:$A) + 1)),'Last name'!$A:$B,2,FALSE) &amp; " " &amp; VLOOKUP(RANDBETWEEN(2,COUNT('Last name'!$A:$A) + 1),'Last name'!$A:$B,2,FALSE))</f>
        <v>Nicole Ferrara Barros</v>
      </c>
      <c r="F1946" s="7">
        <v>2</v>
      </c>
      <c r="G1946" s="7" cm="1">
        <f t="array" aca="1" ref="G1946" ca="1">INDEX(States!$B:$B,RANDBETWEEN(2,COUNTA(States!$B:$B)),1)</f>
        <v>18</v>
      </c>
      <c r="H1946" s="7" t="str">
        <f ca="1">VLOOKUP($D1946,Name!$A:$C,3,FALSE)</f>
        <v>F</v>
      </c>
      <c r="I1946" s="7">
        <f t="shared" ca="1" si="152"/>
        <v>3</v>
      </c>
      <c r="J1946" s="7" t="str">
        <f ca="1">VLOOKUP($I1946,Race!$A:$B,2,FALSE)</f>
        <v>Preto</v>
      </c>
      <c r="K1946" s="8">
        <f ca="1" xml:space="preserve">
IF($B1946=2,
    TODAY()-16340,
    IF($P1946=2,
        RANDBETWEEN(TODAY()-12418.5,TODAY()-6574.5),
        IF(OR($P1946=3,$P1946=4),
            RANDBETWEEN(TODAY()-16071,TODAY()-8766),
            IF(OR($P1946=5,$P1946=6,$P1946=7),
                RANDBETWEEN(TODAY()-27393.75,TODAY()-12783.75),
                RANDBETWEEN(TODAY()-27393.75,TODAY()-10957.5)
            )
        )
    )
)</f>
        <v>23420</v>
      </c>
      <c r="L1946" s="6">
        <f ca="1">IF(OR(ROW()=2,ROW()=3),7,IF(ROW()=4,4,RANDBETWEEN(4,COUNT(Education!$A:$A) + 1)))</f>
        <v>4</v>
      </c>
      <c r="M1946" s="8" t="str">
        <f ca="1">VLOOKUP($L1946,Education!$A:$B,2,FALSE)</f>
        <v>Superior</v>
      </c>
      <c r="N194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1946" s="7" t="str">
        <f ca="1">VLOOKUP($N1946,Department!$A:$B,2,FALSE)</f>
        <v>Contábil</v>
      </c>
      <c r="P1946" s="6">
        <f t="shared" ca="1" si="153"/>
        <v>6</v>
      </c>
      <c r="Q1946" s="7" t="str">
        <f ca="1">VLOOKUP($P1946,Role!$A:$B,2,FALSE)</f>
        <v>Estagiário</v>
      </c>
      <c r="R1946" s="7" t="str">
        <f ca="1">IF($P1946=8,RANDBETWEEN(2,COUNT(Level!$A:$A) + 1),"")</f>
        <v/>
      </c>
      <c r="S1946" s="7" t="str">
        <f ca="1">IF($R1946&lt;&gt;"",VLOOKUP($R1946,Level!$A:$B,2,FALSE),"")</f>
        <v/>
      </c>
      <c r="T1946" s="8">
        <f t="shared" ca="1" si="154"/>
        <v>41108</v>
      </c>
      <c r="U1946" s="1">
        <f t="shared" ca="1" si="150"/>
        <v>1205</v>
      </c>
      <c r="V194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$A1946    &amp;
", "   &amp;
$B1946    &amp;
", "   &amp;
$C1946    &amp;
", '"  &amp;
$E1946    &amp;
"', '" &amp;
$H1946    &amp;
"', "  &amp;
$I1946 &amp;
", CAST('"  &amp;
TEXT($K1946,"aaaa-mm-dd") &amp;
"' AS DATE), " &amp;
$L1946 &amp;
", " &amp;
$N1946 &amp;
", " &amp;
$P1946 &amp;
", " &amp;
IF($R1946="","NULL",$R1946) &amp;
", " &amp;
$U1946 &amp;
");"</f>
        <v>INSERT INTO acme.fact_employees (id_company_fk, id_employee_pk, flg_active, employee_name, id_gender_fk, id_race_fk, birthdate, id_education_fk, id_department_fk, id_role_fk, id_level_fk, salary) VALUES (2, 1945, TRUE, 'Nicole Ferrara Barros', 'F', 3, CAST('1964-02-13' AS DATE), 4, 9, 6, NULL, 1205);</v>
      </c>
    </row>
    <row r="1947" spans="1:22" x14ac:dyDescent="0.2">
      <c r="A1947" s="7">
        <v>2</v>
      </c>
      <c r="B1947" s="5">
        <f t="shared" si="151"/>
        <v>1946</v>
      </c>
      <c r="C1947" s="6" t="b">
        <v>1</v>
      </c>
      <c r="D1947" s="7">
        <f ca="1">IF(ROW()=2,125,IF(ROW()=3,67,IF(ROW()=4,13,RANDBETWEEN(2,COUNT(Name!$A:$A) + 1))))</f>
        <v>100</v>
      </c>
      <c r="E1947" s="7" t="str">
        <f ca="1">VLOOKUP($D1947,Name!$A:$B,2,FALSE) &amp; " " &amp; IF(ROW()=2,"de Orléans e Bragança",VLOOKUP(IF(ROW()=2,0,RANDBETWEEN(2,COUNT('Last name'!$A:$A) + 1)),'Last name'!$A:$B,2,FALSE) &amp; " " &amp; VLOOKUP(RANDBETWEEN(2,COUNT('Last name'!$A:$A) + 1),'Last name'!$A:$B,2,FALSE))</f>
        <v>Danniel Frasão Saragoça</v>
      </c>
      <c r="F1947" s="7">
        <v>2</v>
      </c>
      <c r="G1947" s="7" cm="1">
        <f t="array" aca="1" ref="G1947" ca="1">INDEX(States!$B:$B,RANDBETWEEN(2,COUNTA(States!$B:$B)),1)</f>
        <v>15</v>
      </c>
      <c r="H1947" s="7" t="str">
        <f ca="1">VLOOKUP($D1947,Name!$A:$C,3,FALSE)</f>
        <v>M</v>
      </c>
      <c r="I1947" s="7">
        <f t="shared" ca="1" si="152"/>
        <v>4</v>
      </c>
      <c r="J1947" s="7" t="str">
        <f ca="1">VLOOKUP($I1947,Race!$A:$B,2,FALSE)</f>
        <v>Pardo</v>
      </c>
      <c r="K1947" s="8">
        <f ca="1" xml:space="preserve">
IF($B1947=2,
    TODAY()-16340,
    IF($P1947=2,
        RANDBETWEEN(TODAY()-12418.5,TODAY()-6574.5),
        IF(OR($P1947=3,$P1947=4),
            RANDBETWEEN(TODAY()-16071,TODAY()-8766),
            IF(OR($P1947=5,$P1947=6,$P1947=7),
                RANDBETWEEN(TODAY()-27393.75,TODAY()-12783.75),
                RANDBETWEEN(TODAY()-27393.75,TODAY()-10957.5)
            )
        )
    )
)</f>
        <v>18249</v>
      </c>
      <c r="L1947" s="6">
        <f ca="1">IF(OR(ROW()=2,ROW()=3),7,IF(ROW()=4,4,RANDBETWEEN(4,COUNT(Education!$A:$A) + 1)))</f>
        <v>7</v>
      </c>
      <c r="M1947" s="8" t="str">
        <f ca="1">VLOOKUP($L1947,Education!$A:$B,2,FALSE)</f>
        <v>Doutorado</v>
      </c>
      <c r="N194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1947" s="7" t="str">
        <f ca="1">VLOOKUP($N1947,Department!$A:$B,2,FALSE)</f>
        <v>Contábil</v>
      </c>
      <c r="P1947" s="6">
        <f t="shared" ca="1" si="153"/>
        <v>8</v>
      </c>
      <c r="Q1947" s="7" t="str">
        <f ca="1">VLOOKUP($P1947,Role!$A:$B,2,FALSE)</f>
        <v>Analista</v>
      </c>
      <c r="R1947" s="7">
        <f ca="1">IF($P1947=8,RANDBETWEEN(2,COUNT(Level!$A:$A) + 1),"")</f>
        <v>4</v>
      </c>
      <c r="S1947" s="7" t="str">
        <f ca="1">IF($R1947&lt;&gt;"",VLOOKUP($R1947,Level!$A:$B,2,FALSE),"")</f>
        <v>Senior</v>
      </c>
      <c r="T1947" s="8">
        <f t="shared" ca="1" si="154"/>
        <v>42969</v>
      </c>
      <c r="U1947" s="1">
        <f t="shared" ca="1" si="150"/>
        <v>4000</v>
      </c>
      <c r="V194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$A1947    &amp;
", "   &amp;
$B1947    &amp;
", "   &amp;
$C1947    &amp;
", '"  &amp;
$E1947    &amp;
"', '" &amp;
$H1947    &amp;
"', "  &amp;
$I1947 &amp;
", CAST('"  &amp;
TEXT($K1947,"aaaa-mm-dd") &amp;
"' AS DATE), " &amp;
$L1947 &amp;
", " &amp;
$N1947 &amp;
", " &amp;
$P1947 &amp;
", " &amp;
IF($R1947="","NULL",$R1947) &amp;
", " &amp;
$U1947 &amp;
");"</f>
        <v>INSERT INTO acme.fact_employees (id_company_fk, id_employee_pk, flg_active, employee_name, id_gender_fk, id_race_fk, birthdate, id_education_fk, id_department_fk, id_role_fk, id_level_fk, salary) VALUES (2, 1946, TRUE, 'Danniel Frasão Saragoça', 'M', 4, CAST('1949-12-17' AS DATE), 7, 9, 8, 4, 4000);</v>
      </c>
    </row>
    <row r="1948" spans="1:22" x14ac:dyDescent="0.2">
      <c r="A1948" s="7">
        <v>2</v>
      </c>
      <c r="B1948" s="5">
        <f t="shared" si="151"/>
        <v>1947</v>
      </c>
      <c r="C1948" s="6" t="b">
        <v>1</v>
      </c>
      <c r="D1948" s="7">
        <f ca="1">IF(ROW()=2,125,IF(ROW()=3,67,IF(ROW()=4,13,RANDBETWEEN(2,COUNT(Name!$A:$A) + 1))))</f>
        <v>326</v>
      </c>
      <c r="E1948" s="7" t="str">
        <f ca="1">VLOOKUP($D1948,Name!$A:$B,2,FALSE) &amp; " " &amp; IF(ROW()=2,"de Orléans e Bragança",VLOOKUP(IF(ROW()=2,0,RANDBETWEEN(2,COUNT('Last name'!$A:$A) + 1)),'Last name'!$A:$B,2,FALSE) &amp; " " &amp; VLOOKUP(RANDBETWEEN(2,COUNT('Last name'!$A:$A) + 1),'Last name'!$A:$B,2,FALSE))</f>
        <v>Rebeca Carvalho Andrade</v>
      </c>
      <c r="F1948" s="7">
        <v>2</v>
      </c>
      <c r="G1948" s="7" cm="1">
        <f t="array" aca="1" ref="G1948" ca="1">INDEX(States!$B:$B,RANDBETWEEN(2,COUNTA(States!$B:$B)),1)</f>
        <v>18</v>
      </c>
      <c r="H1948" s="7" t="str">
        <f ca="1">VLOOKUP($D1948,Name!$A:$C,3,FALSE)</f>
        <v>F</v>
      </c>
      <c r="I1948" s="7">
        <f t="shared" ca="1" si="152"/>
        <v>2</v>
      </c>
      <c r="J1948" s="7" t="str">
        <f ca="1">VLOOKUP($I1948,Race!$A:$B,2,FALSE)</f>
        <v>Branco</v>
      </c>
      <c r="K1948" s="8">
        <f ca="1" xml:space="preserve">
IF($B1948=2,
    TODAY()-16340,
    IF($P1948=2,
        RANDBETWEEN(TODAY()-12418.5,TODAY()-6574.5),
        IF(OR($P1948=3,$P1948=4),
            RANDBETWEEN(TODAY()-16071,TODAY()-8766),
            IF(OR($P1948=5,$P1948=6,$P1948=7),
                RANDBETWEEN(TODAY()-27393.75,TODAY()-12783.75),
                RANDBETWEEN(TODAY()-27393.75,TODAY()-10957.5)
            )
        )
    )
)</f>
        <v>28957</v>
      </c>
      <c r="L1948" s="6">
        <f ca="1">IF(OR(ROW()=2,ROW()=3),7,IF(ROW()=4,4,RANDBETWEEN(4,COUNT(Education!$A:$A) + 1)))</f>
        <v>7</v>
      </c>
      <c r="M1948" s="8" t="str">
        <f ca="1">VLOOKUP($L1948,Education!$A:$B,2,FALSE)</f>
        <v>Doutorado</v>
      </c>
      <c r="N194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1948" s="7" t="str">
        <f ca="1">VLOOKUP($N1948,Department!$A:$B,2,FALSE)</f>
        <v>Tecnologia da Informação</v>
      </c>
      <c r="P1948" s="6">
        <f t="shared" ca="1" si="153"/>
        <v>6</v>
      </c>
      <c r="Q1948" s="7" t="str">
        <f ca="1">VLOOKUP($P1948,Role!$A:$B,2,FALSE)</f>
        <v>Estagiário</v>
      </c>
      <c r="R1948" s="7" t="str">
        <f ca="1">IF($P1948=8,RANDBETWEEN(2,COUNT(Level!$A:$A) + 1),"")</f>
        <v/>
      </c>
      <c r="S1948" s="7" t="str">
        <f ca="1">IF($R1948&lt;&gt;"",VLOOKUP($R1948,Level!$A:$B,2,FALSE),"")</f>
        <v/>
      </c>
      <c r="T1948" s="8">
        <f t="shared" ca="1" si="154"/>
        <v>37890</v>
      </c>
      <c r="U1948" s="1">
        <f t="shared" ca="1" si="150"/>
        <v>2825</v>
      </c>
      <c r="V194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$A1948    &amp;
", "   &amp;
$B1948    &amp;
", "   &amp;
$C1948    &amp;
", '"  &amp;
$E1948    &amp;
"', '" &amp;
$H1948    &amp;
"', "  &amp;
$I1948 &amp;
", CAST('"  &amp;
TEXT($K1948,"aaaa-mm-dd") &amp;
"' AS DATE), " &amp;
$L1948 &amp;
", " &amp;
$N1948 &amp;
", " &amp;
$P1948 &amp;
", " &amp;
IF($R1948="","NULL",$R1948) &amp;
", " &amp;
$U1948 &amp;
");"</f>
        <v>INSERT INTO acme.fact_employees (id_company_fk, id_employee_pk, flg_active, employee_name, id_gender_fk, id_race_fk, birthdate, id_education_fk, id_department_fk, id_role_fk, id_level_fk, salary) VALUES (2, 1947, TRUE, 'Rebeca Carvalho Andrade', 'F', 2, CAST('1979-04-12' AS DATE), 7, 11, 6, NULL, 2825);</v>
      </c>
    </row>
    <row r="1949" spans="1:22" x14ac:dyDescent="0.2">
      <c r="A1949" s="7">
        <v>2</v>
      </c>
      <c r="B1949" s="5">
        <f t="shared" si="151"/>
        <v>1948</v>
      </c>
      <c r="C1949" s="6" t="b">
        <v>1</v>
      </c>
      <c r="D1949" s="7">
        <f ca="1">IF(ROW()=2,125,IF(ROW()=3,67,IF(ROW()=4,13,RANDBETWEEN(2,COUNT(Name!$A:$A) + 1))))</f>
        <v>320</v>
      </c>
      <c r="E1949" s="7" t="str">
        <f ca="1">VLOOKUP($D1949,Name!$A:$B,2,FALSE) &amp; " " &amp; IF(ROW()=2,"de Orléans e Bragança",VLOOKUP(IF(ROW()=2,0,RANDBETWEEN(2,COUNT('Last name'!$A:$A) + 1)),'Last name'!$A:$B,2,FALSE) &amp; " " &amp; VLOOKUP(RANDBETWEEN(2,COUNT('Last name'!$A:$A) + 1),'Last name'!$A:$B,2,FALSE))</f>
        <v>Rachel Dantas Machado</v>
      </c>
      <c r="F1949" s="7">
        <v>2</v>
      </c>
      <c r="G1949" s="7" cm="1">
        <f t="array" aca="1" ref="G1949" ca="1">INDEX(States!$B:$B,RANDBETWEEN(2,COUNTA(States!$B:$B)),1)</f>
        <v>15</v>
      </c>
      <c r="H1949" s="7" t="str">
        <f ca="1">VLOOKUP($D1949,Name!$A:$C,3,FALSE)</f>
        <v>F</v>
      </c>
      <c r="I1949" s="7">
        <f t="shared" ca="1" si="152"/>
        <v>2</v>
      </c>
      <c r="J1949" s="7" t="str">
        <f ca="1">VLOOKUP($I1949,Race!$A:$B,2,FALSE)</f>
        <v>Branco</v>
      </c>
      <c r="K1949" s="8">
        <f ca="1" xml:space="preserve">
IF($B1949=2,
    TODAY()-16340,
    IF($P1949=2,
        RANDBETWEEN(TODAY()-12418.5,TODAY()-6574.5),
        IF(OR($P1949=3,$P1949=4),
            RANDBETWEEN(TODAY()-16071,TODAY()-8766),
            IF(OR($P1949=5,$P1949=6,$P1949=7),
                RANDBETWEEN(TODAY()-27393.75,TODAY()-12783.75),
                RANDBETWEEN(TODAY()-27393.75,TODAY()-10957.5)
            )
        )
    )
)</f>
        <v>27382</v>
      </c>
      <c r="L1949" s="6">
        <f ca="1">IF(OR(ROW()=2,ROW()=3),7,IF(ROW()=4,4,RANDBETWEEN(4,COUNT(Education!$A:$A) + 1)))</f>
        <v>7</v>
      </c>
      <c r="M1949" s="8" t="str">
        <f ca="1">VLOOKUP($L1949,Education!$A:$B,2,FALSE)</f>
        <v>Doutorado</v>
      </c>
      <c r="N194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1949" s="7" t="str">
        <f ca="1">VLOOKUP($N1949,Department!$A:$B,2,FALSE)</f>
        <v>Comunicação &amp; Marketing</v>
      </c>
      <c r="P1949" s="6">
        <f t="shared" ca="1" si="153"/>
        <v>8</v>
      </c>
      <c r="Q1949" s="7" t="str">
        <f ca="1">VLOOKUP($P1949,Role!$A:$B,2,FALSE)</f>
        <v>Analista</v>
      </c>
      <c r="R1949" s="7">
        <f ca="1">IF($P1949=8,RANDBETWEEN(2,COUNT(Level!$A:$A) + 1),"")</f>
        <v>4</v>
      </c>
      <c r="S1949" s="7" t="str">
        <f ca="1">IF($R1949&lt;&gt;"",VLOOKUP($R1949,Level!$A:$B,2,FALSE),"")</f>
        <v>Senior</v>
      </c>
      <c r="T1949" s="8">
        <f t="shared" ca="1" si="154"/>
        <v>38987</v>
      </c>
      <c r="U1949" s="1">
        <f t="shared" ca="1" si="150"/>
        <v>4080</v>
      </c>
      <c r="V194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$A1949    &amp;
", "   &amp;
$B1949    &amp;
", "   &amp;
$C1949    &amp;
", '"  &amp;
$E1949    &amp;
"', '" &amp;
$H1949    &amp;
"', "  &amp;
$I1949 &amp;
", CAST('"  &amp;
TEXT($K1949,"aaaa-mm-dd") &amp;
"' AS DATE), " &amp;
$L1949 &amp;
", " &amp;
$N1949 &amp;
", " &amp;
$P1949 &amp;
", " &amp;
IF($R1949="","NULL",$R1949) &amp;
", " &amp;
$U1949 &amp;
");"</f>
        <v>INSERT INTO acme.fact_employees (id_company_fk, id_employee_pk, flg_active, employee_name, id_gender_fk, id_race_fk, birthdate, id_education_fk, id_department_fk, id_role_fk, id_level_fk, salary) VALUES (2, 1948, TRUE, 'Rachel Dantas Machado', 'F', 2, CAST('1974-12-19' AS DATE), 7, 8, 8, 4, 4080);</v>
      </c>
    </row>
    <row r="1950" spans="1:22" x14ac:dyDescent="0.2">
      <c r="A1950" s="7">
        <v>2</v>
      </c>
      <c r="B1950" s="5">
        <f t="shared" si="151"/>
        <v>1949</v>
      </c>
      <c r="C1950" s="6" t="b">
        <v>1</v>
      </c>
      <c r="D1950" s="7">
        <f ca="1">IF(ROW()=2,125,IF(ROW()=3,67,IF(ROW()=4,13,RANDBETWEEN(2,COUNT(Name!$A:$A) + 1))))</f>
        <v>44</v>
      </c>
      <c r="E1950" s="7" t="str">
        <f ca="1">VLOOKUP($D1950,Name!$A:$B,2,FALSE) &amp; " " &amp; IF(ROW()=2,"de Orléans e Bragança",VLOOKUP(IF(ROW()=2,0,RANDBETWEEN(2,COUNT('Last name'!$A:$A) + 1)),'Last name'!$A:$B,2,FALSE) &amp; " " &amp; VLOOKUP(RANDBETWEEN(2,COUNT('Last name'!$A:$A) + 1),'Last name'!$A:$B,2,FALSE))</f>
        <v>Anne Caroline Santana Mancini</v>
      </c>
      <c r="F1950" s="7">
        <v>2</v>
      </c>
      <c r="G1950" s="7" cm="1">
        <f t="array" aca="1" ref="G1950" ca="1">INDEX(States!$B:$B,RANDBETWEEN(2,COUNTA(States!$B:$B)),1)</f>
        <v>15</v>
      </c>
      <c r="H1950" s="7" t="str">
        <f ca="1">VLOOKUP($D1950,Name!$A:$C,3,FALSE)</f>
        <v>F</v>
      </c>
      <c r="I1950" s="7">
        <f t="shared" ca="1" si="152"/>
        <v>2</v>
      </c>
      <c r="J1950" s="7" t="str">
        <f ca="1">VLOOKUP($I1950,Race!$A:$B,2,FALSE)</f>
        <v>Branco</v>
      </c>
      <c r="K1950" s="8">
        <f ca="1" xml:space="preserve">
IF($B1950=2,
    TODAY()-16340,
    IF($P1950=2,
        RANDBETWEEN(TODAY()-12418.5,TODAY()-6574.5),
        IF(OR($P1950=3,$P1950=4),
            RANDBETWEEN(TODAY()-16071,TODAY()-8766),
            IF(OR($P1950=5,$P1950=6,$P1950=7),
                RANDBETWEEN(TODAY()-27393.75,TODAY()-12783.75),
                RANDBETWEEN(TODAY()-27393.75,TODAY()-10957.5)
            )
        )
    )
)</f>
        <v>33412</v>
      </c>
      <c r="L1950" s="6">
        <f ca="1">IF(OR(ROW()=2,ROW()=3),7,IF(ROW()=4,4,RANDBETWEEN(4,COUNT(Education!$A:$A) + 1)))</f>
        <v>6</v>
      </c>
      <c r="M1950" s="8" t="str">
        <f ca="1">VLOOKUP($L1950,Education!$A:$B,2,FALSE)</f>
        <v>Mestrado</v>
      </c>
      <c r="N195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1950" s="7" t="str">
        <f ca="1">VLOOKUP($N1950,Department!$A:$B,2,FALSE)</f>
        <v>Vendas</v>
      </c>
      <c r="P1950" s="6">
        <f t="shared" ca="1" si="153"/>
        <v>8</v>
      </c>
      <c r="Q1950" s="7" t="str">
        <f ca="1">VLOOKUP($P1950,Role!$A:$B,2,FALSE)</f>
        <v>Analista</v>
      </c>
      <c r="R1950" s="7">
        <f ca="1">IF($P1950=8,RANDBETWEEN(2,COUNT(Level!$A:$A) + 1),"")</f>
        <v>2</v>
      </c>
      <c r="S1950" s="7" t="str">
        <f ca="1">IF($R1950&lt;&gt;"",VLOOKUP($R1950,Level!$A:$B,2,FALSE),"")</f>
        <v>Junior</v>
      </c>
      <c r="T1950" s="8">
        <f t="shared" ca="1" si="154"/>
        <v>38267</v>
      </c>
      <c r="U1950" s="1">
        <f t="shared" ca="1" si="150"/>
        <v>3610</v>
      </c>
      <c r="V195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$A1950    &amp;
", "   &amp;
$B1950    &amp;
", "   &amp;
$C1950    &amp;
", '"  &amp;
$E1950    &amp;
"', '" &amp;
$H1950    &amp;
"', "  &amp;
$I1950 &amp;
", CAST('"  &amp;
TEXT($K1950,"aaaa-mm-dd") &amp;
"' AS DATE), " &amp;
$L1950 &amp;
", " &amp;
$N1950 &amp;
", " &amp;
$P1950 &amp;
", " &amp;
IF($R1950="","NULL",$R1950) &amp;
", " &amp;
$U1950 &amp;
");"</f>
        <v>INSERT INTO acme.fact_employees (id_company_fk, id_employee_pk, flg_active, employee_name, id_gender_fk, id_race_fk, birthdate, id_education_fk, id_department_fk, id_role_fk, id_level_fk, salary) VALUES (2, 1949, TRUE, 'Anne Caroline Santana Mancini', 'F', 2, CAST('1991-06-23' AS DATE), 6, 13, 8, 2, 3610);</v>
      </c>
    </row>
    <row r="1951" spans="1:22" x14ac:dyDescent="0.2">
      <c r="A1951" s="7">
        <v>2</v>
      </c>
      <c r="B1951" s="5">
        <f t="shared" si="151"/>
        <v>1950</v>
      </c>
      <c r="C1951" s="6" t="b">
        <v>1</v>
      </c>
      <c r="D1951" s="7">
        <f ca="1">IF(ROW()=2,125,IF(ROW()=3,67,IF(ROW()=4,13,RANDBETWEEN(2,COUNT(Name!$A:$A) + 1))))</f>
        <v>187</v>
      </c>
      <c r="E1951" s="7" t="str">
        <f ca="1">VLOOKUP($D1951,Name!$A:$B,2,FALSE) &amp; " " &amp; IF(ROW()=2,"de Orléans e Bragança",VLOOKUP(IF(ROW()=2,0,RANDBETWEEN(2,COUNT('Last name'!$A:$A) + 1)),'Last name'!$A:$B,2,FALSE) &amp; " " &amp; VLOOKUP(RANDBETWEEN(2,COUNT('Last name'!$A:$A) + 1),'Last name'!$A:$B,2,FALSE))</f>
        <v>João Miguel Cabral Mariani</v>
      </c>
      <c r="F1951" s="7">
        <v>2</v>
      </c>
      <c r="G1951" s="7" cm="1">
        <f t="array" aca="1" ref="G1951" ca="1">INDEX(States!$B:$B,RANDBETWEEN(2,COUNTA(States!$B:$B)),1)</f>
        <v>4</v>
      </c>
      <c r="H1951" s="7" t="str">
        <f ca="1">VLOOKUP($D1951,Name!$A:$C,3,FALSE)</f>
        <v>M</v>
      </c>
      <c r="I1951" s="7">
        <f t="shared" ca="1" si="152"/>
        <v>2</v>
      </c>
      <c r="J1951" s="7" t="str">
        <f ca="1">VLOOKUP($I1951,Race!$A:$B,2,FALSE)</f>
        <v>Branco</v>
      </c>
      <c r="K1951" s="8">
        <f ca="1" xml:space="preserve">
IF($B1951=2,
    TODAY()-16340,
    IF($P1951=2,
        RANDBETWEEN(TODAY()-12418.5,TODAY()-6574.5),
        IF(OR($P1951=3,$P1951=4),
            RANDBETWEEN(TODAY()-16071,TODAY()-8766),
            IF(OR($P1951=5,$P1951=6,$P1951=7),
                RANDBETWEEN(TODAY()-27393.75,TODAY()-12783.75),
                RANDBETWEEN(TODAY()-27393.75,TODAY()-10957.5)
            )
        )
    )
)</f>
        <v>23804</v>
      </c>
      <c r="L1951" s="6">
        <f ca="1">IF(OR(ROW()=2,ROW()=3),7,IF(ROW()=4,4,RANDBETWEEN(4,COUNT(Education!$A:$A) + 1)))</f>
        <v>4</v>
      </c>
      <c r="M1951" s="8" t="str">
        <f ca="1">VLOOKUP($L1951,Education!$A:$B,2,FALSE)</f>
        <v>Superior</v>
      </c>
      <c r="N195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1951" s="7" t="str">
        <f ca="1">VLOOKUP($N1951,Department!$A:$B,2,FALSE)</f>
        <v>Contábil</v>
      </c>
      <c r="P1951" s="6">
        <f t="shared" ca="1" si="153"/>
        <v>8</v>
      </c>
      <c r="Q1951" s="7" t="str">
        <f ca="1">VLOOKUP($P1951,Role!$A:$B,2,FALSE)</f>
        <v>Analista</v>
      </c>
      <c r="R1951" s="7">
        <f ca="1">IF($P1951=8,RANDBETWEEN(2,COUNT(Level!$A:$A) + 1),"")</f>
        <v>3</v>
      </c>
      <c r="S1951" s="7" t="str">
        <f ca="1">IF($R1951&lt;&gt;"",VLOOKUP($R1951,Level!$A:$B,2,FALSE),"")</f>
        <v>Pleno</v>
      </c>
      <c r="T1951" s="8">
        <f t="shared" ca="1" si="154"/>
        <v>42607</v>
      </c>
      <c r="U1951" s="1">
        <f t="shared" ca="1" si="150"/>
        <v>2500</v>
      </c>
      <c r="V195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$A1951    &amp;
", "   &amp;
$B1951    &amp;
", "   &amp;
$C1951    &amp;
", '"  &amp;
$E1951    &amp;
"', '" &amp;
$H1951    &amp;
"', "  &amp;
$I1951 &amp;
", CAST('"  &amp;
TEXT($K1951,"aaaa-mm-dd") &amp;
"' AS DATE), " &amp;
$L1951 &amp;
", " &amp;
$N1951 &amp;
", " &amp;
$P1951 &amp;
", " &amp;
IF($R1951="","NULL",$R1951) &amp;
", " &amp;
$U1951 &amp;
");"</f>
        <v>INSERT INTO acme.fact_employees (id_company_fk, id_employee_pk, flg_active, employee_name, id_gender_fk, id_race_fk, birthdate, id_education_fk, id_department_fk, id_role_fk, id_level_fk, salary) VALUES (2, 1950, TRUE, 'João Miguel Cabral Mariani', 'M', 2, CAST('1965-03-03' AS DATE), 4, 9, 8, 3, 2500);</v>
      </c>
    </row>
    <row r="1952" spans="1:22" x14ac:dyDescent="0.2">
      <c r="A1952" s="7">
        <v>2</v>
      </c>
      <c r="B1952" s="5">
        <f t="shared" si="151"/>
        <v>1951</v>
      </c>
      <c r="C1952" s="6" t="b">
        <v>1</v>
      </c>
      <c r="D1952" s="7">
        <f ca="1">IF(ROW()=2,125,IF(ROW()=3,67,IF(ROW()=4,13,RANDBETWEEN(2,COUNT(Name!$A:$A) + 1))))</f>
        <v>352</v>
      </c>
      <c r="E1952" s="7" t="str">
        <f ca="1">VLOOKUP($D1952,Name!$A:$B,2,FALSE) &amp; " " &amp; IF(ROW()=2,"de Orléans e Bragança",VLOOKUP(IF(ROW()=2,0,RANDBETWEEN(2,COUNT('Last name'!$A:$A) + 1)),'Last name'!$A:$B,2,FALSE) &amp; " " &amp; VLOOKUP(RANDBETWEEN(2,COUNT('Last name'!$A:$A) + 1),'Last name'!$A:$B,2,FALSE))</f>
        <v>Victor Hugo Luz Malafaia</v>
      </c>
      <c r="F1952" s="7">
        <v>2</v>
      </c>
      <c r="G1952" s="7" cm="1">
        <f t="array" aca="1" ref="G1952" ca="1">INDEX(States!$B:$B,RANDBETWEEN(2,COUNTA(States!$B:$B)),1)</f>
        <v>21</v>
      </c>
      <c r="H1952" s="7" t="str">
        <f ca="1">VLOOKUP($D1952,Name!$A:$C,3,FALSE)</f>
        <v>M</v>
      </c>
      <c r="I1952" s="7">
        <f t="shared" ca="1" si="152"/>
        <v>2</v>
      </c>
      <c r="J1952" s="7" t="str">
        <f ca="1">VLOOKUP($I1952,Race!$A:$B,2,FALSE)</f>
        <v>Branco</v>
      </c>
      <c r="K1952" s="8">
        <f ca="1" xml:space="preserve">
IF($B1952=2,
    TODAY()-16340,
    IF($P1952=2,
        RANDBETWEEN(TODAY()-12418.5,TODAY()-6574.5),
        IF(OR($P1952=3,$P1952=4),
            RANDBETWEEN(TODAY()-16071,TODAY()-8766),
            IF(OR($P1952=5,$P1952=6,$P1952=7),
                RANDBETWEEN(TODAY()-27393.75,TODAY()-12783.75),
                RANDBETWEEN(TODAY()-27393.75,TODAY()-10957.5)
            )
        )
    )
)</f>
        <v>27722</v>
      </c>
      <c r="L1952" s="6">
        <f ca="1">IF(OR(ROW()=2,ROW()=3),7,IF(ROW()=4,4,RANDBETWEEN(4,COUNT(Education!$A:$A) + 1)))</f>
        <v>4</v>
      </c>
      <c r="M1952" s="8" t="str">
        <f ca="1">VLOOKUP($L1952,Education!$A:$B,2,FALSE)</f>
        <v>Superior</v>
      </c>
      <c r="N195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1952" s="7" t="str">
        <f ca="1">VLOOKUP($N1952,Department!$A:$B,2,FALSE)</f>
        <v>Tecnologia da Informação</v>
      </c>
      <c r="P1952" s="6">
        <f t="shared" ca="1" si="153"/>
        <v>9</v>
      </c>
      <c r="Q1952" s="7" t="str">
        <f ca="1">VLOOKUP($P1952,Role!$A:$B,2,FALSE)</f>
        <v>Especialista</v>
      </c>
      <c r="R1952" s="7" t="str">
        <f ca="1">IF($P1952=8,RANDBETWEEN(2,COUNT(Level!$A:$A) + 1),"")</f>
        <v/>
      </c>
      <c r="S1952" s="7" t="str">
        <f ca="1">IF($R1952&lt;&gt;"",VLOOKUP($R1952,Level!$A:$B,2,FALSE),"")</f>
        <v/>
      </c>
      <c r="T1952" s="8">
        <f t="shared" ca="1" si="154"/>
        <v>38635</v>
      </c>
      <c r="U1952" s="1">
        <f t="shared" ca="1" si="150"/>
        <v>8620</v>
      </c>
      <c r="V195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$A1952    &amp;
", "   &amp;
$B1952    &amp;
", "   &amp;
$C1952    &amp;
", '"  &amp;
$E1952    &amp;
"', '" &amp;
$H1952    &amp;
"', "  &amp;
$I1952 &amp;
", CAST('"  &amp;
TEXT($K1952,"aaaa-mm-dd") &amp;
"' AS DATE), " &amp;
$L1952 &amp;
", " &amp;
$N1952 &amp;
", " &amp;
$P1952 &amp;
", " &amp;
IF($R1952="","NULL",$R1952) &amp;
", " &amp;
$U1952 &amp;
");"</f>
        <v>INSERT INTO acme.fact_employees (id_company_fk, id_employee_pk, flg_active, employee_name, id_gender_fk, id_race_fk, birthdate, id_education_fk, id_department_fk, id_role_fk, id_level_fk, salary) VALUES (2, 1951, TRUE, 'Victor Hugo Luz Malafaia', 'M', 2, CAST('1975-11-24' AS DATE), 4, 11, 9, NULL, 8620);</v>
      </c>
    </row>
    <row r="1953" spans="1:22" x14ac:dyDescent="0.2">
      <c r="A1953" s="7">
        <v>2</v>
      </c>
      <c r="B1953" s="5">
        <f t="shared" si="151"/>
        <v>1952</v>
      </c>
      <c r="C1953" s="6" t="b">
        <v>1</v>
      </c>
      <c r="D1953" s="7">
        <f ca="1">IF(ROW()=2,125,IF(ROW()=3,67,IF(ROW()=4,13,RANDBETWEEN(2,COUNT(Name!$A:$A) + 1))))</f>
        <v>90</v>
      </c>
      <c r="E1953" s="7" t="str">
        <f ca="1">VLOOKUP($D1953,Name!$A:$B,2,FALSE) &amp; " " &amp; IF(ROW()=2,"de Orléans e Bragança",VLOOKUP(IF(ROW()=2,0,RANDBETWEEN(2,COUNT('Last name'!$A:$A) + 1)),'Last name'!$A:$B,2,FALSE) &amp; " " &amp; VLOOKUP(RANDBETWEEN(2,COUNT('Last name'!$A:$A) + 1),'Last name'!$A:$B,2,FALSE))</f>
        <v>César Coelho Rocha</v>
      </c>
      <c r="F1953" s="7">
        <v>2</v>
      </c>
      <c r="G1953" s="7" cm="1">
        <f t="array" aca="1" ref="G1953" ca="1">INDEX(States!$B:$B,RANDBETWEEN(2,COUNTA(States!$B:$B)),1)</f>
        <v>4</v>
      </c>
      <c r="H1953" s="7" t="str">
        <f ca="1">VLOOKUP($D1953,Name!$A:$C,3,FALSE)</f>
        <v>M</v>
      </c>
      <c r="I1953" s="7">
        <f t="shared" ca="1" si="152"/>
        <v>3</v>
      </c>
      <c r="J1953" s="7" t="str">
        <f ca="1">VLOOKUP($I1953,Race!$A:$B,2,FALSE)</f>
        <v>Preto</v>
      </c>
      <c r="K1953" s="8">
        <f ca="1" xml:space="preserve">
IF($B1953=2,
    TODAY()-16340,
    IF($P1953=2,
        RANDBETWEEN(TODAY()-12418.5,TODAY()-6574.5),
        IF(OR($P1953=3,$P1953=4),
            RANDBETWEEN(TODAY()-16071,TODAY()-8766),
            IF(OR($P1953=5,$P1953=6,$P1953=7),
                RANDBETWEEN(TODAY()-27393.75,TODAY()-12783.75),
                RANDBETWEEN(TODAY()-27393.75,TODAY()-10957.5)
            )
        )
    )
)</f>
        <v>19466</v>
      </c>
      <c r="L1953" s="6">
        <f ca="1">IF(OR(ROW()=2,ROW()=3),7,IF(ROW()=4,4,RANDBETWEEN(4,COUNT(Education!$A:$A) + 1)))</f>
        <v>5</v>
      </c>
      <c r="M1953" s="8" t="str">
        <f ca="1">VLOOKUP($L1953,Education!$A:$B,2,FALSE)</f>
        <v>Pós-graduação</v>
      </c>
      <c r="N195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1953" s="7" t="str">
        <f ca="1">VLOOKUP($N1953,Department!$A:$B,2,FALSE)</f>
        <v>Administrativo</v>
      </c>
      <c r="P1953" s="6">
        <f t="shared" ca="1" si="153"/>
        <v>8</v>
      </c>
      <c r="Q1953" s="7" t="str">
        <f ca="1">VLOOKUP($P1953,Role!$A:$B,2,FALSE)</f>
        <v>Analista</v>
      </c>
      <c r="R1953" s="7">
        <f ca="1">IF($P1953=8,RANDBETWEEN(2,COUNT(Level!$A:$A) + 1),"")</f>
        <v>2</v>
      </c>
      <c r="S1953" s="7" t="str">
        <f ca="1">IF($R1953&lt;&gt;"",VLOOKUP($R1953,Level!$A:$B,2,FALSE),"")</f>
        <v>Junior</v>
      </c>
      <c r="T1953" s="8">
        <f t="shared" ca="1" si="154"/>
        <v>41933</v>
      </c>
      <c r="U1953" s="1">
        <f t="shared" ca="1" si="150"/>
        <v>3000</v>
      </c>
      <c r="V195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$A1953    &amp;
", "   &amp;
$B1953    &amp;
", "   &amp;
$C1953    &amp;
", '"  &amp;
$E1953    &amp;
"', '" &amp;
$H1953    &amp;
"', "  &amp;
$I1953 &amp;
", CAST('"  &amp;
TEXT($K1953,"aaaa-mm-dd") &amp;
"' AS DATE), " &amp;
$L1953 &amp;
", " &amp;
$N1953 &amp;
", " &amp;
$P1953 &amp;
", " &amp;
IF($R1953="","NULL",$R1953) &amp;
", " &amp;
$U1953 &amp;
");"</f>
        <v>INSERT INTO acme.fact_employees (id_company_fk, id_employee_pk, flg_active, employee_name, id_gender_fk, id_race_fk, birthdate, id_education_fk, id_department_fk, id_role_fk, id_level_fk, salary) VALUES (2, 1952, TRUE, 'César Coelho Rocha', 'M', 3, CAST('1953-04-17' AS DATE), 5, 3, 8, 2, 3000);</v>
      </c>
    </row>
    <row r="1954" spans="1:22" x14ac:dyDescent="0.2">
      <c r="A1954" s="7">
        <v>2</v>
      </c>
      <c r="B1954" s="5">
        <f t="shared" si="151"/>
        <v>1953</v>
      </c>
      <c r="C1954" s="6" t="b">
        <v>1</v>
      </c>
      <c r="D1954" s="7">
        <f ca="1">IF(ROW()=2,125,IF(ROW()=3,67,IF(ROW()=4,13,RANDBETWEEN(2,COUNT(Name!$A:$A) + 1))))</f>
        <v>103</v>
      </c>
      <c r="E1954" s="7" t="str">
        <f ca="1">VLOOKUP($D1954,Name!$A:$B,2,FALSE) &amp; " " &amp; IF(ROW()=2,"de Orléans e Bragança",VLOOKUP(IF(ROW()=2,0,RANDBETWEEN(2,COUNT('Last name'!$A:$A) + 1)),'Last name'!$A:$B,2,FALSE) &amp; " " &amp; VLOOKUP(RANDBETWEEN(2,COUNT('Last name'!$A:$A) + 1),'Last name'!$A:$B,2,FALSE))</f>
        <v>Davi Lucas Sá Holanda</v>
      </c>
      <c r="F1954" s="7">
        <v>2</v>
      </c>
      <c r="G1954" s="7" cm="1">
        <f t="array" aca="1" ref="G1954" ca="1">INDEX(States!$B:$B,RANDBETWEEN(2,COUNTA(States!$B:$B)),1)</f>
        <v>8</v>
      </c>
      <c r="H1954" s="7" t="str">
        <f ca="1">VLOOKUP($D1954,Name!$A:$C,3,FALSE)</f>
        <v>M</v>
      </c>
      <c r="I1954" s="7">
        <f t="shared" ca="1" si="152"/>
        <v>2</v>
      </c>
      <c r="J1954" s="7" t="str">
        <f ca="1">VLOOKUP($I1954,Race!$A:$B,2,FALSE)</f>
        <v>Branco</v>
      </c>
      <c r="K1954" s="8">
        <f ca="1" xml:space="preserve">
IF($B1954=2,
    TODAY()-16340,
    IF($P1954=2,
        RANDBETWEEN(TODAY()-12418.5,TODAY()-6574.5),
        IF(OR($P1954=3,$P1954=4),
            RANDBETWEEN(TODAY()-16071,TODAY()-8766),
            IF(OR($P1954=5,$P1954=6,$P1954=7),
                RANDBETWEEN(TODAY()-27393.75,TODAY()-12783.75),
                RANDBETWEEN(TODAY()-27393.75,TODAY()-10957.5)
            )
        )
    )
)</f>
        <v>25926</v>
      </c>
      <c r="L1954" s="6">
        <f ca="1">IF(OR(ROW()=2,ROW()=3),7,IF(ROW()=4,4,RANDBETWEEN(4,COUNT(Education!$A:$A) + 1)))</f>
        <v>6</v>
      </c>
      <c r="M1954" s="8" t="str">
        <f ca="1">VLOOKUP($L1954,Education!$A:$B,2,FALSE)</f>
        <v>Mestrado</v>
      </c>
      <c r="N195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1954" s="7" t="str">
        <f ca="1">VLOOKUP($N1954,Department!$A:$B,2,FALSE)</f>
        <v>Contábil</v>
      </c>
      <c r="P1954" s="6">
        <f t="shared" ca="1" si="153"/>
        <v>6</v>
      </c>
      <c r="Q1954" s="7" t="str">
        <f ca="1">VLOOKUP($P1954,Role!$A:$B,2,FALSE)</f>
        <v>Estagiário</v>
      </c>
      <c r="R1954" s="7" t="str">
        <f ca="1">IF($P1954=8,RANDBETWEEN(2,COUNT(Level!$A:$A) + 1),"")</f>
        <v/>
      </c>
      <c r="S1954" s="7" t="str">
        <f ca="1">IF($R1954&lt;&gt;"",VLOOKUP($R1954,Level!$A:$B,2,FALSE),"")</f>
        <v/>
      </c>
      <c r="T1954" s="8">
        <f t="shared" ca="1" si="154"/>
        <v>36787</v>
      </c>
      <c r="U1954" s="1">
        <f t="shared" ca="1" si="150"/>
        <v>2205</v>
      </c>
      <c r="V195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$A1954    &amp;
", "   &amp;
$B1954    &amp;
", "   &amp;
$C1954    &amp;
", '"  &amp;
$E1954    &amp;
"', '" &amp;
$H1954    &amp;
"', "  &amp;
$I1954 &amp;
", CAST('"  &amp;
TEXT($K1954,"aaaa-mm-dd") &amp;
"' AS DATE), " &amp;
$L1954 &amp;
", " &amp;
$N1954 &amp;
", " &amp;
$P1954 &amp;
", " &amp;
IF($R1954="","NULL",$R1954) &amp;
", " &amp;
$U1954 &amp;
");"</f>
        <v>INSERT INTO acme.fact_employees (id_company_fk, id_employee_pk, flg_active, employee_name, id_gender_fk, id_race_fk, birthdate, id_education_fk, id_department_fk, id_role_fk, id_level_fk, salary) VALUES (2, 1953, TRUE, 'Davi Lucas Sá Holanda', 'M', 2, CAST('1970-12-24' AS DATE), 6, 9, 6, NULL, 2205);</v>
      </c>
    </row>
    <row r="1955" spans="1:22" x14ac:dyDescent="0.2">
      <c r="A1955" s="7">
        <v>2</v>
      </c>
      <c r="B1955" s="5">
        <f t="shared" si="151"/>
        <v>1954</v>
      </c>
      <c r="C1955" s="6" t="b">
        <v>1</v>
      </c>
      <c r="D1955" s="7">
        <f ca="1">IF(ROW()=2,125,IF(ROW()=3,67,IF(ROW()=4,13,RANDBETWEEN(2,COUNT(Name!$A:$A) + 1))))</f>
        <v>325</v>
      </c>
      <c r="E1955" s="7" t="str">
        <f ca="1">VLOOKUP($D1955,Name!$A:$B,2,FALSE) &amp; " " &amp; IF(ROW()=2,"de Orléans e Bragança",VLOOKUP(IF(ROW()=2,0,RANDBETWEEN(2,COUNT('Last name'!$A:$A) + 1)),'Last name'!$A:$B,2,FALSE) &amp; " " &amp; VLOOKUP(RANDBETWEEN(2,COUNT('Last name'!$A:$A) + 1),'Last name'!$A:$B,2,FALSE))</f>
        <v>Raul Anjos Braga</v>
      </c>
      <c r="F1955" s="7">
        <v>2</v>
      </c>
      <c r="G1955" s="7" cm="1">
        <f t="array" aca="1" ref="G1955" ca="1">INDEX(States!$B:$B,RANDBETWEEN(2,COUNTA(States!$B:$B)),1)</f>
        <v>8</v>
      </c>
      <c r="H1955" s="7" t="str">
        <f ca="1">VLOOKUP($D1955,Name!$A:$C,3,FALSE)</f>
        <v>M</v>
      </c>
      <c r="I1955" s="7">
        <f t="shared" ca="1" si="152"/>
        <v>2</v>
      </c>
      <c r="J1955" s="7" t="str">
        <f ca="1">VLOOKUP($I1955,Race!$A:$B,2,FALSE)</f>
        <v>Branco</v>
      </c>
      <c r="K1955" s="8">
        <f ca="1" xml:space="preserve">
IF($B1955=2,
    TODAY()-16340,
    IF($P1955=2,
        RANDBETWEEN(TODAY()-12418.5,TODAY()-6574.5),
        IF(OR($P1955=3,$P1955=4),
            RANDBETWEEN(TODAY()-16071,TODAY()-8766),
            IF(OR($P1955=5,$P1955=6,$P1955=7),
                RANDBETWEEN(TODAY()-27393.75,TODAY()-12783.75),
                RANDBETWEEN(TODAY()-27393.75,TODAY()-10957.5)
            )
        )
    )
)</f>
        <v>27178</v>
      </c>
      <c r="L1955" s="6">
        <f ca="1">IF(OR(ROW()=2,ROW()=3),7,IF(ROW()=4,4,RANDBETWEEN(4,COUNT(Education!$A:$A) + 1)))</f>
        <v>6</v>
      </c>
      <c r="M1955" s="8" t="str">
        <f ca="1">VLOOKUP($L1955,Education!$A:$B,2,FALSE)</f>
        <v>Mestrado</v>
      </c>
      <c r="N195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1955" s="7" t="str">
        <f ca="1">VLOOKUP($N1955,Department!$A:$B,2,FALSE)</f>
        <v>Tecnologia da Informação</v>
      </c>
      <c r="P1955" s="6">
        <f t="shared" ca="1" si="153"/>
        <v>8</v>
      </c>
      <c r="Q1955" s="7" t="str">
        <f ca="1">VLOOKUP($P1955,Role!$A:$B,2,FALSE)</f>
        <v>Analista</v>
      </c>
      <c r="R1955" s="7">
        <f ca="1">IF($P1955=8,RANDBETWEEN(2,COUNT(Level!$A:$A) + 1),"")</f>
        <v>4</v>
      </c>
      <c r="S1955" s="7" t="str">
        <f ca="1">IF($R1955&lt;&gt;"",VLOOKUP($R1955,Level!$A:$B,2,FALSE),"")</f>
        <v>Senior</v>
      </c>
      <c r="T1955" s="8">
        <f t="shared" ca="1" si="154"/>
        <v>36980</v>
      </c>
      <c r="U1955" s="1">
        <f t="shared" ca="1" si="150"/>
        <v>3620</v>
      </c>
      <c r="V195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$A1955    &amp;
", "   &amp;
$B1955    &amp;
", "   &amp;
$C1955    &amp;
", '"  &amp;
$E1955    &amp;
"', '" &amp;
$H1955    &amp;
"', "  &amp;
$I1955 &amp;
", CAST('"  &amp;
TEXT($K1955,"aaaa-mm-dd") &amp;
"' AS DATE), " &amp;
$L1955 &amp;
", " &amp;
$N1955 &amp;
", " &amp;
$P1955 &amp;
", " &amp;
IF($R1955="","NULL",$R1955) &amp;
", " &amp;
$U1955 &amp;
");"</f>
        <v>INSERT INTO acme.fact_employees (id_company_fk, id_employee_pk, flg_active, employee_name, id_gender_fk, id_race_fk, birthdate, id_education_fk, id_department_fk, id_role_fk, id_level_fk, salary) VALUES (2, 1954, TRUE, 'Raul Anjos Braga', 'M', 2, CAST('1974-05-29' AS DATE), 6, 11, 8, 4, 3620);</v>
      </c>
    </row>
    <row r="1956" spans="1:22" x14ac:dyDescent="0.2">
      <c r="A1956" s="7">
        <v>2</v>
      </c>
      <c r="B1956" s="5">
        <f t="shared" si="151"/>
        <v>1955</v>
      </c>
      <c r="C1956" s="6" t="b">
        <v>1</v>
      </c>
      <c r="D1956" s="7">
        <f ca="1">IF(ROW()=2,125,IF(ROW()=3,67,IF(ROW()=4,13,RANDBETWEEN(2,COUNT(Name!$A:$A) + 1))))</f>
        <v>329</v>
      </c>
      <c r="E1956" s="7" t="str">
        <f ca="1">VLOOKUP($D1956,Name!$A:$B,2,FALSE) &amp; " " &amp; IF(ROW()=2,"de Orléans e Bragança",VLOOKUP(IF(ROW()=2,0,RANDBETWEEN(2,COUNT('Last name'!$A:$A) + 1)),'Last name'!$A:$B,2,FALSE) &amp; " " &amp; VLOOKUP(RANDBETWEEN(2,COUNT('Last name'!$A:$A) + 1),'Last name'!$A:$B,2,FALSE))</f>
        <v>Rodrigo Chaves Siqueira</v>
      </c>
      <c r="F1956" s="7">
        <v>2</v>
      </c>
      <c r="G1956" s="7" cm="1">
        <f t="array" aca="1" ref="G1956" ca="1">INDEX(States!$B:$B,RANDBETWEEN(2,COUNTA(States!$B:$B)),1)</f>
        <v>14</v>
      </c>
      <c r="H1956" s="7" t="str">
        <f ca="1">VLOOKUP($D1956,Name!$A:$C,3,FALSE)</f>
        <v>M</v>
      </c>
      <c r="I1956" s="7">
        <f t="shared" ca="1" si="152"/>
        <v>2</v>
      </c>
      <c r="J1956" s="7" t="str">
        <f ca="1">VLOOKUP($I1956,Race!$A:$B,2,FALSE)</f>
        <v>Branco</v>
      </c>
      <c r="K1956" s="8">
        <f ca="1" xml:space="preserve">
IF($B1956=2,
    TODAY()-16340,
    IF($P1956=2,
        RANDBETWEEN(TODAY()-12418.5,TODAY()-6574.5),
        IF(OR($P1956=3,$P1956=4),
            RANDBETWEEN(TODAY()-16071,TODAY()-8766),
            IF(OR($P1956=5,$P1956=6,$P1956=7),
                RANDBETWEEN(TODAY()-27393.75,TODAY()-12783.75),
                RANDBETWEEN(TODAY()-27393.75,TODAY()-10957.5)
            )
        )
    )
)</f>
        <v>29177</v>
      </c>
      <c r="L1956" s="6">
        <f ca="1">IF(OR(ROW()=2,ROW()=3),7,IF(ROW()=4,4,RANDBETWEEN(4,COUNT(Education!$A:$A) + 1)))</f>
        <v>4</v>
      </c>
      <c r="M1956" s="8" t="str">
        <f ca="1">VLOOKUP($L1956,Education!$A:$B,2,FALSE)</f>
        <v>Superior</v>
      </c>
      <c r="N195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1956" s="7" t="str">
        <f ca="1">VLOOKUP($N1956,Department!$A:$B,2,FALSE)</f>
        <v>Financeiro</v>
      </c>
      <c r="P1956" s="6">
        <f t="shared" ca="1" si="153"/>
        <v>6</v>
      </c>
      <c r="Q1956" s="7" t="str">
        <f ca="1">VLOOKUP($P1956,Role!$A:$B,2,FALSE)</f>
        <v>Estagiário</v>
      </c>
      <c r="R1956" s="7" t="str">
        <f ca="1">IF($P1956=8,RANDBETWEEN(2,COUNT(Level!$A:$A) + 1),"")</f>
        <v/>
      </c>
      <c r="S1956" s="7" t="str">
        <f ca="1">IF($R1956&lt;&gt;"",VLOOKUP($R1956,Level!$A:$B,2,FALSE),"")</f>
        <v/>
      </c>
      <c r="T1956" s="8">
        <f t="shared" ca="1" si="154"/>
        <v>39045</v>
      </c>
      <c r="U1956" s="1">
        <f t="shared" ca="1" si="150"/>
        <v>1205</v>
      </c>
      <c r="V195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$A1956    &amp;
", "   &amp;
$B1956    &amp;
", "   &amp;
$C1956    &amp;
", '"  &amp;
$E1956    &amp;
"', '" &amp;
$H1956    &amp;
"', "  &amp;
$I1956 &amp;
", CAST('"  &amp;
TEXT($K1956,"aaaa-mm-dd") &amp;
"' AS DATE), " &amp;
$L1956 &amp;
", " &amp;
$N1956 &amp;
", " &amp;
$P1956 &amp;
", " &amp;
IF($R1956="","NULL",$R1956) &amp;
", " &amp;
$U1956 &amp;
");"</f>
        <v>INSERT INTO acme.fact_employees (id_company_fk, id_employee_pk, flg_active, employee_name, id_gender_fk, id_race_fk, birthdate, id_education_fk, id_department_fk, id_role_fk, id_level_fk, salary) VALUES (2, 1955, TRUE, 'Rodrigo Chaves Siqueira', 'M', 2, CAST('1979-11-18' AS DATE), 4, 4, 6, NULL, 1205);</v>
      </c>
    </row>
    <row r="1957" spans="1:22" x14ac:dyDescent="0.2">
      <c r="A1957" s="7">
        <v>2</v>
      </c>
      <c r="B1957" s="5">
        <f t="shared" si="151"/>
        <v>1956</v>
      </c>
      <c r="C1957" s="6" t="b">
        <v>1</v>
      </c>
      <c r="D1957" s="7">
        <f ca="1">IF(ROW()=2,125,IF(ROW()=3,67,IF(ROW()=4,13,RANDBETWEEN(2,COUNT(Name!$A:$A) + 1))))</f>
        <v>262</v>
      </c>
      <c r="E1957" s="7" t="str">
        <f ca="1">VLOOKUP($D1957,Name!$A:$B,2,FALSE)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Maria Glória Gomes Azeredo</v>
      </c>
      <c r="F1957" s="7">
        <v>2</v>
      </c>
      <c r="G1957" s="7" cm="1">
        <f t="array" aca="1" ref="G1957" ca="1">INDEX(States!$B:$B,RANDBETWEEN(2,COUNTA(States!$B:$B)),1)</f>
        <v>3</v>
      </c>
      <c r="H1957" s="7" t="str">
        <f ca="1">VLOOKUP($D1957,Name!$A:$C,3,FALSE)</f>
        <v>F</v>
      </c>
      <c r="I1957" s="7">
        <f t="shared" ca="1" si="152"/>
        <v>5</v>
      </c>
      <c r="J1957" s="7" t="str">
        <f ca="1">VLOOKUP($I1957,Race!$A:$B,2,FALSE)</f>
        <v>Amarelo</v>
      </c>
      <c r="K1957" s="8">
        <f ca="1" xml:space="preserve">
IF($B1957=2,
    TODAY()-16340,
    IF($P1957=2,
        RANDBETWEEN(TODAY()-12418.5,TODAY()-6574.5),
        IF(OR($P1957=3,$P1957=4),
            RANDBETWEEN(TODAY()-16071,TODAY()-8766),
            IF(OR($P1957=5,$P1957=6,$P1957=7),
                RANDBETWEEN(TODAY()-27393.75,TODAY()-12783.75),
                RANDBETWEEN(TODAY()-27393.75,TODAY()-10957.5)
            )
        )
    )
)</f>
        <v>22331</v>
      </c>
      <c r="L1957" s="6">
        <f ca="1">IF(OR(ROW()=2,ROW()=3),7,IF(ROW()=4,4,RANDBETWEEN(4,COUNT(Education!$A:$A) + 1)))</f>
        <v>7</v>
      </c>
      <c r="M1957" s="8" t="str">
        <f ca="1">VLOOKUP($L1957,Education!$A:$B,2,FALSE)</f>
        <v>Doutorado</v>
      </c>
      <c r="N195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1957" s="7" t="str">
        <f ca="1">VLOOKUP($N1957,Department!$A:$B,2,FALSE)</f>
        <v>Auditoria</v>
      </c>
      <c r="P1957" s="6">
        <f t="shared" ca="1" si="153"/>
        <v>8</v>
      </c>
      <c r="Q1957" s="7" t="str">
        <f ca="1">VLOOKUP($P1957,Role!$A:$B,2,FALSE)</f>
        <v>Analista</v>
      </c>
      <c r="R1957" s="7">
        <f ca="1">IF($P1957=8,RANDBETWEEN(2,COUNT(Level!$A:$A) + 1),"")</f>
        <v>3</v>
      </c>
      <c r="S1957" s="7" t="str">
        <f ca="1">IF($R1957&lt;&gt;"",VLOOKUP($R1957,Level!$A:$B,2,FALSE),"")</f>
        <v>Pleno</v>
      </c>
      <c r="T1957" s="8">
        <f t="shared" ca="1" si="154"/>
        <v>42964</v>
      </c>
      <c r="U1957" s="1">
        <f t="shared" ca="1" si="150"/>
        <v>4000</v>
      </c>
      <c r="V195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$A1957    &amp;
", "   &amp;
$B1957    &amp;
", "   &amp;
$C1957    &amp;
", '"  &amp;
$E1957    &amp;
"', '" &amp;
$H1957    &amp;
"', "  &amp;
$I1957 &amp;
", CAST('"  &amp;
TEXT($K1957,"aaaa-mm-dd") &amp;
"' AS DATE), " &amp;
$L1957 &amp;
", " &amp;
$N1957 &amp;
", " &amp;
$P1957 &amp;
", " &amp;
IF($R1957="","NULL",$R1957) &amp;
", " &amp;
$U1957 &amp;
");"</f>
        <v>INSERT INTO acme.fact_employees (id_company_fk, id_employee_pk, flg_active, employee_name, id_gender_fk, id_race_fk, birthdate, id_education_fk, id_department_fk, id_role_fk, id_level_fk, salary) VALUES (2, 1956, TRUE, 'Maria Glória Gomes Azeredo', 'F', 5, CAST('1961-02-19' AS DATE), 7, 10, 8, 3, 4000);</v>
      </c>
    </row>
    <row r="1958" spans="1:22" x14ac:dyDescent="0.2">
      <c r="A1958" s="7">
        <v>2</v>
      </c>
      <c r="B1958" s="5">
        <f t="shared" si="151"/>
        <v>1957</v>
      </c>
      <c r="C1958" s="6" t="b">
        <v>1</v>
      </c>
      <c r="D1958" s="7">
        <f ca="1">IF(ROW()=2,125,IF(ROW()=3,67,IF(ROW()=4,13,RANDBETWEEN(2,COUNT(Name!$A:$A) + 1))))</f>
        <v>358</v>
      </c>
      <c r="E1958" s="7" t="str">
        <f ca="1">VLOOKUP($D1958,Name!$A:$B,2,FALSE) &amp; " " &amp; IF(ROW()=2,"de Orléans e Bragança",VLOOKUP(IF(ROW()=2,0,RANDBETWEEN(2,COUNT('Last name'!$A:$A) + 1)),'Last name'!$A:$B,2,FALSE) &amp; " " &amp; VLOOKUP(RANDBETWEEN(2,COUNT('Last name'!$A:$A) + 1),'Last name'!$A:$B,2,FALSE))</f>
        <v>Wagner Dias Martini</v>
      </c>
      <c r="F1958" s="7">
        <v>2</v>
      </c>
      <c r="G1958" s="7" cm="1">
        <f t="array" aca="1" ref="G1958" ca="1">INDEX(States!$B:$B,RANDBETWEEN(2,COUNTA(States!$B:$B)),1)</f>
        <v>10</v>
      </c>
      <c r="H1958" s="7" t="str">
        <f ca="1">VLOOKUP($D1958,Name!$A:$C,3,FALSE)</f>
        <v>M</v>
      </c>
      <c r="I1958" s="7">
        <f t="shared" ca="1" si="152"/>
        <v>4</v>
      </c>
      <c r="J1958" s="7" t="str">
        <f ca="1">VLOOKUP($I1958,Race!$A:$B,2,FALSE)</f>
        <v>Pardo</v>
      </c>
      <c r="K1958" s="8">
        <f ca="1" xml:space="preserve">
IF($B1958=2,
    TODAY()-16340,
    IF($P1958=2,
        RANDBETWEEN(TODAY()-12418.5,TODAY()-6574.5),
        IF(OR($P1958=3,$P1958=4),
            RANDBETWEEN(TODAY()-16071,TODAY()-8766),
            IF(OR($P1958=5,$P1958=6,$P1958=7),
                RANDBETWEEN(TODAY()-27393.75,TODAY()-12783.75),
                RANDBETWEEN(TODAY()-27393.75,TODAY()-10957.5)
            )
        )
    )
)</f>
        <v>25605</v>
      </c>
      <c r="L1958" s="6">
        <f ca="1">IF(OR(ROW()=2,ROW()=3),7,IF(ROW()=4,4,RANDBETWEEN(4,COUNT(Education!$A:$A) + 1)))</f>
        <v>4</v>
      </c>
      <c r="M1958" s="8" t="str">
        <f ca="1">VLOOKUP($L1958,Education!$A:$B,2,FALSE)</f>
        <v>Superior</v>
      </c>
      <c r="N195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1958" s="7" t="str">
        <f ca="1">VLOOKUP($N1958,Department!$A:$B,2,FALSE)</f>
        <v>Comunicação &amp; Marketing</v>
      </c>
      <c r="P1958" s="6">
        <f t="shared" ca="1" si="153"/>
        <v>6</v>
      </c>
      <c r="Q1958" s="7" t="str">
        <f ca="1">VLOOKUP($P1958,Role!$A:$B,2,FALSE)</f>
        <v>Estagiário</v>
      </c>
      <c r="R1958" s="7" t="str">
        <f ca="1">IF($P1958=8,RANDBETWEEN(2,COUNT(Level!$A:$A) + 1),"")</f>
        <v/>
      </c>
      <c r="S1958" s="7" t="str">
        <f ca="1">IF($R1958&lt;&gt;"",VLOOKUP($R1958,Level!$A:$B,2,FALSE),"")</f>
        <v/>
      </c>
      <c r="T1958" s="8">
        <f t="shared" ca="1" si="154"/>
        <v>38249</v>
      </c>
      <c r="U1958" s="1">
        <f t="shared" ca="1" si="150"/>
        <v>1285</v>
      </c>
      <c r="V195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$A1958    &amp;
", "   &amp;
$B1958    &amp;
", "   &amp;
$C1958    &amp;
", '"  &amp;
$E1958    &amp;
"', '" &amp;
$H1958    &amp;
"', "  &amp;
$I1958 &amp;
", CAST('"  &amp;
TEXT($K1958,"aaaa-mm-dd") &amp;
"' AS DATE), " &amp;
$L1958 &amp;
", " &amp;
$N1958 &amp;
", " &amp;
$P1958 &amp;
", " &amp;
IF($R1958="","NULL",$R1958) &amp;
", " &amp;
$U1958 &amp;
");"</f>
        <v>INSERT INTO acme.fact_employees (id_company_fk, id_employee_pk, flg_active, employee_name, id_gender_fk, id_race_fk, birthdate, id_education_fk, id_department_fk, id_role_fk, id_level_fk, salary) VALUES (2, 1957, TRUE, 'Wagner Dias Martini', 'M', 4, CAST('1970-02-06' AS DATE), 4, 8, 6, NULL, 1285);</v>
      </c>
    </row>
    <row r="1959" spans="1:22" x14ac:dyDescent="0.2">
      <c r="A1959" s="7">
        <v>2</v>
      </c>
      <c r="B1959" s="5">
        <f t="shared" si="151"/>
        <v>1958</v>
      </c>
      <c r="C1959" s="6" t="b">
        <v>1</v>
      </c>
      <c r="D1959" s="7">
        <f ca="1">IF(ROW()=2,125,IF(ROW()=3,67,IF(ROW()=4,13,RANDBETWEEN(2,COUNT(Name!$A:$A) + 1))))</f>
        <v>243</v>
      </c>
      <c r="E1959" s="7" t="str">
        <f ca="1">VLOOKUP($D1959,Name!$A:$B,2,FALSE) &amp; " " &amp; IF(ROW()=2,"de Orléans e Bragança",VLOOKUP(IF(ROW()=2,0,RANDBETWEEN(2,COUNT('Last name'!$A:$A) + 1)),'Last name'!$A:$B,2,FALSE) &amp; " " &amp; VLOOKUP(RANDBETWEEN(2,COUNT('Last name'!$A:$A) + 1),'Last name'!$A:$B,2,FALSE))</f>
        <v>Luiz Miguel Brasão Mendes</v>
      </c>
      <c r="F1959" s="7">
        <v>2</v>
      </c>
      <c r="G1959" s="7" cm="1">
        <f t="array" aca="1" ref="G1959" ca="1">INDEX(States!$B:$B,RANDBETWEEN(2,COUNTA(States!$B:$B)),1)</f>
        <v>5</v>
      </c>
      <c r="H1959" s="7" t="str">
        <f ca="1">VLOOKUP($D1959,Name!$A:$C,3,FALSE)</f>
        <v>M</v>
      </c>
      <c r="I1959" s="7">
        <f t="shared" ca="1" si="152"/>
        <v>2</v>
      </c>
      <c r="J1959" s="7" t="str">
        <f ca="1">VLOOKUP($I1959,Race!$A:$B,2,FALSE)</f>
        <v>Branco</v>
      </c>
      <c r="K1959" s="8">
        <f ca="1" xml:space="preserve">
IF($B1959=2,
    TODAY()-16340,
    IF($P1959=2,
        RANDBETWEEN(TODAY()-12418.5,TODAY()-6574.5),
        IF(OR($P1959=3,$P1959=4),
            RANDBETWEEN(TODAY()-16071,TODAY()-8766),
            IF(OR($P1959=5,$P1959=6,$P1959=7),
                RANDBETWEEN(TODAY()-27393.75,TODAY()-12783.75),
                RANDBETWEEN(TODAY()-27393.75,TODAY()-10957.5)
            )
        )
    )
)</f>
        <v>18145</v>
      </c>
      <c r="L1959" s="6">
        <f ca="1">IF(OR(ROW()=2,ROW()=3),7,IF(ROW()=4,4,RANDBETWEEN(4,COUNT(Education!$A:$A) + 1)))</f>
        <v>5</v>
      </c>
      <c r="M1959" s="8" t="str">
        <f ca="1">VLOOKUP($L1959,Education!$A:$B,2,FALSE)</f>
        <v>Pós-graduação</v>
      </c>
      <c r="N195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1959" s="7" t="str">
        <f ca="1">VLOOKUP($N1959,Department!$A:$B,2,FALSE)</f>
        <v>Administrativo</v>
      </c>
      <c r="P1959" s="6">
        <f t="shared" ca="1" si="153"/>
        <v>8</v>
      </c>
      <c r="Q1959" s="7" t="str">
        <f ca="1">VLOOKUP($P1959,Role!$A:$B,2,FALSE)</f>
        <v>Analista</v>
      </c>
      <c r="R1959" s="7">
        <f ca="1">IF($P1959=8,RANDBETWEEN(2,COUNT(Level!$A:$A) + 1),"")</f>
        <v>2</v>
      </c>
      <c r="S1959" s="7" t="str">
        <f ca="1">IF($R1959&lt;&gt;"",VLOOKUP($R1959,Level!$A:$B,2,FALSE),"")</f>
        <v>Junior</v>
      </c>
      <c r="T1959" s="8">
        <f t="shared" ca="1" si="154"/>
        <v>39704</v>
      </c>
      <c r="U1959" s="1">
        <f t="shared" ca="1" si="150"/>
        <v>3000</v>
      </c>
      <c r="V195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$A1959    &amp;
", "   &amp;
$B1959    &amp;
", "   &amp;
$C1959    &amp;
", '"  &amp;
$E1959    &amp;
"', '" &amp;
$H1959    &amp;
"', "  &amp;
$I1959 &amp;
", CAST('"  &amp;
TEXT($K1959,"aaaa-mm-dd") &amp;
"' AS DATE), " &amp;
$L1959 &amp;
", " &amp;
$N1959 &amp;
", " &amp;
$P1959 &amp;
", " &amp;
IF($R1959="","NULL",$R1959) &amp;
", " &amp;
$U1959 &amp;
");"</f>
        <v>INSERT INTO acme.fact_employees (id_company_fk, id_employee_pk, flg_active, employee_name, id_gender_fk, id_race_fk, birthdate, id_education_fk, id_department_fk, id_role_fk, id_level_fk, salary) VALUES (2, 1958, TRUE, 'Luiz Miguel Brasão Mendes', 'M', 2, CAST('1949-09-04' AS DATE), 5, 3, 8, 2, 3000);</v>
      </c>
    </row>
    <row r="1960" spans="1:22" x14ac:dyDescent="0.2">
      <c r="A1960" s="7">
        <v>2</v>
      </c>
      <c r="B1960" s="5">
        <f t="shared" si="151"/>
        <v>1959</v>
      </c>
      <c r="C1960" s="6" t="b">
        <v>1</v>
      </c>
      <c r="D1960" s="7">
        <f ca="1">IF(ROW()=2,125,IF(ROW()=3,67,IF(ROW()=4,13,RANDBETWEEN(2,COUNT(Name!$A:$A) + 1))))</f>
        <v>300</v>
      </c>
      <c r="E1960" s="7" t="str">
        <f ca="1">VLOOKUP($D1960,Name!$A:$B,2,FALSE) &amp; " " &amp; IF(ROW()=2,"de Orléans e Bragança",VLOOKUP(IF(ROW()=2,0,RANDBETWEEN(2,COUNT('Last name'!$A:$A) + 1)),'Last name'!$A:$B,2,FALSE) &amp; " " &amp; VLOOKUP(RANDBETWEEN(2,COUNT('Last name'!$A:$A) + 1),'Last name'!$A:$B,2,FALSE))</f>
        <v>Nathália Alcantara Cândido</v>
      </c>
      <c r="F1960" s="7">
        <v>2</v>
      </c>
      <c r="G1960" s="7" cm="1">
        <f t="array" aca="1" ref="G1960" ca="1">INDEX(States!$B:$B,RANDBETWEEN(2,COUNTA(States!$B:$B)),1)</f>
        <v>6</v>
      </c>
      <c r="H1960" s="7" t="str">
        <f ca="1">VLOOKUP($D1960,Name!$A:$C,3,FALSE)</f>
        <v>F</v>
      </c>
      <c r="I1960" s="7">
        <f t="shared" ca="1" si="152"/>
        <v>3</v>
      </c>
      <c r="J1960" s="7" t="str">
        <f ca="1">VLOOKUP($I1960,Race!$A:$B,2,FALSE)</f>
        <v>Preto</v>
      </c>
      <c r="K1960" s="8">
        <f ca="1" xml:space="preserve">
IF($B1960=2,
    TODAY()-16340,
    IF($P1960=2,
        RANDBETWEEN(TODAY()-12418.5,TODAY()-6574.5),
        IF(OR($P1960=3,$P1960=4),
            RANDBETWEEN(TODAY()-16071,TODAY()-8766),
            IF(OR($P1960=5,$P1960=6,$P1960=7),
                RANDBETWEEN(TODAY()-27393.75,TODAY()-12783.75),
                RANDBETWEEN(TODAY()-27393.75,TODAY()-10957.5)
            )
        )
    )
)</f>
        <v>27501</v>
      </c>
      <c r="L1960" s="6">
        <f ca="1">IF(OR(ROW()=2,ROW()=3),7,IF(ROW()=4,4,RANDBETWEEN(4,COUNT(Education!$A:$A) + 1)))</f>
        <v>4</v>
      </c>
      <c r="M1960" s="8" t="str">
        <f ca="1">VLOOKUP($L1960,Education!$A:$B,2,FALSE)</f>
        <v>Superior</v>
      </c>
      <c r="N196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1960" s="7" t="str">
        <f ca="1">VLOOKUP($N1960,Department!$A:$B,2,FALSE)</f>
        <v>Financeiro</v>
      </c>
      <c r="P1960" s="6">
        <f t="shared" ca="1" si="153"/>
        <v>9</v>
      </c>
      <c r="Q1960" s="7" t="str">
        <f ca="1">VLOOKUP($P1960,Role!$A:$B,2,FALSE)</f>
        <v>Especialista</v>
      </c>
      <c r="R1960" s="7" t="str">
        <f ca="1">IF($P1960=8,RANDBETWEEN(2,COUNT(Level!$A:$A) + 1),"")</f>
        <v/>
      </c>
      <c r="S1960" s="7" t="str">
        <f ca="1">IF($R1960&lt;&gt;"",VLOOKUP($R1960,Level!$A:$B,2,FALSE),"")</f>
        <v/>
      </c>
      <c r="T1960" s="8">
        <f t="shared" ca="1" si="154"/>
        <v>43297</v>
      </c>
      <c r="U1960" s="1">
        <f t="shared" ca="1" si="150"/>
        <v>8500</v>
      </c>
      <c r="V196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$A1960    &amp;
", "   &amp;
$B1960    &amp;
", "   &amp;
$C1960    &amp;
", '"  &amp;
$E1960    &amp;
"', '" &amp;
$H1960    &amp;
"', "  &amp;
$I1960 &amp;
", CAST('"  &amp;
TEXT($K1960,"aaaa-mm-dd") &amp;
"' AS DATE), " &amp;
$L1960 &amp;
", " &amp;
$N1960 &amp;
", " &amp;
$P1960 &amp;
", " &amp;
IF($R1960="","NULL",$R1960) &amp;
", " &amp;
$U1960 &amp;
");"</f>
        <v>INSERT INTO acme.fact_employees (id_company_fk, id_employee_pk, flg_active, employee_name, id_gender_fk, id_race_fk, birthdate, id_education_fk, id_department_fk, id_role_fk, id_level_fk, salary) VALUES (2, 1959, TRUE, 'Nathália Alcantara Cândido', 'F', 3, CAST('1975-04-17' AS DATE), 4, 4, 9, NULL, 8500);</v>
      </c>
    </row>
    <row r="1961" spans="1:22" x14ac:dyDescent="0.2">
      <c r="A1961" s="7">
        <v>2</v>
      </c>
      <c r="B1961" s="5">
        <f t="shared" si="151"/>
        <v>1960</v>
      </c>
      <c r="C1961" s="6" t="b">
        <v>1</v>
      </c>
      <c r="D1961" s="7">
        <f ca="1">IF(ROW()=2,125,IF(ROW()=3,67,IF(ROW()=4,13,RANDBETWEEN(2,COUNT(Name!$A:$A) + 1))))</f>
        <v>269</v>
      </c>
      <c r="E1961" s="7" t="str">
        <f ca="1">VLOOKUP($D1961,Name!$A:$B,2,FALSE)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Maria Madalena Chaves Giordano</v>
      </c>
      <c r="F1961" s="7">
        <v>2</v>
      </c>
      <c r="G1961" s="7" cm="1">
        <f t="array" aca="1" ref="G1961" ca="1">INDEX(States!$B:$B,RANDBETWEEN(2,COUNTA(States!$B:$B)),1)</f>
        <v>20</v>
      </c>
      <c r="H1961" s="7" t="str">
        <f ca="1">VLOOKUP($D1961,Name!$A:$C,3,FALSE)</f>
        <v>F</v>
      </c>
      <c r="I1961" s="7">
        <f t="shared" ca="1" si="152"/>
        <v>2</v>
      </c>
      <c r="J1961" s="7" t="str">
        <f ca="1">VLOOKUP($I1961,Race!$A:$B,2,FALSE)</f>
        <v>Branco</v>
      </c>
      <c r="K1961" s="8">
        <f ca="1" xml:space="preserve">
IF($B1961=2,
    TODAY()-16340,
    IF($P1961=2,
        RANDBETWEEN(TODAY()-12418.5,TODAY()-6574.5),
        IF(OR($P1961=3,$P1961=4),
            RANDBETWEEN(TODAY()-16071,TODAY()-8766),
            IF(OR($P1961=5,$P1961=6,$P1961=7),
                RANDBETWEEN(TODAY()-27393.75,TODAY()-12783.75),
                RANDBETWEEN(TODAY()-27393.75,TODAY()-10957.5)
            )
        )
    )
)</f>
        <v>29785</v>
      </c>
      <c r="L1961" s="6">
        <f ca="1">IF(OR(ROW()=2,ROW()=3),7,IF(ROW()=4,4,RANDBETWEEN(4,COUNT(Education!$A:$A) + 1)))</f>
        <v>5</v>
      </c>
      <c r="M1961" s="8" t="str">
        <f ca="1">VLOOKUP($L1961,Education!$A:$B,2,FALSE)</f>
        <v>Pós-graduação</v>
      </c>
      <c r="N196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1961" s="7" t="str">
        <f ca="1">VLOOKUP($N1961,Department!$A:$B,2,FALSE)</f>
        <v>Vendas</v>
      </c>
      <c r="P1961" s="6">
        <f t="shared" ca="1" si="153"/>
        <v>8</v>
      </c>
      <c r="Q1961" s="7" t="str">
        <f ca="1">VLOOKUP($P1961,Role!$A:$B,2,FALSE)</f>
        <v>Analista</v>
      </c>
      <c r="R1961" s="7">
        <f ca="1">IF($P1961=8,RANDBETWEEN(2,COUNT(Level!$A:$A) + 1),"")</f>
        <v>2</v>
      </c>
      <c r="S1961" s="7" t="str">
        <f ca="1">IF($R1961&lt;&gt;"",VLOOKUP($R1961,Level!$A:$B,2,FALSE),"")</f>
        <v>Junior</v>
      </c>
      <c r="T1961" s="8">
        <f t="shared" ca="1" si="154"/>
        <v>41410</v>
      </c>
      <c r="U1961" s="1">
        <f t="shared" ca="1" si="150"/>
        <v>3110</v>
      </c>
      <c r="V196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$A1961    &amp;
", "   &amp;
$B1961    &amp;
", "   &amp;
$C1961    &amp;
", '"  &amp;
$E1961    &amp;
"', '" &amp;
$H1961    &amp;
"', "  &amp;
$I1961 &amp;
", CAST('"  &amp;
TEXT($K1961,"aaaa-mm-dd") &amp;
"' AS DATE), " &amp;
$L1961 &amp;
", " &amp;
$N1961 &amp;
", " &amp;
$P1961 &amp;
", " &amp;
IF($R1961="","NULL",$R1961) &amp;
", " &amp;
$U1961 &amp;
");"</f>
        <v>INSERT INTO acme.fact_employees (id_company_fk, id_employee_pk, flg_active, employee_name, id_gender_fk, id_race_fk, birthdate, id_education_fk, id_department_fk, id_role_fk, id_level_fk, salary) VALUES (2, 1960, TRUE, 'Maria Madalena Chaves Giordano', 'F', 2, CAST('1981-07-18' AS DATE), 5, 13, 8, 2, 3110);</v>
      </c>
    </row>
    <row r="1962" spans="1:22" x14ac:dyDescent="0.2">
      <c r="A1962" s="7">
        <v>2</v>
      </c>
      <c r="B1962" s="5">
        <f t="shared" si="151"/>
        <v>1961</v>
      </c>
      <c r="C1962" s="6" t="b">
        <v>1</v>
      </c>
      <c r="D1962" s="7">
        <f ca="1">IF(ROW()=2,125,IF(ROW()=3,67,IF(ROW()=4,13,RANDBETWEEN(2,COUNT(Name!$A:$A) + 1))))</f>
        <v>26</v>
      </c>
      <c r="E1962" s="7" t="str">
        <f ca="1">VLOOKUP($D1962,Name!$A:$B,2,FALSE) &amp; " " &amp; IF(ROW()=2,"de Orléans e Bragança",VLOOKUP(IF(ROW()=2,0,RANDBETWEEN(2,COUNT('Last name'!$A:$A) + 1)),'Last name'!$A:$B,2,FALSE) &amp; " " &amp; VLOOKUP(RANDBETWEEN(2,COUNT('Last name'!$A:$A) + 1),'Last name'!$A:$B,2,FALSE))</f>
        <v>Ana Cecília Santos Nunes</v>
      </c>
      <c r="F1962" s="7">
        <v>2</v>
      </c>
      <c r="G1962" s="7" cm="1">
        <f t="array" aca="1" ref="G1962" ca="1">INDEX(States!$B:$B,RANDBETWEEN(2,COUNTA(States!$B:$B)),1)</f>
        <v>21</v>
      </c>
      <c r="H1962" s="7" t="str">
        <f ca="1">VLOOKUP($D1962,Name!$A:$C,3,FALSE)</f>
        <v>F</v>
      </c>
      <c r="I1962" s="7">
        <f t="shared" ca="1" si="152"/>
        <v>2</v>
      </c>
      <c r="J1962" s="7" t="str">
        <f ca="1">VLOOKUP($I1962,Race!$A:$B,2,FALSE)</f>
        <v>Branco</v>
      </c>
      <c r="K1962" s="8">
        <f ca="1" xml:space="preserve">
IF($B1962=2,
    TODAY()-16340,
    IF($P1962=2,
        RANDBETWEEN(TODAY()-12418.5,TODAY()-6574.5),
        IF(OR($P1962=3,$P1962=4),
            RANDBETWEEN(TODAY()-16071,TODAY()-8766),
            IF(OR($P1962=5,$P1962=6,$P1962=7),
                RANDBETWEEN(TODAY()-27393.75,TODAY()-12783.75),
                RANDBETWEEN(TODAY()-27393.75,TODAY()-10957.5)
            )
        )
    )
)</f>
        <v>18779</v>
      </c>
      <c r="L1962" s="6">
        <f ca="1">IF(OR(ROW()=2,ROW()=3),7,IF(ROW()=4,4,RANDBETWEEN(4,COUNT(Education!$A:$A) + 1)))</f>
        <v>6</v>
      </c>
      <c r="M1962" s="8" t="str">
        <f ca="1">VLOOKUP($L1962,Education!$A:$B,2,FALSE)</f>
        <v>Mestrado</v>
      </c>
      <c r="N196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1962" s="7" t="str">
        <f ca="1">VLOOKUP($N1962,Department!$A:$B,2,FALSE)</f>
        <v>Comunicação &amp; Marketing</v>
      </c>
      <c r="P1962" s="6">
        <f t="shared" ca="1" si="153"/>
        <v>6</v>
      </c>
      <c r="Q1962" s="7" t="str">
        <f ca="1">VLOOKUP($P1962,Role!$A:$B,2,FALSE)</f>
        <v>Estagiário</v>
      </c>
      <c r="R1962" s="7" t="str">
        <f ca="1">IF($P1962=8,RANDBETWEEN(2,COUNT(Level!$A:$A) + 1),"")</f>
        <v/>
      </c>
      <c r="S1962" s="7" t="str">
        <f ca="1">IF($R1962&lt;&gt;"",VLOOKUP($R1962,Level!$A:$B,2,FALSE),"")</f>
        <v/>
      </c>
      <c r="T1962" s="8">
        <f t="shared" ca="1" si="154"/>
        <v>39287</v>
      </c>
      <c r="U1962" s="1">
        <f t="shared" ca="1" si="150"/>
        <v>2285</v>
      </c>
      <c r="V196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$A1962    &amp;
", "   &amp;
$B1962    &amp;
", "   &amp;
$C1962    &amp;
", '"  &amp;
$E1962    &amp;
"', '" &amp;
$H1962    &amp;
"', "  &amp;
$I1962 &amp;
", CAST('"  &amp;
TEXT($K1962,"aaaa-mm-dd") &amp;
"' AS DATE), " &amp;
$L1962 &amp;
", " &amp;
$N1962 &amp;
", " &amp;
$P1962 &amp;
", " &amp;
IF($R1962="","NULL",$R1962) &amp;
", " &amp;
$U1962 &amp;
");"</f>
        <v>INSERT INTO acme.fact_employees (id_company_fk, id_employee_pk, flg_active, employee_name, id_gender_fk, id_race_fk, birthdate, id_education_fk, id_department_fk, id_role_fk, id_level_fk, salary) VALUES (2, 1961, TRUE, 'Ana Cecília Santos Nunes', 'F', 2, CAST('1951-05-31' AS DATE), 6, 8, 6, NULL, 2285);</v>
      </c>
    </row>
    <row r="1963" spans="1:22" x14ac:dyDescent="0.2">
      <c r="A1963" s="7">
        <v>2</v>
      </c>
      <c r="B1963" s="5">
        <f t="shared" si="151"/>
        <v>1962</v>
      </c>
      <c r="C1963" s="6" t="b">
        <v>1</v>
      </c>
      <c r="D1963" s="7">
        <f ca="1">IF(ROW()=2,125,IF(ROW()=3,67,IF(ROW()=4,13,RANDBETWEEN(2,COUNT(Name!$A:$A) + 1))))</f>
        <v>172</v>
      </c>
      <c r="E1963" s="7" t="str">
        <f ca="1">VLOOKUP($D1963,Name!$A:$B,2,FALSE) &amp; " " &amp; IF(ROW()=2,"de Orléans e Bragança",VLOOKUP(IF(ROW()=2,0,RANDBETWEEN(2,COUNT('Last name'!$A:$A) + 1)),'Last name'!$A:$B,2,FALSE) &amp; " " &amp; VLOOKUP(RANDBETWEEN(2,COUNT('Last name'!$A:$A) + 1),'Last name'!$A:$B,2,FALSE))</f>
        <v>Isabella Junqueira Barroso</v>
      </c>
      <c r="F1963" s="7">
        <v>2</v>
      </c>
      <c r="G1963" s="7" cm="1">
        <f t="array" aca="1" ref="G1963" ca="1">INDEX(States!$B:$B,RANDBETWEEN(2,COUNTA(States!$B:$B)),1)</f>
        <v>14</v>
      </c>
      <c r="H1963" s="7" t="str">
        <f ca="1">VLOOKUP($D1963,Name!$A:$C,3,FALSE)</f>
        <v>F</v>
      </c>
      <c r="I1963" s="7">
        <f t="shared" ca="1" si="152"/>
        <v>2</v>
      </c>
      <c r="J1963" s="7" t="str">
        <f ca="1">VLOOKUP($I1963,Race!$A:$B,2,FALSE)</f>
        <v>Branco</v>
      </c>
      <c r="K1963" s="8">
        <f ca="1" xml:space="preserve">
IF($B1963=2,
    TODAY()-16340,
    IF($P1963=2,
        RANDBETWEEN(TODAY()-12418.5,TODAY()-6574.5),
        IF(OR($P1963=3,$P1963=4),
            RANDBETWEEN(TODAY()-16071,TODAY()-8766),
            IF(OR($P1963=5,$P1963=6,$P1963=7),
                RANDBETWEEN(TODAY()-27393.75,TODAY()-12783.75),
                RANDBETWEEN(TODAY()-27393.75,TODAY()-10957.5)
            )
        )
    )
)</f>
        <v>26385</v>
      </c>
      <c r="L1963" s="6">
        <f ca="1">IF(OR(ROW()=2,ROW()=3),7,IF(ROW()=4,4,RANDBETWEEN(4,COUNT(Education!$A:$A) + 1)))</f>
        <v>6</v>
      </c>
      <c r="M1963" s="8" t="str">
        <f ca="1">VLOOKUP($L1963,Education!$A:$B,2,FALSE)</f>
        <v>Mestrado</v>
      </c>
      <c r="N196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12</v>
      </c>
      <c r="O1963" s="7" t="str">
        <f ca="1">VLOOKUP($N1963,Department!$A:$B,2,FALSE)</f>
        <v>Jurídico</v>
      </c>
      <c r="P1963" s="6">
        <f t="shared" ca="1" si="153"/>
        <v>8</v>
      </c>
      <c r="Q1963" s="7" t="str">
        <f ca="1">VLOOKUP($P1963,Role!$A:$B,2,FALSE)</f>
        <v>Analista</v>
      </c>
      <c r="R1963" s="7">
        <f ca="1">IF($P1963=8,RANDBETWEEN(2,COUNT(Level!$A:$A) + 1),"")</f>
        <v>4</v>
      </c>
      <c r="S1963" s="7" t="str">
        <f ca="1">IF($R1963&lt;&gt;"",VLOOKUP($R1963,Level!$A:$B,2,FALSE),"")</f>
        <v>Senior</v>
      </c>
      <c r="T1963" s="8">
        <f t="shared" ca="1" si="154"/>
        <v>37657</v>
      </c>
      <c r="U1963" s="1">
        <f t="shared" ca="1" si="150"/>
        <v>3600</v>
      </c>
      <c r="V196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$A1963    &amp;
", "   &amp;
$B1963    &amp;
", "   &amp;
$C1963    &amp;
", '"  &amp;
$E1963    &amp;
"', '" &amp;
$H1963    &amp;
"', "  &amp;
$I1963 &amp;
", CAST('"  &amp;
TEXT($K1963,"aaaa-mm-dd") &amp;
"' AS DATE), " &amp;
$L1963 &amp;
", " &amp;
$N1963 &amp;
", " &amp;
$P1963 &amp;
", " &amp;
IF($R1963="","NULL",$R1963) &amp;
", " &amp;
$U1963 &amp;
");"</f>
        <v>INSERT INTO acme.fact_employees (id_company_fk, id_employee_pk, flg_active, employee_name, id_gender_fk, id_race_fk, birthdate, id_education_fk, id_department_fk, id_role_fk, id_level_fk, salary) VALUES (2, 1962, TRUE, 'Isabella Junqueira Barroso', 'F', 2, CAST('1972-03-27' AS DATE), 6, 12, 8, 4, 3600);</v>
      </c>
    </row>
    <row r="1964" spans="1:22" x14ac:dyDescent="0.2">
      <c r="A1964" s="7">
        <v>2</v>
      </c>
      <c r="B1964" s="5">
        <f t="shared" si="151"/>
        <v>1963</v>
      </c>
      <c r="C1964" s="6" t="b">
        <v>1</v>
      </c>
      <c r="D1964" s="7">
        <f ca="1">IF(ROW()=2,125,IF(ROW()=3,67,IF(ROW()=4,13,RANDBETWEEN(2,COUNT(Name!$A:$A) + 1))))</f>
        <v>135</v>
      </c>
      <c r="E1964" s="7" t="str">
        <f ca="1">VLOOKUP($D1964,Name!$A:$B,2,FALSE) &amp; " " &amp; IF(ROW()=2,"de Orléans e Bragança",VLOOKUP(IF(ROW()=2,0,RANDBETWEEN(2,COUNT('Last name'!$A:$A) + 1)),'Last name'!$A:$B,2,FALSE) &amp; " " &amp; VLOOKUP(RANDBETWEEN(2,COUNT('Last name'!$A:$A) + 1),'Last name'!$A:$B,2,FALSE))</f>
        <v>Fernando Martins Seixas</v>
      </c>
      <c r="F1964" s="7">
        <v>2</v>
      </c>
      <c r="G1964" s="7" cm="1">
        <f t="array" aca="1" ref="G1964" ca="1">INDEX(States!$B:$B,RANDBETWEEN(2,COUNTA(States!$B:$B)),1)</f>
        <v>20</v>
      </c>
      <c r="H1964" s="7" t="str">
        <f ca="1">VLOOKUP($D1964,Name!$A:$C,3,FALSE)</f>
        <v>M</v>
      </c>
      <c r="I1964" s="7">
        <f t="shared" ca="1" si="152"/>
        <v>2</v>
      </c>
      <c r="J1964" s="7" t="str">
        <f ca="1">VLOOKUP($I1964,Race!$A:$B,2,FALSE)</f>
        <v>Branco</v>
      </c>
      <c r="K1964" s="8">
        <f ca="1" xml:space="preserve">
IF($B1964=2,
    TODAY()-16340,
    IF($P1964=2,
        RANDBETWEEN(TODAY()-12418.5,TODAY()-6574.5),
        IF(OR($P1964=3,$P1964=4),
            RANDBETWEEN(TODAY()-16071,TODAY()-8766),
            IF(OR($P1964=5,$P1964=6,$P1964=7),
                RANDBETWEEN(TODAY()-27393.75,TODAY()-12783.75),
                RANDBETWEEN(TODAY()-27393.75,TODAY()-10957.5)
            )
        )
    )
)</f>
        <v>24951</v>
      </c>
      <c r="L1964" s="6">
        <f ca="1">IF(OR(ROW()=2,ROW()=3),7,IF(ROW()=4,4,RANDBETWEEN(4,COUNT(Education!$A:$A) + 1)))</f>
        <v>5</v>
      </c>
      <c r="M1964" s="8" t="str">
        <f ca="1">VLOOKUP($L1964,Education!$A:$B,2,FALSE)</f>
        <v>Pós-graduação</v>
      </c>
      <c r="N196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1964" s="7" t="str">
        <f ca="1">VLOOKUP($N1964,Department!$A:$B,2,FALSE)</f>
        <v>Auditoria</v>
      </c>
      <c r="P1964" s="6">
        <f t="shared" ca="1" si="153"/>
        <v>7</v>
      </c>
      <c r="Q1964" s="7" t="str">
        <f ca="1">VLOOKUP($P1964,Role!$A:$B,2,FALSE)</f>
        <v>Trainee</v>
      </c>
      <c r="R1964" s="7" t="str">
        <f ca="1">IF($P1964=8,RANDBETWEEN(2,COUNT(Level!$A:$A) + 1),"")</f>
        <v/>
      </c>
      <c r="S1964" s="7" t="str">
        <f ca="1">IF($R1964&lt;&gt;"",VLOOKUP($R1964,Level!$A:$B,2,FALSE),"")</f>
        <v/>
      </c>
      <c r="T1964" s="8">
        <f t="shared" ca="1" si="154"/>
        <v>42925</v>
      </c>
      <c r="U1964" s="1">
        <f t="shared" ca="1" si="150"/>
        <v>1805</v>
      </c>
      <c r="V196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$A1964    &amp;
", "   &amp;
$B1964    &amp;
", "   &amp;
$C1964    &amp;
", '"  &amp;
$E1964    &amp;
"', '" &amp;
$H1964    &amp;
"', "  &amp;
$I1964 &amp;
", CAST('"  &amp;
TEXT($K1964,"aaaa-mm-dd") &amp;
"' AS DATE), " &amp;
$L1964 &amp;
", " &amp;
$N1964 &amp;
", " &amp;
$P1964 &amp;
", " &amp;
IF($R1964="","NULL",$R1964) &amp;
", " &amp;
$U1964 &amp;
");"</f>
        <v>INSERT INTO acme.fact_employees (id_company_fk, id_employee_pk, flg_active, employee_name, id_gender_fk, id_race_fk, birthdate, id_education_fk, id_department_fk, id_role_fk, id_level_fk, salary) VALUES (2, 1963, TRUE, 'Fernando Martins Seixas', 'M', 2, CAST('1968-04-23' AS DATE), 5, 10, 7, NULL, 1805);</v>
      </c>
    </row>
    <row r="1965" spans="1:22" x14ac:dyDescent="0.2">
      <c r="A1965" s="7">
        <v>2</v>
      </c>
      <c r="B1965" s="5">
        <f t="shared" si="151"/>
        <v>1964</v>
      </c>
      <c r="C1965" s="6" t="b">
        <v>1</v>
      </c>
      <c r="D1965" s="7">
        <f ca="1">IF(ROW()=2,125,IF(ROW()=3,67,IF(ROW()=4,13,RANDBETWEEN(2,COUNT(Name!$A:$A) + 1))))</f>
        <v>287</v>
      </c>
      <c r="E1965" s="7" t="str">
        <f ca="1">VLOOKUP($D1965,Name!$A:$B,2,FALSE) &amp; " " &amp; IF(ROW()=2,"de Orléans e Bragança",VLOOKUP(IF(ROW()=2,0,RANDBETWEEN(2,COUNT('Last name'!$A:$A) + 1)),'Last name'!$A:$B,2,FALSE) &amp; " " &amp; VLOOKUP(RANDBETWEEN(2,COUNT('Last name'!$A:$A) + 1),'Last name'!$A:$B,2,FALSE))</f>
        <v>Melissa Ricci Junqueira</v>
      </c>
      <c r="F1965" s="7">
        <v>2</v>
      </c>
      <c r="G1965" s="7" cm="1">
        <f t="array" aca="1" ref="G1965" ca="1">INDEX(States!$B:$B,RANDBETWEEN(2,COUNTA(States!$B:$B)),1)</f>
        <v>21</v>
      </c>
      <c r="H1965" s="7" t="str">
        <f ca="1">VLOOKUP($D1965,Name!$A:$C,3,FALSE)</f>
        <v>F</v>
      </c>
      <c r="I1965" s="7">
        <f t="shared" ca="1" si="152"/>
        <v>2</v>
      </c>
      <c r="J1965" s="7" t="str">
        <f ca="1">VLOOKUP($I1965,Race!$A:$B,2,FALSE)</f>
        <v>Branco</v>
      </c>
      <c r="K1965" s="8">
        <f ca="1" xml:space="preserve">
IF($B1965=2,
    TODAY()-16340,
    IF($P1965=2,
        RANDBETWEEN(TODAY()-12418.5,TODAY()-6574.5),
        IF(OR($P1965=3,$P1965=4),
            RANDBETWEEN(TODAY()-16071,TODAY()-8766),
            IF(OR($P1965=5,$P1965=6,$P1965=7),
                RANDBETWEEN(TODAY()-27393.75,TODAY()-12783.75),
                RANDBETWEEN(TODAY()-27393.75,TODAY()-10957.5)
            )
        )
    )
)</f>
        <v>23313</v>
      </c>
      <c r="L1965" s="6">
        <f ca="1">IF(OR(ROW()=2,ROW()=3),7,IF(ROW()=4,4,RANDBETWEEN(4,COUNT(Education!$A:$A) + 1)))</f>
        <v>5</v>
      </c>
      <c r="M1965" s="8" t="str">
        <f ca="1">VLOOKUP($L1965,Education!$A:$B,2,FALSE)</f>
        <v>Pós-graduação</v>
      </c>
      <c r="N196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7</v>
      </c>
      <c r="O1965" s="7" t="str">
        <f ca="1">VLOOKUP($N1965,Department!$A:$B,2,FALSE)</f>
        <v>Operacional</v>
      </c>
      <c r="P1965" s="6">
        <f t="shared" ca="1" si="153"/>
        <v>8</v>
      </c>
      <c r="Q1965" s="7" t="str">
        <f ca="1">VLOOKUP($P1965,Role!$A:$B,2,FALSE)</f>
        <v>Analista</v>
      </c>
      <c r="R1965" s="7">
        <f ca="1">IF($P1965=8,RANDBETWEEN(2,COUNT(Level!$A:$A) + 1),"")</f>
        <v>3</v>
      </c>
      <c r="S1965" s="7" t="str">
        <f ca="1">IF($R1965&lt;&gt;"",VLOOKUP($R1965,Level!$A:$B,2,FALSE),"")</f>
        <v>Pleno</v>
      </c>
      <c r="T1965" s="8">
        <f t="shared" ca="1" si="154"/>
        <v>42675</v>
      </c>
      <c r="U1965" s="1">
        <f t="shared" ca="1" si="150"/>
        <v>3000</v>
      </c>
      <c r="V196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$A1965    &amp;
", "   &amp;
$B1965    &amp;
", "   &amp;
$C1965    &amp;
", '"  &amp;
$E1965    &amp;
"', '" &amp;
$H1965    &amp;
"', "  &amp;
$I1965 &amp;
", CAST('"  &amp;
TEXT($K1965,"aaaa-mm-dd") &amp;
"' AS DATE), " &amp;
$L1965 &amp;
", " &amp;
$N1965 &amp;
", " &amp;
$P1965 &amp;
", " &amp;
IF($R1965="","NULL",$R1965) &amp;
", " &amp;
$U1965 &amp;
");"</f>
        <v>INSERT INTO acme.fact_employees (id_company_fk, id_employee_pk, flg_active, employee_name, id_gender_fk, id_race_fk, birthdate, id_education_fk, id_department_fk, id_role_fk, id_level_fk, salary) VALUES (2, 1964, TRUE, 'Melissa Ricci Junqueira', 'F', 2, CAST('1963-10-29' AS DATE), 5, 7, 8, 3, 3000);</v>
      </c>
    </row>
    <row r="1966" spans="1:22" x14ac:dyDescent="0.2">
      <c r="A1966" s="7">
        <v>2</v>
      </c>
      <c r="B1966" s="5">
        <f t="shared" si="151"/>
        <v>1965</v>
      </c>
      <c r="C1966" s="6" t="b">
        <v>1</v>
      </c>
      <c r="D1966" s="7">
        <f ca="1">IF(ROW()=2,125,IF(ROW()=3,67,IF(ROW()=4,13,RANDBETWEEN(2,COUNT(Name!$A:$A) + 1))))</f>
        <v>304</v>
      </c>
      <c r="E1966" s="7" t="str">
        <f ca="1">VLOOKUP($D1966,Name!$A:$B,2,FALSE) &amp; " " &amp; IF(ROW()=2,"de Orléans e Bragança",VLOOKUP(IF(ROW()=2,0,RANDBETWEEN(2,COUNT('Last name'!$A:$A) + 1)),'Last name'!$A:$B,2,FALSE) &amp; " " &amp; VLOOKUP(RANDBETWEEN(2,COUNT('Last name'!$A:$A) + 1),'Last name'!$A:$B,2,FALSE))</f>
        <v>Nicole Barreto Soares</v>
      </c>
      <c r="F1966" s="7">
        <v>2</v>
      </c>
      <c r="G1966" s="7" cm="1">
        <f t="array" aca="1" ref="G1966" ca="1">INDEX(States!$B:$B,RANDBETWEEN(2,COUNTA(States!$B:$B)),1)</f>
        <v>15</v>
      </c>
      <c r="H1966" s="7" t="str">
        <f ca="1">VLOOKUP($D1966,Name!$A:$C,3,FALSE)</f>
        <v>F</v>
      </c>
      <c r="I1966" s="7">
        <f t="shared" ca="1" si="152"/>
        <v>2</v>
      </c>
      <c r="J1966" s="7" t="str">
        <f ca="1">VLOOKUP($I1966,Race!$A:$B,2,FALSE)</f>
        <v>Branco</v>
      </c>
      <c r="K1966" s="8">
        <f ca="1" xml:space="preserve">
IF($B1966=2,
    TODAY()-16340,
    IF($P1966=2,
        RANDBETWEEN(TODAY()-12418.5,TODAY()-6574.5),
        IF(OR($P1966=3,$P1966=4),
            RANDBETWEEN(TODAY()-16071,TODAY()-8766),
            IF(OR($P1966=5,$P1966=6,$P1966=7),
                RANDBETWEEN(TODAY()-27393.75,TODAY()-12783.75),
                RANDBETWEEN(TODAY()-27393.75,TODAY()-10957.5)
            )
        )
    )
)</f>
        <v>18749</v>
      </c>
      <c r="L1966" s="6">
        <f ca="1">IF(OR(ROW()=2,ROW()=3),7,IF(ROW()=4,4,RANDBETWEEN(4,COUNT(Education!$A:$A) + 1)))</f>
        <v>7</v>
      </c>
      <c r="M1966" s="8" t="str">
        <f ca="1">VLOOKUP($L1966,Education!$A:$B,2,FALSE)</f>
        <v>Doutorado</v>
      </c>
      <c r="N196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1966" s="7" t="str">
        <f ca="1">VLOOKUP($N1966,Department!$A:$B,2,FALSE)</f>
        <v>Tecnologia da Informação</v>
      </c>
      <c r="P1966" s="6">
        <f t="shared" ca="1" si="153"/>
        <v>8</v>
      </c>
      <c r="Q1966" s="7" t="str">
        <f ca="1">VLOOKUP($P1966,Role!$A:$B,2,FALSE)</f>
        <v>Analista</v>
      </c>
      <c r="R1966" s="7">
        <f ca="1">IF($P1966=8,RANDBETWEEN(2,COUNT(Level!$A:$A) + 1),"")</f>
        <v>3</v>
      </c>
      <c r="S1966" s="7" t="str">
        <f ca="1">IF($R1966&lt;&gt;"",VLOOKUP($R1966,Level!$A:$B,2,FALSE),"")</f>
        <v>Pleno</v>
      </c>
      <c r="T1966" s="8">
        <f t="shared" ca="1" si="154"/>
        <v>36486</v>
      </c>
      <c r="U1966" s="1">
        <f t="shared" ca="1" si="150"/>
        <v>4120</v>
      </c>
      <c r="V196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$A1966    &amp;
", "   &amp;
$B1966    &amp;
", "   &amp;
$C1966    &amp;
", '"  &amp;
$E1966    &amp;
"', '" &amp;
$H1966    &amp;
"', "  &amp;
$I1966 &amp;
", CAST('"  &amp;
TEXT($K1966,"aaaa-mm-dd") &amp;
"' AS DATE), " &amp;
$L1966 &amp;
", " &amp;
$N1966 &amp;
", " &amp;
$P1966 &amp;
", " &amp;
IF($R1966="","NULL",$R1966) &amp;
", " &amp;
$U1966 &amp;
");"</f>
        <v>INSERT INTO acme.fact_employees (id_company_fk, id_employee_pk, flg_active, employee_name, id_gender_fk, id_race_fk, birthdate, id_education_fk, id_department_fk, id_role_fk, id_level_fk, salary) VALUES (2, 1965, TRUE, 'Nicole Barreto Soares', 'F', 2, CAST('1951-05-01' AS DATE), 7, 11, 8, 3, 4120);</v>
      </c>
    </row>
    <row r="1967" spans="1:22" x14ac:dyDescent="0.2">
      <c r="A1967" s="7">
        <v>2</v>
      </c>
      <c r="B1967" s="5">
        <f t="shared" si="151"/>
        <v>1966</v>
      </c>
      <c r="C1967" s="6" t="b">
        <v>1</v>
      </c>
      <c r="D1967" s="7">
        <f ca="1">IF(ROW()=2,125,IF(ROW()=3,67,IF(ROW()=4,13,RANDBETWEEN(2,COUNT(Name!$A:$A) + 1))))</f>
        <v>265</v>
      </c>
      <c r="E1967" s="7" t="str">
        <f ca="1">VLOOKUP($D1967,Name!$A:$B,2,FALSE)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Maria Isis Café Battaglia</v>
      </c>
      <c r="F1967" s="7">
        <v>2</v>
      </c>
      <c r="G1967" s="7" cm="1">
        <f t="array" aca="1" ref="G1967" ca="1">INDEX(States!$B:$B,RANDBETWEEN(2,COUNTA(States!$B:$B)),1)</f>
        <v>14</v>
      </c>
      <c r="H1967" s="7" t="str">
        <f ca="1">VLOOKUP($D1967,Name!$A:$C,3,FALSE)</f>
        <v>F</v>
      </c>
      <c r="I1967" s="7">
        <f t="shared" ca="1" si="152"/>
        <v>3</v>
      </c>
      <c r="J1967" s="7" t="str">
        <f ca="1">VLOOKUP($I1967,Race!$A:$B,2,FALSE)</f>
        <v>Preto</v>
      </c>
      <c r="K1967" s="8">
        <f ca="1" xml:space="preserve">
IF($B1967=2,
    TODAY()-16340,
    IF($P1967=2,
        RANDBETWEEN(TODAY()-12418.5,TODAY()-6574.5),
        IF(OR($P1967=3,$P1967=4),
            RANDBETWEEN(TODAY()-16071,TODAY()-8766),
            IF(OR($P1967=5,$P1967=6,$P1967=7),
                RANDBETWEEN(TODAY()-27393.75,TODAY()-12783.75),
                RANDBETWEEN(TODAY()-27393.75,TODAY()-10957.5)
            )
        )
    )
)</f>
        <v>25674</v>
      </c>
      <c r="L1967" s="6">
        <f ca="1">IF(OR(ROW()=2,ROW()=3),7,IF(ROW()=4,4,RANDBETWEEN(4,COUNT(Education!$A:$A) + 1)))</f>
        <v>6</v>
      </c>
      <c r="M1967" s="8" t="str">
        <f ca="1">VLOOKUP($L1967,Education!$A:$B,2,FALSE)</f>
        <v>Mestrado</v>
      </c>
      <c r="N196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1967" s="7" t="str">
        <f ca="1">VLOOKUP($N1967,Department!$A:$B,2,FALSE)</f>
        <v>Vendas</v>
      </c>
      <c r="P1967" s="6">
        <f t="shared" ca="1" si="153"/>
        <v>8</v>
      </c>
      <c r="Q1967" s="7" t="str">
        <f ca="1">VLOOKUP($P1967,Role!$A:$B,2,FALSE)</f>
        <v>Analista</v>
      </c>
      <c r="R1967" s="7">
        <f ca="1">IF($P1967=8,RANDBETWEEN(2,COUNT(Level!$A:$A) + 1),"")</f>
        <v>2</v>
      </c>
      <c r="S1967" s="7" t="str">
        <f ca="1">IF($R1967&lt;&gt;"",VLOOKUP($R1967,Level!$A:$B,2,FALSE),"")</f>
        <v>Junior</v>
      </c>
      <c r="T1967" s="8">
        <f t="shared" ca="1" si="154"/>
        <v>43442</v>
      </c>
      <c r="U1967" s="1">
        <f t="shared" ca="1" si="150"/>
        <v>3610</v>
      </c>
      <c r="V196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$A1967    &amp;
", "   &amp;
$B1967    &amp;
", "   &amp;
$C1967    &amp;
", '"  &amp;
$E1967    &amp;
"', '" &amp;
$H1967    &amp;
"', "  &amp;
$I1967 &amp;
", CAST('"  &amp;
TEXT($K1967,"aaaa-mm-dd") &amp;
"' AS DATE), " &amp;
$L1967 &amp;
", " &amp;
$N1967 &amp;
", " &amp;
$P1967 &amp;
", " &amp;
IF($R1967="","NULL",$R1967) &amp;
", " &amp;
$U1967 &amp;
");"</f>
        <v>INSERT INTO acme.fact_employees (id_company_fk, id_employee_pk, flg_active, employee_name, id_gender_fk, id_race_fk, birthdate, id_education_fk, id_department_fk, id_role_fk, id_level_fk, salary) VALUES (2, 1966, TRUE, 'Maria Isis Café Battaglia', 'F', 3, CAST('1970-04-16' AS DATE), 6, 13, 8, 2, 3610);</v>
      </c>
    </row>
    <row r="1968" spans="1:22" x14ac:dyDescent="0.2">
      <c r="A1968" s="7">
        <v>2</v>
      </c>
      <c r="B1968" s="5">
        <f t="shared" si="151"/>
        <v>1967</v>
      </c>
      <c r="C1968" s="6" t="b">
        <v>1</v>
      </c>
      <c r="D1968" s="7">
        <f ca="1">IF(ROW()=2,125,IF(ROW()=3,67,IF(ROW()=4,13,RANDBETWEEN(2,COUNT(Name!$A:$A) + 1))))</f>
        <v>207</v>
      </c>
      <c r="E1968" s="7" t="str">
        <f ca="1">VLOOKUP($D1968,Name!$A:$B,2,FALSE) &amp; " " &amp; IF(ROW()=2,"de Orléans e Bragança",VLOOKUP(IF(ROW()=2,0,RANDBETWEEN(2,COUNT('Last name'!$A:$A) + 1)),'Last name'!$A:$B,2,FALSE) &amp; " " &amp; VLOOKUP(RANDBETWEEN(2,COUNT('Last name'!$A:$A) + 1),'Last name'!$A:$B,2,FALSE))</f>
        <v>Kauã Alves Bandeira</v>
      </c>
      <c r="F1968" s="7">
        <v>2</v>
      </c>
      <c r="G1968" s="7" cm="1">
        <f t="array" aca="1" ref="G1968" ca="1">INDEX(States!$B:$B,RANDBETWEEN(2,COUNTA(States!$B:$B)),1)</f>
        <v>13</v>
      </c>
      <c r="H1968" s="7" t="str">
        <f ca="1">VLOOKUP($D1968,Name!$A:$C,3,FALSE)</f>
        <v>M</v>
      </c>
      <c r="I1968" s="7">
        <f t="shared" ca="1" si="152"/>
        <v>2</v>
      </c>
      <c r="J1968" s="7" t="str">
        <f ca="1">VLOOKUP($I1968,Race!$A:$B,2,FALSE)</f>
        <v>Branco</v>
      </c>
      <c r="K1968" s="8">
        <f ca="1" xml:space="preserve">
IF($B1968=2,
    TODAY()-16340,
    IF($P1968=2,
        RANDBETWEEN(TODAY()-12418.5,TODAY()-6574.5),
        IF(OR($P1968=3,$P1968=4),
            RANDBETWEEN(TODAY()-16071,TODAY()-8766),
            IF(OR($P1968=5,$P1968=6,$P1968=7),
                RANDBETWEEN(TODAY()-27393.75,TODAY()-12783.75),
                RANDBETWEEN(TODAY()-27393.75,TODAY()-10957.5)
            )
        )
    )
)</f>
        <v>19174</v>
      </c>
      <c r="L1968" s="6">
        <f ca="1">IF(OR(ROW()=2,ROW()=3),7,IF(ROW()=4,4,RANDBETWEEN(4,COUNT(Education!$A:$A) + 1)))</f>
        <v>4</v>
      </c>
      <c r="M1968" s="8" t="str">
        <f ca="1">VLOOKUP($L1968,Education!$A:$B,2,FALSE)</f>
        <v>Superior</v>
      </c>
      <c r="N196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1968" s="7" t="str">
        <f ca="1">VLOOKUP($N1968,Department!$A:$B,2,FALSE)</f>
        <v>Auditoria</v>
      </c>
      <c r="P1968" s="6">
        <f t="shared" ca="1" si="153"/>
        <v>8</v>
      </c>
      <c r="Q1968" s="7" t="str">
        <f ca="1">VLOOKUP($P1968,Role!$A:$B,2,FALSE)</f>
        <v>Analista</v>
      </c>
      <c r="R1968" s="7">
        <f ca="1">IF($P1968=8,RANDBETWEEN(2,COUNT(Level!$A:$A) + 1),"")</f>
        <v>3</v>
      </c>
      <c r="S1968" s="7" t="str">
        <f ca="1">IF($R1968&lt;&gt;"",VLOOKUP($R1968,Level!$A:$B,2,FALSE),"")</f>
        <v>Pleno</v>
      </c>
      <c r="T1968" s="8">
        <f t="shared" ca="1" si="154"/>
        <v>42494</v>
      </c>
      <c r="U1968" s="1">
        <f t="shared" ca="1" si="150"/>
        <v>2500</v>
      </c>
      <c r="V196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$A1968    &amp;
", "   &amp;
$B1968    &amp;
", "   &amp;
$C1968    &amp;
", '"  &amp;
$E1968    &amp;
"', '" &amp;
$H1968    &amp;
"', "  &amp;
$I1968 &amp;
", CAST('"  &amp;
TEXT($K1968,"aaaa-mm-dd") &amp;
"' AS DATE), " &amp;
$L1968 &amp;
", " &amp;
$N1968 &amp;
", " &amp;
$P1968 &amp;
", " &amp;
IF($R1968="","NULL",$R1968) &amp;
", " &amp;
$U1968 &amp;
");"</f>
        <v>INSERT INTO acme.fact_employees (id_company_fk, id_employee_pk, flg_active, employee_name, id_gender_fk, id_race_fk, birthdate, id_education_fk, id_department_fk, id_role_fk, id_level_fk, salary) VALUES (2, 1967, TRUE, 'Kauã Alves Bandeira', 'M', 2, CAST('1952-06-29' AS DATE), 4, 10, 8, 3, 2500);</v>
      </c>
    </row>
    <row r="1969" spans="1:22" x14ac:dyDescent="0.2">
      <c r="A1969" s="7">
        <v>2</v>
      </c>
      <c r="B1969" s="5">
        <f t="shared" si="151"/>
        <v>1968</v>
      </c>
      <c r="C1969" s="6" t="b">
        <v>1</v>
      </c>
      <c r="D1969" s="7">
        <f ca="1">IF(ROW()=2,125,IF(ROW()=3,67,IF(ROW()=4,13,RANDBETWEEN(2,COUNT(Name!$A:$A) + 1))))</f>
        <v>17</v>
      </c>
      <c r="E1969" s="7" t="str">
        <f ca="1">VLOOKUP($D1969,Name!$A:$B,2,FALSE) &amp; " " &amp; IF(ROW()=2,"de Orléans e Bragança",VLOOKUP(IF(ROW()=2,0,RANDBETWEEN(2,COUNT('Last name'!$A:$A) + 1)),'Last name'!$A:$B,2,FALSE) &amp; " " &amp; VLOOKUP(RANDBETWEEN(2,COUNT('Last name'!$A:$A) + 1),'Last name'!$A:$B,2,FALSE))</f>
        <v>Alini Anjos Alvaregna</v>
      </c>
      <c r="F1969" s="7">
        <v>2</v>
      </c>
      <c r="G1969" s="7" cm="1">
        <f t="array" aca="1" ref="G1969" ca="1">INDEX(States!$B:$B,RANDBETWEEN(2,COUNTA(States!$B:$B)),1)</f>
        <v>5</v>
      </c>
      <c r="H1969" s="7" t="str">
        <f ca="1">VLOOKUP($D1969,Name!$A:$C,3,FALSE)</f>
        <v>F</v>
      </c>
      <c r="I1969" s="7">
        <f t="shared" ca="1" si="152"/>
        <v>4</v>
      </c>
      <c r="J1969" s="7" t="str">
        <f ca="1">VLOOKUP($I1969,Race!$A:$B,2,FALSE)</f>
        <v>Pardo</v>
      </c>
      <c r="K1969" s="8">
        <f ca="1" xml:space="preserve">
IF($B1969=2,
    TODAY()-16340,
    IF($P1969=2,
        RANDBETWEEN(TODAY()-12418.5,TODAY()-6574.5),
        IF(OR($P1969=3,$P1969=4),
            RANDBETWEEN(TODAY()-16071,TODAY()-8766),
            IF(OR($P1969=5,$P1969=6,$P1969=7),
                RANDBETWEEN(TODAY()-27393.75,TODAY()-12783.75),
                RANDBETWEEN(TODAY()-27393.75,TODAY()-10957.5)
            )
        )
    )
)</f>
        <v>26368</v>
      </c>
      <c r="L1969" s="6">
        <f ca="1">IF(OR(ROW()=2,ROW()=3),7,IF(ROW()=4,4,RANDBETWEEN(4,COUNT(Education!$A:$A) + 1)))</f>
        <v>7</v>
      </c>
      <c r="M1969" s="8" t="str">
        <f ca="1">VLOOKUP($L1969,Education!$A:$B,2,FALSE)</f>
        <v>Doutorado</v>
      </c>
      <c r="N196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12</v>
      </c>
      <c r="O1969" s="7" t="str">
        <f ca="1">VLOOKUP($N1969,Department!$A:$B,2,FALSE)</f>
        <v>Jurídico</v>
      </c>
      <c r="P1969" s="6">
        <f t="shared" ca="1" si="153"/>
        <v>8</v>
      </c>
      <c r="Q1969" s="7" t="str">
        <f ca="1">VLOOKUP($P1969,Role!$A:$B,2,FALSE)</f>
        <v>Analista</v>
      </c>
      <c r="R1969" s="7">
        <f ca="1">IF($P1969=8,RANDBETWEEN(2,COUNT(Level!$A:$A) + 1),"")</f>
        <v>2</v>
      </c>
      <c r="S1969" s="7" t="str">
        <f ca="1">IF($R1969&lt;&gt;"",VLOOKUP($R1969,Level!$A:$B,2,FALSE),"")</f>
        <v>Junior</v>
      </c>
      <c r="T1969" s="8">
        <f t="shared" ca="1" si="154"/>
        <v>39835</v>
      </c>
      <c r="U1969" s="1">
        <f t="shared" ca="1" si="150"/>
        <v>4100</v>
      </c>
      <c r="V196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$A1969    &amp;
", "   &amp;
$B1969    &amp;
", "   &amp;
$C1969    &amp;
", '"  &amp;
$E1969    &amp;
"', '" &amp;
$H1969    &amp;
"', "  &amp;
$I1969 &amp;
", CAST('"  &amp;
TEXT($K1969,"aaaa-mm-dd") &amp;
"' AS DATE), " &amp;
$L1969 &amp;
", " &amp;
$N1969 &amp;
", " &amp;
$P1969 &amp;
", " &amp;
IF($R1969="","NULL",$R1969) &amp;
", " &amp;
$U1969 &amp;
");"</f>
        <v>INSERT INTO acme.fact_employees (id_company_fk, id_employee_pk, flg_active, employee_name, id_gender_fk, id_race_fk, birthdate, id_education_fk, id_department_fk, id_role_fk, id_level_fk, salary) VALUES (2, 1968, TRUE, 'Alini Anjos Alvaregna', 'F', 4, CAST('1972-03-10' AS DATE), 7, 12, 8, 2, 4100);</v>
      </c>
    </row>
    <row r="1970" spans="1:22" x14ac:dyDescent="0.2">
      <c r="A1970" s="7">
        <v>2</v>
      </c>
      <c r="B1970" s="5">
        <f t="shared" si="151"/>
        <v>1969</v>
      </c>
      <c r="C1970" s="6" t="b">
        <v>1</v>
      </c>
      <c r="D1970" s="7">
        <f ca="1">IF(ROW()=2,125,IF(ROW()=3,67,IF(ROW()=4,13,RANDBETWEEN(2,COUNT(Name!$A:$A) + 1))))</f>
        <v>184</v>
      </c>
      <c r="E1970" s="7" t="str">
        <f ca="1">VLOOKUP($D1970,Name!$A:$B,2,FALSE) &amp; " " &amp; IF(ROW()=2,"de Orléans e Bragança",VLOOKUP(IF(ROW()=2,0,RANDBETWEEN(2,COUNT('Last name'!$A:$A) + 1)),'Last name'!$A:$B,2,FALSE) &amp; " " &amp; VLOOKUP(RANDBETWEEN(2,COUNT('Last name'!$A:$A) + 1),'Last name'!$A:$B,2,FALSE))</f>
        <v>João Guilherme Barbieri Giordano</v>
      </c>
      <c r="F1970" s="7">
        <v>2</v>
      </c>
      <c r="G1970" s="7" cm="1">
        <f t="array" aca="1" ref="G1970" ca="1">INDEX(States!$B:$B,RANDBETWEEN(2,COUNTA(States!$B:$B)),1)</f>
        <v>21</v>
      </c>
      <c r="H1970" s="7" t="str">
        <f ca="1">VLOOKUP($D1970,Name!$A:$C,3,FALSE)</f>
        <v>M</v>
      </c>
      <c r="I1970" s="7">
        <f t="shared" ca="1" si="152"/>
        <v>2</v>
      </c>
      <c r="J1970" s="7" t="str">
        <f ca="1">VLOOKUP($I1970,Race!$A:$B,2,FALSE)</f>
        <v>Branco</v>
      </c>
      <c r="K1970" s="8">
        <f ca="1" xml:space="preserve">
IF($B1970=2,
    TODAY()-16340,
    IF($P1970=2,
        RANDBETWEEN(TODAY()-12418.5,TODAY()-6574.5),
        IF(OR($P1970=3,$P1970=4),
            RANDBETWEEN(TODAY()-16071,TODAY()-8766),
            IF(OR($P1970=5,$P1970=6,$P1970=7),
                RANDBETWEEN(TODAY()-27393.75,TODAY()-12783.75),
                RANDBETWEEN(TODAY()-27393.75,TODAY()-10957.5)
            )
        )
    )
)</f>
        <v>25823</v>
      </c>
      <c r="L1970" s="6">
        <f ca="1">IF(OR(ROW()=2,ROW()=3),7,IF(ROW()=4,4,RANDBETWEEN(4,COUNT(Education!$A:$A) + 1)))</f>
        <v>5</v>
      </c>
      <c r="M1970" s="8" t="str">
        <f ca="1">VLOOKUP($L1970,Education!$A:$B,2,FALSE)</f>
        <v>Pós-graduação</v>
      </c>
      <c r="N197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12</v>
      </c>
      <c r="O1970" s="7" t="str">
        <f ca="1">VLOOKUP($N1970,Department!$A:$B,2,FALSE)</f>
        <v>Jurídico</v>
      </c>
      <c r="P1970" s="6">
        <f t="shared" ca="1" si="153"/>
        <v>9</v>
      </c>
      <c r="Q1970" s="7" t="str">
        <f ca="1">VLOOKUP($P1970,Role!$A:$B,2,FALSE)</f>
        <v>Especialista</v>
      </c>
      <c r="R1970" s="7" t="str">
        <f ca="1">IF($P1970=8,RANDBETWEEN(2,COUNT(Level!$A:$A) + 1),"")</f>
        <v/>
      </c>
      <c r="S1970" s="7" t="str">
        <f ca="1">IF($R1970&lt;&gt;"",VLOOKUP($R1970,Level!$A:$B,2,FALSE),"")</f>
        <v/>
      </c>
      <c r="T1970" s="8">
        <f t="shared" ca="1" si="154"/>
        <v>41618</v>
      </c>
      <c r="U1970" s="1">
        <f t="shared" ca="1" si="150"/>
        <v>9100</v>
      </c>
      <c r="V197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$A1970    &amp;
", "   &amp;
$B1970    &amp;
", "   &amp;
$C1970    &amp;
", '"  &amp;
$E1970    &amp;
"', '" &amp;
$H1970    &amp;
"', "  &amp;
$I1970 &amp;
", CAST('"  &amp;
TEXT($K1970,"aaaa-mm-dd") &amp;
"' AS DATE), " &amp;
$L1970 &amp;
", " &amp;
$N1970 &amp;
", " &amp;
$P1970 &amp;
", " &amp;
IF($R1970="","NULL",$R1970) &amp;
", " &amp;
$U1970 &amp;
");"</f>
        <v>INSERT INTO acme.fact_employees (id_company_fk, id_employee_pk, flg_active, employee_name, id_gender_fk, id_race_fk, birthdate, id_education_fk, id_department_fk, id_role_fk, id_level_fk, salary) VALUES (2, 1969, TRUE, 'João Guilherme Barbieri Giordano', 'M', 2, CAST('1970-09-12' AS DATE), 5, 12, 9, NULL, 9100);</v>
      </c>
    </row>
    <row r="1971" spans="1:22" x14ac:dyDescent="0.2">
      <c r="A1971" s="7">
        <v>2</v>
      </c>
      <c r="B1971" s="5">
        <f t="shared" si="151"/>
        <v>1970</v>
      </c>
      <c r="C1971" s="6" t="b">
        <v>1</v>
      </c>
      <c r="D1971" s="7">
        <f ca="1">IF(ROW()=2,125,IF(ROW()=3,67,IF(ROW()=4,13,RANDBETWEEN(2,COUNT(Name!$A:$A) + 1))))</f>
        <v>65</v>
      </c>
      <c r="E1971" s="7" t="str">
        <f ca="1">VLOOKUP($D1971,Name!$A:$B,2,FALSE) &amp; " " &amp; IF(ROW()=2,"de Orléans e Bragança",VLOOKUP(IF(ROW()=2,0,RANDBETWEEN(2,COUNT('Last name'!$A:$A) + 1)),'Last name'!$A:$B,2,FALSE) &amp; " " &amp; VLOOKUP(RANDBETWEEN(2,COUNT('Last name'!$A:$A) + 1),'Last name'!$A:$B,2,FALSE))</f>
        <v>Benício Pedrosa Cardozo</v>
      </c>
      <c r="F1971" s="7">
        <v>2</v>
      </c>
      <c r="G1971" s="7" cm="1">
        <f t="array" aca="1" ref="G1971" ca="1">INDEX(States!$B:$B,RANDBETWEEN(2,COUNTA(States!$B:$B)),1)</f>
        <v>6</v>
      </c>
      <c r="H1971" s="7" t="str">
        <f ca="1">VLOOKUP($D1971,Name!$A:$C,3,FALSE)</f>
        <v>M</v>
      </c>
      <c r="I1971" s="7">
        <f t="shared" ca="1" si="152"/>
        <v>2</v>
      </c>
      <c r="J1971" s="7" t="str">
        <f ca="1">VLOOKUP($I1971,Race!$A:$B,2,FALSE)</f>
        <v>Branco</v>
      </c>
      <c r="K1971" s="8">
        <f ca="1" xml:space="preserve">
IF($B1971=2,
    TODAY()-16340,
    IF($P1971=2,
        RANDBETWEEN(TODAY()-12418.5,TODAY()-6574.5),
        IF(OR($P1971=3,$P1971=4),
            RANDBETWEEN(TODAY()-16071,TODAY()-8766),
            IF(OR($P1971=5,$P1971=6,$P1971=7),
                RANDBETWEEN(TODAY()-27393.75,TODAY()-12783.75),
                RANDBETWEEN(TODAY()-27393.75,TODAY()-10957.5)
            )
        )
    )
)</f>
        <v>17988</v>
      </c>
      <c r="L1971" s="6">
        <f ca="1">IF(OR(ROW()=2,ROW()=3),7,IF(ROW()=4,4,RANDBETWEEN(4,COUNT(Education!$A:$A) + 1)))</f>
        <v>4</v>
      </c>
      <c r="M1971" s="8" t="str">
        <f ca="1">VLOOKUP($L1971,Education!$A:$B,2,FALSE)</f>
        <v>Superior</v>
      </c>
      <c r="N197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1971" s="7" t="str">
        <f ca="1">VLOOKUP($N1971,Department!$A:$B,2,FALSE)</f>
        <v>Comunicação &amp; Marketing</v>
      </c>
      <c r="P1971" s="6">
        <f t="shared" ca="1" si="153"/>
        <v>8</v>
      </c>
      <c r="Q1971" s="7" t="str">
        <f ca="1">VLOOKUP($P1971,Role!$A:$B,2,FALSE)</f>
        <v>Analista</v>
      </c>
      <c r="R1971" s="7">
        <f ca="1">IF($P1971=8,RANDBETWEEN(2,COUNT(Level!$A:$A) + 1),"")</f>
        <v>2</v>
      </c>
      <c r="S1971" s="7" t="str">
        <f ca="1">IF($R1971&lt;&gt;"",VLOOKUP($R1971,Level!$A:$B,2,FALSE),"")</f>
        <v>Junior</v>
      </c>
      <c r="T1971" s="8">
        <f t="shared" ca="1" si="154"/>
        <v>41699</v>
      </c>
      <c r="U1971" s="1">
        <f t="shared" ca="1" si="150"/>
        <v>2580</v>
      </c>
      <c r="V197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$A1971    &amp;
", "   &amp;
$B1971    &amp;
", "   &amp;
$C1971    &amp;
", '"  &amp;
$E1971    &amp;
"', '" &amp;
$H1971    &amp;
"', "  &amp;
$I1971 &amp;
", CAST('"  &amp;
TEXT($K1971,"aaaa-mm-dd") &amp;
"' AS DATE), " &amp;
$L1971 &amp;
", " &amp;
$N1971 &amp;
", " &amp;
$P1971 &amp;
", " &amp;
IF($R1971="","NULL",$R1971) &amp;
", " &amp;
$U1971 &amp;
");"</f>
        <v>INSERT INTO acme.fact_employees (id_company_fk, id_employee_pk, flg_active, employee_name, id_gender_fk, id_race_fk, birthdate, id_education_fk, id_department_fk, id_role_fk, id_level_fk, salary) VALUES (2, 1970, TRUE, 'Benício Pedrosa Cardozo', 'M', 2, CAST('1949-03-31' AS DATE), 4, 8, 8, 2, 2580);</v>
      </c>
    </row>
    <row r="1972" spans="1:22" x14ac:dyDescent="0.2">
      <c r="A1972" s="7">
        <v>2</v>
      </c>
      <c r="B1972" s="5">
        <f t="shared" si="151"/>
        <v>1971</v>
      </c>
      <c r="C1972" s="6" t="b">
        <v>1</v>
      </c>
      <c r="D1972" s="7">
        <f ca="1">IF(ROW()=2,125,IF(ROW()=3,67,IF(ROW()=4,13,RANDBETWEEN(2,COUNT(Name!$A:$A) + 1))))</f>
        <v>348</v>
      </c>
      <c r="E1972" s="7" t="str">
        <f ca="1">VLOOKUP($D1972,Name!$A:$B,2,FALSE) &amp; " " &amp; IF(ROW()=2,"de Orléans e Bragança",VLOOKUP(IF(ROW()=2,0,RANDBETWEEN(2,COUNT('Last name'!$A:$A) + 1)),'Last name'!$A:$B,2,FALSE) &amp; " " &amp; VLOOKUP(RANDBETWEEN(2,COUNT('Last name'!$A:$A) + 1),'Last name'!$A:$B,2,FALSE))</f>
        <v>Vera Lucia Castro Martins</v>
      </c>
      <c r="F1972" s="7">
        <v>2</v>
      </c>
      <c r="G1972" s="7" cm="1">
        <f t="array" aca="1" ref="G1972" ca="1">INDEX(States!$B:$B,RANDBETWEEN(2,COUNTA(States!$B:$B)),1)</f>
        <v>3</v>
      </c>
      <c r="H1972" s="7" t="str">
        <f ca="1">VLOOKUP($D1972,Name!$A:$C,3,FALSE)</f>
        <v>F</v>
      </c>
      <c r="I1972" s="7">
        <f t="shared" ca="1" si="152"/>
        <v>2</v>
      </c>
      <c r="J1972" s="7" t="str">
        <f ca="1">VLOOKUP($I1972,Race!$A:$B,2,FALSE)</f>
        <v>Branco</v>
      </c>
      <c r="K1972" s="8">
        <f ca="1" xml:space="preserve">
IF($B1972=2,
    TODAY()-16340,
    IF($P1972=2,
        RANDBETWEEN(TODAY()-12418.5,TODAY()-6574.5),
        IF(OR($P1972=3,$P1972=4),
            RANDBETWEEN(TODAY()-16071,TODAY()-8766),
            IF(OR($P1972=5,$P1972=6,$P1972=7),
                RANDBETWEEN(TODAY()-27393.75,TODAY()-12783.75),
                RANDBETWEEN(TODAY()-27393.75,TODAY()-10957.5)
            )
        )
    )
)</f>
        <v>19100</v>
      </c>
      <c r="L1972" s="6">
        <f ca="1">IF(OR(ROW()=2,ROW()=3),7,IF(ROW()=4,4,RANDBETWEEN(4,COUNT(Education!$A:$A) + 1)))</f>
        <v>5</v>
      </c>
      <c r="M1972" s="8" t="str">
        <f ca="1">VLOOKUP($L1972,Education!$A:$B,2,FALSE)</f>
        <v>Pós-graduação</v>
      </c>
      <c r="N197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1972" s="7" t="str">
        <f ca="1">VLOOKUP($N1972,Department!$A:$B,2,FALSE)</f>
        <v>Vendas</v>
      </c>
      <c r="P1972" s="6">
        <f t="shared" ca="1" si="153"/>
        <v>7</v>
      </c>
      <c r="Q1972" s="7" t="str">
        <f ca="1">VLOOKUP($P1972,Role!$A:$B,2,FALSE)</f>
        <v>Trainee</v>
      </c>
      <c r="R1972" s="7" t="str">
        <f ca="1">IF($P1972=8,RANDBETWEEN(2,COUNT(Level!$A:$A) + 1),"")</f>
        <v/>
      </c>
      <c r="S1972" s="7" t="str">
        <f ca="1">IF($R1972&lt;&gt;"",VLOOKUP($R1972,Level!$A:$B,2,FALSE),"")</f>
        <v/>
      </c>
      <c r="T1972" s="8">
        <f t="shared" ca="1" si="154"/>
        <v>43796</v>
      </c>
      <c r="U1972" s="1">
        <f t="shared" ca="1" si="150"/>
        <v>1915</v>
      </c>
      <c r="V197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$A1972    &amp;
", "   &amp;
$B1972    &amp;
", "   &amp;
$C1972    &amp;
", '"  &amp;
$E1972    &amp;
"', '" &amp;
$H1972    &amp;
"', "  &amp;
$I1972 &amp;
", CAST('"  &amp;
TEXT($K1972,"aaaa-mm-dd") &amp;
"' AS DATE), " &amp;
$L1972 &amp;
", " &amp;
$N1972 &amp;
", " &amp;
$P1972 &amp;
", " &amp;
IF($R1972="","NULL",$R1972) &amp;
", " &amp;
$U1972 &amp;
");"</f>
        <v>INSERT INTO acme.fact_employees (id_company_fk, id_employee_pk, flg_active, employee_name, id_gender_fk, id_race_fk, birthdate, id_education_fk, id_department_fk, id_role_fk, id_level_fk, salary) VALUES (2, 1971, TRUE, 'Vera Lucia Castro Martins', 'F', 2, CAST('1952-04-16' AS DATE), 5, 13, 7, NULL, 1915);</v>
      </c>
    </row>
    <row r="1973" spans="1:22" x14ac:dyDescent="0.2">
      <c r="A1973" s="7">
        <v>2</v>
      </c>
      <c r="B1973" s="5">
        <f t="shared" si="151"/>
        <v>1972</v>
      </c>
      <c r="C1973" s="6" t="b">
        <v>1</v>
      </c>
      <c r="D1973" s="7">
        <f ca="1">IF(ROW()=2,125,IF(ROW()=3,67,IF(ROW()=4,13,RANDBETWEEN(2,COUNT(Name!$A:$A) + 1))))</f>
        <v>198</v>
      </c>
      <c r="E1973" s="7" t="str">
        <f ca="1">VLOOKUP($D1973,Name!$A:$B,2,FALSE) &amp; " " &amp; IF(ROW()=2,"de Orléans e Bragança",VLOOKUP(IF(ROW()=2,0,RANDBETWEEN(2,COUNT('Last name'!$A:$A) + 1)),'Last name'!$A:$B,2,FALSE) &amp; " " &amp; VLOOKUP(RANDBETWEEN(2,COUNT('Last name'!$A:$A) + 1),'Last name'!$A:$B,2,FALSE))</f>
        <v>Júlia Poeta Borba</v>
      </c>
      <c r="F1973" s="7">
        <v>2</v>
      </c>
      <c r="G1973" s="7" cm="1">
        <f t="array" aca="1" ref="G1973" ca="1">INDEX(States!$B:$B,RANDBETWEEN(2,COUNTA(States!$B:$B)),1)</f>
        <v>21</v>
      </c>
      <c r="H1973" s="7" t="str">
        <f ca="1">VLOOKUP($D1973,Name!$A:$C,3,FALSE)</f>
        <v>F</v>
      </c>
      <c r="I1973" s="7">
        <f t="shared" ca="1" si="152"/>
        <v>2</v>
      </c>
      <c r="J1973" s="7" t="str">
        <f ca="1">VLOOKUP($I1973,Race!$A:$B,2,FALSE)</f>
        <v>Branco</v>
      </c>
      <c r="K1973" s="8">
        <f ca="1" xml:space="preserve">
IF($B1973=2,
    TODAY()-16340,
    IF($P1973=2,
        RANDBETWEEN(TODAY()-12418.5,TODAY()-6574.5),
        IF(OR($P1973=3,$P1973=4),
            RANDBETWEEN(TODAY()-16071,TODAY()-8766),
            IF(OR($P1973=5,$P1973=6,$P1973=7),
                RANDBETWEEN(TODAY()-27393.75,TODAY()-12783.75),
                RANDBETWEEN(TODAY()-27393.75,TODAY()-10957.5)
            )
        )
    )
)</f>
        <v>20976</v>
      </c>
      <c r="L1973" s="6">
        <f ca="1">IF(OR(ROW()=2,ROW()=3),7,IF(ROW()=4,4,RANDBETWEEN(4,COUNT(Education!$A:$A) + 1)))</f>
        <v>5</v>
      </c>
      <c r="M1973" s="8" t="str">
        <f ca="1">VLOOKUP($L1973,Education!$A:$B,2,FALSE)</f>
        <v>Pós-graduação</v>
      </c>
      <c r="N197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1973" s="7" t="str">
        <f ca="1">VLOOKUP($N1973,Department!$A:$B,2,FALSE)</f>
        <v>Recursos Humanos</v>
      </c>
      <c r="P1973" s="6">
        <f t="shared" ca="1" si="153"/>
        <v>8</v>
      </c>
      <c r="Q1973" s="7" t="str">
        <f ca="1">VLOOKUP($P1973,Role!$A:$B,2,FALSE)</f>
        <v>Analista</v>
      </c>
      <c r="R1973" s="7">
        <f ca="1">IF($P1973=8,RANDBETWEEN(2,COUNT(Level!$A:$A) + 1),"")</f>
        <v>3</v>
      </c>
      <c r="S1973" s="7" t="str">
        <f ca="1">IF($R1973&lt;&gt;"",VLOOKUP($R1973,Level!$A:$B,2,FALSE),"")</f>
        <v>Pleno</v>
      </c>
      <c r="T1973" s="8">
        <f t="shared" ca="1" si="154"/>
        <v>40918</v>
      </c>
      <c r="U1973" s="1">
        <f t="shared" ca="1" si="150"/>
        <v>3080</v>
      </c>
      <c r="V197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$A1973    &amp;
", "   &amp;
$B1973    &amp;
", "   &amp;
$C1973    &amp;
", '"  &amp;
$E1973    &amp;
"', '" &amp;
$H1973    &amp;
"', "  &amp;
$I1973 &amp;
", CAST('"  &amp;
TEXT($K1973,"aaaa-mm-dd") &amp;
"' AS DATE), " &amp;
$L1973 &amp;
", " &amp;
$N1973 &amp;
", " &amp;
$P1973 &amp;
", " &amp;
IF($R1973="","NULL",$R1973) &amp;
", " &amp;
$U1973 &amp;
");"</f>
        <v>INSERT INTO acme.fact_employees (id_company_fk, id_employee_pk, flg_active, employee_name, id_gender_fk, id_race_fk, birthdate, id_education_fk, id_department_fk, id_role_fk, id_level_fk, salary) VALUES (2, 1972, TRUE, 'Júlia Poeta Borba', 'F', 2, CAST('1957-06-05' AS DATE), 5, 5, 8, 3, 3080);</v>
      </c>
    </row>
    <row r="1974" spans="1:22" x14ac:dyDescent="0.2">
      <c r="A1974" s="7">
        <v>2</v>
      </c>
      <c r="B1974" s="5">
        <f t="shared" si="151"/>
        <v>1973</v>
      </c>
      <c r="C1974" s="6" t="b">
        <v>1</v>
      </c>
      <c r="D1974" s="7">
        <f ca="1">IF(ROW()=2,125,IF(ROW()=3,67,IF(ROW()=4,13,RANDBETWEEN(2,COUNT(Name!$A:$A) + 1))))</f>
        <v>185</v>
      </c>
      <c r="E1974" s="7" t="str">
        <f ca="1">VLOOKUP($D1974,Name!$A:$B,2,FALSE) &amp; " " &amp; IF(ROW()=2,"de Orléans e Bragança",VLOOKUP(IF(ROW()=2,0,RANDBETWEEN(2,COUNT('Last name'!$A:$A) + 1)),'Last name'!$A:$B,2,FALSE) &amp; " " &amp; VLOOKUP(RANDBETWEEN(2,COUNT('Last name'!$A:$A) + 1),'Last name'!$A:$B,2,FALSE))</f>
        <v>João Lucas Farina Botelho</v>
      </c>
      <c r="F1974" s="7">
        <v>2</v>
      </c>
      <c r="G1974" s="7" cm="1">
        <f t="array" aca="1" ref="G1974" ca="1">INDEX(States!$B:$B,RANDBETWEEN(2,COUNTA(States!$B:$B)),1)</f>
        <v>18</v>
      </c>
      <c r="H1974" s="7" t="str">
        <f ca="1">VLOOKUP($D1974,Name!$A:$C,3,FALSE)</f>
        <v>M</v>
      </c>
      <c r="I1974" s="7">
        <f t="shared" ca="1" si="152"/>
        <v>3</v>
      </c>
      <c r="J1974" s="7" t="str">
        <f ca="1">VLOOKUP($I1974,Race!$A:$B,2,FALSE)</f>
        <v>Preto</v>
      </c>
      <c r="K1974" s="8">
        <f ca="1" xml:space="preserve">
IF($B1974=2,
    TODAY()-16340,
    IF($P1974=2,
        RANDBETWEEN(TODAY()-12418.5,TODAY()-6574.5),
        IF(OR($P1974=3,$P1974=4),
            RANDBETWEEN(TODAY()-16071,TODAY()-8766),
            IF(OR($P1974=5,$P1974=6,$P1974=7),
                RANDBETWEEN(TODAY()-27393.75,TODAY()-12783.75),
                RANDBETWEEN(TODAY()-27393.75,TODAY()-10957.5)
            )
        )
    )
)</f>
        <v>33185</v>
      </c>
      <c r="L1974" s="6">
        <f ca="1">IF(OR(ROW()=2,ROW()=3),7,IF(ROW()=4,4,RANDBETWEEN(4,COUNT(Education!$A:$A) + 1)))</f>
        <v>4</v>
      </c>
      <c r="M1974" s="8" t="str">
        <f ca="1">VLOOKUP($L1974,Education!$A:$B,2,FALSE)</f>
        <v>Superior</v>
      </c>
      <c r="N197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1974" s="7" t="str">
        <f ca="1">VLOOKUP($N1974,Department!$A:$B,2,FALSE)</f>
        <v>Comunicação &amp; Marketing</v>
      </c>
      <c r="P1974" s="6">
        <f t="shared" ca="1" si="153"/>
        <v>9</v>
      </c>
      <c r="Q1974" s="7" t="str">
        <f ca="1">VLOOKUP($P1974,Role!$A:$B,2,FALSE)</f>
        <v>Especialista</v>
      </c>
      <c r="R1974" s="7" t="str">
        <f ca="1">IF($P1974=8,RANDBETWEEN(2,COUNT(Level!$A:$A) + 1),"")</f>
        <v/>
      </c>
      <c r="S1974" s="7" t="str">
        <f ca="1">IF($R1974&lt;&gt;"",VLOOKUP($R1974,Level!$A:$B,2,FALSE),"")</f>
        <v/>
      </c>
      <c r="T1974" s="8">
        <f t="shared" ca="1" si="154"/>
        <v>41459</v>
      </c>
      <c r="U1974" s="1">
        <f t="shared" ca="1" si="150"/>
        <v>8580</v>
      </c>
      <c r="V197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$A1974    &amp;
", "   &amp;
$B1974    &amp;
", "   &amp;
$C1974    &amp;
", '"  &amp;
$E1974    &amp;
"', '" &amp;
$H1974    &amp;
"', "  &amp;
$I1974 &amp;
", CAST('"  &amp;
TEXT($K1974,"aaaa-mm-dd") &amp;
"' AS DATE), " &amp;
$L1974 &amp;
", " &amp;
$N1974 &amp;
", " &amp;
$P1974 &amp;
", " &amp;
IF($R1974="","NULL",$R1974) &amp;
", " &amp;
$U1974 &amp;
");"</f>
        <v>INSERT INTO acme.fact_employees (id_company_fk, id_employee_pk, flg_active, employee_name, id_gender_fk, id_race_fk, birthdate, id_education_fk, id_department_fk, id_role_fk, id_level_fk, salary) VALUES (2, 1973, TRUE, 'João Lucas Farina Botelho', 'M', 3, CAST('1990-11-08' AS DATE), 4, 8, 9, NULL, 8580);</v>
      </c>
    </row>
    <row r="1975" spans="1:22" x14ac:dyDescent="0.2">
      <c r="A1975" s="7">
        <v>2</v>
      </c>
      <c r="B1975" s="5">
        <f t="shared" si="151"/>
        <v>1974</v>
      </c>
      <c r="C1975" s="6" t="b">
        <v>1</v>
      </c>
      <c r="D1975" s="7">
        <f ca="1">IF(ROW()=2,125,IF(ROW()=3,67,IF(ROW()=4,13,RANDBETWEEN(2,COUNT(Name!$A:$A) + 1))))</f>
        <v>131</v>
      </c>
      <c r="E1975" s="7" t="str">
        <f ca="1">VLOOKUP($D1975,Name!$A:$B,2,FALSE) &amp; " " &amp; IF(ROW()=2,"de Orléans e Bragança",VLOOKUP(IF(ROW()=2,0,RANDBETWEEN(2,COUNT('Last name'!$A:$A) + 1)),'Last name'!$A:$B,2,FALSE) &amp; " " &amp; VLOOKUP(RANDBETWEEN(2,COUNT('Last name'!$A:$A) + 1),'Last name'!$A:$B,2,FALSE))</f>
        <v>Eva Freitas Cardoso</v>
      </c>
      <c r="F1975" s="7">
        <v>2</v>
      </c>
      <c r="G1975" s="7" cm="1">
        <f t="array" aca="1" ref="G1975" ca="1">INDEX(States!$B:$B,RANDBETWEEN(2,COUNTA(States!$B:$B)),1)</f>
        <v>17</v>
      </c>
      <c r="H1975" s="7" t="str">
        <f ca="1">VLOOKUP($D1975,Name!$A:$C,3,FALSE)</f>
        <v>F</v>
      </c>
      <c r="I1975" s="7">
        <f t="shared" ca="1" si="152"/>
        <v>2</v>
      </c>
      <c r="J1975" s="7" t="str">
        <f ca="1">VLOOKUP($I1975,Race!$A:$B,2,FALSE)</f>
        <v>Branco</v>
      </c>
      <c r="K1975" s="8">
        <f ca="1" xml:space="preserve">
IF($B1975=2,
    TODAY()-16340,
    IF($P1975=2,
        RANDBETWEEN(TODAY()-12418.5,TODAY()-6574.5),
        IF(OR($P1975=3,$P1975=4),
            RANDBETWEEN(TODAY()-16071,TODAY()-8766),
            IF(OR($P1975=5,$P1975=6,$P1975=7),
                RANDBETWEEN(TODAY()-27393.75,TODAY()-12783.75),
                RANDBETWEEN(TODAY()-27393.75,TODAY()-10957.5)
            )
        )
    )
)</f>
        <v>19561</v>
      </c>
      <c r="L1975" s="6">
        <f ca="1">IF(OR(ROW()=2,ROW()=3),7,IF(ROW()=4,4,RANDBETWEEN(4,COUNT(Education!$A:$A) + 1)))</f>
        <v>7</v>
      </c>
      <c r="M1975" s="8" t="str">
        <f ca="1">VLOOKUP($L1975,Education!$A:$B,2,FALSE)</f>
        <v>Doutorado</v>
      </c>
      <c r="N197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1975" s="7" t="str">
        <f ca="1">VLOOKUP($N1975,Department!$A:$B,2,FALSE)</f>
        <v>Vendas</v>
      </c>
      <c r="P1975" s="6">
        <f t="shared" ca="1" si="153"/>
        <v>8</v>
      </c>
      <c r="Q1975" s="7" t="str">
        <f ca="1">VLOOKUP($P1975,Role!$A:$B,2,FALSE)</f>
        <v>Analista</v>
      </c>
      <c r="R1975" s="7">
        <f ca="1">IF($P1975=8,RANDBETWEEN(2,COUNT(Level!$A:$A) + 1),"")</f>
        <v>4</v>
      </c>
      <c r="S1975" s="7" t="str">
        <f ca="1">IF($R1975&lt;&gt;"",VLOOKUP($R1975,Level!$A:$B,2,FALSE),"")</f>
        <v>Senior</v>
      </c>
      <c r="T1975" s="8">
        <f t="shared" ca="1" si="154"/>
        <v>38638</v>
      </c>
      <c r="U1975" s="1">
        <f t="shared" ca="1" si="150"/>
        <v>4110</v>
      </c>
      <c r="V197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$A1975    &amp;
", "   &amp;
$B1975    &amp;
", "   &amp;
$C1975    &amp;
", '"  &amp;
$E1975    &amp;
"', '" &amp;
$H1975    &amp;
"', "  &amp;
$I1975 &amp;
", CAST('"  &amp;
TEXT($K1975,"aaaa-mm-dd") &amp;
"' AS DATE), " &amp;
$L1975 &amp;
", " &amp;
$N1975 &amp;
", " &amp;
$P1975 &amp;
", " &amp;
IF($R1975="","NULL",$R1975) &amp;
", " &amp;
$U1975 &amp;
");"</f>
        <v>INSERT INTO acme.fact_employees (id_company_fk, id_employee_pk, flg_active, employee_name, id_gender_fk, id_race_fk, birthdate, id_education_fk, id_department_fk, id_role_fk, id_level_fk, salary) VALUES (2, 1974, TRUE, 'Eva Freitas Cardoso', 'F', 2, CAST('1953-07-21' AS DATE), 7, 13, 8, 4, 4110);</v>
      </c>
    </row>
    <row r="1976" spans="1:22" x14ac:dyDescent="0.2">
      <c r="A1976" s="7">
        <v>2</v>
      </c>
      <c r="B1976" s="5">
        <f t="shared" si="151"/>
        <v>1975</v>
      </c>
      <c r="C1976" s="6" t="b">
        <v>1</v>
      </c>
      <c r="D1976" s="7">
        <f ca="1">IF(ROW()=2,125,IF(ROW()=3,67,IF(ROW()=4,13,RANDBETWEEN(2,COUNT(Name!$A:$A) + 1))))</f>
        <v>164</v>
      </c>
      <c r="E1976" s="7" t="str">
        <f ca="1">VLOOKUP($D1976,Name!$A:$B,2,FALSE) &amp; " " &amp; IF(ROW()=2,"de Orléans e Bragança",VLOOKUP(IF(ROW()=2,0,RANDBETWEEN(2,COUNT('Last name'!$A:$A) + 1)),'Last name'!$A:$B,2,FALSE) &amp; " " &amp; VLOOKUP(RANDBETWEEN(2,COUNT('Last name'!$A:$A) + 1),'Last name'!$A:$B,2,FALSE))</f>
        <v>Henrique Veiga Bianchi</v>
      </c>
      <c r="F1976" s="7">
        <v>2</v>
      </c>
      <c r="G1976" s="7" cm="1">
        <f t="array" aca="1" ref="G1976" ca="1">INDEX(States!$B:$B,RANDBETWEEN(2,COUNTA(States!$B:$B)),1)</f>
        <v>14</v>
      </c>
      <c r="H1976" s="7" t="str">
        <f ca="1">VLOOKUP($D1976,Name!$A:$C,3,FALSE)</f>
        <v>M</v>
      </c>
      <c r="I1976" s="7">
        <f t="shared" ca="1" si="152"/>
        <v>5</v>
      </c>
      <c r="J1976" s="7" t="str">
        <f ca="1">VLOOKUP($I1976,Race!$A:$B,2,FALSE)</f>
        <v>Amarelo</v>
      </c>
      <c r="K1976" s="8">
        <f ca="1" xml:space="preserve">
IF($B1976=2,
    TODAY()-16340,
    IF($P1976=2,
        RANDBETWEEN(TODAY()-12418.5,TODAY()-6574.5),
        IF(OR($P1976=3,$P1976=4),
            RANDBETWEEN(TODAY()-16071,TODAY()-8766),
            IF(OR($P1976=5,$P1976=6,$P1976=7),
                RANDBETWEEN(TODAY()-27393.75,TODAY()-12783.75),
                RANDBETWEEN(TODAY()-27393.75,TODAY()-10957.5)
            )
        )
    )
)</f>
        <v>19556</v>
      </c>
      <c r="L1976" s="6">
        <f ca="1">IF(OR(ROW()=2,ROW()=3),7,IF(ROW()=4,4,RANDBETWEEN(4,COUNT(Education!$A:$A) + 1)))</f>
        <v>5</v>
      </c>
      <c r="M1976" s="8" t="str">
        <f ca="1">VLOOKUP($L1976,Education!$A:$B,2,FALSE)</f>
        <v>Pós-graduação</v>
      </c>
      <c r="N197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7</v>
      </c>
      <c r="O1976" s="7" t="str">
        <f ca="1">VLOOKUP($N1976,Department!$A:$B,2,FALSE)</f>
        <v>Operacional</v>
      </c>
      <c r="P1976" s="6">
        <f t="shared" ca="1" si="153"/>
        <v>6</v>
      </c>
      <c r="Q1976" s="7" t="str">
        <f ca="1">VLOOKUP($P1976,Role!$A:$B,2,FALSE)</f>
        <v>Estagiário</v>
      </c>
      <c r="R1976" s="7" t="str">
        <f ca="1">IF($P1976=8,RANDBETWEEN(2,COUNT(Level!$A:$A) + 1),"")</f>
        <v/>
      </c>
      <c r="S1976" s="7" t="str">
        <f ca="1">IF($R1976&lt;&gt;"",VLOOKUP($R1976,Level!$A:$B,2,FALSE),"")</f>
        <v/>
      </c>
      <c r="T1976" s="8">
        <f t="shared" ca="1" si="154"/>
        <v>42432</v>
      </c>
      <c r="U1976" s="1">
        <f t="shared" ca="1" si="150"/>
        <v>1705</v>
      </c>
      <c r="V197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$A1976    &amp;
", "   &amp;
$B1976    &amp;
", "   &amp;
$C1976    &amp;
", '"  &amp;
$E1976    &amp;
"', '" &amp;
$H1976    &amp;
"', "  &amp;
$I1976 &amp;
", CAST('"  &amp;
TEXT($K1976,"aaaa-mm-dd") &amp;
"' AS DATE), " &amp;
$L1976 &amp;
", " &amp;
$N1976 &amp;
", " &amp;
$P1976 &amp;
", " &amp;
IF($R1976="","NULL",$R1976) &amp;
", " &amp;
$U1976 &amp;
");"</f>
        <v>INSERT INTO acme.fact_employees (id_company_fk, id_employee_pk, flg_active, employee_name, id_gender_fk, id_race_fk, birthdate, id_education_fk, id_department_fk, id_role_fk, id_level_fk, salary) VALUES (2, 1975, TRUE, 'Henrique Veiga Bianchi', 'M', 5, CAST('1953-07-16' AS DATE), 5, 7, 6, NULL, 1705);</v>
      </c>
    </row>
    <row r="1977" spans="1:22" x14ac:dyDescent="0.2">
      <c r="A1977" s="7">
        <v>2</v>
      </c>
      <c r="B1977" s="5">
        <f t="shared" si="151"/>
        <v>1976</v>
      </c>
      <c r="C1977" s="6" t="b">
        <v>1</v>
      </c>
      <c r="D1977" s="7">
        <f ca="1">IF(ROW()=2,125,IF(ROW()=3,67,IF(ROW()=4,13,RANDBETWEEN(2,COUNT(Name!$A:$A) + 1))))</f>
        <v>304</v>
      </c>
      <c r="E1977" s="7" t="str">
        <f ca="1">VLOOKUP($D1977,Name!$A:$B,2,FALSE) &amp; " " &amp; IF(ROW()=2,"de Orléans e Bragança",VLOOKUP(IF(ROW()=2,0,RANDBETWEEN(2,COUNT('Last name'!$A:$A) + 1)),'Last name'!$A:$B,2,FALSE) &amp; " " &amp; VLOOKUP(RANDBETWEEN(2,COUNT('Last name'!$A:$A) + 1),'Last name'!$A:$B,2,FALSE))</f>
        <v>Nicole Bragança Teixeira</v>
      </c>
      <c r="F1977" s="7">
        <v>2</v>
      </c>
      <c r="G1977" s="7" cm="1">
        <f t="array" aca="1" ref="G1977" ca="1">INDEX(States!$B:$B,RANDBETWEEN(2,COUNTA(States!$B:$B)),1)</f>
        <v>5</v>
      </c>
      <c r="H1977" s="7" t="str">
        <f ca="1">VLOOKUP($D1977,Name!$A:$C,3,FALSE)</f>
        <v>F</v>
      </c>
      <c r="I1977" s="7">
        <f t="shared" ca="1" si="152"/>
        <v>2</v>
      </c>
      <c r="J1977" s="7" t="str">
        <f ca="1">VLOOKUP($I1977,Race!$A:$B,2,FALSE)</f>
        <v>Branco</v>
      </c>
      <c r="K1977" s="8">
        <f ca="1" xml:space="preserve">
IF($B1977=2,
    TODAY()-16340,
    IF($P1977=2,
        RANDBETWEEN(TODAY()-12418.5,TODAY()-6574.5),
        IF(OR($P1977=3,$P1977=4),
            RANDBETWEEN(TODAY()-16071,TODAY()-8766),
            IF(OR($P1977=5,$P1977=6,$P1977=7),
                RANDBETWEEN(TODAY()-27393.75,TODAY()-12783.75),
                RANDBETWEEN(TODAY()-27393.75,TODAY()-10957.5)
            )
        )
    )
)</f>
        <v>29700</v>
      </c>
      <c r="L1977" s="6">
        <f ca="1">IF(OR(ROW()=2,ROW()=3),7,IF(ROW()=4,4,RANDBETWEEN(4,COUNT(Education!$A:$A) + 1)))</f>
        <v>4</v>
      </c>
      <c r="M1977" s="8" t="str">
        <f ca="1">VLOOKUP($L1977,Education!$A:$B,2,FALSE)</f>
        <v>Superior</v>
      </c>
      <c r="N197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1977" s="7" t="str">
        <f ca="1">VLOOKUP($N1977,Department!$A:$B,2,FALSE)</f>
        <v>Contábil</v>
      </c>
      <c r="P1977" s="6">
        <f t="shared" ca="1" si="153"/>
        <v>8</v>
      </c>
      <c r="Q1977" s="7" t="str">
        <f ca="1">VLOOKUP($P1977,Role!$A:$B,2,FALSE)</f>
        <v>Analista</v>
      </c>
      <c r="R1977" s="7">
        <f ca="1">IF($P1977=8,RANDBETWEEN(2,COUNT(Level!$A:$A) + 1),"")</f>
        <v>2</v>
      </c>
      <c r="S1977" s="7" t="str">
        <f ca="1">IF($R1977&lt;&gt;"",VLOOKUP($R1977,Level!$A:$B,2,FALSE),"")</f>
        <v>Junior</v>
      </c>
      <c r="T1977" s="8">
        <f t="shared" ca="1" si="154"/>
        <v>39596</v>
      </c>
      <c r="U1977" s="1">
        <f t="shared" ca="1" si="150"/>
        <v>2500</v>
      </c>
      <c r="V197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$A1977    &amp;
", "   &amp;
$B1977    &amp;
", "   &amp;
$C1977    &amp;
", '"  &amp;
$E1977    &amp;
"', '" &amp;
$H1977    &amp;
"', "  &amp;
$I1977 &amp;
", CAST('"  &amp;
TEXT($K1977,"aaaa-mm-dd") &amp;
"' AS DATE), " &amp;
$L1977 &amp;
", " &amp;
$N1977 &amp;
", " &amp;
$P1977 &amp;
", " &amp;
IF($R1977="","NULL",$R1977) &amp;
", " &amp;
$U1977 &amp;
");"</f>
        <v>INSERT INTO acme.fact_employees (id_company_fk, id_employee_pk, flg_active, employee_name, id_gender_fk, id_race_fk, birthdate, id_education_fk, id_department_fk, id_role_fk, id_level_fk, salary) VALUES (2, 1976, TRUE, 'Nicole Bragança Teixeira', 'F', 2, CAST('1981-04-24' AS DATE), 4, 9, 8, 2, 2500);</v>
      </c>
    </row>
    <row r="1978" spans="1:22" x14ac:dyDescent="0.2">
      <c r="A1978" s="7">
        <v>2</v>
      </c>
      <c r="B1978" s="5">
        <f t="shared" si="151"/>
        <v>1977</v>
      </c>
      <c r="C1978" s="6" t="b">
        <v>1</v>
      </c>
      <c r="D1978" s="7">
        <f ca="1">IF(ROW()=2,125,IF(ROW()=3,67,IF(ROW()=4,13,RANDBETWEEN(2,COUNT(Name!$A:$A) + 1))))</f>
        <v>2</v>
      </c>
      <c r="E1978" s="7" t="str">
        <f ca="1">VLOOKUP($D1978,Name!$A:$B,2,FALSE) &amp; " " &amp; IF(ROW()=2,"de Orléans e Bragança",VLOOKUP(IF(ROW()=2,0,RANDBETWEEN(2,COUNT('Last name'!$A:$A) + 1)),'Last name'!$A:$B,2,FALSE) &amp; " " &amp; VLOOKUP(RANDBETWEEN(2,COUNT('Last name'!$A:$A) + 1),'Last name'!$A:$B,2,FALSE))</f>
        <v>Abel Machado Sacramento</v>
      </c>
      <c r="F1978" s="7">
        <v>2</v>
      </c>
      <c r="G1978" s="7" cm="1">
        <f t="array" aca="1" ref="G1978" ca="1">INDEX(States!$B:$B,RANDBETWEEN(2,COUNTA(States!$B:$B)),1)</f>
        <v>2</v>
      </c>
      <c r="H1978" s="7" t="str">
        <f ca="1">VLOOKUP($D1978,Name!$A:$C,3,FALSE)</f>
        <v>M</v>
      </c>
      <c r="I1978" s="7">
        <f t="shared" ca="1" si="152"/>
        <v>2</v>
      </c>
      <c r="J1978" s="7" t="str">
        <f ca="1">VLOOKUP($I1978,Race!$A:$B,2,FALSE)</f>
        <v>Branco</v>
      </c>
      <c r="K1978" s="8">
        <f ca="1" xml:space="preserve">
IF($B1978=2,
    TODAY()-16340,
    IF($P1978=2,
        RANDBETWEEN(TODAY()-12418.5,TODAY()-6574.5),
        IF(OR($P1978=3,$P1978=4),
            RANDBETWEEN(TODAY()-16071,TODAY()-8766),
            IF(OR($P1978=5,$P1978=6,$P1978=7),
                RANDBETWEEN(TODAY()-27393.75,TODAY()-12783.75),
                RANDBETWEEN(TODAY()-27393.75,TODAY()-10957.5)
            )
        )
    )
)</f>
        <v>25597</v>
      </c>
      <c r="L1978" s="6">
        <f ca="1">IF(OR(ROW()=2,ROW()=3),7,IF(ROW()=4,4,RANDBETWEEN(4,COUNT(Education!$A:$A) + 1)))</f>
        <v>7</v>
      </c>
      <c r="M1978" s="8" t="str">
        <f ca="1">VLOOKUP($L1978,Education!$A:$B,2,FALSE)</f>
        <v>Doutorado</v>
      </c>
      <c r="N197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1978" s="7" t="str">
        <f ca="1">VLOOKUP($N1978,Department!$A:$B,2,FALSE)</f>
        <v>Administrativo</v>
      </c>
      <c r="P1978" s="6">
        <f t="shared" ca="1" si="153"/>
        <v>8</v>
      </c>
      <c r="Q1978" s="7" t="str">
        <f ca="1">VLOOKUP($P1978,Role!$A:$B,2,FALSE)</f>
        <v>Analista</v>
      </c>
      <c r="R1978" s="7">
        <f ca="1">IF($P1978=8,RANDBETWEEN(2,COUNT(Level!$A:$A) + 1),"")</f>
        <v>2</v>
      </c>
      <c r="S1978" s="7" t="str">
        <f ca="1">IF($R1978&lt;&gt;"",VLOOKUP($R1978,Level!$A:$B,2,FALSE),"")</f>
        <v>Junior</v>
      </c>
      <c r="T1978" s="8">
        <f t="shared" ca="1" si="154"/>
        <v>42874</v>
      </c>
      <c r="U1978" s="1">
        <f t="shared" ca="1" si="150"/>
        <v>4000</v>
      </c>
      <c r="V197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$A1978    &amp;
", "   &amp;
$B1978    &amp;
", "   &amp;
$C1978    &amp;
", '"  &amp;
$E1978    &amp;
"', '" &amp;
$H1978    &amp;
"', "  &amp;
$I1978 &amp;
", CAST('"  &amp;
TEXT($K1978,"aaaa-mm-dd") &amp;
"' AS DATE), " &amp;
$L1978 &amp;
", " &amp;
$N1978 &amp;
", " &amp;
$P1978 &amp;
", " &amp;
IF($R1978="","NULL",$R1978) &amp;
", " &amp;
$U1978 &amp;
");"</f>
        <v>INSERT INTO acme.fact_employees (id_company_fk, id_employee_pk, flg_active, employee_name, id_gender_fk, id_race_fk, birthdate, id_education_fk, id_department_fk, id_role_fk, id_level_fk, salary) VALUES (2, 1977, TRUE, 'Abel Machado Sacramento', 'M', 2, CAST('1970-01-29' AS DATE), 7, 3, 8, 2, 4000);</v>
      </c>
    </row>
    <row r="1979" spans="1:22" x14ac:dyDescent="0.2">
      <c r="A1979" s="7">
        <v>2</v>
      </c>
      <c r="B1979" s="5">
        <f t="shared" si="151"/>
        <v>1978</v>
      </c>
      <c r="C1979" s="6" t="b">
        <v>1</v>
      </c>
      <c r="D1979" s="7">
        <f ca="1">IF(ROW()=2,125,IF(ROW()=3,67,IF(ROW()=4,13,RANDBETWEEN(2,COUNT(Name!$A:$A) + 1))))</f>
        <v>304</v>
      </c>
      <c r="E1979" s="7" t="str">
        <f ca="1">VLOOKUP($D1979,Name!$A:$B,2,FALSE) &amp; " " &amp; IF(ROW()=2,"de Orléans e Bragança",VLOOKUP(IF(ROW()=2,0,RANDBETWEEN(2,COUNT('Last name'!$A:$A) + 1)),'Last name'!$A:$B,2,FALSE) &amp; " " &amp; VLOOKUP(RANDBETWEEN(2,COUNT('Last name'!$A:$A) + 1),'Last name'!$A:$B,2,FALSE))</f>
        <v>Nicole Camões Alvaregna</v>
      </c>
      <c r="F1979" s="7">
        <v>2</v>
      </c>
      <c r="G1979" s="7" cm="1">
        <f t="array" aca="1" ref="G1979" ca="1">INDEX(States!$B:$B,RANDBETWEEN(2,COUNTA(States!$B:$B)),1)</f>
        <v>21</v>
      </c>
      <c r="H1979" s="7" t="str">
        <f ca="1">VLOOKUP($D1979,Name!$A:$C,3,FALSE)</f>
        <v>F</v>
      </c>
      <c r="I1979" s="7">
        <f t="shared" ca="1" si="152"/>
        <v>2</v>
      </c>
      <c r="J1979" s="7" t="str">
        <f ca="1">VLOOKUP($I1979,Race!$A:$B,2,FALSE)</f>
        <v>Branco</v>
      </c>
      <c r="K1979" s="8">
        <f ca="1" xml:space="preserve">
IF($B1979=2,
    TODAY()-16340,
    IF($P1979=2,
        RANDBETWEEN(TODAY()-12418.5,TODAY()-6574.5),
        IF(OR($P1979=3,$P1979=4),
            RANDBETWEEN(TODAY()-16071,TODAY()-8766),
            IF(OR($P1979=5,$P1979=6,$P1979=7),
                RANDBETWEEN(TODAY()-27393.75,TODAY()-12783.75),
                RANDBETWEEN(TODAY()-27393.75,TODAY()-10957.5)
            )
        )
    )
)</f>
        <v>21681</v>
      </c>
      <c r="L1979" s="6">
        <f ca="1">IF(OR(ROW()=2,ROW()=3),7,IF(ROW()=4,4,RANDBETWEEN(4,COUNT(Education!$A:$A) + 1)))</f>
        <v>6</v>
      </c>
      <c r="M1979" s="8" t="str">
        <f ca="1">VLOOKUP($L1979,Education!$A:$B,2,FALSE)</f>
        <v>Mestrado</v>
      </c>
      <c r="N197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1979" s="7" t="str">
        <f ca="1">VLOOKUP($N1979,Department!$A:$B,2,FALSE)</f>
        <v>Comunicação &amp; Marketing</v>
      </c>
      <c r="P1979" s="6">
        <f t="shared" ca="1" si="153"/>
        <v>8</v>
      </c>
      <c r="Q1979" s="7" t="str">
        <f ca="1">VLOOKUP($P1979,Role!$A:$B,2,FALSE)</f>
        <v>Analista</v>
      </c>
      <c r="R1979" s="7">
        <f ca="1">IF($P1979=8,RANDBETWEEN(2,COUNT(Level!$A:$A) + 1),"")</f>
        <v>2</v>
      </c>
      <c r="S1979" s="7" t="str">
        <f ca="1">IF($R1979&lt;&gt;"",VLOOKUP($R1979,Level!$A:$B,2,FALSE),"")</f>
        <v>Junior</v>
      </c>
      <c r="T1979" s="8">
        <f t="shared" ca="1" si="154"/>
        <v>41837</v>
      </c>
      <c r="U1979" s="1">
        <f t="shared" ca="1" si="150"/>
        <v>3580</v>
      </c>
      <c r="V197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$A1979    &amp;
", "   &amp;
$B1979    &amp;
", "   &amp;
$C1979    &amp;
", '"  &amp;
$E1979    &amp;
"', '" &amp;
$H1979    &amp;
"', "  &amp;
$I1979 &amp;
", CAST('"  &amp;
TEXT($K1979,"aaaa-mm-dd") &amp;
"' AS DATE), " &amp;
$L1979 &amp;
", " &amp;
$N1979 &amp;
", " &amp;
$P1979 &amp;
", " &amp;
IF($R1979="","NULL",$R1979) &amp;
", " &amp;
$U1979 &amp;
");"</f>
        <v>INSERT INTO acme.fact_employees (id_company_fk, id_employee_pk, flg_active, employee_name, id_gender_fk, id_race_fk, birthdate, id_education_fk, id_department_fk, id_role_fk, id_level_fk, salary) VALUES (2, 1978, TRUE, 'Nicole Camões Alvaregna', 'F', 2, CAST('1959-05-11' AS DATE), 6, 8, 8, 2, 3580);</v>
      </c>
    </row>
    <row r="1980" spans="1:22" x14ac:dyDescent="0.2">
      <c r="A1980" s="7">
        <v>2</v>
      </c>
      <c r="B1980" s="5">
        <f t="shared" si="151"/>
        <v>1979</v>
      </c>
      <c r="C1980" s="6" t="b">
        <v>1</v>
      </c>
      <c r="D1980" s="7">
        <f ca="1">IF(ROW()=2,125,IF(ROW()=3,67,IF(ROW()=4,13,RANDBETWEEN(2,COUNT(Name!$A:$A) + 1))))</f>
        <v>90</v>
      </c>
      <c r="E1980" s="7" t="str">
        <f ca="1">VLOOKUP($D1980,Name!$A:$B,2,FALSE) &amp; " " &amp; IF(ROW()=2,"de Orléans e Bragança",VLOOKUP(IF(ROW()=2,0,RANDBETWEEN(2,COUNT('Last name'!$A:$A) + 1)),'Last name'!$A:$B,2,FALSE) &amp; " " &amp; VLOOKUP(RANDBETWEEN(2,COUNT('Last name'!$A:$A) + 1),'Last name'!$A:$B,2,FALSE))</f>
        <v>César Zil Fontana</v>
      </c>
      <c r="F1980" s="7">
        <v>2</v>
      </c>
      <c r="G1980" s="7" cm="1">
        <f t="array" aca="1" ref="G1980" ca="1">INDEX(States!$B:$B,RANDBETWEEN(2,COUNTA(States!$B:$B)),1)</f>
        <v>21</v>
      </c>
      <c r="H1980" s="7" t="str">
        <f ca="1">VLOOKUP($D1980,Name!$A:$C,3,FALSE)</f>
        <v>M</v>
      </c>
      <c r="I1980" s="7">
        <f t="shared" ca="1" si="152"/>
        <v>4</v>
      </c>
      <c r="J1980" s="7" t="str">
        <f ca="1">VLOOKUP($I1980,Race!$A:$B,2,FALSE)</f>
        <v>Pardo</v>
      </c>
      <c r="K1980" s="8">
        <f ca="1" xml:space="preserve">
IF($B1980=2,
    TODAY()-16340,
    IF($P1980=2,
        RANDBETWEEN(TODAY()-12418.5,TODAY()-6574.5),
        IF(OR($P1980=3,$P1980=4),
            RANDBETWEEN(TODAY()-16071,TODAY()-8766),
            IF(OR($P1980=5,$P1980=6,$P1980=7),
                RANDBETWEEN(TODAY()-27393.75,TODAY()-12783.75),
                RANDBETWEEN(TODAY()-27393.75,TODAY()-10957.5)
            )
        )
    )
)</f>
        <v>25697</v>
      </c>
      <c r="L1980" s="6">
        <f ca="1">IF(OR(ROW()=2,ROW()=3),7,IF(ROW()=4,4,RANDBETWEEN(4,COUNT(Education!$A:$A) + 1)))</f>
        <v>6</v>
      </c>
      <c r="M1980" s="8" t="str">
        <f ca="1">VLOOKUP($L1980,Education!$A:$B,2,FALSE)</f>
        <v>Mestrado</v>
      </c>
      <c r="N198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1980" s="7" t="str">
        <f ca="1">VLOOKUP($N1980,Department!$A:$B,2,FALSE)</f>
        <v>Comunicação &amp; Marketing</v>
      </c>
      <c r="P1980" s="6">
        <f t="shared" ca="1" si="153"/>
        <v>6</v>
      </c>
      <c r="Q1980" s="7" t="str">
        <f ca="1">VLOOKUP($P1980,Role!$A:$B,2,FALSE)</f>
        <v>Estagiário</v>
      </c>
      <c r="R1980" s="7" t="str">
        <f ca="1">IF($P1980=8,RANDBETWEEN(2,COUNT(Level!$A:$A) + 1),"")</f>
        <v/>
      </c>
      <c r="S1980" s="7" t="str">
        <f ca="1">IF($R1980&lt;&gt;"",VLOOKUP($R1980,Level!$A:$B,2,FALSE),"")</f>
        <v/>
      </c>
      <c r="T1980" s="8">
        <f t="shared" ca="1" si="154"/>
        <v>36267</v>
      </c>
      <c r="U1980" s="1">
        <f t="shared" ca="1" si="150"/>
        <v>2285</v>
      </c>
      <c r="V198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$A1980    &amp;
", "   &amp;
$B1980    &amp;
", "   &amp;
$C1980    &amp;
", '"  &amp;
$E1980    &amp;
"', '" &amp;
$H1980    &amp;
"', "  &amp;
$I1980 &amp;
", CAST('"  &amp;
TEXT($K1980,"aaaa-mm-dd") &amp;
"' AS DATE), " &amp;
$L1980 &amp;
", " &amp;
$N1980 &amp;
", " &amp;
$P1980 &amp;
", " &amp;
IF($R1980="","NULL",$R1980) &amp;
", " &amp;
$U1980 &amp;
");"</f>
        <v>INSERT INTO acme.fact_employees (id_company_fk, id_employee_pk, flg_active, employee_name, id_gender_fk, id_race_fk, birthdate, id_education_fk, id_department_fk, id_role_fk, id_level_fk, salary) VALUES (2, 1979, TRUE, 'César Zil Fontana', 'M', 4, CAST('1970-05-09' AS DATE), 6, 8, 6, NULL, 2285);</v>
      </c>
    </row>
    <row r="1981" spans="1:22" x14ac:dyDescent="0.2">
      <c r="A1981" s="7">
        <v>2</v>
      </c>
      <c r="B1981" s="5">
        <f t="shared" si="151"/>
        <v>1980</v>
      </c>
      <c r="C1981" s="6" t="b">
        <v>1</v>
      </c>
      <c r="D1981" s="7">
        <f ca="1">IF(ROW()=2,125,IF(ROW()=3,67,IF(ROW()=4,13,RANDBETWEEN(2,COUNT(Name!$A:$A) + 1))))</f>
        <v>147</v>
      </c>
      <c r="E1981" s="7" t="str">
        <f ca="1">VLOOKUP($D1981,Name!$A:$B,2,FALSE) &amp; " " &amp; IF(ROW()=2,"de Orléans e Bragança",VLOOKUP(IF(ROW()=2,0,RANDBETWEEN(2,COUNT('Last name'!$A:$A) + 1)),'Last name'!$A:$B,2,FALSE) &amp; " " &amp; VLOOKUP(RANDBETWEEN(2,COUNT('Last name'!$A:$A) + 1),'Last name'!$A:$B,2,FALSE))</f>
        <v>Gabriela Marino Zil</v>
      </c>
      <c r="F1981" s="7">
        <v>2</v>
      </c>
      <c r="G1981" s="7" cm="1">
        <f t="array" aca="1" ref="G1981" ca="1">INDEX(States!$B:$B,RANDBETWEEN(2,COUNTA(States!$B:$B)),1)</f>
        <v>21</v>
      </c>
      <c r="H1981" s="7" t="str">
        <f ca="1">VLOOKUP($D1981,Name!$A:$C,3,FALSE)</f>
        <v>F</v>
      </c>
      <c r="I1981" s="7">
        <f t="shared" ca="1" si="152"/>
        <v>3</v>
      </c>
      <c r="J1981" s="7" t="str">
        <f ca="1">VLOOKUP($I1981,Race!$A:$B,2,FALSE)</f>
        <v>Preto</v>
      </c>
      <c r="K1981" s="8">
        <f ca="1" xml:space="preserve">
IF($B1981=2,
    TODAY()-16340,
    IF($P1981=2,
        RANDBETWEEN(TODAY()-12418.5,TODAY()-6574.5),
        IF(OR($P1981=3,$P1981=4),
            RANDBETWEEN(TODAY()-16071,TODAY()-8766),
            IF(OR($P1981=5,$P1981=6,$P1981=7),
                RANDBETWEEN(TODAY()-27393.75,TODAY()-12783.75),
                RANDBETWEEN(TODAY()-27393.75,TODAY()-10957.5)
            )
        )
    )
)</f>
        <v>26791</v>
      </c>
      <c r="L1981" s="6">
        <f ca="1">IF(OR(ROW()=2,ROW()=3),7,IF(ROW()=4,4,RANDBETWEEN(4,COUNT(Education!$A:$A) + 1)))</f>
        <v>7</v>
      </c>
      <c r="M1981" s="8" t="str">
        <f ca="1">VLOOKUP($L1981,Education!$A:$B,2,FALSE)</f>
        <v>Doutorado</v>
      </c>
      <c r="N198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1981" s="7" t="str">
        <f ca="1">VLOOKUP($N1981,Department!$A:$B,2,FALSE)</f>
        <v>Vendas</v>
      </c>
      <c r="P1981" s="6">
        <f t="shared" ca="1" si="153"/>
        <v>8</v>
      </c>
      <c r="Q1981" s="7" t="str">
        <f ca="1">VLOOKUP($P1981,Role!$A:$B,2,FALSE)</f>
        <v>Analista</v>
      </c>
      <c r="R1981" s="7">
        <f ca="1">IF($P1981=8,RANDBETWEEN(2,COUNT(Level!$A:$A) + 1),"")</f>
        <v>3</v>
      </c>
      <c r="S1981" s="7" t="str">
        <f ca="1">IF($R1981&lt;&gt;"",VLOOKUP($R1981,Level!$A:$B,2,FALSE),"")</f>
        <v>Pleno</v>
      </c>
      <c r="T1981" s="8">
        <f t="shared" ca="1" si="154"/>
        <v>42744</v>
      </c>
      <c r="U1981" s="1">
        <f t="shared" ca="1" si="150"/>
        <v>4110</v>
      </c>
      <c r="V198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$A1981    &amp;
", "   &amp;
$B1981    &amp;
", "   &amp;
$C1981    &amp;
", '"  &amp;
$E1981    &amp;
"', '" &amp;
$H1981    &amp;
"', "  &amp;
$I1981 &amp;
", CAST('"  &amp;
TEXT($K1981,"aaaa-mm-dd") &amp;
"' AS DATE), " &amp;
$L1981 &amp;
", " &amp;
$N1981 &amp;
", " &amp;
$P1981 &amp;
", " &amp;
IF($R1981="","NULL",$R1981) &amp;
", " &amp;
$U1981 &amp;
");"</f>
        <v>INSERT INTO acme.fact_employees (id_company_fk, id_employee_pk, flg_active, employee_name, id_gender_fk, id_race_fk, birthdate, id_education_fk, id_department_fk, id_role_fk, id_level_fk, salary) VALUES (2, 1980, TRUE, 'Gabriela Marino Zil', 'F', 3, CAST('1973-05-07' AS DATE), 7, 13, 8, 3, 4110);</v>
      </c>
    </row>
    <row r="1982" spans="1:22" x14ac:dyDescent="0.2">
      <c r="A1982" s="7">
        <v>2</v>
      </c>
      <c r="B1982" s="5">
        <f t="shared" si="151"/>
        <v>1981</v>
      </c>
      <c r="C1982" s="6" t="b">
        <v>1</v>
      </c>
      <c r="D1982" s="7">
        <f ca="1">IF(ROW()=2,125,IF(ROW()=3,67,IF(ROW()=4,13,RANDBETWEEN(2,COUNT(Name!$A:$A) + 1))))</f>
        <v>146</v>
      </c>
      <c r="E1982" s="7" t="str">
        <f ca="1">VLOOKUP($D1982,Name!$A:$B,2,FALSE) &amp; " " &amp; IF(ROW()=2,"de Orléans e Bragança",VLOOKUP(IF(ROW()=2,0,RANDBETWEEN(2,COUNT('Last name'!$A:$A) + 1)),'Last name'!$A:$B,2,FALSE) &amp; " " &amp; VLOOKUP(RANDBETWEEN(2,COUNT('Last name'!$A:$A) + 1),'Last name'!$A:$B,2,FALSE))</f>
        <v>Gabriel Machado Nunes</v>
      </c>
      <c r="F1982" s="7">
        <v>2</v>
      </c>
      <c r="G1982" s="7" cm="1">
        <f t="array" aca="1" ref="G1982" ca="1">INDEX(States!$B:$B,RANDBETWEEN(2,COUNTA(States!$B:$B)),1)</f>
        <v>5</v>
      </c>
      <c r="H1982" s="7" t="str">
        <f ca="1">VLOOKUP($D1982,Name!$A:$C,3,FALSE)</f>
        <v>M</v>
      </c>
      <c r="I1982" s="7">
        <f t="shared" ca="1" si="152"/>
        <v>2</v>
      </c>
      <c r="J1982" s="7" t="str">
        <f ca="1">VLOOKUP($I1982,Race!$A:$B,2,FALSE)</f>
        <v>Branco</v>
      </c>
      <c r="K1982" s="8">
        <f ca="1" xml:space="preserve">
IF($B1982=2,
    TODAY()-16340,
    IF($P1982=2,
        RANDBETWEEN(TODAY()-12418.5,TODAY()-6574.5),
        IF(OR($P1982=3,$P1982=4),
            RANDBETWEEN(TODAY()-16071,TODAY()-8766),
            IF(OR($P1982=5,$P1982=6,$P1982=7),
                RANDBETWEEN(TODAY()-27393.75,TODAY()-12783.75),
                RANDBETWEEN(TODAY()-27393.75,TODAY()-10957.5)
            )
        )
    )
)</f>
        <v>24761</v>
      </c>
      <c r="L1982" s="6">
        <f ca="1">IF(OR(ROW()=2,ROW()=3),7,IF(ROW()=4,4,RANDBETWEEN(4,COUNT(Education!$A:$A) + 1)))</f>
        <v>7</v>
      </c>
      <c r="M1982" s="8" t="str">
        <f ca="1">VLOOKUP($L1982,Education!$A:$B,2,FALSE)</f>
        <v>Doutorado</v>
      </c>
      <c r="N198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6</v>
      </c>
      <c r="O1982" s="7" t="str">
        <f ca="1">VLOOKUP($N1982,Department!$A:$B,2,FALSE)</f>
        <v>Comercial</v>
      </c>
      <c r="P1982" s="6">
        <f t="shared" ca="1" si="153"/>
        <v>7</v>
      </c>
      <c r="Q1982" s="7" t="str">
        <f ca="1">VLOOKUP($P1982,Role!$A:$B,2,FALSE)</f>
        <v>Trainee</v>
      </c>
      <c r="R1982" s="7" t="str">
        <f ca="1">IF($P1982=8,RANDBETWEEN(2,COUNT(Level!$A:$A) + 1),"")</f>
        <v/>
      </c>
      <c r="S1982" s="7" t="str">
        <f ca="1">IF($R1982&lt;&gt;"",VLOOKUP($R1982,Level!$A:$B,2,FALSE),"")</f>
        <v/>
      </c>
      <c r="T1982" s="8">
        <f t="shared" ca="1" si="154"/>
        <v>40782</v>
      </c>
      <c r="U1982" s="1">
        <f t="shared" ca="1" si="150"/>
        <v>2885</v>
      </c>
      <c r="V198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$A1982    &amp;
", "   &amp;
$B1982    &amp;
", "   &amp;
$C1982    &amp;
", '"  &amp;
$E1982    &amp;
"', '" &amp;
$H1982    &amp;
"', "  &amp;
$I1982 &amp;
", CAST('"  &amp;
TEXT($K1982,"aaaa-mm-dd") &amp;
"' AS DATE), " &amp;
$L1982 &amp;
", " &amp;
$N1982 &amp;
", " &amp;
$P1982 &amp;
", " &amp;
IF($R1982="","NULL",$R1982) &amp;
", " &amp;
$U1982 &amp;
");"</f>
        <v>INSERT INTO acme.fact_employees (id_company_fk, id_employee_pk, flg_active, employee_name, id_gender_fk, id_race_fk, birthdate, id_education_fk, id_department_fk, id_role_fk, id_level_fk, salary) VALUES (2, 1981, TRUE, 'Gabriel Machado Nunes', 'M', 2, CAST('1967-10-16' AS DATE), 7, 6, 7, NULL, 2885);</v>
      </c>
    </row>
    <row r="1983" spans="1:22" x14ac:dyDescent="0.2">
      <c r="A1983" s="7">
        <v>2</v>
      </c>
      <c r="B1983" s="5">
        <f t="shared" si="151"/>
        <v>1982</v>
      </c>
      <c r="C1983" s="6" t="b">
        <v>1</v>
      </c>
      <c r="D1983" s="7">
        <f ca="1">IF(ROW()=2,125,IF(ROW()=3,67,IF(ROW()=4,13,RANDBETWEEN(2,COUNT(Name!$A:$A) + 1))))</f>
        <v>207</v>
      </c>
      <c r="E1983" s="7" t="str">
        <f ca="1">VLOOKUP($D1983,Name!$A:$B,2,FALSE) &amp; " " &amp; IF(ROW()=2,"de Orléans e Bragança",VLOOKUP(IF(ROW()=2,0,RANDBETWEEN(2,COUNT('Last name'!$A:$A) + 1)),'Last name'!$A:$B,2,FALSE) &amp; " " &amp; VLOOKUP(RANDBETWEEN(2,COUNT('Last name'!$A:$A) + 1),'Last name'!$A:$B,2,FALSE))</f>
        <v>Kauã dos Santos Ildelfonso</v>
      </c>
      <c r="F1983" s="7">
        <v>2</v>
      </c>
      <c r="G1983" s="7" cm="1">
        <f t="array" aca="1" ref="G1983" ca="1">INDEX(States!$B:$B,RANDBETWEEN(2,COUNTA(States!$B:$B)),1)</f>
        <v>11</v>
      </c>
      <c r="H1983" s="7" t="str">
        <f ca="1">VLOOKUP($D1983,Name!$A:$C,3,FALSE)</f>
        <v>M</v>
      </c>
      <c r="I1983" s="7">
        <f t="shared" ca="1" si="152"/>
        <v>2</v>
      </c>
      <c r="J1983" s="7" t="str">
        <f ca="1">VLOOKUP($I1983,Race!$A:$B,2,FALSE)</f>
        <v>Branco</v>
      </c>
      <c r="K1983" s="8">
        <f ca="1" xml:space="preserve">
IF($B1983=2,
    TODAY()-16340,
    IF($P1983=2,
        RANDBETWEEN(TODAY()-12418.5,TODAY()-6574.5),
        IF(OR($P1983=3,$P1983=4),
            RANDBETWEEN(TODAY()-16071,TODAY()-8766),
            IF(OR($P1983=5,$P1983=6,$P1983=7),
                RANDBETWEEN(TODAY()-27393.75,TODAY()-12783.75),
                RANDBETWEEN(TODAY()-27393.75,TODAY()-10957.5)
            )
        )
    )
)</f>
        <v>18911</v>
      </c>
      <c r="L1983" s="6">
        <f ca="1">IF(OR(ROW()=2,ROW()=3),7,IF(ROW()=4,4,RANDBETWEEN(4,COUNT(Education!$A:$A) + 1)))</f>
        <v>7</v>
      </c>
      <c r="M1983" s="8" t="str">
        <f ca="1">VLOOKUP($L1983,Education!$A:$B,2,FALSE)</f>
        <v>Doutorado</v>
      </c>
      <c r="N198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1983" s="7" t="str">
        <f ca="1">VLOOKUP($N1983,Department!$A:$B,2,FALSE)</f>
        <v>Recursos Humanos</v>
      </c>
      <c r="P1983" s="6">
        <f t="shared" ca="1" si="153"/>
        <v>8</v>
      </c>
      <c r="Q1983" s="7" t="str">
        <f ca="1">VLOOKUP($P1983,Role!$A:$B,2,FALSE)</f>
        <v>Analista</v>
      </c>
      <c r="R1983" s="7">
        <f ca="1">IF($P1983=8,RANDBETWEEN(2,COUNT(Level!$A:$A) + 1),"")</f>
        <v>4</v>
      </c>
      <c r="S1983" s="7" t="str">
        <f ca="1">IF($R1983&lt;&gt;"",VLOOKUP($R1983,Level!$A:$B,2,FALSE),"")</f>
        <v>Senior</v>
      </c>
      <c r="T1983" s="8">
        <f t="shared" ca="1" si="154"/>
        <v>39807</v>
      </c>
      <c r="U1983" s="1">
        <f t="shared" ca="1" si="150"/>
        <v>4080</v>
      </c>
      <c r="V198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$A1983    &amp;
", "   &amp;
$B1983    &amp;
", "   &amp;
$C1983    &amp;
", '"  &amp;
$E1983    &amp;
"', '" &amp;
$H1983    &amp;
"', "  &amp;
$I1983 &amp;
", CAST('"  &amp;
TEXT($K1983,"aaaa-mm-dd") &amp;
"' AS DATE), " &amp;
$L1983 &amp;
", " &amp;
$N1983 &amp;
", " &amp;
$P1983 &amp;
", " &amp;
IF($R1983="","NULL",$R1983) &amp;
", " &amp;
$U1983 &amp;
");"</f>
        <v>INSERT INTO acme.fact_employees (id_company_fk, id_employee_pk, flg_active, employee_name, id_gender_fk, id_race_fk, birthdate, id_education_fk, id_department_fk, id_role_fk, id_level_fk, salary) VALUES (2, 1982, TRUE, 'Kauã dos Santos Ildelfonso', 'M', 2, CAST('1951-10-10' AS DATE), 7, 5, 8, 4, 4080);</v>
      </c>
    </row>
    <row r="1984" spans="1:22" x14ac:dyDescent="0.2">
      <c r="A1984" s="7">
        <v>2</v>
      </c>
      <c r="B1984" s="5">
        <f t="shared" si="151"/>
        <v>1983</v>
      </c>
      <c r="C1984" s="6" t="b">
        <v>1</v>
      </c>
      <c r="D1984" s="7">
        <f ca="1">IF(ROW()=2,125,IF(ROW()=3,67,IF(ROW()=4,13,RANDBETWEEN(2,COUNT(Name!$A:$A) + 1))))</f>
        <v>190</v>
      </c>
      <c r="E1984" s="7" t="str">
        <f ca="1">VLOOKUP($D1984,Name!$A:$B,2,FALSE) &amp; " " &amp; IF(ROW()=2,"de Orléans e Bragança",VLOOKUP(IF(ROW()=2,0,RANDBETWEEN(2,COUNT('Last name'!$A:$A) + 1)),'Last name'!$A:$B,2,FALSE) &amp; " " &amp; VLOOKUP(RANDBETWEEN(2,COUNT('Last name'!$A:$A) + 1),'Last name'!$A:$B,2,FALSE))</f>
        <v>João Victor Martini Farias</v>
      </c>
      <c r="F1984" s="7">
        <v>2</v>
      </c>
      <c r="G1984" s="7" cm="1">
        <f t="array" aca="1" ref="G1984" ca="1">INDEX(States!$B:$B,RANDBETWEEN(2,COUNTA(States!$B:$B)),1)</f>
        <v>6</v>
      </c>
      <c r="H1984" s="7" t="str">
        <f ca="1">VLOOKUP($D1984,Name!$A:$C,3,FALSE)</f>
        <v>M</v>
      </c>
      <c r="I1984" s="7">
        <f t="shared" ca="1" si="152"/>
        <v>2</v>
      </c>
      <c r="J1984" s="7" t="str">
        <f ca="1">VLOOKUP($I1984,Race!$A:$B,2,FALSE)</f>
        <v>Branco</v>
      </c>
      <c r="K1984" s="8">
        <f ca="1" xml:space="preserve">
IF($B1984=2,
    TODAY()-16340,
    IF($P1984=2,
        RANDBETWEEN(TODAY()-12418.5,TODAY()-6574.5),
        IF(OR($P1984=3,$P1984=4),
            RANDBETWEEN(TODAY()-16071,TODAY()-8766),
            IF(OR($P1984=5,$P1984=6,$P1984=7),
                RANDBETWEEN(TODAY()-27393.75,TODAY()-12783.75),
                RANDBETWEEN(TODAY()-27393.75,TODAY()-10957.5)
            )
        )
    )
)</f>
        <v>27852</v>
      </c>
      <c r="L1984" s="6">
        <f ca="1">IF(OR(ROW()=2,ROW()=3),7,IF(ROW()=4,4,RANDBETWEEN(4,COUNT(Education!$A:$A) + 1)))</f>
        <v>6</v>
      </c>
      <c r="M1984" s="8" t="str">
        <f ca="1">VLOOKUP($L1984,Education!$A:$B,2,FALSE)</f>
        <v>Mestrado</v>
      </c>
      <c r="N198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6</v>
      </c>
      <c r="O1984" s="7" t="str">
        <f ca="1">VLOOKUP($N1984,Department!$A:$B,2,FALSE)</f>
        <v>Comercial</v>
      </c>
      <c r="P1984" s="6">
        <f t="shared" ca="1" si="153"/>
        <v>9</v>
      </c>
      <c r="Q1984" s="7" t="str">
        <f ca="1">VLOOKUP($P1984,Role!$A:$B,2,FALSE)</f>
        <v>Especialista</v>
      </c>
      <c r="R1984" s="7" t="str">
        <f ca="1">IF($P1984=8,RANDBETWEEN(2,COUNT(Level!$A:$A) + 1),"")</f>
        <v/>
      </c>
      <c r="S1984" s="7" t="str">
        <f ca="1">IF($R1984&lt;&gt;"",VLOOKUP($R1984,Level!$A:$B,2,FALSE),"")</f>
        <v/>
      </c>
      <c r="T1984" s="8">
        <f t="shared" ca="1" si="154"/>
        <v>40055</v>
      </c>
      <c r="U1984" s="1">
        <f t="shared" ca="1" si="150"/>
        <v>9580</v>
      </c>
      <c r="V198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$A1984    &amp;
", "   &amp;
$B1984    &amp;
", "   &amp;
$C1984    &amp;
", '"  &amp;
$E1984    &amp;
"', '" &amp;
$H1984    &amp;
"', "  &amp;
$I1984 &amp;
", CAST('"  &amp;
TEXT($K1984,"aaaa-mm-dd") &amp;
"' AS DATE), " &amp;
$L1984 &amp;
", " &amp;
$N1984 &amp;
", " &amp;
$P1984 &amp;
", " &amp;
IF($R1984="","NULL",$R1984) &amp;
", " &amp;
$U1984 &amp;
");"</f>
        <v>INSERT INTO acme.fact_employees (id_company_fk, id_employee_pk, flg_active, employee_name, id_gender_fk, id_race_fk, birthdate, id_education_fk, id_department_fk, id_role_fk, id_level_fk, salary) VALUES (2, 1983, TRUE, 'João Victor Martini Farias', 'M', 2, CAST('1976-04-02' AS DATE), 6, 6, 9, NULL, 9580);</v>
      </c>
    </row>
    <row r="1985" spans="1:22" x14ac:dyDescent="0.2">
      <c r="A1985" s="7">
        <v>2</v>
      </c>
      <c r="B1985" s="5">
        <f t="shared" si="151"/>
        <v>1984</v>
      </c>
      <c r="C1985" s="6" t="b">
        <v>1</v>
      </c>
      <c r="D1985" s="7">
        <f ca="1">IF(ROW()=2,125,IF(ROW()=3,67,IF(ROW()=4,13,RANDBETWEEN(2,COUNT(Name!$A:$A) + 1))))</f>
        <v>74</v>
      </c>
      <c r="E1985" s="7" t="str">
        <f ca="1">VLOOKUP($D1985,Name!$A:$B,2,FALSE) &amp; " " &amp; IF(ROW()=2,"de Orléans e Bragança",VLOOKUP(IF(ROW()=2,0,RANDBETWEEN(2,COUNT('Last name'!$A:$A) + 1)),'Last name'!$A:$B,2,FALSE) &amp; " " &amp; VLOOKUP(RANDBETWEEN(2,COUNT('Last name'!$A:$A) + 1),'Last name'!$A:$B,2,FALSE))</f>
        <v>Bruno Pedrosa Luz</v>
      </c>
      <c r="F1985" s="7">
        <v>2</v>
      </c>
      <c r="G1985" s="7" cm="1">
        <f t="array" aca="1" ref="G1985" ca="1">INDEX(States!$B:$B,RANDBETWEEN(2,COUNTA(States!$B:$B)),1)</f>
        <v>10</v>
      </c>
      <c r="H1985" s="7" t="str">
        <f ca="1">VLOOKUP($D1985,Name!$A:$C,3,FALSE)</f>
        <v>M</v>
      </c>
      <c r="I1985" s="7">
        <f t="shared" ca="1" si="152"/>
        <v>2</v>
      </c>
      <c r="J1985" s="7" t="str">
        <f ca="1">VLOOKUP($I1985,Race!$A:$B,2,FALSE)</f>
        <v>Branco</v>
      </c>
      <c r="K1985" s="8">
        <f ca="1" xml:space="preserve">
IF($B1985=2,
    TODAY()-16340,
    IF($P1985=2,
        RANDBETWEEN(TODAY()-12418.5,TODAY()-6574.5),
        IF(OR($P1985=3,$P1985=4),
            RANDBETWEEN(TODAY()-16071,TODAY()-8766),
            IF(OR($P1985=5,$P1985=6,$P1985=7),
                RANDBETWEEN(TODAY()-27393.75,TODAY()-12783.75),
                RANDBETWEEN(TODAY()-27393.75,TODAY()-10957.5)
            )
        )
    )
)</f>
        <v>33798</v>
      </c>
      <c r="L1985" s="6">
        <f ca="1">IF(OR(ROW()=2,ROW()=3),7,IF(ROW()=4,4,RANDBETWEEN(4,COUNT(Education!$A:$A) + 1)))</f>
        <v>4</v>
      </c>
      <c r="M1985" s="8" t="str">
        <f ca="1">VLOOKUP($L1985,Education!$A:$B,2,FALSE)</f>
        <v>Superior</v>
      </c>
      <c r="N198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1985" s="7" t="str">
        <f ca="1">VLOOKUP($N1985,Department!$A:$B,2,FALSE)</f>
        <v>Financeiro</v>
      </c>
      <c r="P1985" s="6">
        <f t="shared" ca="1" si="153"/>
        <v>8</v>
      </c>
      <c r="Q1985" s="7" t="str">
        <f ca="1">VLOOKUP($P1985,Role!$A:$B,2,FALSE)</f>
        <v>Analista</v>
      </c>
      <c r="R1985" s="7">
        <f ca="1">IF($P1985=8,RANDBETWEEN(2,COUNT(Level!$A:$A) + 1),"")</f>
        <v>4</v>
      </c>
      <c r="S1985" s="7" t="str">
        <f ca="1">IF($R1985&lt;&gt;"",VLOOKUP($R1985,Level!$A:$B,2,FALSE),"")</f>
        <v>Senior</v>
      </c>
      <c r="T1985" s="8">
        <f t="shared" ca="1" si="154"/>
        <v>41740</v>
      </c>
      <c r="U1985" s="1">
        <f t="shared" ca="1" si="150"/>
        <v>2500</v>
      </c>
      <c r="V198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$A1985    &amp;
", "   &amp;
$B1985    &amp;
", "   &amp;
$C1985    &amp;
", '"  &amp;
$E1985    &amp;
"', '" &amp;
$H1985    &amp;
"', "  &amp;
$I1985 &amp;
", CAST('"  &amp;
TEXT($K1985,"aaaa-mm-dd") &amp;
"' AS DATE), " &amp;
$L1985 &amp;
", " &amp;
$N1985 &amp;
", " &amp;
$P1985 &amp;
", " &amp;
IF($R1985="","NULL",$R1985) &amp;
", " &amp;
$U1985 &amp;
");"</f>
        <v>INSERT INTO acme.fact_employees (id_company_fk, id_employee_pk, flg_active, employee_name, id_gender_fk, id_race_fk, birthdate, id_education_fk, id_department_fk, id_role_fk, id_level_fk, salary) VALUES (2, 1984, TRUE, 'Bruno Pedrosa Luz', 'M', 2, CAST('1992-07-13' AS DATE), 4, 4, 8, 4, 2500);</v>
      </c>
    </row>
    <row r="1986" spans="1:22" x14ac:dyDescent="0.2">
      <c r="A1986" s="7">
        <v>2</v>
      </c>
      <c r="B1986" s="5">
        <f t="shared" si="151"/>
        <v>1985</v>
      </c>
      <c r="C1986" s="6" t="b">
        <v>1</v>
      </c>
      <c r="D1986" s="7">
        <f ca="1">IF(ROW()=2,125,IF(ROW()=3,67,IF(ROW()=4,13,RANDBETWEEN(2,COUNT(Name!$A:$A) + 1))))</f>
        <v>20</v>
      </c>
      <c r="E1986" s="7" t="str">
        <f ca="1">VLOOKUP($D1986,Name!$A:$B,2,FALSE) &amp; " " &amp; IF(ROW()=2,"de Orléans e Bragança",VLOOKUP(IF(ROW()=2,0,RANDBETWEEN(2,COUNT('Last name'!$A:$A) + 1)),'Last name'!$A:$B,2,FALSE) &amp; " " &amp; VLOOKUP(RANDBETWEEN(2,COUNT('Last name'!$A:$A) + 1),'Last name'!$A:$B,2,FALSE))</f>
        <v>Amanda Monti Galli</v>
      </c>
      <c r="F1986" s="7">
        <v>2</v>
      </c>
      <c r="G1986" s="7" cm="1">
        <f t="array" aca="1" ref="G1986" ca="1">INDEX(States!$B:$B,RANDBETWEEN(2,COUNTA(States!$B:$B)),1)</f>
        <v>7</v>
      </c>
      <c r="H1986" s="7" t="str">
        <f ca="1">VLOOKUP($D1986,Name!$A:$C,3,FALSE)</f>
        <v>F</v>
      </c>
      <c r="I1986" s="7">
        <f t="shared" ca="1" si="152"/>
        <v>2</v>
      </c>
      <c r="J1986" s="7" t="str">
        <f ca="1">VLOOKUP($I1986,Race!$A:$B,2,FALSE)</f>
        <v>Branco</v>
      </c>
      <c r="K1986" s="8">
        <f ca="1" xml:space="preserve">
IF($B1986=2,
    TODAY()-16340,
    IF($P1986=2,
        RANDBETWEEN(TODAY()-12418.5,TODAY()-6574.5),
        IF(OR($P1986=3,$P1986=4),
            RANDBETWEEN(TODAY()-16071,TODAY()-8766),
            IF(OR($P1986=5,$P1986=6,$P1986=7),
                RANDBETWEEN(TODAY()-27393.75,TODAY()-12783.75),
                RANDBETWEEN(TODAY()-27393.75,TODAY()-10957.5)
            )
        )
    )
)</f>
        <v>21061</v>
      </c>
      <c r="L1986" s="6">
        <f ca="1">IF(OR(ROW()=2,ROW()=3),7,IF(ROW()=4,4,RANDBETWEEN(4,COUNT(Education!$A:$A) + 1)))</f>
        <v>6</v>
      </c>
      <c r="M1986" s="8" t="str">
        <f ca="1">VLOOKUP($L1986,Education!$A:$B,2,FALSE)</f>
        <v>Mestrado</v>
      </c>
      <c r="N198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1986" s="7" t="str">
        <f ca="1">VLOOKUP($N1986,Department!$A:$B,2,FALSE)</f>
        <v>Comunicação &amp; Marketing</v>
      </c>
      <c r="P1986" s="6">
        <f t="shared" ca="1" si="153"/>
        <v>8</v>
      </c>
      <c r="Q1986" s="7" t="str">
        <f ca="1">VLOOKUP($P1986,Role!$A:$B,2,FALSE)</f>
        <v>Analista</v>
      </c>
      <c r="R1986" s="7">
        <f ca="1">IF($P1986=8,RANDBETWEEN(2,COUNT(Level!$A:$A) + 1),"")</f>
        <v>3</v>
      </c>
      <c r="S1986" s="7" t="str">
        <f ca="1">IF($R1986&lt;&gt;"",VLOOKUP($R1986,Level!$A:$B,2,FALSE),"")</f>
        <v>Pleno</v>
      </c>
      <c r="T1986" s="8">
        <f t="shared" ca="1" si="154"/>
        <v>36337</v>
      </c>
      <c r="U1986" s="1">
        <f t="shared" ref="U1986:U2031" ca="1" si="155" xml:space="preserve">
IF($P1986=2 + N("Presidente"),
  27000,
  IF($P1986=3 + N("Vice-presidente"),
    23000,
    IF(OR($P1986=5, $P1986=10, $P1986=9) + N("Secretária bilíngue ou coordenador ou especialista"),
      8000,
      IF($P1986=4 + N("Diretor"),
        15000,
        IF($P1986=11 + N("Gerente"),
          12000,
          IF($P1986=6 + N("Estagiário"),
            705,
            IF($P1986=7 + N("Trainee"),
              805,
              IF($P1986=8 + N("Analista"),
                2000,
                605
              )
            )
          )
        )
      )
    )
  )
)
+
N("O trecho abaixo acrescenta no salário $500 por cada formação concluída")
+
IF($L1986=4,
  500,
  IF($L1986=5,
    1000,
    IF($L1986=6,
      1500,
      IF($L1986=7,
        2000,
        0
      )
    )
  )
)
+
N("Adicional no salário por área")
+
IF($N1986=11 + N("Tecnologia da Informação"),
  120,
  IF($N1986=13 + N("Vendas"),
    110,
    IF($N1986=12 + N("Jurídico"),
      100,
      IF(OR($N1986=5, $N1986=6, $N1986=8) + N("Recursos humanos ou comercial ou comunicação e marketing"),
        80,
        0
      )
    )
  )
)
+
N("Adicionando pegadinha")
+
IF(AND($N1986=13, $L1986=6, $P1986=8, $R1986=3) + N("Se for de vendas, com mestrado, analista sênior"),
  IF($I1986=2,
    100,
    0
  )
  +
  IF($H1986="M",
    200,
    0
  ),
  0
)</f>
        <v>3580</v>
      </c>
      <c r="V198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$A1986    &amp;
", "   &amp;
$B1986    &amp;
", "   &amp;
$C1986    &amp;
", '"  &amp;
$E1986    &amp;
"', '" &amp;
$H1986    &amp;
"', "  &amp;
$I1986 &amp;
", CAST('"  &amp;
TEXT($K1986,"aaaa-mm-dd") &amp;
"' AS DATE), " &amp;
$L1986 &amp;
", " &amp;
$N1986 &amp;
", " &amp;
$P1986 &amp;
", " &amp;
IF($R1986="","NULL",$R1986) &amp;
", " &amp;
$U1986 &amp;
");"</f>
        <v>INSERT INTO acme.fact_employees (id_company_fk, id_employee_pk, flg_active, employee_name, id_gender_fk, id_race_fk, birthdate, id_education_fk, id_department_fk, id_role_fk, id_level_fk, salary) VALUES (2, 1985, TRUE, 'Amanda Monti Galli', 'F', 2, CAST('1957-08-29' AS DATE), 6, 8, 8, 3, 3580);</v>
      </c>
    </row>
    <row r="1987" spans="1:22" x14ac:dyDescent="0.2">
      <c r="A1987" s="7">
        <v>2</v>
      </c>
      <c r="B1987" s="5">
        <f t="shared" ref="B1987:B2031" si="156">ROW() - 1</f>
        <v>1986</v>
      </c>
      <c r="C1987" s="6" t="b">
        <v>1</v>
      </c>
      <c r="D1987" s="7">
        <f ca="1">IF(ROW()=2,125,IF(ROW()=3,67,IF(ROW()=4,13,RANDBETWEEN(2,COUNT(Name!$A:$A) + 1))))</f>
        <v>23</v>
      </c>
      <c r="E1987" s="7" t="str">
        <f ca="1">VLOOKUP($D1987,Name!$A:$B,2,FALSE) &amp; " " &amp; IF(ROW()=2,"de Orléans e Bragança",VLOOKUP(IF(ROW()=2,0,RANDBETWEEN(2,COUNT('Last name'!$A:$A) + 1)),'Last name'!$A:$B,2,FALSE) &amp; " " &amp; VLOOKUP(RANDBETWEEN(2,COUNT('Last name'!$A:$A) + 1),'Last name'!$A:$B,2,FALSE))</f>
        <v>Ana Beatriz Cardoso Pimentel</v>
      </c>
      <c r="F1987" s="7">
        <v>2</v>
      </c>
      <c r="G1987" s="7" cm="1">
        <f t="array" aca="1" ref="G1987" ca="1">INDEX(States!$B:$B,RANDBETWEEN(2,COUNTA(States!$B:$B)),1)</f>
        <v>2</v>
      </c>
      <c r="H1987" s="7" t="str">
        <f ca="1">VLOOKUP($D1987,Name!$A:$C,3,FALSE)</f>
        <v>F</v>
      </c>
      <c r="I1987" s="7">
        <f t="shared" ref="I1987:I2031" ca="1" si="157" xml:space="preserve">
IF(AND($P1987&gt;=2,$P1987&lt;=5),
  2,
  IF(MOD(ROW(),383)=0,
    6 + N("Vermelho(a)"),
    IF(MOD(ROW(),19)=0,
      5 + N("Amarelho()"),
      IF(MOD(ROW(),11)=0,
        4,
        IF(MOD(ROW(),7)=0,
          3,
          2
        )
      )
    )
  )
)</f>
        <v>2</v>
      </c>
      <c r="J1987" s="7" t="str">
        <f ca="1">VLOOKUP($I1987,Race!$A:$B,2,FALSE)</f>
        <v>Branco</v>
      </c>
      <c r="K1987" s="8">
        <f ca="1" xml:space="preserve">
IF($B1987=2,
    TODAY()-16340,
    IF($P1987=2,
        RANDBETWEEN(TODAY()-12418.5,TODAY()-6574.5),
        IF(OR($P1987=3,$P1987=4),
            RANDBETWEEN(TODAY()-16071,TODAY()-8766),
            IF(OR($P1987=5,$P1987=6,$P1987=7),
                RANDBETWEEN(TODAY()-27393.75,TODAY()-12783.75),
                RANDBETWEEN(TODAY()-27393.75,TODAY()-10957.5)
            )
        )
    )
)</f>
        <v>25331</v>
      </c>
      <c r="L1987" s="6">
        <f ca="1">IF(OR(ROW()=2,ROW()=3),7,IF(ROW()=4,4,RANDBETWEEN(4,COUNT(Education!$A:$A) + 1)))</f>
        <v>7</v>
      </c>
      <c r="M1987" s="8" t="str">
        <f ca="1">VLOOKUP($L1987,Education!$A:$B,2,FALSE)</f>
        <v>Doutorado</v>
      </c>
      <c r="N198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7</v>
      </c>
      <c r="O1987" s="7" t="str">
        <f ca="1">VLOOKUP($N1987,Department!$A:$B,2,FALSE)</f>
        <v>Operacional</v>
      </c>
      <c r="P1987" s="6">
        <f t="shared" ref="P1987:P2031" ca="1" si="158" xml:space="preserve">
IF(ROW()=2,
  2,
  IF(ROW()=3,
    3,
    IF(ROW()=4,
      5,
      IF(AND(ROW() &gt;= 5, ROW()&lt;=15),
        4,
        IF(AND(ROW() &gt;= 16, ROW() &lt;= 26),
          11,
          IF(AND(ROW() &gt;= 27, ROW() &lt;= 37),
            10,
            IF(MOD(ROW(),2),
              8,
              RANDBETWEEN(6,9)
            )
          )
        )
      )
    )
  )
)</f>
        <v>8</v>
      </c>
      <c r="Q1987" s="7" t="str">
        <f ca="1">VLOOKUP($P1987,Role!$A:$B,2,FALSE)</f>
        <v>Analista</v>
      </c>
      <c r="R1987" s="7">
        <f ca="1">IF($P1987=8,RANDBETWEEN(2,COUNT(Level!$A:$A) + 1),"")</f>
        <v>4</v>
      </c>
      <c r="S1987" s="7" t="str">
        <f ca="1">IF($R1987&lt;&gt;"",VLOOKUP($R1987,Level!$A:$B,2,FALSE),"")</f>
        <v>Senior</v>
      </c>
      <c r="T1987" s="8">
        <f t="shared" ref="T1987:T2031" ca="1" si="159">IF(OR($P1987=2,$P1987=3,$P1987=4,$P1987=5,$P1987=11), 36161, IF(((TODAY() - $K1987) / 365) &lt; 19, TODAY(), RANDBETWEEN(36161,TODAY())))</f>
        <v>44082</v>
      </c>
      <c r="U1987" s="1">
        <f t="shared" ca="1" si="155"/>
        <v>4000</v>
      </c>
      <c r="V198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$A1987    &amp;
", "   &amp;
$B1987    &amp;
", "   &amp;
$C1987    &amp;
", '"  &amp;
$E1987    &amp;
"', '" &amp;
$H1987    &amp;
"', "  &amp;
$I1987 &amp;
", CAST('"  &amp;
TEXT($K1987,"aaaa-mm-dd") &amp;
"' AS DATE), " &amp;
$L1987 &amp;
", " &amp;
$N1987 &amp;
", " &amp;
$P1987 &amp;
", " &amp;
IF($R1987="","NULL",$R1987) &amp;
", " &amp;
$U1987 &amp;
");"</f>
        <v>INSERT INTO acme.fact_employees (id_company_fk, id_employee_pk, flg_active, employee_name, id_gender_fk, id_race_fk, birthdate, id_education_fk, id_department_fk, id_role_fk, id_level_fk, salary) VALUES (2, 1986, TRUE, 'Ana Beatriz Cardoso Pimentel', 'F', 2, CAST('1969-05-08' AS DATE), 7, 7, 8, 4, 4000);</v>
      </c>
    </row>
    <row r="1988" spans="1:22" x14ac:dyDescent="0.2">
      <c r="A1988" s="7">
        <v>2</v>
      </c>
      <c r="B1988" s="5">
        <f t="shared" si="156"/>
        <v>1987</v>
      </c>
      <c r="C1988" s="6" t="b">
        <v>1</v>
      </c>
      <c r="D1988" s="7">
        <f ca="1">IF(ROW()=2,125,IF(ROW()=3,67,IF(ROW()=4,13,RANDBETWEEN(2,COUNT(Name!$A:$A) + 1))))</f>
        <v>259</v>
      </c>
      <c r="E1988" s="7" t="str">
        <f ca="1">VLOOKUP($D1988,Name!$A:$B,2,FALSE)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Maria Eduarda Barros Abranches</v>
      </c>
      <c r="F1988" s="7">
        <v>2</v>
      </c>
      <c r="G1988" s="7" cm="1">
        <f t="array" aca="1" ref="G1988" ca="1">INDEX(States!$B:$B,RANDBETWEEN(2,COUNTA(States!$B:$B)),1)</f>
        <v>7</v>
      </c>
      <c r="H1988" s="7" t="str">
        <f ca="1">VLOOKUP($D1988,Name!$A:$C,3,FALSE)</f>
        <v>F</v>
      </c>
      <c r="I1988" s="7">
        <f t="shared" ca="1" si="157"/>
        <v>3</v>
      </c>
      <c r="J1988" s="7" t="str">
        <f ca="1">VLOOKUP($I1988,Race!$A:$B,2,FALSE)</f>
        <v>Preto</v>
      </c>
      <c r="K1988" s="8">
        <f ca="1" xml:space="preserve">
IF($B1988=2,
    TODAY()-16340,
    IF($P1988=2,
        RANDBETWEEN(TODAY()-12418.5,TODAY()-6574.5),
        IF(OR($P1988=3,$P1988=4),
            RANDBETWEEN(TODAY()-16071,TODAY()-8766),
            IF(OR($P1988=5,$P1988=6,$P1988=7),
                RANDBETWEEN(TODAY()-27393.75,TODAY()-12783.75),
                RANDBETWEEN(TODAY()-27393.75,TODAY()-10957.5)
            )
        )
    )
)</f>
        <v>31074</v>
      </c>
      <c r="L1988" s="6">
        <f ca="1">IF(OR(ROW()=2,ROW()=3),7,IF(ROW()=4,4,RANDBETWEEN(4,COUNT(Education!$A:$A) + 1)))</f>
        <v>6</v>
      </c>
      <c r="M1988" s="8" t="str">
        <f ca="1">VLOOKUP($L1988,Education!$A:$B,2,FALSE)</f>
        <v>Mestrado</v>
      </c>
      <c r="N198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1988" s="7" t="str">
        <f ca="1">VLOOKUP($N1988,Department!$A:$B,2,FALSE)</f>
        <v>Contábil</v>
      </c>
      <c r="P1988" s="6">
        <f t="shared" ca="1" si="158"/>
        <v>6</v>
      </c>
      <c r="Q1988" s="7" t="str">
        <f ca="1">VLOOKUP($P1988,Role!$A:$B,2,FALSE)</f>
        <v>Estagiário</v>
      </c>
      <c r="R1988" s="7" t="str">
        <f ca="1">IF($P1988=8,RANDBETWEEN(2,COUNT(Level!$A:$A) + 1),"")</f>
        <v/>
      </c>
      <c r="S1988" s="7" t="str">
        <f ca="1">IF($R1988&lt;&gt;"",VLOOKUP($R1988,Level!$A:$B,2,FALSE),"")</f>
        <v/>
      </c>
      <c r="T1988" s="8">
        <f t="shared" ca="1" si="159"/>
        <v>43169</v>
      </c>
      <c r="U1988" s="1">
        <f t="shared" ca="1" si="155"/>
        <v>2205</v>
      </c>
      <c r="V198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$A1988    &amp;
", "   &amp;
$B1988    &amp;
", "   &amp;
$C1988    &amp;
", '"  &amp;
$E1988    &amp;
"', '" &amp;
$H1988    &amp;
"', "  &amp;
$I1988 &amp;
", CAST('"  &amp;
TEXT($K1988,"aaaa-mm-dd") &amp;
"' AS DATE), " &amp;
$L1988 &amp;
", " &amp;
$N1988 &amp;
", " &amp;
$P1988 &amp;
", " &amp;
IF($R1988="","NULL",$R1988) &amp;
", " &amp;
$U1988 &amp;
");"</f>
        <v>INSERT INTO acme.fact_employees (id_company_fk, id_employee_pk, flg_active, employee_name, id_gender_fk, id_race_fk, birthdate, id_education_fk, id_department_fk, id_role_fk, id_level_fk, salary) VALUES (2, 1987, TRUE, 'Maria Eduarda Barros Abranches', 'F', 3, CAST('1985-01-27' AS DATE), 6, 9, 6, NULL, 2205);</v>
      </c>
    </row>
    <row r="1989" spans="1:22" x14ac:dyDescent="0.2">
      <c r="A1989" s="7">
        <v>2</v>
      </c>
      <c r="B1989" s="5">
        <f t="shared" si="156"/>
        <v>1988</v>
      </c>
      <c r="C1989" s="6" t="b">
        <v>1</v>
      </c>
      <c r="D1989" s="7">
        <f ca="1">IF(ROW()=2,125,IF(ROW()=3,67,IF(ROW()=4,13,RANDBETWEEN(2,COUNT(Name!$A:$A) + 1))))</f>
        <v>319</v>
      </c>
      <c r="E1989" s="7" t="str">
        <f ca="1">VLOOKUP($D1989,Name!$A:$B,2,FALSE) &amp; " " &amp; IF(ROW()=2,"de Orléans e Bragança",VLOOKUP(IF(ROW()=2,0,RANDBETWEEN(2,COUNT('Last name'!$A:$A) + 1)),'Last name'!$A:$B,2,FALSE) &amp; " " &amp; VLOOKUP(RANDBETWEEN(2,COUNT('Last name'!$A:$A) + 1),'Last name'!$A:$B,2,FALSE))</f>
        <v>Pietro Café Arruda</v>
      </c>
      <c r="F1989" s="7">
        <v>2</v>
      </c>
      <c r="G1989" s="7" cm="1">
        <f t="array" aca="1" ref="G1989" ca="1">INDEX(States!$B:$B,RANDBETWEEN(2,COUNTA(States!$B:$B)),1)</f>
        <v>14</v>
      </c>
      <c r="H1989" s="7" t="str">
        <f ca="1">VLOOKUP($D1989,Name!$A:$C,3,FALSE)</f>
        <v>M</v>
      </c>
      <c r="I1989" s="7">
        <f t="shared" ca="1" si="157"/>
        <v>2</v>
      </c>
      <c r="J1989" s="7" t="str">
        <f ca="1">VLOOKUP($I1989,Race!$A:$B,2,FALSE)</f>
        <v>Branco</v>
      </c>
      <c r="K1989" s="8">
        <f ca="1" xml:space="preserve">
IF($B1989=2,
    TODAY()-16340,
    IF($P1989=2,
        RANDBETWEEN(TODAY()-12418.5,TODAY()-6574.5),
        IF(OR($P1989=3,$P1989=4),
            RANDBETWEEN(TODAY()-16071,TODAY()-8766),
            IF(OR($P1989=5,$P1989=6,$P1989=7),
                RANDBETWEEN(TODAY()-27393.75,TODAY()-12783.75),
                RANDBETWEEN(TODAY()-27393.75,TODAY()-10957.5)
            )
        )
    )
)</f>
        <v>19928</v>
      </c>
      <c r="L1989" s="6">
        <f ca="1">IF(OR(ROW()=2,ROW()=3),7,IF(ROW()=4,4,RANDBETWEEN(4,COUNT(Education!$A:$A) + 1)))</f>
        <v>6</v>
      </c>
      <c r="M1989" s="8" t="str">
        <f ca="1">VLOOKUP($L1989,Education!$A:$B,2,FALSE)</f>
        <v>Mestrado</v>
      </c>
      <c r="N198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1989" s="7" t="str">
        <f ca="1">VLOOKUP($N1989,Department!$A:$B,2,FALSE)</f>
        <v>Auditoria</v>
      </c>
      <c r="P1989" s="6">
        <f t="shared" ca="1" si="158"/>
        <v>8</v>
      </c>
      <c r="Q1989" s="7" t="str">
        <f ca="1">VLOOKUP($P1989,Role!$A:$B,2,FALSE)</f>
        <v>Analista</v>
      </c>
      <c r="R1989" s="7">
        <f ca="1">IF($P1989=8,RANDBETWEEN(2,COUNT(Level!$A:$A) + 1),"")</f>
        <v>2</v>
      </c>
      <c r="S1989" s="7" t="str">
        <f ca="1">IF($R1989&lt;&gt;"",VLOOKUP($R1989,Level!$A:$B,2,FALSE),"")</f>
        <v>Junior</v>
      </c>
      <c r="T1989" s="8">
        <f t="shared" ca="1" si="159"/>
        <v>42924</v>
      </c>
      <c r="U1989" s="1">
        <f t="shared" ca="1" si="155"/>
        <v>3500</v>
      </c>
      <c r="V198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$A1989    &amp;
", "   &amp;
$B1989    &amp;
", "   &amp;
$C1989    &amp;
", '"  &amp;
$E1989    &amp;
"', '" &amp;
$H1989    &amp;
"', "  &amp;
$I1989 &amp;
", CAST('"  &amp;
TEXT($K1989,"aaaa-mm-dd") &amp;
"' AS DATE), " &amp;
$L1989 &amp;
", " &amp;
$N1989 &amp;
", " &amp;
$P1989 &amp;
", " &amp;
IF($R1989="","NULL",$R1989) &amp;
", " &amp;
$U1989 &amp;
");"</f>
        <v>INSERT INTO acme.fact_employees (id_company_fk, id_employee_pk, flg_active, employee_name, id_gender_fk, id_race_fk, birthdate, id_education_fk, id_department_fk, id_role_fk, id_level_fk, salary) VALUES (2, 1988, TRUE, 'Pietro Café Arruda', 'M', 2, CAST('1954-07-23' AS DATE), 6, 10, 8, 2, 3500);</v>
      </c>
    </row>
    <row r="1990" spans="1:22" x14ac:dyDescent="0.2">
      <c r="A1990" s="7">
        <v>2</v>
      </c>
      <c r="B1990" s="5">
        <f t="shared" si="156"/>
        <v>1989</v>
      </c>
      <c r="C1990" s="6" t="b">
        <v>1</v>
      </c>
      <c r="D1990" s="7">
        <f ca="1">IF(ROW()=2,125,IF(ROW()=3,67,IF(ROW()=4,13,RANDBETWEEN(2,COUNT(Name!$A:$A) + 1))))</f>
        <v>158</v>
      </c>
      <c r="E1990" s="7" t="str">
        <f ca="1">VLOOKUP($D1990,Name!$A:$B,2,FALSE) &amp; " " &amp; IF(ROW()=2,"de Orléans e Bragança",VLOOKUP(IF(ROW()=2,0,RANDBETWEEN(2,COUNT('Last name'!$A:$A) + 1)),'Last name'!$A:$B,2,FALSE) &amp; " " &amp; VLOOKUP(RANDBETWEEN(2,COUNT('Last name'!$A:$A) + 1),'Last name'!$A:$B,2,FALSE))</f>
        <v>Heitor Pereira Rizzo</v>
      </c>
      <c r="F1990" s="7">
        <v>2</v>
      </c>
      <c r="G1990" s="7" cm="1">
        <f t="array" aca="1" ref="G1990" ca="1">INDEX(States!$B:$B,RANDBETWEEN(2,COUNTA(States!$B:$B)),1)</f>
        <v>8</v>
      </c>
      <c r="H1990" s="7" t="str">
        <f ca="1">VLOOKUP($D1990,Name!$A:$C,3,FALSE)</f>
        <v>M</v>
      </c>
      <c r="I1990" s="7">
        <f t="shared" ca="1" si="157"/>
        <v>2</v>
      </c>
      <c r="J1990" s="7" t="str">
        <f ca="1">VLOOKUP($I1990,Race!$A:$B,2,FALSE)</f>
        <v>Branco</v>
      </c>
      <c r="K1990" s="8">
        <f ca="1" xml:space="preserve">
IF($B1990=2,
    TODAY()-16340,
    IF($P1990=2,
        RANDBETWEEN(TODAY()-12418.5,TODAY()-6574.5),
        IF(OR($P1990=3,$P1990=4),
            RANDBETWEEN(TODAY()-16071,TODAY()-8766),
            IF(OR($P1990=5,$P1990=6,$P1990=7),
                RANDBETWEEN(TODAY()-27393.75,TODAY()-12783.75),
                RANDBETWEEN(TODAY()-27393.75,TODAY()-10957.5)
            )
        )
    )
)</f>
        <v>31352</v>
      </c>
      <c r="L1990" s="6">
        <f ca="1">IF(OR(ROW()=2,ROW()=3),7,IF(ROW()=4,4,RANDBETWEEN(4,COUNT(Education!$A:$A) + 1)))</f>
        <v>6</v>
      </c>
      <c r="M1990" s="8" t="str">
        <f ca="1">VLOOKUP($L1990,Education!$A:$B,2,FALSE)</f>
        <v>Mestrado</v>
      </c>
      <c r="N199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1990" s="7" t="str">
        <f ca="1">VLOOKUP($N1990,Department!$A:$B,2,FALSE)</f>
        <v>Vendas</v>
      </c>
      <c r="P1990" s="6">
        <f t="shared" ca="1" si="158"/>
        <v>6</v>
      </c>
      <c r="Q1990" s="7" t="str">
        <f ca="1">VLOOKUP($P1990,Role!$A:$B,2,FALSE)</f>
        <v>Estagiário</v>
      </c>
      <c r="R1990" s="7" t="str">
        <f ca="1">IF($P1990=8,RANDBETWEEN(2,COUNT(Level!$A:$A) + 1),"")</f>
        <v/>
      </c>
      <c r="S1990" s="7" t="str">
        <f ca="1">IF($R1990&lt;&gt;"",VLOOKUP($R1990,Level!$A:$B,2,FALSE),"")</f>
        <v/>
      </c>
      <c r="T1990" s="8">
        <f t="shared" ca="1" si="159"/>
        <v>36551</v>
      </c>
      <c r="U1990" s="1">
        <f t="shared" ca="1" si="155"/>
        <v>2315</v>
      </c>
      <c r="V199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$A1990    &amp;
", "   &amp;
$B1990    &amp;
", "   &amp;
$C1990    &amp;
", '"  &amp;
$E1990    &amp;
"', '" &amp;
$H1990    &amp;
"', "  &amp;
$I1990 &amp;
", CAST('"  &amp;
TEXT($K1990,"aaaa-mm-dd") &amp;
"' AS DATE), " &amp;
$L1990 &amp;
", " &amp;
$N1990 &amp;
", " &amp;
$P1990 &amp;
", " &amp;
IF($R1990="","NULL",$R1990) &amp;
", " &amp;
$U1990 &amp;
");"</f>
        <v>INSERT INTO acme.fact_employees (id_company_fk, id_employee_pk, flg_active, employee_name, id_gender_fk, id_race_fk, birthdate, id_education_fk, id_department_fk, id_role_fk, id_level_fk, salary) VALUES (2, 1989, TRUE, 'Heitor Pereira Rizzo', 'M', 2, CAST('1985-11-01' AS DATE), 6, 13, 6, NULL, 2315);</v>
      </c>
    </row>
    <row r="1991" spans="1:22" x14ac:dyDescent="0.2">
      <c r="A1991" s="7">
        <v>2</v>
      </c>
      <c r="B1991" s="5">
        <f t="shared" si="156"/>
        <v>1990</v>
      </c>
      <c r="C1991" s="6" t="b">
        <v>1</v>
      </c>
      <c r="D1991" s="7">
        <f ca="1">IF(ROW()=2,125,IF(ROW()=3,67,IF(ROW()=4,13,RANDBETWEEN(2,COUNT(Name!$A:$A) + 1))))</f>
        <v>141</v>
      </c>
      <c r="E1991" s="7" t="str">
        <f ca="1">VLOOKUP($D1991,Name!$A:$B,2,FALSE) &amp; " " &amp; IF(ROW()=2,"de Orléans e Bragança",VLOOKUP(IF(ROW()=2,0,RANDBETWEEN(2,COUNT('Last name'!$A:$A) + 1)),'Last name'!$A:$B,2,FALSE) &amp; " " &amp; VLOOKUP(RANDBETWEEN(2,COUNT('Last name'!$A:$A) + 1),'Last name'!$A:$B,2,FALSE))</f>
        <v>Flávio Camões Simões</v>
      </c>
      <c r="F1991" s="7">
        <v>2</v>
      </c>
      <c r="G1991" s="7" cm="1">
        <f t="array" aca="1" ref="G1991" ca="1">INDEX(States!$B:$B,RANDBETWEEN(2,COUNTA(States!$B:$B)),1)</f>
        <v>8</v>
      </c>
      <c r="H1991" s="7" t="str">
        <f ca="1">VLOOKUP($D1991,Name!$A:$C,3,FALSE)</f>
        <v>M</v>
      </c>
      <c r="I1991" s="7">
        <f t="shared" ca="1" si="157"/>
        <v>4</v>
      </c>
      <c r="J1991" s="7" t="str">
        <f ca="1">VLOOKUP($I1991,Race!$A:$B,2,FALSE)</f>
        <v>Pardo</v>
      </c>
      <c r="K1991" s="8">
        <f ca="1" xml:space="preserve">
IF($B1991=2,
    TODAY()-16340,
    IF($P1991=2,
        RANDBETWEEN(TODAY()-12418.5,TODAY()-6574.5),
        IF(OR($P1991=3,$P1991=4),
            RANDBETWEEN(TODAY()-16071,TODAY()-8766),
            IF(OR($P1991=5,$P1991=6,$P1991=7),
                RANDBETWEEN(TODAY()-27393.75,TODAY()-12783.75),
                RANDBETWEEN(TODAY()-27393.75,TODAY()-10957.5)
            )
        )
    )
)</f>
        <v>26584</v>
      </c>
      <c r="L1991" s="6">
        <f ca="1">IF(OR(ROW()=2,ROW()=3),7,IF(ROW()=4,4,RANDBETWEEN(4,COUNT(Education!$A:$A) + 1)))</f>
        <v>5</v>
      </c>
      <c r="M1991" s="8" t="str">
        <f ca="1">VLOOKUP($L1991,Education!$A:$B,2,FALSE)</f>
        <v>Pós-graduação</v>
      </c>
      <c r="N199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1991" s="7" t="str">
        <f ca="1">VLOOKUP($N1991,Department!$A:$B,2,FALSE)</f>
        <v>Contábil</v>
      </c>
      <c r="P1991" s="6">
        <f t="shared" ca="1" si="158"/>
        <v>8</v>
      </c>
      <c r="Q1991" s="7" t="str">
        <f ca="1">VLOOKUP($P1991,Role!$A:$B,2,FALSE)</f>
        <v>Analista</v>
      </c>
      <c r="R1991" s="7">
        <f ca="1">IF($P1991=8,RANDBETWEEN(2,COUNT(Level!$A:$A) + 1),"")</f>
        <v>4</v>
      </c>
      <c r="S1991" s="7" t="str">
        <f ca="1">IF($R1991&lt;&gt;"",VLOOKUP($R1991,Level!$A:$B,2,FALSE),"")</f>
        <v>Senior</v>
      </c>
      <c r="T1991" s="8">
        <f t="shared" ca="1" si="159"/>
        <v>41451</v>
      </c>
      <c r="U1991" s="1">
        <f t="shared" ca="1" si="155"/>
        <v>3000</v>
      </c>
      <c r="V199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$A1991    &amp;
", "   &amp;
$B1991    &amp;
", "   &amp;
$C1991    &amp;
", '"  &amp;
$E1991    &amp;
"', '" &amp;
$H1991    &amp;
"', "  &amp;
$I1991 &amp;
", CAST('"  &amp;
TEXT($K1991,"aaaa-mm-dd") &amp;
"' AS DATE), " &amp;
$L1991 &amp;
", " &amp;
$N1991 &amp;
", " &amp;
$P1991 &amp;
", " &amp;
IF($R1991="","NULL",$R1991) &amp;
", " &amp;
$U1991 &amp;
");"</f>
        <v>INSERT INTO acme.fact_employees (id_company_fk, id_employee_pk, flg_active, employee_name, id_gender_fk, id_race_fk, birthdate, id_education_fk, id_department_fk, id_role_fk, id_level_fk, salary) VALUES (2, 1990, TRUE, 'Flávio Camões Simões', 'M', 4, CAST('1972-10-12' AS DATE), 5, 9, 8, 4, 3000);</v>
      </c>
    </row>
    <row r="1992" spans="1:22" x14ac:dyDescent="0.2">
      <c r="A1992" s="7">
        <v>2</v>
      </c>
      <c r="B1992" s="5">
        <f t="shared" si="156"/>
        <v>1991</v>
      </c>
      <c r="C1992" s="6" t="b">
        <v>1</v>
      </c>
      <c r="D1992" s="7">
        <f ca="1">IF(ROW()=2,125,IF(ROW()=3,67,IF(ROW()=4,13,RANDBETWEEN(2,COUNT(Name!$A:$A) + 1))))</f>
        <v>276</v>
      </c>
      <c r="E1992" s="7" t="str">
        <f ca="1">VLOOKUP($D1992,Name!$A:$B,2,FALSE)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Mariane Pereira Ramos</v>
      </c>
      <c r="F1992" s="7">
        <v>2</v>
      </c>
      <c r="G1992" s="7" cm="1">
        <f t="array" aca="1" ref="G1992" ca="1">INDEX(States!$B:$B,RANDBETWEEN(2,COUNTA(States!$B:$B)),1)</f>
        <v>4</v>
      </c>
      <c r="H1992" s="7" t="str">
        <f ca="1">VLOOKUP($D1992,Name!$A:$C,3,FALSE)</f>
        <v>F</v>
      </c>
      <c r="I1992" s="7">
        <f t="shared" ca="1" si="157"/>
        <v>2</v>
      </c>
      <c r="J1992" s="7" t="str">
        <f ca="1">VLOOKUP($I1992,Race!$A:$B,2,FALSE)</f>
        <v>Branco</v>
      </c>
      <c r="K1992" s="8">
        <f ca="1" xml:space="preserve">
IF($B1992=2,
    TODAY()-16340,
    IF($P1992=2,
        RANDBETWEEN(TODAY()-12418.5,TODAY()-6574.5),
        IF(OR($P1992=3,$P1992=4),
            RANDBETWEEN(TODAY()-16071,TODAY()-8766),
            IF(OR($P1992=5,$P1992=6,$P1992=7),
                RANDBETWEEN(TODAY()-27393.75,TODAY()-12783.75),
                RANDBETWEEN(TODAY()-27393.75,TODAY()-10957.5)
            )
        )
    )
)</f>
        <v>26810</v>
      </c>
      <c r="L1992" s="6">
        <f ca="1">IF(OR(ROW()=2,ROW()=3),7,IF(ROW()=4,4,RANDBETWEEN(4,COUNT(Education!$A:$A) + 1)))</f>
        <v>5</v>
      </c>
      <c r="M1992" s="8" t="str">
        <f ca="1">VLOOKUP($L1992,Education!$A:$B,2,FALSE)</f>
        <v>Pós-graduação</v>
      </c>
      <c r="N199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1992" s="7" t="str">
        <f ca="1">VLOOKUP($N1992,Department!$A:$B,2,FALSE)</f>
        <v>Auditoria</v>
      </c>
      <c r="P1992" s="6">
        <f t="shared" ca="1" si="158"/>
        <v>6</v>
      </c>
      <c r="Q1992" s="7" t="str">
        <f ca="1">VLOOKUP($P1992,Role!$A:$B,2,FALSE)</f>
        <v>Estagiário</v>
      </c>
      <c r="R1992" s="7" t="str">
        <f ca="1">IF($P1992=8,RANDBETWEEN(2,COUNT(Level!$A:$A) + 1),"")</f>
        <v/>
      </c>
      <c r="S1992" s="7" t="str">
        <f ca="1">IF($R1992&lt;&gt;"",VLOOKUP($R1992,Level!$A:$B,2,FALSE),"")</f>
        <v/>
      </c>
      <c r="T1992" s="8">
        <f t="shared" ca="1" si="159"/>
        <v>41208</v>
      </c>
      <c r="U1992" s="1">
        <f t="shared" ca="1" si="155"/>
        <v>1705</v>
      </c>
      <c r="V199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$A1992    &amp;
", "   &amp;
$B1992    &amp;
", "   &amp;
$C1992    &amp;
", '"  &amp;
$E1992    &amp;
"', '" &amp;
$H1992    &amp;
"', "  &amp;
$I1992 &amp;
", CAST('"  &amp;
TEXT($K1992,"aaaa-mm-dd") &amp;
"' AS DATE), " &amp;
$L1992 &amp;
", " &amp;
$N1992 &amp;
", " &amp;
$P1992 &amp;
", " &amp;
IF($R1992="","NULL",$R1992) &amp;
", " &amp;
$U1992 &amp;
");"</f>
        <v>INSERT INTO acme.fact_employees (id_company_fk, id_employee_pk, flg_active, employee_name, id_gender_fk, id_race_fk, birthdate, id_education_fk, id_department_fk, id_role_fk, id_level_fk, salary) VALUES (2, 1991, TRUE, 'Mariane Pereira Ramos', 'F', 2, CAST('1973-05-26' AS DATE), 5, 10, 6, NULL, 1705);</v>
      </c>
    </row>
    <row r="1993" spans="1:22" x14ac:dyDescent="0.2">
      <c r="A1993" s="7">
        <v>2</v>
      </c>
      <c r="B1993" s="5">
        <f t="shared" si="156"/>
        <v>1992</v>
      </c>
      <c r="C1993" s="6" t="b">
        <v>1</v>
      </c>
      <c r="D1993" s="7">
        <f ca="1">IF(ROW()=2,125,IF(ROW()=3,67,IF(ROW()=4,13,RANDBETWEEN(2,COUNT(Name!$A:$A) + 1))))</f>
        <v>213</v>
      </c>
      <c r="E1993" s="7" t="str">
        <f ca="1">VLOOKUP($D1993,Name!$A:$B,2,FALSE) &amp; " " &amp; IF(ROW()=2,"de Orléans e Bragança",VLOOKUP(IF(ROW()=2,0,RANDBETWEEN(2,COUNT('Last name'!$A:$A) + 1)),'Last name'!$A:$B,2,FALSE) &amp; " " &amp; VLOOKUP(RANDBETWEEN(2,COUNT('Last name'!$A:$A) + 1),'Last name'!$A:$B,2,FALSE))</f>
        <v>Laís Evangelista Carneiro</v>
      </c>
      <c r="F1993" s="7">
        <v>2</v>
      </c>
      <c r="G1993" s="7" cm="1">
        <f t="array" aca="1" ref="G1993" ca="1">INDEX(States!$B:$B,RANDBETWEEN(2,COUNTA(States!$B:$B)),1)</f>
        <v>10</v>
      </c>
      <c r="H1993" s="7" t="str">
        <f ca="1">VLOOKUP($D1993,Name!$A:$C,3,FALSE)</f>
        <v>F</v>
      </c>
      <c r="I1993" s="7">
        <f t="shared" ca="1" si="157"/>
        <v>2</v>
      </c>
      <c r="J1993" s="7" t="str">
        <f ca="1">VLOOKUP($I1993,Race!$A:$B,2,FALSE)</f>
        <v>Branco</v>
      </c>
      <c r="K1993" s="8">
        <f ca="1" xml:space="preserve">
IF($B1993=2,
    TODAY()-16340,
    IF($P1993=2,
        RANDBETWEEN(TODAY()-12418.5,TODAY()-6574.5),
        IF(OR($P1993=3,$P1993=4),
            RANDBETWEEN(TODAY()-16071,TODAY()-8766),
            IF(OR($P1993=5,$P1993=6,$P1993=7),
                RANDBETWEEN(TODAY()-27393.75,TODAY()-12783.75),
                RANDBETWEEN(TODAY()-27393.75,TODAY()-10957.5)
            )
        )
    )
)</f>
        <v>29416</v>
      </c>
      <c r="L1993" s="6">
        <f ca="1">IF(OR(ROW()=2,ROW()=3),7,IF(ROW()=4,4,RANDBETWEEN(4,COUNT(Education!$A:$A) + 1)))</f>
        <v>6</v>
      </c>
      <c r="M1993" s="8" t="str">
        <f ca="1">VLOOKUP($L1993,Education!$A:$B,2,FALSE)</f>
        <v>Mestrado</v>
      </c>
      <c r="N199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1993" s="7" t="str">
        <f ca="1">VLOOKUP($N1993,Department!$A:$B,2,FALSE)</f>
        <v>Auditoria</v>
      </c>
      <c r="P1993" s="6">
        <f t="shared" ca="1" si="158"/>
        <v>8</v>
      </c>
      <c r="Q1993" s="7" t="str">
        <f ca="1">VLOOKUP($P1993,Role!$A:$B,2,FALSE)</f>
        <v>Analista</v>
      </c>
      <c r="R1993" s="7">
        <f ca="1">IF($P1993=8,RANDBETWEEN(2,COUNT(Level!$A:$A) + 1),"")</f>
        <v>2</v>
      </c>
      <c r="S1993" s="7" t="str">
        <f ca="1">IF($R1993&lt;&gt;"",VLOOKUP($R1993,Level!$A:$B,2,FALSE),"")</f>
        <v>Junior</v>
      </c>
      <c r="T1993" s="8">
        <f t="shared" ca="1" si="159"/>
        <v>39727</v>
      </c>
      <c r="U1993" s="1">
        <f t="shared" ca="1" si="155"/>
        <v>3500</v>
      </c>
      <c r="V199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$A1993    &amp;
", "   &amp;
$B1993    &amp;
", "   &amp;
$C1993    &amp;
", '"  &amp;
$E1993    &amp;
"', '" &amp;
$H1993    &amp;
"', "  &amp;
$I1993 &amp;
", CAST('"  &amp;
TEXT($K1993,"aaaa-mm-dd") &amp;
"' AS DATE), " &amp;
$L1993 &amp;
", " &amp;
$N1993 &amp;
", " &amp;
$P1993 &amp;
", " &amp;
IF($R1993="","NULL",$R1993) &amp;
", " &amp;
$U1993 &amp;
");"</f>
        <v>INSERT INTO acme.fact_employees (id_company_fk, id_employee_pk, flg_active, employee_name, id_gender_fk, id_race_fk, birthdate, id_education_fk, id_department_fk, id_role_fk, id_level_fk, salary) VALUES (2, 1992, TRUE, 'Laís Evangelista Carneiro', 'F', 2, CAST('1980-07-14' AS DATE), 6, 10, 8, 2, 3500);</v>
      </c>
    </row>
    <row r="1994" spans="1:22" x14ac:dyDescent="0.2">
      <c r="A1994" s="7">
        <v>2</v>
      </c>
      <c r="B1994" s="5">
        <f t="shared" si="156"/>
        <v>1993</v>
      </c>
      <c r="C1994" s="6" t="b">
        <v>1</v>
      </c>
      <c r="D1994" s="7">
        <f ca="1">IF(ROW()=2,125,IF(ROW()=3,67,IF(ROW()=4,13,RANDBETWEEN(2,COUNT(Name!$A:$A) + 1))))</f>
        <v>363</v>
      </c>
      <c r="E1994" s="7" t="str">
        <f ca="1">VLOOKUP($D1994,Name!$A:$B,2,FALSE) &amp; " " &amp; IF(ROW()=2,"de Orléans e Bragança",VLOOKUP(IF(ROW()=2,0,RANDBETWEEN(2,COUNT('Last name'!$A:$A) + 1)),'Last name'!$A:$B,2,FALSE) &amp; " " &amp; VLOOKUP(RANDBETWEEN(2,COUNT('Last name'!$A:$A) + 1),'Last name'!$A:$B,2,FALSE))</f>
        <v>Yuri Martins Pasquim</v>
      </c>
      <c r="F1994" s="7">
        <v>2</v>
      </c>
      <c r="G1994" s="7" cm="1">
        <f t="array" aca="1" ref="G1994" ca="1">INDEX(States!$B:$B,RANDBETWEEN(2,COUNTA(States!$B:$B)),1)</f>
        <v>17</v>
      </c>
      <c r="H1994" s="7" t="str">
        <f ca="1">VLOOKUP($D1994,Name!$A:$C,3,FALSE)</f>
        <v>M</v>
      </c>
      <c r="I1994" s="7">
        <f t="shared" ca="1" si="157"/>
        <v>2</v>
      </c>
      <c r="J1994" s="7" t="str">
        <f ca="1">VLOOKUP($I1994,Race!$A:$B,2,FALSE)</f>
        <v>Branco</v>
      </c>
      <c r="K1994" s="8">
        <f ca="1" xml:space="preserve">
IF($B1994=2,
    TODAY()-16340,
    IF($P1994=2,
        RANDBETWEEN(TODAY()-12418.5,TODAY()-6574.5),
        IF(OR($P1994=3,$P1994=4),
            RANDBETWEEN(TODAY()-16071,TODAY()-8766),
            IF(OR($P1994=5,$P1994=6,$P1994=7),
                RANDBETWEEN(TODAY()-27393.75,TODAY()-12783.75),
                RANDBETWEEN(TODAY()-27393.75,TODAY()-10957.5)
            )
        )
    )
)</f>
        <v>18662</v>
      </c>
      <c r="L1994" s="6">
        <f ca="1">IF(OR(ROW()=2,ROW()=3),7,IF(ROW()=4,4,RANDBETWEEN(4,COUNT(Education!$A:$A) + 1)))</f>
        <v>7</v>
      </c>
      <c r="M1994" s="8" t="str">
        <f ca="1">VLOOKUP($L1994,Education!$A:$B,2,FALSE)</f>
        <v>Doutorado</v>
      </c>
      <c r="N199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6</v>
      </c>
      <c r="O1994" s="7" t="str">
        <f ca="1">VLOOKUP($N1994,Department!$A:$B,2,FALSE)</f>
        <v>Comercial</v>
      </c>
      <c r="P1994" s="6">
        <f t="shared" ca="1" si="158"/>
        <v>7</v>
      </c>
      <c r="Q1994" s="7" t="str">
        <f ca="1">VLOOKUP($P1994,Role!$A:$B,2,FALSE)</f>
        <v>Trainee</v>
      </c>
      <c r="R1994" s="7" t="str">
        <f ca="1">IF($P1994=8,RANDBETWEEN(2,COUNT(Level!$A:$A) + 1),"")</f>
        <v/>
      </c>
      <c r="S1994" s="7" t="str">
        <f ca="1">IF($R1994&lt;&gt;"",VLOOKUP($R1994,Level!$A:$B,2,FALSE),"")</f>
        <v/>
      </c>
      <c r="T1994" s="8">
        <f t="shared" ca="1" si="159"/>
        <v>37510</v>
      </c>
      <c r="U1994" s="1">
        <f t="shared" ca="1" si="155"/>
        <v>2885</v>
      </c>
      <c r="V199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$A1994    &amp;
", "   &amp;
$B1994    &amp;
", "   &amp;
$C1994    &amp;
", '"  &amp;
$E1994    &amp;
"', '" &amp;
$H1994    &amp;
"', "  &amp;
$I1994 &amp;
", CAST('"  &amp;
TEXT($K1994,"aaaa-mm-dd") &amp;
"' AS DATE), " &amp;
$L1994 &amp;
", " &amp;
$N1994 &amp;
", " &amp;
$P1994 &amp;
", " &amp;
IF($R1994="","NULL",$R1994) &amp;
", " &amp;
$U1994 &amp;
");"</f>
        <v>INSERT INTO acme.fact_employees (id_company_fk, id_employee_pk, flg_active, employee_name, id_gender_fk, id_race_fk, birthdate, id_education_fk, id_department_fk, id_role_fk, id_level_fk, salary) VALUES (2, 1993, TRUE, 'Yuri Martins Pasquim', 'M', 2, CAST('1951-02-03' AS DATE), 7, 6, 7, NULL, 2885);</v>
      </c>
    </row>
    <row r="1995" spans="1:22" x14ac:dyDescent="0.2">
      <c r="A1995" s="7">
        <v>2</v>
      </c>
      <c r="B1995" s="5">
        <f t="shared" si="156"/>
        <v>1994</v>
      </c>
      <c r="C1995" s="6" t="b">
        <v>1</v>
      </c>
      <c r="D1995" s="7">
        <f ca="1">IF(ROW()=2,125,IF(ROW()=3,67,IF(ROW()=4,13,RANDBETWEEN(2,COUNT(Name!$A:$A) + 1))))</f>
        <v>350</v>
      </c>
      <c r="E1995" s="7" t="str">
        <f ca="1">VLOOKUP($D1995,Name!$A:$B,2,FALSE) &amp; " " &amp; IF(ROW()=2,"de Orléans e Bragança",VLOOKUP(IF(ROW()=2,0,RANDBETWEEN(2,COUNT('Last name'!$A:$A) + 1)),'Last name'!$A:$B,2,FALSE) &amp; " " &amp; VLOOKUP(RANDBETWEEN(2,COUNT('Last name'!$A:$A) + 1),'Last name'!$A:$B,2,FALSE))</f>
        <v>Vicente Padrão Cardozo</v>
      </c>
      <c r="F1995" s="7">
        <v>2</v>
      </c>
      <c r="G1995" s="7" cm="1">
        <f t="array" aca="1" ref="G1995" ca="1">INDEX(States!$B:$B,RANDBETWEEN(2,COUNTA(States!$B:$B)),1)</f>
        <v>7</v>
      </c>
      <c r="H1995" s="7" t="str">
        <f ca="1">VLOOKUP($D1995,Name!$A:$C,3,FALSE)</f>
        <v>M</v>
      </c>
      <c r="I1995" s="7">
        <f t="shared" ca="1" si="157"/>
        <v>5</v>
      </c>
      <c r="J1995" s="7" t="str">
        <f ca="1">VLOOKUP($I1995,Race!$A:$B,2,FALSE)</f>
        <v>Amarelo</v>
      </c>
      <c r="K1995" s="8">
        <f ca="1" xml:space="preserve">
IF($B1995=2,
    TODAY()-16340,
    IF($P1995=2,
        RANDBETWEEN(TODAY()-12418.5,TODAY()-6574.5),
        IF(OR($P1995=3,$P1995=4),
            RANDBETWEEN(TODAY()-16071,TODAY()-8766),
            IF(OR($P1995=5,$P1995=6,$P1995=7),
                RANDBETWEEN(TODAY()-27393.75,TODAY()-12783.75),
                RANDBETWEEN(TODAY()-27393.75,TODAY()-10957.5)
            )
        )
    )
)</f>
        <v>18383</v>
      </c>
      <c r="L1995" s="6">
        <f ca="1">IF(OR(ROW()=2,ROW()=3),7,IF(ROW()=4,4,RANDBETWEEN(4,COUNT(Education!$A:$A) + 1)))</f>
        <v>5</v>
      </c>
      <c r="M1995" s="8" t="str">
        <f ca="1">VLOOKUP($L1995,Education!$A:$B,2,FALSE)</f>
        <v>Pós-graduação</v>
      </c>
      <c r="N199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1995" s="7" t="str">
        <f ca="1">VLOOKUP($N1995,Department!$A:$B,2,FALSE)</f>
        <v>Auditoria</v>
      </c>
      <c r="P1995" s="6">
        <f t="shared" ca="1" si="158"/>
        <v>8</v>
      </c>
      <c r="Q1995" s="7" t="str">
        <f ca="1">VLOOKUP($P1995,Role!$A:$B,2,FALSE)</f>
        <v>Analista</v>
      </c>
      <c r="R1995" s="7">
        <f ca="1">IF($P1995=8,RANDBETWEEN(2,COUNT(Level!$A:$A) + 1),"")</f>
        <v>4</v>
      </c>
      <c r="S1995" s="7" t="str">
        <f ca="1">IF($R1995&lt;&gt;"",VLOOKUP($R1995,Level!$A:$B,2,FALSE),"")</f>
        <v>Senior</v>
      </c>
      <c r="T1995" s="8">
        <f t="shared" ca="1" si="159"/>
        <v>36272</v>
      </c>
      <c r="U1995" s="1">
        <f t="shared" ca="1" si="155"/>
        <v>3000</v>
      </c>
      <c r="V199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$A1995    &amp;
", "   &amp;
$B1995    &amp;
", "   &amp;
$C1995    &amp;
", '"  &amp;
$E1995    &amp;
"', '" &amp;
$H1995    &amp;
"', "  &amp;
$I1995 &amp;
", CAST('"  &amp;
TEXT($K1995,"aaaa-mm-dd") &amp;
"' AS DATE), " &amp;
$L1995 &amp;
", " &amp;
$N1995 &amp;
", " &amp;
$P1995 &amp;
", " &amp;
IF($R1995="","NULL",$R1995) &amp;
", " &amp;
$U1995 &amp;
");"</f>
        <v>INSERT INTO acme.fact_employees (id_company_fk, id_employee_pk, flg_active, employee_name, id_gender_fk, id_race_fk, birthdate, id_education_fk, id_department_fk, id_role_fk, id_level_fk, salary) VALUES (2, 1994, TRUE, 'Vicente Padrão Cardozo', 'M', 5, CAST('1950-04-30' AS DATE), 5, 10, 8, 4, 3000);</v>
      </c>
    </row>
    <row r="1996" spans="1:22" x14ac:dyDescent="0.2">
      <c r="A1996" s="7">
        <v>2</v>
      </c>
      <c r="B1996" s="5">
        <f t="shared" si="156"/>
        <v>1995</v>
      </c>
      <c r="C1996" s="6" t="b">
        <v>1</v>
      </c>
      <c r="D1996" s="7">
        <f ca="1">IF(ROW()=2,125,IF(ROW()=3,67,IF(ROW()=4,13,RANDBETWEEN(2,COUNT(Name!$A:$A) + 1))))</f>
        <v>237</v>
      </c>
      <c r="E1996" s="7" t="str">
        <f ca="1">VLOOKUP($D1996,Name!$A:$B,2,FALSE) &amp; " " &amp; IF(ROW()=2,"de Orléans e Bragança",VLOOKUP(IF(ROW()=2,0,RANDBETWEEN(2,COUNT('Last name'!$A:$A) + 1)),'Last name'!$A:$B,2,FALSE) &amp; " " &amp; VLOOKUP(RANDBETWEEN(2,COUNT('Last name'!$A:$A) + 1),'Last name'!$A:$B,2,FALSE))</f>
        <v>Lucca Rangel Batista</v>
      </c>
      <c r="F1996" s="7">
        <v>2</v>
      </c>
      <c r="G1996" s="7" cm="1">
        <f t="array" aca="1" ref="G1996" ca="1">INDEX(States!$B:$B,RANDBETWEEN(2,COUNTA(States!$B:$B)),1)</f>
        <v>13</v>
      </c>
      <c r="H1996" s="7" t="str">
        <f ca="1">VLOOKUP($D1996,Name!$A:$C,3,FALSE)</f>
        <v>M</v>
      </c>
      <c r="I1996" s="7">
        <f t="shared" ca="1" si="157"/>
        <v>2</v>
      </c>
      <c r="J1996" s="7" t="str">
        <f ca="1">VLOOKUP($I1996,Race!$A:$B,2,FALSE)</f>
        <v>Branco</v>
      </c>
      <c r="K1996" s="8">
        <f ca="1" xml:space="preserve">
IF($B1996=2,
    TODAY()-16340,
    IF($P1996=2,
        RANDBETWEEN(TODAY()-12418.5,TODAY()-6574.5),
        IF(OR($P1996=3,$P1996=4),
            RANDBETWEEN(TODAY()-16071,TODAY()-8766),
            IF(OR($P1996=5,$P1996=6,$P1996=7),
                RANDBETWEEN(TODAY()-27393.75,TODAY()-12783.75),
                RANDBETWEEN(TODAY()-27393.75,TODAY()-10957.5)
            )
        )
    )
)</f>
        <v>25478</v>
      </c>
      <c r="L1996" s="6">
        <f ca="1">IF(OR(ROW()=2,ROW()=3),7,IF(ROW()=4,4,RANDBETWEEN(4,COUNT(Education!$A:$A) + 1)))</f>
        <v>7</v>
      </c>
      <c r="M1996" s="8" t="str">
        <f ca="1">VLOOKUP($L1996,Education!$A:$B,2,FALSE)</f>
        <v>Doutorado</v>
      </c>
      <c r="N199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1996" s="7" t="str">
        <f ca="1">VLOOKUP($N1996,Department!$A:$B,2,FALSE)</f>
        <v>Vendas</v>
      </c>
      <c r="P1996" s="6">
        <f t="shared" ca="1" si="158"/>
        <v>8</v>
      </c>
      <c r="Q1996" s="7" t="str">
        <f ca="1">VLOOKUP($P1996,Role!$A:$B,2,FALSE)</f>
        <v>Analista</v>
      </c>
      <c r="R1996" s="7">
        <f ca="1">IF($P1996=8,RANDBETWEEN(2,COUNT(Level!$A:$A) + 1),"")</f>
        <v>4</v>
      </c>
      <c r="S1996" s="7" t="str">
        <f ca="1">IF($R1996&lt;&gt;"",VLOOKUP($R1996,Level!$A:$B,2,FALSE),"")</f>
        <v>Senior</v>
      </c>
      <c r="T1996" s="8">
        <f t="shared" ca="1" si="159"/>
        <v>40467</v>
      </c>
      <c r="U1996" s="1">
        <f t="shared" ca="1" si="155"/>
        <v>4110</v>
      </c>
      <c r="V199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$A1996    &amp;
", "   &amp;
$B1996    &amp;
", "   &amp;
$C1996    &amp;
", '"  &amp;
$E1996    &amp;
"', '" &amp;
$H1996    &amp;
"', "  &amp;
$I1996 &amp;
", CAST('"  &amp;
TEXT($K1996,"aaaa-mm-dd") &amp;
"' AS DATE), " &amp;
$L1996 &amp;
", " &amp;
$N1996 &amp;
", " &amp;
$P1996 &amp;
", " &amp;
IF($R1996="","NULL",$R1996) &amp;
", " &amp;
$U1996 &amp;
");"</f>
        <v>INSERT INTO acme.fact_employees (id_company_fk, id_employee_pk, flg_active, employee_name, id_gender_fk, id_race_fk, birthdate, id_education_fk, id_department_fk, id_role_fk, id_level_fk, salary) VALUES (2, 1995, TRUE, 'Lucca Rangel Batista', 'M', 2, CAST('1969-10-02' AS DATE), 7, 13, 8, 4, 4110);</v>
      </c>
    </row>
    <row r="1997" spans="1:22" x14ac:dyDescent="0.2">
      <c r="A1997" s="7">
        <v>2</v>
      </c>
      <c r="B1997" s="5">
        <f t="shared" si="156"/>
        <v>1996</v>
      </c>
      <c r="C1997" s="6" t="b">
        <v>1</v>
      </c>
      <c r="D1997" s="7">
        <f ca="1">IF(ROW()=2,125,IF(ROW()=3,67,IF(ROW()=4,13,RANDBETWEEN(2,COUNT(Name!$A:$A) + 1))))</f>
        <v>357</v>
      </c>
      <c r="E1997" s="7" t="str">
        <f ca="1">VLOOKUP($D1997,Name!$A:$B,2,FALSE) &amp; " " &amp; IF(ROW()=2,"de Orléans e Bragança",VLOOKUP(IF(ROW()=2,0,RANDBETWEEN(2,COUNT('Last name'!$A:$A) + 1)),'Last name'!$A:$B,2,FALSE) &amp; " " &amp; VLOOKUP(RANDBETWEEN(2,COUNT('Last name'!$A:$A) + 1),'Last name'!$A:$B,2,FALSE))</f>
        <v>Vitória Santoro Santana</v>
      </c>
      <c r="F1997" s="7">
        <v>2</v>
      </c>
      <c r="G1997" s="7" cm="1">
        <f t="array" aca="1" ref="G1997" ca="1">INDEX(States!$B:$B,RANDBETWEEN(2,COUNTA(States!$B:$B)),1)</f>
        <v>6</v>
      </c>
      <c r="H1997" s="7" t="str">
        <f ca="1">VLOOKUP($D1997,Name!$A:$C,3,FALSE)</f>
        <v>F</v>
      </c>
      <c r="I1997" s="7">
        <f t="shared" ca="1" si="157"/>
        <v>2</v>
      </c>
      <c r="J1997" s="7" t="str">
        <f ca="1">VLOOKUP($I1997,Race!$A:$B,2,FALSE)</f>
        <v>Branco</v>
      </c>
      <c r="K1997" s="8">
        <f ca="1" xml:space="preserve">
IF($B1997=2,
    TODAY()-16340,
    IF($P1997=2,
        RANDBETWEEN(TODAY()-12418.5,TODAY()-6574.5),
        IF(OR($P1997=3,$P1997=4),
            RANDBETWEEN(TODAY()-16071,TODAY()-8766),
            IF(OR($P1997=5,$P1997=6,$P1997=7),
                RANDBETWEEN(TODAY()-27393.75,TODAY()-12783.75),
                RANDBETWEEN(TODAY()-27393.75,TODAY()-10957.5)
            )
        )
    )
)</f>
        <v>21600</v>
      </c>
      <c r="L1997" s="6">
        <f ca="1">IF(OR(ROW()=2,ROW()=3),7,IF(ROW()=4,4,RANDBETWEEN(4,COUNT(Education!$A:$A) + 1)))</f>
        <v>7</v>
      </c>
      <c r="M1997" s="8" t="str">
        <f ca="1">VLOOKUP($L1997,Education!$A:$B,2,FALSE)</f>
        <v>Doutorado</v>
      </c>
      <c r="N199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1997" s="7" t="str">
        <f ca="1">VLOOKUP($N1997,Department!$A:$B,2,FALSE)</f>
        <v>Tecnologia da Informação</v>
      </c>
      <c r="P1997" s="6">
        <f t="shared" ca="1" si="158"/>
        <v>8</v>
      </c>
      <c r="Q1997" s="7" t="str">
        <f ca="1">VLOOKUP($P1997,Role!$A:$B,2,FALSE)</f>
        <v>Analista</v>
      </c>
      <c r="R1997" s="7">
        <f ca="1">IF($P1997=8,RANDBETWEEN(2,COUNT(Level!$A:$A) + 1),"")</f>
        <v>4</v>
      </c>
      <c r="S1997" s="7" t="str">
        <f ca="1">IF($R1997&lt;&gt;"",VLOOKUP($R1997,Level!$A:$B,2,FALSE),"")</f>
        <v>Senior</v>
      </c>
      <c r="T1997" s="8">
        <f t="shared" ca="1" si="159"/>
        <v>37126</v>
      </c>
      <c r="U1997" s="1">
        <f t="shared" ca="1" si="155"/>
        <v>4120</v>
      </c>
      <c r="V199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$A1997    &amp;
", "   &amp;
$B1997    &amp;
", "   &amp;
$C1997    &amp;
", '"  &amp;
$E1997    &amp;
"', '" &amp;
$H1997    &amp;
"', "  &amp;
$I1997 &amp;
", CAST('"  &amp;
TEXT($K1997,"aaaa-mm-dd") &amp;
"' AS DATE), " &amp;
$L1997 &amp;
", " &amp;
$N1997 &amp;
", " &amp;
$P1997 &amp;
", " &amp;
IF($R1997="","NULL",$R1997) &amp;
", " &amp;
$U1997 &amp;
");"</f>
        <v>INSERT INTO acme.fact_employees (id_company_fk, id_employee_pk, flg_active, employee_name, id_gender_fk, id_race_fk, birthdate, id_education_fk, id_department_fk, id_role_fk, id_level_fk, salary) VALUES (2, 1996, TRUE, 'Vitória Santoro Santana', 'F', 2, CAST('1959-02-19' AS DATE), 7, 11, 8, 4, 4120);</v>
      </c>
    </row>
    <row r="1998" spans="1:22" x14ac:dyDescent="0.2">
      <c r="A1998" s="7">
        <v>2</v>
      </c>
      <c r="B1998" s="5">
        <f t="shared" si="156"/>
        <v>1997</v>
      </c>
      <c r="C1998" s="6" t="b">
        <v>1</v>
      </c>
      <c r="D1998" s="7">
        <f ca="1">IF(ROW()=2,125,IF(ROW()=3,67,IF(ROW()=4,13,RANDBETWEEN(2,COUNT(Name!$A:$A) + 1))))</f>
        <v>227</v>
      </c>
      <c r="E1998" s="7" t="str">
        <f ca="1">VLOOKUP($D1998,Name!$A:$B,2,FALSE) &amp; " " &amp; IF(ROW()=2,"de Orléans e Bragança",VLOOKUP(IF(ROW()=2,0,RANDBETWEEN(2,COUNT('Last name'!$A:$A) + 1)),'Last name'!$A:$B,2,FALSE) &amp; " " &amp; VLOOKUP(RANDBETWEEN(2,COUNT('Last name'!$A:$A) + 1),'Last name'!$A:$B,2,FALSE))</f>
        <v>Lorena Silva Aleluia</v>
      </c>
      <c r="F1998" s="7">
        <v>2</v>
      </c>
      <c r="G1998" s="7" cm="1">
        <f t="array" aca="1" ref="G1998" ca="1">INDEX(States!$B:$B,RANDBETWEEN(2,COUNTA(States!$B:$B)),1)</f>
        <v>9</v>
      </c>
      <c r="H1998" s="7" t="str">
        <f ca="1">VLOOKUP($D1998,Name!$A:$C,3,FALSE)</f>
        <v>F</v>
      </c>
      <c r="I1998" s="7">
        <f t="shared" ca="1" si="157"/>
        <v>2</v>
      </c>
      <c r="J1998" s="7" t="str">
        <f ca="1">VLOOKUP($I1998,Race!$A:$B,2,FALSE)</f>
        <v>Branco</v>
      </c>
      <c r="K1998" s="8">
        <f ca="1" xml:space="preserve">
IF($B1998=2,
    TODAY()-16340,
    IF($P1998=2,
        RANDBETWEEN(TODAY()-12418.5,TODAY()-6574.5),
        IF(OR($P1998=3,$P1998=4),
            RANDBETWEEN(TODAY()-16071,TODAY()-8766),
            IF(OR($P1998=5,$P1998=6,$P1998=7),
                RANDBETWEEN(TODAY()-27393.75,TODAY()-12783.75),
                RANDBETWEEN(TODAY()-27393.75,TODAY()-10957.5)
            )
        )
    )
)</f>
        <v>22404</v>
      </c>
      <c r="L1998" s="6">
        <f ca="1">IF(OR(ROW()=2,ROW()=3),7,IF(ROW()=4,4,RANDBETWEEN(4,COUNT(Education!$A:$A) + 1)))</f>
        <v>6</v>
      </c>
      <c r="M1998" s="8" t="str">
        <f ca="1">VLOOKUP($L1998,Education!$A:$B,2,FALSE)</f>
        <v>Mestrado</v>
      </c>
      <c r="N199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7</v>
      </c>
      <c r="O1998" s="7" t="str">
        <f ca="1">VLOOKUP($N1998,Department!$A:$B,2,FALSE)</f>
        <v>Operacional</v>
      </c>
      <c r="P1998" s="6">
        <f t="shared" ca="1" si="158"/>
        <v>6</v>
      </c>
      <c r="Q1998" s="7" t="str">
        <f ca="1">VLOOKUP($P1998,Role!$A:$B,2,FALSE)</f>
        <v>Estagiário</v>
      </c>
      <c r="R1998" s="7" t="str">
        <f ca="1">IF($P1998=8,RANDBETWEEN(2,COUNT(Level!$A:$A) + 1),"")</f>
        <v/>
      </c>
      <c r="S1998" s="7" t="str">
        <f ca="1">IF($R1998&lt;&gt;"",VLOOKUP($R1998,Level!$A:$B,2,FALSE),"")</f>
        <v/>
      </c>
      <c r="T1998" s="8">
        <f t="shared" ca="1" si="159"/>
        <v>42195</v>
      </c>
      <c r="U1998" s="1">
        <f t="shared" ca="1" si="155"/>
        <v>2205</v>
      </c>
      <c r="V199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$A1998    &amp;
", "   &amp;
$B1998    &amp;
", "   &amp;
$C1998    &amp;
", '"  &amp;
$E1998    &amp;
"', '" &amp;
$H1998    &amp;
"', "  &amp;
$I1998 &amp;
", CAST('"  &amp;
TEXT($K1998,"aaaa-mm-dd") &amp;
"' AS DATE), " &amp;
$L1998 &amp;
", " &amp;
$N1998 &amp;
", " &amp;
$P1998 &amp;
", " &amp;
IF($R1998="","NULL",$R1998) &amp;
", " &amp;
$U1998 &amp;
");"</f>
        <v>INSERT INTO acme.fact_employees (id_company_fk, id_employee_pk, flg_active, employee_name, id_gender_fk, id_race_fk, birthdate, id_education_fk, id_department_fk, id_role_fk, id_level_fk, salary) VALUES (2, 1997, TRUE, 'Lorena Silva Aleluia', 'F', 2, CAST('1961-05-03' AS DATE), 6, 7, 6, NULL, 2205);</v>
      </c>
    </row>
    <row r="1999" spans="1:22" x14ac:dyDescent="0.2">
      <c r="A1999" s="7">
        <v>2</v>
      </c>
      <c r="B1999" s="5">
        <f t="shared" si="156"/>
        <v>1998</v>
      </c>
      <c r="C1999" s="6" t="b">
        <v>1</v>
      </c>
      <c r="D1999" s="7">
        <f ca="1">IF(ROW()=2,125,IF(ROW()=3,67,IF(ROW()=4,13,RANDBETWEEN(2,COUNT(Name!$A:$A) + 1))))</f>
        <v>155</v>
      </c>
      <c r="E1999" s="7" t="str">
        <f ca="1">VLOOKUP($D1999,Name!$A:$B,2,FALSE) &amp; " " &amp; IF(ROW()=2,"de Orléans e Bragança",VLOOKUP(IF(ROW()=2,0,RANDBETWEEN(2,COUNT('Last name'!$A:$A) + 1)),'Last name'!$A:$B,2,FALSE) &amp; " " &amp; VLOOKUP(RANDBETWEEN(2,COUNT('Last name'!$A:$A) + 1),'Last name'!$A:$B,2,FALSE))</f>
        <v>Guilherme Augusto Bispo Bispo</v>
      </c>
      <c r="F1999" s="7">
        <v>2</v>
      </c>
      <c r="G1999" s="7" cm="1">
        <f t="array" aca="1" ref="G1999" ca="1">INDEX(States!$B:$B,RANDBETWEEN(2,COUNTA(States!$B:$B)),1)</f>
        <v>12</v>
      </c>
      <c r="H1999" s="7" t="str">
        <f ca="1">VLOOKUP($D1999,Name!$A:$C,3,FALSE)</f>
        <v>M</v>
      </c>
      <c r="I1999" s="7">
        <f t="shared" ca="1" si="157"/>
        <v>2</v>
      </c>
      <c r="J1999" s="7" t="str">
        <f ca="1">VLOOKUP($I1999,Race!$A:$B,2,FALSE)</f>
        <v>Branco</v>
      </c>
      <c r="K1999" s="8">
        <f ca="1" xml:space="preserve">
IF($B1999=2,
    TODAY()-16340,
    IF($P1999=2,
        RANDBETWEEN(TODAY()-12418.5,TODAY()-6574.5),
        IF(OR($P1999=3,$P1999=4),
            RANDBETWEEN(TODAY()-16071,TODAY()-8766),
            IF(OR($P1999=5,$P1999=6,$P1999=7),
                RANDBETWEEN(TODAY()-27393.75,TODAY()-12783.75),
                RANDBETWEEN(TODAY()-27393.75,TODAY()-10957.5)
            )
        )
    )
)</f>
        <v>20442</v>
      </c>
      <c r="L1999" s="6">
        <f ca="1">IF(OR(ROW()=2,ROW()=3),7,IF(ROW()=4,4,RANDBETWEEN(4,COUNT(Education!$A:$A) + 1)))</f>
        <v>5</v>
      </c>
      <c r="M1999" s="8" t="str">
        <f ca="1">VLOOKUP($L1999,Education!$A:$B,2,FALSE)</f>
        <v>Pós-graduação</v>
      </c>
      <c r="N199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1999" s="7" t="str">
        <f ca="1">VLOOKUP($N1999,Department!$A:$B,2,FALSE)</f>
        <v>Administrativo</v>
      </c>
      <c r="P1999" s="6">
        <f t="shared" ca="1" si="158"/>
        <v>8</v>
      </c>
      <c r="Q1999" s="7" t="str">
        <f ca="1">VLOOKUP($P1999,Role!$A:$B,2,FALSE)</f>
        <v>Analista</v>
      </c>
      <c r="R1999" s="7">
        <f ca="1">IF($P1999=8,RANDBETWEEN(2,COUNT(Level!$A:$A) + 1),"")</f>
        <v>4</v>
      </c>
      <c r="S1999" s="7" t="str">
        <f ca="1">IF($R1999&lt;&gt;"",VLOOKUP($R1999,Level!$A:$B,2,FALSE),"")</f>
        <v>Senior</v>
      </c>
      <c r="T1999" s="8">
        <f t="shared" ca="1" si="159"/>
        <v>36591</v>
      </c>
      <c r="U1999" s="1">
        <f t="shared" ca="1" si="155"/>
        <v>3000</v>
      </c>
      <c r="V199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$A1999    &amp;
", "   &amp;
$B1999    &amp;
", "   &amp;
$C1999    &amp;
", '"  &amp;
$E1999    &amp;
"', '" &amp;
$H1999    &amp;
"', "  &amp;
$I1999 &amp;
", CAST('"  &amp;
TEXT($K1999,"aaaa-mm-dd") &amp;
"' AS DATE), " &amp;
$L1999 &amp;
", " &amp;
$N1999 &amp;
", " &amp;
$P1999 &amp;
", " &amp;
IF($R1999="","NULL",$R1999) &amp;
", " &amp;
$U1999 &amp;
");"</f>
        <v>INSERT INTO acme.fact_employees (id_company_fk, id_employee_pk, flg_active, employee_name, id_gender_fk, id_race_fk, birthdate, id_education_fk, id_department_fk, id_role_fk, id_level_fk, salary) VALUES (2, 1998, TRUE, 'Guilherme Augusto Bispo Bispo', 'M', 2, CAST('1955-12-19' AS DATE), 5, 3, 8, 4, 3000);</v>
      </c>
    </row>
    <row r="2000" spans="1:22" x14ac:dyDescent="0.2">
      <c r="A2000" s="7">
        <v>2</v>
      </c>
      <c r="B2000" s="5">
        <f t="shared" si="156"/>
        <v>1999</v>
      </c>
      <c r="C2000" s="6" t="b">
        <v>1</v>
      </c>
      <c r="D2000" s="7">
        <f ca="1">IF(ROW()=2,125,IF(ROW()=3,67,IF(ROW()=4,13,RANDBETWEEN(2,COUNT(Name!$A:$A) + 1))))</f>
        <v>163</v>
      </c>
      <c r="E2000" s="7" t="str">
        <f ca="1">VLOOKUP($D2000,Name!$A:$B,2,FALSE) &amp; " " &amp; IF(ROW()=2,"de Orléans e Bragança",VLOOKUP(IF(ROW()=2,0,RANDBETWEEN(2,COUNT('Last name'!$A:$A) + 1)),'Last name'!$A:$B,2,FALSE) &amp; " " &amp; VLOOKUP(RANDBETWEEN(2,COUNT('Last name'!$A:$A) + 1),'Last name'!$A:$B,2,FALSE))</f>
        <v>Henrico Mazza Coelho</v>
      </c>
      <c r="F2000" s="7">
        <v>2</v>
      </c>
      <c r="G2000" s="7" cm="1">
        <f t="array" aca="1" ref="G2000" ca="1">INDEX(States!$B:$B,RANDBETWEEN(2,COUNTA(States!$B:$B)),1)</f>
        <v>13</v>
      </c>
      <c r="H2000" s="7" t="str">
        <f ca="1">VLOOKUP($D2000,Name!$A:$C,3,FALSE)</f>
        <v>M</v>
      </c>
      <c r="I2000" s="7">
        <f t="shared" ca="1" si="157"/>
        <v>2</v>
      </c>
      <c r="J2000" s="7" t="str">
        <f ca="1">VLOOKUP($I2000,Race!$A:$B,2,FALSE)</f>
        <v>Branco</v>
      </c>
      <c r="K2000" s="8">
        <f ca="1" xml:space="preserve">
IF($B2000=2,
    TODAY()-16340,
    IF($P2000=2,
        RANDBETWEEN(TODAY()-12418.5,TODAY()-6574.5),
        IF(OR($P2000=3,$P2000=4),
            RANDBETWEEN(TODAY()-16071,TODAY()-8766),
            IF(OR($P2000=5,$P2000=6,$P2000=7),
                RANDBETWEEN(TODAY()-27393.75,TODAY()-12783.75),
                RANDBETWEEN(TODAY()-27393.75,TODAY()-10957.5)
            )
        )
    )
)</f>
        <v>23604</v>
      </c>
      <c r="L2000" s="6">
        <f ca="1">IF(OR(ROW()=2,ROW()=3),7,IF(ROW()=4,4,RANDBETWEEN(4,COUNT(Education!$A:$A) + 1)))</f>
        <v>6</v>
      </c>
      <c r="M2000" s="8" t="str">
        <f ca="1">VLOOKUP($L2000,Education!$A:$B,2,FALSE)</f>
        <v>Mestrado</v>
      </c>
      <c r="N200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2000" s="7" t="str">
        <f ca="1">VLOOKUP($N2000,Department!$A:$B,2,FALSE)</f>
        <v>Auditoria</v>
      </c>
      <c r="P2000" s="6">
        <f t="shared" ca="1" si="158"/>
        <v>8</v>
      </c>
      <c r="Q2000" s="7" t="str">
        <f ca="1">VLOOKUP($P2000,Role!$A:$B,2,FALSE)</f>
        <v>Analista</v>
      </c>
      <c r="R2000" s="7">
        <f ca="1">IF($P2000=8,RANDBETWEEN(2,COUNT(Level!$A:$A) + 1),"")</f>
        <v>2</v>
      </c>
      <c r="S2000" s="7" t="str">
        <f ca="1">IF($R2000&lt;&gt;"",VLOOKUP($R2000,Level!$A:$B,2,FALSE),"")</f>
        <v>Junior</v>
      </c>
      <c r="T2000" s="8">
        <f t="shared" ca="1" si="159"/>
        <v>37526</v>
      </c>
      <c r="U2000" s="1">
        <f t="shared" ca="1" si="155"/>
        <v>3500</v>
      </c>
      <c r="V200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$A2000    &amp;
", "   &amp;
$B2000    &amp;
", "   &amp;
$C2000    &amp;
", '"  &amp;
$E2000    &amp;
"', '" &amp;
$H2000    &amp;
"', "  &amp;
$I2000 &amp;
", CAST('"  &amp;
TEXT($K2000,"aaaa-mm-dd") &amp;
"' AS DATE), " &amp;
$L2000 &amp;
", " &amp;
$N2000 &amp;
", " &amp;
$P2000 &amp;
", " &amp;
IF($R2000="","NULL",$R2000) &amp;
", " &amp;
$U2000 &amp;
");"</f>
        <v>INSERT INTO acme.fact_employees (id_company_fk, id_employee_pk, flg_active, employee_name, id_gender_fk, id_race_fk, birthdate, id_education_fk, id_department_fk, id_role_fk, id_level_fk, salary) VALUES (2, 1999, TRUE, 'Henrico Mazza Coelho', 'M', 2, CAST('1964-08-15' AS DATE), 6, 10, 8, 2, 3500);</v>
      </c>
    </row>
    <row r="2001" spans="1:22" x14ac:dyDescent="0.2">
      <c r="A2001" s="7">
        <v>2</v>
      </c>
      <c r="B2001" s="5">
        <f t="shared" si="156"/>
        <v>2000</v>
      </c>
      <c r="C2001" s="6" t="b">
        <v>1</v>
      </c>
      <c r="D2001" s="7">
        <f ca="1">IF(ROW()=2,125,IF(ROW()=3,67,IF(ROW()=4,13,RANDBETWEEN(2,COUNT(Name!$A:$A) + 1))))</f>
        <v>278</v>
      </c>
      <c r="E2001" s="7" t="str">
        <f ca="1">VLOOKUP($D2001,Name!$A:$B,2,FALSE)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Marina Pinheiro Castro</v>
      </c>
      <c r="F2001" s="7">
        <v>2</v>
      </c>
      <c r="G2001" s="7" cm="1">
        <f t="array" aca="1" ref="G2001" ca="1">INDEX(States!$B:$B,RANDBETWEEN(2,COUNTA(States!$B:$B)),1)</f>
        <v>6</v>
      </c>
      <c r="H2001" s="7" t="str">
        <f ca="1">VLOOKUP($D2001,Name!$A:$C,3,FALSE)</f>
        <v>F</v>
      </c>
      <c r="I2001" s="7">
        <f t="shared" ca="1" si="157"/>
        <v>2</v>
      </c>
      <c r="J2001" s="7" t="str">
        <f ca="1">VLOOKUP($I2001,Race!$A:$B,2,FALSE)</f>
        <v>Branco</v>
      </c>
      <c r="K2001" s="8">
        <f ca="1" xml:space="preserve">
IF($B2001=2,
    TODAY()-16340,
    IF($P2001=2,
        RANDBETWEEN(TODAY()-12418.5,TODAY()-6574.5),
        IF(OR($P2001=3,$P2001=4),
            RANDBETWEEN(TODAY()-16071,TODAY()-8766),
            IF(OR($P2001=5,$P2001=6,$P2001=7),
                RANDBETWEEN(TODAY()-27393.75,TODAY()-12783.75),
                RANDBETWEEN(TODAY()-27393.75,TODAY()-10957.5)
            )
        )
    )
)</f>
        <v>33870</v>
      </c>
      <c r="L2001" s="6">
        <f ca="1">IF(OR(ROW()=2,ROW()=3),7,IF(ROW()=4,4,RANDBETWEEN(4,COUNT(Education!$A:$A) + 1)))</f>
        <v>5</v>
      </c>
      <c r="M2001" s="8" t="str">
        <f ca="1">VLOOKUP($L2001,Education!$A:$B,2,FALSE)</f>
        <v>Pós-graduação</v>
      </c>
      <c r="N200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2001" s="7" t="str">
        <f ca="1">VLOOKUP($N2001,Department!$A:$B,2,FALSE)</f>
        <v>Recursos Humanos</v>
      </c>
      <c r="P2001" s="6">
        <f t="shared" ca="1" si="158"/>
        <v>8</v>
      </c>
      <c r="Q2001" s="7" t="str">
        <f ca="1">VLOOKUP($P2001,Role!$A:$B,2,FALSE)</f>
        <v>Analista</v>
      </c>
      <c r="R2001" s="7">
        <f ca="1">IF($P2001=8,RANDBETWEEN(2,COUNT(Level!$A:$A) + 1),"")</f>
        <v>3</v>
      </c>
      <c r="S2001" s="7" t="str">
        <f ca="1">IF($R2001&lt;&gt;"",VLOOKUP($R2001,Level!$A:$B,2,FALSE),"")</f>
        <v>Pleno</v>
      </c>
      <c r="T2001" s="8">
        <f t="shared" ca="1" si="159"/>
        <v>43376</v>
      </c>
      <c r="U2001" s="1">
        <f t="shared" ca="1" si="155"/>
        <v>3080</v>
      </c>
      <c r="V200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$A2001    &amp;
", "   &amp;
$B2001    &amp;
", "   &amp;
$C2001    &amp;
", '"  &amp;
$E2001    &amp;
"', '" &amp;
$H2001    &amp;
"', "  &amp;
$I2001 &amp;
", CAST('"  &amp;
TEXT($K2001,"aaaa-mm-dd") &amp;
"' AS DATE), " &amp;
$L2001 &amp;
", " &amp;
$N2001 &amp;
", " &amp;
$P2001 &amp;
", " &amp;
IF($R2001="","NULL",$R2001) &amp;
", " &amp;
$U2001 &amp;
");"</f>
        <v>INSERT INTO acme.fact_employees (id_company_fk, id_employee_pk, flg_active, employee_name, id_gender_fk, id_race_fk, birthdate, id_education_fk, id_department_fk, id_role_fk, id_level_fk, salary) VALUES (2, 2000, TRUE, 'Marina Pinheiro Castro', 'F', 2, CAST('1992-09-23' AS DATE), 5, 5, 8, 3, 3080);</v>
      </c>
    </row>
    <row r="2002" spans="1:22" x14ac:dyDescent="0.2">
      <c r="A2002" s="7">
        <v>2</v>
      </c>
      <c r="B2002" s="5">
        <f t="shared" si="156"/>
        <v>2001</v>
      </c>
      <c r="C2002" s="6" t="b">
        <v>1</v>
      </c>
      <c r="D2002" s="7">
        <f ca="1">IF(ROW()=2,125,IF(ROW()=3,67,IF(ROW()=4,13,RANDBETWEEN(2,COUNT(Name!$A:$A) + 1))))</f>
        <v>76</v>
      </c>
      <c r="E2002" s="7" t="str">
        <f ca="1">VLOOKUP($D2002,Name!$A:$B,2,FALSE) &amp; " " &amp; IF(ROW()=2,"de Orléans e Bragança",VLOOKUP(IF(ROW()=2,0,RANDBETWEEN(2,COUNT('Last name'!$A:$A) + 1)),'Last name'!$A:$B,2,FALSE) &amp; " " &amp; VLOOKUP(RANDBETWEEN(2,COUNT('Last name'!$A:$A) + 1),'Last name'!$A:$B,2,FALSE))</f>
        <v>Byanca Galli Rossi</v>
      </c>
      <c r="F2002" s="7">
        <v>2</v>
      </c>
      <c r="G2002" s="7" cm="1">
        <f t="array" aca="1" ref="G2002" ca="1">INDEX(States!$B:$B,RANDBETWEEN(2,COUNTA(States!$B:$B)),1)</f>
        <v>9</v>
      </c>
      <c r="H2002" s="7" t="str">
        <f ca="1">VLOOKUP($D2002,Name!$A:$C,3,FALSE)</f>
        <v>F</v>
      </c>
      <c r="I2002" s="7">
        <f t="shared" ca="1" si="157"/>
        <v>4</v>
      </c>
      <c r="J2002" s="7" t="str">
        <f ca="1">VLOOKUP($I2002,Race!$A:$B,2,FALSE)</f>
        <v>Pardo</v>
      </c>
      <c r="K2002" s="8">
        <f ca="1" xml:space="preserve">
IF($B2002=2,
    TODAY()-16340,
    IF($P2002=2,
        RANDBETWEEN(TODAY()-12418.5,TODAY()-6574.5),
        IF(OR($P2002=3,$P2002=4),
            RANDBETWEEN(TODAY()-16071,TODAY()-8766),
            IF(OR($P2002=5,$P2002=6,$P2002=7),
                RANDBETWEEN(TODAY()-27393.75,TODAY()-12783.75),
                RANDBETWEEN(TODAY()-27393.75,TODAY()-10957.5)
            )
        )
    )
)</f>
        <v>29429</v>
      </c>
      <c r="L2002" s="6">
        <f ca="1">IF(OR(ROW()=2,ROW()=3),7,IF(ROW()=4,4,RANDBETWEEN(4,COUNT(Education!$A:$A) + 1)))</f>
        <v>5</v>
      </c>
      <c r="M2002" s="8" t="str">
        <f ca="1">VLOOKUP($L2002,Education!$A:$B,2,FALSE)</f>
        <v>Pós-graduação</v>
      </c>
      <c r="N200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2002" s="7" t="str">
        <f ca="1">VLOOKUP($N2002,Department!$A:$B,2,FALSE)</f>
        <v>Tecnologia da Informação</v>
      </c>
      <c r="P2002" s="6">
        <f t="shared" ca="1" si="158"/>
        <v>6</v>
      </c>
      <c r="Q2002" s="7" t="str">
        <f ca="1">VLOOKUP($P2002,Role!$A:$B,2,FALSE)</f>
        <v>Estagiário</v>
      </c>
      <c r="R2002" s="7" t="str">
        <f ca="1">IF($P2002=8,RANDBETWEEN(2,COUNT(Level!$A:$A) + 1),"")</f>
        <v/>
      </c>
      <c r="S2002" s="7" t="str">
        <f ca="1">IF($R2002&lt;&gt;"",VLOOKUP($R2002,Level!$A:$B,2,FALSE),"")</f>
        <v/>
      </c>
      <c r="T2002" s="8">
        <f t="shared" ca="1" si="159"/>
        <v>42862</v>
      </c>
      <c r="U2002" s="1">
        <f t="shared" ca="1" si="155"/>
        <v>1825</v>
      </c>
      <c r="V200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$A2002    &amp;
", "   &amp;
$B2002    &amp;
", "   &amp;
$C2002    &amp;
", '"  &amp;
$E2002    &amp;
"', '" &amp;
$H2002    &amp;
"', "  &amp;
$I2002 &amp;
", CAST('"  &amp;
TEXT($K2002,"aaaa-mm-dd") &amp;
"' AS DATE), " &amp;
$L2002 &amp;
", " &amp;
$N2002 &amp;
", " &amp;
$P2002 &amp;
", " &amp;
IF($R2002="","NULL",$R2002) &amp;
", " &amp;
$U2002 &amp;
");"</f>
        <v>INSERT INTO acme.fact_employees (id_company_fk, id_employee_pk, flg_active, employee_name, id_gender_fk, id_race_fk, birthdate, id_education_fk, id_department_fk, id_role_fk, id_level_fk, salary) VALUES (2, 2001, TRUE, 'Byanca Galli Rossi', 'F', 4, CAST('1980-07-27' AS DATE), 5, 11, 6, NULL, 1825);</v>
      </c>
    </row>
    <row r="2003" spans="1:22" x14ac:dyDescent="0.2">
      <c r="A2003" s="7">
        <v>2</v>
      </c>
      <c r="B2003" s="5">
        <f t="shared" si="156"/>
        <v>2002</v>
      </c>
      <c r="C2003" s="6" t="b">
        <v>1</v>
      </c>
      <c r="D2003" s="7">
        <f ca="1">IF(ROW()=2,125,IF(ROW()=3,67,IF(ROW()=4,13,RANDBETWEEN(2,COUNT(Name!$A:$A) + 1))))</f>
        <v>132</v>
      </c>
      <c r="E2003" s="7" t="str">
        <f ca="1">VLOOKUP($D2003,Name!$A:$B,2,FALSE) &amp; " " &amp; IF(ROW()=2,"de Orléans e Bragança",VLOOKUP(IF(ROW()=2,0,RANDBETWEEN(2,COUNT('Last name'!$A:$A) + 1)),'Last name'!$A:$B,2,FALSE) &amp; " " &amp; VLOOKUP(RANDBETWEEN(2,COUNT('Last name'!$A:$A) + 1),'Last name'!$A:$B,2,FALSE))</f>
        <v>Felipe Cunha Sá</v>
      </c>
      <c r="F2003" s="7">
        <v>2</v>
      </c>
      <c r="G2003" s="7" cm="1">
        <f t="array" aca="1" ref="G2003" ca="1">INDEX(States!$B:$B,RANDBETWEEN(2,COUNTA(States!$B:$B)),1)</f>
        <v>18</v>
      </c>
      <c r="H2003" s="7" t="str">
        <f ca="1">VLOOKUP($D2003,Name!$A:$C,3,FALSE)</f>
        <v>M</v>
      </c>
      <c r="I2003" s="7">
        <f t="shared" ca="1" si="157"/>
        <v>2</v>
      </c>
      <c r="J2003" s="7" t="str">
        <f ca="1">VLOOKUP($I2003,Race!$A:$B,2,FALSE)</f>
        <v>Branco</v>
      </c>
      <c r="K2003" s="8">
        <f ca="1" xml:space="preserve">
IF($B2003=2,
    TODAY()-16340,
    IF($P2003=2,
        RANDBETWEEN(TODAY()-12418.5,TODAY()-6574.5),
        IF(OR($P2003=3,$P2003=4),
            RANDBETWEEN(TODAY()-16071,TODAY()-8766),
            IF(OR($P2003=5,$P2003=6,$P2003=7),
                RANDBETWEEN(TODAY()-27393.75,TODAY()-12783.75),
                RANDBETWEEN(TODAY()-27393.75,TODAY()-10957.5)
            )
        )
    )
)</f>
        <v>17839</v>
      </c>
      <c r="L2003" s="6">
        <f ca="1">IF(OR(ROW()=2,ROW()=3),7,IF(ROW()=4,4,RANDBETWEEN(4,COUNT(Education!$A:$A) + 1)))</f>
        <v>6</v>
      </c>
      <c r="M2003" s="8" t="str">
        <f ca="1">VLOOKUP($L2003,Education!$A:$B,2,FALSE)</f>
        <v>Mestrado</v>
      </c>
      <c r="N200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2003" s="7" t="str">
        <f ca="1">VLOOKUP($N2003,Department!$A:$B,2,FALSE)</f>
        <v>Comunicação &amp; Marketing</v>
      </c>
      <c r="P2003" s="6">
        <f t="shared" ca="1" si="158"/>
        <v>8</v>
      </c>
      <c r="Q2003" s="7" t="str">
        <f ca="1">VLOOKUP($P2003,Role!$A:$B,2,FALSE)</f>
        <v>Analista</v>
      </c>
      <c r="R2003" s="7">
        <f ca="1">IF($P2003=8,RANDBETWEEN(2,COUNT(Level!$A:$A) + 1),"")</f>
        <v>4</v>
      </c>
      <c r="S2003" s="7" t="str">
        <f ca="1">IF($R2003&lt;&gt;"",VLOOKUP($R2003,Level!$A:$B,2,FALSE),"")</f>
        <v>Senior</v>
      </c>
      <c r="T2003" s="8">
        <f t="shared" ca="1" si="159"/>
        <v>40559</v>
      </c>
      <c r="U2003" s="1">
        <f t="shared" ca="1" si="155"/>
        <v>3580</v>
      </c>
      <c r="V200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$A2003    &amp;
", "   &amp;
$B2003    &amp;
", "   &amp;
$C2003    &amp;
", '"  &amp;
$E2003    &amp;
"', '" &amp;
$H2003    &amp;
"', "  &amp;
$I2003 &amp;
", CAST('"  &amp;
TEXT($K2003,"aaaa-mm-dd") &amp;
"' AS DATE), " &amp;
$L2003 &amp;
", " &amp;
$N2003 &amp;
", " &amp;
$P2003 &amp;
", " &amp;
IF($R2003="","NULL",$R2003) &amp;
", " &amp;
$U2003 &amp;
");"</f>
        <v>INSERT INTO acme.fact_employees (id_company_fk, id_employee_pk, flg_active, employee_name, id_gender_fk, id_race_fk, birthdate, id_education_fk, id_department_fk, id_role_fk, id_level_fk, salary) VALUES (2, 2002, TRUE, 'Felipe Cunha Sá', 'M', 2, CAST('1948-11-02' AS DATE), 6, 8, 8, 4, 3580);</v>
      </c>
    </row>
    <row r="2004" spans="1:22" x14ac:dyDescent="0.2">
      <c r="A2004" s="7">
        <v>2</v>
      </c>
      <c r="B2004" s="5">
        <f t="shared" si="156"/>
        <v>2003</v>
      </c>
      <c r="C2004" s="6" t="b">
        <v>1</v>
      </c>
      <c r="D2004" s="7">
        <f ca="1">IF(ROW()=2,125,IF(ROW()=3,67,IF(ROW()=4,13,RANDBETWEEN(2,COUNT(Name!$A:$A) + 1))))</f>
        <v>186</v>
      </c>
      <c r="E2004" s="7" t="str">
        <f ca="1">VLOOKUP($D2004,Name!$A:$B,2,FALSE) &amp; " " &amp; IF(ROW()=2,"de Orléans e Bragança",VLOOKUP(IF(ROW()=2,0,RANDBETWEEN(2,COUNT('Last name'!$A:$A) + 1)),'Last name'!$A:$B,2,FALSE) &amp; " " &amp; VLOOKUP(RANDBETWEEN(2,COUNT('Last name'!$A:$A) + 1),'Last name'!$A:$B,2,FALSE))</f>
        <v>João Luccas Auth Melo</v>
      </c>
      <c r="F2004" s="7">
        <v>2</v>
      </c>
      <c r="G2004" s="7" cm="1">
        <f t="array" aca="1" ref="G2004" ca="1">INDEX(States!$B:$B,RANDBETWEEN(2,COUNTA(States!$B:$B)),1)</f>
        <v>9</v>
      </c>
      <c r="H2004" s="7" t="str">
        <f ca="1">VLOOKUP($D2004,Name!$A:$C,3,FALSE)</f>
        <v>M</v>
      </c>
      <c r="I2004" s="7">
        <f t="shared" ca="1" si="157"/>
        <v>2</v>
      </c>
      <c r="J2004" s="7" t="str">
        <f ca="1">VLOOKUP($I2004,Race!$A:$B,2,FALSE)</f>
        <v>Branco</v>
      </c>
      <c r="K2004" s="8">
        <f ca="1" xml:space="preserve">
IF($B2004=2,
    TODAY()-16340,
    IF($P2004=2,
        RANDBETWEEN(TODAY()-12418.5,TODAY()-6574.5),
        IF(OR($P2004=3,$P2004=4),
            RANDBETWEEN(TODAY()-16071,TODAY()-8766),
            IF(OR($P2004=5,$P2004=6,$P2004=7),
                RANDBETWEEN(TODAY()-27393.75,TODAY()-12783.75),
                RANDBETWEEN(TODAY()-27393.75,TODAY()-10957.5)
            )
        )
    )
)</f>
        <v>28692</v>
      </c>
      <c r="L2004" s="6">
        <f ca="1">IF(OR(ROW()=2,ROW()=3),7,IF(ROW()=4,4,RANDBETWEEN(4,COUNT(Education!$A:$A) + 1)))</f>
        <v>5</v>
      </c>
      <c r="M2004" s="8" t="str">
        <f ca="1">VLOOKUP($L2004,Education!$A:$B,2,FALSE)</f>
        <v>Pós-graduação</v>
      </c>
      <c r="N200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2004" s="7" t="str">
        <f ca="1">VLOOKUP($N2004,Department!$A:$B,2,FALSE)</f>
        <v>Financeiro</v>
      </c>
      <c r="P2004" s="6">
        <f t="shared" ca="1" si="158"/>
        <v>9</v>
      </c>
      <c r="Q2004" s="7" t="str">
        <f ca="1">VLOOKUP($P2004,Role!$A:$B,2,FALSE)</f>
        <v>Especialista</v>
      </c>
      <c r="R2004" s="7" t="str">
        <f ca="1">IF($P2004=8,RANDBETWEEN(2,COUNT(Level!$A:$A) + 1),"")</f>
        <v/>
      </c>
      <c r="S2004" s="7" t="str">
        <f ca="1">IF($R2004&lt;&gt;"",VLOOKUP($R2004,Level!$A:$B,2,FALSE),"")</f>
        <v/>
      </c>
      <c r="T2004" s="8">
        <f t="shared" ca="1" si="159"/>
        <v>40685</v>
      </c>
      <c r="U2004" s="1">
        <f t="shared" ca="1" si="155"/>
        <v>9000</v>
      </c>
      <c r="V200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$A2004    &amp;
", "   &amp;
$B2004    &amp;
", "   &amp;
$C2004    &amp;
", '"  &amp;
$E2004    &amp;
"', '" &amp;
$H2004    &amp;
"', "  &amp;
$I2004 &amp;
", CAST('"  &amp;
TEXT($K2004,"aaaa-mm-dd") &amp;
"' AS DATE), " &amp;
$L2004 &amp;
", " &amp;
$N2004 &amp;
", " &amp;
$P2004 &amp;
", " &amp;
IF($R2004="","NULL",$R2004) &amp;
", " &amp;
$U2004 &amp;
");"</f>
        <v>INSERT INTO acme.fact_employees (id_company_fk, id_employee_pk, flg_active, employee_name, id_gender_fk, id_race_fk, birthdate, id_education_fk, id_department_fk, id_role_fk, id_level_fk, salary) VALUES (2, 2003, TRUE, 'João Luccas Auth Melo', 'M', 2, CAST('1978-07-21' AS DATE), 5, 4, 9, NULL, 9000);</v>
      </c>
    </row>
    <row r="2005" spans="1:22" x14ac:dyDescent="0.2">
      <c r="A2005" s="7">
        <v>2</v>
      </c>
      <c r="B2005" s="5">
        <f t="shared" si="156"/>
        <v>2004</v>
      </c>
      <c r="C2005" s="6" t="b">
        <v>1</v>
      </c>
      <c r="D2005" s="7">
        <f ca="1">IF(ROW()=2,125,IF(ROW()=3,67,IF(ROW()=4,13,RANDBETWEEN(2,COUNT(Name!$A:$A) + 1))))</f>
        <v>27</v>
      </c>
      <c r="E2005" s="7" t="str">
        <f ca="1">VLOOKUP($D2005,Name!$A:$B,2,FALSE) &amp; " " &amp; IF(ROW()=2,"de Orléans e Bragança",VLOOKUP(IF(ROW()=2,0,RANDBETWEEN(2,COUNT('Last name'!$A:$A) + 1)),'Last name'!$A:$B,2,FALSE) &amp; " " &amp; VLOOKUP(RANDBETWEEN(2,COUNT('Last name'!$A:$A) + 1),'Last name'!$A:$B,2,FALSE))</f>
        <v>Ana Clara Barboza Tavarez</v>
      </c>
      <c r="F2005" s="7">
        <v>2</v>
      </c>
      <c r="G2005" s="7" cm="1">
        <f t="array" aca="1" ref="G2005" ca="1">INDEX(States!$B:$B,RANDBETWEEN(2,COUNTA(States!$B:$B)),1)</f>
        <v>3</v>
      </c>
      <c r="H2005" s="7" t="str">
        <f ca="1">VLOOKUP($D2005,Name!$A:$C,3,FALSE)</f>
        <v>F</v>
      </c>
      <c r="I2005" s="7">
        <f t="shared" ca="1" si="157"/>
        <v>2</v>
      </c>
      <c r="J2005" s="7" t="str">
        <f ca="1">VLOOKUP($I2005,Race!$A:$B,2,FALSE)</f>
        <v>Branco</v>
      </c>
      <c r="K2005" s="8">
        <f ca="1" xml:space="preserve">
IF($B2005=2,
    TODAY()-16340,
    IF($P2005=2,
        RANDBETWEEN(TODAY()-12418.5,TODAY()-6574.5),
        IF(OR($P2005=3,$P2005=4),
            RANDBETWEEN(TODAY()-16071,TODAY()-8766),
            IF(OR($P2005=5,$P2005=6,$P2005=7),
                RANDBETWEEN(TODAY()-27393.75,TODAY()-12783.75),
                RANDBETWEEN(TODAY()-27393.75,TODAY()-10957.5)
            )
        )
    )
)</f>
        <v>27082</v>
      </c>
      <c r="L2005" s="6">
        <f ca="1">IF(OR(ROW()=2,ROW()=3),7,IF(ROW()=4,4,RANDBETWEEN(4,COUNT(Education!$A:$A) + 1)))</f>
        <v>6</v>
      </c>
      <c r="M2005" s="8" t="str">
        <f ca="1">VLOOKUP($L2005,Education!$A:$B,2,FALSE)</f>
        <v>Mestrado</v>
      </c>
      <c r="N200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2005" s="7" t="str">
        <f ca="1">VLOOKUP($N2005,Department!$A:$B,2,FALSE)</f>
        <v>Comunicação &amp; Marketing</v>
      </c>
      <c r="P2005" s="6">
        <f t="shared" ca="1" si="158"/>
        <v>8</v>
      </c>
      <c r="Q2005" s="7" t="str">
        <f ca="1">VLOOKUP($P2005,Role!$A:$B,2,FALSE)</f>
        <v>Analista</v>
      </c>
      <c r="R2005" s="7">
        <f ca="1">IF($P2005=8,RANDBETWEEN(2,COUNT(Level!$A:$A) + 1),"")</f>
        <v>3</v>
      </c>
      <c r="S2005" s="7" t="str">
        <f ca="1">IF($R2005&lt;&gt;"",VLOOKUP($R2005,Level!$A:$B,2,FALSE),"")</f>
        <v>Pleno</v>
      </c>
      <c r="T2005" s="8">
        <f t="shared" ca="1" si="159"/>
        <v>37728</v>
      </c>
      <c r="U2005" s="1">
        <f t="shared" ca="1" si="155"/>
        <v>3580</v>
      </c>
      <c r="V200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$A2005    &amp;
", "   &amp;
$B2005    &amp;
", "   &amp;
$C2005    &amp;
", '"  &amp;
$E2005    &amp;
"', '" &amp;
$H2005    &amp;
"', "  &amp;
$I2005 &amp;
", CAST('"  &amp;
TEXT($K2005,"aaaa-mm-dd") &amp;
"' AS DATE), " &amp;
$L2005 &amp;
", " &amp;
$N2005 &amp;
", " &amp;
$P2005 &amp;
", " &amp;
IF($R2005="","NULL",$R2005) &amp;
", " &amp;
$U2005 &amp;
");"</f>
        <v>INSERT INTO acme.fact_employees (id_company_fk, id_employee_pk, flg_active, employee_name, id_gender_fk, id_race_fk, birthdate, id_education_fk, id_department_fk, id_role_fk, id_level_fk, salary) VALUES (2, 2004, TRUE, 'Ana Clara Barboza Tavarez', 'F', 2, CAST('1974-02-22' AS DATE), 6, 8, 8, 3, 3580);</v>
      </c>
    </row>
    <row r="2006" spans="1:22" x14ac:dyDescent="0.2">
      <c r="A2006" s="7">
        <v>2</v>
      </c>
      <c r="B2006" s="5">
        <f t="shared" si="156"/>
        <v>2005</v>
      </c>
      <c r="C2006" s="6" t="b">
        <v>1</v>
      </c>
      <c r="D2006" s="7">
        <f ca="1">IF(ROW()=2,125,IF(ROW()=3,67,IF(ROW()=4,13,RANDBETWEEN(2,COUNT(Name!$A:$A) + 1))))</f>
        <v>26</v>
      </c>
      <c r="E2006" s="7" t="str">
        <f ca="1">VLOOKUP($D2006,Name!$A:$B,2,FALSE) &amp; " " &amp; IF(ROW()=2,"de Orléans e Bragança",VLOOKUP(IF(ROW()=2,0,RANDBETWEEN(2,COUNT('Last name'!$A:$A) + 1)),'Last name'!$A:$B,2,FALSE) &amp; " " &amp; VLOOKUP(RANDBETWEEN(2,COUNT('Last name'!$A:$A) + 1),'Last name'!$A:$B,2,FALSE))</f>
        <v>Ana Cecília Pasquim Medeiros</v>
      </c>
      <c r="F2006" s="7">
        <v>2</v>
      </c>
      <c r="G2006" s="7" cm="1">
        <f t="array" aca="1" ref="G2006" ca="1">INDEX(States!$B:$B,RANDBETWEEN(2,COUNTA(States!$B:$B)),1)</f>
        <v>17</v>
      </c>
      <c r="H2006" s="7" t="str">
        <f ca="1">VLOOKUP($D2006,Name!$A:$C,3,FALSE)</f>
        <v>F</v>
      </c>
      <c r="I2006" s="7">
        <f t="shared" ca="1" si="157"/>
        <v>2</v>
      </c>
      <c r="J2006" s="7" t="str">
        <f ca="1">VLOOKUP($I2006,Race!$A:$B,2,FALSE)</f>
        <v>Branco</v>
      </c>
      <c r="K2006" s="8">
        <f ca="1" xml:space="preserve">
IF($B2006=2,
    TODAY()-16340,
    IF($P2006=2,
        RANDBETWEEN(TODAY()-12418.5,TODAY()-6574.5),
        IF(OR($P2006=3,$P2006=4),
            RANDBETWEEN(TODAY()-16071,TODAY()-8766),
            IF(OR($P2006=5,$P2006=6,$P2006=7),
                RANDBETWEEN(TODAY()-27393.75,TODAY()-12783.75),
                RANDBETWEEN(TODAY()-27393.75,TODAY()-10957.5)
            )
        )
    )
)</f>
        <v>30381</v>
      </c>
      <c r="L2006" s="6">
        <f ca="1">IF(OR(ROW()=2,ROW()=3),7,IF(ROW()=4,4,RANDBETWEEN(4,COUNT(Education!$A:$A) + 1)))</f>
        <v>6</v>
      </c>
      <c r="M2006" s="8" t="str">
        <f ca="1">VLOOKUP($L2006,Education!$A:$B,2,FALSE)</f>
        <v>Mestrado</v>
      </c>
      <c r="N200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7</v>
      </c>
      <c r="O2006" s="7" t="str">
        <f ca="1">VLOOKUP($N2006,Department!$A:$B,2,FALSE)</f>
        <v>Operacional</v>
      </c>
      <c r="P2006" s="6">
        <f t="shared" ca="1" si="158"/>
        <v>9</v>
      </c>
      <c r="Q2006" s="7" t="str">
        <f ca="1">VLOOKUP($P2006,Role!$A:$B,2,FALSE)</f>
        <v>Especialista</v>
      </c>
      <c r="R2006" s="7" t="str">
        <f ca="1">IF($P2006=8,RANDBETWEEN(2,COUNT(Level!$A:$A) + 1),"")</f>
        <v/>
      </c>
      <c r="S2006" s="7" t="str">
        <f ca="1">IF($R2006&lt;&gt;"",VLOOKUP($R2006,Level!$A:$B,2,FALSE),"")</f>
        <v/>
      </c>
      <c r="T2006" s="8">
        <f t="shared" ca="1" si="159"/>
        <v>41854</v>
      </c>
      <c r="U2006" s="1">
        <f t="shared" ca="1" si="155"/>
        <v>9500</v>
      </c>
      <c r="V200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$A2006    &amp;
", "   &amp;
$B2006    &amp;
", "   &amp;
$C2006    &amp;
", '"  &amp;
$E2006    &amp;
"', '" &amp;
$H2006    &amp;
"', "  &amp;
$I2006 &amp;
", CAST('"  &amp;
TEXT($K2006,"aaaa-mm-dd") &amp;
"' AS DATE), " &amp;
$L2006 &amp;
", " &amp;
$N2006 &amp;
", " &amp;
$P2006 &amp;
", " &amp;
IF($R2006="","NULL",$R2006) &amp;
", " &amp;
$U2006 &amp;
");"</f>
        <v>INSERT INTO acme.fact_employees (id_company_fk, id_employee_pk, flg_active, employee_name, id_gender_fk, id_race_fk, birthdate, id_education_fk, id_department_fk, id_role_fk, id_level_fk, salary) VALUES (2, 2005, TRUE, 'Ana Cecília Pasquim Medeiros', 'F', 2, CAST('1983-03-06' AS DATE), 6, 7, 9, NULL, 9500);</v>
      </c>
    </row>
    <row r="2007" spans="1:22" x14ac:dyDescent="0.2">
      <c r="A2007" s="7">
        <v>2</v>
      </c>
      <c r="B2007" s="5">
        <f t="shared" si="156"/>
        <v>2006</v>
      </c>
      <c r="C2007" s="6" t="b">
        <v>1</v>
      </c>
      <c r="D2007" s="7">
        <f ca="1">IF(ROW()=2,125,IF(ROW()=3,67,IF(ROW()=4,13,RANDBETWEEN(2,COUNT(Name!$A:$A) + 1))))</f>
        <v>323</v>
      </c>
      <c r="E2007" s="7" t="str">
        <f ca="1">VLOOKUP($D2007,Name!$A:$B,2,FALSE) &amp; " " &amp; IF(ROW()=2,"de Orléans e Bragança",VLOOKUP(IF(ROW()=2,0,RANDBETWEEN(2,COUNT('Last name'!$A:$A) + 1)),'Last name'!$A:$B,2,FALSE) &amp; " " &amp; VLOOKUP(RANDBETWEEN(2,COUNT('Last name'!$A:$A) + 1),'Last name'!$A:$B,2,FALSE))</f>
        <v>Rainah Zil Mancini</v>
      </c>
      <c r="F2007" s="7">
        <v>2</v>
      </c>
      <c r="G2007" s="7" cm="1">
        <f t="array" aca="1" ref="G2007" ca="1">INDEX(States!$B:$B,RANDBETWEEN(2,COUNTA(States!$B:$B)),1)</f>
        <v>14</v>
      </c>
      <c r="H2007" s="7" t="str">
        <f ca="1">VLOOKUP($D2007,Name!$A:$C,3,FALSE)</f>
        <v>F</v>
      </c>
      <c r="I2007" s="7">
        <f t="shared" ca="1" si="157"/>
        <v>2</v>
      </c>
      <c r="J2007" s="7" t="str">
        <f ca="1">VLOOKUP($I2007,Race!$A:$B,2,FALSE)</f>
        <v>Branco</v>
      </c>
      <c r="K2007" s="8">
        <f ca="1" xml:space="preserve">
IF($B2007=2,
    TODAY()-16340,
    IF($P2007=2,
        RANDBETWEEN(TODAY()-12418.5,TODAY()-6574.5),
        IF(OR($P2007=3,$P2007=4),
            RANDBETWEEN(TODAY()-16071,TODAY()-8766),
            IF(OR($P2007=5,$P2007=6,$P2007=7),
                RANDBETWEEN(TODAY()-27393.75,TODAY()-12783.75),
                RANDBETWEEN(TODAY()-27393.75,TODAY()-10957.5)
            )
        )
    )
)</f>
        <v>26998</v>
      </c>
      <c r="L2007" s="6">
        <f ca="1">IF(OR(ROW()=2,ROW()=3),7,IF(ROW()=4,4,RANDBETWEEN(4,COUNT(Education!$A:$A) + 1)))</f>
        <v>6</v>
      </c>
      <c r="M2007" s="8" t="str">
        <f ca="1">VLOOKUP($L2007,Education!$A:$B,2,FALSE)</f>
        <v>Mestrado</v>
      </c>
      <c r="N200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2007" s="7" t="str">
        <f ca="1">VLOOKUP($N2007,Department!$A:$B,2,FALSE)</f>
        <v>Comunicação &amp; Marketing</v>
      </c>
      <c r="P2007" s="6">
        <f t="shared" ca="1" si="158"/>
        <v>8</v>
      </c>
      <c r="Q2007" s="7" t="str">
        <f ca="1">VLOOKUP($P2007,Role!$A:$B,2,FALSE)</f>
        <v>Analista</v>
      </c>
      <c r="R2007" s="7">
        <f ca="1">IF($P2007=8,RANDBETWEEN(2,COUNT(Level!$A:$A) + 1),"")</f>
        <v>4</v>
      </c>
      <c r="S2007" s="7" t="str">
        <f ca="1">IF($R2007&lt;&gt;"",VLOOKUP($R2007,Level!$A:$B,2,FALSE),"")</f>
        <v>Senior</v>
      </c>
      <c r="T2007" s="8">
        <f t="shared" ca="1" si="159"/>
        <v>36609</v>
      </c>
      <c r="U2007" s="1">
        <f t="shared" ca="1" si="155"/>
        <v>3580</v>
      </c>
      <c r="V200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$A2007    &amp;
", "   &amp;
$B2007    &amp;
", "   &amp;
$C2007    &amp;
", '"  &amp;
$E2007    &amp;
"', '" &amp;
$H2007    &amp;
"', "  &amp;
$I2007 &amp;
", CAST('"  &amp;
TEXT($K2007,"aaaa-mm-dd") &amp;
"' AS DATE), " &amp;
$L2007 &amp;
", " &amp;
$N2007 &amp;
", " &amp;
$P2007 &amp;
", " &amp;
IF($R2007="","NULL",$R2007) &amp;
", " &amp;
$U2007 &amp;
");"</f>
        <v>INSERT INTO acme.fact_employees (id_company_fk, id_employee_pk, flg_active, employee_name, id_gender_fk, id_race_fk, birthdate, id_education_fk, id_department_fk, id_role_fk, id_level_fk, salary) VALUES (2, 2006, TRUE, 'Rainah Zil Mancini', 'F', 2, CAST('1973-11-30' AS DATE), 6, 8, 8, 4, 3580);</v>
      </c>
    </row>
    <row r="2008" spans="1:22" x14ac:dyDescent="0.2">
      <c r="A2008" s="7">
        <v>2</v>
      </c>
      <c r="B2008" s="5">
        <f t="shared" si="156"/>
        <v>2007</v>
      </c>
      <c r="C2008" s="6" t="b">
        <v>1</v>
      </c>
      <c r="D2008" s="7">
        <f ca="1">IF(ROW()=2,125,IF(ROW()=3,67,IF(ROW()=4,13,RANDBETWEEN(2,COUNT(Name!$A:$A) + 1))))</f>
        <v>305</v>
      </c>
      <c r="E2008" s="7" t="str">
        <f ca="1">VLOOKUP($D2008,Name!$A:$B,2,FALSE) &amp; " " &amp; IF(ROW()=2,"de Orléans e Bragança",VLOOKUP(IF(ROW()=2,0,RANDBETWEEN(2,COUNT('Last name'!$A:$A) + 1)),'Last name'!$A:$B,2,FALSE) &amp; " " &amp; VLOOKUP(RANDBETWEEN(2,COUNT('Last name'!$A:$A) + 1),'Last name'!$A:$B,2,FALSE))</f>
        <v>Noah Alvim Brito</v>
      </c>
      <c r="F2008" s="7">
        <v>2</v>
      </c>
      <c r="G2008" s="7" cm="1">
        <f t="array" aca="1" ref="G2008" ca="1">INDEX(States!$B:$B,RANDBETWEEN(2,COUNTA(States!$B:$B)),1)</f>
        <v>8</v>
      </c>
      <c r="H2008" s="7" t="str">
        <f ca="1">VLOOKUP($D2008,Name!$A:$C,3,FALSE)</f>
        <v>M</v>
      </c>
      <c r="I2008" s="7">
        <f t="shared" ca="1" si="157"/>
        <v>2</v>
      </c>
      <c r="J2008" s="7" t="str">
        <f ca="1">VLOOKUP($I2008,Race!$A:$B,2,FALSE)</f>
        <v>Branco</v>
      </c>
      <c r="K2008" s="8">
        <f ca="1" xml:space="preserve">
IF($B2008=2,
    TODAY()-16340,
    IF($P2008=2,
        RANDBETWEEN(TODAY()-12418.5,TODAY()-6574.5),
        IF(OR($P2008=3,$P2008=4),
            RANDBETWEEN(TODAY()-16071,TODAY()-8766),
            IF(OR($P2008=5,$P2008=6,$P2008=7),
                RANDBETWEEN(TODAY()-27393.75,TODAY()-12783.75),
                RANDBETWEEN(TODAY()-27393.75,TODAY()-10957.5)
            )
        )
    )
)</f>
        <v>19587</v>
      </c>
      <c r="L2008" s="6">
        <f ca="1">IF(OR(ROW()=2,ROW()=3),7,IF(ROW()=4,4,RANDBETWEEN(4,COUNT(Education!$A:$A) + 1)))</f>
        <v>5</v>
      </c>
      <c r="M2008" s="8" t="str">
        <f ca="1">VLOOKUP($L2008,Education!$A:$B,2,FALSE)</f>
        <v>Pós-graduação</v>
      </c>
      <c r="N200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2008" s="7" t="str">
        <f ca="1">VLOOKUP($N2008,Department!$A:$B,2,FALSE)</f>
        <v>Comunicação &amp; Marketing</v>
      </c>
      <c r="P2008" s="6">
        <f t="shared" ca="1" si="158"/>
        <v>6</v>
      </c>
      <c r="Q2008" s="7" t="str">
        <f ca="1">VLOOKUP($P2008,Role!$A:$B,2,FALSE)</f>
        <v>Estagiário</v>
      </c>
      <c r="R2008" s="7" t="str">
        <f ca="1">IF($P2008=8,RANDBETWEEN(2,COUNT(Level!$A:$A) + 1),"")</f>
        <v/>
      </c>
      <c r="S2008" s="7" t="str">
        <f ca="1">IF($R2008&lt;&gt;"",VLOOKUP($R2008,Level!$A:$B,2,FALSE),"")</f>
        <v/>
      </c>
      <c r="T2008" s="8">
        <f t="shared" ca="1" si="159"/>
        <v>39797</v>
      </c>
      <c r="U2008" s="1">
        <f t="shared" ca="1" si="155"/>
        <v>1785</v>
      </c>
      <c r="V200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$A2008    &amp;
", "   &amp;
$B2008    &amp;
", "   &amp;
$C2008    &amp;
", '"  &amp;
$E2008    &amp;
"', '" &amp;
$H2008    &amp;
"', "  &amp;
$I2008 &amp;
", CAST('"  &amp;
TEXT($K2008,"aaaa-mm-dd") &amp;
"' AS DATE), " &amp;
$L2008 &amp;
", " &amp;
$N2008 &amp;
", " &amp;
$P2008 &amp;
", " &amp;
IF($R2008="","NULL",$R2008) &amp;
", " &amp;
$U2008 &amp;
");"</f>
        <v>INSERT INTO acme.fact_employees (id_company_fk, id_employee_pk, flg_active, employee_name, id_gender_fk, id_race_fk, birthdate, id_education_fk, id_department_fk, id_role_fk, id_level_fk, salary) VALUES (2, 2007, TRUE, 'Noah Alvim Brito', 'M', 2, CAST('1953-08-16' AS DATE), 5, 8, 6, NULL, 1785);</v>
      </c>
    </row>
    <row r="2009" spans="1:22" x14ac:dyDescent="0.2">
      <c r="A2009" s="7">
        <v>2</v>
      </c>
      <c r="B2009" s="5">
        <f t="shared" si="156"/>
        <v>2008</v>
      </c>
      <c r="C2009" s="6" t="b">
        <v>1</v>
      </c>
      <c r="D2009" s="7">
        <f ca="1">IF(ROW()=2,125,IF(ROW()=3,67,IF(ROW()=4,13,RANDBETWEEN(2,COUNT(Name!$A:$A) + 1))))</f>
        <v>150</v>
      </c>
      <c r="E2009" s="7" t="str">
        <f ca="1">VLOOKUP($D2009,Name!$A:$B,2,FALSE) &amp; " " &amp; IF(ROW()=2,"de Orléans e Bragança",VLOOKUP(IF(ROW()=2,0,RANDBETWEEN(2,COUNT('Last name'!$A:$A) + 1)),'Last name'!$A:$B,2,FALSE) &amp; " " &amp; VLOOKUP(RANDBETWEEN(2,COUNT('Last name'!$A:$A) + 1),'Last name'!$A:$B,2,FALSE))</f>
        <v>Giovana Reis Morato</v>
      </c>
      <c r="F2009" s="7">
        <v>2</v>
      </c>
      <c r="G2009" s="7" cm="1">
        <f t="array" aca="1" ref="G2009" ca="1">INDEX(States!$B:$B,RANDBETWEEN(2,COUNTA(States!$B:$B)),1)</f>
        <v>14</v>
      </c>
      <c r="H2009" s="7" t="str">
        <f ca="1">VLOOKUP($D2009,Name!$A:$C,3,FALSE)</f>
        <v>F</v>
      </c>
      <c r="I2009" s="7">
        <f t="shared" ca="1" si="157"/>
        <v>3</v>
      </c>
      <c r="J2009" s="7" t="str">
        <f ca="1">VLOOKUP($I2009,Race!$A:$B,2,FALSE)</f>
        <v>Preto</v>
      </c>
      <c r="K2009" s="8">
        <f ca="1" xml:space="preserve">
IF($B2009=2,
    TODAY()-16340,
    IF($P2009=2,
        RANDBETWEEN(TODAY()-12418.5,TODAY()-6574.5),
        IF(OR($P2009=3,$P2009=4),
            RANDBETWEEN(TODAY()-16071,TODAY()-8766),
            IF(OR($P2009=5,$P2009=6,$P2009=7),
                RANDBETWEEN(TODAY()-27393.75,TODAY()-12783.75),
                RANDBETWEEN(TODAY()-27393.75,TODAY()-10957.5)
            )
        )
    )
)</f>
        <v>24953</v>
      </c>
      <c r="L2009" s="6">
        <f ca="1">IF(OR(ROW()=2,ROW()=3),7,IF(ROW()=4,4,RANDBETWEEN(4,COUNT(Education!$A:$A) + 1)))</f>
        <v>6</v>
      </c>
      <c r="M2009" s="8" t="str">
        <f ca="1">VLOOKUP($L2009,Education!$A:$B,2,FALSE)</f>
        <v>Mestrado</v>
      </c>
      <c r="N200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2009" s="7" t="str">
        <f ca="1">VLOOKUP($N2009,Department!$A:$B,2,FALSE)</f>
        <v>Tecnologia da Informação</v>
      </c>
      <c r="P2009" s="6">
        <f t="shared" ca="1" si="158"/>
        <v>8</v>
      </c>
      <c r="Q2009" s="7" t="str">
        <f ca="1">VLOOKUP($P2009,Role!$A:$B,2,FALSE)</f>
        <v>Analista</v>
      </c>
      <c r="R2009" s="7">
        <f ca="1">IF($P2009=8,RANDBETWEEN(2,COUNT(Level!$A:$A) + 1),"")</f>
        <v>3</v>
      </c>
      <c r="S2009" s="7" t="str">
        <f ca="1">IF($R2009&lt;&gt;"",VLOOKUP($R2009,Level!$A:$B,2,FALSE),"")</f>
        <v>Pleno</v>
      </c>
      <c r="T2009" s="8">
        <f t="shared" ca="1" si="159"/>
        <v>36162</v>
      </c>
      <c r="U2009" s="1">
        <f t="shared" ca="1" si="155"/>
        <v>3620</v>
      </c>
      <c r="V200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$A2009    &amp;
", "   &amp;
$B2009    &amp;
", "   &amp;
$C2009    &amp;
", '"  &amp;
$E2009    &amp;
"', '" &amp;
$H2009    &amp;
"', "  &amp;
$I2009 &amp;
", CAST('"  &amp;
TEXT($K2009,"aaaa-mm-dd") &amp;
"' AS DATE), " &amp;
$L2009 &amp;
", " &amp;
$N2009 &amp;
", " &amp;
$P2009 &amp;
", " &amp;
IF($R2009="","NULL",$R2009) &amp;
", " &amp;
$U2009 &amp;
");"</f>
        <v>INSERT INTO acme.fact_employees (id_company_fk, id_employee_pk, flg_active, employee_name, id_gender_fk, id_race_fk, birthdate, id_education_fk, id_department_fk, id_role_fk, id_level_fk, salary) VALUES (2, 2008, TRUE, 'Giovana Reis Morato', 'F', 3, CAST('1968-04-25' AS DATE), 6, 11, 8, 3, 3620);</v>
      </c>
    </row>
    <row r="2010" spans="1:22" x14ac:dyDescent="0.2">
      <c r="A2010" s="7">
        <v>2</v>
      </c>
      <c r="B2010" s="5">
        <f t="shared" si="156"/>
        <v>2009</v>
      </c>
      <c r="C2010" s="6" t="b">
        <v>1</v>
      </c>
      <c r="D2010" s="7">
        <f ca="1">IF(ROW()=2,125,IF(ROW()=3,67,IF(ROW()=4,13,RANDBETWEEN(2,COUNT(Name!$A:$A) + 1))))</f>
        <v>260</v>
      </c>
      <c r="E2010" s="7" t="str">
        <f ca="1">VLOOKUP($D2010,Name!$A:$B,2,FALSE)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Maria Fernanda Moreira Bandeira</v>
      </c>
      <c r="F2010" s="7">
        <v>2</v>
      </c>
      <c r="G2010" s="7" cm="1">
        <f t="array" aca="1" ref="G2010" ca="1">INDEX(States!$B:$B,RANDBETWEEN(2,COUNTA(States!$B:$B)),1)</f>
        <v>20</v>
      </c>
      <c r="H2010" s="7" t="str">
        <f ca="1">VLOOKUP($D2010,Name!$A:$C,3,FALSE)</f>
        <v>F</v>
      </c>
      <c r="I2010" s="7">
        <f t="shared" ca="1" si="157"/>
        <v>2</v>
      </c>
      <c r="J2010" s="7" t="str">
        <f ca="1">VLOOKUP($I2010,Race!$A:$B,2,FALSE)</f>
        <v>Branco</v>
      </c>
      <c r="K2010" s="8">
        <f ca="1" xml:space="preserve">
IF($B2010=2,
    TODAY()-16340,
    IF($P2010=2,
        RANDBETWEEN(TODAY()-12418.5,TODAY()-6574.5),
        IF(OR($P2010=3,$P2010=4),
            RANDBETWEEN(TODAY()-16071,TODAY()-8766),
            IF(OR($P2010=5,$P2010=6,$P2010=7),
                RANDBETWEEN(TODAY()-27393.75,TODAY()-12783.75),
                RANDBETWEEN(TODAY()-27393.75,TODAY()-10957.5)
            )
        )
    )
)</f>
        <v>30677</v>
      </c>
      <c r="L2010" s="6">
        <f ca="1">IF(OR(ROW()=2,ROW()=3),7,IF(ROW()=4,4,RANDBETWEEN(4,COUNT(Education!$A:$A) + 1)))</f>
        <v>5</v>
      </c>
      <c r="M2010" s="8" t="str">
        <f ca="1">VLOOKUP($L2010,Education!$A:$B,2,FALSE)</f>
        <v>Pós-graduação</v>
      </c>
      <c r="N201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7</v>
      </c>
      <c r="O2010" s="7" t="str">
        <f ca="1">VLOOKUP($N2010,Department!$A:$B,2,FALSE)</f>
        <v>Operacional</v>
      </c>
      <c r="P2010" s="6">
        <f t="shared" ca="1" si="158"/>
        <v>8</v>
      </c>
      <c r="Q2010" s="7" t="str">
        <f ca="1">VLOOKUP($P2010,Role!$A:$B,2,FALSE)</f>
        <v>Analista</v>
      </c>
      <c r="R2010" s="7">
        <f ca="1">IF($P2010=8,RANDBETWEEN(2,COUNT(Level!$A:$A) + 1),"")</f>
        <v>3</v>
      </c>
      <c r="S2010" s="7" t="str">
        <f ca="1">IF($R2010&lt;&gt;"",VLOOKUP($R2010,Level!$A:$B,2,FALSE),"")</f>
        <v>Pleno</v>
      </c>
      <c r="T2010" s="8">
        <f t="shared" ca="1" si="159"/>
        <v>37202</v>
      </c>
      <c r="U2010" s="1">
        <f t="shared" ca="1" si="155"/>
        <v>3000</v>
      </c>
      <c r="V201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$A2010    &amp;
", "   &amp;
$B2010    &amp;
", "   &amp;
$C2010    &amp;
", '"  &amp;
$E2010    &amp;
"', '" &amp;
$H2010    &amp;
"', "  &amp;
$I2010 &amp;
", CAST('"  &amp;
TEXT($K2010,"aaaa-mm-dd") &amp;
"' AS DATE), " &amp;
$L2010 &amp;
", " &amp;
$N2010 &amp;
", " &amp;
$P2010 &amp;
", " &amp;
IF($R2010="","NULL",$R2010) &amp;
", " &amp;
$U2010 &amp;
");"</f>
        <v>INSERT INTO acme.fact_employees (id_company_fk, id_employee_pk, flg_active, employee_name, id_gender_fk, id_race_fk, birthdate, id_education_fk, id_department_fk, id_role_fk, id_level_fk, salary) VALUES (2, 2009, TRUE, 'Maria Fernanda Moreira Bandeira', 'F', 2, CAST('1983-12-27' AS DATE), 5, 7, 8, 3, 3000);</v>
      </c>
    </row>
    <row r="2011" spans="1:22" x14ac:dyDescent="0.2">
      <c r="A2011" s="7">
        <v>2</v>
      </c>
      <c r="B2011" s="5">
        <f t="shared" si="156"/>
        <v>2010</v>
      </c>
      <c r="C2011" s="6" t="b">
        <v>1</v>
      </c>
      <c r="D2011" s="7">
        <f ca="1">IF(ROW()=2,125,IF(ROW()=3,67,IF(ROW()=4,13,RANDBETWEEN(2,COUNT(Name!$A:$A) + 1))))</f>
        <v>49</v>
      </c>
      <c r="E2011" s="7" t="str">
        <f ca="1">VLOOKUP($D2011,Name!$A:$B,2,FALSE) &amp; " " &amp; IF(ROW()=2,"de Orléans e Bragança",VLOOKUP(IF(ROW()=2,0,RANDBETWEEN(2,COUNT('Last name'!$A:$A) + 1)),'Last name'!$A:$B,2,FALSE) &amp; " " &amp; VLOOKUP(RANDBETWEEN(2,COUNT('Last name'!$A:$A) + 1),'Last name'!$A:$B,2,FALSE))</f>
        <v>Antônio Borba Salvador</v>
      </c>
      <c r="F2011" s="7">
        <v>2</v>
      </c>
      <c r="G2011" s="7" cm="1">
        <f t="array" aca="1" ref="G2011" ca="1">INDEX(States!$B:$B,RANDBETWEEN(2,COUNTA(States!$B:$B)),1)</f>
        <v>17</v>
      </c>
      <c r="H2011" s="7" t="str">
        <f ca="1">VLOOKUP($D2011,Name!$A:$C,3,FALSE)</f>
        <v>M</v>
      </c>
      <c r="I2011" s="7">
        <f t="shared" ca="1" si="157"/>
        <v>2</v>
      </c>
      <c r="J2011" s="7" t="str">
        <f ca="1">VLOOKUP($I2011,Race!$A:$B,2,FALSE)</f>
        <v>Branco</v>
      </c>
      <c r="K2011" s="8">
        <f ca="1" xml:space="preserve">
IF($B2011=2,
    TODAY()-16340,
    IF($P2011=2,
        RANDBETWEEN(TODAY()-12418.5,TODAY()-6574.5),
        IF(OR($P2011=3,$P2011=4),
            RANDBETWEEN(TODAY()-16071,TODAY()-8766),
            IF(OR($P2011=5,$P2011=6,$P2011=7),
                RANDBETWEEN(TODAY()-27393.75,TODAY()-12783.75),
                RANDBETWEEN(TODAY()-27393.75,TODAY()-10957.5)
            )
        )
    )
)</f>
        <v>23859</v>
      </c>
      <c r="L2011" s="6">
        <f ca="1">IF(OR(ROW()=2,ROW()=3),7,IF(ROW()=4,4,RANDBETWEEN(4,COUNT(Education!$A:$A) + 1)))</f>
        <v>4</v>
      </c>
      <c r="M2011" s="8" t="str">
        <f ca="1">VLOOKUP($L2011,Education!$A:$B,2,FALSE)</f>
        <v>Superior</v>
      </c>
      <c r="N201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2011" s="7" t="str">
        <f ca="1">VLOOKUP($N2011,Department!$A:$B,2,FALSE)</f>
        <v>Contábil</v>
      </c>
      <c r="P2011" s="6">
        <f t="shared" ca="1" si="158"/>
        <v>8</v>
      </c>
      <c r="Q2011" s="7" t="str">
        <f ca="1">VLOOKUP($P2011,Role!$A:$B,2,FALSE)</f>
        <v>Analista</v>
      </c>
      <c r="R2011" s="7">
        <f ca="1">IF($P2011=8,RANDBETWEEN(2,COUNT(Level!$A:$A) + 1),"")</f>
        <v>4</v>
      </c>
      <c r="S2011" s="7" t="str">
        <f ca="1">IF($R2011&lt;&gt;"",VLOOKUP($R2011,Level!$A:$B,2,FALSE),"")</f>
        <v>Senior</v>
      </c>
      <c r="T2011" s="8">
        <f t="shared" ca="1" si="159"/>
        <v>41200</v>
      </c>
      <c r="U2011" s="1">
        <f t="shared" ca="1" si="155"/>
        <v>2500</v>
      </c>
      <c r="V201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$A2011    &amp;
", "   &amp;
$B2011    &amp;
", "   &amp;
$C2011    &amp;
", '"  &amp;
$E2011    &amp;
"', '" &amp;
$H2011    &amp;
"', "  &amp;
$I2011 &amp;
", CAST('"  &amp;
TEXT($K2011,"aaaa-mm-dd") &amp;
"' AS DATE), " &amp;
$L2011 &amp;
", " &amp;
$N2011 &amp;
", " &amp;
$P2011 &amp;
", " &amp;
IF($R2011="","NULL",$R2011) &amp;
", " &amp;
$U2011 &amp;
");"</f>
        <v>INSERT INTO acme.fact_employees (id_company_fk, id_employee_pk, flg_active, employee_name, id_gender_fk, id_race_fk, birthdate, id_education_fk, id_department_fk, id_role_fk, id_level_fk, salary) VALUES (2, 2010, TRUE, 'Antônio Borba Salvador', 'M', 2, CAST('1965-04-27' AS DATE), 4, 9, 8, 4, 2500);</v>
      </c>
    </row>
    <row r="2012" spans="1:22" x14ac:dyDescent="0.2">
      <c r="A2012" s="7">
        <v>2</v>
      </c>
      <c r="B2012" s="5">
        <f t="shared" si="156"/>
        <v>2011</v>
      </c>
      <c r="C2012" s="6" t="b">
        <v>1</v>
      </c>
      <c r="D2012" s="7">
        <f ca="1">IF(ROW()=2,125,IF(ROW()=3,67,IF(ROW()=4,13,RANDBETWEEN(2,COUNT(Name!$A:$A) + 1))))</f>
        <v>123</v>
      </c>
      <c r="E2012" s="7" t="str">
        <f ca="1">VLOOKUP($D2012,Name!$A:$B,2,FALSE) &amp; " " &amp; IF(ROW()=2,"de Orléans e Bragança",VLOOKUP(IF(ROW()=2,0,RANDBETWEEN(2,COUNT('Last name'!$A:$A) + 1)),'Last name'!$A:$B,2,FALSE) &amp; " " &amp; VLOOKUP(RANDBETWEEN(2,COUNT('Last name'!$A:$A) + 1),'Last name'!$A:$B,2,FALSE))</f>
        <v>Enrico Ferrão Barbieri</v>
      </c>
      <c r="F2012" s="7">
        <v>2</v>
      </c>
      <c r="G2012" s="7" cm="1">
        <f t="array" aca="1" ref="G2012" ca="1">INDEX(States!$B:$B,RANDBETWEEN(2,COUNTA(States!$B:$B)),1)</f>
        <v>14</v>
      </c>
      <c r="H2012" s="7" t="str">
        <f ca="1">VLOOKUP($D2012,Name!$A:$C,3,FALSE)</f>
        <v>M</v>
      </c>
      <c r="I2012" s="7">
        <f t="shared" ca="1" si="157"/>
        <v>2</v>
      </c>
      <c r="J2012" s="7" t="str">
        <f ca="1">VLOOKUP($I2012,Race!$A:$B,2,FALSE)</f>
        <v>Branco</v>
      </c>
      <c r="K2012" s="8">
        <f ca="1" xml:space="preserve">
IF($B2012=2,
    TODAY()-16340,
    IF($P2012=2,
        RANDBETWEEN(TODAY()-12418.5,TODAY()-6574.5),
        IF(OR($P2012=3,$P2012=4),
            RANDBETWEEN(TODAY()-16071,TODAY()-8766),
            IF(OR($P2012=5,$P2012=6,$P2012=7),
                RANDBETWEEN(TODAY()-27393.75,TODAY()-12783.75),
                RANDBETWEEN(TODAY()-27393.75,TODAY()-10957.5)
            )
        )
    )
)</f>
        <v>27842</v>
      </c>
      <c r="L2012" s="6">
        <f ca="1">IF(OR(ROW()=2,ROW()=3),7,IF(ROW()=4,4,RANDBETWEEN(4,COUNT(Education!$A:$A) + 1)))</f>
        <v>6</v>
      </c>
      <c r="M2012" s="8" t="str">
        <f ca="1">VLOOKUP($L2012,Education!$A:$B,2,FALSE)</f>
        <v>Mestrado</v>
      </c>
      <c r="N201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2012" s="7" t="str">
        <f ca="1">VLOOKUP($N2012,Department!$A:$B,2,FALSE)</f>
        <v>Financeiro</v>
      </c>
      <c r="P2012" s="6">
        <f t="shared" ca="1" si="158"/>
        <v>7</v>
      </c>
      <c r="Q2012" s="7" t="str">
        <f ca="1">VLOOKUP($P2012,Role!$A:$B,2,FALSE)</f>
        <v>Trainee</v>
      </c>
      <c r="R2012" s="7" t="str">
        <f ca="1">IF($P2012=8,RANDBETWEEN(2,COUNT(Level!$A:$A) + 1),"")</f>
        <v/>
      </c>
      <c r="S2012" s="7" t="str">
        <f ca="1">IF($R2012&lt;&gt;"",VLOOKUP($R2012,Level!$A:$B,2,FALSE),"")</f>
        <v/>
      </c>
      <c r="T2012" s="8">
        <f t="shared" ca="1" si="159"/>
        <v>36399</v>
      </c>
      <c r="U2012" s="1">
        <f t="shared" ca="1" si="155"/>
        <v>2305</v>
      </c>
      <c r="V201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$A2012    &amp;
", "   &amp;
$B2012    &amp;
", "   &amp;
$C2012    &amp;
", '"  &amp;
$E2012    &amp;
"', '" &amp;
$H2012    &amp;
"', "  &amp;
$I2012 &amp;
", CAST('"  &amp;
TEXT($K2012,"aaaa-mm-dd") &amp;
"' AS DATE), " &amp;
$L2012 &amp;
", " &amp;
$N2012 &amp;
", " &amp;
$P2012 &amp;
", " &amp;
IF($R2012="","NULL",$R2012) &amp;
", " &amp;
$U2012 &amp;
");"</f>
        <v>INSERT INTO acme.fact_employees (id_company_fk, id_employee_pk, flg_active, employee_name, id_gender_fk, id_race_fk, birthdate, id_education_fk, id_department_fk, id_role_fk, id_level_fk, salary) VALUES (2, 2011, TRUE, 'Enrico Ferrão Barbieri', 'M', 2, CAST('1976-03-23' AS DATE), 6, 4, 7, NULL, 2305);</v>
      </c>
    </row>
    <row r="2013" spans="1:22" x14ac:dyDescent="0.2">
      <c r="A2013" s="7">
        <v>2</v>
      </c>
      <c r="B2013" s="5">
        <f t="shared" si="156"/>
        <v>2012</v>
      </c>
      <c r="C2013" s="6" t="b">
        <v>1</v>
      </c>
      <c r="D2013" s="7">
        <f ca="1">IF(ROW()=2,125,IF(ROW()=3,67,IF(ROW()=4,13,RANDBETWEEN(2,COUNT(Name!$A:$A) + 1))))</f>
        <v>179</v>
      </c>
      <c r="E2013" s="7" t="str">
        <f ca="1">VLOOKUP($D2013,Name!$A:$B,2,FALSE) &amp; " " &amp; IF(ROW()=2,"de Orléans e Bragança",VLOOKUP(IF(ROW()=2,0,RANDBETWEEN(2,COUNT('Last name'!$A:$A) + 1)),'Last name'!$A:$B,2,FALSE) &amp; " " &amp; VLOOKUP(RANDBETWEEN(2,COUNT('Last name'!$A:$A) + 1),'Last name'!$A:$B,2,FALSE))</f>
        <v>Joana Barroso Ferrara</v>
      </c>
      <c r="F2013" s="7">
        <v>2</v>
      </c>
      <c r="G2013" s="7" cm="1">
        <f t="array" aca="1" ref="G2013" ca="1">INDEX(States!$B:$B,RANDBETWEEN(2,COUNTA(States!$B:$B)),1)</f>
        <v>11</v>
      </c>
      <c r="H2013" s="7" t="str">
        <f ca="1">VLOOKUP($D2013,Name!$A:$C,3,FALSE)</f>
        <v>F</v>
      </c>
      <c r="I2013" s="7">
        <f t="shared" ca="1" si="157"/>
        <v>4</v>
      </c>
      <c r="J2013" s="7" t="str">
        <f ca="1">VLOOKUP($I2013,Race!$A:$B,2,FALSE)</f>
        <v>Pardo</v>
      </c>
      <c r="K2013" s="8">
        <f ca="1" xml:space="preserve">
IF($B2013=2,
    TODAY()-16340,
    IF($P2013=2,
        RANDBETWEEN(TODAY()-12418.5,TODAY()-6574.5),
        IF(OR($P2013=3,$P2013=4),
            RANDBETWEEN(TODAY()-16071,TODAY()-8766),
            IF(OR($P2013=5,$P2013=6,$P2013=7),
                RANDBETWEEN(TODAY()-27393.75,TODAY()-12783.75),
                RANDBETWEEN(TODAY()-27393.75,TODAY()-10957.5)
            )
        )
    )
)</f>
        <v>23943</v>
      </c>
      <c r="L2013" s="6">
        <f ca="1">IF(OR(ROW()=2,ROW()=3),7,IF(ROW()=4,4,RANDBETWEEN(4,COUNT(Education!$A:$A) + 1)))</f>
        <v>5</v>
      </c>
      <c r="M2013" s="8" t="str">
        <f ca="1">VLOOKUP($L2013,Education!$A:$B,2,FALSE)</f>
        <v>Pós-graduação</v>
      </c>
      <c r="N201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2013" s="7" t="str">
        <f ca="1">VLOOKUP($N2013,Department!$A:$B,2,FALSE)</f>
        <v>Financeiro</v>
      </c>
      <c r="P2013" s="6">
        <f t="shared" ca="1" si="158"/>
        <v>8</v>
      </c>
      <c r="Q2013" s="7" t="str">
        <f ca="1">VLOOKUP($P2013,Role!$A:$B,2,FALSE)</f>
        <v>Analista</v>
      </c>
      <c r="R2013" s="7">
        <f ca="1">IF($P2013=8,RANDBETWEEN(2,COUNT(Level!$A:$A) + 1),"")</f>
        <v>3</v>
      </c>
      <c r="S2013" s="7" t="str">
        <f ca="1">IF($R2013&lt;&gt;"",VLOOKUP($R2013,Level!$A:$B,2,FALSE),"")</f>
        <v>Pleno</v>
      </c>
      <c r="T2013" s="8">
        <f t="shared" ca="1" si="159"/>
        <v>41102</v>
      </c>
      <c r="U2013" s="1">
        <f t="shared" ca="1" si="155"/>
        <v>3000</v>
      </c>
      <c r="V201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$A2013    &amp;
", "   &amp;
$B2013    &amp;
", "   &amp;
$C2013    &amp;
", '"  &amp;
$E2013    &amp;
"', '" &amp;
$H2013    &amp;
"', "  &amp;
$I2013 &amp;
", CAST('"  &amp;
TEXT($K2013,"aaaa-mm-dd") &amp;
"' AS DATE), " &amp;
$L2013 &amp;
", " &amp;
$N2013 &amp;
", " &amp;
$P2013 &amp;
", " &amp;
IF($R2013="","NULL",$R2013) &amp;
", " &amp;
$U2013 &amp;
");"</f>
        <v>INSERT INTO acme.fact_employees (id_company_fk, id_employee_pk, flg_active, employee_name, id_gender_fk, id_race_fk, birthdate, id_education_fk, id_department_fk, id_role_fk, id_level_fk, salary) VALUES (2, 2012, TRUE, 'Joana Barroso Ferrara', 'F', 4, CAST('1965-07-20' AS DATE), 5, 4, 8, 3, 3000);</v>
      </c>
    </row>
    <row r="2014" spans="1:22" x14ac:dyDescent="0.2">
      <c r="A2014" s="7">
        <v>2</v>
      </c>
      <c r="B2014" s="5">
        <f t="shared" si="156"/>
        <v>2013</v>
      </c>
      <c r="C2014" s="6" t="b">
        <v>1</v>
      </c>
      <c r="D2014" s="7">
        <f ca="1">IF(ROW()=2,125,IF(ROW()=3,67,IF(ROW()=4,13,RANDBETWEEN(2,COUNT(Name!$A:$A) + 1))))</f>
        <v>225</v>
      </c>
      <c r="E2014" s="7" t="str">
        <f ca="1">VLOOKUP($D2014,Name!$A:$B,2,FALSE) &amp; " " &amp; IF(ROW()=2,"de Orléans e Bragança",VLOOKUP(IF(ROW()=2,0,RANDBETWEEN(2,COUNT('Last name'!$A:$A) + 1)),'Last name'!$A:$B,2,FALSE) &amp; " " &amp; VLOOKUP(RANDBETWEEN(2,COUNT('Last name'!$A:$A) + 1),'Last name'!$A:$B,2,FALSE))</f>
        <v>Lívia Frasão De Luca</v>
      </c>
      <c r="F2014" s="7">
        <v>2</v>
      </c>
      <c r="G2014" s="7" cm="1">
        <f t="array" aca="1" ref="G2014" ca="1">INDEX(States!$B:$B,RANDBETWEEN(2,COUNTA(States!$B:$B)),1)</f>
        <v>17</v>
      </c>
      <c r="H2014" s="7" t="str">
        <f ca="1">VLOOKUP($D2014,Name!$A:$C,3,FALSE)</f>
        <v>F</v>
      </c>
      <c r="I2014" s="7">
        <f t="shared" ca="1" si="157"/>
        <v>5</v>
      </c>
      <c r="J2014" s="7" t="str">
        <f ca="1">VLOOKUP($I2014,Race!$A:$B,2,FALSE)</f>
        <v>Amarelo</v>
      </c>
      <c r="K2014" s="8">
        <f ca="1" xml:space="preserve">
IF($B2014=2,
    TODAY()-16340,
    IF($P2014=2,
        RANDBETWEEN(TODAY()-12418.5,TODAY()-6574.5),
        IF(OR($P2014=3,$P2014=4),
            RANDBETWEEN(TODAY()-16071,TODAY()-8766),
            IF(OR($P2014=5,$P2014=6,$P2014=7),
                RANDBETWEEN(TODAY()-27393.75,TODAY()-12783.75),
                RANDBETWEEN(TODAY()-27393.75,TODAY()-10957.5)
            )
        )
    )
)</f>
        <v>30426</v>
      </c>
      <c r="L2014" s="6">
        <f ca="1">IF(OR(ROW()=2,ROW()=3),7,IF(ROW()=4,4,RANDBETWEEN(4,COUNT(Education!$A:$A) + 1)))</f>
        <v>5</v>
      </c>
      <c r="M2014" s="8" t="str">
        <f ca="1">VLOOKUP($L2014,Education!$A:$B,2,FALSE)</f>
        <v>Pós-graduação</v>
      </c>
      <c r="N201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2014" s="7" t="str">
        <f ca="1">VLOOKUP($N2014,Department!$A:$B,2,FALSE)</f>
        <v>Financeiro</v>
      </c>
      <c r="P2014" s="6">
        <f t="shared" ca="1" si="158"/>
        <v>7</v>
      </c>
      <c r="Q2014" s="7" t="str">
        <f ca="1">VLOOKUP($P2014,Role!$A:$B,2,FALSE)</f>
        <v>Trainee</v>
      </c>
      <c r="R2014" s="7" t="str">
        <f ca="1">IF($P2014=8,RANDBETWEEN(2,COUNT(Level!$A:$A) + 1),"")</f>
        <v/>
      </c>
      <c r="S2014" s="7" t="str">
        <f ca="1">IF($R2014&lt;&gt;"",VLOOKUP($R2014,Level!$A:$B,2,FALSE),"")</f>
        <v/>
      </c>
      <c r="T2014" s="8">
        <f t="shared" ca="1" si="159"/>
        <v>36210</v>
      </c>
      <c r="U2014" s="1">
        <f t="shared" ca="1" si="155"/>
        <v>1805</v>
      </c>
      <c r="V201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$A2014    &amp;
", "   &amp;
$B2014    &amp;
", "   &amp;
$C2014    &amp;
", '"  &amp;
$E2014    &amp;
"', '" &amp;
$H2014    &amp;
"', "  &amp;
$I2014 &amp;
", CAST('"  &amp;
TEXT($K2014,"aaaa-mm-dd") &amp;
"' AS DATE), " &amp;
$L2014 &amp;
", " &amp;
$N2014 &amp;
", " &amp;
$P2014 &amp;
", " &amp;
IF($R2014="","NULL",$R2014) &amp;
", " &amp;
$U2014 &amp;
");"</f>
        <v>INSERT INTO acme.fact_employees (id_company_fk, id_employee_pk, flg_active, employee_name, id_gender_fk, id_race_fk, birthdate, id_education_fk, id_department_fk, id_role_fk, id_level_fk, salary) VALUES (2, 2013, TRUE, 'Lívia Frasão De Luca', 'F', 5, CAST('1983-04-20' AS DATE), 5, 4, 7, NULL, 1805);</v>
      </c>
    </row>
    <row r="2015" spans="1:22" x14ac:dyDescent="0.2">
      <c r="A2015" s="7">
        <v>2</v>
      </c>
      <c r="B2015" s="5">
        <f t="shared" si="156"/>
        <v>2014</v>
      </c>
      <c r="C2015" s="6" t="b">
        <v>1</v>
      </c>
      <c r="D2015" s="7">
        <f ca="1">IF(ROW()=2,125,IF(ROW()=3,67,IF(ROW()=4,13,RANDBETWEEN(2,COUNT(Name!$A:$A) + 1))))</f>
        <v>167</v>
      </c>
      <c r="E2015" s="7" t="str">
        <f ca="1">VLOOKUP($D2015,Name!$A:$B,2,FALSE) &amp; " " &amp; IF(ROW()=2,"de Orléans e Bragança",VLOOKUP(IF(ROW()=2,0,RANDBETWEEN(2,COUNT('Last name'!$A:$A) + 1)),'Last name'!$A:$B,2,FALSE) &amp; " " &amp; VLOOKUP(RANDBETWEEN(2,COUNT('Last name'!$A:$A) + 1),'Last name'!$A:$B,2,FALSE))</f>
        <v>Iara Furtado Fontana</v>
      </c>
      <c r="F2015" s="7">
        <v>2</v>
      </c>
      <c r="G2015" s="7" cm="1">
        <f t="array" aca="1" ref="G2015" ca="1">INDEX(States!$B:$B,RANDBETWEEN(2,COUNTA(States!$B:$B)),1)</f>
        <v>8</v>
      </c>
      <c r="H2015" s="7" t="str">
        <f ca="1">VLOOKUP($D2015,Name!$A:$C,3,FALSE)</f>
        <v>F</v>
      </c>
      <c r="I2015" s="7">
        <f t="shared" ca="1" si="157"/>
        <v>2</v>
      </c>
      <c r="J2015" s="7" t="str">
        <f ca="1">VLOOKUP($I2015,Race!$A:$B,2,FALSE)</f>
        <v>Branco</v>
      </c>
      <c r="K2015" s="8">
        <f ca="1" xml:space="preserve">
IF($B2015=2,
    TODAY()-16340,
    IF($P2015=2,
        RANDBETWEEN(TODAY()-12418.5,TODAY()-6574.5),
        IF(OR($P2015=3,$P2015=4),
            RANDBETWEEN(TODAY()-16071,TODAY()-8766),
            IF(OR($P2015=5,$P2015=6,$P2015=7),
                RANDBETWEEN(TODAY()-27393.75,TODAY()-12783.75),
                RANDBETWEEN(TODAY()-27393.75,TODAY()-10957.5)
            )
        )
    )
)</f>
        <v>29806</v>
      </c>
      <c r="L2015" s="6">
        <f ca="1">IF(OR(ROW()=2,ROW()=3),7,IF(ROW()=4,4,RANDBETWEEN(4,COUNT(Education!$A:$A) + 1)))</f>
        <v>5</v>
      </c>
      <c r="M2015" s="8" t="str">
        <f ca="1">VLOOKUP($L2015,Education!$A:$B,2,FALSE)</f>
        <v>Pós-graduação</v>
      </c>
      <c r="N201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2015" s="7" t="str">
        <f ca="1">VLOOKUP($N2015,Department!$A:$B,2,FALSE)</f>
        <v>Tecnologia da Informação</v>
      </c>
      <c r="P2015" s="6">
        <f t="shared" ca="1" si="158"/>
        <v>8</v>
      </c>
      <c r="Q2015" s="7" t="str">
        <f ca="1">VLOOKUP($P2015,Role!$A:$B,2,FALSE)</f>
        <v>Analista</v>
      </c>
      <c r="R2015" s="7">
        <f ca="1">IF($P2015=8,RANDBETWEEN(2,COUNT(Level!$A:$A) + 1),"")</f>
        <v>2</v>
      </c>
      <c r="S2015" s="7" t="str">
        <f ca="1">IF($R2015&lt;&gt;"",VLOOKUP($R2015,Level!$A:$B,2,FALSE),"")</f>
        <v>Junior</v>
      </c>
      <c r="T2015" s="8">
        <f t="shared" ca="1" si="159"/>
        <v>43634</v>
      </c>
      <c r="U2015" s="1">
        <f t="shared" ca="1" si="155"/>
        <v>3120</v>
      </c>
      <c r="V201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$A2015    &amp;
", "   &amp;
$B2015    &amp;
", "   &amp;
$C2015    &amp;
", '"  &amp;
$E2015    &amp;
"', '" &amp;
$H2015    &amp;
"', "  &amp;
$I2015 &amp;
", CAST('"  &amp;
TEXT($K2015,"aaaa-mm-dd") &amp;
"' AS DATE), " &amp;
$L2015 &amp;
", " &amp;
$N2015 &amp;
", " &amp;
$P2015 &amp;
", " &amp;
IF($R2015="","NULL",$R2015) &amp;
", " &amp;
$U2015 &amp;
");"</f>
        <v>INSERT INTO acme.fact_employees (id_company_fk, id_employee_pk, flg_active, employee_name, id_gender_fk, id_race_fk, birthdate, id_education_fk, id_department_fk, id_role_fk, id_level_fk, salary) VALUES (2, 2014, TRUE, 'Iara Furtado Fontana', 'F', 2, CAST('1981-08-08' AS DATE), 5, 11, 8, 2, 3120);</v>
      </c>
    </row>
    <row r="2016" spans="1:22" x14ac:dyDescent="0.2">
      <c r="A2016" s="7">
        <v>2</v>
      </c>
      <c r="B2016" s="5">
        <f t="shared" si="156"/>
        <v>2015</v>
      </c>
      <c r="C2016" s="6" t="b">
        <v>1</v>
      </c>
      <c r="D2016" s="7">
        <f ca="1">IF(ROW()=2,125,IF(ROW()=3,67,IF(ROW()=4,13,RANDBETWEEN(2,COUNT(Name!$A:$A) + 1))))</f>
        <v>160</v>
      </c>
      <c r="E2016" s="7" t="str">
        <f ca="1">VLOOKUP($D2016,Name!$A:$B,2,FALSE) &amp; " " &amp; IF(ROW()=2,"de Orléans e Bragança",VLOOKUP(IF(ROW()=2,0,RANDBETWEEN(2,COUNT('Last name'!$A:$A) + 1)),'Last name'!$A:$B,2,FALSE) &amp; " " &amp; VLOOKUP(RANDBETWEEN(2,COUNT('Last name'!$A:$A) + 1),'Last name'!$A:$B,2,FALSE))</f>
        <v>Heloísa Silva Bicalho</v>
      </c>
      <c r="F2016" s="7">
        <v>2</v>
      </c>
      <c r="G2016" s="7" cm="1">
        <f t="array" aca="1" ref="G2016" ca="1">INDEX(States!$B:$B,RANDBETWEEN(2,COUNTA(States!$B:$B)),1)</f>
        <v>2</v>
      </c>
      <c r="H2016" s="7" t="str">
        <f ca="1">VLOOKUP($D2016,Name!$A:$C,3,FALSE)</f>
        <v>F</v>
      </c>
      <c r="I2016" s="7">
        <f t="shared" ca="1" si="157"/>
        <v>3</v>
      </c>
      <c r="J2016" s="7" t="str">
        <f ca="1">VLOOKUP($I2016,Race!$A:$B,2,FALSE)</f>
        <v>Preto</v>
      </c>
      <c r="K2016" s="8">
        <f ca="1" xml:space="preserve">
IF($B2016=2,
    TODAY()-16340,
    IF($P2016=2,
        RANDBETWEEN(TODAY()-12418.5,TODAY()-6574.5),
        IF(OR($P2016=3,$P2016=4),
            RANDBETWEEN(TODAY()-16071,TODAY()-8766),
            IF(OR($P2016=5,$P2016=6,$P2016=7),
                RANDBETWEEN(TODAY()-27393.75,TODAY()-12783.75),
                RANDBETWEEN(TODAY()-27393.75,TODAY()-10957.5)
            )
        )
    )
)</f>
        <v>33547</v>
      </c>
      <c r="L2016" s="6">
        <f ca="1">IF(OR(ROW()=2,ROW()=3),7,IF(ROW()=4,4,RANDBETWEEN(4,COUNT(Education!$A:$A) + 1)))</f>
        <v>5</v>
      </c>
      <c r="M2016" s="8" t="str">
        <f ca="1">VLOOKUP($L2016,Education!$A:$B,2,FALSE)</f>
        <v>Pós-graduação</v>
      </c>
      <c r="N201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7</v>
      </c>
      <c r="O2016" s="7" t="str">
        <f ca="1">VLOOKUP($N2016,Department!$A:$B,2,FALSE)</f>
        <v>Operacional</v>
      </c>
      <c r="P2016" s="6">
        <f t="shared" ca="1" si="158"/>
        <v>8</v>
      </c>
      <c r="Q2016" s="7" t="str">
        <f ca="1">VLOOKUP($P2016,Role!$A:$B,2,FALSE)</f>
        <v>Analista</v>
      </c>
      <c r="R2016" s="7">
        <f ca="1">IF($P2016=8,RANDBETWEEN(2,COUNT(Level!$A:$A) + 1),"")</f>
        <v>4</v>
      </c>
      <c r="S2016" s="7" t="str">
        <f ca="1">IF($R2016&lt;&gt;"",VLOOKUP($R2016,Level!$A:$B,2,FALSE),"")</f>
        <v>Senior</v>
      </c>
      <c r="T2016" s="8">
        <f t="shared" ca="1" si="159"/>
        <v>41675</v>
      </c>
      <c r="U2016" s="1">
        <f t="shared" ca="1" si="155"/>
        <v>3000</v>
      </c>
      <c r="V201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$A2016    &amp;
", "   &amp;
$B2016    &amp;
", "   &amp;
$C2016    &amp;
", '"  &amp;
$E2016    &amp;
"', '" &amp;
$H2016    &amp;
"', "  &amp;
$I2016 &amp;
", CAST('"  &amp;
TEXT($K2016,"aaaa-mm-dd") &amp;
"' AS DATE), " &amp;
$L2016 &amp;
", " &amp;
$N2016 &amp;
", " &amp;
$P2016 &amp;
", " &amp;
IF($R2016="","NULL",$R2016) &amp;
", " &amp;
$U2016 &amp;
");"</f>
        <v>INSERT INTO acme.fact_employees (id_company_fk, id_employee_pk, flg_active, employee_name, id_gender_fk, id_race_fk, birthdate, id_education_fk, id_department_fk, id_role_fk, id_level_fk, salary) VALUES (2, 2015, TRUE, 'Heloísa Silva Bicalho', 'F', 3, CAST('1991-11-05' AS DATE), 5, 7, 8, 4, 3000);</v>
      </c>
    </row>
    <row r="2017" spans="1:22" x14ac:dyDescent="0.2">
      <c r="A2017" s="7">
        <v>2</v>
      </c>
      <c r="B2017" s="5">
        <f t="shared" si="156"/>
        <v>2016</v>
      </c>
      <c r="C2017" s="6" t="b">
        <v>1</v>
      </c>
      <c r="D2017" s="7">
        <f ca="1">IF(ROW()=2,125,IF(ROW()=3,67,IF(ROW()=4,13,RANDBETWEEN(2,COUNT(Name!$A:$A) + 1))))</f>
        <v>129</v>
      </c>
      <c r="E2017" s="7" t="str">
        <f ca="1">VLOOKUP($D2017,Name!$A:$B,2,FALSE) &amp; " " &amp; IF(ROW()=2,"de Orléans e Bragança",VLOOKUP(IF(ROW()=2,0,RANDBETWEEN(2,COUNT('Last name'!$A:$A) + 1)),'Last name'!$A:$B,2,FALSE) &amp; " " &amp; VLOOKUP(RANDBETWEEN(2,COUNT('Last name'!$A:$A) + 1),'Last name'!$A:$B,2,FALSE))</f>
        <v>Eslovênia Rodrigues Malafaia</v>
      </c>
      <c r="F2017" s="7">
        <v>2</v>
      </c>
      <c r="G2017" s="7" cm="1">
        <f t="array" aca="1" ref="G2017" ca="1">INDEX(States!$B:$B,RANDBETWEEN(2,COUNTA(States!$B:$B)),1)</f>
        <v>3</v>
      </c>
      <c r="H2017" s="7" t="str">
        <f ca="1">VLOOKUP($D2017,Name!$A:$C,3,FALSE)</f>
        <v>F</v>
      </c>
      <c r="I2017" s="7">
        <f t="shared" ca="1" si="157"/>
        <v>2</v>
      </c>
      <c r="J2017" s="7" t="str">
        <f ca="1">VLOOKUP($I2017,Race!$A:$B,2,FALSE)</f>
        <v>Branco</v>
      </c>
      <c r="K2017" s="8">
        <f ca="1" xml:space="preserve">
IF($B2017=2,
    TODAY()-16340,
    IF($P2017=2,
        RANDBETWEEN(TODAY()-12418.5,TODAY()-6574.5),
        IF(OR($P2017=3,$P2017=4),
            RANDBETWEEN(TODAY()-16071,TODAY()-8766),
            IF(OR($P2017=5,$P2017=6,$P2017=7),
                RANDBETWEEN(TODAY()-27393.75,TODAY()-12783.75),
                RANDBETWEEN(TODAY()-27393.75,TODAY()-10957.5)
            )
        )
    )
)</f>
        <v>22905</v>
      </c>
      <c r="L2017" s="6">
        <f ca="1">IF(OR(ROW()=2,ROW()=3),7,IF(ROW()=4,4,RANDBETWEEN(4,COUNT(Education!$A:$A) + 1)))</f>
        <v>5</v>
      </c>
      <c r="M2017" s="8" t="str">
        <f ca="1">VLOOKUP($L2017,Education!$A:$B,2,FALSE)</f>
        <v>Pós-graduação</v>
      </c>
      <c r="N201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9</v>
      </c>
      <c r="O2017" s="7" t="str">
        <f ca="1">VLOOKUP($N2017,Department!$A:$B,2,FALSE)</f>
        <v>Contábil</v>
      </c>
      <c r="P2017" s="6">
        <f t="shared" ca="1" si="158"/>
        <v>8</v>
      </c>
      <c r="Q2017" s="7" t="str">
        <f ca="1">VLOOKUP($P2017,Role!$A:$B,2,FALSE)</f>
        <v>Analista</v>
      </c>
      <c r="R2017" s="7">
        <f ca="1">IF($P2017=8,RANDBETWEEN(2,COUNT(Level!$A:$A) + 1),"")</f>
        <v>4</v>
      </c>
      <c r="S2017" s="7" t="str">
        <f ca="1">IF($R2017&lt;&gt;"",VLOOKUP($R2017,Level!$A:$B,2,FALSE),"")</f>
        <v>Senior</v>
      </c>
      <c r="T2017" s="8">
        <f t="shared" ca="1" si="159"/>
        <v>36325</v>
      </c>
      <c r="U2017" s="1">
        <f t="shared" ca="1" si="155"/>
        <v>3000</v>
      </c>
      <c r="V201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$A2017    &amp;
", "   &amp;
$B2017    &amp;
", "   &amp;
$C2017    &amp;
", '"  &amp;
$E2017    &amp;
"', '" &amp;
$H2017    &amp;
"', "  &amp;
$I2017 &amp;
", CAST('"  &amp;
TEXT($K2017,"aaaa-mm-dd") &amp;
"' AS DATE), " &amp;
$L2017 &amp;
", " &amp;
$N2017 &amp;
", " &amp;
$P2017 &amp;
", " &amp;
IF($R2017="","NULL",$R2017) &amp;
", " &amp;
$U2017 &amp;
");"</f>
        <v>INSERT INTO acme.fact_employees (id_company_fk, id_employee_pk, flg_active, employee_name, id_gender_fk, id_race_fk, birthdate, id_education_fk, id_department_fk, id_role_fk, id_level_fk, salary) VALUES (2, 2016, TRUE, 'Eslovênia Rodrigues Malafaia', 'F', 2, CAST('1962-09-16' AS DATE), 5, 9, 8, 4, 3000);</v>
      </c>
    </row>
    <row r="2018" spans="1:22" x14ac:dyDescent="0.2">
      <c r="A2018" s="7">
        <v>2</v>
      </c>
      <c r="B2018" s="5">
        <f t="shared" si="156"/>
        <v>2017</v>
      </c>
      <c r="C2018" s="6" t="b">
        <v>1</v>
      </c>
      <c r="D2018" s="7">
        <f ca="1">IF(ROW()=2,125,IF(ROW()=3,67,IF(ROW()=4,13,RANDBETWEEN(2,COUNT(Name!$A:$A) + 1))))</f>
        <v>193</v>
      </c>
      <c r="E2018" s="7" t="str">
        <f ca="1">VLOOKUP($D2018,Name!$A:$B,2,FALSE) &amp; " " &amp; IF(ROW()=2,"de Orléans e Bragança",VLOOKUP(IF(ROW()=2,0,RANDBETWEEN(2,COUNT('Last name'!$A:$A) + 1)),'Last name'!$A:$B,2,FALSE) &amp; " " &amp; VLOOKUP(RANDBETWEEN(2,COUNT('Last name'!$A:$A) + 1),'Last name'!$A:$B,2,FALSE))</f>
        <v>Jonathan Andrade Santos</v>
      </c>
      <c r="F2018" s="7">
        <v>2</v>
      </c>
      <c r="G2018" s="7" cm="1">
        <f t="array" aca="1" ref="G2018" ca="1">INDEX(States!$B:$B,RANDBETWEEN(2,COUNTA(States!$B:$B)),1)</f>
        <v>19</v>
      </c>
      <c r="H2018" s="7" t="str">
        <f ca="1">VLOOKUP($D2018,Name!$A:$C,3,FALSE)</f>
        <v>M</v>
      </c>
      <c r="I2018" s="7">
        <f t="shared" ca="1" si="157"/>
        <v>2</v>
      </c>
      <c r="J2018" s="7" t="str">
        <f ca="1">VLOOKUP($I2018,Race!$A:$B,2,FALSE)</f>
        <v>Branco</v>
      </c>
      <c r="K2018" s="8">
        <f ca="1" xml:space="preserve">
IF($B2018=2,
    TODAY()-16340,
    IF($P2018=2,
        RANDBETWEEN(TODAY()-12418.5,TODAY()-6574.5),
        IF(OR($P2018=3,$P2018=4),
            RANDBETWEEN(TODAY()-16071,TODAY()-8766),
            IF(OR($P2018=5,$P2018=6,$P2018=7),
                RANDBETWEEN(TODAY()-27393.75,TODAY()-12783.75),
                RANDBETWEEN(TODAY()-27393.75,TODAY()-10957.5)
            )
        )
    )
)</f>
        <v>27221</v>
      </c>
      <c r="L2018" s="6">
        <f ca="1">IF(OR(ROW()=2,ROW()=3),7,IF(ROW()=4,4,RANDBETWEEN(4,COUNT(Education!$A:$A) + 1)))</f>
        <v>7</v>
      </c>
      <c r="M2018" s="8" t="str">
        <f ca="1">VLOOKUP($L2018,Education!$A:$B,2,FALSE)</f>
        <v>Doutorado</v>
      </c>
      <c r="N201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2018" s="7" t="str">
        <f ca="1">VLOOKUP($N2018,Department!$A:$B,2,FALSE)</f>
        <v>Tecnologia da Informação</v>
      </c>
      <c r="P2018" s="6">
        <f t="shared" ca="1" si="158"/>
        <v>6</v>
      </c>
      <c r="Q2018" s="7" t="str">
        <f ca="1">VLOOKUP($P2018,Role!$A:$B,2,FALSE)</f>
        <v>Estagiário</v>
      </c>
      <c r="R2018" s="7" t="str">
        <f ca="1">IF($P2018=8,RANDBETWEEN(2,COUNT(Level!$A:$A) + 1),"")</f>
        <v/>
      </c>
      <c r="S2018" s="7" t="str">
        <f ca="1">IF($R2018&lt;&gt;"",VLOOKUP($R2018,Level!$A:$B,2,FALSE),"")</f>
        <v/>
      </c>
      <c r="T2018" s="8">
        <f t="shared" ca="1" si="159"/>
        <v>42376</v>
      </c>
      <c r="U2018" s="1">
        <f t="shared" ca="1" si="155"/>
        <v>2825</v>
      </c>
      <c r="V201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$A2018    &amp;
", "   &amp;
$B2018    &amp;
", "   &amp;
$C2018    &amp;
", '"  &amp;
$E2018    &amp;
"', '" &amp;
$H2018    &amp;
"', "  &amp;
$I2018 &amp;
", CAST('"  &amp;
TEXT($K2018,"aaaa-mm-dd") &amp;
"' AS DATE), " &amp;
$L2018 &amp;
", " &amp;
$N2018 &amp;
", " &amp;
$P2018 &amp;
", " &amp;
IF($R2018="","NULL",$R2018) &amp;
", " &amp;
$U2018 &amp;
");"</f>
        <v>INSERT INTO acme.fact_employees (id_company_fk, id_employee_pk, flg_active, employee_name, id_gender_fk, id_race_fk, birthdate, id_education_fk, id_department_fk, id_role_fk, id_level_fk, salary) VALUES (2, 2017, TRUE, 'Jonathan Andrade Santos', 'M', 2, CAST('1974-07-11' AS DATE), 7, 11, 6, NULL, 2825);</v>
      </c>
    </row>
    <row r="2019" spans="1:22" x14ac:dyDescent="0.2">
      <c r="A2019" s="7">
        <v>2</v>
      </c>
      <c r="B2019" s="5">
        <f t="shared" si="156"/>
        <v>2018</v>
      </c>
      <c r="C2019" s="6" t="b">
        <v>1</v>
      </c>
      <c r="D2019" s="7">
        <f ca="1">IF(ROW()=2,125,IF(ROW()=3,67,IF(ROW()=4,13,RANDBETWEEN(2,COUNT(Name!$A:$A) + 1))))</f>
        <v>82</v>
      </c>
      <c r="E2019" s="7" t="str">
        <f ca="1">VLOOKUP($D2019,Name!$A:$B,2,FALSE) &amp; " " &amp; IF(ROW()=2,"de Orléans e Bragança",VLOOKUP(IF(ROW()=2,0,RANDBETWEEN(2,COUNT('Last name'!$A:$A) + 1)),'Last name'!$A:$B,2,FALSE) &amp; " " &amp; VLOOKUP(RANDBETWEEN(2,COUNT('Last name'!$A:$A) + 1),'Last name'!$A:$B,2,FALSE))</f>
        <v>Carlos Eduardo Castro Melo</v>
      </c>
      <c r="F2019" s="7">
        <v>2</v>
      </c>
      <c r="G2019" s="7" cm="1">
        <f t="array" aca="1" ref="G2019" ca="1">INDEX(States!$B:$B,RANDBETWEEN(2,COUNTA(States!$B:$B)),1)</f>
        <v>7</v>
      </c>
      <c r="H2019" s="7" t="str">
        <f ca="1">VLOOKUP($D2019,Name!$A:$C,3,FALSE)</f>
        <v>M</v>
      </c>
      <c r="I2019" s="7">
        <f t="shared" ca="1" si="157"/>
        <v>2</v>
      </c>
      <c r="J2019" s="7" t="str">
        <f ca="1">VLOOKUP($I2019,Race!$A:$B,2,FALSE)</f>
        <v>Branco</v>
      </c>
      <c r="K2019" s="8">
        <f ca="1" xml:space="preserve">
IF($B2019=2,
    TODAY()-16340,
    IF($P2019=2,
        RANDBETWEEN(TODAY()-12418.5,TODAY()-6574.5),
        IF(OR($P2019=3,$P2019=4),
            RANDBETWEEN(TODAY()-16071,TODAY()-8766),
            IF(OR($P2019=5,$P2019=6,$P2019=7),
                RANDBETWEEN(TODAY()-27393.75,TODAY()-12783.75),
                RANDBETWEEN(TODAY()-27393.75,TODAY()-10957.5)
            )
        )
    )
)</f>
        <v>24831</v>
      </c>
      <c r="L2019" s="6">
        <f ca="1">IF(OR(ROW()=2,ROW()=3),7,IF(ROW()=4,4,RANDBETWEEN(4,COUNT(Education!$A:$A) + 1)))</f>
        <v>6</v>
      </c>
      <c r="M2019" s="8" t="str">
        <f ca="1">VLOOKUP($L2019,Education!$A:$B,2,FALSE)</f>
        <v>Mestrado</v>
      </c>
      <c r="N201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2019" s="7" t="str">
        <f ca="1">VLOOKUP($N2019,Department!$A:$B,2,FALSE)</f>
        <v>Financeiro</v>
      </c>
      <c r="P2019" s="6">
        <f t="shared" ca="1" si="158"/>
        <v>8</v>
      </c>
      <c r="Q2019" s="7" t="str">
        <f ca="1">VLOOKUP($P2019,Role!$A:$B,2,FALSE)</f>
        <v>Analista</v>
      </c>
      <c r="R2019" s="7">
        <f ca="1">IF($P2019=8,RANDBETWEEN(2,COUNT(Level!$A:$A) + 1),"")</f>
        <v>4</v>
      </c>
      <c r="S2019" s="7" t="str">
        <f ca="1">IF($R2019&lt;&gt;"",VLOOKUP($R2019,Level!$A:$B,2,FALSE),"")</f>
        <v>Senior</v>
      </c>
      <c r="T2019" s="8">
        <f t="shared" ca="1" si="159"/>
        <v>40995</v>
      </c>
      <c r="U2019" s="1">
        <f t="shared" ca="1" si="155"/>
        <v>3500</v>
      </c>
      <c r="V201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$A2019    &amp;
", "   &amp;
$B2019    &amp;
", "   &amp;
$C2019    &amp;
", '"  &amp;
$E2019    &amp;
"', '" &amp;
$H2019    &amp;
"', "  &amp;
$I2019 &amp;
", CAST('"  &amp;
TEXT($K2019,"aaaa-mm-dd") &amp;
"' AS DATE), " &amp;
$L2019 &amp;
", " &amp;
$N2019 &amp;
", " &amp;
$P2019 &amp;
", " &amp;
IF($R2019="","NULL",$R2019) &amp;
", " &amp;
$U2019 &amp;
");"</f>
        <v>INSERT INTO acme.fact_employees (id_company_fk, id_employee_pk, flg_active, employee_name, id_gender_fk, id_race_fk, birthdate, id_education_fk, id_department_fk, id_role_fk, id_level_fk, salary) VALUES (2, 2018, TRUE, 'Carlos Eduardo Castro Melo', 'M', 2, CAST('1967-12-25' AS DATE), 6, 4, 8, 4, 3500);</v>
      </c>
    </row>
    <row r="2020" spans="1:22" x14ac:dyDescent="0.2">
      <c r="A2020" s="7">
        <v>2</v>
      </c>
      <c r="B2020" s="5">
        <f t="shared" si="156"/>
        <v>2019</v>
      </c>
      <c r="C2020" s="6" t="b">
        <v>1</v>
      </c>
      <c r="D2020" s="7">
        <f ca="1">IF(ROW()=2,125,IF(ROW()=3,67,IF(ROW()=4,13,RANDBETWEEN(2,COUNT(Name!$A:$A) + 1))))</f>
        <v>206</v>
      </c>
      <c r="E2020" s="7" t="str">
        <f ca="1">VLOOKUP($D2020,Name!$A:$B,2,FALSE) &amp; " " &amp; IF(ROW()=2,"de Orléans e Bragança",VLOOKUP(IF(ROW()=2,0,RANDBETWEEN(2,COUNT('Last name'!$A:$A) + 1)),'Last name'!$A:$B,2,FALSE) &amp; " " &amp; VLOOKUP(RANDBETWEEN(2,COUNT('Last name'!$A:$A) + 1),'Last name'!$A:$B,2,FALSE))</f>
        <v>Katerine Galli Morato</v>
      </c>
      <c r="F2020" s="7">
        <v>2</v>
      </c>
      <c r="G2020" s="7" cm="1">
        <f t="array" aca="1" ref="G2020" ca="1">INDEX(States!$B:$B,RANDBETWEEN(2,COUNTA(States!$B:$B)),1)</f>
        <v>9</v>
      </c>
      <c r="H2020" s="7" t="str">
        <f ca="1">VLOOKUP($D2020,Name!$A:$C,3,FALSE)</f>
        <v>F</v>
      </c>
      <c r="I2020" s="7">
        <f t="shared" ca="1" si="157"/>
        <v>2</v>
      </c>
      <c r="J2020" s="7" t="str">
        <f ca="1">VLOOKUP($I2020,Race!$A:$B,2,FALSE)</f>
        <v>Branco</v>
      </c>
      <c r="K2020" s="8">
        <f ca="1" xml:space="preserve">
IF($B2020=2,
    TODAY()-16340,
    IF($P2020=2,
        RANDBETWEEN(TODAY()-12418.5,TODAY()-6574.5),
        IF(OR($P2020=3,$P2020=4),
            RANDBETWEEN(TODAY()-16071,TODAY()-8766),
            IF(OR($P2020=5,$P2020=6,$P2020=7),
                RANDBETWEEN(TODAY()-27393.75,TODAY()-12783.75),
                RANDBETWEEN(TODAY()-27393.75,TODAY()-10957.5)
            )
        )
    )
)</f>
        <v>28040</v>
      </c>
      <c r="L2020" s="6">
        <f ca="1">IF(OR(ROW()=2,ROW()=3),7,IF(ROW()=4,4,RANDBETWEEN(4,COUNT(Education!$A:$A) + 1)))</f>
        <v>7</v>
      </c>
      <c r="M2020" s="8" t="str">
        <f ca="1">VLOOKUP($L2020,Education!$A:$B,2,FALSE)</f>
        <v>Doutorado</v>
      </c>
      <c r="N202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6</v>
      </c>
      <c r="O2020" s="7" t="str">
        <f ca="1">VLOOKUP($N2020,Department!$A:$B,2,FALSE)</f>
        <v>Comercial</v>
      </c>
      <c r="P2020" s="6">
        <f t="shared" ca="1" si="158"/>
        <v>8</v>
      </c>
      <c r="Q2020" s="7" t="str">
        <f ca="1">VLOOKUP($P2020,Role!$A:$B,2,FALSE)</f>
        <v>Analista</v>
      </c>
      <c r="R2020" s="7">
        <f ca="1">IF($P2020=8,RANDBETWEEN(2,COUNT(Level!$A:$A) + 1),"")</f>
        <v>2</v>
      </c>
      <c r="S2020" s="7" t="str">
        <f ca="1">IF($R2020&lt;&gt;"",VLOOKUP($R2020,Level!$A:$B,2,FALSE),"")</f>
        <v>Junior</v>
      </c>
      <c r="T2020" s="8">
        <f t="shared" ca="1" si="159"/>
        <v>37645</v>
      </c>
      <c r="U2020" s="1">
        <f t="shared" ca="1" si="155"/>
        <v>4080</v>
      </c>
      <c r="V202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$A2020    &amp;
", "   &amp;
$B2020    &amp;
", "   &amp;
$C2020    &amp;
", '"  &amp;
$E2020    &amp;
"', '" &amp;
$H2020    &amp;
"', "  &amp;
$I2020 &amp;
", CAST('"  &amp;
TEXT($K2020,"aaaa-mm-dd") &amp;
"' AS DATE), " &amp;
$L2020 &amp;
", " &amp;
$N2020 &amp;
", " &amp;
$P2020 &amp;
", " &amp;
IF($R2020="","NULL",$R2020) &amp;
", " &amp;
$U2020 &amp;
");"</f>
        <v>INSERT INTO acme.fact_employees (id_company_fk, id_employee_pk, flg_active, employee_name, id_gender_fk, id_race_fk, birthdate, id_education_fk, id_department_fk, id_role_fk, id_level_fk, salary) VALUES (2, 2019, TRUE, 'Katerine Galli Morato', 'F', 2, CAST('1976-10-07' AS DATE), 7, 6, 8, 2, 4080);</v>
      </c>
    </row>
    <row r="2021" spans="1:22" x14ac:dyDescent="0.2">
      <c r="A2021" s="7">
        <v>2</v>
      </c>
      <c r="B2021" s="5">
        <f t="shared" si="156"/>
        <v>2020</v>
      </c>
      <c r="C2021" s="6" t="b">
        <v>1</v>
      </c>
      <c r="D2021" s="7">
        <f ca="1">IF(ROW()=2,125,IF(ROW()=3,67,IF(ROW()=4,13,RANDBETWEEN(2,COUNT(Name!$A:$A) + 1))))</f>
        <v>131</v>
      </c>
      <c r="E2021" s="7" t="str">
        <f ca="1">VLOOKUP($D2021,Name!$A:$B,2,FALSE) &amp; " " &amp; IF(ROW()=2,"de Orléans e Bragança",VLOOKUP(IF(ROW()=2,0,RANDBETWEEN(2,COUNT('Last name'!$A:$A) + 1)),'Last name'!$A:$B,2,FALSE) &amp; " " &amp; VLOOKUP(RANDBETWEEN(2,COUNT('Last name'!$A:$A) + 1),'Last name'!$A:$B,2,FALSE))</f>
        <v>Eva Bactista Abranches</v>
      </c>
      <c r="F2021" s="7">
        <v>2</v>
      </c>
      <c r="G2021" s="7" cm="1">
        <f t="array" aca="1" ref="G2021" ca="1">INDEX(States!$B:$B,RANDBETWEEN(2,COUNTA(States!$B:$B)),1)</f>
        <v>18</v>
      </c>
      <c r="H2021" s="7" t="str">
        <f ca="1">VLOOKUP($D2021,Name!$A:$C,3,FALSE)</f>
        <v>F</v>
      </c>
      <c r="I2021" s="7">
        <f t="shared" ca="1" si="157"/>
        <v>2</v>
      </c>
      <c r="J2021" s="7" t="str">
        <f ca="1">VLOOKUP($I2021,Race!$A:$B,2,FALSE)</f>
        <v>Branco</v>
      </c>
      <c r="K2021" s="8">
        <f ca="1" xml:space="preserve">
IF($B2021=2,
    TODAY()-16340,
    IF($P2021=2,
        RANDBETWEEN(TODAY()-12418.5,TODAY()-6574.5),
        IF(OR($P2021=3,$P2021=4),
            RANDBETWEEN(TODAY()-16071,TODAY()-8766),
            IF(OR($P2021=5,$P2021=6,$P2021=7),
                RANDBETWEEN(TODAY()-27393.75,TODAY()-12783.75),
                RANDBETWEEN(TODAY()-27393.75,TODAY()-10957.5)
            )
        )
    )
)</f>
        <v>30898</v>
      </c>
      <c r="L2021" s="6">
        <f ca="1">IF(OR(ROW()=2,ROW()=3),7,IF(ROW()=4,4,RANDBETWEEN(4,COUNT(Education!$A:$A) + 1)))</f>
        <v>4</v>
      </c>
      <c r="M2021" s="8" t="str">
        <f ca="1">VLOOKUP($L2021,Education!$A:$B,2,FALSE)</f>
        <v>Superior</v>
      </c>
      <c r="N202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11</v>
      </c>
      <c r="O2021" s="7" t="str">
        <f ca="1">VLOOKUP($N2021,Department!$A:$B,2,FALSE)</f>
        <v>Tecnologia da Informação</v>
      </c>
      <c r="P2021" s="6">
        <f t="shared" ca="1" si="158"/>
        <v>8</v>
      </c>
      <c r="Q2021" s="7" t="str">
        <f ca="1">VLOOKUP($P2021,Role!$A:$B,2,FALSE)</f>
        <v>Analista</v>
      </c>
      <c r="R2021" s="7">
        <f ca="1">IF($P2021=8,RANDBETWEEN(2,COUNT(Level!$A:$A) + 1),"")</f>
        <v>4</v>
      </c>
      <c r="S2021" s="7" t="str">
        <f ca="1">IF($R2021&lt;&gt;"",VLOOKUP($R2021,Level!$A:$B,2,FALSE),"")</f>
        <v>Senior</v>
      </c>
      <c r="T2021" s="8">
        <f t="shared" ca="1" si="159"/>
        <v>43288</v>
      </c>
      <c r="U2021" s="1">
        <f t="shared" ca="1" si="155"/>
        <v>2620</v>
      </c>
      <c r="V202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$A2021    &amp;
", "   &amp;
$B2021    &amp;
", "   &amp;
$C2021    &amp;
", '"  &amp;
$E2021    &amp;
"', '" &amp;
$H2021    &amp;
"', "  &amp;
$I2021 &amp;
", CAST('"  &amp;
TEXT($K2021,"aaaa-mm-dd") &amp;
"' AS DATE), " &amp;
$L2021 &amp;
", " &amp;
$N2021 &amp;
", " &amp;
$P2021 &amp;
", " &amp;
IF($R2021="","NULL",$R2021) &amp;
", " &amp;
$U2021 &amp;
");"</f>
        <v>INSERT INTO acme.fact_employees (id_company_fk, id_employee_pk, flg_active, employee_name, id_gender_fk, id_race_fk, birthdate, id_education_fk, id_department_fk, id_role_fk, id_level_fk, salary) VALUES (2, 2020, TRUE, 'Eva Bactista Abranches', 'F', 2, CAST('1984-08-04' AS DATE), 4, 11, 8, 4, 2620);</v>
      </c>
    </row>
    <row r="2022" spans="1:22" x14ac:dyDescent="0.2">
      <c r="A2022" s="7">
        <v>2</v>
      </c>
      <c r="B2022" s="5">
        <f t="shared" si="156"/>
        <v>2021</v>
      </c>
      <c r="C2022" s="6" t="b">
        <v>1</v>
      </c>
      <c r="D2022" s="7">
        <f ca="1">IF(ROW()=2,125,IF(ROW()=3,67,IF(ROW()=4,13,RANDBETWEEN(2,COUNT(Name!$A:$A) + 1))))</f>
        <v>27</v>
      </c>
      <c r="E2022" s="7" t="str">
        <f ca="1">VLOOKUP($D2022,Name!$A:$B,2,FALSE) &amp; " " &amp; IF(ROW()=2,"de Orléans e Bragança",VLOOKUP(IF(ROW()=2,0,RANDBETWEEN(2,COUNT('Last name'!$A:$A) + 1)),'Last name'!$A:$B,2,FALSE) &amp; " " &amp; VLOOKUP(RANDBETWEEN(2,COUNT('Last name'!$A:$A) + 1),'Last name'!$A:$B,2,FALSE))</f>
        <v>Ana Clara Fontana Gomes</v>
      </c>
      <c r="F2022" s="7">
        <v>2</v>
      </c>
      <c r="G2022" s="7" cm="1">
        <f t="array" aca="1" ref="G2022" ca="1">INDEX(States!$B:$B,RANDBETWEEN(2,COUNTA(States!$B:$B)),1)</f>
        <v>10</v>
      </c>
      <c r="H2022" s="7" t="str">
        <f ca="1">VLOOKUP($D2022,Name!$A:$C,3,FALSE)</f>
        <v>F</v>
      </c>
      <c r="I2022" s="7">
        <f t="shared" ca="1" si="157"/>
        <v>2</v>
      </c>
      <c r="J2022" s="7" t="str">
        <f ca="1">VLOOKUP($I2022,Race!$A:$B,2,FALSE)</f>
        <v>Branco</v>
      </c>
      <c r="K2022" s="8">
        <f ca="1" xml:space="preserve">
IF($B2022=2,
    TODAY()-16340,
    IF($P2022=2,
        RANDBETWEEN(TODAY()-12418.5,TODAY()-6574.5),
        IF(OR($P2022=3,$P2022=4),
            RANDBETWEEN(TODAY()-16071,TODAY()-8766),
            IF(OR($P2022=5,$P2022=6,$P2022=7),
                RANDBETWEEN(TODAY()-27393.75,TODAY()-12783.75),
                RANDBETWEEN(TODAY()-27393.75,TODAY()-10957.5)
            )
        )
    )
)</f>
        <v>27372</v>
      </c>
      <c r="L2022" s="6">
        <f ca="1">IF(OR(ROW()=2,ROW()=3),7,IF(ROW()=4,4,RANDBETWEEN(4,COUNT(Education!$A:$A) + 1)))</f>
        <v>4</v>
      </c>
      <c r="M2022" s="8" t="str">
        <f ca="1">VLOOKUP($L2022,Education!$A:$B,2,FALSE)</f>
        <v>Superior</v>
      </c>
      <c r="N2022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2022" s="7" t="str">
        <f ca="1">VLOOKUP($N2022,Department!$A:$B,2,FALSE)</f>
        <v>Administrativo</v>
      </c>
      <c r="P2022" s="6">
        <f t="shared" ca="1" si="158"/>
        <v>6</v>
      </c>
      <c r="Q2022" s="7" t="str">
        <f ca="1">VLOOKUP($P2022,Role!$A:$B,2,FALSE)</f>
        <v>Estagiário</v>
      </c>
      <c r="R2022" s="7" t="str">
        <f ca="1">IF($P2022=8,RANDBETWEEN(2,COUNT(Level!$A:$A) + 1),"")</f>
        <v/>
      </c>
      <c r="S2022" s="7" t="str">
        <f ca="1">IF($R2022&lt;&gt;"",VLOOKUP($R2022,Level!$A:$B,2,FALSE),"")</f>
        <v/>
      </c>
      <c r="T2022" s="8">
        <f t="shared" ca="1" si="159"/>
        <v>36280</v>
      </c>
      <c r="U2022" s="1">
        <f t="shared" ca="1" si="155"/>
        <v>1205</v>
      </c>
      <c r="V2022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$A2022    &amp;
", "   &amp;
$B2022    &amp;
", "   &amp;
$C2022    &amp;
", '"  &amp;
$E2022    &amp;
"', '" &amp;
$H2022    &amp;
"', "  &amp;
$I2022 &amp;
", CAST('"  &amp;
TEXT($K2022,"aaaa-mm-dd") &amp;
"' AS DATE), " &amp;
$L2022 &amp;
", " &amp;
$N2022 &amp;
", " &amp;
$P2022 &amp;
", " &amp;
IF($R2022="","NULL",$R2022) &amp;
", " &amp;
$U2022 &amp;
");"</f>
        <v>INSERT INTO acme.fact_employees (id_company_fk, id_employee_pk, flg_active, employee_name, id_gender_fk, id_race_fk, birthdate, id_education_fk, id_department_fk, id_role_fk, id_level_fk, salary) VALUES (2, 2021, TRUE, 'Ana Clara Fontana Gomes', 'F', 2, CAST('1974-12-09' AS DATE), 4, 3, 6, NULL, 1205);</v>
      </c>
    </row>
    <row r="2023" spans="1:22" x14ac:dyDescent="0.2">
      <c r="A2023" s="7">
        <v>2</v>
      </c>
      <c r="B2023" s="5">
        <f t="shared" si="156"/>
        <v>2022</v>
      </c>
      <c r="C2023" s="6" t="b">
        <v>1</v>
      </c>
      <c r="D2023" s="7">
        <f ca="1">IF(ROW()=2,125,IF(ROW()=3,67,IF(ROW()=4,13,RANDBETWEEN(2,COUNT(Name!$A:$A) + 1))))</f>
        <v>219</v>
      </c>
      <c r="E2023" s="7" t="str">
        <f ca="1">VLOOKUP($D2023,Name!$A:$B,2,FALSE) &amp; " " &amp; IF(ROW()=2,"de Orléans e Bragança",VLOOKUP(IF(ROW()=2,0,RANDBETWEEN(2,COUNT('Last name'!$A:$A) + 1)),'Last name'!$A:$B,2,FALSE) &amp; " " &amp; VLOOKUP(RANDBETWEEN(2,COUNT('Last name'!$A:$A) + 1),'Last name'!$A:$B,2,FALSE))</f>
        <v>Lavignia Cândido Gomes</v>
      </c>
      <c r="F2023" s="7">
        <v>2</v>
      </c>
      <c r="G2023" s="7" cm="1">
        <f t="array" aca="1" ref="G2023" ca="1">INDEX(States!$B:$B,RANDBETWEEN(2,COUNTA(States!$B:$B)),1)</f>
        <v>12</v>
      </c>
      <c r="H2023" s="7" t="str">
        <f ca="1">VLOOKUP($D2023,Name!$A:$C,3,FALSE)</f>
        <v>F</v>
      </c>
      <c r="I2023" s="7">
        <f t="shared" ca="1" si="157"/>
        <v>3</v>
      </c>
      <c r="J2023" s="7" t="str">
        <f ca="1">VLOOKUP($I2023,Race!$A:$B,2,FALSE)</f>
        <v>Preto</v>
      </c>
      <c r="K2023" s="8">
        <f ca="1" xml:space="preserve">
IF($B2023=2,
    TODAY()-16340,
    IF($P2023=2,
        RANDBETWEEN(TODAY()-12418.5,TODAY()-6574.5),
        IF(OR($P2023=3,$P2023=4),
            RANDBETWEEN(TODAY()-16071,TODAY()-8766),
            IF(OR($P2023=5,$P2023=6,$P2023=7),
                RANDBETWEEN(TODAY()-27393.75,TODAY()-12783.75),
                RANDBETWEEN(TODAY()-27393.75,TODAY()-10957.5)
            )
        )
    )
)</f>
        <v>26109</v>
      </c>
      <c r="L2023" s="6">
        <f ca="1">IF(OR(ROW()=2,ROW()=3),7,IF(ROW()=4,4,RANDBETWEEN(4,COUNT(Education!$A:$A) + 1)))</f>
        <v>6</v>
      </c>
      <c r="M2023" s="8" t="str">
        <f ca="1">VLOOKUP($L2023,Education!$A:$B,2,FALSE)</f>
        <v>Mestrado</v>
      </c>
      <c r="N2023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2023" s="7" t="str">
        <f ca="1">VLOOKUP($N2023,Department!$A:$B,2,FALSE)</f>
        <v>Comunicação &amp; Marketing</v>
      </c>
      <c r="P2023" s="6">
        <f t="shared" ca="1" si="158"/>
        <v>8</v>
      </c>
      <c r="Q2023" s="7" t="str">
        <f ca="1">VLOOKUP($P2023,Role!$A:$B,2,FALSE)</f>
        <v>Analista</v>
      </c>
      <c r="R2023" s="7">
        <f ca="1">IF($P2023=8,RANDBETWEEN(2,COUNT(Level!$A:$A) + 1),"")</f>
        <v>4</v>
      </c>
      <c r="S2023" s="7" t="str">
        <f ca="1">IF($R2023&lt;&gt;"",VLOOKUP($R2023,Level!$A:$B,2,FALSE),"")</f>
        <v>Senior</v>
      </c>
      <c r="T2023" s="8">
        <f t="shared" ca="1" si="159"/>
        <v>39294</v>
      </c>
      <c r="U2023" s="1">
        <f t="shared" ca="1" si="155"/>
        <v>3580</v>
      </c>
      <c r="V2023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$A2023    &amp;
", "   &amp;
$B2023    &amp;
", "   &amp;
$C2023    &amp;
", '"  &amp;
$E2023    &amp;
"', '" &amp;
$H2023    &amp;
"', "  &amp;
$I2023 &amp;
", CAST('"  &amp;
TEXT($K2023,"aaaa-mm-dd") &amp;
"' AS DATE), " &amp;
$L2023 &amp;
", " &amp;
$N2023 &amp;
", " &amp;
$P2023 &amp;
", " &amp;
IF($R2023="","NULL",$R2023) &amp;
", " &amp;
$U2023 &amp;
");"</f>
        <v>INSERT INTO acme.fact_employees (id_company_fk, id_employee_pk, flg_active, employee_name, id_gender_fk, id_race_fk, birthdate, id_education_fk, id_department_fk, id_role_fk, id_level_fk, salary) VALUES (2, 2022, TRUE, 'Lavignia Cândido Gomes', 'F', 3, CAST('1971-06-25' AS DATE), 6, 8, 8, 4, 3580);</v>
      </c>
    </row>
    <row r="2024" spans="1:22" x14ac:dyDescent="0.2">
      <c r="A2024" s="7">
        <v>2</v>
      </c>
      <c r="B2024" s="5">
        <f t="shared" si="156"/>
        <v>2023</v>
      </c>
      <c r="C2024" s="6" t="b">
        <v>1</v>
      </c>
      <c r="D2024" s="7">
        <f ca="1">IF(ROW()=2,125,IF(ROW()=3,67,IF(ROW()=4,13,RANDBETWEEN(2,COUNT(Name!$A:$A) + 1))))</f>
        <v>220</v>
      </c>
      <c r="E2024" s="7" t="str">
        <f ca="1">VLOOKUP($D2024,Name!$A:$B,2,FALSE) &amp; " " &amp; IF(ROW()=2,"de Orléans e Bragança",VLOOKUP(IF(ROW()=2,0,RANDBETWEEN(2,COUNT('Last name'!$A:$A) + 1)),'Last name'!$A:$B,2,FALSE) &amp; " " &amp; VLOOKUP(RANDBETWEEN(2,COUNT('Last name'!$A:$A) + 1),'Last name'!$A:$B,2,FALSE))</f>
        <v>Leonardo Santana Araújo</v>
      </c>
      <c r="F2024" s="7">
        <v>2</v>
      </c>
      <c r="G2024" s="7" cm="1">
        <f t="array" aca="1" ref="G2024" ca="1">INDEX(States!$B:$B,RANDBETWEEN(2,COUNTA(States!$B:$B)),1)</f>
        <v>8</v>
      </c>
      <c r="H2024" s="7" t="str">
        <f ca="1">VLOOKUP($D2024,Name!$A:$C,3,FALSE)</f>
        <v>M</v>
      </c>
      <c r="I2024" s="7">
        <f t="shared" ca="1" si="157"/>
        <v>4</v>
      </c>
      <c r="J2024" s="7" t="str">
        <f ca="1">VLOOKUP($I2024,Race!$A:$B,2,FALSE)</f>
        <v>Pardo</v>
      </c>
      <c r="K2024" s="8">
        <f ca="1" xml:space="preserve">
IF($B2024=2,
    TODAY()-16340,
    IF($P2024=2,
        RANDBETWEEN(TODAY()-12418.5,TODAY()-6574.5),
        IF(OR($P2024=3,$P2024=4),
            RANDBETWEEN(TODAY()-16071,TODAY()-8766),
            IF(OR($P2024=5,$P2024=6,$P2024=7),
                RANDBETWEEN(TODAY()-27393.75,TODAY()-12783.75),
                RANDBETWEEN(TODAY()-27393.75,TODAY()-10957.5)
            )
        )
    )
)</f>
        <v>29449</v>
      </c>
      <c r="L2024" s="6">
        <f ca="1">IF(OR(ROW()=2,ROW()=3),7,IF(ROW()=4,4,RANDBETWEEN(4,COUNT(Education!$A:$A) + 1)))</f>
        <v>5</v>
      </c>
      <c r="M2024" s="8" t="str">
        <f ca="1">VLOOKUP($L2024,Education!$A:$B,2,FALSE)</f>
        <v>Pós-graduação</v>
      </c>
      <c r="N2024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4</v>
      </c>
      <c r="O2024" s="7" t="str">
        <f ca="1">VLOOKUP($N2024,Department!$A:$B,2,FALSE)</f>
        <v>Financeiro</v>
      </c>
      <c r="P2024" s="6">
        <f t="shared" ca="1" si="158"/>
        <v>7</v>
      </c>
      <c r="Q2024" s="7" t="str">
        <f ca="1">VLOOKUP($P2024,Role!$A:$B,2,FALSE)</f>
        <v>Trainee</v>
      </c>
      <c r="R2024" s="7" t="str">
        <f ca="1">IF($P2024=8,RANDBETWEEN(2,COUNT(Level!$A:$A) + 1),"")</f>
        <v/>
      </c>
      <c r="S2024" s="7" t="str">
        <f ca="1">IF($R2024&lt;&gt;"",VLOOKUP($R2024,Level!$A:$B,2,FALSE),"")</f>
        <v/>
      </c>
      <c r="T2024" s="8">
        <f t="shared" ca="1" si="159"/>
        <v>37905</v>
      </c>
      <c r="U2024" s="1">
        <f t="shared" ca="1" si="155"/>
        <v>1805</v>
      </c>
      <c r="V2024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$A2024    &amp;
", "   &amp;
$B2024    &amp;
", "   &amp;
$C2024    &amp;
", '"  &amp;
$E2024    &amp;
"', '" &amp;
$H2024    &amp;
"', "  &amp;
$I2024 &amp;
", CAST('"  &amp;
TEXT($K2024,"aaaa-mm-dd") &amp;
"' AS DATE), " &amp;
$L2024 &amp;
", " &amp;
$N2024 &amp;
", " &amp;
$P2024 &amp;
", " &amp;
IF($R2024="","NULL",$R2024) &amp;
", " &amp;
$U2024 &amp;
");"</f>
        <v>INSERT INTO acme.fact_employees (id_company_fk, id_employee_pk, flg_active, employee_name, id_gender_fk, id_race_fk, birthdate, id_education_fk, id_department_fk, id_role_fk, id_level_fk, salary) VALUES (2, 2023, TRUE, 'Leonardo Santana Araújo', 'M', 4, CAST('1980-08-16' AS DATE), 5, 4, 7, NULL, 1805);</v>
      </c>
    </row>
    <row r="2025" spans="1:22" x14ac:dyDescent="0.2">
      <c r="A2025" s="7">
        <v>2</v>
      </c>
      <c r="B2025" s="5">
        <f t="shared" si="156"/>
        <v>2024</v>
      </c>
      <c r="C2025" s="6" t="b">
        <v>1</v>
      </c>
      <c r="D2025" s="7">
        <f ca="1">IF(ROW()=2,125,IF(ROW()=3,67,IF(ROW()=4,13,RANDBETWEEN(2,COUNT(Name!$A:$A) + 1))))</f>
        <v>269</v>
      </c>
      <c r="E2025" s="7" t="str">
        <f ca="1">VLOOKUP($D2025,Name!$A:$B,2,FALSE)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Maria Madalena Padrão Mazza</v>
      </c>
      <c r="F2025" s="7">
        <v>2</v>
      </c>
      <c r="G2025" s="7" cm="1">
        <f t="array" aca="1" ref="G2025" ca="1">INDEX(States!$B:$B,RANDBETWEEN(2,COUNTA(States!$B:$B)),1)</f>
        <v>8</v>
      </c>
      <c r="H2025" s="7" t="str">
        <f ca="1">VLOOKUP($D2025,Name!$A:$C,3,FALSE)</f>
        <v>F</v>
      </c>
      <c r="I2025" s="7">
        <f t="shared" ca="1" si="157"/>
        <v>2</v>
      </c>
      <c r="J2025" s="7" t="str">
        <f ca="1">VLOOKUP($I2025,Race!$A:$B,2,FALSE)</f>
        <v>Branco</v>
      </c>
      <c r="K2025" s="8">
        <f ca="1" xml:space="preserve">
IF($B2025=2,
    TODAY()-16340,
    IF($P2025=2,
        RANDBETWEEN(TODAY()-12418.5,TODAY()-6574.5),
        IF(OR($P2025=3,$P2025=4),
            RANDBETWEEN(TODAY()-16071,TODAY()-8766),
            IF(OR($P2025=5,$P2025=6,$P2025=7),
                RANDBETWEEN(TODAY()-27393.75,TODAY()-12783.75),
                RANDBETWEEN(TODAY()-27393.75,TODAY()-10957.5)
            )
        )
    )
)</f>
        <v>27205</v>
      </c>
      <c r="L2025" s="6">
        <f ca="1">IF(OR(ROW()=2,ROW()=3),7,IF(ROW()=4,4,RANDBETWEEN(4,COUNT(Education!$A:$A) + 1)))</f>
        <v>4</v>
      </c>
      <c r="M2025" s="8" t="str">
        <f ca="1">VLOOKUP($L2025,Education!$A:$B,2,FALSE)</f>
        <v>Superior</v>
      </c>
      <c r="N2025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7</v>
      </c>
      <c r="O2025" s="7" t="str">
        <f ca="1">VLOOKUP($N2025,Department!$A:$B,2,FALSE)</f>
        <v>Operacional</v>
      </c>
      <c r="P2025" s="6">
        <f t="shared" ca="1" si="158"/>
        <v>8</v>
      </c>
      <c r="Q2025" s="7" t="str">
        <f ca="1">VLOOKUP($P2025,Role!$A:$B,2,FALSE)</f>
        <v>Analista</v>
      </c>
      <c r="R2025" s="7">
        <f ca="1">IF($P2025=8,RANDBETWEEN(2,COUNT(Level!$A:$A) + 1),"")</f>
        <v>3</v>
      </c>
      <c r="S2025" s="7" t="str">
        <f ca="1">IF($R2025&lt;&gt;"",VLOOKUP($R2025,Level!$A:$B,2,FALSE),"")</f>
        <v>Pleno</v>
      </c>
      <c r="T2025" s="8">
        <f t="shared" ca="1" si="159"/>
        <v>43773</v>
      </c>
      <c r="U2025" s="1">
        <f t="shared" ca="1" si="155"/>
        <v>2500</v>
      </c>
      <c r="V2025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$A2025    &amp;
", "   &amp;
$B2025    &amp;
", "   &amp;
$C2025    &amp;
", '"  &amp;
$E2025    &amp;
"', '" &amp;
$H2025    &amp;
"', "  &amp;
$I2025 &amp;
", CAST('"  &amp;
TEXT($K2025,"aaaa-mm-dd") &amp;
"' AS DATE), " &amp;
$L2025 &amp;
", " &amp;
$N2025 &amp;
", " &amp;
$P2025 &amp;
", " &amp;
IF($R2025="","NULL",$R2025) &amp;
", " &amp;
$U2025 &amp;
");"</f>
        <v>INSERT INTO acme.fact_employees (id_company_fk, id_employee_pk, flg_active, employee_name, id_gender_fk, id_race_fk, birthdate, id_education_fk, id_department_fk, id_role_fk, id_level_fk, salary) VALUES (2, 2024, TRUE, 'Maria Madalena Padrão Mazza', 'F', 2, CAST('1974-06-25' AS DATE), 4, 7, 8, 3, 2500);</v>
      </c>
    </row>
    <row r="2026" spans="1:22" x14ac:dyDescent="0.2">
      <c r="A2026" s="7">
        <v>2</v>
      </c>
      <c r="B2026" s="5">
        <f t="shared" si="156"/>
        <v>2025</v>
      </c>
      <c r="C2026" s="6" t="b">
        <v>1</v>
      </c>
      <c r="D2026" s="7">
        <f ca="1">IF(ROW()=2,125,IF(ROW()=3,67,IF(ROW()=4,13,RANDBETWEEN(2,COUNT(Name!$A:$A) + 1))))</f>
        <v>16</v>
      </c>
      <c r="E2026" s="7" t="str">
        <f ca="1">VLOOKUP($D2026,Name!$A:$B,2,FALSE) &amp; " " &amp; IF(ROW()=2,"de Orléans e Bragança",VLOOKUP(IF(ROW()=2,0,RANDBETWEEN(2,COUNT('Last name'!$A:$A) + 1)),'Last name'!$A:$B,2,FALSE) &amp; " " &amp; VLOOKUP(RANDBETWEEN(2,COUNT('Last name'!$A:$A) + 1),'Last name'!$A:$B,2,FALSE))</f>
        <v>Aline Botelho Martins</v>
      </c>
      <c r="F2026" s="7">
        <v>2</v>
      </c>
      <c r="G2026" s="7" cm="1">
        <f t="array" aca="1" ref="G2026" ca="1">INDEX(States!$B:$B,RANDBETWEEN(2,COUNTA(States!$B:$B)),1)</f>
        <v>17</v>
      </c>
      <c r="H2026" s="7" t="str">
        <f ca="1">VLOOKUP($D2026,Name!$A:$C,3,FALSE)</f>
        <v>F</v>
      </c>
      <c r="I2026" s="7">
        <f t="shared" ca="1" si="157"/>
        <v>2</v>
      </c>
      <c r="J2026" s="7" t="str">
        <f ca="1">VLOOKUP($I2026,Race!$A:$B,2,FALSE)</f>
        <v>Branco</v>
      </c>
      <c r="K2026" s="8">
        <f ca="1" xml:space="preserve">
IF($B2026=2,
    TODAY()-16340,
    IF($P2026=2,
        RANDBETWEEN(TODAY()-12418.5,TODAY()-6574.5),
        IF(OR($P2026=3,$P2026=4),
            RANDBETWEEN(TODAY()-16071,TODAY()-8766),
            IF(OR($P2026=5,$P2026=6,$P2026=7),
                RANDBETWEEN(TODAY()-27393.75,TODAY()-12783.75),
                RANDBETWEEN(TODAY()-27393.75,TODAY()-10957.5)
            )
        )
    )
)</f>
        <v>19773</v>
      </c>
      <c r="L2026" s="6">
        <f ca="1">IF(OR(ROW()=2,ROW()=3),7,IF(ROW()=4,4,RANDBETWEEN(4,COUNT(Education!$A:$A) + 1)))</f>
        <v>6</v>
      </c>
      <c r="M2026" s="8" t="str">
        <f ca="1">VLOOKUP($L2026,Education!$A:$B,2,FALSE)</f>
        <v>Mestrado</v>
      </c>
      <c r="N2026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3</v>
      </c>
      <c r="O2026" s="7" t="str">
        <f ca="1">VLOOKUP($N2026,Department!$A:$B,2,FALSE)</f>
        <v>Administrativo</v>
      </c>
      <c r="P2026" s="6">
        <f t="shared" ca="1" si="158"/>
        <v>6</v>
      </c>
      <c r="Q2026" s="7" t="str">
        <f ca="1">VLOOKUP($P2026,Role!$A:$B,2,FALSE)</f>
        <v>Estagiário</v>
      </c>
      <c r="R2026" s="7" t="str">
        <f ca="1">IF($P2026=8,RANDBETWEEN(2,COUNT(Level!$A:$A) + 1),"")</f>
        <v/>
      </c>
      <c r="S2026" s="7" t="str">
        <f ca="1">IF($R2026&lt;&gt;"",VLOOKUP($R2026,Level!$A:$B,2,FALSE),"")</f>
        <v/>
      </c>
      <c r="T2026" s="8">
        <f t="shared" ca="1" si="159"/>
        <v>41005</v>
      </c>
      <c r="U2026" s="1">
        <f t="shared" ca="1" si="155"/>
        <v>2205</v>
      </c>
      <c r="V2026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$A2026    &amp;
", "   &amp;
$B2026    &amp;
", "   &amp;
$C2026    &amp;
", '"  &amp;
$E2026    &amp;
"', '" &amp;
$H2026    &amp;
"', "  &amp;
$I2026 &amp;
", CAST('"  &amp;
TEXT($K2026,"aaaa-mm-dd") &amp;
"' AS DATE), " &amp;
$L2026 &amp;
", " &amp;
$N2026 &amp;
", " &amp;
$P2026 &amp;
", " &amp;
IF($R2026="","NULL",$R2026) &amp;
", " &amp;
$U2026 &amp;
");"</f>
        <v>INSERT INTO acme.fact_employees (id_company_fk, id_employee_pk, flg_active, employee_name, id_gender_fk, id_race_fk, birthdate, id_education_fk, id_department_fk, id_role_fk, id_level_fk, salary) VALUES (2, 2025, TRUE, 'Aline Botelho Martins', 'F', 2, CAST('1954-02-18' AS DATE), 6, 3, 6, NULL, 2205);</v>
      </c>
    </row>
    <row r="2027" spans="1:22" x14ac:dyDescent="0.2">
      <c r="A2027" s="7">
        <v>2</v>
      </c>
      <c r="B2027" s="5">
        <f t="shared" si="156"/>
        <v>2026</v>
      </c>
      <c r="C2027" s="6" t="b">
        <v>1</v>
      </c>
      <c r="D2027" s="7">
        <f ca="1">IF(ROW()=2,125,IF(ROW()=3,67,IF(ROW()=4,13,RANDBETWEEN(2,COUNT(Name!$A:$A) + 1))))</f>
        <v>3</v>
      </c>
      <c r="E2027" s="7" t="str">
        <f ca="1">VLOOKUP($D2027,Name!$A:$B,2,FALSE) &amp; " " &amp; IF(ROW()=2,"de Orléans e Bragança",VLOOKUP(IF(ROW()=2,0,RANDBETWEEN(2,COUNT('Last name'!$A:$A) + 1)),'Last name'!$A:$B,2,FALSE) &amp; " " &amp; VLOOKUP(RANDBETWEEN(2,COUNT('Last name'!$A:$A) + 1),'Last name'!$A:$B,2,FALSE))</f>
        <v>Abigail Bactista Ribeiro</v>
      </c>
      <c r="F2027" s="7">
        <v>2</v>
      </c>
      <c r="G2027" s="7" cm="1">
        <f t="array" aca="1" ref="G2027" ca="1">INDEX(States!$B:$B,RANDBETWEEN(2,COUNTA(States!$B:$B)),1)</f>
        <v>11</v>
      </c>
      <c r="H2027" s="7" t="str">
        <f ca="1">VLOOKUP($D2027,Name!$A:$C,3,FALSE)</f>
        <v>F</v>
      </c>
      <c r="I2027" s="7">
        <f t="shared" ca="1" si="157"/>
        <v>2</v>
      </c>
      <c r="J2027" s="7" t="str">
        <f ca="1">VLOOKUP($I2027,Race!$A:$B,2,FALSE)</f>
        <v>Branco</v>
      </c>
      <c r="K2027" s="8">
        <f ca="1" xml:space="preserve">
IF($B2027=2,
    TODAY()-16340,
    IF($P2027=2,
        RANDBETWEEN(TODAY()-12418.5,TODAY()-6574.5),
        IF(OR($P2027=3,$P2027=4),
            RANDBETWEEN(TODAY()-16071,TODAY()-8766),
            IF(OR($P2027=5,$P2027=6,$P2027=7),
                RANDBETWEEN(TODAY()-27393.75,TODAY()-12783.75),
                RANDBETWEEN(TODAY()-27393.75,TODAY()-10957.5)
            )
        )
    )
)</f>
        <v>29454</v>
      </c>
      <c r="L2027" s="6">
        <f ca="1">IF(OR(ROW()=2,ROW()=3),7,IF(ROW()=4,4,RANDBETWEEN(4,COUNT(Education!$A:$A) + 1)))</f>
        <v>4</v>
      </c>
      <c r="M2027" s="8" t="str">
        <f ca="1">VLOOKUP($L2027,Education!$A:$B,2,FALSE)</f>
        <v>Superior</v>
      </c>
      <c r="N2027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10</v>
      </c>
      <c r="O2027" s="7" t="str">
        <f ca="1">VLOOKUP($N2027,Department!$A:$B,2,FALSE)</f>
        <v>Auditoria</v>
      </c>
      <c r="P2027" s="6">
        <f t="shared" ca="1" si="158"/>
        <v>8</v>
      </c>
      <c r="Q2027" s="7" t="str">
        <f ca="1">VLOOKUP($P2027,Role!$A:$B,2,FALSE)</f>
        <v>Analista</v>
      </c>
      <c r="R2027" s="7">
        <f ca="1">IF($P2027=8,RANDBETWEEN(2,COUNT(Level!$A:$A) + 1),"")</f>
        <v>4</v>
      </c>
      <c r="S2027" s="7" t="str">
        <f ca="1">IF($R2027&lt;&gt;"",VLOOKUP($R2027,Level!$A:$B,2,FALSE),"")</f>
        <v>Senior</v>
      </c>
      <c r="T2027" s="8">
        <f t="shared" ca="1" si="159"/>
        <v>43667</v>
      </c>
      <c r="U2027" s="1">
        <f t="shared" ca="1" si="155"/>
        <v>2500</v>
      </c>
      <c r="V2027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$A2027    &amp;
", "   &amp;
$B2027    &amp;
", "   &amp;
$C2027    &amp;
", '"  &amp;
$E2027    &amp;
"', '" &amp;
$H2027    &amp;
"', "  &amp;
$I2027 &amp;
", CAST('"  &amp;
TEXT($K2027,"aaaa-mm-dd") &amp;
"' AS DATE), " &amp;
$L2027 &amp;
", " &amp;
$N2027 &amp;
", " &amp;
$P2027 &amp;
", " &amp;
IF($R2027="","NULL",$R2027) &amp;
", " &amp;
$U2027 &amp;
");"</f>
        <v>INSERT INTO acme.fact_employees (id_company_fk, id_employee_pk, flg_active, employee_name, id_gender_fk, id_race_fk, birthdate, id_education_fk, id_department_fk, id_role_fk, id_level_fk, salary) VALUES (2, 2026, TRUE, 'Abigail Bactista Ribeiro', 'F', 2, CAST('1980-08-21' AS DATE), 4, 10, 8, 4, 2500);</v>
      </c>
    </row>
    <row r="2028" spans="1:22" x14ac:dyDescent="0.2">
      <c r="A2028" s="7">
        <v>2</v>
      </c>
      <c r="B2028" s="5">
        <f t="shared" si="156"/>
        <v>2027</v>
      </c>
      <c r="C2028" s="6" t="b">
        <v>1</v>
      </c>
      <c r="D2028" s="7">
        <f ca="1">IF(ROW()=2,125,IF(ROW()=3,67,IF(ROW()=4,13,RANDBETWEEN(2,COUNT(Name!$A:$A) + 1))))</f>
        <v>198</v>
      </c>
      <c r="E2028" s="7" t="str">
        <f ca="1">VLOOKUP($D2028,Name!$A:$B,2,FALSE) &amp; " " &amp; IF(ROW()=2,"de Orléans e Bragança",VLOOKUP(IF(ROW()=2,0,RANDBETWEEN(2,COUNT('Last name'!$A:$A) + 1)),'Last name'!$A:$B,2,FALSE) &amp; " " &amp; VLOOKUP(RANDBETWEEN(2,COUNT('Last name'!$A:$A) + 1),'Last name'!$A:$B,2,FALSE))</f>
        <v>Júlia Pasquim Café</v>
      </c>
      <c r="F2028" s="7">
        <v>2</v>
      </c>
      <c r="G2028" s="7" cm="1">
        <f t="array" aca="1" ref="G2028" ca="1">INDEX(States!$B:$B,RANDBETWEEN(2,COUNTA(States!$B:$B)),1)</f>
        <v>7</v>
      </c>
      <c r="H2028" s="7" t="str">
        <f ca="1">VLOOKUP($D2028,Name!$A:$C,3,FALSE)</f>
        <v>F</v>
      </c>
      <c r="I2028" s="7">
        <f t="shared" ca="1" si="157"/>
        <v>2</v>
      </c>
      <c r="J2028" s="7" t="str">
        <f ca="1">VLOOKUP($I2028,Race!$A:$B,2,FALSE)</f>
        <v>Branco</v>
      </c>
      <c r="K2028" s="8">
        <f ca="1" xml:space="preserve">
IF($B2028=2,
    TODAY()-16340,
    IF($P2028=2,
        RANDBETWEEN(TODAY()-12418.5,TODAY()-6574.5),
        IF(OR($P2028=3,$P2028=4),
            RANDBETWEEN(TODAY()-16071,TODAY()-8766),
            IF(OR($P2028=5,$P2028=6,$P2028=7),
                RANDBETWEEN(TODAY()-27393.75,TODAY()-12783.75),
                RANDBETWEEN(TODAY()-27393.75,TODAY()-10957.5)
            )
        )
    )
)</f>
        <v>32992</v>
      </c>
      <c r="L2028" s="6">
        <f ca="1">IF(OR(ROW()=2,ROW()=3),7,IF(ROW()=4,4,RANDBETWEEN(4,COUNT(Education!$A:$A) + 1)))</f>
        <v>7</v>
      </c>
      <c r="M2028" s="8" t="str">
        <f ca="1">VLOOKUP($L2028,Education!$A:$B,2,FALSE)</f>
        <v>Doutorado</v>
      </c>
      <c r="N2028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2028" s="7" t="str">
        <f ca="1">VLOOKUP($N2028,Department!$A:$B,2,FALSE)</f>
        <v>Comunicação &amp; Marketing</v>
      </c>
      <c r="P2028" s="6">
        <f t="shared" ca="1" si="158"/>
        <v>8</v>
      </c>
      <c r="Q2028" s="7" t="str">
        <f ca="1">VLOOKUP($P2028,Role!$A:$B,2,FALSE)</f>
        <v>Analista</v>
      </c>
      <c r="R2028" s="7">
        <f ca="1">IF($P2028=8,RANDBETWEEN(2,COUNT(Level!$A:$A) + 1),"")</f>
        <v>2</v>
      </c>
      <c r="S2028" s="7" t="str">
        <f ca="1">IF($R2028&lt;&gt;"",VLOOKUP($R2028,Level!$A:$B,2,FALSE),"")</f>
        <v>Junior</v>
      </c>
      <c r="T2028" s="8">
        <f t="shared" ca="1" si="159"/>
        <v>44510</v>
      </c>
      <c r="U2028" s="1">
        <f t="shared" ca="1" si="155"/>
        <v>4080</v>
      </c>
      <c r="V2028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$A2028    &amp;
", "   &amp;
$B2028    &amp;
", "   &amp;
$C2028    &amp;
", '"  &amp;
$E2028    &amp;
"', '" &amp;
$H2028    &amp;
"', "  &amp;
$I2028 &amp;
", CAST('"  &amp;
TEXT($K2028,"aaaa-mm-dd") &amp;
"' AS DATE), " &amp;
$L2028 &amp;
", " &amp;
$N2028 &amp;
", " &amp;
$P2028 &amp;
", " &amp;
IF($R2028="","NULL",$R2028) &amp;
", " &amp;
$U2028 &amp;
");"</f>
        <v>INSERT INTO acme.fact_employees (id_company_fk, id_employee_pk, flg_active, employee_name, id_gender_fk, id_race_fk, birthdate, id_education_fk, id_department_fk, id_role_fk, id_level_fk, salary) VALUES (2, 2027, TRUE, 'Júlia Pasquim Café', 'F', 2, CAST('1990-04-29' AS DATE), 7, 8, 8, 2, 4080);</v>
      </c>
    </row>
    <row r="2029" spans="1:22" x14ac:dyDescent="0.2">
      <c r="A2029" s="7">
        <v>2</v>
      </c>
      <c r="B2029" s="5">
        <f t="shared" si="156"/>
        <v>2028</v>
      </c>
      <c r="C2029" s="6" t="b">
        <v>1</v>
      </c>
      <c r="D2029" s="7">
        <f ca="1">IF(ROW()=2,125,IF(ROW()=3,67,IF(ROW()=4,13,RANDBETWEEN(2,COUNT(Name!$A:$A) + 1))))</f>
        <v>254</v>
      </c>
      <c r="E2029" s="7" t="str">
        <f ca="1">VLOOKUP($D2029,Name!$A:$B,2,FALSE) &amp; " " &amp; IF(ROW()=2,"de Orléans e Bragança",VLOOKUP(IF(ROW()=2,0,RANDBETWEEN(2,COUNT('Last name'!$A:$A) + 1)),'Last name'!$A:$B,2,FALSE) &amp; " " &amp; VLOOKUP(RANDBETWEEN(2,COUNT('Last name'!$A:$A) + 1),'Last name'!$A:$B,2,FALSE))</f>
        <v>Maria Caminha Borges</v>
      </c>
      <c r="F2029" s="7">
        <v>2</v>
      </c>
      <c r="G2029" s="7" cm="1">
        <f t="array" aca="1" ref="G2029" ca="1">INDEX(States!$B:$B,RANDBETWEEN(2,COUNTA(States!$B:$B)),1)</f>
        <v>7</v>
      </c>
      <c r="H2029" s="7" t="str">
        <f ca="1">VLOOKUP($D2029,Name!$A:$C,3,FALSE)</f>
        <v>F</v>
      </c>
      <c r="I2029" s="7">
        <f t="shared" ca="1" si="157"/>
        <v>2</v>
      </c>
      <c r="J2029" s="7" t="str">
        <f ca="1">VLOOKUP($I2029,Race!$A:$B,2,FALSE)</f>
        <v>Branco</v>
      </c>
      <c r="K2029" s="8">
        <f ca="1" xml:space="preserve">
IF($B2029=2,
    TODAY()-16340,
    IF($P2029=2,
        RANDBETWEEN(TODAY()-12418.5,TODAY()-6574.5),
        IF(OR($P2029=3,$P2029=4),
            RANDBETWEEN(TODAY()-16071,TODAY()-8766),
            IF(OR($P2029=5,$P2029=6,$P2029=7),
                RANDBETWEEN(TODAY()-27393.75,TODAY()-12783.75),
                RANDBETWEEN(TODAY()-27393.75,TODAY()-10957.5)
            )
        )
    )
)</f>
        <v>26315</v>
      </c>
      <c r="L2029" s="6">
        <f ca="1">IF(OR(ROW()=2,ROW()=3),7,IF(ROW()=4,4,RANDBETWEEN(4,COUNT(Education!$A:$A) + 1)))</f>
        <v>5</v>
      </c>
      <c r="M2029" s="8" t="str">
        <f ca="1">VLOOKUP($L2029,Education!$A:$B,2,FALSE)</f>
        <v>Pós-graduação</v>
      </c>
      <c r="N2029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13</v>
      </c>
      <c r="O2029" s="7" t="str">
        <f ca="1">VLOOKUP($N2029,Department!$A:$B,2,FALSE)</f>
        <v>Vendas</v>
      </c>
      <c r="P2029" s="6">
        <f t="shared" ca="1" si="158"/>
        <v>8</v>
      </c>
      <c r="Q2029" s="7" t="str">
        <f ca="1">VLOOKUP($P2029,Role!$A:$B,2,FALSE)</f>
        <v>Analista</v>
      </c>
      <c r="R2029" s="7">
        <f ca="1">IF($P2029=8,RANDBETWEEN(2,COUNT(Level!$A:$A) + 1),"")</f>
        <v>2</v>
      </c>
      <c r="S2029" s="7" t="str">
        <f ca="1">IF($R2029&lt;&gt;"",VLOOKUP($R2029,Level!$A:$B,2,FALSE),"")</f>
        <v>Junior</v>
      </c>
      <c r="T2029" s="8">
        <f t="shared" ca="1" si="159"/>
        <v>43505</v>
      </c>
      <c r="U2029" s="1">
        <f t="shared" ca="1" si="155"/>
        <v>3110</v>
      </c>
      <c r="V2029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$A2029    &amp;
", "   &amp;
$B2029    &amp;
", "   &amp;
$C2029    &amp;
", '"  &amp;
$E2029    &amp;
"', '" &amp;
$H2029    &amp;
"', "  &amp;
$I2029 &amp;
", CAST('"  &amp;
TEXT($K2029,"aaaa-mm-dd") &amp;
"' AS DATE), " &amp;
$L2029 &amp;
", " &amp;
$N2029 &amp;
", " &amp;
$P2029 &amp;
", " &amp;
IF($R2029="","NULL",$R2029) &amp;
", " &amp;
$U2029 &amp;
");"</f>
        <v>INSERT INTO acme.fact_employees (id_company_fk, id_employee_pk, flg_active, employee_name, id_gender_fk, id_race_fk, birthdate, id_education_fk, id_department_fk, id_role_fk, id_level_fk, salary) VALUES (2, 2028, TRUE, 'Maria Caminha Borges', 'F', 2, CAST('1972-01-17' AS DATE), 5, 13, 8, 2, 3110);</v>
      </c>
    </row>
    <row r="2030" spans="1:22" x14ac:dyDescent="0.2">
      <c r="A2030" s="7">
        <v>2</v>
      </c>
      <c r="B2030" s="5">
        <f t="shared" si="156"/>
        <v>2029</v>
      </c>
      <c r="C2030" s="6" t="b">
        <v>1</v>
      </c>
      <c r="D2030" s="7">
        <f ca="1">IF(ROW()=2,125,IF(ROW()=3,67,IF(ROW()=4,13,RANDBETWEEN(2,COUNT(Name!$A:$A) + 1))))</f>
        <v>186</v>
      </c>
      <c r="E2030" s="7" t="str">
        <f ca="1">VLOOKUP($D2030,Name!$A:$B,2,FALSE) &amp; " " &amp; IF(ROW()=2,"de Orléans e Bragança",VLOOKUP(IF(ROW()=2,0,RANDBETWEEN(2,COUNT('Last name'!$A:$A) + 1)),'Last name'!$A:$B,2,FALSE) &amp; " " &amp; VLOOKUP(RANDBETWEEN(2,COUNT('Last name'!$A:$A) + 1),'Last name'!$A:$B,2,FALSE))</f>
        <v>João Luccas Brasão Martinelli</v>
      </c>
      <c r="F2030" s="7">
        <v>2</v>
      </c>
      <c r="G2030" s="7" cm="1">
        <f t="array" aca="1" ref="G2030" ca="1">INDEX(States!$B:$B,RANDBETWEEN(2,COUNTA(States!$B:$B)),1)</f>
        <v>5</v>
      </c>
      <c r="H2030" s="7" t="str">
        <f ca="1">VLOOKUP($D2030,Name!$A:$C,3,FALSE)</f>
        <v>M</v>
      </c>
      <c r="I2030" s="7">
        <f t="shared" ca="1" si="157"/>
        <v>3</v>
      </c>
      <c r="J2030" s="7" t="str">
        <f ca="1">VLOOKUP($I2030,Race!$A:$B,2,FALSE)</f>
        <v>Preto</v>
      </c>
      <c r="K2030" s="8">
        <f ca="1" xml:space="preserve">
IF($B2030=2,
    TODAY()-16340,
    IF($P2030=2,
        RANDBETWEEN(TODAY()-12418.5,TODAY()-6574.5),
        IF(OR($P2030=3,$P2030=4),
            RANDBETWEEN(TODAY()-16071,TODAY()-8766),
            IF(OR($P2030=5,$P2030=6,$P2030=7),
                RANDBETWEEN(TODAY()-27393.75,TODAY()-12783.75),
                RANDBETWEEN(TODAY()-27393.75,TODAY()-10957.5)
            )
        )
    )
)</f>
        <v>25420</v>
      </c>
      <c r="L2030" s="6">
        <f ca="1">IF(OR(ROW()=2,ROW()=3),7,IF(ROW()=4,4,RANDBETWEEN(4,COUNT(Education!$A:$A) + 1)))</f>
        <v>7</v>
      </c>
      <c r="M2030" s="8" t="str">
        <f ca="1">VLOOKUP($L2030,Education!$A:$B,2,FALSE)</f>
        <v>Doutorado</v>
      </c>
      <c r="N2030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5</v>
      </c>
      <c r="O2030" s="7" t="str">
        <f ca="1">VLOOKUP($N2030,Department!$A:$B,2,FALSE)</f>
        <v>Recursos Humanos</v>
      </c>
      <c r="P2030" s="6">
        <f t="shared" ca="1" si="158"/>
        <v>7</v>
      </c>
      <c r="Q2030" s="7" t="str">
        <f ca="1">VLOOKUP($P2030,Role!$A:$B,2,FALSE)</f>
        <v>Trainee</v>
      </c>
      <c r="R2030" s="7" t="str">
        <f ca="1">IF($P2030=8,RANDBETWEEN(2,COUNT(Level!$A:$A) + 1),"")</f>
        <v/>
      </c>
      <c r="S2030" s="7" t="str">
        <f ca="1">IF($R2030&lt;&gt;"",VLOOKUP($R2030,Level!$A:$B,2,FALSE),"")</f>
        <v/>
      </c>
      <c r="T2030" s="8">
        <f t="shared" ca="1" si="159"/>
        <v>42533</v>
      </c>
      <c r="U2030" s="1">
        <f t="shared" ca="1" si="155"/>
        <v>2885</v>
      </c>
      <c r="V2030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$A2030    &amp;
", "   &amp;
$B2030    &amp;
", "   &amp;
$C2030    &amp;
", '"  &amp;
$E2030    &amp;
"', '" &amp;
$H2030    &amp;
"', "  &amp;
$I2030 &amp;
", CAST('"  &amp;
TEXT($K2030,"aaaa-mm-dd") &amp;
"' AS DATE), " &amp;
$L2030 &amp;
", " &amp;
$N2030 &amp;
", " &amp;
$P2030 &amp;
", " &amp;
IF($R2030="","NULL",$R2030) &amp;
", " &amp;
$U2030 &amp;
");"</f>
        <v>INSERT INTO acme.fact_employees (id_company_fk, id_employee_pk, flg_active, employee_name, id_gender_fk, id_race_fk, birthdate, id_education_fk, id_department_fk, id_role_fk, id_level_fk, salary) VALUES (2, 2029, TRUE, 'João Luccas Brasão Martinelli', 'M', 3, CAST('1969-08-05' AS DATE), 7, 5, 7, NULL, 2885);</v>
      </c>
    </row>
    <row r="2031" spans="1:22" x14ac:dyDescent="0.2">
      <c r="A2031" s="7">
        <v>2</v>
      </c>
      <c r="B2031" s="5">
        <f t="shared" si="156"/>
        <v>2030</v>
      </c>
      <c r="C2031" s="6" t="b">
        <v>1</v>
      </c>
      <c r="D2031" s="7">
        <f ca="1">IF(ROW()=2,125,IF(ROW()=3,67,IF(ROW()=4,13,RANDBETWEEN(2,COUNT(Name!$A:$A) + 1))))</f>
        <v>97</v>
      </c>
      <c r="E2031" s="7" t="str">
        <f ca="1">VLOOKUP($D2031,Name!$A:$B,2,FALSE) &amp; " " &amp; IF(ROW()=2,"de Orléans e Bragança",VLOOKUP(IF(ROW()=2,0,RANDBETWEEN(2,COUNT('Last name'!$A:$A) + 1)),'Last name'!$A:$B,2,FALSE) &amp; " " &amp; VLOOKUP(RANDBETWEEN(2,COUNT('Last name'!$A:$A) + 1),'Last name'!$A:$B,2,FALSE))</f>
        <v>Cristóvão Bragança Siqueira</v>
      </c>
      <c r="F2031" s="7">
        <v>2</v>
      </c>
      <c r="G2031" s="7" cm="1">
        <f t="array" aca="1" ref="G2031" ca="1">INDEX(States!$B:$B,RANDBETWEEN(2,COUNTA(States!$B:$B)),1)</f>
        <v>14</v>
      </c>
      <c r="H2031" s="7" t="str">
        <f ca="1">VLOOKUP($D2031,Name!$A:$C,3,FALSE)</f>
        <v>M</v>
      </c>
      <c r="I2031" s="7">
        <f t="shared" ca="1" si="157"/>
        <v>2</v>
      </c>
      <c r="J2031" s="7" t="str">
        <f ca="1">VLOOKUP($I2031,Race!$A:$B,2,FALSE)</f>
        <v>Branco</v>
      </c>
      <c r="K2031" s="8">
        <f ca="1" xml:space="preserve">
IF($B2031=2,
    TODAY()-16340,
    IF($P2031=2,
        RANDBETWEEN(TODAY()-12418.5,TODAY()-6574.5),
        IF(OR($P2031=3,$P2031=4),
            RANDBETWEEN(TODAY()-16071,TODAY()-8766),
            IF(OR($P2031=5,$P2031=6,$P2031=7),
                RANDBETWEEN(TODAY()-27393.75,TODAY()-12783.75),
                RANDBETWEEN(TODAY()-27393.75,TODAY()-10957.5)
            )
        )
    )
)</f>
        <v>30624</v>
      </c>
      <c r="L2031" s="6">
        <f ca="1">IF(OR(ROW()=2,ROW()=3),7,IF(ROW()=4,4,RANDBETWEEN(4,COUNT(Education!$A:$A) + 1)))</f>
        <v>5</v>
      </c>
      <c r="M2031" s="8" t="str">
        <f ca="1">VLOOKUP($L2031,Education!$A:$B,2,FALSE)</f>
        <v>Pós-graduação</v>
      </c>
      <c r="N2031" s="7">
        <f ca="1" xml:space="preserve">
  IF(OR(ROW()=2,ROW()=3,ROW()=4),
    2,
    IF(OR(ROW()=5,ROW()=16,ROW()=27),
      3,
      IF(OR(ROW()=6,ROW()=17,ROW()=28),
        4,
        IF(OR(ROW()=7,ROW()=18,ROW()=29),
          5,
          IF(OR(ROW()=8,ROW()=19,ROW()=30),
            6,
            IF(OR(ROW()=9,ROW()=20,ROW()=31),
              7,
              IF(OR(ROW()=10,ROW()=21,ROW()=32),
                8,
                IF(OR(ROW()=11,ROW()=22,ROW()=33),
                  9,
                  IF(OR(ROW()=12,ROW()=23,ROW()=34),
                    10,
                    IF(OR(ROW()=13,ROW()=24,ROW()=35),
                      11,
                      IF(OR(ROW()=14,ROW()=25,ROW()=36),
                        12,
                        IF(OR(ROW()=15,ROW()=26,ROW()=37),
                          13,
                          RANDBETWEEN(3,COUNT(Department!$A:$A)+1)
                        )
                      )
                    )
                  )
                )
              )
            )
          )
        )
      )
    )
  )</f>
        <v>8</v>
      </c>
      <c r="O2031" s="7" t="str">
        <f ca="1">VLOOKUP($N2031,Department!$A:$B,2,FALSE)</f>
        <v>Comunicação &amp; Marketing</v>
      </c>
      <c r="P2031" s="6">
        <f t="shared" ca="1" si="158"/>
        <v>8</v>
      </c>
      <c r="Q2031" s="7" t="str">
        <f ca="1">VLOOKUP($P2031,Role!$A:$B,2,FALSE)</f>
        <v>Analista</v>
      </c>
      <c r="R2031" s="7">
        <f ca="1">IF($P2031=8,RANDBETWEEN(2,COUNT(Level!$A:$A) + 1),"")</f>
        <v>3</v>
      </c>
      <c r="S2031" s="7" t="str">
        <f ca="1">IF($R2031&lt;&gt;"",VLOOKUP($R2031,Level!$A:$B,2,FALSE),"")</f>
        <v>Pleno</v>
      </c>
      <c r="T2031" s="8">
        <f t="shared" ca="1" si="159"/>
        <v>43490</v>
      </c>
      <c r="U2031" s="1">
        <f t="shared" ca="1" si="155"/>
        <v>3080</v>
      </c>
      <c r="V2031" s="10" t="str">
        <f ca="1">"INSERT INTO acme.fact_employees (" &amp;
$A$1 &amp;
", " &amp;
$B$1 &amp;
", " &amp;
$C$1 &amp;
", " &amp;
$E$1 &amp;
", " &amp;
$H$1 &amp;
", " &amp;
$I$1 &amp;
", " &amp;
$K$1 &amp;
", " &amp;
$L$1 &amp;
", " &amp;
$N$1 &amp;
", " &amp;
$P$1 &amp;
", " &amp;
$R$1 &amp;
", " &amp;
$U$1 &amp;
") VALUES (" &amp;
$A2031    &amp;
", "   &amp;
$B2031    &amp;
", "   &amp;
$C2031    &amp;
", '"  &amp;
$E2031    &amp;
"', '" &amp;
$H2031    &amp;
"', "  &amp;
$I2031 &amp;
", CAST('"  &amp;
TEXT($K2031,"aaaa-mm-dd") &amp;
"' AS DATE), " &amp;
$L2031 &amp;
", " &amp;
$N2031 &amp;
", " &amp;
$P2031 &amp;
", " &amp;
IF($R2031="","NULL",$R2031) &amp;
", " &amp;
$U2031 &amp;
");"</f>
        <v>INSERT INTO acme.fact_employees (id_company_fk, id_employee_pk, flg_active, employee_name, id_gender_fk, id_race_fk, birthdate, id_education_fk, id_department_fk, id_role_fk, id_level_fk, salary) VALUES (2, 2030, TRUE, 'Cristóvão Bragança Siqueira', 'M', 2, CAST('1983-11-04' AS DATE), 5, 8, 8, 3, 3080);</v>
      </c>
    </row>
    <row r="2032" spans="1:22" x14ac:dyDescent="0.2">
      <c r="K2032" s="8"/>
      <c r="M2032" s="8"/>
    </row>
    <row r="2033" spans="11:13" x14ac:dyDescent="0.2">
      <c r="K2033" s="8"/>
      <c r="M2033" s="8"/>
    </row>
    <row r="2034" spans="11:13" x14ac:dyDescent="0.2">
      <c r="K2034" s="8"/>
      <c r="M2034" s="8"/>
    </row>
    <row r="2035" spans="11:13" x14ac:dyDescent="0.2">
      <c r="K2035" s="8"/>
      <c r="M2035" s="8"/>
    </row>
    <row r="2036" spans="11:13" x14ac:dyDescent="0.2">
      <c r="K2036" s="8"/>
      <c r="M2036" s="8"/>
    </row>
    <row r="2037" spans="11:13" x14ac:dyDescent="0.2">
      <c r="K2037" s="8"/>
      <c r="M2037" s="8"/>
    </row>
    <row r="2038" spans="11:13" x14ac:dyDescent="0.2">
      <c r="K2038" s="8"/>
      <c r="M2038" s="8"/>
    </row>
    <row r="2039" spans="11:13" x14ac:dyDescent="0.2">
      <c r="K2039" s="8"/>
      <c r="M2039" s="8"/>
    </row>
    <row r="2040" spans="11:13" x14ac:dyDescent="0.2">
      <c r="K2040" s="8"/>
      <c r="M2040" s="8"/>
    </row>
    <row r="2041" spans="11:13" x14ac:dyDescent="0.2">
      <c r="K2041" s="8"/>
      <c r="M2041" s="8"/>
    </row>
    <row r="2042" spans="11:13" x14ac:dyDescent="0.2">
      <c r="K2042" s="8"/>
      <c r="M2042" s="8"/>
    </row>
    <row r="2043" spans="11:13" x14ac:dyDescent="0.2">
      <c r="K2043" s="8"/>
      <c r="M2043" s="8"/>
    </row>
    <row r="2044" spans="11:13" x14ac:dyDescent="0.2">
      <c r="K2044" s="8"/>
      <c r="M2044" s="8"/>
    </row>
    <row r="2045" spans="11:13" x14ac:dyDescent="0.2">
      <c r="K2045" s="8"/>
      <c r="M2045" s="8"/>
    </row>
    <row r="2046" spans="11:13" x14ac:dyDescent="0.2">
      <c r="K2046" s="8"/>
      <c r="M2046" s="8"/>
    </row>
    <row r="2047" spans="11:13" x14ac:dyDescent="0.2">
      <c r="K2047" s="8"/>
      <c r="M2047" s="8"/>
    </row>
    <row r="2048" spans="11:13" x14ac:dyDescent="0.2">
      <c r="K2048" s="8"/>
      <c r="M2048" s="8"/>
    </row>
    <row r="2049" spans="11:13" x14ac:dyDescent="0.2">
      <c r="K2049" s="8"/>
      <c r="M2049" s="8"/>
    </row>
    <row r="2050" spans="11:13" x14ac:dyDescent="0.2">
      <c r="K2050" s="8"/>
      <c r="M2050" s="8"/>
    </row>
    <row r="2051" spans="11:13" x14ac:dyDescent="0.2">
      <c r="K2051" s="8"/>
      <c r="M2051" s="8"/>
    </row>
    <row r="2052" spans="11:13" x14ac:dyDescent="0.2">
      <c r="K2052" s="8"/>
      <c r="M2052" s="8"/>
    </row>
    <row r="2053" spans="11:13" x14ac:dyDescent="0.2">
      <c r="K2053" s="8"/>
      <c r="M2053" s="8"/>
    </row>
    <row r="2054" spans="11:13" x14ac:dyDescent="0.2">
      <c r="K2054" s="8"/>
      <c r="M2054" s="8"/>
    </row>
    <row r="2055" spans="11:13" x14ac:dyDescent="0.2">
      <c r="K2055" s="8"/>
      <c r="M2055" s="8"/>
    </row>
    <row r="2056" spans="11:13" x14ac:dyDescent="0.2">
      <c r="K2056" s="8"/>
      <c r="M2056" s="8"/>
    </row>
    <row r="2057" spans="11:13" x14ac:dyDescent="0.2">
      <c r="K2057" s="8"/>
      <c r="M2057" s="8"/>
    </row>
    <row r="2058" spans="11:13" x14ac:dyDescent="0.2">
      <c r="K2058" s="8"/>
      <c r="M2058" s="8"/>
    </row>
    <row r="2059" spans="11:13" x14ac:dyDescent="0.2">
      <c r="K2059" s="8"/>
      <c r="M2059" s="8"/>
    </row>
    <row r="2060" spans="11:13" x14ac:dyDescent="0.2">
      <c r="K2060" s="8"/>
      <c r="M2060" s="8"/>
    </row>
    <row r="2061" spans="11:13" x14ac:dyDescent="0.2">
      <c r="K2061" s="8"/>
      <c r="M2061" s="8"/>
    </row>
    <row r="2062" spans="11:13" x14ac:dyDescent="0.2">
      <c r="K2062" s="8"/>
      <c r="M2062" s="8"/>
    </row>
    <row r="2063" spans="11:13" x14ac:dyDescent="0.2">
      <c r="K2063" s="8"/>
      <c r="M2063" s="8"/>
    </row>
    <row r="2064" spans="11:13" x14ac:dyDescent="0.2">
      <c r="K2064" s="8"/>
      <c r="M2064" s="8"/>
    </row>
    <row r="2065" spans="11:13" x14ac:dyDescent="0.2">
      <c r="K2065" s="8"/>
      <c r="M2065" s="8"/>
    </row>
    <row r="2066" spans="11:13" x14ac:dyDescent="0.2">
      <c r="K2066" s="8"/>
      <c r="M2066" s="8"/>
    </row>
    <row r="2067" spans="11:13" x14ac:dyDescent="0.2">
      <c r="K2067" s="8"/>
      <c r="M2067" s="8"/>
    </row>
    <row r="2068" spans="11:13" x14ac:dyDescent="0.2">
      <c r="K2068" s="8"/>
      <c r="M2068" s="8"/>
    </row>
    <row r="2069" spans="11:13" x14ac:dyDescent="0.2">
      <c r="K2069" s="8"/>
      <c r="M2069" s="8"/>
    </row>
    <row r="2070" spans="11:13" x14ac:dyDescent="0.2">
      <c r="K2070" s="8"/>
      <c r="M2070" s="8"/>
    </row>
    <row r="2071" spans="11:13" x14ac:dyDescent="0.2">
      <c r="K2071" s="8"/>
      <c r="M2071" s="8"/>
    </row>
    <row r="2072" spans="11:13" x14ac:dyDescent="0.2">
      <c r="K2072" s="8"/>
      <c r="M2072" s="8"/>
    </row>
    <row r="2073" spans="11:13" x14ac:dyDescent="0.2">
      <c r="K2073" s="8"/>
      <c r="M2073" s="8"/>
    </row>
    <row r="2074" spans="11:13" x14ac:dyDescent="0.2">
      <c r="K2074" s="8"/>
      <c r="M2074" s="8"/>
    </row>
    <row r="2075" spans="11:13" x14ac:dyDescent="0.2">
      <c r="K2075" s="8"/>
      <c r="M2075" s="8"/>
    </row>
    <row r="2076" spans="11:13" x14ac:dyDescent="0.2">
      <c r="K2076" s="8"/>
      <c r="M2076" s="8"/>
    </row>
    <row r="2077" spans="11:13" x14ac:dyDescent="0.2">
      <c r="K2077" s="8"/>
      <c r="M2077" s="8"/>
    </row>
    <row r="2078" spans="11:13" x14ac:dyDescent="0.2">
      <c r="K2078" s="8"/>
      <c r="M2078" s="8"/>
    </row>
    <row r="2079" spans="11:13" x14ac:dyDescent="0.2">
      <c r="K2079" s="8"/>
      <c r="M2079" s="8"/>
    </row>
    <row r="2080" spans="11:13" x14ac:dyDescent="0.2">
      <c r="K2080" s="8"/>
      <c r="M2080" s="8"/>
    </row>
    <row r="2081" spans="11:13" x14ac:dyDescent="0.2">
      <c r="K2081" s="8"/>
      <c r="M2081" s="8"/>
    </row>
    <row r="2082" spans="11:13" x14ac:dyDescent="0.2">
      <c r="K2082" s="8"/>
      <c r="M2082" s="8"/>
    </row>
    <row r="2083" spans="11:13" x14ac:dyDescent="0.2">
      <c r="K2083" s="8"/>
      <c r="M2083" s="8"/>
    </row>
    <row r="2084" spans="11:13" x14ac:dyDescent="0.2">
      <c r="K2084" s="8"/>
      <c r="M2084" s="8"/>
    </row>
    <row r="2085" spans="11:13" x14ac:dyDescent="0.2">
      <c r="K2085" s="8"/>
      <c r="M2085" s="8"/>
    </row>
    <row r="2086" spans="11:13" x14ac:dyDescent="0.2">
      <c r="K2086" s="8"/>
      <c r="M2086" s="8"/>
    </row>
    <row r="2087" spans="11:13" x14ac:dyDescent="0.2">
      <c r="K2087" s="8"/>
      <c r="M2087" s="8"/>
    </row>
    <row r="2088" spans="11:13" x14ac:dyDescent="0.2">
      <c r="K2088" s="8"/>
      <c r="M2088" s="8"/>
    </row>
    <row r="2089" spans="11:13" x14ac:dyDescent="0.2">
      <c r="K2089" s="8"/>
      <c r="M2089" s="8"/>
    </row>
    <row r="2090" spans="11:13" x14ac:dyDescent="0.2">
      <c r="K2090" s="8"/>
      <c r="M2090" s="8"/>
    </row>
    <row r="2091" spans="11:13" x14ac:dyDescent="0.2">
      <c r="K2091" s="8"/>
      <c r="M2091" s="8"/>
    </row>
    <row r="2092" spans="11:13" x14ac:dyDescent="0.2">
      <c r="K2092" s="8"/>
      <c r="M2092" s="8"/>
    </row>
    <row r="2093" spans="11:13" x14ac:dyDescent="0.2">
      <c r="K2093" s="8"/>
      <c r="M2093" s="8"/>
    </row>
    <row r="2094" spans="11:13" x14ac:dyDescent="0.2">
      <c r="K2094" s="8"/>
      <c r="M2094" s="8"/>
    </row>
    <row r="2095" spans="11:13" x14ac:dyDescent="0.2">
      <c r="K2095" s="8"/>
      <c r="M2095" s="8"/>
    </row>
    <row r="2096" spans="11:13" x14ac:dyDescent="0.2">
      <c r="K2096" s="8"/>
      <c r="M2096" s="8"/>
    </row>
    <row r="2097" spans="11:13" x14ac:dyDescent="0.2">
      <c r="K2097" s="8"/>
      <c r="M2097" s="8"/>
    </row>
    <row r="2098" spans="11:13" x14ac:dyDescent="0.2">
      <c r="K2098" s="8"/>
      <c r="M2098" s="8"/>
    </row>
    <row r="2099" spans="11:13" x14ac:dyDescent="0.2">
      <c r="K2099" s="8"/>
      <c r="M2099" s="8"/>
    </row>
    <row r="2100" spans="11:13" x14ac:dyDescent="0.2">
      <c r="K2100" s="8"/>
      <c r="M2100" s="8"/>
    </row>
    <row r="2101" spans="11:13" x14ac:dyDescent="0.2">
      <c r="K2101" s="8"/>
      <c r="M2101" s="8"/>
    </row>
    <row r="2102" spans="11:13" x14ac:dyDescent="0.2">
      <c r="K2102" s="8"/>
      <c r="M2102" s="8"/>
    </row>
    <row r="2103" spans="11:13" x14ac:dyDescent="0.2">
      <c r="K2103" s="8"/>
      <c r="M2103" s="8"/>
    </row>
    <row r="2104" spans="11:13" x14ac:dyDescent="0.2">
      <c r="K2104" s="8"/>
      <c r="M2104" s="8"/>
    </row>
    <row r="2105" spans="11:13" x14ac:dyDescent="0.2">
      <c r="K2105" s="8"/>
      <c r="M2105" s="8"/>
    </row>
    <row r="2106" spans="11:13" x14ac:dyDescent="0.2">
      <c r="K2106" s="8"/>
      <c r="M2106" s="8"/>
    </row>
    <row r="2107" spans="11:13" x14ac:dyDescent="0.2">
      <c r="K2107" s="8"/>
      <c r="M2107" s="8"/>
    </row>
    <row r="2108" spans="11:13" x14ac:dyDescent="0.2">
      <c r="K2108" s="8"/>
      <c r="M2108" s="8"/>
    </row>
    <row r="2109" spans="11:13" x14ac:dyDescent="0.2">
      <c r="K2109" s="8"/>
      <c r="M2109" s="8"/>
    </row>
    <row r="2110" spans="11:13" x14ac:dyDescent="0.2">
      <c r="K2110" s="8"/>
      <c r="M2110" s="8"/>
    </row>
    <row r="2111" spans="11:13" x14ac:dyDescent="0.2">
      <c r="K2111" s="8"/>
      <c r="M2111" s="8"/>
    </row>
    <row r="2112" spans="11:13" x14ac:dyDescent="0.2">
      <c r="K2112" s="8"/>
      <c r="M2112" s="8"/>
    </row>
    <row r="2113" spans="11:13" x14ac:dyDescent="0.2">
      <c r="K2113" s="8"/>
      <c r="M2113" s="8"/>
    </row>
    <row r="2114" spans="11:13" x14ac:dyDescent="0.2">
      <c r="K2114" s="8"/>
      <c r="M2114" s="8"/>
    </row>
    <row r="2115" spans="11:13" x14ac:dyDescent="0.2">
      <c r="K2115" s="8"/>
      <c r="M2115" s="8"/>
    </row>
    <row r="2116" spans="11:13" x14ac:dyDescent="0.2">
      <c r="K2116" s="8"/>
      <c r="M2116" s="8"/>
    </row>
    <row r="2117" spans="11:13" x14ac:dyDescent="0.2">
      <c r="K2117" s="8"/>
      <c r="M2117" s="8"/>
    </row>
    <row r="2118" spans="11:13" x14ac:dyDescent="0.2">
      <c r="K2118" s="8"/>
      <c r="M2118" s="8"/>
    </row>
    <row r="2119" spans="11:13" x14ac:dyDescent="0.2">
      <c r="K2119" s="8"/>
      <c r="M2119" s="8"/>
    </row>
    <row r="2120" spans="11:13" x14ac:dyDescent="0.2">
      <c r="K2120" s="8"/>
      <c r="M2120" s="8"/>
    </row>
    <row r="2121" spans="11:13" x14ac:dyDescent="0.2">
      <c r="K2121" s="8"/>
      <c r="M2121" s="8"/>
    </row>
    <row r="2122" spans="11:13" x14ac:dyDescent="0.2">
      <c r="K2122" s="8"/>
      <c r="M2122" s="8"/>
    </row>
    <row r="2123" spans="11:13" x14ac:dyDescent="0.2">
      <c r="K2123" s="8"/>
      <c r="M2123" s="8"/>
    </row>
    <row r="2124" spans="11:13" x14ac:dyDescent="0.2">
      <c r="K2124" s="8"/>
      <c r="M2124" s="8"/>
    </row>
    <row r="2125" spans="11:13" x14ac:dyDescent="0.2">
      <c r="K2125" s="8"/>
      <c r="M2125" s="8"/>
    </row>
    <row r="2126" spans="11:13" x14ac:dyDescent="0.2">
      <c r="K2126" s="8"/>
      <c r="M2126" s="8"/>
    </row>
    <row r="2127" spans="11:13" x14ac:dyDescent="0.2">
      <c r="K2127" s="8"/>
      <c r="M2127" s="8"/>
    </row>
    <row r="2128" spans="11:13" x14ac:dyDescent="0.2">
      <c r="K2128" s="8"/>
      <c r="M2128" s="8"/>
    </row>
    <row r="2129" spans="11:13" x14ac:dyDescent="0.2">
      <c r="K2129" s="8"/>
      <c r="M2129" s="8"/>
    </row>
    <row r="2130" spans="11:13" x14ac:dyDescent="0.2">
      <c r="K2130" s="8"/>
      <c r="M2130" s="8"/>
    </row>
    <row r="2131" spans="11:13" x14ac:dyDescent="0.2">
      <c r="K2131" s="8"/>
      <c r="M2131" s="8"/>
    </row>
    <row r="2132" spans="11:13" x14ac:dyDescent="0.2">
      <c r="K2132" s="8"/>
      <c r="M2132" s="8"/>
    </row>
    <row r="2133" spans="11:13" x14ac:dyDescent="0.2">
      <c r="K2133" s="8"/>
      <c r="M2133" s="8"/>
    </row>
    <row r="2134" spans="11:13" x14ac:dyDescent="0.2">
      <c r="K2134" s="8"/>
      <c r="M2134" s="8"/>
    </row>
    <row r="2135" spans="11:13" x14ac:dyDescent="0.2">
      <c r="K2135" s="8"/>
      <c r="M2135" s="8"/>
    </row>
    <row r="2136" spans="11:13" x14ac:dyDescent="0.2">
      <c r="K2136" s="8"/>
      <c r="M2136" s="8"/>
    </row>
    <row r="2137" spans="11:13" x14ac:dyDescent="0.2">
      <c r="K2137" s="8"/>
      <c r="M2137" s="8"/>
    </row>
    <row r="2138" spans="11:13" x14ac:dyDescent="0.2">
      <c r="K2138" s="8"/>
      <c r="M2138" s="8"/>
    </row>
    <row r="2139" spans="11:13" x14ac:dyDescent="0.2">
      <c r="K2139" s="8"/>
      <c r="M2139" s="8"/>
    </row>
    <row r="2140" spans="11:13" x14ac:dyDescent="0.2">
      <c r="K2140" s="8"/>
      <c r="M2140" s="8"/>
    </row>
    <row r="2141" spans="11:13" x14ac:dyDescent="0.2">
      <c r="K2141" s="8"/>
      <c r="M2141" s="8"/>
    </row>
    <row r="2142" spans="11:13" x14ac:dyDescent="0.2">
      <c r="K2142" s="8"/>
      <c r="M2142" s="8"/>
    </row>
    <row r="2143" spans="11:13" x14ac:dyDescent="0.2">
      <c r="K2143" s="8"/>
      <c r="M2143" s="8"/>
    </row>
    <row r="2144" spans="11:13" x14ac:dyDescent="0.2">
      <c r="K2144" s="8"/>
      <c r="M2144" s="8"/>
    </row>
    <row r="2145" spans="11:13" x14ac:dyDescent="0.2">
      <c r="K2145" s="8"/>
      <c r="M2145" s="8"/>
    </row>
    <row r="2146" spans="11:13" x14ac:dyDescent="0.2">
      <c r="K2146" s="8"/>
      <c r="M2146" s="8"/>
    </row>
    <row r="2147" spans="11:13" x14ac:dyDescent="0.2">
      <c r="K2147" s="8"/>
      <c r="M2147" s="8"/>
    </row>
    <row r="2148" spans="11:13" x14ac:dyDescent="0.2">
      <c r="K2148" s="8"/>
      <c r="M2148" s="8"/>
    </row>
    <row r="2149" spans="11:13" x14ac:dyDescent="0.2">
      <c r="K2149" s="8"/>
      <c r="M2149" s="8"/>
    </row>
    <row r="2150" spans="11:13" x14ac:dyDescent="0.2">
      <c r="K2150" s="8"/>
      <c r="M2150" s="8"/>
    </row>
    <row r="2151" spans="11:13" x14ac:dyDescent="0.2">
      <c r="K2151" s="8"/>
      <c r="M2151" s="8"/>
    </row>
    <row r="2152" spans="11:13" x14ac:dyDescent="0.2">
      <c r="K2152" s="8"/>
      <c r="M2152" s="8"/>
    </row>
    <row r="2153" spans="11:13" x14ac:dyDescent="0.2">
      <c r="K2153" s="8"/>
      <c r="M2153" s="8"/>
    </row>
    <row r="2154" spans="11:13" x14ac:dyDescent="0.2">
      <c r="K2154" s="8"/>
      <c r="M2154" s="8"/>
    </row>
    <row r="2155" spans="11:13" x14ac:dyDescent="0.2">
      <c r="K2155" s="8"/>
      <c r="M2155" s="8"/>
    </row>
    <row r="2156" spans="11:13" x14ac:dyDescent="0.2">
      <c r="K2156" s="8"/>
      <c r="M2156" s="8"/>
    </row>
    <row r="2157" spans="11:13" x14ac:dyDescent="0.2">
      <c r="K2157" s="8"/>
      <c r="M2157" s="8"/>
    </row>
    <row r="2158" spans="11:13" x14ac:dyDescent="0.2">
      <c r="K2158" s="8"/>
      <c r="M2158" s="8"/>
    </row>
    <row r="2159" spans="11:13" x14ac:dyDescent="0.2">
      <c r="K2159" s="8"/>
      <c r="M2159" s="8"/>
    </row>
    <row r="2160" spans="11:13" x14ac:dyDescent="0.2">
      <c r="K2160" s="8"/>
      <c r="M2160" s="8"/>
    </row>
    <row r="2161" spans="11:13" x14ac:dyDescent="0.2">
      <c r="K2161" s="8"/>
      <c r="M2161" s="8"/>
    </row>
    <row r="2162" spans="11:13" x14ac:dyDescent="0.2">
      <c r="K2162" s="8"/>
      <c r="M2162" s="8"/>
    </row>
    <row r="2163" spans="11:13" x14ac:dyDescent="0.2">
      <c r="K2163" s="8"/>
      <c r="M2163" s="8"/>
    </row>
    <row r="2164" spans="11:13" x14ac:dyDescent="0.2">
      <c r="K2164" s="8"/>
      <c r="M2164" s="8"/>
    </row>
    <row r="2165" spans="11:13" x14ac:dyDescent="0.2">
      <c r="K2165" s="8"/>
      <c r="M2165" s="8"/>
    </row>
    <row r="2166" spans="11:13" x14ac:dyDescent="0.2">
      <c r="K2166" s="8"/>
      <c r="M2166" s="8"/>
    </row>
    <row r="2167" spans="11:13" x14ac:dyDescent="0.2">
      <c r="K2167" s="8"/>
      <c r="M2167" s="8"/>
    </row>
    <row r="2168" spans="11:13" x14ac:dyDescent="0.2">
      <c r="K2168" s="8"/>
      <c r="M2168" s="8"/>
    </row>
    <row r="2169" spans="11:13" x14ac:dyDescent="0.2">
      <c r="K2169" s="8"/>
      <c r="M2169" s="8"/>
    </row>
    <row r="2170" spans="11:13" x14ac:dyDescent="0.2">
      <c r="K2170" s="8"/>
      <c r="M2170" s="8"/>
    </row>
    <row r="2171" spans="11:13" x14ac:dyDescent="0.2">
      <c r="K2171" s="8"/>
      <c r="M2171" s="8"/>
    </row>
    <row r="2172" spans="11:13" x14ac:dyDescent="0.2">
      <c r="K2172" s="8"/>
      <c r="M2172" s="8"/>
    </row>
    <row r="2173" spans="11:13" x14ac:dyDescent="0.2">
      <c r="K2173" s="8"/>
      <c r="M2173" s="8"/>
    </row>
    <row r="2174" spans="11:13" x14ac:dyDescent="0.2">
      <c r="K2174" s="8"/>
      <c r="M2174" s="8"/>
    </row>
    <row r="2175" spans="11:13" x14ac:dyDescent="0.2">
      <c r="K2175" s="8"/>
      <c r="M2175" s="8"/>
    </row>
    <row r="2176" spans="11:13" x14ac:dyDescent="0.2">
      <c r="K2176" s="8"/>
      <c r="M2176" s="8"/>
    </row>
    <row r="2177" spans="11:13" x14ac:dyDescent="0.2">
      <c r="K2177" s="8"/>
      <c r="M2177" s="8"/>
    </row>
    <row r="2178" spans="11:13" x14ac:dyDescent="0.2">
      <c r="K2178" s="8"/>
      <c r="M2178" s="8"/>
    </row>
    <row r="2179" spans="11:13" x14ac:dyDescent="0.2">
      <c r="K2179" s="8"/>
      <c r="M2179" s="8"/>
    </row>
    <row r="2180" spans="11:13" x14ac:dyDescent="0.2">
      <c r="K2180" s="8"/>
      <c r="M2180" s="8"/>
    </row>
    <row r="2181" spans="11:13" x14ac:dyDescent="0.2">
      <c r="K2181" s="8"/>
      <c r="M2181" s="8"/>
    </row>
    <row r="2182" spans="11:13" x14ac:dyDescent="0.2">
      <c r="K2182" s="8"/>
      <c r="M2182" s="8"/>
    </row>
    <row r="2183" spans="11:13" x14ac:dyDescent="0.2">
      <c r="K2183" s="8"/>
      <c r="M2183" s="8"/>
    </row>
    <row r="2184" spans="11:13" x14ac:dyDescent="0.2">
      <c r="K2184" s="8"/>
      <c r="M2184" s="8"/>
    </row>
    <row r="2185" spans="11:13" x14ac:dyDescent="0.2">
      <c r="K2185" s="8"/>
      <c r="M2185" s="8"/>
    </row>
    <row r="2186" spans="11:13" x14ac:dyDescent="0.2">
      <c r="K2186" s="8"/>
      <c r="M2186" s="8"/>
    </row>
    <row r="2187" spans="11:13" x14ac:dyDescent="0.2">
      <c r="K2187" s="8"/>
      <c r="M2187" s="8"/>
    </row>
    <row r="2188" spans="11:13" x14ac:dyDescent="0.2">
      <c r="K2188" s="8"/>
      <c r="M2188" s="8"/>
    </row>
    <row r="2189" spans="11:13" x14ac:dyDescent="0.2">
      <c r="K2189" s="8"/>
      <c r="M2189" s="8"/>
    </row>
    <row r="2190" spans="11:13" x14ac:dyDescent="0.2">
      <c r="K2190" s="8"/>
      <c r="M2190" s="8"/>
    </row>
    <row r="2191" spans="11:13" x14ac:dyDescent="0.2">
      <c r="K2191" s="8"/>
      <c r="M2191" s="8"/>
    </row>
    <row r="2192" spans="11:13" x14ac:dyDescent="0.2">
      <c r="K2192" s="8"/>
      <c r="M2192" s="8"/>
    </row>
    <row r="2193" spans="11:13" x14ac:dyDescent="0.2">
      <c r="K2193" s="8"/>
      <c r="M2193" s="8"/>
    </row>
    <row r="2194" spans="11:13" x14ac:dyDescent="0.2">
      <c r="K2194" s="8"/>
      <c r="M2194" s="8"/>
    </row>
    <row r="2195" spans="11:13" x14ac:dyDescent="0.2">
      <c r="K2195" s="8"/>
      <c r="M2195" s="8"/>
    </row>
    <row r="2196" spans="11:13" x14ac:dyDescent="0.2">
      <c r="K2196" s="8"/>
      <c r="M2196" s="8"/>
    </row>
    <row r="2197" spans="11:13" x14ac:dyDescent="0.2">
      <c r="K2197" s="8"/>
      <c r="M2197" s="8"/>
    </row>
    <row r="2198" spans="11:13" x14ac:dyDescent="0.2">
      <c r="K2198" s="8"/>
      <c r="M2198" s="8"/>
    </row>
    <row r="2199" spans="11:13" x14ac:dyDescent="0.2">
      <c r="K2199" s="8"/>
      <c r="M2199" s="8"/>
    </row>
    <row r="2200" spans="11:13" x14ac:dyDescent="0.2">
      <c r="K2200" s="8"/>
      <c r="M2200" s="8"/>
    </row>
    <row r="2201" spans="11:13" x14ac:dyDescent="0.2">
      <c r="K2201" s="8"/>
      <c r="M2201" s="8"/>
    </row>
    <row r="2202" spans="11:13" x14ac:dyDescent="0.2">
      <c r="K2202" s="8"/>
      <c r="M2202" s="8"/>
    </row>
    <row r="2203" spans="11:13" x14ac:dyDescent="0.2">
      <c r="K2203" s="8"/>
      <c r="M2203" s="8"/>
    </row>
    <row r="2204" spans="11:13" x14ac:dyDescent="0.2">
      <c r="K2204" s="8"/>
      <c r="M2204" s="8"/>
    </row>
    <row r="2205" spans="11:13" x14ac:dyDescent="0.2">
      <c r="K2205" s="8"/>
      <c r="M2205" s="8"/>
    </row>
    <row r="2206" spans="11:13" x14ac:dyDescent="0.2">
      <c r="K2206" s="8"/>
      <c r="M2206" s="8"/>
    </row>
    <row r="2207" spans="11:13" x14ac:dyDescent="0.2">
      <c r="K2207" s="8"/>
      <c r="M2207" s="8"/>
    </row>
    <row r="2208" spans="11:13" x14ac:dyDescent="0.2">
      <c r="K2208" s="8"/>
      <c r="M2208" s="8"/>
    </row>
    <row r="2209" spans="11:13" x14ac:dyDescent="0.2">
      <c r="K2209" s="8"/>
      <c r="M2209" s="8"/>
    </row>
    <row r="2210" spans="11:13" x14ac:dyDescent="0.2">
      <c r="K2210" s="8"/>
      <c r="M2210" s="8"/>
    </row>
    <row r="2211" spans="11:13" x14ac:dyDescent="0.2">
      <c r="K2211" s="8"/>
      <c r="M2211" s="8"/>
    </row>
    <row r="2212" spans="11:13" x14ac:dyDescent="0.2">
      <c r="K2212" s="8"/>
      <c r="M2212" s="8"/>
    </row>
    <row r="2213" spans="11:13" x14ac:dyDescent="0.2">
      <c r="K2213" s="8"/>
      <c r="M2213" s="8"/>
    </row>
    <row r="2214" spans="11:13" x14ac:dyDescent="0.2">
      <c r="K2214" s="8"/>
      <c r="M2214" s="8"/>
    </row>
    <row r="2215" spans="11:13" x14ac:dyDescent="0.2">
      <c r="K2215" s="8"/>
      <c r="M2215" s="8"/>
    </row>
    <row r="2216" spans="11:13" x14ac:dyDescent="0.2">
      <c r="K2216" s="8"/>
      <c r="M2216" s="8"/>
    </row>
    <row r="2217" spans="11:13" x14ac:dyDescent="0.2">
      <c r="K2217" s="8"/>
      <c r="M2217" s="8"/>
    </row>
    <row r="2218" spans="11:13" x14ac:dyDescent="0.2">
      <c r="K2218" s="8"/>
      <c r="M2218" s="8"/>
    </row>
    <row r="2219" spans="11:13" x14ac:dyDescent="0.2">
      <c r="K2219" s="8"/>
      <c r="M2219" s="8"/>
    </row>
    <row r="2220" spans="11:13" x14ac:dyDescent="0.2">
      <c r="K2220" s="8"/>
      <c r="M2220" s="8"/>
    </row>
    <row r="2221" spans="11:13" x14ac:dyDescent="0.2">
      <c r="K2221" s="8"/>
      <c r="M2221" s="8"/>
    </row>
    <row r="2222" spans="11:13" x14ac:dyDescent="0.2">
      <c r="K2222" s="8"/>
      <c r="M2222" s="8"/>
    </row>
    <row r="2223" spans="11:13" x14ac:dyDescent="0.2">
      <c r="K2223" s="8"/>
      <c r="M2223" s="8"/>
    </row>
    <row r="2224" spans="11:13" x14ac:dyDescent="0.2">
      <c r="K2224" s="8"/>
      <c r="M2224" s="8"/>
    </row>
    <row r="2225" spans="11:13" x14ac:dyDescent="0.2">
      <c r="K2225" s="8"/>
      <c r="M2225" s="8"/>
    </row>
    <row r="2226" spans="11:13" x14ac:dyDescent="0.2">
      <c r="K2226" s="8"/>
      <c r="M2226" s="8"/>
    </row>
    <row r="2227" spans="11:13" x14ac:dyDescent="0.2">
      <c r="K2227" s="8"/>
      <c r="M2227" s="8"/>
    </row>
    <row r="2228" spans="11:13" x14ac:dyDescent="0.2">
      <c r="K2228" s="8"/>
      <c r="M2228" s="8"/>
    </row>
    <row r="2229" spans="11:13" x14ac:dyDescent="0.2">
      <c r="K2229" s="8"/>
      <c r="M2229" s="8"/>
    </row>
    <row r="2230" spans="11:13" x14ac:dyDescent="0.2">
      <c r="K2230" s="8"/>
      <c r="M2230" s="8"/>
    </row>
    <row r="2231" spans="11:13" x14ac:dyDescent="0.2">
      <c r="K2231" s="8"/>
      <c r="M2231" s="8"/>
    </row>
    <row r="2232" spans="11:13" x14ac:dyDescent="0.2">
      <c r="K2232" s="8"/>
      <c r="M2232" s="8"/>
    </row>
    <row r="2233" spans="11:13" x14ac:dyDescent="0.2">
      <c r="K2233" s="8"/>
      <c r="M2233" s="8"/>
    </row>
    <row r="2234" spans="11:13" x14ac:dyDescent="0.2">
      <c r="K2234" s="8"/>
      <c r="M2234" s="8"/>
    </row>
    <row r="2235" spans="11:13" x14ac:dyDescent="0.2">
      <c r="K2235" s="8"/>
      <c r="M2235" s="8"/>
    </row>
    <row r="2236" spans="11:13" x14ac:dyDescent="0.2">
      <c r="K2236" s="8"/>
      <c r="M2236" s="8"/>
    </row>
    <row r="2237" spans="11:13" x14ac:dyDescent="0.2">
      <c r="K2237" s="8"/>
      <c r="M2237" s="8"/>
    </row>
    <row r="2238" spans="11:13" x14ac:dyDescent="0.2">
      <c r="K2238" s="8"/>
      <c r="M2238" s="8"/>
    </row>
    <row r="2239" spans="11:13" x14ac:dyDescent="0.2">
      <c r="K2239" s="8"/>
      <c r="M2239" s="8"/>
    </row>
    <row r="2240" spans="11:13" x14ac:dyDescent="0.2">
      <c r="K2240" s="8"/>
      <c r="M2240" s="8"/>
    </row>
    <row r="2241" spans="11:13" x14ac:dyDescent="0.2">
      <c r="K2241" s="8"/>
      <c r="M2241" s="8"/>
    </row>
    <row r="2242" spans="11:13" x14ac:dyDescent="0.2">
      <c r="K2242" s="8"/>
      <c r="M2242" s="8"/>
    </row>
    <row r="2243" spans="11:13" x14ac:dyDescent="0.2">
      <c r="K2243" s="8"/>
      <c r="M2243" s="8"/>
    </row>
    <row r="2244" spans="11:13" x14ac:dyDescent="0.2">
      <c r="K2244" s="8"/>
      <c r="M2244" s="8"/>
    </row>
    <row r="2245" spans="11:13" x14ac:dyDescent="0.2">
      <c r="K2245" s="8"/>
      <c r="M2245" s="8"/>
    </row>
    <row r="2246" spans="11:13" x14ac:dyDescent="0.2">
      <c r="K2246" s="8"/>
      <c r="M2246" s="8"/>
    </row>
    <row r="2247" spans="11:13" x14ac:dyDescent="0.2">
      <c r="K2247" s="8"/>
      <c r="M2247" s="8"/>
    </row>
    <row r="2248" spans="11:13" x14ac:dyDescent="0.2">
      <c r="K2248" s="8"/>
      <c r="M2248" s="8"/>
    </row>
    <row r="2249" spans="11:13" x14ac:dyDescent="0.2">
      <c r="K2249" s="8"/>
      <c r="M2249" s="8"/>
    </row>
    <row r="2250" spans="11:13" x14ac:dyDescent="0.2">
      <c r="K2250" s="8"/>
      <c r="M2250" s="8"/>
    </row>
    <row r="2251" spans="11:13" x14ac:dyDescent="0.2">
      <c r="K2251" s="8"/>
      <c r="M2251" s="8"/>
    </row>
    <row r="2252" spans="11:13" x14ac:dyDescent="0.2">
      <c r="K2252" s="8"/>
      <c r="M2252" s="8"/>
    </row>
    <row r="2253" spans="11:13" x14ac:dyDescent="0.2">
      <c r="K2253" s="8"/>
      <c r="M2253" s="8"/>
    </row>
    <row r="2254" spans="11:13" x14ac:dyDescent="0.2">
      <c r="K2254" s="8"/>
      <c r="M2254" s="8"/>
    </row>
    <row r="2255" spans="11:13" x14ac:dyDescent="0.2">
      <c r="K2255" s="8"/>
      <c r="M2255" s="8"/>
    </row>
    <row r="2256" spans="11:13" x14ac:dyDescent="0.2">
      <c r="K2256" s="8"/>
      <c r="M2256" s="8"/>
    </row>
    <row r="2257" spans="11:13" x14ac:dyDescent="0.2">
      <c r="K2257" s="8"/>
      <c r="M2257" s="8"/>
    </row>
    <row r="2258" spans="11:13" x14ac:dyDescent="0.2">
      <c r="K2258" s="8"/>
      <c r="M2258" s="8"/>
    </row>
    <row r="2259" spans="11:13" x14ac:dyDescent="0.2">
      <c r="K2259" s="8"/>
      <c r="M2259" s="8"/>
    </row>
    <row r="2260" spans="11:13" x14ac:dyDescent="0.2">
      <c r="K2260" s="8"/>
      <c r="M2260" s="8"/>
    </row>
    <row r="2261" spans="11:13" x14ac:dyDescent="0.2">
      <c r="K2261" s="8"/>
      <c r="M2261" s="8"/>
    </row>
    <row r="2262" spans="11:13" x14ac:dyDescent="0.2">
      <c r="K2262" s="8"/>
      <c r="M2262" s="8"/>
    </row>
    <row r="2263" spans="11:13" x14ac:dyDescent="0.2">
      <c r="K2263" s="8"/>
      <c r="M2263" s="8"/>
    </row>
    <row r="2264" spans="11:13" x14ac:dyDescent="0.2">
      <c r="K2264" s="8"/>
      <c r="M2264" s="8"/>
    </row>
    <row r="2265" spans="11:13" x14ac:dyDescent="0.2">
      <c r="K2265" s="8"/>
      <c r="M2265" s="8"/>
    </row>
    <row r="2266" spans="11:13" x14ac:dyDescent="0.2">
      <c r="K2266" s="8"/>
      <c r="M2266" s="8"/>
    </row>
    <row r="2267" spans="11:13" x14ac:dyDescent="0.2">
      <c r="K2267" s="8"/>
      <c r="M2267" s="8"/>
    </row>
    <row r="2268" spans="11:13" x14ac:dyDescent="0.2">
      <c r="K2268" s="8"/>
      <c r="M2268" s="8"/>
    </row>
    <row r="2269" spans="11:13" x14ac:dyDescent="0.2">
      <c r="K2269" s="8"/>
      <c r="M2269" s="8"/>
    </row>
    <row r="2270" spans="11:13" x14ac:dyDescent="0.2">
      <c r="K2270" s="8"/>
      <c r="M2270" s="8"/>
    </row>
    <row r="2271" spans="11:13" x14ac:dyDescent="0.2">
      <c r="K2271" s="8"/>
      <c r="M2271" s="8"/>
    </row>
    <row r="2272" spans="11:13" x14ac:dyDescent="0.2">
      <c r="K2272" s="8"/>
      <c r="M2272" s="8"/>
    </row>
    <row r="2273" spans="11:13" x14ac:dyDescent="0.2">
      <c r="K2273" s="8"/>
      <c r="M2273" s="8"/>
    </row>
    <row r="2274" spans="11:13" x14ac:dyDescent="0.2">
      <c r="K2274" s="8"/>
      <c r="M2274" s="8"/>
    </row>
    <row r="2275" spans="11:13" x14ac:dyDescent="0.2">
      <c r="K2275" s="8"/>
      <c r="M2275" s="8"/>
    </row>
    <row r="2276" spans="11:13" x14ac:dyDescent="0.2">
      <c r="K2276" s="8"/>
      <c r="M2276" s="8"/>
    </row>
    <row r="2277" spans="11:13" x14ac:dyDescent="0.2">
      <c r="K2277" s="8"/>
      <c r="M2277" s="8"/>
    </row>
    <row r="2278" spans="11:13" x14ac:dyDescent="0.2">
      <c r="K2278" s="8"/>
      <c r="M2278" s="8"/>
    </row>
    <row r="2279" spans="11:13" x14ac:dyDescent="0.2">
      <c r="K2279" s="8"/>
      <c r="M2279" s="8"/>
    </row>
    <row r="2280" spans="11:13" x14ac:dyDescent="0.2">
      <c r="K2280" s="8"/>
      <c r="M2280" s="8"/>
    </row>
    <row r="2281" spans="11:13" x14ac:dyDescent="0.2">
      <c r="K2281" s="8"/>
      <c r="M2281" s="8"/>
    </row>
    <row r="2282" spans="11:13" x14ac:dyDescent="0.2">
      <c r="K2282" s="8"/>
      <c r="M2282" s="8"/>
    </row>
    <row r="2283" spans="11:13" x14ac:dyDescent="0.2">
      <c r="K2283" s="8"/>
      <c r="M2283" s="8"/>
    </row>
    <row r="2284" spans="11:13" x14ac:dyDescent="0.2">
      <c r="K2284" s="8"/>
      <c r="M2284" s="8"/>
    </row>
    <row r="2285" spans="11:13" x14ac:dyDescent="0.2">
      <c r="K2285" s="8"/>
      <c r="M2285" s="8"/>
    </row>
    <row r="2286" spans="11:13" x14ac:dyDescent="0.2">
      <c r="K2286" s="8"/>
      <c r="M2286" s="8"/>
    </row>
    <row r="2287" spans="11:13" x14ac:dyDescent="0.2">
      <c r="K2287" s="8"/>
      <c r="M2287" s="8"/>
    </row>
    <row r="2288" spans="11:13" x14ac:dyDescent="0.2">
      <c r="K2288" s="8"/>
      <c r="M2288" s="8"/>
    </row>
    <row r="2289" spans="11:13" x14ac:dyDescent="0.2">
      <c r="K2289" s="8"/>
      <c r="M2289" s="8"/>
    </row>
    <row r="2290" spans="11:13" x14ac:dyDescent="0.2">
      <c r="K2290" s="8"/>
      <c r="M2290" s="8"/>
    </row>
    <row r="2291" spans="11:13" x14ac:dyDescent="0.2">
      <c r="K2291" s="8"/>
      <c r="M2291" s="8"/>
    </row>
    <row r="2292" spans="11:13" x14ac:dyDescent="0.2">
      <c r="K2292" s="8"/>
      <c r="M2292" s="8"/>
    </row>
    <row r="2293" spans="11:13" x14ac:dyDescent="0.2">
      <c r="K2293" s="8"/>
      <c r="M2293" s="8"/>
    </row>
    <row r="2294" spans="11:13" x14ac:dyDescent="0.2">
      <c r="K2294" s="8"/>
      <c r="M2294" s="8"/>
    </row>
    <row r="2295" spans="11:13" x14ac:dyDescent="0.2">
      <c r="K2295" s="8"/>
      <c r="M2295" s="8"/>
    </row>
    <row r="2296" spans="11:13" x14ac:dyDescent="0.2">
      <c r="K2296" s="8"/>
      <c r="M2296" s="8"/>
    </row>
    <row r="2297" spans="11:13" x14ac:dyDescent="0.2">
      <c r="K2297" s="8"/>
      <c r="M2297" s="8"/>
    </row>
    <row r="2298" spans="11:13" x14ac:dyDescent="0.2">
      <c r="K2298" s="8"/>
      <c r="M2298" s="8"/>
    </row>
    <row r="2299" spans="11:13" x14ac:dyDescent="0.2">
      <c r="K2299" s="8"/>
      <c r="M2299" s="8"/>
    </row>
    <row r="2300" spans="11:13" x14ac:dyDescent="0.2">
      <c r="K2300" s="8"/>
      <c r="M2300" s="8"/>
    </row>
    <row r="2301" spans="11:13" x14ac:dyDescent="0.2">
      <c r="K2301" s="8"/>
      <c r="M2301" s="8"/>
    </row>
    <row r="2302" spans="11:13" x14ac:dyDescent="0.2">
      <c r="K2302" s="8"/>
      <c r="M2302" s="8"/>
    </row>
    <row r="2303" spans="11:13" x14ac:dyDescent="0.2">
      <c r="K2303" s="8"/>
      <c r="M2303" s="8"/>
    </row>
    <row r="2304" spans="11:13" x14ac:dyDescent="0.2">
      <c r="K2304" s="8"/>
      <c r="M2304" s="8"/>
    </row>
    <row r="2305" spans="11:13" x14ac:dyDescent="0.2">
      <c r="K2305" s="8"/>
      <c r="M2305" s="8"/>
    </row>
    <row r="2306" spans="11:13" x14ac:dyDescent="0.2">
      <c r="K2306" s="8"/>
      <c r="M2306" s="8"/>
    </row>
    <row r="2307" spans="11:13" x14ac:dyDescent="0.2">
      <c r="K2307" s="8"/>
      <c r="M2307" s="8"/>
    </row>
    <row r="2308" spans="11:13" x14ac:dyDescent="0.2">
      <c r="K2308" s="8"/>
      <c r="M2308" s="8"/>
    </row>
    <row r="2309" spans="11:13" x14ac:dyDescent="0.2">
      <c r="K2309" s="8"/>
      <c r="M2309" s="8"/>
    </row>
    <row r="2310" spans="11:13" x14ac:dyDescent="0.2">
      <c r="K2310" s="8"/>
      <c r="M2310" s="8"/>
    </row>
    <row r="2311" spans="11:13" x14ac:dyDescent="0.2">
      <c r="K2311" s="8"/>
      <c r="M2311" s="8"/>
    </row>
    <row r="2312" spans="11:13" x14ac:dyDescent="0.2">
      <c r="K2312" s="8"/>
      <c r="M2312" s="8"/>
    </row>
    <row r="2313" spans="11:13" x14ac:dyDescent="0.2">
      <c r="K2313" s="8"/>
      <c r="M2313" s="8"/>
    </row>
    <row r="2314" spans="11:13" x14ac:dyDescent="0.2">
      <c r="K2314" s="8"/>
      <c r="M2314" s="8"/>
    </row>
    <row r="2315" spans="11:13" x14ac:dyDescent="0.2">
      <c r="K2315" s="8"/>
      <c r="M2315" s="8"/>
    </row>
    <row r="2316" spans="11:13" x14ac:dyDescent="0.2">
      <c r="K2316" s="8"/>
      <c r="M2316" s="8"/>
    </row>
    <row r="2317" spans="11:13" x14ac:dyDescent="0.2">
      <c r="K2317" s="8"/>
      <c r="M2317" s="8"/>
    </row>
    <row r="2318" spans="11:13" x14ac:dyDescent="0.2">
      <c r="K2318" s="8"/>
      <c r="M2318" s="8"/>
    </row>
    <row r="2319" spans="11:13" x14ac:dyDescent="0.2">
      <c r="K2319" s="8"/>
      <c r="M2319" s="8"/>
    </row>
    <row r="2320" spans="11:13" x14ac:dyDescent="0.2">
      <c r="K2320" s="8"/>
      <c r="M2320" s="8"/>
    </row>
    <row r="2321" spans="11:13" x14ac:dyDescent="0.2">
      <c r="K2321" s="8"/>
      <c r="M2321" s="8"/>
    </row>
    <row r="2322" spans="11:13" x14ac:dyDescent="0.2">
      <c r="K2322" s="8"/>
      <c r="M2322" s="8"/>
    </row>
    <row r="2323" spans="11:13" x14ac:dyDescent="0.2">
      <c r="K2323" s="8"/>
      <c r="M2323" s="8"/>
    </row>
    <row r="2324" spans="11:13" x14ac:dyDescent="0.2">
      <c r="K2324" s="8"/>
      <c r="M2324" s="8"/>
    </row>
    <row r="2325" spans="11:13" x14ac:dyDescent="0.2">
      <c r="K2325" s="8"/>
      <c r="M2325" s="8"/>
    </row>
    <row r="2326" spans="11:13" x14ac:dyDescent="0.2">
      <c r="K2326" s="8"/>
      <c r="M2326" s="8"/>
    </row>
    <row r="2327" spans="11:13" x14ac:dyDescent="0.2">
      <c r="K2327" s="8"/>
      <c r="M2327" s="8"/>
    </row>
    <row r="2328" spans="11:13" x14ac:dyDescent="0.2">
      <c r="K2328" s="8"/>
      <c r="M2328" s="8"/>
    </row>
    <row r="2329" spans="11:13" x14ac:dyDescent="0.2">
      <c r="K2329" s="8"/>
      <c r="M2329" s="8"/>
    </row>
    <row r="2330" spans="11:13" x14ac:dyDescent="0.2">
      <c r="K2330" s="8"/>
      <c r="M2330" s="8"/>
    </row>
    <row r="2331" spans="11:13" x14ac:dyDescent="0.2">
      <c r="K2331" s="8"/>
      <c r="M2331" s="8"/>
    </row>
    <row r="2332" spans="11:13" x14ac:dyDescent="0.2">
      <c r="K2332" s="8"/>
      <c r="M2332" s="8"/>
    </row>
    <row r="2333" spans="11:13" x14ac:dyDescent="0.2">
      <c r="K2333" s="8"/>
      <c r="M2333" s="8"/>
    </row>
    <row r="2334" spans="11:13" x14ac:dyDescent="0.2">
      <c r="K2334" s="8"/>
      <c r="M2334" s="8"/>
    </row>
    <row r="2335" spans="11:13" x14ac:dyDescent="0.2">
      <c r="K2335" s="8"/>
      <c r="M2335" s="8"/>
    </row>
    <row r="2336" spans="11:13" x14ac:dyDescent="0.2">
      <c r="K2336" s="8"/>
      <c r="M2336" s="8"/>
    </row>
    <row r="2337" spans="11:13" x14ac:dyDescent="0.2">
      <c r="K2337" s="8"/>
      <c r="M2337" s="8"/>
    </row>
    <row r="2338" spans="11:13" x14ac:dyDescent="0.2">
      <c r="K2338" s="8"/>
      <c r="M2338" s="8"/>
    </row>
    <row r="2339" spans="11:13" x14ac:dyDescent="0.2">
      <c r="K2339" s="8"/>
      <c r="M2339" s="8"/>
    </row>
    <row r="2340" spans="11:13" x14ac:dyDescent="0.2">
      <c r="K2340" s="8"/>
      <c r="M2340" s="8"/>
    </row>
    <row r="2341" spans="11:13" x14ac:dyDescent="0.2">
      <c r="K2341" s="8"/>
      <c r="M2341" s="8"/>
    </row>
    <row r="2342" spans="11:13" x14ac:dyDescent="0.2">
      <c r="K2342" s="8"/>
      <c r="M2342" s="8"/>
    </row>
    <row r="2343" spans="11:13" x14ac:dyDescent="0.2">
      <c r="K2343" s="8"/>
      <c r="M2343" s="8"/>
    </row>
    <row r="2344" spans="11:13" x14ac:dyDescent="0.2">
      <c r="K2344" s="8"/>
      <c r="M2344" s="8"/>
    </row>
    <row r="2345" spans="11:13" x14ac:dyDescent="0.2">
      <c r="K2345" s="8"/>
      <c r="M2345" s="8"/>
    </row>
    <row r="2346" spans="11:13" x14ac:dyDescent="0.2">
      <c r="K2346" s="8"/>
      <c r="M2346" s="8"/>
    </row>
    <row r="2347" spans="11:13" x14ac:dyDescent="0.2">
      <c r="K2347" s="8"/>
      <c r="M2347" s="8"/>
    </row>
    <row r="2348" spans="11:13" x14ac:dyDescent="0.2">
      <c r="K2348" s="8"/>
      <c r="M2348" s="8"/>
    </row>
    <row r="2349" spans="11:13" x14ac:dyDescent="0.2">
      <c r="K2349" s="8"/>
      <c r="M2349" s="8"/>
    </row>
    <row r="2350" spans="11:13" x14ac:dyDescent="0.2">
      <c r="K2350" s="8"/>
      <c r="M2350" s="8"/>
    </row>
    <row r="2351" spans="11:13" x14ac:dyDescent="0.2">
      <c r="K2351" s="8"/>
      <c r="M2351" s="8"/>
    </row>
    <row r="2352" spans="11:13" x14ac:dyDescent="0.2">
      <c r="K2352" s="8"/>
      <c r="M2352" s="8"/>
    </row>
    <row r="2353" spans="11:13" x14ac:dyDescent="0.2">
      <c r="K2353" s="8"/>
      <c r="M2353" s="8"/>
    </row>
    <row r="2354" spans="11:13" x14ac:dyDescent="0.2">
      <c r="K2354" s="8"/>
      <c r="M2354" s="8"/>
    </row>
    <row r="2355" spans="11:13" x14ac:dyDescent="0.2">
      <c r="K2355" s="8"/>
      <c r="M2355" s="8"/>
    </row>
    <row r="2356" spans="11:13" x14ac:dyDescent="0.2">
      <c r="K2356" s="8"/>
      <c r="M2356" s="8"/>
    </row>
    <row r="2357" spans="11:13" x14ac:dyDescent="0.2">
      <c r="K2357" s="8"/>
      <c r="M2357" s="8"/>
    </row>
    <row r="2358" spans="11:13" x14ac:dyDescent="0.2">
      <c r="K2358" s="8"/>
      <c r="M2358" s="8"/>
    </row>
    <row r="2359" spans="11:13" x14ac:dyDescent="0.2">
      <c r="K2359" s="8"/>
      <c r="M2359" s="8"/>
    </row>
    <row r="2360" spans="11:13" x14ac:dyDescent="0.2">
      <c r="K2360" s="8"/>
      <c r="M2360" s="8"/>
    </row>
    <row r="2361" spans="11:13" x14ac:dyDescent="0.2">
      <c r="K2361" s="8"/>
      <c r="M2361" s="8"/>
    </row>
    <row r="2362" spans="11:13" x14ac:dyDescent="0.2">
      <c r="K2362" s="8"/>
      <c r="M2362" s="8"/>
    </row>
    <row r="2363" spans="11:13" x14ac:dyDescent="0.2">
      <c r="K2363" s="8"/>
      <c r="M2363" s="8"/>
    </row>
    <row r="2364" spans="11:13" x14ac:dyDescent="0.2">
      <c r="K2364" s="8"/>
      <c r="M2364" s="8"/>
    </row>
    <row r="2365" spans="11:13" x14ac:dyDescent="0.2">
      <c r="K2365" s="8"/>
      <c r="M2365" s="8"/>
    </row>
    <row r="2366" spans="11:13" x14ac:dyDescent="0.2">
      <c r="K2366" s="8"/>
      <c r="M2366" s="8"/>
    </row>
    <row r="2367" spans="11:13" x14ac:dyDescent="0.2">
      <c r="K2367" s="8"/>
      <c r="M2367" s="8"/>
    </row>
    <row r="2368" spans="11:13" x14ac:dyDescent="0.2">
      <c r="K2368" s="8"/>
      <c r="M2368" s="8"/>
    </row>
    <row r="2369" spans="11:13" x14ac:dyDescent="0.2">
      <c r="K2369" s="8"/>
      <c r="M2369" s="8"/>
    </row>
    <row r="2370" spans="11:13" x14ac:dyDescent="0.2">
      <c r="K2370" s="8"/>
      <c r="M2370" s="8"/>
    </row>
    <row r="2371" spans="11:13" x14ac:dyDescent="0.2">
      <c r="K2371" s="8"/>
      <c r="M2371" s="8"/>
    </row>
    <row r="2372" spans="11:13" x14ac:dyDescent="0.2">
      <c r="K2372" s="8"/>
      <c r="M2372" s="8"/>
    </row>
    <row r="2373" spans="11:13" x14ac:dyDescent="0.2">
      <c r="K2373" s="8"/>
      <c r="M2373" s="8"/>
    </row>
    <row r="2374" spans="11:13" x14ac:dyDescent="0.2">
      <c r="K2374" s="8"/>
      <c r="M2374" s="8"/>
    </row>
    <row r="2375" spans="11:13" x14ac:dyDescent="0.2">
      <c r="K2375" s="8"/>
      <c r="M2375" s="8"/>
    </row>
    <row r="2376" spans="11:13" x14ac:dyDescent="0.2">
      <c r="K2376" s="8"/>
      <c r="M2376" s="8"/>
    </row>
    <row r="2377" spans="11:13" x14ac:dyDescent="0.2">
      <c r="K2377" s="8"/>
      <c r="M2377" s="8"/>
    </row>
    <row r="2378" spans="11:13" x14ac:dyDescent="0.2">
      <c r="K2378" s="8"/>
      <c r="M2378" s="8"/>
    </row>
    <row r="2379" spans="11:13" x14ac:dyDescent="0.2">
      <c r="K2379" s="8"/>
      <c r="M2379" s="8"/>
    </row>
    <row r="2380" spans="11:13" x14ac:dyDescent="0.2">
      <c r="K2380" s="8"/>
      <c r="M2380" s="8"/>
    </row>
    <row r="2381" spans="11:13" x14ac:dyDescent="0.2">
      <c r="K2381" s="8"/>
      <c r="M2381" s="8"/>
    </row>
    <row r="2382" spans="11:13" x14ac:dyDescent="0.2">
      <c r="K2382" s="8"/>
      <c r="M2382" s="8"/>
    </row>
    <row r="2383" spans="11:13" x14ac:dyDescent="0.2">
      <c r="K2383" s="8"/>
      <c r="M2383" s="8"/>
    </row>
    <row r="2384" spans="11:13" x14ac:dyDescent="0.2">
      <c r="K2384" s="8"/>
      <c r="M2384" s="8"/>
    </row>
    <row r="2385" spans="11:13" x14ac:dyDescent="0.2">
      <c r="K2385" s="8"/>
      <c r="M2385" s="8"/>
    </row>
    <row r="2386" spans="11:13" x14ac:dyDescent="0.2">
      <c r="K2386" s="8"/>
      <c r="M2386" s="8"/>
    </row>
    <row r="2387" spans="11:13" x14ac:dyDescent="0.2">
      <c r="K2387" s="8"/>
      <c r="M2387" s="8"/>
    </row>
    <row r="2388" spans="11:13" x14ac:dyDescent="0.2">
      <c r="K2388" s="8"/>
      <c r="M2388" s="8"/>
    </row>
    <row r="2389" spans="11:13" x14ac:dyDescent="0.2">
      <c r="K2389" s="8"/>
      <c r="M2389" s="8"/>
    </row>
    <row r="2390" spans="11:13" x14ac:dyDescent="0.2">
      <c r="K2390" s="8"/>
      <c r="M2390" s="8"/>
    </row>
    <row r="2391" spans="11:13" x14ac:dyDescent="0.2">
      <c r="K2391" s="8"/>
      <c r="M2391" s="8"/>
    </row>
    <row r="2392" spans="11:13" x14ac:dyDescent="0.2">
      <c r="K2392" s="8"/>
      <c r="M2392" s="8"/>
    </row>
    <row r="2393" spans="11:13" x14ac:dyDescent="0.2">
      <c r="K2393" s="8"/>
      <c r="M2393" s="8"/>
    </row>
    <row r="2394" spans="11:13" x14ac:dyDescent="0.2">
      <c r="K2394" s="8"/>
      <c r="M2394" s="8"/>
    </row>
    <row r="2395" spans="11:13" x14ac:dyDescent="0.2">
      <c r="K2395" s="8"/>
      <c r="M2395" s="8"/>
    </row>
    <row r="2396" spans="11:13" x14ac:dyDescent="0.2">
      <c r="K2396" s="8"/>
      <c r="M2396" s="8"/>
    </row>
    <row r="2397" spans="11:13" x14ac:dyDescent="0.2">
      <c r="K2397" s="8"/>
      <c r="M2397" s="8"/>
    </row>
    <row r="2398" spans="11:13" x14ac:dyDescent="0.2">
      <c r="K2398" s="8"/>
      <c r="M2398" s="8"/>
    </row>
    <row r="2399" spans="11:13" x14ac:dyDescent="0.2">
      <c r="K2399" s="8"/>
      <c r="M2399" s="8"/>
    </row>
    <row r="2400" spans="11:13" x14ac:dyDescent="0.2">
      <c r="K2400" s="8"/>
      <c r="M2400" s="8"/>
    </row>
    <row r="2401" spans="11:13" x14ac:dyDescent="0.2">
      <c r="K2401" s="8"/>
      <c r="M2401" s="8"/>
    </row>
    <row r="2402" spans="11:13" x14ac:dyDescent="0.2">
      <c r="K2402" s="8"/>
      <c r="M2402" s="8"/>
    </row>
    <row r="2403" spans="11:13" x14ac:dyDescent="0.2">
      <c r="K2403" s="8"/>
      <c r="M2403" s="8"/>
    </row>
    <row r="2404" spans="11:13" x14ac:dyDescent="0.2">
      <c r="K2404" s="8"/>
      <c r="M2404" s="8"/>
    </row>
    <row r="2405" spans="11:13" x14ac:dyDescent="0.2">
      <c r="K2405" s="8"/>
      <c r="M2405" s="8"/>
    </row>
    <row r="2406" spans="11:13" x14ac:dyDescent="0.2">
      <c r="K2406" s="8"/>
      <c r="M2406" s="8"/>
    </row>
    <row r="2407" spans="11:13" x14ac:dyDescent="0.2">
      <c r="K2407" s="8"/>
      <c r="M2407" s="8"/>
    </row>
    <row r="2408" spans="11:13" x14ac:dyDescent="0.2">
      <c r="K2408" s="8"/>
      <c r="M2408" s="8"/>
    </row>
    <row r="2409" spans="11:13" x14ac:dyDescent="0.2">
      <c r="K2409" s="8"/>
      <c r="M2409" s="8"/>
    </row>
    <row r="2410" spans="11:13" x14ac:dyDescent="0.2">
      <c r="K2410" s="8"/>
      <c r="M2410" s="8"/>
    </row>
    <row r="2411" spans="11:13" x14ac:dyDescent="0.2">
      <c r="K2411" s="8"/>
      <c r="M2411" s="8"/>
    </row>
    <row r="2412" spans="11:13" x14ac:dyDescent="0.2">
      <c r="K2412" s="8"/>
      <c r="M2412" s="8"/>
    </row>
    <row r="2413" spans="11:13" x14ac:dyDescent="0.2">
      <c r="K2413" s="8"/>
      <c r="M2413" s="8"/>
    </row>
    <row r="2414" spans="11:13" x14ac:dyDescent="0.2">
      <c r="K2414" s="8"/>
      <c r="M2414" s="8"/>
    </row>
    <row r="2415" spans="11:13" x14ac:dyDescent="0.2">
      <c r="K2415" s="8"/>
      <c r="M2415" s="8"/>
    </row>
    <row r="2416" spans="11:13" x14ac:dyDescent="0.2">
      <c r="K2416" s="8"/>
      <c r="M2416" s="8"/>
    </row>
    <row r="2417" spans="11:13" x14ac:dyDescent="0.2">
      <c r="K2417" s="8"/>
      <c r="M2417" s="8"/>
    </row>
    <row r="2418" spans="11:13" x14ac:dyDescent="0.2">
      <c r="K2418" s="8"/>
      <c r="M2418" s="8"/>
    </row>
    <row r="2419" spans="11:13" x14ac:dyDescent="0.2">
      <c r="K2419" s="8"/>
      <c r="M2419" s="8"/>
    </row>
    <row r="2420" spans="11:13" x14ac:dyDescent="0.2">
      <c r="K2420" s="8"/>
      <c r="M2420" s="8"/>
    </row>
    <row r="2421" spans="11:13" x14ac:dyDescent="0.2">
      <c r="K2421" s="8"/>
      <c r="M2421" s="8"/>
    </row>
    <row r="2422" spans="11:13" x14ac:dyDescent="0.2">
      <c r="K2422" s="8"/>
      <c r="M2422" s="8"/>
    </row>
    <row r="2423" spans="11:13" x14ac:dyDescent="0.2">
      <c r="K2423" s="8"/>
      <c r="M2423" s="8"/>
    </row>
    <row r="2424" spans="11:13" x14ac:dyDescent="0.2">
      <c r="K2424" s="8"/>
      <c r="M2424" s="8"/>
    </row>
    <row r="2425" spans="11:13" x14ac:dyDescent="0.2">
      <c r="K2425" s="8"/>
      <c r="M2425" s="8"/>
    </row>
    <row r="2426" spans="11:13" x14ac:dyDescent="0.2">
      <c r="K2426" s="8"/>
      <c r="M2426" s="8"/>
    </row>
    <row r="2427" spans="11:13" x14ac:dyDescent="0.2">
      <c r="K2427" s="8"/>
      <c r="M2427" s="8"/>
    </row>
    <row r="2428" spans="11:13" x14ac:dyDescent="0.2">
      <c r="K2428" s="8"/>
      <c r="M2428" s="8"/>
    </row>
    <row r="2429" spans="11:13" x14ac:dyDescent="0.2">
      <c r="K2429" s="8"/>
      <c r="M2429" s="8"/>
    </row>
    <row r="2430" spans="11:13" x14ac:dyDescent="0.2">
      <c r="K2430" s="8"/>
      <c r="M2430" s="8"/>
    </row>
    <row r="2431" spans="11:13" x14ac:dyDescent="0.2">
      <c r="K2431" s="8"/>
      <c r="M2431" s="8"/>
    </row>
    <row r="2432" spans="11:13" x14ac:dyDescent="0.2">
      <c r="K2432" s="8"/>
      <c r="M2432" s="8"/>
    </row>
    <row r="2433" spans="11:13" x14ac:dyDescent="0.2">
      <c r="K2433" s="8"/>
      <c r="M2433" s="8"/>
    </row>
    <row r="2434" spans="11:13" x14ac:dyDescent="0.2">
      <c r="K2434" s="8"/>
      <c r="M2434" s="8"/>
    </row>
    <row r="2435" spans="11:13" x14ac:dyDescent="0.2">
      <c r="K2435" s="8"/>
      <c r="M2435" s="8"/>
    </row>
    <row r="2436" spans="11:13" x14ac:dyDescent="0.2">
      <c r="K2436" s="8"/>
      <c r="M2436" s="8"/>
    </row>
    <row r="2437" spans="11:13" x14ac:dyDescent="0.2">
      <c r="K2437" s="8"/>
      <c r="M2437" s="8"/>
    </row>
    <row r="2438" spans="11:13" x14ac:dyDescent="0.2">
      <c r="K2438" s="8"/>
      <c r="M2438" s="8"/>
    </row>
    <row r="2439" spans="11:13" x14ac:dyDescent="0.2">
      <c r="K2439" s="8"/>
      <c r="M2439" s="8"/>
    </row>
    <row r="2440" spans="11:13" x14ac:dyDescent="0.2">
      <c r="K2440" s="8"/>
      <c r="M2440" s="8"/>
    </row>
    <row r="2441" spans="11:13" x14ac:dyDescent="0.2">
      <c r="K2441" s="8"/>
      <c r="M2441" s="8"/>
    </row>
    <row r="2442" spans="11:13" x14ac:dyDescent="0.2">
      <c r="K2442" s="8"/>
      <c r="M2442" s="8"/>
    </row>
    <row r="2443" spans="11:13" x14ac:dyDescent="0.2">
      <c r="K2443" s="8"/>
      <c r="M2443" s="8"/>
    </row>
    <row r="2444" spans="11:13" x14ac:dyDescent="0.2">
      <c r="K2444" s="8"/>
      <c r="M2444" s="8"/>
    </row>
    <row r="2445" spans="11:13" x14ac:dyDescent="0.2">
      <c r="K2445" s="8"/>
      <c r="M2445" s="8"/>
    </row>
    <row r="2446" spans="11:13" x14ac:dyDescent="0.2">
      <c r="K2446" s="8"/>
      <c r="M2446" s="8"/>
    </row>
    <row r="2447" spans="11:13" x14ac:dyDescent="0.2">
      <c r="K2447" s="8"/>
      <c r="M2447" s="8"/>
    </row>
    <row r="2448" spans="11:13" x14ac:dyDescent="0.2">
      <c r="K2448" s="8"/>
      <c r="M2448" s="8"/>
    </row>
    <row r="2449" spans="11:13" x14ac:dyDescent="0.2">
      <c r="K2449" s="8"/>
      <c r="M2449" s="8"/>
    </row>
    <row r="2450" spans="11:13" x14ac:dyDescent="0.2">
      <c r="K2450" s="8"/>
      <c r="M2450" s="8"/>
    </row>
    <row r="2451" spans="11:13" x14ac:dyDescent="0.2">
      <c r="K2451" s="8"/>
      <c r="M2451" s="8"/>
    </row>
    <row r="2452" spans="11:13" x14ac:dyDescent="0.2">
      <c r="K2452" s="8"/>
      <c r="M2452" s="8"/>
    </row>
    <row r="2453" spans="11:13" x14ac:dyDescent="0.2">
      <c r="K2453" s="8"/>
      <c r="M2453" s="8"/>
    </row>
    <row r="2454" spans="11:13" x14ac:dyDescent="0.2">
      <c r="K2454" s="8"/>
      <c r="M2454" s="8"/>
    </row>
    <row r="2455" spans="11:13" x14ac:dyDescent="0.2">
      <c r="K2455" s="8"/>
      <c r="M2455" s="8"/>
    </row>
    <row r="2456" spans="11:13" x14ac:dyDescent="0.2">
      <c r="K2456" s="8"/>
      <c r="M2456" s="8"/>
    </row>
    <row r="2457" spans="11:13" x14ac:dyDescent="0.2">
      <c r="K2457" s="8"/>
      <c r="M2457" s="8"/>
    </row>
    <row r="2458" spans="11:13" x14ac:dyDescent="0.2">
      <c r="K2458" s="8"/>
      <c r="M2458" s="8"/>
    </row>
    <row r="2459" spans="11:13" x14ac:dyDescent="0.2">
      <c r="K2459" s="8"/>
      <c r="M2459" s="8"/>
    </row>
    <row r="2460" spans="11:13" x14ac:dyDescent="0.2">
      <c r="K2460" s="8"/>
      <c r="M2460" s="8"/>
    </row>
    <row r="2461" spans="11:13" x14ac:dyDescent="0.2">
      <c r="K2461" s="8"/>
      <c r="M2461" s="8"/>
    </row>
    <row r="2462" spans="11:13" x14ac:dyDescent="0.2">
      <c r="K2462" s="8"/>
      <c r="M2462" s="8"/>
    </row>
    <row r="2463" spans="11:13" x14ac:dyDescent="0.2">
      <c r="K2463" s="8"/>
      <c r="M2463" s="8"/>
    </row>
    <row r="2464" spans="11:13" x14ac:dyDescent="0.2">
      <c r="K2464" s="8"/>
      <c r="M2464" s="8"/>
    </row>
    <row r="2465" spans="11:13" x14ac:dyDescent="0.2">
      <c r="K2465" s="8"/>
      <c r="M2465" s="8"/>
    </row>
    <row r="2466" spans="11:13" x14ac:dyDescent="0.2">
      <c r="K2466" s="8"/>
      <c r="M2466" s="8"/>
    </row>
    <row r="2467" spans="11:13" x14ac:dyDescent="0.2">
      <c r="K2467" s="8"/>
      <c r="M2467" s="8"/>
    </row>
    <row r="2468" spans="11:13" x14ac:dyDescent="0.2">
      <c r="K2468" s="8"/>
      <c r="M2468" s="8"/>
    </row>
    <row r="2469" spans="11:13" x14ac:dyDescent="0.2">
      <c r="K2469" s="8"/>
      <c r="M2469" s="8"/>
    </row>
    <row r="2470" spans="11:13" x14ac:dyDescent="0.2">
      <c r="K2470" s="8"/>
      <c r="M2470" s="8"/>
    </row>
    <row r="2471" spans="11:13" x14ac:dyDescent="0.2">
      <c r="K2471" s="8"/>
      <c r="M2471" s="8"/>
    </row>
    <row r="2472" spans="11:13" x14ac:dyDescent="0.2">
      <c r="K2472" s="8"/>
      <c r="M2472" s="8"/>
    </row>
    <row r="2473" spans="11:13" x14ac:dyDescent="0.2">
      <c r="K2473" s="8"/>
      <c r="M2473" s="8"/>
    </row>
    <row r="2474" spans="11:13" x14ac:dyDescent="0.2">
      <c r="K2474" s="8"/>
      <c r="M2474" s="8"/>
    </row>
    <row r="2475" spans="11:13" x14ac:dyDescent="0.2">
      <c r="K2475" s="8"/>
      <c r="M2475" s="8"/>
    </row>
    <row r="2476" spans="11:13" x14ac:dyDescent="0.2">
      <c r="K2476" s="8"/>
      <c r="M2476" s="8"/>
    </row>
    <row r="2477" spans="11:13" x14ac:dyDescent="0.2">
      <c r="K2477" s="8"/>
      <c r="M2477" s="8"/>
    </row>
    <row r="2478" spans="11:13" x14ac:dyDescent="0.2">
      <c r="K2478" s="8"/>
      <c r="M2478" s="8"/>
    </row>
    <row r="2479" spans="11:13" x14ac:dyDescent="0.2">
      <c r="K2479" s="8"/>
      <c r="M2479" s="8"/>
    </row>
    <row r="2480" spans="11:13" x14ac:dyDescent="0.2">
      <c r="K2480" s="8"/>
      <c r="M2480" s="8"/>
    </row>
    <row r="2481" spans="11:13" x14ac:dyDescent="0.2">
      <c r="K2481" s="8"/>
      <c r="M2481" s="8"/>
    </row>
    <row r="2482" spans="11:13" x14ac:dyDescent="0.2">
      <c r="K2482" s="8"/>
      <c r="M2482" s="8"/>
    </row>
    <row r="2483" spans="11:13" x14ac:dyDescent="0.2">
      <c r="K2483" s="8"/>
      <c r="M2483" s="8"/>
    </row>
    <row r="2484" spans="11:13" x14ac:dyDescent="0.2">
      <c r="K2484" s="8"/>
      <c r="M2484" s="8"/>
    </row>
    <row r="2485" spans="11:13" x14ac:dyDescent="0.2">
      <c r="K2485" s="8"/>
      <c r="M2485" s="8"/>
    </row>
    <row r="2486" spans="11:13" x14ac:dyDescent="0.2">
      <c r="K2486" s="8"/>
      <c r="M2486" s="8"/>
    </row>
    <row r="2487" spans="11:13" x14ac:dyDescent="0.2">
      <c r="K2487" s="8"/>
      <c r="M2487" s="8"/>
    </row>
    <row r="2488" spans="11:13" x14ac:dyDescent="0.2">
      <c r="K2488" s="8"/>
      <c r="M2488" s="8"/>
    </row>
    <row r="2489" spans="11:13" x14ac:dyDescent="0.2">
      <c r="K2489" s="8"/>
      <c r="M2489" s="8"/>
    </row>
    <row r="2490" spans="11:13" x14ac:dyDescent="0.2">
      <c r="K2490" s="8"/>
      <c r="M2490" s="8"/>
    </row>
    <row r="2491" spans="11:13" x14ac:dyDescent="0.2">
      <c r="K2491" s="8"/>
      <c r="M2491" s="8"/>
    </row>
    <row r="2492" spans="11:13" x14ac:dyDescent="0.2">
      <c r="K2492" s="8"/>
      <c r="M2492" s="8"/>
    </row>
    <row r="2493" spans="11:13" x14ac:dyDescent="0.2">
      <c r="K2493" s="8"/>
      <c r="M2493" s="8"/>
    </row>
    <row r="2494" spans="11:13" x14ac:dyDescent="0.2">
      <c r="K2494" s="8"/>
      <c r="M2494" s="8"/>
    </row>
    <row r="2495" spans="11:13" x14ac:dyDescent="0.2">
      <c r="K2495" s="8"/>
      <c r="M2495" s="8"/>
    </row>
    <row r="2496" spans="11:13" x14ac:dyDescent="0.2">
      <c r="K2496" s="8"/>
      <c r="M2496" s="8"/>
    </row>
    <row r="2497" spans="11:13" x14ac:dyDescent="0.2">
      <c r="K2497" s="8"/>
      <c r="M2497" s="8"/>
    </row>
    <row r="2498" spans="11:13" x14ac:dyDescent="0.2">
      <c r="K2498" s="8"/>
      <c r="M2498" s="8"/>
    </row>
    <row r="2499" spans="11:13" x14ac:dyDescent="0.2">
      <c r="K2499" s="8"/>
      <c r="M2499" s="8"/>
    </row>
    <row r="2500" spans="11:13" x14ac:dyDescent="0.2">
      <c r="K2500" s="8"/>
      <c r="M2500" s="8"/>
    </row>
    <row r="2501" spans="11:13" x14ac:dyDescent="0.2">
      <c r="K2501" s="8"/>
      <c r="M2501" s="8"/>
    </row>
    <row r="2502" spans="11:13" x14ac:dyDescent="0.2">
      <c r="K2502" s="8"/>
      <c r="M2502" s="8"/>
    </row>
    <row r="2503" spans="11:13" x14ac:dyDescent="0.2">
      <c r="K2503" s="8"/>
      <c r="M2503" s="8"/>
    </row>
    <row r="2504" spans="11:13" x14ac:dyDescent="0.2">
      <c r="K2504" s="8"/>
      <c r="M2504" s="8"/>
    </row>
    <row r="2505" spans="11:13" x14ac:dyDescent="0.2">
      <c r="K2505" s="8"/>
      <c r="M2505" s="8"/>
    </row>
    <row r="2506" spans="11:13" x14ac:dyDescent="0.2">
      <c r="K2506" s="8"/>
      <c r="M2506" s="8"/>
    </row>
    <row r="2507" spans="11:13" x14ac:dyDescent="0.2">
      <c r="K2507" s="8"/>
      <c r="M2507" s="8"/>
    </row>
    <row r="2508" spans="11:13" x14ac:dyDescent="0.2">
      <c r="K2508" s="8"/>
      <c r="M2508" s="8"/>
    </row>
    <row r="2509" spans="11:13" x14ac:dyDescent="0.2">
      <c r="K2509" s="8"/>
      <c r="M2509" s="8"/>
    </row>
    <row r="2510" spans="11:13" x14ac:dyDescent="0.2">
      <c r="K2510" s="8"/>
      <c r="M2510" s="8"/>
    </row>
    <row r="2511" spans="11:13" x14ac:dyDescent="0.2">
      <c r="K2511" s="8"/>
      <c r="M2511" s="8"/>
    </row>
    <row r="2512" spans="11:13" x14ac:dyDescent="0.2">
      <c r="K2512" s="8"/>
      <c r="M2512" s="8"/>
    </row>
    <row r="2513" spans="11:13" x14ac:dyDescent="0.2">
      <c r="K2513" s="8"/>
      <c r="M2513" s="8"/>
    </row>
    <row r="2514" spans="11:13" x14ac:dyDescent="0.2">
      <c r="K2514" s="8"/>
      <c r="M2514" s="8"/>
    </row>
    <row r="2515" spans="11:13" x14ac:dyDescent="0.2">
      <c r="K2515" s="8"/>
      <c r="M2515" s="8"/>
    </row>
    <row r="2516" spans="11:13" x14ac:dyDescent="0.2">
      <c r="K2516" s="8"/>
      <c r="M2516" s="8"/>
    </row>
    <row r="2517" spans="11:13" x14ac:dyDescent="0.2">
      <c r="K2517" s="8"/>
      <c r="M2517" s="8"/>
    </row>
    <row r="2518" spans="11:13" x14ac:dyDescent="0.2">
      <c r="K2518" s="8"/>
      <c r="M2518" s="8"/>
    </row>
    <row r="2519" spans="11:13" x14ac:dyDescent="0.2">
      <c r="K2519" s="8"/>
      <c r="M2519" s="8"/>
    </row>
    <row r="2520" spans="11:13" x14ac:dyDescent="0.2">
      <c r="K2520" s="8"/>
      <c r="M2520" s="8"/>
    </row>
    <row r="2521" spans="11:13" x14ac:dyDescent="0.2">
      <c r="K2521" s="8"/>
      <c r="M2521" s="8"/>
    </row>
    <row r="2522" spans="11:13" x14ac:dyDescent="0.2">
      <c r="K2522" s="8"/>
      <c r="M2522" s="8"/>
    </row>
    <row r="2523" spans="11:13" x14ac:dyDescent="0.2">
      <c r="K2523" s="8"/>
      <c r="M2523" s="8"/>
    </row>
    <row r="2524" spans="11:13" x14ac:dyDescent="0.2">
      <c r="K2524" s="8"/>
      <c r="M2524" s="8"/>
    </row>
    <row r="2525" spans="11:13" x14ac:dyDescent="0.2">
      <c r="K2525" s="8"/>
      <c r="M2525" s="8"/>
    </row>
    <row r="2526" spans="11:13" x14ac:dyDescent="0.2">
      <c r="K2526" s="8"/>
      <c r="M2526" s="8"/>
    </row>
    <row r="2527" spans="11:13" x14ac:dyDescent="0.2">
      <c r="K2527" s="8"/>
      <c r="M2527" s="8"/>
    </row>
    <row r="2528" spans="11:13" x14ac:dyDescent="0.2">
      <c r="K2528" s="8"/>
      <c r="M2528" s="8"/>
    </row>
    <row r="2529" spans="11:13" x14ac:dyDescent="0.2">
      <c r="K2529" s="8"/>
      <c r="M2529" s="8"/>
    </row>
    <row r="2530" spans="11:13" x14ac:dyDescent="0.2">
      <c r="K2530" s="8"/>
      <c r="M2530" s="8"/>
    </row>
    <row r="2531" spans="11:13" x14ac:dyDescent="0.2">
      <c r="K2531" s="8"/>
      <c r="M2531" s="8"/>
    </row>
    <row r="2532" spans="11:13" x14ac:dyDescent="0.2">
      <c r="K2532" s="8"/>
      <c r="M2532" s="8"/>
    </row>
    <row r="2533" spans="11:13" x14ac:dyDescent="0.2">
      <c r="K2533" s="8"/>
      <c r="M2533" s="8"/>
    </row>
    <row r="2534" spans="11:13" x14ac:dyDescent="0.2">
      <c r="K2534" s="8"/>
      <c r="M2534" s="8"/>
    </row>
    <row r="2535" spans="11:13" x14ac:dyDescent="0.2">
      <c r="K2535" s="8"/>
      <c r="M2535" s="8"/>
    </row>
    <row r="2536" spans="11:13" x14ac:dyDescent="0.2">
      <c r="K2536" s="8"/>
      <c r="M2536" s="8"/>
    </row>
    <row r="2537" spans="11:13" x14ac:dyDescent="0.2">
      <c r="K2537" s="8"/>
      <c r="M2537" s="8"/>
    </row>
    <row r="2538" spans="11:13" x14ac:dyDescent="0.2">
      <c r="K2538" s="8"/>
      <c r="M2538" s="8"/>
    </row>
    <row r="2539" spans="11:13" x14ac:dyDescent="0.2">
      <c r="K2539" s="8"/>
      <c r="M2539" s="8"/>
    </row>
    <row r="2540" spans="11:13" x14ac:dyDescent="0.2">
      <c r="K2540" s="8"/>
      <c r="M2540" s="8"/>
    </row>
    <row r="2541" spans="11:13" x14ac:dyDescent="0.2">
      <c r="K2541" s="8"/>
      <c r="M2541" s="8"/>
    </row>
    <row r="2542" spans="11:13" x14ac:dyDescent="0.2">
      <c r="K2542" s="8"/>
      <c r="M2542" s="8"/>
    </row>
    <row r="2543" spans="11:13" x14ac:dyDescent="0.2">
      <c r="K2543" s="8"/>
      <c r="M2543" s="8"/>
    </row>
    <row r="2544" spans="11:13" x14ac:dyDescent="0.2">
      <c r="K2544" s="8"/>
      <c r="M2544" s="8"/>
    </row>
    <row r="2545" spans="11:13" x14ac:dyDescent="0.2">
      <c r="K2545" s="8"/>
      <c r="M2545" s="8"/>
    </row>
    <row r="2546" spans="11:13" x14ac:dyDescent="0.2">
      <c r="K2546" s="8"/>
      <c r="M2546" s="8"/>
    </row>
    <row r="2547" spans="11:13" x14ac:dyDescent="0.2">
      <c r="K2547" s="8"/>
      <c r="M2547" s="8"/>
    </row>
    <row r="2548" spans="11:13" x14ac:dyDescent="0.2">
      <c r="K2548" s="8"/>
      <c r="M2548" s="8"/>
    </row>
    <row r="2549" spans="11:13" x14ac:dyDescent="0.2">
      <c r="K2549" s="8"/>
      <c r="M2549" s="8"/>
    </row>
    <row r="2550" spans="11:13" x14ac:dyDescent="0.2">
      <c r="K2550" s="8"/>
      <c r="M2550" s="8"/>
    </row>
    <row r="2551" spans="11:13" x14ac:dyDescent="0.2">
      <c r="K2551" s="8"/>
      <c r="M2551" s="8"/>
    </row>
    <row r="2552" spans="11:13" x14ac:dyDescent="0.2">
      <c r="K2552" s="8"/>
      <c r="M2552" s="8"/>
    </row>
    <row r="2553" spans="11:13" x14ac:dyDescent="0.2">
      <c r="K2553" s="8"/>
      <c r="M2553" s="8"/>
    </row>
    <row r="2554" spans="11:13" x14ac:dyDescent="0.2">
      <c r="K2554" s="8"/>
      <c r="M2554" s="8"/>
    </row>
    <row r="2555" spans="11:13" x14ac:dyDescent="0.2">
      <c r="K2555" s="8"/>
      <c r="M2555" s="8"/>
    </row>
    <row r="2556" spans="11:13" x14ac:dyDescent="0.2">
      <c r="K2556" s="8"/>
      <c r="M2556" s="8"/>
    </row>
    <row r="2557" spans="11:13" x14ac:dyDescent="0.2">
      <c r="K2557" s="8"/>
      <c r="M2557" s="8"/>
    </row>
    <row r="2558" spans="11:13" x14ac:dyDescent="0.2">
      <c r="K2558" s="8"/>
      <c r="M2558" s="8"/>
    </row>
    <row r="2559" spans="11:13" x14ac:dyDescent="0.2">
      <c r="K2559" s="8"/>
      <c r="M2559" s="8"/>
    </row>
    <row r="2560" spans="11:13" x14ac:dyDescent="0.2">
      <c r="K2560" s="8"/>
      <c r="M2560" s="8"/>
    </row>
    <row r="2561" spans="11:13" x14ac:dyDescent="0.2">
      <c r="K2561" s="8"/>
      <c r="M2561" s="8"/>
    </row>
    <row r="2562" spans="11:13" x14ac:dyDescent="0.2">
      <c r="K2562" s="8"/>
      <c r="M2562" s="8"/>
    </row>
    <row r="2563" spans="11:13" x14ac:dyDescent="0.2">
      <c r="K2563" s="8"/>
      <c r="M2563" s="8"/>
    </row>
    <row r="2564" spans="11:13" x14ac:dyDescent="0.2">
      <c r="K2564" s="8"/>
      <c r="M2564" s="8"/>
    </row>
    <row r="2565" spans="11:13" x14ac:dyDescent="0.2">
      <c r="K2565" s="8"/>
      <c r="M2565" s="8"/>
    </row>
    <row r="2566" spans="11:13" x14ac:dyDescent="0.2">
      <c r="K2566" s="8"/>
      <c r="M2566" s="8"/>
    </row>
    <row r="2567" spans="11:13" x14ac:dyDescent="0.2">
      <c r="K2567" s="8"/>
      <c r="M2567" s="8"/>
    </row>
    <row r="2568" spans="11:13" x14ac:dyDescent="0.2">
      <c r="K2568" s="8"/>
      <c r="M2568" s="8"/>
    </row>
    <row r="2569" spans="11:13" x14ac:dyDescent="0.2">
      <c r="K2569" s="8"/>
      <c r="M2569" s="8"/>
    </row>
    <row r="2570" spans="11:13" x14ac:dyDescent="0.2">
      <c r="K2570" s="8"/>
      <c r="M2570" s="8"/>
    </row>
    <row r="2571" spans="11:13" x14ac:dyDescent="0.2">
      <c r="K2571" s="8"/>
      <c r="M2571" s="8"/>
    </row>
    <row r="2572" spans="11:13" x14ac:dyDescent="0.2">
      <c r="K2572" s="8"/>
      <c r="M2572" s="8"/>
    </row>
    <row r="2573" spans="11:13" x14ac:dyDescent="0.2">
      <c r="K2573" s="8"/>
      <c r="M2573" s="8"/>
    </row>
    <row r="2574" spans="11:13" x14ac:dyDescent="0.2">
      <c r="K2574" s="8"/>
      <c r="M2574" s="8"/>
    </row>
    <row r="2575" spans="11:13" x14ac:dyDescent="0.2">
      <c r="K2575" s="8"/>
      <c r="M2575" s="8"/>
    </row>
    <row r="2576" spans="11:13" x14ac:dyDescent="0.2">
      <c r="K2576" s="8"/>
      <c r="M2576" s="8"/>
    </row>
    <row r="2577" spans="11:13" x14ac:dyDescent="0.2">
      <c r="K2577" s="8"/>
      <c r="M2577" s="8"/>
    </row>
    <row r="2578" spans="11:13" x14ac:dyDescent="0.2">
      <c r="K2578" s="8"/>
      <c r="M2578" s="8"/>
    </row>
    <row r="2579" spans="11:13" x14ac:dyDescent="0.2">
      <c r="K2579" s="8"/>
      <c r="M2579" s="8"/>
    </row>
    <row r="2580" spans="11:13" x14ac:dyDescent="0.2">
      <c r="K2580" s="8"/>
      <c r="M2580" s="8"/>
    </row>
    <row r="2581" spans="11:13" x14ac:dyDescent="0.2">
      <c r="K2581" s="8"/>
      <c r="M2581" s="8"/>
    </row>
    <row r="2582" spans="11:13" x14ac:dyDescent="0.2">
      <c r="K2582" s="8"/>
      <c r="M2582" s="8"/>
    </row>
    <row r="2583" spans="11:13" x14ac:dyDescent="0.2">
      <c r="K2583" s="8"/>
      <c r="M2583" s="8"/>
    </row>
    <row r="2584" spans="11:13" x14ac:dyDescent="0.2">
      <c r="K2584" s="8"/>
      <c r="M2584" s="8"/>
    </row>
    <row r="2585" spans="11:13" x14ac:dyDescent="0.2">
      <c r="K2585" s="8"/>
      <c r="M2585" s="8"/>
    </row>
    <row r="2586" spans="11:13" x14ac:dyDescent="0.2">
      <c r="K2586" s="8"/>
      <c r="M2586" s="8"/>
    </row>
    <row r="2587" spans="11:13" x14ac:dyDescent="0.2">
      <c r="K2587" s="8"/>
      <c r="M2587" s="8"/>
    </row>
    <row r="2588" spans="11:13" x14ac:dyDescent="0.2">
      <c r="K2588" s="8"/>
      <c r="M2588" s="8"/>
    </row>
    <row r="2589" spans="11:13" x14ac:dyDescent="0.2">
      <c r="K2589" s="8"/>
      <c r="M2589" s="8"/>
    </row>
    <row r="2590" spans="11:13" x14ac:dyDescent="0.2">
      <c r="K2590" s="8"/>
      <c r="M2590" s="8"/>
    </row>
    <row r="2591" spans="11:13" x14ac:dyDescent="0.2">
      <c r="K2591" s="8"/>
      <c r="M2591" s="8"/>
    </row>
    <row r="2592" spans="11:13" x14ac:dyDescent="0.2">
      <c r="K2592" s="8"/>
      <c r="M2592" s="8"/>
    </row>
    <row r="2593" spans="11:13" x14ac:dyDescent="0.2">
      <c r="K2593" s="8"/>
      <c r="M2593" s="8"/>
    </row>
    <row r="2594" spans="11:13" x14ac:dyDescent="0.2">
      <c r="K2594" s="8"/>
      <c r="M2594" s="8"/>
    </row>
    <row r="2595" spans="11:13" x14ac:dyDescent="0.2">
      <c r="K2595" s="8"/>
      <c r="M2595" s="8"/>
    </row>
    <row r="2596" spans="11:13" x14ac:dyDescent="0.2">
      <c r="K2596" s="8"/>
      <c r="M2596" s="8"/>
    </row>
    <row r="2597" spans="11:13" x14ac:dyDescent="0.2">
      <c r="K2597" s="8"/>
      <c r="M2597" s="8"/>
    </row>
    <row r="2598" spans="11:13" x14ac:dyDescent="0.2">
      <c r="K2598" s="8"/>
      <c r="M2598" s="8"/>
    </row>
    <row r="2599" spans="11:13" x14ac:dyDescent="0.2">
      <c r="K2599" s="8"/>
      <c r="M2599" s="8"/>
    </row>
    <row r="2600" spans="11:13" x14ac:dyDescent="0.2">
      <c r="K2600" s="8"/>
      <c r="M2600" s="8"/>
    </row>
    <row r="2601" spans="11:13" x14ac:dyDescent="0.2">
      <c r="K2601" s="8"/>
      <c r="M2601" s="8"/>
    </row>
    <row r="2602" spans="11:13" x14ac:dyDescent="0.2">
      <c r="K2602" s="8"/>
      <c r="M2602" s="8"/>
    </row>
    <row r="2603" spans="11:13" x14ac:dyDescent="0.2">
      <c r="K2603" s="8"/>
      <c r="M2603" s="8"/>
    </row>
    <row r="2604" spans="11:13" x14ac:dyDescent="0.2">
      <c r="K2604" s="8"/>
      <c r="M2604" s="8"/>
    </row>
    <row r="2605" spans="11:13" x14ac:dyDescent="0.2">
      <c r="K2605" s="8"/>
      <c r="M2605" s="8"/>
    </row>
    <row r="2606" spans="11:13" x14ac:dyDescent="0.2">
      <c r="K2606" s="8"/>
      <c r="M2606" s="8"/>
    </row>
    <row r="2607" spans="11:13" x14ac:dyDescent="0.2">
      <c r="K2607" s="8"/>
      <c r="M2607" s="8"/>
    </row>
    <row r="2608" spans="11:13" x14ac:dyDescent="0.2">
      <c r="K2608" s="8"/>
      <c r="M2608" s="8"/>
    </row>
    <row r="2609" spans="11:13" x14ac:dyDescent="0.2">
      <c r="K2609" s="8"/>
      <c r="M2609" s="8"/>
    </row>
    <row r="2610" spans="11:13" x14ac:dyDescent="0.2">
      <c r="K2610" s="8"/>
      <c r="M2610" s="8"/>
    </row>
    <row r="2611" spans="11:13" x14ac:dyDescent="0.2">
      <c r="K2611" s="8"/>
      <c r="M2611" s="8"/>
    </row>
    <row r="2612" spans="11:13" x14ac:dyDescent="0.2">
      <c r="K2612" s="8"/>
      <c r="M2612" s="8"/>
    </row>
    <row r="2613" spans="11:13" x14ac:dyDescent="0.2">
      <c r="K2613" s="8"/>
      <c r="M2613" s="8"/>
    </row>
    <row r="2614" spans="11:13" x14ac:dyDescent="0.2">
      <c r="K2614" s="8"/>
      <c r="M2614" s="8"/>
    </row>
    <row r="2615" spans="11:13" x14ac:dyDescent="0.2">
      <c r="K2615" s="8"/>
      <c r="M2615" s="8"/>
    </row>
    <row r="2616" spans="11:13" x14ac:dyDescent="0.2">
      <c r="K2616" s="8"/>
      <c r="M2616" s="8"/>
    </row>
    <row r="2617" spans="11:13" x14ac:dyDescent="0.2">
      <c r="K2617" s="8"/>
      <c r="M2617" s="8"/>
    </row>
    <row r="2618" spans="11:13" x14ac:dyDescent="0.2">
      <c r="K2618" s="8"/>
      <c r="M2618" s="8"/>
    </row>
    <row r="2619" spans="11:13" x14ac:dyDescent="0.2">
      <c r="K2619" s="8"/>
      <c r="M2619" s="8"/>
    </row>
    <row r="2620" spans="11:13" x14ac:dyDescent="0.2">
      <c r="K2620" s="8"/>
      <c r="M2620" s="8"/>
    </row>
    <row r="2621" spans="11:13" x14ac:dyDescent="0.2">
      <c r="K2621" s="8"/>
      <c r="M2621" s="8"/>
    </row>
    <row r="2622" spans="11:13" x14ac:dyDescent="0.2">
      <c r="K2622" s="8"/>
      <c r="M2622" s="8"/>
    </row>
    <row r="2623" spans="11:13" x14ac:dyDescent="0.2">
      <c r="K2623" s="8"/>
      <c r="M2623" s="8"/>
    </row>
    <row r="2624" spans="11:13" x14ac:dyDescent="0.2">
      <c r="K2624" s="8"/>
      <c r="M2624" s="8"/>
    </row>
    <row r="2625" spans="11:13" x14ac:dyDescent="0.2">
      <c r="K2625" s="8"/>
      <c r="M2625" s="8"/>
    </row>
    <row r="2626" spans="11:13" x14ac:dyDescent="0.2">
      <c r="K2626" s="8"/>
      <c r="M2626" s="8"/>
    </row>
    <row r="2627" spans="11:13" x14ac:dyDescent="0.2">
      <c r="K2627" s="8"/>
      <c r="M2627" s="8"/>
    </row>
    <row r="2628" spans="11:13" x14ac:dyDescent="0.2">
      <c r="K2628" s="8"/>
      <c r="M2628" s="8"/>
    </row>
    <row r="2629" spans="11:13" x14ac:dyDescent="0.2">
      <c r="K2629" s="8"/>
      <c r="M2629" s="8"/>
    </row>
    <row r="2630" spans="11:13" x14ac:dyDescent="0.2">
      <c r="K2630" s="8"/>
      <c r="M2630" s="8"/>
    </row>
    <row r="2631" spans="11:13" x14ac:dyDescent="0.2">
      <c r="K2631" s="8"/>
      <c r="M2631" s="8"/>
    </row>
    <row r="2632" spans="11:13" x14ac:dyDescent="0.2">
      <c r="K2632" s="8"/>
      <c r="M2632" s="8"/>
    </row>
    <row r="2633" spans="11:13" x14ac:dyDescent="0.2">
      <c r="K2633" s="8"/>
      <c r="M2633" s="8"/>
    </row>
    <row r="2634" spans="11:13" x14ac:dyDescent="0.2">
      <c r="K2634" s="8"/>
      <c r="M2634" s="8"/>
    </row>
    <row r="2635" spans="11:13" x14ac:dyDescent="0.2">
      <c r="K2635" s="8"/>
      <c r="M2635" s="8"/>
    </row>
    <row r="2636" spans="11:13" x14ac:dyDescent="0.2">
      <c r="K2636" s="8"/>
      <c r="M2636" s="8"/>
    </row>
    <row r="2637" spans="11:13" x14ac:dyDescent="0.2">
      <c r="K2637" s="8"/>
      <c r="M2637" s="8"/>
    </row>
    <row r="2638" spans="11:13" x14ac:dyDescent="0.2">
      <c r="K2638" s="8"/>
      <c r="M2638" s="8"/>
    </row>
    <row r="2639" spans="11:13" x14ac:dyDescent="0.2">
      <c r="K2639" s="8"/>
      <c r="M2639" s="8"/>
    </row>
    <row r="2640" spans="11:13" x14ac:dyDescent="0.2">
      <c r="K2640" s="8"/>
      <c r="M2640" s="8"/>
    </row>
    <row r="2641" spans="11:13" x14ac:dyDescent="0.2">
      <c r="K2641" s="8"/>
      <c r="M2641" s="8"/>
    </row>
    <row r="2642" spans="11:13" x14ac:dyDescent="0.2">
      <c r="K2642" s="8"/>
      <c r="M2642" s="8"/>
    </row>
    <row r="2643" spans="11:13" x14ac:dyDescent="0.2">
      <c r="K2643" s="8"/>
      <c r="M2643" s="8"/>
    </row>
    <row r="2644" spans="11:13" x14ac:dyDescent="0.2">
      <c r="K2644" s="8"/>
      <c r="M2644" s="8"/>
    </row>
    <row r="2645" spans="11:13" x14ac:dyDescent="0.2">
      <c r="K2645" s="8"/>
      <c r="M2645" s="8"/>
    </row>
    <row r="2646" spans="11:13" x14ac:dyDescent="0.2">
      <c r="K2646" s="8"/>
      <c r="M2646" s="8"/>
    </row>
    <row r="2647" spans="11:13" x14ac:dyDescent="0.2">
      <c r="K2647" s="8"/>
      <c r="M2647" s="8"/>
    </row>
    <row r="2648" spans="11:13" x14ac:dyDescent="0.2">
      <c r="K2648" s="8"/>
      <c r="M2648" s="8"/>
    </row>
    <row r="2649" spans="11:13" x14ac:dyDescent="0.2">
      <c r="K2649" s="8"/>
      <c r="M2649" s="8"/>
    </row>
    <row r="2650" spans="11:13" x14ac:dyDescent="0.2">
      <c r="K2650" s="8"/>
      <c r="M2650" s="8"/>
    </row>
    <row r="2651" spans="11:13" x14ac:dyDescent="0.2">
      <c r="K2651" s="8"/>
      <c r="M2651" s="8"/>
    </row>
    <row r="2652" spans="11:13" x14ac:dyDescent="0.2">
      <c r="K2652" s="8"/>
      <c r="M2652" s="8"/>
    </row>
    <row r="2653" spans="11:13" x14ac:dyDescent="0.2">
      <c r="K2653" s="8"/>
      <c r="M2653" s="8"/>
    </row>
    <row r="2654" spans="11:13" x14ac:dyDescent="0.2">
      <c r="K2654" s="8"/>
      <c r="M2654" s="8"/>
    </row>
    <row r="2655" spans="11:13" x14ac:dyDescent="0.2">
      <c r="K2655" s="8"/>
      <c r="M2655" s="8"/>
    </row>
    <row r="2656" spans="11:13" x14ac:dyDescent="0.2">
      <c r="K2656" s="8"/>
      <c r="M2656" s="8"/>
    </row>
    <row r="2657" spans="11:13" x14ac:dyDescent="0.2">
      <c r="K2657" s="8"/>
      <c r="M2657" s="8"/>
    </row>
    <row r="2658" spans="11:13" x14ac:dyDescent="0.2">
      <c r="K2658" s="8"/>
      <c r="M2658" s="8"/>
    </row>
    <row r="2659" spans="11:13" x14ac:dyDescent="0.2">
      <c r="K2659" s="8"/>
      <c r="M2659" s="8"/>
    </row>
    <row r="2660" spans="11:13" x14ac:dyDescent="0.2">
      <c r="K2660" s="8"/>
      <c r="M2660" s="8"/>
    </row>
    <row r="2661" spans="11:13" x14ac:dyDescent="0.2">
      <c r="K2661" s="8"/>
      <c r="M2661" s="8"/>
    </row>
    <row r="2662" spans="11:13" x14ac:dyDescent="0.2">
      <c r="K2662" s="8"/>
      <c r="M2662" s="8"/>
    </row>
    <row r="2663" spans="11:13" x14ac:dyDescent="0.2">
      <c r="K2663" s="8"/>
      <c r="M2663" s="8"/>
    </row>
    <row r="2664" spans="11:13" x14ac:dyDescent="0.2">
      <c r="K2664" s="8"/>
      <c r="M2664" s="8"/>
    </row>
    <row r="2665" spans="11:13" x14ac:dyDescent="0.2">
      <c r="K2665" s="8"/>
      <c r="M2665" s="8"/>
    </row>
    <row r="2666" spans="11:13" x14ac:dyDescent="0.2">
      <c r="K2666" s="8"/>
      <c r="M2666" s="8"/>
    </row>
    <row r="2667" spans="11:13" x14ac:dyDescent="0.2">
      <c r="K2667" s="8"/>
      <c r="M2667" s="8"/>
    </row>
    <row r="2668" spans="11:13" x14ac:dyDescent="0.2">
      <c r="K2668" s="8"/>
      <c r="M2668" s="8"/>
    </row>
    <row r="2669" spans="11:13" x14ac:dyDescent="0.2">
      <c r="K2669" s="8"/>
      <c r="M2669" s="8"/>
    </row>
    <row r="2670" spans="11:13" x14ac:dyDescent="0.2">
      <c r="K2670" s="8"/>
      <c r="M2670" s="8"/>
    </row>
    <row r="2671" spans="11:13" x14ac:dyDescent="0.2">
      <c r="K2671" s="8"/>
      <c r="M2671" s="8"/>
    </row>
    <row r="2672" spans="11:13" x14ac:dyDescent="0.2">
      <c r="K2672" s="8"/>
      <c r="M2672" s="8"/>
    </row>
    <row r="2673" spans="11:13" x14ac:dyDescent="0.2">
      <c r="K2673" s="8"/>
      <c r="M2673" s="8"/>
    </row>
    <row r="2674" spans="11:13" x14ac:dyDescent="0.2">
      <c r="K2674" s="8"/>
      <c r="M2674" s="8"/>
    </row>
    <row r="2675" spans="11:13" x14ac:dyDescent="0.2">
      <c r="K2675" s="8"/>
      <c r="M2675" s="8"/>
    </row>
    <row r="2676" spans="11:13" x14ac:dyDescent="0.2">
      <c r="K2676" s="8"/>
      <c r="M2676" s="8"/>
    </row>
    <row r="2677" spans="11:13" x14ac:dyDescent="0.2">
      <c r="K2677" s="8"/>
      <c r="M2677" s="8"/>
    </row>
    <row r="2678" spans="11:13" x14ac:dyDescent="0.2">
      <c r="K2678" s="8"/>
      <c r="M2678" s="8"/>
    </row>
    <row r="2679" spans="11:13" x14ac:dyDescent="0.2">
      <c r="K2679" s="8"/>
      <c r="M2679" s="8"/>
    </row>
    <row r="2680" spans="11:13" x14ac:dyDescent="0.2">
      <c r="K2680" s="8"/>
      <c r="M2680" s="8"/>
    </row>
    <row r="2681" spans="11:13" x14ac:dyDescent="0.2">
      <c r="K2681" s="8"/>
      <c r="M2681" s="8"/>
    </row>
    <row r="2682" spans="11:13" x14ac:dyDescent="0.2">
      <c r="K2682" s="8"/>
      <c r="M2682" s="8"/>
    </row>
    <row r="2683" spans="11:13" x14ac:dyDescent="0.2">
      <c r="K2683" s="8"/>
      <c r="M2683" s="8"/>
    </row>
    <row r="2684" spans="11:13" x14ac:dyDescent="0.2">
      <c r="K2684" s="8"/>
      <c r="M2684" s="8"/>
    </row>
    <row r="2685" spans="11:13" x14ac:dyDescent="0.2">
      <c r="K2685" s="8"/>
      <c r="M2685" s="8"/>
    </row>
    <row r="2686" spans="11:13" x14ac:dyDescent="0.2">
      <c r="K2686" s="8"/>
      <c r="M2686" s="8"/>
    </row>
    <row r="2687" spans="11:13" x14ac:dyDescent="0.2">
      <c r="K2687" s="8"/>
      <c r="M2687" s="8"/>
    </row>
    <row r="2688" spans="11:13" x14ac:dyDescent="0.2">
      <c r="K2688" s="8"/>
      <c r="M2688" s="8"/>
    </row>
    <row r="2689" spans="11:13" x14ac:dyDescent="0.2">
      <c r="K2689" s="8"/>
      <c r="M2689" s="8"/>
    </row>
    <row r="2690" spans="11:13" x14ac:dyDescent="0.2">
      <c r="K2690" s="8"/>
      <c r="M2690" s="8"/>
    </row>
    <row r="2691" spans="11:13" x14ac:dyDescent="0.2">
      <c r="K2691" s="8"/>
      <c r="M2691" s="8"/>
    </row>
    <row r="2692" spans="11:13" x14ac:dyDescent="0.2">
      <c r="K2692" s="8"/>
      <c r="M2692" s="8"/>
    </row>
    <row r="2693" spans="11:13" x14ac:dyDescent="0.2">
      <c r="K2693" s="8"/>
      <c r="M2693" s="8"/>
    </row>
    <row r="2694" spans="11:13" x14ac:dyDescent="0.2">
      <c r="K2694" s="8"/>
      <c r="M2694" s="8"/>
    </row>
    <row r="2695" spans="11:13" x14ac:dyDescent="0.2">
      <c r="K2695" s="8"/>
      <c r="M2695" s="8"/>
    </row>
    <row r="2696" spans="11:13" x14ac:dyDescent="0.2">
      <c r="K2696" s="8"/>
      <c r="M2696" s="8"/>
    </row>
    <row r="2697" spans="11:13" x14ac:dyDescent="0.2">
      <c r="K2697" s="8"/>
      <c r="M2697" s="8"/>
    </row>
    <row r="2698" spans="11:13" x14ac:dyDescent="0.2">
      <c r="K2698" s="8"/>
      <c r="M2698" s="8"/>
    </row>
    <row r="2699" spans="11:13" x14ac:dyDescent="0.2">
      <c r="K2699" s="8"/>
      <c r="M2699" s="8"/>
    </row>
    <row r="2700" spans="11:13" x14ac:dyDescent="0.2">
      <c r="K2700" s="8"/>
      <c r="M2700" s="8"/>
    </row>
    <row r="2701" spans="11:13" x14ac:dyDescent="0.2">
      <c r="K2701" s="8"/>
      <c r="M2701" s="8"/>
    </row>
    <row r="2702" spans="11:13" x14ac:dyDescent="0.2">
      <c r="K2702" s="8"/>
      <c r="M2702" s="8"/>
    </row>
    <row r="2703" spans="11:13" x14ac:dyDescent="0.2">
      <c r="K2703" s="8"/>
      <c r="M2703" s="8"/>
    </row>
    <row r="2704" spans="11:13" x14ac:dyDescent="0.2">
      <c r="K2704" s="8"/>
      <c r="M2704" s="8"/>
    </row>
    <row r="2705" spans="11:13" x14ac:dyDescent="0.2">
      <c r="K2705" s="8"/>
      <c r="M2705" s="8"/>
    </row>
    <row r="2706" spans="11:13" x14ac:dyDescent="0.2">
      <c r="K2706" s="8"/>
      <c r="M2706" s="8"/>
    </row>
    <row r="2707" spans="11:13" x14ac:dyDescent="0.2">
      <c r="K2707" s="8"/>
      <c r="M2707" s="8"/>
    </row>
    <row r="2708" spans="11:13" x14ac:dyDescent="0.2">
      <c r="K2708" s="8"/>
      <c r="M2708" s="8"/>
    </row>
    <row r="2709" spans="11:13" x14ac:dyDescent="0.2">
      <c r="K2709" s="8"/>
      <c r="M2709" s="8"/>
    </row>
    <row r="2710" spans="11:13" x14ac:dyDescent="0.2">
      <c r="K2710" s="8"/>
      <c r="M2710" s="8"/>
    </row>
    <row r="2711" spans="11:13" x14ac:dyDescent="0.2">
      <c r="K2711" s="8"/>
      <c r="M2711" s="8"/>
    </row>
    <row r="2712" spans="11:13" x14ac:dyDescent="0.2">
      <c r="K2712" s="8"/>
      <c r="M2712" s="8"/>
    </row>
    <row r="2713" spans="11:13" x14ac:dyDescent="0.2">
      <c r="K2713" s="8"/>
      <c r="M2713" s="8"/>
    </row>
    <row r="2714" spans="11:13" x14ac:dyDescent="0.2">
      <c r="K2714" s="8"/>
      <c r="M2714" s="8"/>
    </row>
    <row r="2715" spans="11:13" x14ac:dyDescent="0.2">
      <c r="K2715" s="8"/>
      <c r="M2715" s="8"/>
    </row>
    <row r="2716" spans="11:13" x14ac:dyDescent="0.2">
      <c r="K2716" s="8"/>
      <c r="M2716" s="8"/>
    </row>
    <row r="2717" spans="11:13" x14ac:dyDescent="0.2">
      <c r="K2717" s="8"/>
      <c r="M2717" s="8"/>
    </row>
    <row r="2718" spans="11:13" x14ac:dyDescent="0.2">
      <c r="K2718" s="8"/>
      <c r="M2718" s="8"/>
    </row>
    <row r="2719" spans="11:13" x14ac:dyDescent="0.2">
      <c r="K2719" s="8"/>
      <c r="M2719" s="8"/>
    </row>
    <row r="2720" spans="11:13" x14ac:dyDescent="0.2">
      <c r="K2720" s="8"/>
      <c r="M2720" s="8"/>
    </row>
    <row r="2721" spans="11:13" x14ac:dyDescent="0.2">
      <c r="K2721" s="8"/>
      <c r="M2721" s="8"/>
    </row>
    <row r="2722" spans="11:13" x14ac:dyDescent="0.2">
      <c r="K2722" s="8"/>
      <c r="M2722" s="8"/>
    </row>
    <row r="2723" spans="11:13" x14ac:dyDescent="0.2">
      <c r="K2723" s="8"/>
      <c r="M2723" s="8"/>
    </row>
    <row r="2724" spans="11:13" x14ac:dyDescent="0.2">
      <c r="K2724" s="8"/>
      <c r="M2724" s="8"/>
    </row>
    <row r="2725" spans="11:13" x14ac:dyDescent="0.2">
      <c r="K2725" s="8"/>
      <c r="M2725" s="8"/>
    </row>
    <row r="2726" spans="11:13" x14ac:dyDescent="0.2">
      <c r="K2726" s="8"/>
      <c r="M2726" s="8"/>
    </row>
    <row r="2727" spans="11:13" x14ac:dyDescent="0.2">
      <c r="K2727" s="8"/>
      <c r="M2727" s="8"/>
    </row>
    <row r="2728" spans="11:13" x14ac:dyDescent="0.2">
      <c r="K2728" s="8"/>
      <c r="M2728" s="8"/>
    </row>
    <row r="2729" spans="11:13" x14ac:dyDescent="0.2">
      <c r="K2729" s="8"/>
      <c r="M2729" s="8"/>
    </row>
    <row r="2730" spans="11:13" x14ac:dyDescent="0.2">
      <c r="K2730" s="8"/>
      <c r="M2730" s="8"/>
    </row>
    <row r="2731" spans="11:13" x14ac:dyDescent="0.2">
      <c r="K2731" s="8"/>
      <c r="M2731" s="8"/>
    </row>
    <row r="2732" spans="11:13" x14ac:dyDescent="0.2">
      <c r="K2732" s="8"/>
      <c r="M2732" s="8"/>
    </row>
    <row r="2733" spans="11:13" x14ac:dyDescent="0.2">
      <c r="K2733" s="8"/>
      <c r="M2733" s="8"/>
    </row>
    <row r="2734" spans="11:13" x14ac:dyDescent="0.2">
      <c r="K2734" s="8"/>
      <c r="M2734" s="8"/>
    </row>
    <row r="2735" spans="11:13" x14ac:dyDescent="0.2">
      <c r="K2735" s="8"/>
      <c r="M2735" s="8"/>
    </row>
    <row r="2736" spans="11:13" x14ac:dyDescent="0.2">
      <c r="K2736" s="8"/>
      <c r="M2736" s="8"/>
    </row>
    <row r="2737" spans="11:13" x14ac:dyDescent="0.2">
      <c r="K2737" s="8"/>
      <c r="M2737" s="8"/>
    </row>
    <row r="2738" spans="11:13" x14ac:dyDescent="0.2">
      <c r="K2738" s="8"/>
      <c r="M2738" s="8"/>
    </row>
    <row r="2739" spans="11:13" x14ac:dyDescent="0.2">
      <c r="K2739" s="8"/>
      <c r="M2739" s="8"/>
    </row>
    <row r="2740" spans="11:13" x14ac:dyDescent="0.2">
      <c r="K2740" s="8"/>
      <c r="M2740" s="8"/>
    </row>
    <row r="2741" spans="11:13" x14ac:dyDescent="0.2">
      <c r="K2741" s="8"/>
      <c r="M2741" s="8"/>
    </row>
    <row r="2742" spans="11:13" x14ac:dyDescent="0.2">
      <c r="K2742" s="8"/>
      <c r="M2742" s="8"/>
    </row>
    <row r="2743" spans="11:13" x14ac:dyDescent="0.2">
      <c r="K2743" s="8"/>
      <c r="M2743" s="8"/>
    </row>
    <row r="2744" spans="11:13" x14ac:dyDescent="0.2">
      <c r="K2744" s="8"/>
      <c r="M2744" s="8"/>
    </row>
    <row r="2745" spans="11:13" x14ac:dyDescent="0.2">
      <c r="K2745" s="8"/>
      <c r="M2745" s="8"/>
    </row>
    <row r="2746" spans="11:13" x14ac:dyDescent="0.2">
      <c r="K2746" s="8"/>
      <c r="M2746" s="8"/>
    </row>
    <row r="2747" spans="11:13" x14ac:dyDescent="0.2">
      <c r="K2747" s="8"/>
      <c r="M2747" s="8"/>
    </row>
    <row r="2748" spans="11:13" x14ac:dyDescent="0.2">
      <c r="K2748" s="8"/>
      <c r="M2748" s="8"/>
    </row>
    <row r="2749" spans="11:13" x14ac:dyDescent="0.2">
      <c r="K2749" s="8"/>
      <c r="M2749" s="8"/>
    </row>
    <row r="2750" spans="11:13" x14ac:dyDescent="0.2">
      <c r="K2750" s="8"/>
      <c r="M2750" s="8"/>
    </row>
    <row r="2751" spans="11:13" x14ac:dyDescent="0.2">
      <c r="K2751" s="8"/>
      <c r="M2751" s="8"/>
    </row>
    <row r="2752" spans="11:13" x14ac:dyDescent="0.2">
      <c r="K2752" s="8"/>
      <c r="M2752" s="8"/>
    </row>
    <row r="2753" spans="11:13" x14ac:dyDescent="0.2">
      <c r="K2753" s="8"/>
      <c r="M2753" s="8"/>
    </row>
    <row r="2754" spans="11:13" x14ac:dyDescent="0.2">
      <c r="K2754" s="8"/>
      <c r="M2754" s="8"/>
    </row>
    <row r="2755" spans="11:13" x14ac:dyDescent="0.2">
      <c r="K2755" s="8"/>
      <c r="M2755" s="8"/>
    </row>
    <row r="2756" spans="11:13" x14ac:dyDescent="0.2">
      <c r="K2756" s="8"/>
      <c r="M2756" s="8"/>
    </row>
    <row r="2757" spans="11:13" x14ac:dyDescent="0.2">
      <c r="K2757" s="8"/>
      <c r="M2757" s="8"/>
    </row>
    <row r="2758" spans="11:13" x14ac:dyDescent="0.2">
      <c r="K2758" s="8"/>
      <c r="M2758" s="8"/>
    </row>
    <row r="2759" spans="11:13" x14ac:dyDescent="0.2">
      <c r="K2759" s="8"/>
      <c r="M2759" s="8"/>
    </row>
    <row r="2760" spans="11:13" x14ac:dyDescent="0.2">
      <c r="K2760" s="8"/>
      <c r="M2760" s="8"/>
    </row>
    <row r="2761" spans="11:13" x14ac:dyDescent="0.2">
      <c r="K2761" s="8"/>
      <c r="M2761" s="8"/>
    </row>
    <row r="2762" spans="11:13" x14ac:dyDescent="0.2">
      <c r="K2762" s="8"/>
      <c r="M2762" s="8"/>
    </row>
    <row r="2763" spans="11:13" x14ac:dyDescent="0.2">
      <c r="K2763" s="8"/>
      <c r="M2763" s="8"/>
    </row>
    <row r="2764" spans="11:13" x14ac:dyDescent="0.2">
      <c r="K2764" s="8"/>
      <c r="M2764" s="8"/>
    </row>
    <row r="2765" spans="11:13" x14ac:dyDescent="0.2">
      <c r="K2765" s="8"/>
      <c r="M2765" s="8"/>
    </row>
    <row r="2766" spans="11:13" x14ac:dyDescent="0.2">
      <c r="K2766" s="8"/>
      <c r="M2766" s="8"/>
    </row>
    <row r="2767" spans="11:13" x14ac:dyDescent="0.2">
      <c r="K2767" s="8"/>
      <c r="M2767" s="8"/>
    </row>
    <row r="2768" spans="11:13" x14ac:dyDescent="0.2">
      <c r="K2768" s="8"/>
      <c r="M2768" s="8"/>
    </row>
    <row r="2769" spans="11:13" x14ac:dyDescent="0.2">
      <c r="K2769" s="8"/>
      <c r="M2769" s="8"/>
    </row>
    <row r="2770" spans="11:13" x14ac:dyDescent="0.2">
      <c r="K2770" s="8"/>
      <c r="M2770" s="8"/>
    </row>
    <row r="2771" spans="11:13" x14ac:dyDescent="0.2">
      <c r="K2771" s="8"/>
      <c r="M2771" s="8"/>
    </row>
    <row r="2772" spans="11:13" x14ac:dyDescent="0.2">
      <c r="K2772" s="8"/>
      <c r="M2772" s="8"/>
    </row>
    <row r="2773" spans="11:13" x14ac:dyDescent="0.2">
      <c r="K2773" s="8"/>
      <c r="M2773" s="8"/>
    </row>
    <row r="2774" spans="11:13" x14ac:dyDescent="0.2">
      <c r="K2774" s="8"/>
      <c r="M2774" s="8"/>
    </row>
    <row r="2775" spans="11:13" x14ac:dyDescent="0.2">
      <c r="K2775" s="8"/>
      <c r="M2775" s="8"/>
    </row>
    <row r="2776" spans="11:13" x14ac:dyDescent="0.2">
      <c r="K2776" s="8"/>
      <c r="M2776" s="8"/>
    </row>
    <row r="2777" spans="11:13" x14ac:dyDescent="0.2">
      <c r="K2777" s="8"/>
      <c r="M2777" s="8"/>
    </row>
    <row r="2778" spans="11:13" x14ac:dyDescent="0.2">
      <c r="K2778" s="8"/>
      <c r="M2778" s="8"/>
    </row>
    <row r="2779" spans="11:13" x14ac:dyDescent="0.2">
      <c r="K2779" s="8"/>
      <c r="M2779" s="8"/>
    </row>
    <row r="2780" spans="11:13" x14ac:dyDescent="0.2">
      <c r="K2780" s="8"/>
      <c r="M2780" s="8"/>
    </row>
    <row r="2781" spans="11:13" x14ac:dyDescent="0.2">
      <c r="K2781" s="8"/>
      <c r="M2781" s="8"/>
    </row>
    <row r="2782" spans="11:13" x14ac:dyDescent="0.2">
      <c r="K2782" s="8"/>
      <c r="M2782" s="8"/>
    </row>
    <row r="2783" spans="11:13" x14ac:dyDescent="0.2">
      <c r="K2783" s="8"/>
      <c r="M2783" s="8"/>
    </row>
    <row r="2784" spans="11:13" x14ac:dyDescent="0.2">
      <c r="K2784" s="8"/>
      <c r="M2784" s="8"/>
    </row>
    <row r="2785" spans="11:13" x14ac:dyDescent="0.2">
      <c r="K2785" s="8"/>
      <c r="M2785" s="8"/>
    </row>
    <row r="2786" spans="11:13" x14ac:dyDescent="0.2">
      <c r="K2786" s="8"/>
      <c r="M2786" s="8"/>
    </row>
    <row r="2787" spans="11:13" x14ac:dyDescent="0.2">
      <c r="K2787" s="8"/>
      <c r="M2787" s="8"/>
    </row>
    <row r="2788" spans="11:13" x14ac:dyDescent="0.2">
      <c r="K2788" s="8"/>
      <c r="M2788" s="8"/>
    </row>
    <row r="2789" spans="11:13" x14ac:dyDescent="0.2">
      <c r="K2789" s="8"/>
      <c r="M2789" s="8"/>
    </row>
    <row r="2790" spans="11:13" x14ac:dyDescent="0.2">
      <c r="K2790" s="8"/>
      <c r="M2790" s="8"/>
    </row>
    <row r="2791" spans="11:13" x14ac:dyDescent="0.2">
      <c r="K2791" s="8"/>
      <c r="M2791" s="8"/>
    </row>
    <row r="2792" spans="11:13" x14ac:dyDescent="0.2">
      <c r="K2792" s="8"/>
      <c r="M2792" s="8"/>
    </row>
    <row r="2793" spans="11:13" x14ac:dyDescent="0.2">
      <c r="K2793" s="8"/>
      <c r="M2793" s="8"/>
    </row>
    <row r="2794" spans="11:13" x14ac:dyDescent="0.2">
      <c r="K2794" s="8"/>
      <c r="M2794" s="8"/>
    </row>
    <row r="2795" spans="11:13" x14ac:dyDescent="0.2">
      <c r="K2795" s="8"/>
      <c r="M2795" s="8"/>
    </row>
    <row r="2796" spans="11:13" x14ac:dyDescent="0.2">
      <c r="K2796" s="8"/>
      <c r="M2796" s="8"/>
    </row>
    <row r="2797" spans="11:13" x14ac:dyDescent="0.2">
      <c r="K2797" s="8"/>
      <c r="M2797" s="8"/>
    </row>
    <row r="2798" spans="11:13" x14ac:dyDescent="0.2">
      <c r="K2798" s="8"/>
      <c r="M2798" s="8"/>
    </row>
    <row r="2799" spans="11:13" x14ac:dyDescent="0.2">
      <c r="K2799" s="8"/>
      <c r="M2799" s="8"/>
    </row>
    <row r="2800" spans="11:13" x14ac:dyDescent="0.2">
      <c r="K2800" s="8"/>
      <c r="M2800" s="8"/>
    </row>
    <row r="2801" spans="11:13" x14ac:dyDescent="0.2">
      <c r="K2801" s="8"/>
      <c r="M2801" s="8"/>
    </row>
    <row r="2802" spans="11:13" x14ac:dyDescent="0.2">
      <c r="K2802" s="8"/>
      <c r="M2802" s="8"/>
    </row>
    <row r="2803" spans="11:13" x14ac:dyDescent="0.2">
      <c r="K2803" s="8"/>
      <c r="M2803" s="8"/>
    </row>
    <row r="2804" spans="11:13" x14ac:dyDescent="0.2">
      <c r="K2804" s="8"/>
      <c r="M2804" s="8"/>
    </row>
    <row r="2805" spans="11:13" x14ac:dyDescent="0.2">
      <c r="K2805" s="8"/>
      <c r="M2805" s="8"/>
    </row>
    <row r="2806" spans="11:13" x14ac:dyDescent="0.2">
      <c r="K2806" s="8"/>
      <c r="M2806" s="8"/>
    </row>
    <row r="2807" spans="11:13" x14ac:dyDescent="0.2">
      <c r="K2807" s="8"/>
      <c r="M2807" s="8"/>
    </row>
    <row r="2808" spans="11:13" x14ac:dyDescent="0.2">
      <c r="K2808" s="8"/>
      <c r="M2808" s="8"/>
    </row>
    <row r="2809" spans="11:13" x14ac:dyDescent="0.2">
      <c r="K2809" s="8"/>
      <c r="M2809" s="8"/>
    </row>
    <row r="2810" spans="11:13" x14ac:dyDescent="0.2">
      <c r="K2810" s="8"/>
      <c r="M2810" s="8"/>
    </row>
    <row r="2811" spans="11:13" x14ac:dyDescent="0.2">
      <c r="K2811" s="8"/>
      <c r="M2811" s="8"/>
    </row>
    <row r="2812" spans="11:13" x14ac:dyDescent="0.2">
      <c r="K2812" s="8"/>
      <c r="M2812" s="8"/>
    </row>
    <row r="2813" spans="11:13" x14ac:dyDescent="0.2">
      <c r="K2813" s="8"/>
      <c r="M2813" s="8"/>
    </row>
    <row r="2814" spans="11:13" x14ac:dyDescent="0.2">
      <c r="K2814" s="8"/>
      <c r="M2814" s="8"/>
    </row>
    <row r="2815" spans="11:13" x14ac:dyDescent="0.2">
      <c r="K2815" s="8"/>
      <c r="M2815" s="8"/>
    </row>
    <row r="2816" spans="11:13" x14ac:dyDescent="0.2">
      <c r="K2816" s="8"/>
      <c r="M2816" s="8"/>
    </row>
    <row r="2817" spans="11:13" x14ac:dyDescent="0.2">
      <c r="K2817" s="8"/>
      <c r="M2817" s="8"/>
    </row>
    <row r="2818" spans="11:13" x14ac:dyDescent="0.2">
      <c r="K2818" s="8"/>
      <c r="M2818" s="8"/>
    </row>
    <row r="2819" spans="11:13" x14ac:dyDescent="0.2">
      <c r="K2819" s="8"/>
      <c r="M2819" s="8"/>
    </row>
    <row r="2820" spans="11:13" x14ac:dyDescent="0.2">
      <c r="K2820" s="8"/>
      <c r="M2820" s="8"/>
    </row>
    <row r="2821" spans="11:13" x14ac:dyDescent="0.2">
      <c r="K2821" s="8"/>
      <c r="M2821" s="8"/>
    </row>
    <row r="2822" spans="11:13" x14ac:dyDescent="0.2">
      <c r="K2822" s="8"/>
      <c r="M2822" s="8"/>
    </row>
    <row r="2823" spans="11:13" x14ac:dyDescent="0.2">
      <c r="K2823" s="8"/>
      <c r="M2823" s="8"/>
    </row>
    <row r="2824" spans="11:13" x14ac:dyDescent="0.2">
      <c r="K2824" s="8"/>
      <c r="M2824" s="8"/>
    </row>
    <row r="2825" spans="11:13" x14ac:dyDescent="0.2">
      <c r="K2825" s="8"/>
      <c r="M2825" s="8"/>
    </row>
    <row r="2826" spans="11:13" x14ac:dyDescent="0.2">
      <c r="K2826" s="8"/>
      <c r="M2826" s="8"/>
    </row>
    <row r="2827" spans="11:13" x14ac:dyDescent="0.2">
      <c r="K2827" s="8"/>
      <c r="M2827" s="8"/>
    </row>
    <row r="2828" spans="11:13" x14ac:dyDescent="0.2">
      <c r="K2828" s="8"/>
      <c r="M2828" s="8"/>
    </row>
    <row r="2829" spans="11:13" x14ac:dyDescent="0.2">
      <c r="K2829" s="8"/>
      <c r="M2829" s="8"/>
    </row>
    <row r="2830" spans="11:13" x14ac:dyDescent="0.2">
      <c r="K2830" s="8"/>
      <c r="M2830" s="8"/>
    </row>
    <row r="2831" spans="11:13" x14ac:dyDescent="0.2">
      <c r="K2831" s="8"/>
      <c r="M2831" s="8"/>
    </row>
    <row r="2832" spans="11:13" x14ac:dyDescent="0.2">
      <c r="K2832" s="8"/>
      <c r="M2832" s="8"/>
    </row>
    <row r="2833" spans="11:13" x14ac:dyDescent="0.2">
      <c r="K2833" s="8"/>
      <c r="M2833" s="8"/>
    </row>
    <row r="2834" spans="11:13" x14ac:dyDescent="0.2">
      <c r="K2834" s="8"/>
      <c r="M2834" s="8"/>
    </row>
    <row r="2835" spans="11:13" x14ac:dyDescent="0.2">
      <c r="K2835" s="8"/>
      <c r="M2835" s="8"/>
    </row>
    <row r="2836" spans="11:13" x14ac:dyDescent="0.2">
      <c r="K2836" s="8"/>
      <c r="M2836" s="8"/>
    </row>
    <row r="2837" spans="11:13" x14ac:dyDescent="0.2">
      <c r="K2837" s="8"/>
      <c r="M2837" s="8"/>
    </row>
    <row r="2838" spans="11:13" x14ac:dyDescent="0.2">
      <c r="K2838" s="8"/>
      <c r="M2838" s="8"/>
    </row>
    <row r="2839" spans="11:13" x14ac:dyDescent="0.2">
      <c r="K2839" s="8"/>
      <c r="M2839" s="8"/>
    </row>
    <row r="2840" spans="11:13" x14ac:dyDescent="0.2">
      <c r="K2840" s="8"/>
      <c r="M2840" s="8"/>
    </row>
    <row r="2841" spans="11:13" x14ac:dyDescent="0.2">
      <c r="K2841" s="8"/>
      <c r="M2841" s="8"/>
    </row>
    <row r="2842" spans="11:13" x14ac:dyDescent="0.2">
      <c r="K2842" s="8"/>
      <c r="M2842" s="8"/>
    </row>
    <row r="2843" spans="11:13" x14ac:dyDescent="0.2">
      <c r="K2843" s="8"/>
      <c r="M2843" s="8"/>
    </row>
    <row r="2844" spans="11:13" x14ac:dyDescent="0.2">
      <c r="K2844" s="8"/>
      <c r="M2844" s="8"/>
    </row>
    <row r="2845" spans="11:13" x14ac:dyDescent="0.2">
      <c r="K2845" s="8"/>
      <c r="M2845" s="8"/>
    </row>
    <row r="2846" spans="11:13" x14ac:dyDescent="0.2">
      <c r="K2846" s="8"/>
      <c r="M2846" s="8"/>
    </row>
    <row r="2847" spans="11:13" x14ac:dyDescent="0.2">
      <c r="K2847" s="8"/>
      <c r="M2847" s="8"/>
    </row>
    <row r="2848" spans="11:13" x14ac:dyDescent="0.2">
      <c r="K2848" s="8"/>
      <c r="M2848" s="8"/>
    </row>
    <row r="2849" spans="11:13" x14ac:dyDescent="0.2">
      <c r="K2849" s="8"/>
      <c r="M2849" s="8"/>
    </row>
    <row r="2850" spans="11:13" x14ac:dyDescent="0.2">
      <c r="K2850" s="8"/>
      <c r="M2850" s="8"/>
    </row>
    <row r="2851" spans="11:13" x14ac:dyDescent="0.2">
      <c r="K2851" s="8"/>
      <c r="M2851" s="8"/>
    </row>
    <row r="2852" spans="11:13" x14ac:dyDescent="0.2">
      <c r="K2852" s="8"/>
      <c r="M2852" s="8"/>
    </row>
    <row r="2853" spans="11:13" x14ac:dyDescent="0.2">
      <c r="K2853" s="8"/>
      <c r="M2853" s="8"/>
    </row>
    <row r="2854" spans="11:13" x14ac:dyDescent="0.2">
      <c r="K2854" s="8"/>
      <c r="M2854" s="8"/>
    </row>
    <row r="2855" spans="11:13" x14ac:dyDescent="0.2">
      <c r="K2855" s="8"/>
      <c r="M2855" s="8"/>
    </row>
    <row r="2856" spans="11:13" x14ac:dyDescent="0.2">
      <c r="K2856" s="8"/>
      <c r="M2856" s="8"/>
    </row>
    <row r="2857" spans="11:13" x14ac:dyDescent="0.2">
      <c r="K2857" s="8"/>
      <c r="M2857" s="8"/>
    </row>
    <row r="2858" spans="11:13" x14ac:dyDescent="0.2">
      <c r="K2858" s="8"/>
      <c r="M2858" s="8"/>
    </row>
    <row r="2859" spans="11:13" x14ac:dyDescent="0.2">
      <c r="K2859" s="8"/>
      <c r="M2859" s="8"/>
    </row>
    <row r="2860" spans="11:13" x14ac:dyDescent="0.2">
      <c r="K2860" s="8"/>
      <c r="M2860" s="8"/>
    </row>
    <row r="2861" spans="11:13" x14ac:dyDescent="0.2">
      <c r="K2861" s="8"/>
      <c r="M2861" s="8"/>
    </row>
    <row r="2862" spans="11:13" x14ac:dyDescent="0.2">
      <c r="K2862" s="8"/>
      <c r="M2862" s="8"/>
    </row>
    <row r="2863" spans="11:13" x14ac:dyDescent="0.2">
      <c r="K2863" s="8"/>
      <c r="M2863" s="8"/>
    </row>
    <row r="2864" spans="11:13" x14ac:dyDescent="0.2">
      <c r="K2864" s="8"/>
      <c r="M2864" s="8"/>
    </row>
    <row r="2865" spans="11:13" x14ac:dyDescent="0.2">
      <c r="K2865" s="8"/>
      <c r="M2865" s="8"/>
    </row>
    <row r="2866" spans="11:13" x14ac:dyDescent="0.2">
      <c r="K2866" s="8"/>
      <c r="M2866" s="8"/>
    </row>
    <row r="2867" spans="11:13" x14ac:dyDescent="0.2">
      <c r="K2867" s="8"/>
      <c r="M2867" s="8"/>
    </row>
    <row r="2868" spans="11:13" x14ac:dyDescent="0.2">
      <c r="K2868" s="8"/>
      <c r="M2868" s="8"/>
    </row>
    <row r="2869" spans="11:13" x14ac:dyDescent="0.2">
      <c r="K2869" s="8"/>
      <c r="M2869" s="8"/>
    </row>
    <row r="2870" spans="11:13" x14ac:dyDescent="0.2">
      <c r="K2870" s="8"/>
      <c r="M2870" s="8"/>
    </row>
    <row r="2871" spans="11:13" x14ac:dyDescent="0.2">
      <c r="K2871" s="8"/>
      <c r="M2871" s="8"/>
    </row>
    <row r="2872" spans="11:13" x14ac:dyDescent="0.2">
      <c r="K2872" s="8"/>
      <c r="M2872" s="8"/>
    </row>
    <row r="2873" spans="11:13" x14ac:dyDescent="0.2">
      <c r="K2873" s="8"/>
      <c r="M2873" s="8"/>
    </row>
    <row r="2874" spans="11:13" x14ac:dyDescent="0.2">
      <c r="K2874" s="8"/>
      <c r="M2874" s="8"/>
    </row>
    <row r="2875" spans="11:13" x14ac:dyDescent="0.2">
      <c r="K2875" s="8"/>
      <c r="M2875" s="8"/>
    </row>
    <row r="2876" spans="11:13" x14ac:dyDescent="0.2">
      <c r="K2876" s="8"/>
      <c r="M2876" s="8"/>
    </row>
    <row r="2877" spans="11:13" x14ac:dyDescent="0.2">
      <c r="K2877" s="8"/>
      <c r="M2877" s="8"/>
    </row>
    <row r="2878" spans="11:13" x14ac:dyDescent="0.2">
      <c r="K2878" s="8"/>
      <c r="M2878" s="8"/>
    </row>
    <row r="2879" spans="11:13" x14ac:dyDescent="0.2">
      <c r="K2879" s="8"/>
      <c r="M2879" s="8"/>
    </row>
    <row r="2880" spans="11:13" x14ac:dyDescent="0.2">
      <c r="K2880" s="8"/>
      <c r="M2880" s="8"/>
    </row>
    <row r="2881" spans="11:13" x14ac:dyDescent="0.2">
      <c r="K2881" s="8"/>
      <c r="M2881" s="8"/>
    </row>
    <row r="2882" spans="11:13" x14ac:dyDescent="0.2">
      <c r="K2882" s="8"/>
      <c r="M2882" s="8"/>
    </row>
    <row r="2883" spans="11:13" x14ac:dyDescent="0.2">
      <c r="K2883" s="8"/>
      <c r="M2883" s="8"/>
    </row>
    <row r="2884" spans="11:13" x14ac:dyDescent="0.2">
      <c r="K2884" s="8"/>
      <c r="M2884" s="8"/>
    </row>
    <row r="2885" spans="11:13" x14ac:dyDescent="0.2">
      <c r="K2885" s="8"/>
      <c r="M2885" s="8"/>
    </row>
    <row r="2886" spans="11:13" x14ac:dyDescent="0.2">
      <c r="K2886" s="8"/>
      <c r="M2886" s="8"/>
    </row>
    <row r="2887" spans="11:13" x14ac:dyDescent="0.2">
      <c r="K2887" s="8"/>
      <c r="M2887" s="8"/>
    </row>
    <row r="2888" spans="11:13" x14ac:dyDescent="0.2">
      <c r="K2888" s="8"/>
      <c r="M2888" s="8"/>
    </row>
    <row r="2889" spans="11:13" x14ac:dyDescent="0.2">
      <c r="K2889" s="8"/>
      <c r="M2889" s="8"/>
    </row>
    <row r="2890" spans="11:13" x14ac:dyDescent="0.2">
      <c r="K2890" s="8"/>
      <c r="M2890" s="8"/>
    </row>
    <row r="2891" spans="11:13" x14ac:dyDescent="0.2">
      <c r="K2891" s="8"/>
      <c r="M2891" s="8"/>
    </row>
    <row r="2892" spans="11:13" x14ac:dyDescent="0.2">
      <c r="K2892" s="8"/>
      <c r="M2892" s="8"/>
    </row>
    <row r="2893" spans="11:13" x14ac:dyDescent="0.2">
      <c r="K2893" s="8"/>
      <c r="M2893" s="8"/>
    </row>
    <row r="2894" spans="11:13" x14ac:dyDescent="0.2">
      <c r="K2894" s="8"/>
      <c r="M2894" s="8"/>
    </row>
    <row r="2895" spans="11:13" x14ac:dyDescent="0.2">
      <c r="K2895" s="8"/>
      <c r="M2895" s="8"/>
    </row>
    <row r="2896" spans="11:13" x14ac:dyDescent="0.2">
      <c r="K2896" s="8"/>
      <c r="M2896" s="8"/>
    </row>
    <row r="2897" spans="11:13" x14ac:dyDescent="0.2">
      <c r="K2897" s="8"/>
      <c r="M2897" s="8"/>
    </row>
    <row r="2898" spans="11:13" x14ac:dyDescent="0.2">
      <c r="K2898" s="8"/>
      <c r="M2898" s="8"/>
    </row>
    <row r="2899" spans="11:13" x14ac:dyDescent="0.2">
      <c r="K2899" s="8"/>
      <c r="M2899" s="8"/>
    </row>
    <row r="2900" spans="11:13" x14ac:dyDescent="0.2">
      <c r="K2900" s="8"/>
      <c r="M2900" s="8"/>
    </row>
    <row r="2901" spans="11:13" x14ac:dyDescent="0.2">
      <c r="K2901" s="8"/>
      <c r="M2901" s="8"/>
    </row>
    <row r="2902" spans="11:13" x14ac:dyDescent="0.2">
      <c r="K2902" s="8"/>
      <c r="M2902" s="8"/>
    </row>
    <row r="2903" spans="11:13" x14ac:dyDescent="0.2">
      <c r="K2903" s="8"/>
      <c r="M2903" s="8"/>
    </row>
    <row r="2904" spans="11:13" x14ac:dyDescent="0.2">
      <c r="K2904" s="8"/>
      <c r="M2904" s="8"/>
    </row>
    <row r="2905" spans="11:13" x14ac:dyDescent="0.2">
      <c r="K2905" s="8"/>
      <c r="M2905" s="8"/>
    </row>
    <row r="2906" spans="11:13" x14ac:dyDescent="0.2">
      <c r="K2906" s="8"/>
      <c r="M2906" s="8"/>
    </row>
    <row r="2907" spans="11:13" x14ac:dyDescent="0.2">
      <c r="K2907" s="8"/>
      <c r="M2907" s="8"/>
    </row>
    <row r="2908" spans="11:13" x14ac:dyDescent="0.2">
      <c r="K2908" s="8"/>
      <c r="M2908" s="8"/>
    </row>
    <row r="2909" spans="11:13" x14ac:dyDescent="0.2">
      <c r="K2909" s="8"/>
      <c r="M2909" s="8"/>
    </row>
    <row r="2910" spans="11:13" x14ac:dyDescent="0.2">
      <c r="K2910" s="8"/>
      <c r="M2910" s="8"/>
    </row>
    <row r="2911" spans="11:13" x14ac:dyDescent="0.2">
      <c r="K2911" s="8"/>
      <c r="M2911" s="8"/>
    </row>
    <row r="2912" spans="11:13" x14ac:dyDescent="0.2">
      <c r="K2912" s="8"/>
      <c r="M2912" s="8"/>
    </row>
    <row r="2913" spans="11:13" x14ac:dyDescent="0.2">
      <c r="K2913" s="8"/>
      <c r="M2913" s="8"/>
    </row>
    <row r="2914" spans="11:13" x14ac:dyDescent="0.2">
      <c r="K2914" s="8"/>
      <c r="M2914" s="8"/>
    </row>
    <row r="2915" spans="11:13" x14ac:dyDescent="0.2">
      <c r="K2915" s="8"/>
      <c r="M2915" s="8"/>
    </row>
    <row r="2916" spans="11:13" x14ac:dyDescent="0.2">
      <c r="K2916" s="8"/>
      <c r="M2916" s="8"/>
    </row>
    <row r="2917" spans="11:13" x14ac:dyDescent="0.2">
      <c r="K2917" s="8"/>
      <c r="M2917" s="8"/>
    </row>
    <row r="2918" spans="11:13" x14ac:dyDescent="0.2">
      <c r="K2918" s="8"/>
      <c r="M2918" s="8"/>
    </row>
    <row r="2919" spans="11:13" x14ac:dyDescent="0.2">
      <c r="K2919" s="8"/>
      <c r="M2919" s="8"/>
    </row>
    <row r="2920" spans="11:13" x14ac:dyDescent="0.2">
      <c r="K2920" s="8"/>
      <c r="M2920" s="8"/>
    </row>
    <row r="2921" spans="11:13" x14ac:dyDescent="0.2">
      <c r="K2921" s="8"/>
      <c r="M2921" s="8"/>
    </row>
    <row r="2922" spans="11:13" x14ac:dyDescent="0.2">
      <c r="K2922" s="8"/>
      <c r="M2922" s="8"/>
    </row>
    <row r="2923" spans="11:13" x14ac:dyDescent="0.2">
      <c r="K2923" s="8"/>
      <c r="M2923" s="8"/>
    </row>
    <row r="2924" spans="11:13" x14ac:dyDescent="0.2">
      <c r="K2924" s="8"/>
      <c r="M2924" s="8"/>
    </row>
    <row r="2925" spans="11:13" x14ac:dyDescent="0.2">
      <c r="K2925" s="8"/>
      <c r="M2925" s="8"/>
    </row>
    <row r="2926" spans="11:13" x14ac:dyDescent="0.2">
      <c r="K2926" s="8"/>
      <c r="M2926" s="8"/>
    </row>
    <row r="2927" spans="11:13" x14ac:dyDescent="0.2">
      <c r="K2927" s="8"/>
      <c r="M2927" s="8"/>
    </row>
    <row r="2928" spans="11:13" x14ac:dyDescent="0.2">
      <c r="K2928" s="8"/>
      <c r="M2928" s="8"/>
    </row>
    <row r="2929" spans="11:13" x14ac:dyDescent="0.2">
      <c r="K2929" s="8"/>
      <c r="M2929" s="8"/>
    </row>
    <row r="2930" spans="11:13" x14ac:dyDescent="0.2">
      <c r="K2930" s="8"/>
      <c r="M2930" s="8"/>
    </row>
    <row r="2931" spans="11:13" x14ac:dyDescent="0.2">
      <c r="K2931" s="8"/>
      <c r="M2931" s="8"/>
    </row>
    <row r="2932" spans="11:13" x14ac:dyDescent="0.2">
      <c r="K2932" s="8"/>
      <c r="M2932" s="8"/>
    </row>
    <row r="2933" spans="11:13" x14ac:dyDescent="0.2">
      <c r="K2933" s="8"/>
      <c r="M2933" s="8"/>
    </row>
    <row r="2934" spans="11:13" x14ac:dyDescent="0.2">
      <c r="K2934" s="8"/>
      <c r="M2934" s="8"/>
    </row>
    <row r="2935" spans="11:13" x14ac:dyDescent="0.2">
      <c r="K2935" s="8"/>
      <c r="M2935" s="8"/>
    </row>
    <row r="2936" spans="11:13" x14ac:dyDescent="0.2">
      <c r="K2936" s="8"/>
      <c r="M2936" s="8"/>
    </row>
    <row r="2937" spans="11:13" x14ac:dyDescent="0.2">
      <c r="K2937" s="8"/>
      <c r="M2937" s="8"/>
    </row>
    <row r="2938" spans="11:13" x14ac:dyDescent="0.2">
      <c r="K2938" s="8"/>
      <c r="M2938" s="8"/>
    </row>
    <row r="2939" spans="11:13" x14ac:dyDescent="0.2">
      <c r="K2939" s="8"/>
      <c r="M2939" s="8"/>
    </row>
    <row r="2940" spans="11:13" x14ac:dyDescent="0.2">
      <c r="K2940" s="8"/>
      <c r="M2940" s="8"/>
    </row>
    <row r="2941" spans="11:13" x14ac:dyDescent="0.2">
      <c r="K2941" s="8"/>
      <c r="M2941" s="8"/>
    </row>
    <row r="2942" spans="11:13" x14ac:dyDescent="0.2">
      <c r="K2942" s="8"/>
      <c r="M2942" s="8"/>
    </row>
    <row r="2943" spans="11:13" x14ac:dyDescent="0.2">
      <c r="K2943" s="8"/>
      <c r="M2943" s="8"/>
    </row>
    <row r="2944" spans="11:13" x14ac:dyDescent="0.2">
      <c r="K2944" s="8"/>
      <c r="M2944" s="8"/>
    </row>
    <row r="2945" spans="11:13" x14ac:dyDescent="0.2">
      <c r="K2945" s="8"/>
      <c r="M2945" s="8"/>
    </row>
    <row r="2946" spans="11:13" x14ac:dyDescent="0.2">
      <c r="K2946" s="8"/>
      <c r="M2946" s="8"/>
    </row>
    <row r="2947" spans="11:13" x14ac:dyDescent="0.2">
      <c r="K2947" s="8"/>
      <c r="M2947" s="8"/>
    </row>
    <row r="2948" spans="11:13" x14ac:dyDescent="0.2">
      <c r="K2948" s="8"/>
      <c r="M2948" s="8"/>
    </row>
    <row r="2949" spans="11:13" x14ac:dyDescent="0.2">
      <c r="K2949" s="8"/>
      <c r="M2949" s="8"/>
    </row>
    <row r="2950" spans="11:13" x14ac:dyDescent="0.2">
      <c r="K2950" s="8"/>
      <c r="M2950" s="8"/>
    </row>
    <row r="2951" spans="11:13" x14ac:dyDescent="0.2">
      <c r="K2951" s="8"/>
      <c r="M2951" s="8"/>
    </row>
    <row r="2952" spans="11:13" x14ac:dyDescent="0.2">
      <c r="K2952" s="8"/>
      <c r="M2952" s="8"/>
    </row>
    <row r="2953" spans="11:13" x14ac:dyDescent="0.2">
      <c r="K2953" s="8"/>
      <c r="M2953" s="8"/>
    </row>
    <row r="2954" spans="11:13" x14ac:dyDescent="0.2">
      <c r="K2954" s="8"/>
      <c r="M2954" s="8"/>
    </row>
    <row r="2955" spans="11:13" x14ac:dyDescent="0.2">
      <c r="K2955" s="8"/>
      <c r="M2955" s="8"/>
    </row>
    <row r="2956" spans="11:13" x14ac:dyDescent="0.2">
      <c r="K2956" s="8"/>
      <c r="M2956" s="8"/>
    </row>
    <row r="2957" spans="11:13" x14ac:dyDescent="0.2">
      <c r="K2957" s="8"/>
      <c r="M2957" s="8"/>
    </row>
    <row r="2958" spans="11:13" x14ac:dyDescent="0.2">
      <c r="K2958" s="8"/>
      <c r="M2958" s="8"/>
    </row>
    <row r="2959" spans="11:13" x14ac:dyDescent="0.2">
      <c r="K2959" s="8"/>
      <c r="M2959" s="8"/>
    </row>
    <row r="2960" spans="11:13" x14ac:dyDescent="0.2">
      <c r="K2960" s="8"/>
      <c r="M2960" s="8"/>
    </row>
    <row r="2961" spans="11:13" x14ac:dyDescent="0.2">
      <c r="K2961" s="8"/>
      <c r="M2961" s="8"/>
    </row>
    <row r="2962" spans="11:13" x14ac:dyDescent="0.2">
      <c r="K2962" s="8"/>
      <c r="M2962" s="8"/>
    </row>
    <row r="2963" spans="11:13" x14ac:dyDescent="0.2">
      <c r="K2963" s="8"/>
      <c r="M2963" s="8"/>
    </row>
    <row r="2964" spans="11:13" x14ac:dyDescent="0.2">
      <c r="K2964" s="8"/>
      <c r="M2964" s="8"/>
    </row>
    <row r="2965" spans="11:13" x14ac:dyDescent="0.2">
      <c r="K2965" s="8"/>
      <c r="M2965" s="8"/>
    </row>
    <row r="2966" spans="11:13" x14ac:dyDescent="0.2">
      <c r="K2966" s="8"/>
      <c r="M2966" s="8"/>
    </row>
    <row r="2967" spans="11:13" x14ac:dyDescent="0.2">
      <c r="K2967" s="8"/>
      <c r="M2967" s="8"/>
    </row>
    <row r="2968" spans="11:13" x14ac:dyDescent="0.2">
      <c r="K2968" s="8"/>
      <c r="M2968" s="8"/>
    </row>
    <row r="2969" spans="11:13" x14ac:dyDescent="0.2">
      <c r="K2969" s="8"/>
      <c r="M2969" s="8"/>
    </row>
    <row r="2970" spans="11:13" x14ac:dyDescent="0.2">
      <c r="K2970" s="8"/>
      <c r="M2970" s="8"/>
    </row>
    <row r="2971" spans="11:13" x14ac:dyDescent="0.2">
      <c r="K2971" s="8"/>
      <c r="M2971" s="8"/>
    </row>
    <row r="2972" spans="11:13" x14ac:dyDescent="0.2">
      <c r="K2972" s="8"/>
      <c r="M2972" s="8"/>
    </row>
    <row r="2973" spans="11:13" x14ac:dyDescent="0.2">
      <c r="K2973" s="8"/>
      <c r="M2973" s="8"/>
    </row>
    <row r="2974" spans="11:13" x14ac:dyDescent="0.2">
      <c r="K2974" s="8"/>
      <c r="M2974" s="8"/>
    </row>
    <row r="2975" spans="11:13" x14ac:dyDescent="0.2">
      <c r="K2975" s="8"/>
      <c r="M2975" s="8"/>
    </row>
    <row r="2976" spans="11:13" x14ac:dyDescent="0.2">
      <c r="K2976" s="8"/>
      <c r="M2976" s="8"/>
    </row>
    <row r="2977" spans="11:13" x14ac:dyDescent="0.2">
      <c r="K2977" s="8"/>
      <c r="M2977" s="8"/>
    </row>
    <row r="2978" spans="11:13" x14ac:dyDescent="0.2">
      <c r="K2978" s="8"/>
      <c r="M2978" s="8"/>
    </row>
    <row r="2979" spans="11:13" x14ac:dyDescent="0.2">
      <c r="K2979" s="8"/>
      <c r="M2979" s="8"/>
    </row>
    <row r="2980" spans="11:13" x14ac:dyDescent="0.2">
      <c r="K2980" s="8"/>
      <c r="M2980" s="8"/>
    </row>
    <row r="2981" spans="11:13" x14ac:dyDescent="0.2">
      <c r="K2981" s="8"/>
      <c r="M2981" s="8"/>
    </row>
    <row r="2982" spans="11:13" x14ac:dyDescent="0.2">
      <c r="K2982" s="8"/>
      <c r="M2982" s="8"/>
    </row>
    <row r="2983" spans="11:13" x14ac:dyDescent="0.2">
      <c r="K2983" s="8"/>
      <c r="M2983" s="8"/>
    </row>
    <row r="2984" spans="11:13" x14ac:dyDescent="0.2">
      <c r="K2984" s="8"/>
      <c r="M2984" s="8"/>
    </row>
    <row r="2985" spans="11:13" x14ac:dyDescent="0.2">
      <c r="K2985" s="8"/>
      <c r="M2985" s="8"/>
    </row>
    <row r="2986" spans="11:13" x14ac:dyDescent="0.2">
      <c r="K2986" s="8"/>
      <c r="M2986" s="8"/>
    </row>
    <row r="2987" spans="11:13" x14ac:dyDescent="0.2">
      <c r="K2987" s="8"/>
      <c r="M2987" s="8"/>
    </row>
    <row r="2988" spans="11:13" x14ac:dyDescent="0.2">
      <c r="K2988" s="8"/>
      <c r="M2988" s="8"/>
    </row>
    <row r="2989" spans="11:13" x14ac:dyDescent="0.2">
      <c r="K2989" s="8"/>
      <c r="M2989" s="8"/>
    </row>
    <row r="2990" spans="11:13" x14ac:dyDescent="0.2">
      <c r="K2990" s="8"/>
      <c r="M2990" s="8"/>
    </row>
    <row r="2991" spans="11:13" x14ac:dyDescent="0.2">
      <c r="K2991" s="8"/>
      <c r="M2991" s="8"/>
    </row>
    <row r="2992" spans="11:13" x14ac:dyDescent="0.2">
      <c r="K2992" s="8"/>
      <c r="M2992" s="8"/>
    </row>
    <row r="2993" spans="11:13" x14ac:dyDescent="0.2">
      <c r="K2993" s="8"/>
      <c r="M2993" s="8"/>
    </row>
    <row r="2994" spans="11:13" x14ac:dyDescent="0.2">
      <c r="K2994" s="8"/>
      <c r="M2994" s="8"/>
    </row>
    <row r="2995" spans="11:13" x14ac:dyDescent="0.2">
      <c r="K2995" s="8"/>
      <c r="M2995" s="8"/>
    </row>
    <row r="2996" spans="11:13" x14ac:dyDescent="0.2">
      <c r="K2996" s="8"/>
      <c r="M2996" s="8"/>
    </row>
    <row r="2997" spans="11:13" x14ac:dyDescent="0.2">
      <c r="K2997" s="8"/>
      <c r="M2997" s="8"/>
    </row>
    <row r="2998" spans="11:13" x14ac:dyDescent="0.2">
      <c r="K2998" s="8"/>
      <c r="M2998" s="8"/>
    </row>
    <row r="2999" spans="11:13" x14ac:dyDescent="0.2">
      <c r="K2999" s="8"/>
      <c r="M2999" s="8"/>
    </row>
    <row r="3000" spans="11:13" x14ac:dyDescent="0.2">
      <c r="K3000" s="8"/>
      <c r="M3000" s="8"/>
    </row>
    <row r="3001" spans="11:13" x14ac:dyDescent="0.2">
      <c r="K3001" s="8"/>
      <c r="M3001" s="8"/>
    </row>
    <row r="3002" spans="11:13" x14ac:dyDescent="0.2">
      <c r="K3002" s="8"/>
      <c r="M3002" s="8"/>
    </row>
    <row r="3003" spans="11:13" x14ac:dyDescent="0.2">
      <c r="K3003" s="8"/>
      <c r="M3003" s="8"/>
    </row>
    <row r="3004" spans="11:13" x14ac:dyDescent="0.2">
      <c r="K3004" s="8"/>
      <c r="M3004" s="8"/>
    </row>
    <row r="3005" spans="11:13" x14ac:dyDescent="0.2">
      <c r="K3005" s="8"/>
      <c r="M3005" s="8"/>
    </row>
    <row r="3006" spans="11:13" x14ac:dyDescent="0.2">
      <c r="K3006" s="8"/>
      <c r="M3006" s="8"/>
    </row>
    <row r="3007" spans="11:13" x14ac:dyDescent="0.2">
      <c r="K3007" s="8"/>
      <c r="M3007" s="8"/>
    </row>
    <row r="3008" spans="11:13" x14ac:dyDescent="0.2">
      <c r="K3008" s="8"/>
      <c r="M3008" s="8"/>
    </row>
    <row r="3009" spans="11:13" x14ac:dyDescent="0.2">
      <c r="K3009" s="8"/>
      <c r="M3009" s="8"/>
    </row>
    <row r="3010" spans="11:13" x14ac:dyDescent="0.2">
      <c r="K3010" s="8"/>
      <c r="M3010" s="8"/>
    </row>
    <row r="3011" spans="11:13" x14ac:dyDescent="0.2">
      <c r="K3011" s="8"/>
      <c r="M3011" s="8"/>
    </row>
    <row r="3012" spans="11:13" x14ac:dyDescent="0.2">
      <c r="K3012" s="8"/>
      <c r="M3012" s="8"/>
    </row>
    <row r="3013" spans="11:13" x14ac:dyDescent="0.2">
      <c r="K3013" s="8"/>
      <c r="M3013" s="8"/>
    </row>
    <row r="3014" spans="11:13" x14ac:dyDescent="0.2">
      <c r="K3014" s="8"/>
      <c r="M3014" s="8"/>
    </row>
    <row r="3015" spans="11:13" x14ac:dyDescent="0.2">
      <c r="K3015" s="8"/>
      <c r="M3015" s="8"/>
    </row>
    <row r="3016" spans="11:13" x14ac:dyDescent="0.2">
      <c r="K3016" s="8"/>
      <c r="M3016" s="8"/>
    </row>
    <row r="3017" spans="11:13" x14ac:dyDescent="0.2">
      <c r="K3017" s="8"/>
      <c r="M3017" s="8"/>
    </row>
    <row r="3018" spans="11:13" x14ac:dyDescent="0.2">
      <c r="K3018" s="8"/>
      <c r="M3018" s="8"/>
    </row>
    <row r="3019" spans="11:13" x14ac:dyDescent="0.2">
      <c r="K3019" s="8"/>
      <c r="M3019" s="8"/>
    </row>
    <row r="3020" spans="11:13" x14ac:dyDescent="0.2">
      <c r="K3020" s="8"/>
      <c r="M3020" s="8"/>
    </row>
    <row r="3021" spans="11:13" x14ac:dyDescent="0.2">
      <c r="K3021" s="8"/>
      <c r="M3021" s="8"/>
    </row>
    <row r="3022" spans="11:13" x14ac:dyDescent="0.2">
      <c r="K3022" s="8"/>
      <c r="M3022" s="8"/>
    </row>
    <row r="3023" spans="11:13" x14ac:dyDescent="0.2">
      <c r="K3023" s="8"/>
      <c r="M3023" s="8"/>
    </row>
    <row r="3024" spans="11:13" x14ac:dyDescent="0.2">
      <c r="K3024" s="8"/>
      <c r="M3024" s="8"/>
    </row>
    <row r="3025" spans="11:13" x14ac:dyDescent="0.2">
      <c r="K3025" s="8"/>
      <c r="M3025" s="8"/>
    </row>
    <row r="3026" spans="11:13" x14ac:dyDescent="0.2">
      <c r="K3026" s="8"/>
      <c r="M3026" s="8"/>
    </row>
    <row r="3027" spans="11:13" x14ac:dyDescent="0.2">
      <c r="K3027" s="8"/>
      <c r="M3027" s="8"/>
    </row>
    <row r="3028" spans="11:13" x14ac:dyDescent="0.2">
      <c r="K3028" s="8"/>
      <c r="M3028" s="8"/>
    </row>
    <row r="3029" spans="11:13" x14ac:dyDescent="0.2">
      <c r="K3029" s="8"/>
      <c r="M3029" s="8"/>
    </row>
    <row r="3030" spans="11:13" x14ac:dyDescent="0.2">
      <c r="K3030" s="8"/>
      <c r="M3030" s="8"/>
    </row>
    <row r="3031" spans="11:13" x14ac:dyDescent="0.2">
      <c r="K3031" s="8"/>
      <c r="M3031" s="8"/>
    </row>
    <row r="3032" spans="11:13" x14ac:dyDescent="0.2">
      <c r="K3032" s="8"/>
      <c r="M3032" s="8"/>
    </row>
    <row r="3033" spans="11:13" x14ac:dyDescent="0.2">
      <c r="K3033" s="8"/>
      <c r="M3033" s="8"/>
    </row>
    <row r="3034" spans="11:13" x14ac:dyDescent="0.2">
      <c r="K3034" s="8"/>
      <c r="M3034" s="8"/>
    </row>
    <row r="3035" spans="11:13" x14ac:dyDescent="0.2">
      <c r="K3035" s="8"/>
      <c r="M3035" s="8"/>
    </row>
    <row r="3036" spans="11:13" x14ac:dyDescent="0.2">
      <c r="K3036" s="8"/>
      <c r="M3036" s="8"/>
    </row>
    <row r="3037" spans="11:13" x14ac:dyDescent="0.2">
      <c r="K3037" s="8"/>
      <c r="M3037" s="8"/>
    </row>
    <row r="3038" spans="11:13" x14ac:dyDescent="0.2">
      <c r="K3038" s="8"/>
      <c r="M3038" s="8"/>
    </row>
    <row r="3039" spans="11:13" x14ac:dyDescent="0.2">
      <c r="K3039" s="8"/>
      <c r="M3039" s="8"/>
    </row>
    <row r="3040" spans="11:13" x14ac:dyDescent="0.2">
      <c r="K3040" s="8"/>
      <c r="M3040" s="8"/>
    </row>
    <row r="3041" spans="11:13" x14ac:dyDescent="0.2">
      <c r="K3041" s="8"/>
      <c r="M3041" s="8"/>
    </row>
    <row r="3042" spans="11:13" x14ac:dyDescent="0.2">
      <c r="K3042" s="8"/>
      <c r="M3042" s="8"/>
    </row>
    <row r="3043" spans="11:13" x14ac:dyDescent="0.2">
      <c r="K3043" s="8"/>
      <c r="M3043" s="8"/>
    </row>
    <row r="3044" spans="11:13" x14ac:dyDescent="0.2">
      <c r="K3044" s="8"/>
      <c r="M3044" s="8"/>
    </row>
    <row r="3045" spans="11:13" x14ac:dyDescent="0.2">
      <c r="K3045" s="8"/>
      <c r="M3045" s="8"/>
    </row>
    <row r="3046" spans="11:13" x14ac:dyDescent="0.2">
      <c r="K3046" s="8"/>
      <c r="M3046" s="8"/>
    </row>
    <row r="3047" spans="11:13" x14ac:dyDescent="0.2">
      <c r="K3047" s="8"/>
      <c r="M3047" s="8"/>
    </row>
    <row r="3048" spans="11:13" x14ac:dyDescent="0.2">
      <c r="K3048" s="8"/>
      <c r="M3048" s="8"/>
    </row>
    <row r="3049" spans="11:13" x14ac:dyDescent="0.2">
      <c r="K3049" s="8"/>
      <c r="M3049" s="8"/>
    </row>
    <row r="3050" spans="11:13" x14ac:dyDescent="0.2">
      <c r="K3050" s="8"/>
      <c r="M3050" s="8"/>
    </row>
    <row r="3051" spans="11:13" x14ac:dyDescent="0.2">
      <c r="K3051" s="8"/>
      <c r="M3051" s="8"/>
    </row>
    <row r="3052" spans="11:13" x14ac:dyDescent="0.2">
      <c r="K3052" s="8"/>
      <c r="M3052" s="8"/>
    </row>
    <row r="3053" spans="11:13" x14ac:dyDescent="0.2">
      <c r="K3053" s="8"/>
      <c r="M3053" s="8"/>
    </row>
    <row r="3054" spans="11:13" x14ac:dyDescent="0.2">
      <c r="K3054" s="8"/>
      <c r="M3054" s="8"/>
    </row>
    <row r="3055" spans="11:13" x14ac:dyDescent="0.2">
      <c r="K3055" s="8"/>
      <c r="M3055" s="8"/>
    </row>
    <row r="3056" spans="11:13" x14ac:dyDescent="0.2">
      <c r="K3056" s="8"/>
      <c r="M3056" s="8"/>
    </row>
    <row r="3057" spans="11:13" x14ac:dyDescent="0.2">
      <c r="K3057" s="8"/>
      <c r="M3057" s="8"/>
    </row>
    <row r="3058" spans="11:13" x14ac:dyDescent="0.2">
      <c r="K3058" s="8"/>
      <c r="M3058" s="8"/>
    </row>
    <row r="3059" spans="11:13" x14ac:dyDescent="0.2">
      <c r="K3059" s="8"/>
      <c r="M3059" s="8"/>
    </row>
    <row r="3060" spans="11:13" x14ac:dyDescent="0.2">
      <c r="K3060" s="8"/>
      <c r="M3060" s="8"/>
    </row>
    <row r="3061" spans="11:13" x14ac:dyDescent="0.2">
      <c r="K3061" s="8"/>
      <c r="M3061" s="8"/>
    </row>
    <row r="3062" spans="11:13" x14ac:dyDescent="0.2">
      <c r="K3062" s="8"/>
      <c r="M3062" s="8"/>
    </row>
    <row r="3063" spans="11:13" x14ac:dyDescent="0.2">
      <c r="K3063" s="8"/>
      <c r="M3063" s="8"/>
    </row>
    <row r="3064" spans="11:13" x14ac:dyDescent="0.2">
      <c r="K3064" s="8"/>
      <c r="M3064" s="8"/>
    </row>
    <row r="3065" spans="11:13" x14ac:dyDescent="0.2">
      <c r="K3065" s="8"/>
      <c r="M3065" s="8"/>
    </row>
    <row r="3066" spans="11:13" x14ac:dyDescent="0.2">
      <c r="K3066" s="8"/>
      <c r="M3066" s="8"/>
    </row>
    <row r="3067" spans="11:13" x14ac:dyDescent="0.2">
      <c r="K3067" s="8"/>
      <c r="M3067" s="8"/>
    </row>
    <row r="3068" spans="11:13" x14ac:dyDescent="0.2">
      <c r="K3068" s="8"/>
      <c r="M3068" s="8"/>
    </row>
    <row r="3069" spans="11:13" x14ac:dyDescent="0.2">
      <c r="K3069" s="8"/>
      <c r="M3069" s="8"/>
    </row>
    <row r="3070" spans="11:13" x14ac:dyDescent="0.2">
      <c r="K3070" s="8"/>
      <c r="M3070" s="8"/>
    </row>
    <row r="3071" spans="11:13" x14ac:dyDescent="0.2">
      <c r="K3071" s="8"/>
      <c r="M3071" s="8"/>
    </row>
    <row r="3072" spans="11:13" x14ac:dyDescent="0.2">
      <c r="K3072" s="8"/>
      <c r="M3072" s="8"/>
    </row>
    <row r="3073" spans="11:13" x14ac:dyDescent="0.2">
      <c r="K3073" s="8"/>
      <c r="M3073" s="8"/>
    </row>
    <row r="3074" spans="11:13" x14ac:dyDescent="0.2">
      <c r="K3074" s="8"/>
      <c r="M3074" s="8"/>
    </row>
    <row r="3075" spans="11:13" x14ac:dyDescent="0.2">
      <c r="K3075" s="8"/>
      <c r="M3075" s="8"/>
    </row>
    <row r="3076" spans="11:13" x14ac:dyDescent="0.2">
      <c r="K3076" s="8"/>
      <c r="M3076" s="8"/>
    </row>
    <row r="3077" spans="11:13" x14ac:dyDescent="0.2">
      <c r="K3077" s="8"/>
      <c r="M3077" s="8"/>
    </row>
    <row r="3078" spans="11:13" x14ac:dyDescent="0.2">
      <c r="K3078" s="8"/>
      <c r="M3078" s="8"/>
    </row>
    <row r="3079" spans="11:13" x14ac:dyDescent="0.2">
      <c r="K3079" s="8"/>
      <c r="M3079" s="8"/>
    </row>
    <row r="3080" spans="11:13" x14ac:dyDescent="0.2">
      <c r="K3080" s="8"/>
      <c r="M3080" s="8"/>
    </row>
    <row r="3081" spans="11:13" x14ac:dyDescent="0.2">
      <c r="K3081" s="8"/>
      <c r="M3081" s="8"/>
    </row>
    <row r="3082" spans="11:13" x14ac:dyDescent="0.2">
      <c r="K3082" s="8"/>
      <c r="M3082" s="8"/>
    </row>
    <row r="3083" spans="11:13" x14ac:dyDescent="0.2">
      <c r="K3083" s="8"/>
      <c r="M3083" s="8"/>
    </row>
    <row r="3084" spans="11:13" x14ac:dyDescent="0.2">
      <c r="K3084" s="8"/>
      <c r="M3084" s="8"/>
    </row>
    <row r="3085" spans="11:13" x14ac:dyDescent="0.2">
      <c r="K3085" s="8"/>
      <c r="M3085" s="8"/>
    </row>
    <row r="3086" spans="11:13" x14ac:dyDescent="0.2">
      <c r="K3086" s="8"/>
      <c r="M3086" s="8"/>
    </row>
    <row r="3087" spans="11:13" x14ac:dyDescent="0.2">
      <c r="K3087" s="8"/>
      <c r="M3087" s="8"/>
    </row>
    <row r="3088" spans="11:13" x14ac:dyDescent="0.2">
      <c r="K3088" s="8"/>
      <c r="M3088" s="8"/>
    </row>
    <row r="3089" spans="11:13" x14ac:dyDescent="0.2">
      <c r="K3089" s="8"/>
      <c r="M3089" s="8"/>
    </row>
    <row r="3090" spans="11:13" x14ac:dyDescent="0.2">
      <c r="K3090" s="8"/>
      <c r="M3090" s="8"/>
    </row>
    <row r="3091" spans="11:13" x14ac:dyDescent="0.2">
      <c r="K3091" s="8"/>
      <c r="M3091" s="8"/>
    </row>
    <row r="3092" spans="11:13" x14ac:dyDescent="0.2">
      <c r="K3092" s="8"/>
      <c r="M3092" s="8"/>
    </row>
    <row r="3093" spans="11:13" x14ac:dyDescent="0.2">
      <c r="K3093" s="8"/>
      <c r="M3093" s="8"/>
    </row>
    <row r="3094" spans="11:13" x14ac:dyDescent="0.2">
      <c r="K3094" s="8"/>
      <c r="M3094" s="8"/>
    </row>
    <row r="3095" spans="11:13" x14ac:dyDescent="0.2">
      <c r="K3095" s="8"/>
      <c r="M3095" s="8"/>
    </row>
    <row r="3096" spans="11:13" x14ac:dyDescent="0.2">
      <c r="K3096" s="8"/>
      <c r="M3096" s="8"/>
    </row>
    <row r="3097" spans="11:13" x14ac:dyDescent="0.2">
      <c r="K3097" s="8"/>
      <c r="M3097" s="8"/>
    </row>
    <row r="3098" spans="11:13" x14ac:dyDescent="0.2">
      <c r="K3098" s="8"/>
      <c r="M3098" s="8"/>
    </row>
    <row r="3099" spans="11:13" x14ac:dyDescent="0.2">
      <c r="K3099" s="8"/>
      <c r="M3099" s="8"/>
    </row>
    <row r="3100" spans="11:13" x14ac:dyDescent="0.2">
      <c r="K3100" s="8"/>
      <c r="M3100" s="8"/>
    </row>
    <row r="3101" spans="11:13" x14ac:dyDescent="0.2">
      <c r="K3101" s="8"/>
      <c r="M3101" s="8"/>
    </row>
    <row r="3102" spans="11:13" x14ac:dyDescent="0.2">
      <c r="K3102" s="8"/>
      <c r="M3102" s="8"/>
    </row>
    <row r="3103" spans="11:13" x14ac:dyDescent="0.2">
      <c r="K3103" s="8"/>
      <c r="M3103" s="8"/>
    </row>
    <row r="3104" spans="11:13" x14ac:dyDescent="0.2">
      <c r="K3104" s="8"/>
      <c r="M3104" s="8"/>
    </row>
    <row r="3105" spans="11:13" x14ac:dyDescent="0.2">
      <c r="K3105" s="8"/>
      <c r="M3105" s="8"/>
    </row>
    <row r="3106" spans="11:13" x14ac:dyDescent="0.2">
      <c r="K3106" s="8"/>
      <c r="M3106" s="8"/>
    </row>
    <row r="3107" spans="11:13" x14ac:dyDescent="0.2">
      <c r="K3107" s="8"/>
      <c r="M3107" s="8"/>
    </row>
    <row r="3108" spans="11:13" x14ac:dyDescent="0.2">
      <c r="K3108" s="8"/>
      <c r="M3108" s="8"/>
    </row>
    <row r="3109" spans="11:13" x14ac:dyDescent="0.2">
      <c r="K3109" s="8"/>
      <c r="M3109" s="8"/>
    </row>
    <row r="3110" spans="11:13" x14ac:dyDescent="0.2">
      <c r="K3110" s="8"/>
      <c r="M3110" s="8"/>
    </row>
    <row r="3111" spans="11:13" x14ac:dyDescent="0.2">
      <c r="K3111" s="8"/>
      <c r="M3111" s="8"/>
    </row>
    <row r="3112" spans="11:13" x14ac:dyDescent="0.2">
      <c r="K3112" s="8"/>
      <c r="M3112" s="8"/>
    </row>
    <row r="3113" spans="11:13" x14ac:dyDescent="0.2">
      <c r="K3113" s="8"/>
      <c r="M3113" s="8"/>
    </row>
    <row r="3114" spans="11:13" x14ac:dyDescent="0.2">
      <c r="K3114" s="8"/>
      <c r="M3114" s="8"/>
    </row>
    <row r="3115" spans="11:13" x14ac:dyDescent="0.2">
      <c r="K3115" s="8"/>
      <c r="M3115" s="8"/>
    </row>
    <row r="3116" spans="11:13" x14ac:dyDescent="0.2">
      <c r="K3116" s="8"/>
      <c r="M3116" s="8"/>
    </row>
    <row r="3117" spans="11:13" x14ac:dyDescent="0.2">
      <c r="K3117" s="8"/>
      <c r="M3117" s="8"/>
    </row>
    <row r="3118" spans="11:13" x14ac:dyDescent="0.2">
      <c r="K3118" s="8"/>
      <c r="M3118" s="8"/>
    </row>
    <row r="3119" spans="11:13" x14ac:dyDescent="0.2">
      <c r="K3119" s="8"/>
      <c r="M3119" s="8"/>
    </row>
    <row r="3120" spans="11:13" x14ac:dyDescent="0.2">
      <c r="K3120" s="8"/>
      <c r="M3120" s="8"/>
    </row>
    <row r="3121" spans="11:13" x14ac:dyDescent="0.2">
      <c r="K3121" s="8"/>
      <c r="M3121" s="8"/>
    </row>
    <row r="3122" spans="11:13" x14ac:dyDescent="0.2">
      <c r="K3122" s="8"/>
      <c r="M3122" s="8"/>
    </row>
    <row r="3123" spans="11:13" x14ac:dyDescent="0.2">
      <c r="K3123" s="8"/>
      <c r="M3123" s="8"/>
    </row>
    <row r="3124" spans="11:13" x14ac:dyDescent="0.2">
      <c r="K3124" s="8"/>
      <c r="M3124" s="8"/>
    </row>
    <row r="3125" spans="11:13" x14ac:dyDescent="0.2">
      <c r="K3125" s="8"/>
      <c r="M3125" s="8"/>
    </row>
    <row r="3126" spans="11:13" x14ac:dyDescent="0.2">
      <c r="K3126" s="8"/>
      <c r="M3126" s="8"/>
    </row>
    <row r="3127" spans="11:13" x14ac:dyDescent="0.2">
      <c r="K3127" s="8"/>
      <c r="M3127" s="8"/>
    </row>
    <row r="3128" spans="11:13" x14ac:dyDescent="0.2">
      <c r="K3128" s="8"/>
      <c r="M3128" s="8"/>
    </row>
    <row r="3129" spans="11:13" x14ac:dyDescent="0.2">
      <c r="K3129" s="8"/>
      <c r="M3129" s="8"/>
    </row>
    <row r="3130" spans="11:13" x14ac:dyDescent="0.2">
      <c r="K3130" s="8"/>
      <c r="M3130" s="8"/>
    </row>
    <row r="3131" spans="11:13" x14ac:dyDescent="0.2">
      <c r="K3131" s="8"/>
      <c r="M3131" s="8"/>
    </row>
    <row r="3132" spans="11:13" x14ac:dyDescent="0.2">
      <c r="K3132" s="8"/>
      <c r="M3132" s="8"/>
    </row>
    <row r="3133" spans="11:13" x14ac:dyDescent="0.2">
      <c r="K3133" s="8"/>
      <c r="M3133" s="8"/>
    </row>
    <row r="3134" spans="11:13" x14ac:dyDescent="0.2">
      <c r="K3134" s="8"/>
      <c r="M3134" s="8"/>
    </row>
    <row r="3135" spans="11:13" x14ac:dyDescent="0.2">
      <c r="K3135" s="8"/>
      <c r="M3135" s="8"/>
    </row>
    <row r="3136" spans="11:13" x14ac:dyDescent="0.2">
      <c r="K3136" s="8"/>
      <c r="M3136" s="8"/>
    </row>
    <row r="3137" spans="11:13" x14ac:dyDescent="0.2">
      <c r="K3137" s="8"/>
      <c r="M3137" s="8"/>
    </row>
    <row r="3138" spans="11:13" x14ac:dyDescent="0.2">
      <c r="K3138" s="8"/>
      <c r="M3138" s="8"/>
    </row>
    <row r="3139" spans="11:13" x14ac:dyDescent="0.2">
      <c r="K3139" s="8"/>
      <c r="M3139" s="8"/>
    </row>
    <row r="3140" spans="11:13" x14ac:dyDescent="0.2">
      <c r="K3140" s="8"/>
      <c r="M3140" s="8"/>
    </row>
    <row r="3141" spans="11:13" x14ac:dyDescent="0.2">
      <c r="K3141" s="8"/>
      <c r="M3141" s="8"/>
    </row>
    <row r="3142" spans="11:13" x14ac:dyDescent="0.2">
      <c r="K3142" s="8"/>
      <c r="M3142" s="8"/>
    </row>
    <row r="3143" spans="11:13" x14ac:dyDescent="0.2">
      <c r="K3143" s="8"/>
      <c r="M3143" s="8"/>
    </row>
    <row r="3144" spans="11:13" x14ac:dyDescent="0.2">
      <c r="K3144" s="8"/>
      <c r="M3144" s="8"/>
    </row>
    <row r="3145" spans="11:13" x14ac:dyDescent="0.2">
      <c r="K3145" s="8"/>
      <c r="M3145" s="8"/>
    </row>
    <row r="3146" spans="11:13" x14ac:dyDescent="0.2">
      <c r="K3146" s="8"/>
      <c r="M3146" s="8"/>
    </row>
    <row r="3147" spans="11:13" x14ac:dyDescent="0.2">
      <c r="K3147" s="8"/>
      <c r="M3147" s="8"/>
    </row>
    <row r="3148" spans="11:13" x14ac:dyDescent="0.2">
      <c r="K3148" s="8"/>
      <c r="M3148" s="8"/>
    </row>
    <row r="3149" spans="11:13" x14ac:dyDescent="0.2">
      <c r="K3149" s="8"/>
      <c r="M3149" s="8"/>
    </row>
    <row r="3150" spans="11:13" x14ac:dyDescent="0.2">
      <c r="K3150" s="8"/>
      <c r="M3150" s="8"/>
    </row>
    <row r="3151" spans="11:13" x14ac:dyDescent="0.2">
      <c r="K3151" s="8"/>
      <c r="M3151" s="8"/>
    </row>
    <row r="3152" spans="11:13" x14ac:dyDescent="0.2">
      <c r="K3152" s="8"/>
      <c r="M3152" s="8"/>
    </row>
    <row r="3153" spans="11:13" x14ac:dyDescent="0.2">
      <c r="K3153" s="8"/>
      <c r="M3153" s="8"/>
    </row>
    <row r="3154" spans="11:13" x14ac:dyDescent="0.2">
      <c r="K3154" s="8"/>
      <c r="M3154" s="8"/>
    </row>
    <row r="3155" spans="11:13" x14ac:dyDescent="0.2">
      <c r="K3155" s="8"/>
      <c r="M3155" s="8"/>
    </row>
    <row r="3156" spans="11:13" x14ac:dyDescent="0.2">
      <c r="K3156" s="8"/>
      <c r="M3156" s="8"/>
    </row>
    <row r="3157" spans="11:13" x14ac:dyDescent="0.2">
      <c r="K3157" s="8"/>
      <c r="M3157" s="8"/>
    </row>
    <row r="3158" spans="11:13" x14ac:dyDescent="0.2">
      <c r="K3158" s="8"/>
      <c r="M3158" s="8"/>
    </row>
    <row r="3159" spans="11:13" x14ac:dyDescent="0.2">
      <c r="K3159" s="8"/>
      <c r="M3159" s="8"/>
    </row>
    <row r="3160" spans="11:13" x14ac:dyDescent="0.2">
      <c r="K3160" s="8"/>
      <c r="M3160" s="8"/>
    </row>
    <row r="3161" spans="11:13" x14ac:dyDescent="0.2">
      <c r="K3161" s="8"/>
      <c r="M3161" s="8"/>
    </row>
    <row r="3162" spans="11:13" x14ac:dyDescent="0.2">
      <c r="K3162" s="8"/>
      <c r="M3162" s="8"/>
    </row>
    <row r="3163" spans="11:13" x14ac:dyDescent="0.2">
      <c r="K3163" s="8"/>
      <c r="M3163" s="8"/>
    </row>
    <row r="3164" spans="11:13" x14ac:dyDescent="0.2">
      <c r="K3164" s="8"/>
      <c r="M3164" s="8"/>
    </row>
    <row r="3165" spans="11:13" x14ac:dyDescent="0.2">
      <c r="K3165" s="8"/>
      <c r="M3165" s="8"/>
    </row>
    <row r="3166" spans="11:13" x14ac:dyDescent="0.2">
      <c r="K3166" s="8"/>
      <c r="M3166" s="8"/>
    </row>
    <row r="3167" spans="11:13" x14ac:dyDescent="0.2">
      <c r="K3167" s="8"/>
      <c r="M3167" s="8"/>
    </row>
    <row r="3168" spans="11:13" x14ac:dyDescent="0.2">
      <c r="K3168" s="8"/>
      <c r="M3168" s="8"/>
    </row>
    <row r="3169" spans="11:13" x14ac:dyDescent="0.2">
      <c r="K3169" s="8"/>
      <c r="M3169" s="8"/>
    </row>
    <row r="3170" spans="11:13" x14ac:dyDescent="0.2">
      <c r="K3170" s="8"/>
      <c r="M3170" s="8"/>
    </row>
    <row r="3171" spans="11:13" x14ac:dyDescent="0.2">
      <c r="K3171" s="8"/>
      <c r="M3171" s="8"/>
    </row>
    <row r="3172" spans="11:13" x14ac:dyDescent="0.2">
      <c r="K3172" s="8"/>
      <c r="M3172" s="8"/>
    </row>
    <row r="3173" spans="11:13" x14ac:dyDescent="0.2">
      <c r="K3173" s="8"/>
      <c r="M3173" s="8"/>
    </row>
    <row r="3174" spans="11:13" x14ac:dyDescent="0.2">
      <c r="K3174" s="8"/>
      <c r="M3174" s="8"/>
    </row>
    <row r="3175" spans="11:13" x14ac:dyDescent="0.2">
      <c r="K3175" s="8"/>
      <c r="M3175" s="8"/>
    </row>
    <row r="3176" spans="11:13" x14ac:dyDescent="0.2">
      <c r="K3176" s="8"/>
      <c r="M3176" s="8"/>
    </row>
    <row r="3177" spans="11:13" x14ac:dyDescent="0.2">
      <c r="K3177" s="8"/>
      <c r="M3177" s="8"/>
    </row>
    <row r="3178" spans="11:13" x14ac:dyDescent="0.2">
      <c r="K3178" s="8"/>
      <c r="M3178" s="8"/>
    </row>
    <row r="3179" spans="11:13" x14ac:dyDescent="0.2">
      <c r="K3179" s="8"/>
      <c r="M3179" s="8"/>
    </row>
    <row r="3180" spans="11:13" x14ac:dyDescent="0.2">
      <c r="K3180" s="8"/>
      <c r="M3180" s="8"/>
    </row>
    <row r="3181" spans="11:13" x14ac:dyDescent="0.2">
      <c r="K3181" s="8"/>
      <c r="M3181" s="8"/>
    </row>
    <row r="3182" spans="11:13" x14ac:dyDescent="0.2">
      <c r="K3182" s="8"/>
      <c r="M3182" s="8"/>
    </row>
    <row r="3183" spans="11:13" x14ac:dyDescent="0.2">
      <c r="K3183" s="8"/>
      <c r="M3183" s="8"/>
    </row>
    <row r="3184" spans="11:13" x14ac:dyDescent="0.2">
      <c r="K3184" s="8"/>
      <c r="M3184" s="8"/>
    </row>
    <row r="3185" spans="11:13" x14ac:dyDescent="0.2">
      <c r="K3185" s="8"/>
      <c r="M3185" s="8"/>
    </row>
    <row r="3186" spans="11:13" x14ac:dyDescent="0.2">
      <c r="K3186" s="8"/>
      <c r="M3186" s="8"/>
    </row>
    <row r="3187" spans="11:13" x14ac:dyDescent="0.2">
      <c r="K3187" s="8"/>
      <c r="M3187" s="8"/>
    </row>
    <row r="3188" spans="11:13" x14ac:dyDescent="0.2">
      <c r="K3188" s="8"/>
      <c r="M3188" s="8"/>
    </row>
    <row r="3189" spans="11:13" x14ac:dyDescent="0.2">
      <c r="K3189" s="8"/>
      <c r="M3189" s="8"/>
    </row>
    <row r="3190" spans="11:13" x14ac:dyDescent="0.2">
      <c r="K3190" s="8"/>
      <c r="M3190" s="8"/>
    </row>
    <row r="3191" spans="11:13" x14ac:dyDescent="0.2">
      <c r="K3191" s="8"/>
      <c r="M3191" s="8"/>
    </row>
    <row r="3192" spans="11:13" x14ac:dyDescent="0.2">
      <c r="K3192" s="8"/>
      <c r="M3192" s="8"/>
    </row>
    <row r="3193" spans="11:13" x14ac:dyDescent="0.2">
      <c r="K3193" s="8"/>
      <c r="M3193" s="8"/>
    </row>
    <row r="3194" spans="11:13" x14ac:dyDescent="0.2">
      <c r="K3194" s="8"/>
      <c r="M3194" s="8"/>
    </row>
    <row r="3195" spans="11:13" x14ac:dyDescent="0.2">
      <c r="K3195" s="8"/>
      <c r="M3195" s="8"/>
    </row>
    <row r="3196" spans="11:13" x14ac:dyDescent="0.2">
      <c r="K3196" s="8"/>
      <c r="M3196" s="8"/>
    </row>
    <row r="3197" spans="11:13" x14ac:dyDescent="0.2">
      <c r="K3197" s="8"/>
      <c r="M3197" s="8"/>
    </row>
    <row r="3198" spans="11:13" x14ac:dyDescent="0.2">
      <c r="K3198" s="8"/>
      <c r="M3198" s="8"/>
    </row>
    <row r="3199" spans="11:13" x14ac:dyDescent="0.2">
      <c r="K3199" s="8"/>
      <c r="M3199" s="8"/>
    </row>
    <row r="3200" spans="11:13" x14ac:dyDescent="0.2">
      <c r="K3200" s="8"/>
      <c r="M3200" s="8"/>
    </row>
    <row r="3201" spans="11:13" x14ac:dyDescent="0.2">
      <c r="K3201" s="8"/>
      <c r="M3201" s="8"/>
    </row>
    <row r="3202" spans="11:13" x14ac:dyDescent="0.2">
      <c r="K3202" s="8"/>
      <c r="M3202" s="8"/>
    </row>
    <row r="3203" spans="11:13" x14ac:dyDescent="0.2">
      <c r="K3203" s="8"/>
      <c r="M3203" s="8"/>
    </row>
    <row r="3204" spans="11:13" x14ac:dyDescent="0.2">
      <c r="K3204" s="8"/>
      <c r="M3204" s="8"/>
    </row>
    <row r="3205" spans="11:13" x14ac:dyDescent="0.2">
      <c r="K3205" s="8"/>
      <c r="M3205" s="8"/>
    </row>
    <row r="3206" spans="11:13" x14ac:dyDescent="0.2">
      <c r="K3206" s="8"/>
      <c r="M3206" s="8"/>
    </row>
    <row r="3207" spans="11:13" x14ac:dyDescent="0.2">
      <c r="K3207" s="8"/>
      <c r="M3207" s="8"/>
    </row>
    <row r="3208" spans="11:13" x14ac:dyDescent="0.2">
      <c r="K3208" s="8"/>
      <c r="M3208" s="8"/>
    </row>
    <row r="3209" spans="11:13" x14ac:dyDescent="0.2">
      <c r="K3209" s="8"/>
      <c r="M3209" s="8"/>
    </row>
    <row r="3210" spans="11:13" x14ac:dyDescent="0.2">
      <c r="K3210" s="8"/>
      <c r="M3210" s="8"/>
    </row>
    <row r="3211" spans="11:13" x14ac:dyDescent="0.2">
      <c r="K3211" s="8"/>
      <c r="M3211" s="8"/>
    </row>
    <row r="3212" spans="11:13" x14ac:dyDescent="0.2">
      <c r="K3212" s="8"/>
      <c r="M3212" s="8"/>
    </row>
    <row r="3213" spans="11:13" x14ac:dyDescent="0.2">
      <c r="K3213" s="8"/>
      <c r="M3213" s="8"/>
    </row>
    <row r="3214" spans="11:13" x14ac:dyDescent="0.2">
      <c r="K3214" s="8"/>
      <c r="M3214" s="8"/>
    </row>
    <row r="3215" spans="11:13" x14ac:dyDescent="0.2">
      <c r="K3215" s="8"/>
      <c r="M3215" s="8"/>
    </row>
    <row r="3216" spans="11:13" x14ac:dyDescent="0.2">
      <c r="K3216" s="8"/>
      <c r="M3216" s="8"/>
    </row>
    <row r="3217" spans="11:13" x14ac:dyDescent="0.2">
      <c r="K3217" s="8"/>
      <c r="M3217" s="8"/>
    </row>
    <row r="3218" spans="11:13" x14ac:dyDescent="0.2">
      <c r="K3218" s="8"/>
      <c r="M3218" s="8"/>
    </row>
    <row r="3219" spans="11:13" x14ac:dyDescent="0.2">
      <c r="K3219" s="8"/>
      <c r="M3219" s="8"/>
    </row>
    <row r="3220" spans="11:13" x14ac:dyDescent="0.2">
      <c r="K3220" s="8"/>
      <c r="M3220" s="8"/>
    </row>
    <row r="3221" spans="11:13" x14ac:dyDescent="0.2">
      <c r="K3221" s="8"/>
      <c r="M3221" s="8"/>
    </row>
    <row r="3222" spans="11:13" x14ac:dyDescent="0.2">
      <c r="K3222" s="8"/>
      <c r="M3222" s="8"/>
    </row>
    <row r="3223" spans="11:13" x14ac:dyDescent="0.2">
      <c r="K3223" s="8"/>
      <c r="M3223" s="8"/>
    </row>
    <row r="3224" spans="11:13" x14ac:dyDescent="0.2">
      <c r="K3224" s="8"/>
      <c r="M3224" s="8"/>
    </row>
    <row r="3225" spans="11:13" x14ac:dyDescent="0.2">
      <c r="K3225" s="8"/>
      <c r="M3225" s="8"/>
    </row>
    <row r="3226" spans="11:13" x14ac:dyDescent="0.2">
      <c r="K3226" s="8"/>
      <c r="M3226" s="8"/>
    </row>
    <row r="3227" spans="11:13" x14ac:dyDescent="0.2">
      <c r="K3227" s="8"/>
      <c r="M3227" s="8"/>
    </row>
    <row r="3228" spans="11:13" x14ac:dyDescent="0.2">
      <c r="K3228" s="8"/>
      <c r="M3228" s="8"/>
    </row>
    <row r="3229" spans="11:13" x14ac:dyDescent="0.2">
      <c r="K3229" s="8"/>
      <c r="M3229" s="8"/>
    </row>
    <row r="3230" spans="11:13" x14ac:dyDescent="0.2">
      <c r="K3230" s="8"/>
      <c r="M3230" s="8"/>
    </row>
    <row r="3231" spans="11:13" x14ac:dyDescent="0.2">
      <c r="K3231" s="8"/>
      <c r="M3231" s="8"/>
    </row>
    <row r="3232" spans="11:13" x14ac:dyDescent="0.2">
      <c r="K3232" s="8"/>
      <c r="M3232" s="8"/>
    </row>
    <row r="3233" spans="11:13" x14ac:dyDescent="0.2">
      <c r="K3233" s="8"/>
      <c r="M3233" s="8"/>
    </row>
    <row r="3234" spans="11:13" x14ac:dyDescent="0.2">
      <c r="K3234" s="8"/>
      <c r="M3234" s="8"/>
    </row>
    <row r="3235" spans="11:13" x14ac:dyDescent="0.2">
      <c r="K3235" s="8"/>
      <c r="M3235" s="8"/>
    </row>
    <row r="3236" spans="11:13" x14ac:dyDescent="0.2">
      <c r="K3236" s="8"/>
      <c r="M3236" s="8"/>
    </row>
    <row r="3237" spans="11:13" x14ac:dyDescent="0.2">
      <c r="K3237" s="8"/>
      <c r="M3237" s="8"/>
    </row>
    <row r="3238" spans="11:13" x14ac:dyDescent="0.2">
      <c r="K3238" s="8"/>
      <c r="M3238" s="8"/>
    </row>
    <row r="3239" spans="11:13" x14ac:dyDescent="0.2">
      <c r="K3239" s="8"/>
      <c r="M3239" s="8"/>
    </row>
    <row r="3240" spans="11:13" x14ac:dyDescent="0.2">
      <c r="K3240" s="8"/>
      <c r="M3240" s="8"/>
    </row>
    <row r="3241" spans="11:13" x14ac:dyDescent="0.2">
      <c r="K3241" s="8"/>
      <c r="M3241" s="8"/>
    </row>
    <row r="3242" spans="11:13" x14ac:dyDescent="0.2">
      <c r="K3242" s="8"/>
      <c r="M3242" s="8"/>
    </row>
    <row r="3243" spans="11:13" x14ac:dyDescent="0.2">
      <c r="K3243" s="8"/>
      <c r="M3243" s="8"/>
    </row>
    <row r="3244" spans="11:13" x14ac:dyDescent="0.2">
      <c r="K3244" s="8"/>
      <c r="M3244" s="8"/>
    </row>
    <row r="3245" spans="11:13" x14ac:dyDescent="0.2">
      <c r="K3245" s="8"/>
      <c r="M3245" s="8"/>
    </row>
    <row r="3246" spans="11:13" x14ac:dyDescent="0.2">
      <c r="K3246" s="8"/>
      <c r="M3246" s="8"/>
    </row>
    <row r="3247" spans="11:13" x14ac:dyDescent="0.2">
      <c r="K3247" s="8"/>
      <c r="M3247" s="8"/>
    </row>
    <row r="3248" spans="11:13" x14ac:dyDescent="0.2">
      <c r="K3248" s="8"/>
      <c r="M3248" s="8"/>
    </row>
    <row r="3249" spans="11:13" x14ac:dyDescent="0.2">
      <c r="K3249" s="8"/>
      <c r="M3249" s="8"/>
    </row>
    <row r="3250" spans="11:13" x14ac:dyDescent="0.2">
      <c r="K3250" s="8"/>
      <c r="M3250" s="8"/>
    </row>
    <row r="3251" spans="11:13" x14ac:dyDescent="0.2">
      <c r="K3251" s="8"/>
      <c r="M3251" s="8"/>
    </row>
    <row r="3252" spans="11:13" x14ac:dyDescent="0.2">
      <c r="K3252" s="8"/>
      <c r="M3252" s="8"/>
    </row>
    <row r="3253" spans="11:13" x14ac:dyDescent="0.2">
      <c r="K3253" s="8"/>
      <c r="M3253" s="8"/>
    </row>
    <row r="3254" spans="11:13" x14ac:dyDescent="0.2">
      <c r="K3254" s="8"/>
      <c r="M3254" s="8"/>
    </row>
    <row r="3255" spans="11:13" x14ac:dyDescent="0.2">
      <c r="K3255" s="8"/>
      <c r="M3255" s="8"/>
    </row>
    <row r="3256" spans="11:13" x14ac:dyDescent="0.2">
      <c r="K3256" s="8"/>
      <c r="M3256" s="8"/>
    </row>
    <row r="3257" spans="11:13" x14ac:dyDescent="0.2">
      <c r="K3257" s="8"/>
      <c r="M3257" s="8"/>
    </row>
    <row r="3258" spans="11:13" x14ac:dyDescent="0.2">
      <c r="K3258" s="8"/>
      <c r="M3258" s="8"/>
    </row>
    <row r="3259" spans="11:13" x14ac:dyDescent="0.2">
      <c r="K3259" s="8"/>
      <c r="M3259" s="8"/>
    </row>
    <row r="3260" spans="11:13" x14ac:dyDescent="0.2">
      <c r="K3260" s="8"/>
      <c r="M3260" s="8"/>
    </row>
    <row r="3261" spans="11:13" x14ac:dyDescent="0.2">
      <c r="K3261" s="8"/>
      <c r="M3261" s="8"/>
    </row>
    <row r="3262" spans="11:13" x14ac:dyDescent="0.2">
      <c r="K3262" s="8"/>
      <c r="M3262" s="8"/>
    </row>
    <row r="3263" spans="11:13" x14ac:dyDescent="0.2">
      <c r="K3263" s="8"/>
      <c r="M3263" s="8"/>
    </row>
    <row r="3264" spans="11:13" x14ac:dyDescent="0.2">
      <c r="K3264" s="8"/>
      <c r="M3264" s="8"/>
    </row>
    <row r="3265" spans="11:13" x14ac:dyDescent="0.2">
      <c r="K3265" s="8"/>
      <c r="M3265" s="8"/>
    </row>
    <row r="3266" spans="11:13" x14ac:dyDescent="0.2">
      <c r="K3266" s="8"/>
      <c r="M3266" s="8"/>
    </row>
    <row r="3267" spans="11:13" x14ac:dyDescent="0.2">
      <c r="K3267" s="8"/>
      <c r="M3267" s="8"/>
    </row>
    <row r="3268" spans="11:13" x14ac:dyDescent="0.2">
      <c r="K3268" s="8"/>
      <c r="M3268" s="8"/>
    </row>
    <row r="3269" spans="11:13" x14ac:dyDescent="0.2">
      <c r="K3269" s="8"/>
      <c r="M3269" s="8"/>
    </row>
    <row r="3270" spans="11:13" x14ac:dyDescent="0.2">
      <c r="K3270" s="8"/>
      <c r="M3270" s="8"/>
    </row>
    <row r="3271" spans="11:13" x14ac:dyDescent="0.2">
      <c r="K3271" s="8"/>
      <c r="M3271" s="8"/>
    </row>
    <row r="3272" spans="11:13" x14ac:dyDescent="0.2">
      <c r="K3272" s="8"/>
      <c r="M3272" s="8"/>
    </row>
    <row r="3273" spans="11:13" x14ac:dyDescent="0.2">
      <c r="K3273" s="8"/>
      <c r="M3273" s="8"/>
    </row>
    <row r="3274" spans="11:13" x14ac:dyDescent="0.2">
      <c r="K3274" s="8"/>
      <c r="M3274" s="8"/>
    </row>
    <row r="3275" spans="11:13" x14ac:dyDescent="0.2">
      <c r="K3275" s="8"/>
      <c r="M3275" s="8"/>
    </row>
    <row r="3276" spans="11:13" x14ac:dyDescent="0.2">
      <c r="K3276" s="8"/>
      <c r="M3276" s="8"/>
    </row>
    <row r="3277" spans="11:13" x14ac:dyDescent="0.2">
      <c r="K3277" s="8"/>
      <c r="M3277" s="8"/>
    </row>
    <row r="3278" spans="11:13" x14ac:dyDescent="0.2">
      <c r="K3278" s="8"/>
      <c r="M3278" s="8"/>
    </row>
    <row r="3279" spans="11:13" x14ac:dyDescent="0.2">
      <c r="K3279" s="8"/>
      <c r="M3279" s="8"/>
    </row>
    <row r="3280" spans="11:13" x14ac:dyDescent="0.2">
      <c r="K3280" s="8"/>
      <c r="M3280" s="8"/>
    </row>
    <row r="3281" spans="11:13" x14ac:dyDescent="0.2">
      <c r="K3281" s="8"/>
      <c r="M3281" s="8"/>
    </row>
    <row r="3282" spans="11:13" x14ac:dyDescent="0.2">
      <c r="K3282" s="8"/>
      <c r="M3282" s="8"/>
    </row>
    <row r="3283" spans="11:13" x14ac:dyDescent="0.2">
      <c r="K3283" s="8"/>
      <c r="M3283" s="8"/>
    </row>
    <row r="3284" spans="11:13" x14ac:dyDescent="0.2">
      <c r="K3284" s="8"/>
      <c r="M3284" s="8"/>
    </row>
    <row r="3285" spans="11:13" x14ac:dyDescent="0.2">
      <c r="K3285" s="8"/>
      <c r="M3285" s="8"/>
    </row>
    <row r="3286" spans="11:13" x14ac:dyDescent="0.2">
      <c r="K3286" s="8"/>
      <c r="M3286" s="8"/>
    </row>
    <row r="3287" spans="11:13" x14ac:dyDescent="0.2">
      <c r="K3287" s="8"/>
      <c r="M3287" s="8"/>
    </row>
    <row r="3288" spans="11:13" x14ac:dyDescent="0.2">
      <c r="K3288" s="8"/>
      <c r="M3288" s="8"/>
    </row>
    <row r="3289" spans="11:13" x14ac:dyDescent="0.2">
      <c r="K3289" s="8"/>
      <c r="M3289" s="8"/>
    </row>
    <row r="3290" spans="11:13" x14ac:dyDescent="0.2">
      <c r="K3290" s="8"/>
      <c r="M3290" s="8"/>
    </row>
    <row r="3291" spans="11:13" x14ac:dyDescent="0.2">
      <c r="K3291" s="8"/>
      <c r="M3291" s="8"/>
    </row>
    <row r="3292" spans="11:13" x14ac:dyDescent="0.2">
      <c r="K3292" s="8"/>
      <c r="M3292" s="8"/>
    </row>
    <row r="3293" spans="11:13" x14ac:dyDescent="0.2">
      <c r="K3293" s="8"/>
      <c r="M3293" s="8"/>
    </row>
    <row r="3294" spans="11:13" x14ac:dyDescent="0.2">
      <c r="K3294" s="8"/>
      <c r="M3294" s="8"/>
    </row>
    <row r="3295" spans="11:13" x14ac:dyDescent="0.2">
      <c r="K3295" s="8"/>
      <c r="M3295" s="8"/>
    </row>
    <row r="3296" spans="11:13" x14ac:dyDescent="0.2">
      <c r="K3296" s="8"/>
      <c r="M3296" s="8"/>
    </row>
    <row r="3297" spans="11:13" x14ac:dyDescent="0.2">
      <c r="K3297" s="8"/>
      <c r="M3297" s="8"/>
    </row>
    <row r="3298" spans="11:13" x14ac:dyDescent="0.2">
      <c r="K3298" s="8"/>
      <c r="M3298" s="8"/>
    </row>
    <row r="3299" spans="11:13" x14ac:dyDescent="0.2">
      <c r="K3299" s="8"/>
      <c r="M3299" s="8"/>
    </row>
    <row r="3300" spans="11:13" x14ac:dyDescent="0.2">
      <c r="K3300" s="8"/>
      <c r="M3300" s="8"/>
    </row>
    <row r="3301" spans="11:13" x14ac:dyDescent="0.2">
      <c r="K3301" s="8"/>
      <c r="M3301" s="8"/>
    </row>
    <row r="3302" spans="11:13" x14ac:dyDescent="0.2">
      <c r="K3302" s="8"/>
      <c r="M3302" s="8"/>
    </row>
    <row r="3303" spans="11:13" x14ac:dyDescent="0.2">
      <c r="K3303" s="8"/>
      <c r="M3303" s="8"/>
    </row>
    <row r="3304" spans="11:13" x14ac:dyDescent="0.2">
      <c r="K3304" s="8"/>
      <c r="M3304" s="8"/>
    </row>
    <row r="3305" spans="11:13" x14ac:dyDescent="0.2">
      <c r="K3305" s="8"/>
      <c r="M3305" s="8"/>
    </row>
    <row r="3306" spans="11:13" x14ac:dyDescent="0.2">
      <c r="K3306" s="8"/>
      <c r="M3306" s="8"/>
    </row>
    <row r="3307" spans="11:13" x14ac:dyDescent="0.2">
      <c r="K3307" s="8"/>
      <c r="M3307" s="8"/>
    </row>
    <row r="3308" spans="11:13" x14ac:dyDescent="0.2">
      <c r="K3308" s="8"/>
      <c r="M3308" s="8"/>
    </row>
    <row r="3309" spans="11:13" x14ac:dyDescent="0.2">
      <c r="K3309" s="8"/>
      <c r="M3309" s="8"/>
    </row>
    <row r="3310" spans="11:13" x14ac:dyDescent="0.2">
      <c r="K3310" s="8"/>
      <c r="M3310" s="8"/>
    </row>
    <row r="3311" spans="11:13" x14ac:dyDescent="0.2">
      <c r="K3311" s="8"/>
      <c r="M3311" s="8"/>
    </row>
    <row r="3312" spans="11:13" x14ac:dyDescent="0.2">
      <c r="K3312" s="8"/>
      <c r="M3312" s="8"/>
    </row>
    <row r="3313" spans="11:13" x14ac:dyDescent="0.2">
      <c r="K3313" s="8"/>
      <c r="M3313" s="8"/>
    </row>
    <row r="3314" spans="11:13" x14ac:dyDescent="0.2">
      <c r="K3314" s="8"/>
      <c r="M3314" s="8"/>
    </row>
    <row r="3315" spans="11:13" x14ac:dyDescent="0.2">
      <c r="K3315" s="8"/>
      <c r="M3315" s="8"/>
    </row>
    <row r="3316" spans="11:13" x14ac:dyDescent="0.2">
      <c r="K3316" s="8"/>
      <c r="M3316" s="8"/>
    </row>
    <row r="3317" spans="11:13" x14ac:dyDescent="0.2">
      <c r="K3317" s="8"/>
      <c r="M3317" s="8"/>
    </row>
    <row r="3318" spans="11:13" x14ac:dyDescent="0.2">
      <c r="K3318" s="8"/>
      <c r="M3318" s="8"/>
    </row>
    <row r="3319" spans="11:13" x14ac:dyDescent="0.2">
      <c r="K3319" s="8"/>
      <c r="M3319" s="8"/>
    </row>
    <row r="3320" spans="11:13" x14ac:dyDescent="0.2">
      <c r="K3320" s="8"/>
      <c r="M3320" s="8"/>
    </row>
    <row r="3321" spans="11:13" x14ac:dyDescent="0.2">
      <c r="K3321" s="8"/>
      <c r="M3321" s="8"/>
    </row>
    <row r="3322" spans="11:13" x14ac:dyDescent="0.2">
      <c r="K3322" s="8"/>
      <c r="M3322" s="8"/>
    </row>
    <row r="3323" spans="11:13" x14ac:dyDescent="0.2">
      <c r="K3323" s="8"/>
      <c r="M3323" s="8"/>
    </row>
    <row r="3324" spans="11:13" x14ac:dyDescent="0.2">
      <c r="K3324" s="8"/>
      <c r="M3324" s="8"/>
    </row>
    <row r="3325" spans="11:13" x14ac:dyDescent="0.2">
      <c r="K3325" s="8"/>
      <c r="M3325" s="8"/>
    </row>
    <row r="3326" spans="11:13" x14ac:dyDescent="0.2">
      <c r="K3326" s="8"/>
      <c r="M3326" s="8"/>
    </row>
    <row r="3327" spans="11:13" x14ac:dyDescent="0.2">
      <c r="K3327" s="8"/>
      <c r="M3327" s="8"/>
    </row>
    <row r="3328" spans="11:13" x14ac:dyDescent="0.2">
      <c r="K3328" s="8"/>
      <c r="M3328" s="8"/>
    </row>
    <row r="3329" spans="11:13" x14ac:dyDescent="0.2">
      <c r="K3329" s="8"/>
      <c r="M3329" s="8"/>
    </row>
    <row r="3330" spans="11:13" x14ac:dyDescent="0.2">
      <c r="K3330" s="8"/>
      <c r="M3330" s="8"/>
    </row>
    <row r="3331" spans="11:13" x14ac:dyDescent="0.2">
      <c r="K3331" s="8"/>
      <c r="M3331" s="8"/>
    </row>
    <row r="3332" spans="11:13" x14ac:dyDescent="0.2">
      <c r="K3332" s="8"/>
      <c r="M3332" s="8"/>
    </row>
    <row r="3333" spans="11:13" x14ac:dyDescent="0.2">
      <c r="K3333" s="8"/>
      <c r="M3333" s="8"/>
    </row>
    <row r="3334" spans="11:13" x14ac:dyDescent="0.2">
      <c r="K3334" s="8"/>
      <c r="M3334" s="8"/>
    </row>
    <row r="3335" spans="11:13" x14ac:dyDescent="0.2">
      <c r="K3335" s="8"/>
      <c r="M3335" s="8"/>
    </row>
    <row r="3336" spans="11:13" x14ac:dyDescent="0.2">
      <c r="K3336" s="8"/>
      <c r="M3336" s="8"/>
    </row>
    <row r="3337" spans="11:13" x14ac:dyDescent="0.2">
      <c r="K3337" s="8"/>
      <c r="M3337" s="8"/>
    </row>
    <row r="3338" spans="11:13" x14ac:dyDescent="0.2">
      <c r="K3338" s="8"/>
      <c r="M3338" s="8"/>
    </row>
    <row r="3339" spans="11:13" x14ac:dyDescent="0.2">
      <c r="K3339" s="8"/>
      <c r="M3339" s="8"/>
    </row>
    <row r="3340" spans="11:13" x14ac:dyDescent="0.2">
      <c r="K3340" s="8"/>
      <c r="M3340" s="8"/>
    </row>
    <row r="3341" spans="11:13" x14ac:dyDescent="0.2">
      <c r="K3341" s="8"/>
      <c r="M3341" s="8"/>
    </row>
    <row r="3342" spans="11:13" x14ac:dyDescent="0.2">
      <c r="K3342" s="8"/>
      <c r="M3342" s="8"/>
    </row>
    <row r="3343" spans="11:13" x14ac:dyDescent="0.2">
      <c r="K3343" s="8"/>
      <c r="M3343" s="8"/>
    </row>
    <row r="3344" spans="11:13" x14ac:dyDescent="0.2">
      <c r="K3344" s="8"/>
      <c r="M3344" s="8"/>
    </row>
    <row r="3345" spans="11:13" x14ac:dyDescent="0.2">
      <c r="K3345" s="8"/>
      <c r="M3345" s="8"/>
    </row>
    <row r="3346" spans="11:13" x14ac:dyDescent="0.2">
      <c r="K3346" s="8"/>
      <c r="M3346" s="8"/>
    </row>
    <row r="3347" spans="11:13" x14ac:dyDescent="0.2">
      <c r="K3347" s="8"/>
      <c r="M3347" s="8"/>
    </row>
    <row r="3348" spans="11:13" x14ac:dyDescent="0.2">
      <c r="K3348" s="8"/>
      <c r="M3348" s="8"/>
    </row>
    <row r="3349" spans="11:13" x14ac:dyDescent="0.2">
      <c r="K3349" s="8"/>
      <c r="M3349" s="8"/>
    </row>
    <row r="3350" spans="11:13" x14ac:dyDescent="0.2">
      <c r="K3350" s="8"/>
      <c r="M3350" s="8"/>
    </row>
    <row r="3351" spans="11:13" x14ac:dyDescent="0.2">
      <c r="K3351" s="8"/>
      <c r="M3351" s="8"/>
    </row>
    <row r="3352" spans="11:13" x14ac:dyDescent="0.2">
      <c r="K3352" s="8"/>
      <c r="M3352" s="8"/>
    </row>
    <row r="3353" spans="11:13" x14ac:dyDescent="0.2">
      <c r="K3353" s="8"/>
      <c r="M3353" s="8"/>
    </row>
    <row r="3354" spans="11:13" x14ac:dyDescent="0.2">
      <c r="K3354" s="8"/>
      <c r="M3354" s="8"/>
    </row>
    <row r="3355" spans="11:13" x14ac:dyDescent="0.2">
      <c r="K3355" s="8"/>
      <c r="M3355" s="8"/>
    </row>
    <row r="3356" spans="11:13" x14ac:dyDescent="0.2">
      <c r="K3356" s="8"/>
      <c r="M3356" s="8"/>
    </row>
    <row r="3357" spans="11:13" x14ac:dyDescent="0.2">
      <c r="K3357" s="8"/>
      <c r="M3357" s="8"/>
    </row>
    <row r="3358" spans="11:13" x14ac:dyDescent="0.2">
      <c r="K3358" s="8"/>
      <c r="M3358" s="8"/>
    </row>
    <row r="3359" spans="11:13" x14ac:dyDescent="0.2">
      <c r="K3359" s="8"/>
      <c r="M3359" s="8"/>
    </row>
    <row r="3360" spans="11:13" x14ac:dyDescent="0.2">
      <c r="K3360" s="8"/>
      <c r="M3360" s="8"/>
    </row>
    <row r="3361" spans="11:13" x14ac:dyDescent="0.2">
      <c r="K3361" s="8"/>
      <c r="M3361" s="8"/>
    </row>
    <row r="3362" spans="11:13" x14ac:dyDescent="0.2">
      <c r="K3362" s="8"/>
      <c r="M3362" s="8"/>
    </row>
    <row r="3363" spans="11:13" x14ac:dyDescent="0.2">
      <c r="K3363" s="8"/>
      <c r="M3363" s="8"/>
    </row>
    <row r="3364" spans="11:13" x14ac:dyDescent="0.2">
      <c r="K3364" s="8"/>
      <c r="M3364" s="8"/>
    </row>
    <row r="3365" spans="11:13" x14ac:dyDescent="0.2">
      <c r="K3365" s="8"/>
      <c r="M3365" s="8"/>
    </row>
    <row r="3366" spans="11:13" x14ac:dyDescent="0.2">
      <c r="K3366" s="8"/>
      <c r="M3366" s="8"/>
    </row>
    <row r="3367" spans="11:13" x14ac:dyDescent="0.2">
      <c r="K3367" s="8"/>
      <c r="M3367" s="8"/>
    </row>
    <row r="3368" spans="11:13" x14ac:dyDescent="0.2">
      <c r="K3368" s="8"/>
      <c r="M3368" s="8"/>
    </row>
    <row r="3369" spans="11:13" x14ac:dyDescent="0.2">
      <c r="K3369" s="8"/>
      <c r="M3369" s="8"/>
    </row>
    <row r="3370" spans="11:13" x14ac:dyDescent="0.2">
      <c r="K3370" s="8"/>
      <c r="M3370" s="8"/>
    </row>
    <row r="3371" spans="11:13" x14ac:dyDescent="0.2">
      <c r="K3371" s="8"/>
      <c r="M3371" s="8"/>
    </row>
    <row r="3372" spans="11:13" x14ac:dyDescent="0.2">
      <c r="K3372" s="8"/>
      <c r="M3372" s="8"/>
    </row>
    <row r="3373" spans="11:13" x14ac:dyDescent="0.2">
      <c r="K3373" s="8"/>
      <c r="M3373" s="8"/>
    </row>
    <row r="3374" spans="11:13" x14ac:dyDescent="0.2">
      <c r="K3374" s="8"/>
      <c r="M3374" s="8"/>
    </row>
    <row r="3375" spans="11:13" x14ac:dyDescent="0.2">
      <c r="K3375" s="8"/>
      <c r="M3375" s="8"/>
    </row>
    <row r="3376" spans="11:13" x14ac:dyDescent="0.2">
      <c r="K3376" s="8"/>
      <c r="M3376" s="8"/>
    </row>
    <row r="3377" spans="11:13" x14ac:dyDescent="0.2">
      <c r="K3377" s="8"/>
      <c r="M3377" s="8"/>
    </row>
    <row r="3378" spans="11:13" x14ac:dyDescent="0.2">
      <c r="K3378" s="8"/>
      <c r="M3378" s="8"/>
    </row>
    <row r="3379" spans="11:13" x14ac:dyDescent="0.2">
      <c r="K3379" s="8"/>
      <c r="M3379" s="8"/>
    </row>
    <row r="3380" spans="11:13" x14ac:dyDescent="0.2">
      <c r="K3380" s="8"/>
      <c r="M3380" s="8"/>
    </row>
    <row r="3381" spans="11:13" x14ac:dyDescent="0.2">
      <c r="K3381" s="8"/>
      <c r="M3381" s="8"/>
    </row>
    <row r="3382" spans="11:13" x14ac:dyDescent="0.2">
      <c r="K3382" s="8"/>
      <c r="M3382" s="8"/>
    </row>
    <row r="3383" spans="11:13" x14ac:dyDescent="0.2">
      <c r="K3383" s="8"/>
      <c r="M3383" s="8"/>
    </row>
    <row r="3384" spans="11:13" x14ac:dyDescent="0.2">
      <c r="K3384" s="8"/>
      <c r="M3384" s="8"/>
    </row>
    <row r="3385" spans="11:13" x14ac:dyDescent="0.2">
      <c r="K3385" s="8"/>
      <c r="M3385" s="8"/>
    </row>
    <row r="3386" spans="11:13" x14ac:dyDescent="0.2">
      <c r="K3386" s="8"/>
      <c r="M3386" s="8"/>
    </row>
    <row r="3387" spans="11:13" x14ac:dyDescent="0.2">
      <c r="K3387" s="8"/>
      <c r="M3387" s="8"/>
    </row>
    <row r="3388" spans="11:13" x14ac:dyDescent="0.2">
      <c r="K3388" s="8"/>
      <c r="M3388" s="8"/>
    </row>
    <row r="3389" spans="11:13" x14ac:dyDescent="0.2">
      <c r="K3389" s="8"/>
      <c r="M3389" s="8"/>
    </row>
    <row r="3390" spans="11:13" x14ac:dyDescent="0.2">
      <c r="K3390" s="8"/>
      <c r="M3390" s="8"/>
    </row>
    <row r="3391" spans="11:13" x14ac:dyDescent="0.2">
      <c r="K3391" s="8"/>
      <c r="M3391" s="8"/>
    </row>
    <row r="3392" spans="11:13" x14ac:dyDescent="0.2">
      <c r="K3392" s="8"/>
      <c r="M3392" s="8"/>
    </row>
    <row r="3393" spans="11:13" x14ac:dyDescent="0.2">
      <c r="K3393" s="8"/>
      <c r="M3393" s="8"/>
    </row>
    <row r="3394" spans="11:13" x14ac:dyDescent="0.2">
      <c r="K3394" s="8"/>
      <c r="M3394" s="8"/>
    </row>
    <row r="3395" spans="11:13" x14ac:dyDescent="0.2">
      <c r="K3395" s="8"/>
      <c r="M3395" s="8"/>
    </row>
    <row r="3396" spans="11:13" x14ac:dyDescent="0.2">
      <c r="K3396" s="8"/>
      <c r="M3396" s="8"/>
    </row>
    <row r="3397" spans="11:13" x14ac:dyDescent="0.2">
      <c r="K3397" s="8"/>
      <c r="M3397" s="8"/>
    </row>
    <row r="3398" spans="11:13" x14ac:dyDescent="0.2">
      <c r="K3398" s="8"/>
      <c r="M3398" s="8"/>
    </row>
    <row r="3399" spans="11:13" x14ac:dyDescent="0.2">
      <c r="K3399" s="8"/>
      <c r="M3399" s="8"/>
    </row>
    <row r="3400" spans="11:13" x14ac:dyDescent="0.2">
      <c r="K3400" s="8"/>
      <c r="M3400" s="8"/>
    </row>
    <row r="3401" spans="11:13" x14ac:dyDescent="0.2">
      <c r="K3401" s="8"/>
      <c r="M3401" s="8"/>
    </row>
    <row r="3402" spans="11:13" x14ac:dyDescent="0.2">
      <c r="K3402" s="8"/>
      <c r="M3402" s="8"/>
    </row>
    <row r="3403" spans="11:13" x14ac:dyDescent="0.2">
      <c r="K3403" s="8"/>
      <c r="M3403" s="8"/>
    </row>
    <row r="3404" spans="11:13" x14ac:dyDescent="0.2">
      <c r="K3404" s="8"/>
      <c r="M3404" s="8"/>
    </row>
    <row r="3405" spans="11:13" x14ac:dyDescent="0.2">
      <c r="K3405" s="8"/>
      <c r="M3405" s="8"/>
    </row>
    <row r="3406" spans="11:13" x14ac:dyDescent="0.2">
      <c r="K3406" s="8"/>
      <c r="M3406" s="8"/>
    </row>
    <row r="3407" spans="11:13" x14ac:dyDescent="0.2">
      <c r="K3407" s="8"/>
      <c r="M3407" s="8"/>
    </row>
    <row r="3408" spans="11:13" x14ac:dyDescent="0.2">
      <c r="K3408" s="8"/>
      <c r="M3408" s="8"/>
    </row>
    <row r="3409" spans="11:13" x14ac:dyDescent="0.2">
      <c r="K3409" s="8"/>
      <c r="M3409" s="8"/>
    </row>
    <row r="3410" spans="11:13" x14ac:dyDescent="0.2">
      <c r="K3410" s="8"/>
      <c r="M3410" s="8"/>
    </row>
    <row r="3411" spans="11:13" x14ac:dyDescent="0.2">
      <c r="K3411" s="8"/>
      <c r="M3411" s="8"/>
    </row>
    <row r="3412" spans="11:13" x14ac:dyDescent="0.2">
      <c r="K3412" s="8"/>
      <c r="M3412" s="8"/>
    </row>
    <row r="3413" spans="11:13" x14ac:dyDescent="0.2">
      <c r="K3413" s="8"/>
      <c r="M3413" s="8"/>
    </row>
    <row r="3414" spans="11:13" x14ac:dyDescent="0.2">
      <c r="K3414" s="8"/>
      <c r="M3414" s="8"/>
    </row>
    <row r="3415" spans="11:13" x14ac:dyDescent="0.2">
      <c r="K3415" s="8"/>
      <c r="M3415" s="8"/>
    </row>
    <row r="3416" spans="11:13" x14ac:dyDescent="0.2">
      <c r="K3416" s="8"/>
      <c r="M3416" s="8"/>
    </row>
    <row r="3417" spans="11:13" x14ac:dyDescent="0.2">
      <c r="K3417" s="8"/>
      <c r="M3417" s="8"/>
    </row>
    <row r="3418" spans="11:13" x14ac:dyDescent="0.2">
      <c r="K3418" s="8"/>
      <c r="M3418" s="8"/>
    </row>
    <row r="3419" spans="11:13" x14ac:dyDescent="0.2">
      <c r="K3419" s="8"/>
      <c r="M3419" s="8"/>
    </row>
    <row r="3420" spans="11:13" x14ac:dyDescent="0.2">
      <c r="K3420" s="8"/>
      <c r="M3420" s="8"/>
    </row>
    <row r="3421" spans="11:13" x14ac:dyDescent="0.2">
      <c r="K3421" s="8"/>
      <c r="M3421" s="8"/>
    </row>
    <row r="3422" spans="11:13" x14ac:dyDescent="0.2">
      <c r="K3422" s="8"/>
      <c r="M3422" s="8"/>
    </row>
    <row r="3423" spans="11:13" x14ac:dyDescent="0.2">
      <c r="K3423" s="8"/>
      <c r="M3423" s="8"/>
    </row>
    <row r="3424" spans="11:13" x14ac:dyDescent="0.2">
      <c r="K3424" s="8"/>
      <c r="M3424" s="8"/>
    </row>
    <row r="3425" spans="11:13" x14ac:dyDescent="0.2">
      <c r="K3425" s="8"/>
      <c r="M3425" s="8"/>
    </row>
    <row r="3426" spans="11:13" x14ac:dyDescent="0.2">
      <c r="K3426" s="8"/>
      <c r="M3426" s="8"/>
    </row>
    <row r="3427" spans="11:13" x14ac:dyDescent="0.2">
      <c r="K3427" s="8"/>
      <c r="M3427" s="8"/>
    </row>
    <row r="3428" spans="11:13" x14ac:dyDescent="0.2">
      <c r="K3428" s="8"/>
      <c r="M3428" s="8"/>
    </row>
    <row r="3429" spans="11:13" x14ac:dyDescent="0.2">
      <c r="K3429" s="8"/>
      <c r="M3429" s="8"/>
    </row>
    <row r="3430" spans="11:13" x14ac:dyDescent="0.2">
      <c r="K3430" s="8"/>
      <c r="M3430" s="8"/>
    </row>
    <row r="3431" spans="11:13" x14ac:dyDescent="0.2">
      <c r="K3431" s="8"/>
      <c r="M3431" s="8"/>
    </row>
    <row r="3432" spans="11:13" x14ac:dyDescent="0.2">
      <c r="K3432" s="8"/>
      <c r="M3432" s="8"/>
    </row>
    <row r="3433" spans="11:13" x14ac:dyDescent="0.2">
      <c r="K3433" s="8"/>
      <c r="M3433" s="8"/>
    </row>
    <row r="3434" spans="11:13" x14ac:dyDescent="0.2">
      <c r="K3434" s="8"/>
      <c r="M3434" s="8"/>
    </row>
    <row r="3435" spans="11:13" x14ac:dyDescent="0.2">
      <c r="K3435" s="8"/>
      <c r="M3435" s="8"/>
    </row>
    <row r="3436" spans="11:13" x14ac:dyDescent="0.2">
      <c r="K3436" s="8"/>
      <c r="M3436" s="8"/>
    </row>
    <row r="3437" spans="11:13" x14ac:dyDescent="0.2">
      <c r="K3437" s="8"/>
      <c r="M3437" s="8"/>
    </row>
    <row r="3438" spans="11:13" x14ac:dyDescent="0.2">
      <c r="K3438" s="8"/>
      <c r="M3438" s="8"/>
    </row>
    <row r="3439" spans="11:13" x14ac:dyDescent="0.2">
      <c r="K3439" s="8"/>
      <c r="M3439" s="8"/>
    </row>
    <row r="3440" spans="11:13" x14ac:dyDescent="0.2">
      <c r="K3440" s="8"/>
      <c r="M3440" s="8"/>
    </row>
    <row r="3441" spans="11:13" x14ac:dyDescent="0.2">
      <c r="K3441" s="8"/>
      <c r="M3441" s="8"/>
    </row>
    <row r="3442" spans="11:13" x14ac:dyDescent="0.2">
      <c r="K3442" s="8"/>
      <c r="M3442" s="8"/>
    </row>
    <row r="3443" spans="11:13" x14ac:dyDescent="0.2">
      <c r="K3443" s="8"/>
      <c r="M3443" s="8"/>
    </row>
    <row r="3444" spans="11:13" x14ac:dyDescent="0.2">
      <c r="K3444" s="8"/>
      <c r="M3444" s="8"/>
    </row>
    <row r="3445" spans="11:13" x14ac:dyDescent="0.2">
      <c r="K3445" s="8"/>
      <c r="M3445" s="8"/>
    </row>
    <row r="3446" spans="11:13" x14ac:dyDescent="0.2">
      <c r="K3446" s="8"/>
      <c r="M3446" s="8"/>
    </row>
    <row r="3447" spans="11:13" x14ac:dyDescent="0.2">
      <c r="K3447" s="8"/>
      <c r="M3447" s="8"/>
    </row>
    <row r="3448" spans="11:13" x14ac:dyDescent="0.2">
      <c r="K3448" s="8"/>
      <c r="M3448" s="8"/>
    </row>
    <row r="3449" spans="11:13" x14ac:dyDescent="0.2">
      <c r="K3449" s="8"/>
      <c r="M3449" s="8"/>
    </row>
    <row r="3450" spans="11:13" x14ac:dyDescent="0.2">
      <c r="K3450" s="8"/>
      <c r="M3450" s="8"/>
    </row>
    <row r="3451" spans="11:13" x14ac:dyDescent="0.2">
      <c r="K3451" s="8"/>
      <c r="M3451" s="8"/>
    </row>
    <row r="3452" spans="11:13" x14ac:dyDescent="0.2">
      <c r="K3452" s="8"/>
      <c r="M3452" s="8"/>
    </row>
    <row r="3453" spans="11:13" x14ac:dyDescent="0.2">
      <c r="K3453" s="8"/>
      <c r="M3453" s="8"/>
    </row>
    <row r="3454" spans="11:13" x14ac:dyDescent="0.2">
      <c r="K3454" s="8"/>
      <c r="M3454" s="8"/>
    </row>
    <row r="3455" spans="11:13" x14ac:dyDescent="0.2">
      <c r="K3455" s="8"/>
      <c r="M3455" s="8"/>
    </row>
    <row r="3456" spans="11:13" x14ac:dyDescent="0.2">
      <c r="K3456" s="8"/>
      <c r="M3456" s="8"/>
    </row>
    <row r="3457" spans="11:13" x14ac:dyDescent="0.2">
      <c r="K3457" s="8"/>
      <c r="M3457" s="8"/>
    </row>
    <row r="3458" spans="11:13" x14ac:dyDescent="0.2">
      <c r="K3458" s="8"/>
      <c r="M3458" s="8"/>
    </row>
    <row r="3459" spans="11:13" x14ac:dyDescent="0.2">
      <c r="K3459" s="8"/>
      <c r="M3459" s="8"/>
    </row>
    <row r="3460" spans="11:13" x14ac:dyDescent="0.2">
      <c r="K3460" s="8"/>
      <c r="M3460" s="8"/>
    </row>
    <row r="3461" spans="11:13" x14ac:dyDescent="0.2">
      <c r="K3461" s="8"/>
      <c r="M3461" s="8"/>
    </row>
    <row r="3462" spans="11:13" x14ac:dyDescent="0.2">
      <c r="K3462" s="8"/>
      <c r="M3462" s="8"/>
    </row>
    <row r="3463" spans="11:13" x14ac:dyDescent="0.2">
      <c r="K3463" s="8"/>
      <c r="M3463" s="8"/>
    </row>
    <row r="3464" spans="11:13" x14ac:dyDescent="0.2">
      <c r="K3464" s="8"/>
      <c r="M3464" s="8"/>
    </row>
    <row r="3465" spans="11:13" x14ac:dyDescent="0.2">
      <c r="K3465" s="8"/>
      <c r="M3465" s="8"/>
    </row>
    <row r="3466" spans="11:13" x14ac:dyDescent="0.2">
      <c r="K3466" s="8"/>
      <c r="M3466" s="8"/>
    </row>
    <row r="3467" spans="11:13" x14ac:dyDescent="0.2">
      <c r="K3467" s="8"/>
      <c r="M3467" s="8"/>
    </row>
    <row r="3468" spans="11:13" x14ac:dyDescent="0.2">
      <c r="K3468" s="8"/>
      <c r="M3468" s="8"/>
    </row>
    <row r="3469" spans="11:13" x14ac:dyDescent="0.2">
      <c r="K3469" s="8"/>
      <c r="M3469" s="8"/>
    </row>
    <row r="3470" spans="11:13" x14ac:dyDescent="0.2">
      <c r="K3470" s="8"/>
      <c r="M3470" s="8"/>
    </row>
    <row r="3471" spans="11:13" x14ac:dyDescent="0.2">
      <c r="K3471" s="8"/>
      <c r="M3471" s="8"/>
    </row>
    <row r="3472" spans="11:13" x14ac:dyDescent="0.2">
      <c r="K3472" s="8"/>
      <c r="M3472" s="8"/>
    </row>
    <row r="3473" spans="11:13" x14ac:dyDescent="0.2">
      <c r="K3473" s="8"/>
      <c r="M3473" s="8"/>
    </row>
    <row r="3474" spans="11:13" x14ac:dyDescent="0.2">
      <c r="K3474" s="8"/>
      <c r="M3474" s="8"/>
    </row>
    <row r="3475" spans="11:13" x14ac:dyDescent="0.2">
      <c r="K3475" s="8"/>
      <c r="M3475" s="8"/>
    </row>
    <row r="3476" spans="11:13" x14ac:dyDescent="0.2">
      <c r="K3476" s="8"/>
      <c r="M3476" s="8"/>
    </row>
    <row r="3477" spans="11:13" x14ac:dyDescent="0.2">
      <c r="K3477" s="8"/>
      <c r="M3477" s="8"/>
    </row>
    <row r="3478" spans="11:13" x14ac:dyDescent="0.2">
      <c r="K3478" s="8"/>
      <c r="M3478" s="8"/>
    </row>
    <row r="3479" spans="11:13" x14ac:dyDescent="0.2">
      <c r="K3479" s="8"/>
      <c r="M3479" s="8"/>
    </row>
    <row r="3480" spans="11:13" x14ac:dyDescent="0.2">
      <c r="K3480" s="8"/>
      <c r="M3480" s="8"/>
    </row>
    <row r="3481" spans="11:13" x14ac:dyDescent="0.2">
      <c r="K3481" s="8"/>
      <c r="M3481" s="8"/>
    </row>
    <row r="3482" spans="11:13" x14ac:dyDescent="0.2">
      <c r="K3482" s="8"/>
      <c r="M3482" s="8"/>
    </row>
    <row r="3483" spans="11:13" x14ac:dyDescent="0.2">
      <c r="K3483" s="8"/>
      <c r="M3483" s="8"/>
    </row>
    <row r="3484" spans="11:13" x14ac:dyDescent="0.2">
      <c r="K3484" s="8"/>
      <c r="M3484" s="8"/>
    </row>
    <row r="3485" spans="11:13" x14ac:dyDescent="0.2">
      <c r="K3485" s="8"/>
      <c r="M3485" s="8"/>
    </row>
    <row r="3486" spans="11:13" x14ac:dyDescent="0.2">
      <c r="K3486" s="8"/>
      <c r="M3486" s="8"/>
    </row>
    <row r="3487" spans="11:13" x14ac:dyDescent="0.2">
      <c r="K3487" s="8"/>
      <c r="M3487" s="8"/>
    </row>
    <row r="3488" spans="11:13" x14ac:dyDescent="0.2">
      <c r="K3488" s="8"/>
      <c r="M3488" s="8"/>
    </row>
    <row r="3489" spans="11:13" x14ac:dyDescent="0.2">
      <c r="K3489" s="8"/>
      <c r="M3489" s="8"/>
    </row>
    <row r="3490" spans="11:13" x14ac:dyDescent="0.2">
      <c r="K3490" s="8"/>
      <c r="M3490" s="8"/>
    </row>
    <row r="3491" spans="11:13" x14ac:dyDescent="0.2">
      <c r="K3491" s="8"/>
      <c r="M3491" s="8"/>
    </row>
    <row r="3492" spans="11:13" x14ac:dyDescent="0.2">
      <c r="K3492" s="8"/>
      <c r="M3492" s="8"/>
    </row>
    <row r="3493" spans="11:13" x14ac:dyDescent="0.2">
      <c r="K3493" s="8"/>
      <c r="M3493" s="8"/>
    </row>
    <row r="3494" spans="11:13" x14ac:dyDescent="0.2">
      <c r="K3494" s="8"/>
      <c r="M3494" s="8"/>
    </row>
    <row r="3495" spans="11:13" x14ac:dyDescent="0.2">
      <c r="K3495" s="8"/>
      <c r="M3495" s="8"/>
    </row>
    <row r="3496" spans="11:13" x14ac:dyDescent="0.2">
      <c r="K3496" s="8"/>
      <c r="M3496" s="8"/>
    </row>
    <row r="3497" spans="11:13" x14ac:dyDescent="0.2">
      <c r="K3497" s="8"/>
      <c r="M3497" s="8"/>
    </row>
    <row r="3498" spans="11:13" x14ac:dyDescent="0.2">
      <c r="K3498" s="8"/>
      <c r="M3498" s="8"/>
    </row>
    <row r="3499" spans="11:13" x14ac:dyDescent="0.2">
      <c r="K3499" s="8"/>
      <c r="M3499" s="8"/>
    </row>
    <row r="3500" spans="11:13" x14ac:dyDescent="0.2">
      <c r="K3500" s="8"/>
      <c r="M3500" s="8"/>
    </row>
    <row r="3501" spans="11:13" x14ac:dyDescent="0.2">
      <c r="K3501" s="8"/>
      <c r="M3501" s="8"/>
    </row>
    <row r="3502" spans="11:13" x14ac:dyDescent="0.2">
      <c r="K3502" s="8"/>
      <c r="M3502" s="8"/>
    </row>
    <row r="3503" spans="11:13" x14ac:dyDescent="0.2">
      <c r="K3503" s="8"/>
      <c r="M3503" s="8"/>
    </row>
    <row r="3504" spans="11:13" x14ac:dyDescent="0.2">
      <c r="K3504" s="8"/>
      <c r="M3504" s="8"/>
    </row>
    <row r="3505" spans="11:13" x14ac:dyDescent="0.2">
      <c r="K3505" s="8"/>
      <c r="M3505" s="8"/>
    </row>
    <row r="3506" spans="11:13" x14ac:dyDescent="0.2">
      <c r="K3506" s="8"/>
      <c r="M3506" s="8"/>
    </row>
    <row r="3507" spans="11:13" x14ac:dyDescent="0.2">
      <c r="K3507" s="8"/>
      <c r="M3507" s="8"/>
    </row>
    <row r="3508" spans="11:13" x14ac:dyDescent="0.2">
      <c r="K3508" s="8"/>
      <c r="M3508" s="8"/>
    </row>
    <row r="3509" spans="11:13" x14ac:dyDescent="0.2">
      <c r="K3509" s="8"/>
      <c r="M3509" s="8"/>
    </row>
    <row r="3510" spans="11:13" x14ac:dyDescent="0.2">
      <c r="K3510" s="8"/>
      <c r="M3510" s="8"/>
    </row>
    <row r="3511" spans="11:13" x14ac:dyDescent="0.2">
      <c r="K3511" s="8"/>
      <c r="M3511" s="8"/>
    </row>
    <row r="3512" spans="11:13" x14ac:dyDescent="0.2">
      <c r="K3512" s="8"/>
      <c r="M3512" s="8"/>
    </row>
    <row r="3513" spans="11:13" x14ac:dyDescent="0.2">
      <c r="K3513" s="8"/>
      <c r="M3513" s="8"/>
    </row>
    <row r="3514" spans="11:13" x14ac:dyDescent="0.2">
      <c r="K3514" s="8"/>
      <c r="M3514" s="8"/>
    </row>
    <row r="3515" spans="11:13" x14ac:dyDescent="0.2">
      <c r="K3515" s="8"/>
      <c r="M3515" s="8"/>
    </row>
    <row r="3516" spans="11:13" x14ac:dyDescent="0.2">
      <c r="K3516" s="8"/>
      <c r="M3516" s="8"/>
    </row>
    <row r="3517" spans="11:13" x14ac:dyDescent="0.2">
      <c r="K3517" s="8"/>
      <c r="M3517" s="8"/>
    </row>
    <row r="3518" spans="11:13" x14ac:dyDescent="0.2">
      <c r="K3518" s="8"/>
      <c r="M3518" s="8"/>
    </row>
    <row r="3519" spans="11:13" x14ac:dyDescent="0.2">
      <c r="K3519" s="8"/>
      <c r="M3519" s="8"/>
    </row>
    <row r="3520" spans="11:13" x14ac:dyDescent="0.2">
      <c r="K3520" s="8"/>
      <c r="M3520" s="8"/>
    </row>
    <row r="3521" spans="11:13" x14ac:dyDescent="0.2">
      <c r="K3521" s="8"/>
      <c r="M3521" s="8"/>
    </row>
    <row r="3522" spans="11:13" x14ac:dyDescent="0.2">
      <c r="K3522" s="8"/>
      <c r="M3522" s="8"/>
    </row>
    <row r="3523" spans="11:13" x14ac:dyDescent="0.2">
      <c r="K3523" s="8"/>
      <c r="M3523" s="8"/>
    </row>
    <row r="3524" spans="11:13" x14ac:dyDescent="0.2">
      <c r="K3524" s="8"/>
      <c r="M3524" s="8"/>
    </row>
    <row r="3525" spans="11:13" x14ac:dyDescent="0.2">
      <c r="K3525" s="8"/>
      <c r="M3525" s="8"/>
    </row>
    <row r="3526" spans="11:13" x14ac:dyDescent="0.2">
      <c r="K3526" s="8"/>
      <c r="M3526" s="8"/>
    </row>
    <row r="3527" spans="11:13" x14ac:dyDescent="0.2">
      <c r="K3527" s="8"/>
      <c r="M3527" s="8"/>
    </row>
    <row r="3528" spans="11:13" x14ac:dyDescent="0.2">
      <c r="K3528" s="8"/>
      <c r="M3528" s="8"/>
    </row>
    <row r="3529" spans="11:13" x14ac:dyDescent="0.2">
      <c r="K3529" s="8"/>
      <c r="M3529" s="8"/>
    </row>
    <row r="3530" spans="11:13" x14ac:dyDescent="0.2">
      <c r="K3530" s="8"/>
      <c r="M3530" s="8"/>
    </row>
    <row r="3531" spans="11:13" x14ac:dyDescent="0.2">
      <c r="K3531" s="8"/>
      <c r="M3531" s="8"/>
    </row>
    <row r="3532" spans="11:13" x14ac:dyDescent="0.2">
      <c r="K3532" s="8"/>
      <c r="M3532" s="8"/>
    </row>
    <row r="3533" spans="11:13" x14ac:dyDescent="0.2">
      <c r="K3533" s="8"/>
      <c r="M3533" s="8"/>
    </row>
    <row r="3534" spans="11:13" x14ac:dyDescent="0.2">
      <c r="K3534" s="8"/>
      <c r="M3534" s="8"/>
    </row>
    <row r="3535" spans="11:13" x14ac:dyDescent="0.2">
      <c r="K3535" s="8"/>
      <c r="M3535" s="8"/>
    </row>
    <row r="3536" spans="11:13" x14ac:dyDescent="0.2">
      <c r="K3536" s="8"/>
      <c r="M3536" s="8"/>
    </row>
    <row r="3537" spans="11:13" x14ac:dyDescent="0.2">
      <c r="K3537" s="8"/>
      <c r="M3537" s="8"/>
    </row>
    <row r="3538" spans="11:13" x14ac:dyDescent="0.2">
      <c r="K3538" s="8"/>
      <c r="M3538" s="8"/>
    </row>
    <row r="3539" spans="11:13" x14ac:dyDescent="0.2">
      <c r="K3539" s="8"/>
      <c r="M3539" s="8"/>
    </row>
    <row r="3540" spans="11:13" x14ac:dyDescent="0.2">
      <c r="K3540" s="8"/>
      <c r="M3540" s="8"/>
    </row>
    <row r="3541" spans="11:13" x14ac:dyDescent="0.2">
      <c r="K3541" s="8"/>
      <c r="M3541" s="8"/>
    </row>
    <row r="3542" spans="11:13" x14ac:dyDescent="0.2">
      <c r="K3542" s="8"/>
      <c r="M3542" s="8"/>
    </row>
    <row r="3543" spans="11:13" x14ac:dyDescent="0.2">
      <c r="K3543" s="8"/>
      <c r="M3543" s="8"/>
    </row>
    <row r="3544" spans="11:13" x14ac:dyDescent="0.2">
      <c r="K3544" s="8"/>
      <c r="M3544" s="8"/>
    </row>
    <row r="3545" spans="11:13" x14ac:dyDescent="0.2">
      <c r="K3545" s="8"/>
      <c r="M3545" s="8"/>
    </row>
    <row r="3546" spans="11:13" x14ac:dyDescent="0.2">
      <c r="K3546" s="8"/>
      <c r="M3546" s="8"/>
    </row>
    <row r="3547" spans="11:13" x14ac:dyDescent="0.2">
      <c r="K3547" s="8"/>
      <c r="M3547" s="8"/>
    </row>
    <row r="3548" spans="11:13" x14ac:dyDescent="0.2">
      <c r="K3548" s="8"/>
      <c r="M3548" s="8"/>
    </row>
    <row r="3549" spans="11:13" x14ac:dyDescent="0.2">
      <c r="K3549" s="8"/>
      <c r="M3549" s="8"/>
    </row>
    <row r="3550" spans="11:13" x14ac:dyDescent="0.2">
      <c r="K3550" s="8"/>
      <c r="M3550" s="8"/>
    </row>
    <row r="3551" spans="11:13" x14ac:dyDescent="0.2">
      <c r="K3551" s="8"/>
      <c r="M3551" s="8"/>
    </row>
    <row r="3552" spans="11:13" x14ac:dyDescent="0.2">
      <c r="K3552" s="8"/>
      <c r="M3552" s="8"/>
    </row>
    <row r="3553" spans="11:13" x14ac:dyDescent="0.2">
      <c r="K3553" s="8"/>
      <c r="M3553" s="8"/>
    </row>
    <row r="3554" spans="11:13" x14ac:dyDescent="0.2">
      <c r="K3554" s="8"/>
      <c r="M3554" s="8"/>
    </row>
    <row r="3555" spans="11:13" x14ac:dyDescent="0.2">
      <c r="K3555" s="8"/>
      <c r="M3555" s="8"/>
    </row>
    <row r="3556" spans="11:13" x14ac:dyDescent="0.2">
      <c r="K3556" s="8"/>
      <c r="M3556" s="8"/>
    </row>
    <row r="3557" spans="11:13" x14ac:dyDescent="0.2">
      <c r="K3557" s="8"/>
      <c r="M3557" s="8"/>
    </row>
    <row r="3558" spans="11:13" x14ac:dyDescent="0.2">
      <c r="K3558" s="8"/>
      <c r="M3558" s="8"/>
    </row>
    <row r="3559" spans="11:13" x14ac:dyDescent="0.2">
      <c r="K3559" s="8"/>
      <c r="M3559" s="8"/>
    </row>
    <row r="3560" spans="11:13" x14ac:dyDescent="0.2">
      <c r="K3560" s="8"/>
      <c r="M3560" s="8"/>
    </row>
    <row r="3561" spans="11:13" x14ac:dyDescent="0.2">
      <c r="K3561" s="8"/>
      <c r="M3561" s="8"/>
    </row>
    <row r="3562" spans="11:13" x14ac:dyDescent="0.2">
      <c r="K3562" s="8"/>
      <c r="M3562" s="8"/>
    </row>
    <row r="3563" spans="11:13" x14ac:dyDescent="0.2">
      <c r="K3563" s="8"/>
      <c r="M3563" s="8"/>
    </row>
    <row r="3564" spans="11:13" x14ac:dyDescent="0.2">
      <c r="K3564" s="8"/>
      <c r="M3564" s="8"/>
    </row>
    <row r="3565" spans="11:13" x14ac:dyDescent="0.2">
      <c r="K3565" s="8"/>
      <c r="M3565" s="8"/>
    </row>
    <row r="3566" spans="11:13" x14ac:dyDescent="0.2">
      <c r="K3566" s="8"/>
      <c r="M3566" s="8"/>
    </row>
    <row r="3567" spans="11:13" x14ac:dyDescent="0.2">
      <c r="K3567" s="8"/>
      <c r="M3567" s="8"/>
    </row>
    <row r="3568" spans="11:13" x14ac:dyDescent="0.2">
      <c r="K3568" s="8"/>
      <c r="M3568" s="8"/>
    </row>
    <row r="3569" spans="11:13" x14ac:dyDescent="0.2">
      <c r="K3569" s="8"/>
      <c r="M3569" s="8"/>
    </row>
    <row r="3570" spans="11:13" x14ac:dyDescent="0.2">
      <c r="K3570" s="8"/>
      <c r="M3570" s="8"/>
    </row>
    <row r="3571" spans="11:13" x14ac:dyDescent="0.2">
      <c r="K3571" s="8"/>
      <c r="M3571" s="8"/>
    </row>
    <row r="3572" spans="11:13" x14ac:dyDescent="0.2">
      <c r="K3572" s="8"/>
      <c r="M3572" s="8"/>
    </row>
    <row r="3573" spans="11:13" x14ac:dyDescent="0.2">
      <c r="K3573" s="8"/>
      <c r="M3573" s="8"/>
    </row>
    <row r="3574" spans="11:13" x14ac:dyDescent="0.2">
      <c r="K3574" s="8"/>
      <c r="M3574" s="8"/>
    </row>
    <row r="3575" spans="11:13" x14ac:dyDescent="0.2">
      <c r="K3575" s="8"/>
      <c r="M3575" s="8"/>
    </row>
    <row r="3576" spans="11:13" x14ac:dyDescent="0.2">
      <c r="K3576" s="8"/>
      <c r="M3576" s="8"/>
    </row>
    <row r="3577" spans="11:13" x14ac:dyDescent="0.2">
      <c r="K3577" s="8"/>
      <c r="M3577" s="8"/>
    </row>
    <row r="3578" spans="11:13" x14ac:dyDescent="0.2">
      <c r="K3578" s="8"/>
      <c r="M3578" s="8"/>
    </row>
    <row r="3579" spans="11:13" x14ac:dyDescent="0.2">
      <c r="K3579" s="8"/>
      <c r="M3579" s="8"/>
    </row>
    <row r="3580" spans="11:13" x14ac:dyDescent="0.2">
      <c r="K3580" s="8"/>
      <c r="M3580" s="8"/>
    </row>
    <row r="3581" spans="11:13" x14ac:dyDescent="0.2">
      <c r="K3581" s="8"/>
      <c r="M3581" s="8"/>
    </row>
    <row r="3582" spans="11:13" x14ac:dyDescent="0.2">
      <c r="K3582" s="8"/>
      <c r="M3582" s="8"/>
    </row>
    <row r="3583" spans="11:13" x14ac:dyDescent="0.2">
      <c r="K3583" s="8"/>
      <c r="M3583" s="8"/>
    </row>
    <row r="3584" spans="11:13" x14ac:dyDescent="0.2">
      <c r="K3584" s="8"/>
      <c r="M3584" s="8"/>
    </row>
    <row r="3585" spans="11:13" x14ac:dyDescent="0.2">
      <c r="K3585" s="8"/>
      <c r="M3585" s="8"/>
    </row>
    <row r="3586" spans="11:13" x14ac:dyDescent="0.2">
      <c r="K3586" s="8"/>
      <c r="M3586" s="8"/>
    </row>
    <row r="3587" spans="11:13" x14ac:dyDescent="0.2">
      <c r="K3587" s="8"/>
      <c r="M3587" s="8"/>
    </row>
    <row r="3588" spans="11:13" x14ac:dyDescent="0.2">
      <c r="K3588" s="8"/>
      <c r="M3588" s="8"/>
    </row>
    <row r="3589" spans="11:13" x14ac:dyDescent="0.2">
      <c r="K3589" s="8"/>
      <c r="M3589" s="8"/>
    </row>
    <row r="3590" spans="11:13" x14ac:dyDescent="0.2">
      <c r="K3590" s="8"/>
      <c r="M3590" s="8"/>
    </row>
    <row r="3591" spans="11:13" x14ac:dyDescent="0.2">
      <c r="K3591" s="8"/>
      <c r="M3591" s="8"/>
    </row>
    <row r="3592" spans="11:13" x14ac:dyDescent="0.2">
      <c r="K3592" s="8"/>
      <c r="M3592" s="8"/>
    </row>
    <row r="3593" spans="11:13" x14ac:dyDescent="0.2">
      <c r="K3593" s="8"/>
      <c r="M3593" s="8"/>
    </row>
    <row r="3594" spans="11:13" x14ac:dyDescent="0.2">
      <c r="K3594" s="8"/>
      <c r="M3594" s="8"/>
    </row>
    <row r="3595" spans="11:13" x14ac:dyDescent="0.2">
      <c r="K3595" s="8"/>
      <c r="M3595" s="8"/>
    </row>
    <row r="3596" spans="11:13" x14ac:dyDescent="0.2">
      <c r="K3596" s="8"/>
      <c r="M3596" s="8"/>
    </row>
    <row r="3597" spans="11:13" x14ac:dyDescent="0.2">
      <c r="K3597" s="8"/>
      <c r="M3597" s="8"/>
    </row>
    <row r="3598" spans="11:13" x14ac:dyDescent="0.2">
      <c r="K3598" s="8"/>
      <c r="M3598" s="8"/>
    </row>
    <row r="3599" spans="11:13" x14ac:dyDescent="0.2">
      <c r="K3599" s="8"/>
      <c r="M3599" s="8"/>
    </row>
    <row r="3600" spans="11:13" x14ac:dyDescent="0.2">
      <c r="K3600" s="8"/>
      <c r="M3600" s="8"/>
    </row>
    <row r="3601" spans="11:13" x14ac:dyDescent="0.2">
      <c r="K3601" s="8"/>
      <c r="M3601" s="8"/>
    </row>
    <row r="3602" spans="11:13" x14ac:dyDescent="0.2">
      <c r="K3602" s="8"/>
      <c r="M3602" s="8"/>
    </row>
    <row r="3603" spans="11:13" x14ac:dyDescent="0.2">
      <c r="K3603" s="8"/>
      <c r="M3603" s="8"/>
    </row>
    <row r="3604" spans="11:13" x14ac:dyDescent="0.2">
      <c r="K3604" s="8"/>
      <c r="M3604" s="8"/>
    </row>
    <row r="3605" spans="11:13" x14ac:dyDescent="0.2">
      <c r="K3605" s="8"/>
      <c r="M3605" s="8"/>
    </row>
    <row r="3606" spans="11:13" x14ac:dyDescent="0.2">
      <c r="K3606" s="8"/>
      <c r="M3606" s="8"/>
    </row>
    <row r="3607" spans="11:13" x14ac:dyDescent="0.2">
      <c r="K3607" s="8"/>
      <c r="M3607" s="8"/>
    </row>
    <row r="3608" spans="11:13" x14ac:dyDescent="0.2">
      <c r="K3608" s="8"/>
      <c r="M3608" s="8"/>
    </row>
    <row r="3609" spans="11:13" x14ac:dyDescent="0.2">
      <c r="K3609" s="8"/>
      <c r="M3609" s="8"/>
    </row>
    <row r="3610" spans="11:13" x14ac:dyDescent="0.2">
      <c r="K3610" s="8"/>
      <c r="M3610" s="8"/>
    </row>
    <row r="3611" spans="11:13" x14ac:dyDescent="0.2">
      <c r="K3611" s="8"/>
      <c r="M3611" s="8"/>
    </row>
    <row r="3612" spans="11:13" x14ac:dyDescent="0.2">
      <c r="K3612" s="8"/>
      <c r="M3612" s="8"/>
    </row>
    <row r="3613" spans="11:13" x14ac:dyDescent="0.2">
      <c r="K3613" s="8"/>
      <c r="M3613" s="8"/>
    </row>
    <row r="3614" spans="11:13" x14ac:dyDescent="0.2">
      <c r="K3614" s="8"/>
      <c r="M3614" s="8"/>
    </row>
    <row r="3615" spans="11:13" x14ac:dyDescent="0.2">
      <c r="K3615" s="8"/>
      <c r="M3615" s="8"/>
    </row>
    <row r="3616" spans="11:13" x14ac:dyDescent="0.2">
      <c r="K3616" s="8"/>
      <c r="M3616" s="8"/>
    </row>
    <row r="3617" spans="11:13" x14ac:dyDescent="0.2">
      <c r="K3617" s="8"/>
      <c r="M3617" s="8"/>
    </row>
    <row r="3618" spans="11:13" x14ac:dyDescent="0.2">
      <c r="K3618" s="8"/>
      <c r="M3618" s="8"/>
    </row>
    <row r="3619" spans="11:13" x14ac:dyDescent="0.2">
      <c r="K3619" s="8"/>
      <c r="M3619" s="8"/>
    </row>
    <row r="3620" spans="11:13" x14ac:dyDescent="0.2">
      <c r="K3620" s="8"/>
      <c r="M3620" s="8"/>
    </row>
    <row r="3621" spans="11:13" x14ac:dyDescent="0.2">
      <c r="K3621" s="8"/>
      <c r="M3621" s="8"/>
    </row>
    <row r="3622" spans="11:13" x14ac:dyDescent="0.2">
      <c r="K3622" s="8"/>
      <c r="M3622" s="8"/>
    </row>
    <row r="3623" spans="11:13" x14ac:dyDescent="0.2">
      <c r="K3623" s="8"/>
      <c r="M3623" s="8"/>
    </row>
    <row r="3624" spans="11:13" x14ac:dyDescent="0.2">
      <c r="K3624" s="8"/>
      <c r="M3624" s="8"/>
    </row>
    <row r="3625" spans="11:13" x14ac:dyDescent="0.2">
      <c r="K3625" s="8"/>
      <c r="M3625" s="8"/>
    </row>
    <row r="3626" spans="11:13" x14ac:dyDescent="0.2">
      <c r="K3626" s="8"/>
      <c r="M3626" s="8"/>
    </row>
    <row r="3627" spans="11:13" x14ac:dyDescent="0.2">
      <c r="K3627" s="8"/>
      <c r="M3627" s="8"/>
    </row>
    <row r="3628" spans="11:13" x14ac:dyDescent="0.2">
      <c r="K3628" s="8"/>
      <c r="M3628" s="8"/>
    </row>
    <row r="3629" spans="11:13" x14ac:dyDescent="0.2">
      <c r="K3629" s="8"/>
      <c r="M3629" s="8"/>
    </row>
    <row r="3630" spans="11:13" x14ac:dyDescent="0.2">
      <c r="K3630" s="8"/>
      <c r="M3630" s="8"/>
    </row>
    <row r="3631" spans="11:13" x14ac:dyDescent="0.2">
      <c r="K3631" s="8"/>
      <c r="M3631" s="8"/>
    </row>
    <row r="3632" spans="11:13" x14ac:dyDescent="0.2">
      <c r="K3632" s="8"/>
      <c r="M3632" s="8"/>
    </row>
    <row r="3633" spans="11:13" x14ac:dyDescent="0.2">
      <c r="K3633" s="8"/>
      <c r="M3633" s="8"/>
    </row>
    <row r="3634" spans="11:13" x14ac:dyDescent="0.2">
      <c r="K3634" s="8"/>
      <c r="M3634" s="8"/>
    </row>
    <row r="3635" spans="11:13" x14ac:dyDescent="0.2">
      <c r="K3635" s="8"/>
      <c r="M3635" s="8"/>
    </row>
    <row r="3636" spans="11:13" x14ac:dyDescent="0.2">
      <c r="K3636" s="8"/>
      <c r="M3636" s="8"/>
    </row>
    <row r="3637" spans="11:13" x14ac:dyDescent="0.2">
      <c r="K3637" s="8"/>
      <c r="M3637" s="8"/>
    </row>
    <row r="3638" spans="11:13" x14ac:dyDescent="0.2">
      <c r="K3638" s="8"/>
      <c r="M3638" s="8"/>
    </row>
    <row r="3639" spans="11:13" x14ac:dyDescent="0.2">
      <c r="K3639" s="8"/>
      <c r="M3639" s="8"/>
    </row>
    <row r="3640" spans="11:13" x14ac:dyDescent="0.2">
      <c r="K3640" s="8"/>
      <c r="M3640" s="8"/>
    </row>
    <row r="3641" spans="11:13" x14ac:dyDescent="0.2">
      <c r="K3641" s="8"/>
      <c r="M3641" s="8"/>
    </row>
    <row r="3642" spans="11:13" x14ac:dyDescent="0.2">
      <c r="K3642" s="8"/>
      <c r="M3642" s="8"/>
    </row>
    <row r="3643" spans="11:13" x14ac:dyDescent="0.2">
      <c r="K3643" s="8"/>
      <c r="M3643" s="8"/>
    </row>
    <row r="3644" spans="11:13" x14ac:dyDescent="0.2">
      <c r="K3644" s="8"/>
      <c r="M3644" s="8"/>
    </row>
    <row r="3645" spans="11:13" x14ac:dyDescent="0.2">
      <c r="K3645" s="8"/>
      <c r="M3645" s="8"/>
    </row>
    <row r="3646" spans="11:13" x14ac:dyDescent="0.2">
      <c r="K3646" s="8"/>
      <c r="M3646" s="8"/>
    </row>
    <row r="3647" spans="11:13" x14ac:dyDescent="0.2">
      <c r="K3647" s="8"/>
      <c r="M3647" s="8"/>
    </row>
    <row r="3648" spans="11:13" x14ac:dyDescent="0.2">
      <c r="K3648" s="8"/>
      <c r="M3648" s="8"/>
    </row>
    <row r="3649" spans="11:13" x14ac:dyDescent="0.2">
      <c r="K3649" s="8"/>
      <c r="M3649" s="8"/>
    </row>
    <row r="3650" spans="11:13" x14ac:dyDescent="0.2">
      <c r="K3650" s="8"/>
      <c r="M3650" s="8"/>
    </row>
    <row r="3651" spans="11:13" x14ac:dyDescent="0.2">
      <c r="K3651" s="8"/>
      <c r="M3651" s="8"/>
    </row>
    <row r="3652" spans="11:13" x14ac:dyDescent="0.2">
      <c r="K3652" s="8"/>
      <c r="M3652" s="8"/>
    </row>
    <row r="3653" spans="11:13" x14ac:dyDescent="0.2">
      <c r="K3653" s="8"/>
      <c r="M3653" s="8"/>
    </row>
    <row r="3654" spans="11:13" x14ac:dyDescent="0.2">
      <c r="K3654" s="8"/>
      <c r="M3654" s="8"/>
    </row>
    <row r="3655" spans="11:13" x14ac:dyDescent="0.2">
      <c r="K3655" s="8"/>
      <c r="M3655" s="8"/>
    </row>
    <row r="3656" spans="11:13" x14ac:dyDescent="0.2">
      <c r="K3656" s="8"/>
      <c r="M3656" s="8"/>
    </row>
    <row r="3657" spans="11:13" x14ac:dyDescent="0.2">
      <c r="K3657" s="8"/>
      <c r="M3657" s="8"/>
    </row>
    <row r="3658" spans="11:13" x14ac:dyDescent="0.2">
      <c r="K3658" s="8"/>
      <c r="M3658" s="8"/>
    </row>
    <row r="3659" spans="11:13" x14ac:dyDescent="0.2">
      <c r="K3659" s="8"/>
      <c r="M3659" s="8"/>
    </row>
    <row r="3660" spans="11:13" x14ac:dyDescent="0.2">
      <c r="K3660" s="8"/>
      <c r="M3660" s="8"/>
    </row>
    <row r="3661" spans="11:13" x14ac:dyDescent="0.2">
      <c r="K3661" s="8"/>
      <c r="M3661" s="8"/>
    </row>
    <row r="3662" spans="11:13" x14ac:dyDescent="0.2">
      <c r="K3662" s="8"/>
      <c r="M3662" s="8"/>
    </row>
    <row r="3663" spans="11:13" x14ac:dyDescent="0.2">
      <c r="K3663" s="8"/>
      <c r="M3663" s="8"/>
    </row>
    <row r="3664" spans="11:13" x14ac:dyDescent="0.2">
      <c r="K3664" s="8"/>
      <c r="M3664" s="8"/>
    </row>
    <row r="3665" spans="11:13" x14ac:dyDescent="0.2">
      <c r="K3665" s="8"/>
      <c r="M3665" s="8"/>
    </row>
    <row r="3666" spans="11:13" x14ac:dyDescent="0.2">
      <c r="K3666" s="8"/>
      <c r="M3666" s="8"/>
    </row>
    <row r="3667" spans="11:13" x14ac:dyDescent="0.2">
      <c r="K3667" s="8"/>
      <c r="M3667" s="8"/>
    </row>
    <row r="3668" spans="11:13" x14ac:dyDescent="0.2">
      <c r="K3668" s="8"/>
      <c r="M3668" s="8"/>
    </row>
    <row r="3669" spans="11:13" x14ac:dyDescent="0.2">
      <c r="K3669" s="8"/>
      <c r="M3669" s="8"/>
    </row>
    <row r="3670" spans="11:13" x14ac:dyDescent="0.2">
      <c r="K3670" s="8"/>
      <c r="M3670" s="8"/>
    </row>
    <row r="3671" spans="11:13" x14ac:dyDescent="0.2">
      <c r="K3671" s="8"/>
      <c r="M3671" s="8"/>
    </row>
    <row r="3672" spans="11:13" x14ac:dyDescent="0.2">
      <c r="K3672" s="8"/>
      <c r="M3672" s="8"/>
    </row>
    <row r="3673" spans="11:13" x14ac:dyDescent="0.2">
      <c r="K3673" s="8"/>
      <c r="M3673" s="8"/>
    </row>
    <row r="3674" spans="11:13" x14ac:dyDescent="0.2">
      <c r="K3674" s="8"/>
      <c r="M3674" s="8"/>
    </row>
    <row r="3675" spans="11:13" x14ac:dyDescent="0.2">
      <c r="K3675" s="8"/>
      <c r="M3675" s="8"/>
    </row>
    <row r="3676" spans="11:13" x14ac:dyDescent="0.2">
      <c r="K3676" s="8"/>
      <c r="M3676" s="8"/>
    </row>
    <row r="3677" spans="11:13" x14ac:dyDescent="0.2">
      <c r="K3677" s="8"/>
      <c r="M3677" s="8"/>
    </row>
    <row r="3678" spans="11:13" x14ac:dyDescent="0.2">
      <c r="K3678" s="8"/>
      <c r="M3678" s="8"/>
    </row>
    <row r="3679" spans="11:13" x14ac:dyDescent="0.2">
      <c r="K3679" s="8"/>
      <c r="M3679" s="8"/>
    </row>
    <row r="3680" spans="11:13" x14ac:dyDescent="0.2">
      <c r="K3680" s="8"/>
      <c r="M3680" s="8"/>
    </row>
    <row r="3681" spans="11:13" x14ac:dyDescent="0.2">
      <c r="K3681" s="8"/>
      <c r="M3681" s="8"/>
    </row>
    <row r="3682" spans="11:13" x14ac:dyDescent="0.2">
      <c r="K3682" s="8"/>
      <c r="M3682" s="8"/>
    </row>
    <row r="3683" spans="11:13" x14ac:dyDescent="0.2">
      <c r="K3683" s="8"/>
      <c r="M3683" s="8"/>
    </row>
    <row r="3684" spans="11:13" x14ac:dyDescent="0.2">
      <c r="K3684" s="8"/>
      <c r="M3684" s="8"/>
    </row>
    <row r="3685" spans="11:13" x14ac:dyDescent="0.2">
      <c r="K3685" s="8"/>
      <c r="M3685" s="8"/>
    </row>
    <row r="3686" spans="11:13" x14ac:dyDescent="0.2">
      <c r="K3686" s="8"/>
      <c r="M3686" s="8"/>
    </row>
    <row r="3687" spans="11:13" x14ac:dyDescent="0.2">
      <c r="K3687" s="8"/>
      <c r="M3687" s="8"/>
    </row>
    <row r="3688" spans="11:13" x14ac:dyDescent="0.2">
      <c r="K3688" s="8"/>
      <c r="M3688" s="8"/>
    </row>
    <row r="3689" spans="11:13" x14ac:dyDescent="0.2">
      <c r="K3689" s="8"/>
      <c r="M3689" s="8"/>
    </row>
    <row r="3690" spans="11:13" x14ac:dyDescent="0.2">
      <c r="K3690" s="8"/>
      <c r="M3690" s="8"/>
    </row>
    <row r="3691" spans="11:13" x14ac:dyDescent="0.2">
      <c r="K3691" s="8"/>
      <c r="M3691" s="8"/>
    </row>
    <row r="3692" spans="11:13" x14ac:dyDescent="0.2">
      <c r="K3692" s="8"/>
      <c r="M3692" s="8"/>
    </row>
    <row r="3693" spans="11:13" x14ac:dyDescent="0.2">
      <c r="K3693" s="8"/>
      <c r="M3693" s="8"/>
    </row>
    <row r="3694" spans="11:13" x14ac:dyDescent="0.2">
      <c r="K3694" s="8"/>
      <c r="M3694" s="8"/>
    </row>
    <row r="3695" spans="11:13" x14ac:dyDescent="0.2">
      <c r="K3695" s="8"/>
      <c r="M3695" s="8"/>
    </row>
    <row r="3696" spans="11:13" x14ac:dyDescent="0.2">
      <c r="K3696" s="8"/>
      <c r="M3696" s="8"/>
    </row>
    <row r="3697" spans="11:13" x14ac:dyDescent="0.2">
      <c r="K3697" s="8"/>
      <c r="M3697" s="8"/>
    </row>
    <row r="3698" spans="11:13" x14ac:dyDescent="0.2">
      <c r="K3698" s="8"/>
      <c r="M3698" s="8"/>
    </row>
    <row r="3699" spans="11:13" x14ac:dyDescent="0.2">
      <c r="K3699" s="8"/>
      <c r="M3699" s="8"/>
    </row>
    <row r="3700" spans="11:13" x14ac:dyDescent="0.2">
      <c r="K3700" s="8"/>
      <c r="M3700" s="8"/>
    </row>
    <row r="3701" spans="11:13" x14ac:dyDescent="0.2">
      <c r="K3701" s="8"/>
      <c r="M3701" s="8"/>
    </row>
    <row r="3702" spans="11:13" x14ac:dyDescent="0.2">
      <c r="K3702" s="8"/>
      <c r="M3702" s="8"/>
    </row>
    <row r="3703" spans="11:13" x14ac:dyDescent="0.2">
      <c r="K3703" s="8"/>
      <c r="M3703" s="8"/>
    </row>
    <row r="3704" spans="11:13" x14ac:dyDescent="0.2">
      <c r="K3704" s="8"/>
      <c r="M3704" s="8"/>
    </row>
    <row r="3705" spans="11:13" x14ac:dyDescent="0.2">
      <c r="K3705" s="8"/>
      <c r="M3705" s="8"/>
    </row>
    <row r="3706" spans="11:13" x14ac:dyDescent="0.2">
      <c r="K3706" s="8"/>
      <c r="M3706" s="8"/>
    </row>
    <row r="3707" spans="11:13" x14ac:dyDescent="0.2">
      <c r="K3707" s="8"/>
      <c r="M3707" s="8"/>
    </row>
    <row r="3708" spans="11:13" x14ac:dyDescent="0.2">
      <c r="K3708" s="8"/>
      <c r="M3708" s="8"/>
    </row>
    <row r="3709" spans="11:13" x14ac:dyDescent="0.2">
      <c r="K3709" s="8"/>
      <c r="M3709" s="8"/>
    </row>
    <row r="3710" spans="11:13" x14ac:dyDescent="0.2">
      <c r="K3710" s="8"/>
      <c r="M3710" s="8"/>
    </row>
    <row r="3711" spans="11:13" x14ac:dyDescent="0.2">
      <c r="K3711" s="8"/>
      <c r="M3711" s="8"/>
    </row>
    <row r="3712" spans="11:13" x14ac:dyDescent="0.2">
      <c r="K3712" s="8"/>
      <c r="M3712" s="8"/>
    </row>
    <row r="3713" spans="11:13" x14ac:dyDescent="0.2">
      <c r="K3713" s="8"/>
      <c r="M3713" s="8"/>
    </row>
    <row r="3714" spans="11:13" x14ac:dyDescent="0.2">
      <c r="K3714" s="8"/>
      <c r="M3714" s="8"/>
    </row>
    <row r="3715" spans="11:13" x14ac:dyDescent="0.2">
      <c r="K3715" s="8"/>
      <c r="M3715" s="8"/>
    </row>
    <row r="3716" spans="11:13" x14ac:dyDescent="0.2">
      <c r="K3716" s="8"/>
      <c r="M3716" s="8"/>
    </row>
    <row r="3717" spans="11:13" x14ac:dyDescent="0.2">
      <c r="K3717" s="8"/>
      <c r="M3717" s="8"/>
    </row>
    <row r="3718" spans="11:13" x14ac:dyDescent="0.2">
      <c r="K3718" s="8"/>
      <c r="M3718" s="8"/>
    </row>
    <row r="3719" spans="11:13" x14ac:dyDescent="0.2">
      <c r="K3719" s="8"/>
      <c r="M3719" s="8"/>
    </row>
    <row r="3720" spans="11:13" x14ac:dyDescent="0.2">
      <c r="K3720" s="8"/>
      <c r="M3720" s="8"/>
    </row>
    <row r="3721" spans="11:13" x14ac:dyDescent="0.2">
      <c r="K3721" s="8"/>
      <c r="M3721" s="8"/>
    </row>
    <row r="3722" spans="11:13" x14ac:dyDescent="0.2">
      <c r="K3722" s="8"/>
      <c r="M3722" s="8"/>
    </row>
    <row r="3723" spans="11:13" x14ac:dyDescent="0.2">
      <c r="K3723" s="8"/>
      <c r="M3723" s="8"/>
    </row>
    <row r="3724" spans="11:13" x14ac:dyDescent="0.2">
      <c r="K3724" s="8"/>
      <c r="M3724" s="8"/>
    </row>
    <row r="3725" spans="11:13" x14ac:dyDescent="0.2">
      <c r="K3725" s="8"/>
      <c r="M3725" s="8"/>
    </row>
    <row r="3726" spans="11:13" x14ac:dyDescent="0.2">
      <c r="K3726" s="8"/>
      <c r="M3726" s="8"/>
    </row>
    <row r="3727" spans="11:13" x14ac:dyDescent="0.2">
      <c r="K3727" s="8"/>
      <c r="M3727" s="8"/>
    </row>
    <row r="3728" spans="11:13" x14ac:dyDescent="0.2">
      <c r="K3728" s="8"/>
      <c r="M3728" s="8"/>
    </row>
    <row r="3729" spans="11:13" x14ac:dyDescent="0.2">
      <c r="K3729" s="8"/>
      <c r="M3729" s="8"/>
    </row>
    <row r="3730" spans="11:13" x14ac:dyDescent="0.2">
      <c r="K3730" s="8"/>
      <c r="M3730" s="8"/>
    </row>
    <row r="3731" spans="11:13" x14ac:dyDescent="0.2">
      <c r="K3731" s="8"/>
      <c r="M3731" s="8"/>
    </row>
    <row r="3732" spans="11:13" x14ac:dyDescent="0.2">
      <c r="K3732" s="8"/>
      <c r="M3732" s="8"/>
    </row>
    <row r="3733" spans="11:13" x14ac:dyDescent="0.2">
      <c r="K3733" s="8"/>
      <c r="M3733" s="8"/>
    </row>
    <row r="3734" spans="11:13" x14ac:dyDescent="0.2">
      <c r="K3734" s="8"/>
      <c r="M3734" s="8"/>
    </row>
    <row r="3735" spans="11:13" x14ac:dyDescent="0.2">
      <c r="K3735" s="8"/>
      <c r="M3735" s="8"/>
    </row>
    <row r="3736" spans="11:13" x14ac:dyDescent="0.2">
      <c r="K3736" s="8"/>
      <c r="M3736" s="8"/>
    </row>
    <row r="3737" spans="11:13" x14ac:dyDescent="0.2">
      <c r="K3737" s="8"/>
      <c r="M3737" s="8"/>
    </row>
    <row r="3738" spans="11:13" x14ac:dyDescent="0.2">
      <c r="K3738" s="8"/>
      <c r="M3738" s="8"/>
    </row>
    <row r="3739" spans="11:13" x14ac:dyDescent="0.2">
      <c r="K3739" s="8"/>
      <c r="M3739" s="8"/>
    </row>
    <row r="3740" spans="11:13" x14ac:dyDescent="0.2">
      <c r="K3740" s="8"/>
      <c r="M3740" s="8"/>
    </row>
    <row r="3741" spans="11:13" x14ac:dyDescent="0.2">
      <c r="K3741" s="8"/>
      <c r="M3741" s="8"/>
    </row>
    <row r="3742" spans="11:13" x14ac:dyDescent="0.2">
      <c r="K3742" s="8"/>
      <c r="M3742" s="8"/>
    </row>
    <row r="3743" spans="11:13" x14ac:dyDescent="0.2">
      <c r="K3743" s="8"/>
      <c r="M3743" s="8"/>
    </row>
    <row r="3744" spans="11:13" x14ac:dyDescent="0.2">
      <c r="K3744" s="8"/>
      <c r="M3744" s="8"/>
    </row>
    <row r="3745" spans="11:13" x14ac:dyDescent="0.2">
      <c r="K3745" s="8"/>
      <c r="M3745" s="8"/>
    </row>
    <row r="3746" spans="11:13" x14ac:dyDescent="0.2">
      <c r="K3746" s="8"/>
      <c r="M3746" s="8"/>
    </row>
    <row r="3747" spans="11:13" x14ac:dyDescent="0.2">
      <c r="K3747" s="8"/>
      <c r="M3747" s="8"/>
    </row>
    <row r="3748" spans="11:13" x14ac:dyDescent="0.2">
      <c r="K3748" s="8"/>
      <c r="M3748" s="8"/>
    </row>
    <row r="3749" spans="11:13" x14ac:dyDescent="0.2">
      <c r="K3749" s="8"/>
      <c r="M3749" s="8"/>
    </row>
    <row r="3750" spans="11:13" x14ac:dyDescent="0.2">
      <c r="K3750" s="8"/>
      <c r="M3750" s="8"/>
    </row>
    <row r="3751" spans="11:13" x14ac:dyDescent="0.2">
      <c r="K3751" s="8"/>
      <c r="M3751" s="8"/>
    </row>
    <row r="3752" spans="11:13" x14ac:dyDescent="0.2">
      <c r="K3752" s="8"/>
      <c r="M3752" s="8"/>
    </row>
    <row r="3753" spans="11:13" x14ac:dyDescent="0.2">
      <c r="K3753" s="8"/>
      <c r="M3753" s="8"/>
    </row>
    <row r="3754" spans="11:13" x14ac:dyDescent="0.2">
      <c r="K3754" s="8"/>
      <c r="M3754" s="8"/>
    </row>
    <row r="3755" spans="11:13" x14ac:dyDescent="0.2">
      <c r="K3755" s="8"/>
      <c r="M3755" s="8"/>
    </row>
    <row r="3756" spans="11:13" x14ac:dyDescent="0.2">
      <c r="K3756" s="8"/>
      <c r="M3756" s="8"/>
    </row>
    <row r="3757" spans="11:13" x14ac:dyDescent="0.2">
      <c r="K3757" s="8"/>
      <c r="M3757" s="8"/>
    </row>
    <row r="3758" spans="11:13" x14ac:dyDescent="0.2">
      <c r="K3758" s="8"/>
      <c r="M3758" s="8"/>
    </row>
    <row r="3759" spans="11:13" x14ac:dyDescent="0.2">
      <c r="K3759" s="8"/>
      <c r="M3759" s="8"/>
    </row>
    <row r="3760" spans="11:13" x14ac:dyDescent="0.2">
      <c r="K3760" s="8"/>
      <c r="M3760" s="8"/>
    </row>
    <row r="3761" spans="11:13" x14ac:dyDescent="0.2">
      <c r="K3761" s="8"/>
      <c r="M3761" s="8"/>
    </row>
    <row r="3762" spans="11:13" x14ac:dyDescent="0.2">
      <c r="K3762" s="8"/>
      <c r="M3762" s="8"/>
    </row>
    <row r="3763" spans="11:13" x14ac:dyDescent="0.2">
      <c r="K3763" s="8"/>
      <c r="M3763" s="8"/>
    </row>
    <row r="3764" spans="11:13" x14ac:dyDescent="0.2">
      <c r="K3764" s="8"/>
      <c r="M3764" s="8"/>
    </row>
    <row r="3765" spans="11:13" x14ac:dyDescent="0.2">
      <c r="K3765" s="8"/>
      <c r="M3765" s="8"/>
    </row>
    <row r="3766" spans="11:13" x14ac:dyDescent="0.2">
      <c r="K3766" s="8"/>
      <c r="M3766" s="8"/>
    </row>
    <row r="3767" spans="11:13" x14ac:dyDescent="0.2">
      <c r="K3767" s="8"/>
      <c r="M3767" s="8"/>
    </row>
    <row r="3768" spans="11:13" x14ac:dyDescent="0.2">
      <c r="K3768" s="8"/>
      <c r="M3768" s="8"/>
    </row>
    <row r="3769" spans="11:13" x14ac:dyDescent="0.2">
      <c r="K3769" s="8"/>
      <c r="M3769" s="8"/>
    </row>
    <row r="3770" spans="11:13" x14ac:dyDescent="0.2">
      <c r="K3770" s="8"/>
      <c r="M3770" s="8"/>
    </row>
    <row r="3771" spans="11:13" x14ac:dyDescent="0.2">
      <c r="K3771" s="8"/>
      <c r="M3771" s="8"/>
    </row>
    <row r="3772" spans="11:13" x14ac:dyDescent="0.2">
      <c r="K3772" s="8"/>
      <c r="M3772" s="8"/>
    </row>
    <row r="3773" spans="11:13" x14ac:dyDescent="0.2">
      <c r="K3773" s="8"/>
      <c r="M3773" s="8"/>
    </row>
    <row r="3774" spans="11:13" x14ac:dyDescent="0.2">
      <c r="K3774" s="8"/>
      <c r="M3774" s="8"/>
    </row>
    <row r="3775" spans="11:13" x14ac:dyDescent="0.2">
      <c r="K3775" s="8"/>
      <c r="M3775" s="8"/>
    </row>
    <row r="3776" spans="11:13" x14ac:dyDescent="0.2">
      <c r="K3776" s="8"/>
      <c r="M3776" s="8"/>
    </row>
    <row r="3777" spans="11:13" x14ac:dyDescent="0.2">
      <c r="K3777" s="8"/>
      <c r="M3777" s="8"/>
    </row>
    <row r="3778" spans="11:13" x14ac:dyDescent="0.2">
      <c r="K3778" s="8"/>
      <c r="M3778" s="8"/>
    </row>
    <row r="3779" spans="11:13" x14ac:dyDescent="0.2">
      <c r="K3779" s="8"/>
      <c r="M3779" s="8"/>
    </row>
    <row r="3780" spans="11:13" x14ac:dyDescent="0.2">
      <c r="K3780" s="8"/>
      <c r="M3780" s="8"/>
    </row>
    <row r="3781" spans="11:13" x14ac:dyDescent="0.2">
      <c r="K3781" s="8"/>
      <c r="M3781" s="8"/>
    </row>
    <row r="3782" spans="11:13" x14ac:dyDescent="0.2">
      <c r="K3782" s="8"/>
      <c r="M3782" s="8"/>
    </row>
    <row r="3783" spans="11:13" x14ac:dyDescent="0.2">
      <c r="K3783" s="8"/>
      <c r="M3783" s="8"/>
    </row>
    <row r="3784" spans="11:13" x14ac:dyDescent="0.2">
      <c r="K3784" s="8"/>
      <c r="M3784" s="8"/>
    </row>
    <row r="3785" spans="11:13" x14ac:dyDescent="0.2">
      <c r="K3785" s="8"/>
      <c r="M3785" s="8"/>
    </row>
    <row r="3786" spans="11:13" x14ac:dyDescent="0.2">
      <c r="K3786" s="8"/>
      <c r="M3786" s="8"/>
    </row>
    <row r="3787" spans="11:13" x14ac:dyDescent="0.2">
      <c r="K3787" s="8"/>
      <c r="M3787" s="8"/>
    </row>
    <row r="3788" spans="11:13" x14ac:dyDescent="0.2">
      <c r="K3788" s="8"/>
      <c r="M3788" s="8"/>
    </row>
    <row r="3789" spans="11:13" x14ac:dyDescent="0.2">
      <c r="K3789" s="8"/>
      <c r="M3789" s="8"/>
    </row>
    <row r="3790" spans="11:13" x14ac:dyDescent="0.2">
      <c r="K3790" s="8"/>
      <c r="M3790" s="8"/>
    </row>
    <row r="3791" spans="11:13" x14ac:dyDescent="0.2">
      <c r="K3791" s="8"/>
      <c r="M3791" s="8"/>
    </row>
    <row r="3792" spans="11:13" x14ac:dyDescent="0.2">
      <c r="K3792" s="8"/>
      <c r="M3792" s="8"/>
    </row>
    <row r="3793" spans="11:13" x14ac:dyDescent="0.2">
      <c r="K3793" s="8"/>
      <c r="M3793" s="8"/>
    </row>
    <row r="3794" spans="11:13" x14ac:dyDescent="0.2">
      <c r="K3794" s="8"/>
      <c r="M3794" s="8"/>
    </row>
    <row r="3795" spans="11:13" x14ac:dyDescent="0.2">
      <c r="K3795" s="8"/>
      <c r="M3795" s="8"/>
    </row>
    <row r="3796" spans="11:13" x14ac:dyDescent="0.2">
      <c r="K3796" s="8"/>
      <c r="M3796" s="8"/>
    </row>
    <row r="3797" spans="11:13" x14ac:dyDescent="0.2">
      <c r="K3797" s="8"/>
      <c r="M3797" s="8"/>
    </row>
    <row r="3798" spans="11:13" x14ac:dyDescent="0.2">
      <c r="K3798" s="8"/>
      <c r="M3798" s="8"/>
    </row>
    <row r="3799" spans="11:13" x14ac:dyDescent="0.2">
      <c r="K3799" s="8"/>
      <c r="M3799" s="8"/>
    </row>
    <row r="3800" spans="11:13" x14ac:dyDescent="0.2">
      <c r="K3800" s="8"/>
      <c r="M3800" s="8"/>
    </row>
    <row r="3801" spans="11:13" x14ac:dyDescent="0.2">
      <c r="K3801" s="8"/>
      <c r="M3801" s="8"/>
    </row>
    <row r="3802" spans="11:13" x14ac:dyDescent="0.2">
      <c r="K3802" s="8"/>
      <c r="M3802" s="8"/>
    </row>
    <row r="3803" spans="11:13" x14ac:dyDescent="0.2">
      <c r="K3803" s="8"/>
      <c r="M3803" s="8"/>
    </row>
    <row r="3804" spans="11:13" x14ac:dyDescent="0.2">
      <c r="K3804" s="8"/>
      <c r="M3804" s="8"/>
    </row>
    <row r="3805" spans="11:13" x14ac:dyDescent="0.2">
      <c r="K3805" s="8"/>
      <c r="M3805" s="8"/>
    </row>
    <row r="3806" spans="11:13" x14ac:dyDescent="0.2">
      <c r="K3806" s="8"/>
      <c r="M3806" s="8"/>
    </row>
    <row r="3807" spans="11:13" x14ac:dyDescent="0.2">
      <c r="K3807" s="8"/>
      <c r="M3807" s="8"/>
    </row>
    <row r="3808" spans="11:13" x14ac:dyDescent="0.2">
      <c r="K3808" s="8"/>
      <c r="M3808" s="8"/>
    </row>
    <row r="3809" spans="11:13" x14ac:dyDescent="0.2">
      <c r="K3809" s="8"/>
      <c r="M3809" s="8"/>
    </row>
    <row r="3810" spans="11:13" x14ac:dyDescent="0.2">
      <c r="K3810" s="8"/>
      <c r="M3810" s="8"/>
    </row>
    <row r="3811" spans="11:13" x14ac:dyDescent="0.2">
      <c r="K3811" s="8"/>
      <c r="M3811" s="8"/>
    </row>
    <row r="3812" spans="11:13" x14ac:dyDescent="0.2">
      <c r="K3812" s="8"/>
      <c r="M3812" s="8"/>
    </row>
    <row r="3813" spans="11:13" x14ac:dyDescent="0.2">
      <c r="K3813" s="8"/>
      <c r="M3813" s="8"/>
    </row>
    <row r="3814" spans="11:13" x14ac:dyDescent="0.2">
      <c r="K3814" s="8"/>
      <c r="M3814" s="8"/>
    </row>
    <row r="3815" spans="11:13" x14ac:dyDescent="0.2">
      <c r="K3815" s="8"/>
      <c r="M3815" s="8"/>
    </row>
    <row r="3816" spans="11:13" x14ac:dyDescent="0.2">
      <c r="K3816" s="8"/>
      <c r="M3816" s="8"/>
    </row>
    <row r="3817" spans="11:13" x14ac:dyDescent="0.2">
      <c r="K3817" s="8"/>
      <c r="M3817" s="8"/>
    </row>
    <row r="3818" spans="11:13" x14ac:dyDescent="0.2">
      <c r="K3818" s="8"/>
      <c r="M3818" s="8"/>
    </row>
    <row r="3819" spans="11:13" x14ac:dyDescent="0.2">
      <c r="K3819" s="8"/>
      <c r="M3819" s="8"/>
    </row>
    <row r="3820" spans="11:13" x14ac:dyDescent="0.2">
      <c r="K3820" s="8"/>
      <c r="M3820" s="8"/>
    </row>
    <row r="3821" spans="11:13" x14ac:dyDescent="0.2">
      <c r="K3821" s="8"/>
      <c r="M3821" s="8"/>
    </row>
    <row r="3822" spans="11:13" x14ac:dyDescent="0.2">
      <c r="K3822" s="8"/>
      <c r="M3822" s="8"/>
    </row>
    <row r="3823" spans="11:13" x14ac:dyDescent="0.2">
      <c r="K3823" s="8"/>
      <c r="M3823" s="8"/>
    </row>
    <row r="3824" spans="11:13" x14ac:dyDescent="0.2">
      <c r="K3824" s="8"/>
      <c r="M3824" s="8"/>
    </row>
    <row r="3825" spans="11:13" x14ac:dyDescent="0.2">
      <c r="K3825" s="8"/>
      <c r="M3825" s="8"/>
    </row>
    <row r="3826" spans="11:13" x14ac:dyDescent="0.2">
      <c r="K3826" s="8"/>
      <c r="M3826" s="8"/>
    </row>
    <row r="3827" spans="11:13" x14ac:dyDescent="0.2">
      <c r="K3827" s="8"/>
      <c r="M3827" s="8"/>
    </row>
    <row r="3828" spans="11:13" x14ac:dyDescent="0.2">
      <c r="K3828" s="8"/>
      <c r="M3828" s="8"/>
    </row>
    <row r="3829" spans="11:13" x14ac:dyDescent="0.2">
      <c r="K3829" s="8"/>
      <c r="M3829" s="8"/>
    </row>
    <row r="3830" spans="11:13" x14ac:dyDescent="0.2">
      <c r="K3830" s="8"/>
      <c r="M3830" s="8"/>
    </row>
    <row r="3831" spans="11:13" x14ac:dyDescent="0.2">
      <c r="K3831" s="8"/>
      <c r="M3831" s="8"/>
    </row>
    <row r="3832" spans="11:13" x14ac:dyDescent="0.2">
      <c r="K3832" s="8"/>
      <c r="M3832" s="8"/>
    </row>
    <row r="3833" spans="11:13" x14ac:dyDescent="0.2">
      <c r="K3833" s="8"/>
      <c r="M3833" s="8"/>
    </row>
    <row r="3834" spans="11:13" x14ac:dyDescent="0.2">
      <c r="K3834" s="8"/>
      <c r="M3834" s="8"/>
    </row>
    <row r="3835" spans="11:13" x14ac:dyDescent="0.2">
      <c r="K3835" s="8"/>
      <c r="M3835" s="8"/>
    </row>
    <row r="3836" spans="11:13" x14ac:dyDescent="0.2">
      <c r="K3836" s="8"/>
      <c r="M3836" s="8"/>
    </row>
    <row r="3837" spans="11:13" x14ac:dyDescent="0.2">
      <c r="K3837" s="8"/>
      <c r="M3837" s="8"/>
    </row>
    <row r="3838" spans="11:13" x14ac:dyDescent="0.2">
      <c r="K3838" s="8"/>
      <c r="M3838" s="8"/>
    </row>
    <row r="3839" spans="11:13" x14ac:dyDescent="0.2">
      <c r="K3839" s="8"/>
      <c r="M3839" s="8"/>
    </row>
    <row r="3840" spans="11:13" x14ac:dyDescent="0.2">
      <c r="K3840" s="8"/>
      <c r="M3840" s="8"/>
    </row>
    <row r="3841" spans="11:13" x14ac:dyDescent="0.2">
      <c r="K3841" s="8"/>
      <c r="M3841" s="8"/>
    </row>
    <row r="3842" spans="11:13" x14ac:dyDescent="0.2">
      <c r="K3842" s="8"/>
      <c r="M3842" s="8"/>
    </row>
    <row r="3843" spans="11:13" x14ac:dyDescent="0.2">
      <c r="K3843" s="8"/>
      <c r="M3843" s="8"/>
    </row>
    <row r="3844" spans="11:13" x14ac:dyDescent="0.2">
      <c r="K3844" s="8"/>
      <c r="M3844" s="8"/>
    </row>
    <row r="3845" spans="11:13" x14ac:dyDescent="0.2">
      <c r="K3845" s="8"/>
      <c r="M3845" s="8"/>
    </row>
    <row r="3846" spans="11:13" x14ac:dyDescent="0.2">
      <c r="K3846" s="8"/>
      <c r="M3846" s="8"/>
    </row>
    <row r="3847" spans="11:13" x14ac:dyDescent="0.2">
      <c r="K3847" s="8"/>
      <c r="M3847" s="8"/>
    </row>
    <row r="3848" spans="11:13" x14ac:dyDescent="0.2">
      <c r="K3848" s="8"/>
      <c r="M3848" s="8"/>
    </row>
    <row r="3849" spans="11:13" x14ac:dyDescent="0.2">
      <c r="K3849" s="8"/>
      <c r="M3849" s="8"/>
    </row>
    <row r="3850" spans="11:13" x14ac:dyDescent="0.2">
      <c r="K3850" s="8"/>
      <c r="M3850" s="8"/>
    </row>
    <row r="3851" spans="11:13" x14ac:dyDescent="0.2">
      <c r="K3851" s="8"/>
      <c r="M3851" s="8"/>
    </row>
    <row r="3852" spans="11:13" x14ac:dyDescent="0.2">
      <c r="K3852" s="8"/>
      <c r="M3852" s="8"/>
    </row>
    <row r="3853" spans="11:13" x14ac:dyDescent="0.2">
      <c r="K3853" s="8"/>
      <c r="M3853" s="8"/>
    </row>
    <row r="3854" spans="11:13" x14ac:dyDescent="0.2">
      <c r="K3854" s="8"/>
      <c r="M3854" s="8"/>
    </row>
    <row r="3855" spans="11:13" x14ac:dyDescent="0.2">
      <c r="K3855" s="8"/>
      <c r="M3855" s="8"/>
    </row>
    <row r="3856" spans="11:13" x14ac:dyDescent="0.2">
      <c r="K3856" s="8"/>
      <c r="M3856" s="8"/>
    </row>
    <row r="3857" spans="11:13" x14ac:dyDescent="0.2">
      <c r="K3857" s="8"/>
      <c r="M3857" s="8"/>
    </row>
    <row r="3858" spans="11:13" x14ac:dyDescent="0.2">
      <c r="K3858" s="8"/>
      <c r="M3858" s="8"/>
    </row>
    <row r="3859" spans="11:13" x14ac:dyDescent="0.2">
      <c r="K3859" s="8"/>
      <c r="M3859" s="8"/>
    </row>
    <row r="3860" spans="11:13" x14ac:dyDescent="0.2">
      <c r="K3860" s="8"/>
      <c r="M3860" s="8"/>
    </row>
    <row r="3861" spans="11:13" x14ac:dyDescent="0.2">
      <c r="K3861" s="8"/>
      <c r="M3861" s="8"/>
    </row>
    <row r="3862" spans="11:13" x14ac:dyDescent="0.2">
      <c r="K3862" s="8"/>
      <c r="M3862" s="8"/>
    </row>
    <row r="3863" spans="11:13" x14ac:dyDescent="0.2">
      <c r="K3863" s="8"/>
      <c r="M3863" s="8"/>
    </row>
    <row r="3864" spans="11:13" x14ac:dyDescent="0.2">
      <c r="K3864" s="8"/>
      <c r="M3864" s="8"/>
    </row>
    <row r="3865" spans="11:13" x14ac:dyDescent="0.2">
      <c r="K3865" s="8"/>
      <c r="M3865" s="8"/>
    </row>
    <row r="3866" spans="11:13" x14ac:dyDescent="0.2">
      <c r="K3866" s="8"/>
      <c r="M3866" s="8"/>
    </row>
    <row r="3867" spans="11:13" x14ac:dyDescent="0.2">
      <c r="K3867" s="8"/>
      <c r="M3867" s="8"/>
    </row>
    <row r="3868" spans="11:13" x14ac:dyDescent="0.2">
      <c r="K3868" s="8"/>
      <c r="M3868" s="8"/>
    </row>
    <row r="3869" spans="11:13" x14ac:dyDescent="0.2">
      <c r="K3869" s="8"/>
      <c r="M3869" s="8"/>
    </row>
    <row r="3870" spans="11:13" x14ac:dyDescent="0.2">
      <c r="K3870" s="8"/>
      <c r="M3870" s="8"/>
    </row>
    <row r="3871" spans="11:13" x14ac:dyDescent="0.2">
      <c r="K3871" s="8"/>
      <c r="M3871" s="8"/>
    </row>
    <row r="3872" spans="11:13" x14ac:dyDescent="0.2">
      <c r="K3872" s="8"/>
      <c r="M3872" s="8"/>
    </row>
    <row r="3873" spans="11:13" x14ac:dyDescent="0.2">
      <c r="K3873" s="8"/>
      <c r="M3873" s="8"/>
    </row>
    <row r="3874" spans="11:13" x14ac:dyDescent="0.2">
      <c r="K3874" s="8"/>
      <c r="M3874" s="8"/>
    </row>
    <row r="3875" spans="11:13" x14ac:dyDescent="0.2">
      <c r="K3875" s="8"/>
      <c r="M3875" s="8"/>
    </row>
    <row r="3876" spans="11:13" x14ac:dyDescent="0.2">
      <c r="K3876" s="8"/>
      <c r="M3876" s="8"/>
    </row>
    <row r="3877" spans="11:13" x14ac:dyDescent="0.2">
      <c r="K3877" s="8"/>
      <c r="M3877" s="8"/>
    </row>
    <row r="3878" spans="11:13" x14ac:dyDescent="0.2">
      <c r="K3878" s="8"/>
      <c r="M3878" s="8"/>
    </row>
    <row r="3879" spans="11:13" x14ac:dyDescent="0.2">
      <c r="K3879" s="8"/>
      <c r="M3879" s="8"/>
    </row>
    <row r="3880" spans="11:13" x14ac:dyDescent="0.2">
      <c r="K3880" s="8"/>
      <c r="M3880" s="8"/>
    </row>
    <row r="3881" spans="11:13" x14ac:dyDescent="0.2">
      <c r="K3881" s="8"/>
      <c r="M3881" s="8"/>
    </row>
    <row r="3882" spans="11:13" x14ac:dyDescent="0.2">
      <c r="K3882" s="8"/>
      <c r="M3882" s="8"/>
    </row>
    <row r="3883" spans="11:13" x14ac:dyDescent="0.2">
      <c r="K3883" s="8"/>
      <c r="M3883" s="8"/>
    </row>
    <row r="3884" spans="11:13" x14ac:dyDescent="0.2">
      <c r="K3884" s="8"/>
      <c r="M3884" s="8"/>
    </row>
    <row r="3885" spans="11:13" x14ac:dyDescent="0.2">
      <c r="K3885" s="8"/>
      <c r="M3885" s="8"/>
    </row>
    <row r="3886" spans="11:13" x14ac:dyDescent="0.2">
      <c r="K3886" s="8"/>
      <c r="M3886" s="8"/>
    </row>
    <row r="3887" spans="11:13" x14ac:dyDescent="0.2">
      <c r="K3887" s="8"/>
      <c r="M3887" s="8"/>
    </row>
    <row r="3888" spans="11:13" x14ac:dyDescent="0.2">
      <c r="K3888" s="8"/>
      <c r="M3888" s="8"/>
    </row>
    <row r="3889" spans="11:13" x14ac:dyDescent="0.2">
      <c r="K3889" s="8"/>
      <c r="M3889" s="8"/>
    </row>
    <row r="3890" spans="11:13" x14ac:dyDescent="0.2">
      <c r="K3890" s="8"/>
      <c r="M3890" s="8"/>
    </row>
    <row r="3891" spans="11:13" x14ac:dyDescent="0.2">
      <c r="K3891" s="8"/>
      <c r="M3891" s="8"/>
    </row>
    <row r="3892" spans="11:13" x14ac:dyDescent="0.2">
      <c r="K3892" s="8"/>
      <c r="M3892" s="8"/>
    </row>
    <row r="3893" spans="11:13" x14ac:dyDescent="0.2">
      <c r="K3893" s="8"/>
      <c r="M3893" s="8"/>
    </row>
    <row r="3894" spans="11:13" x14ac:dyDescent="0.2">
      <c r="K3894" s="8"/>
      <c r="M3894" s="8"/>
    </row>
    <row r="3895" spans="11:13" x14ac:dyDescent="0.2">
      <c r="K3895" s="8"/>
      <c r="M3895" s="8"/>
    </row>
    <row r="3896" spans="11:13" x14ac:dyDescent="0.2">
      <c r="K3896" s="8"/>
      <c r="M3896" s="8"/>
    </row>
    <row r="3897" spans="11:13" x14ac:dyDescent="0.2">
      <c r="K3897" s="8"/>
      <c r="M3897" s="8"/>
    </row>
    <row r="3898" spans="11:13" x14ac:dyDescent="0.2">
      <c r="K3898" s="8"/>
      <c r="M3898" s="8"/>
    </row>
    <row r="3899" spans="11:13" x14ac:dyDescent="0.2">
      <c r="K3899" s="8"/>
      <c r="M3899" s="8"/>
    </row>
    <row r="3900" spans="11:13" x14ac:dyDescent="0.2">
      <c r="K3900" s="8"/>
      <c r="M3900" s="8"/>
    </row>
    <row r="3901" spans="11:13" x14ac:dyDescent="0.2">
      <c r="K3901" s="8"/>
      <c r="M3901" s="8"/>
    </row>
    <row r="3902" spans="11:13" x14ac:dyDescent="0.2">
      <c r="K3902" s="8"/>
      <c r="M3902" s="8"/>
    </row>
    <row r="3903" spans="11:13" x14ac:dyDescent="0.2">
      <c r="K3903" s="8"/>
      <c r="M3903" s="8"/>
    </row>
    <row r="3904" spans="11:13" x14ac:dyDescent="0.2">
      <c r="K3904" s="8"/>
      <c r="M3904" s="8"/>
    </row>
    <row r="3905" spans="11:13" x14ac:dyDescent="0.2">
      <c r="K3905" s="8"/>
      <c r="M3905" s="8"/>
    </row>
    <row r="3906" spans="11:13" x14ac:dyDescent="0.2">
      <c r="K3906" s="8"/>
      <c r="M3906" s="8"/>
    </row>
    <row r="3907" spans="11:13" x14ac:dyDescent="0.2">
      <c r="K3907" s="8"/>
      <c r="M3907" s="8"/>
    </row>
    <row r="3908" spans="11:13" x14ac:dyDescent="0.2">
      <c r="K3908" s="8"/>
      <c r="M3908" s="8"/>
    </row>
    <row r="3909" spans="11:13" x14ac:dyDescent="0.2">
      <c r="K3909" s="8"/>
      <c r="M3909" s="8"/>
    </row>
    <row r="3910" spans="11:13" x14ac:dyDescent="0.2">
      <c r="K3910" s="8"/>
      <c r="M3910" s="8"/>
    </row>
    <row r="3911" spans="11:13" x14ac:dyDescent="0.2">
      <c r="K3911" s="8"/>
      <c r="M3911" s="8"/>
    </row>
    <row r="3912" spans="11:13" x14ac:dyDescent="0.2">
      <c r="K3912" s="8"/>
      <c r="M3912" s="8"/>
    </row>
    <row r="3913" spans="11:13" x14ac:dyDescent="0.2">
      <c r="K3913" s="8"/>
      <c r="M3913" s="8"/>
    </row>
    <row r="3914" spans="11:13" x14ac:dyDescent="0.2">
      <c r="K3914" s="8"/>
      <c r="M3914" s="8"/>
    </row>
    <row r="3915" spans="11:13" x14ac:dyDescent="0.2">
      <c r="K3915" s="8"/>
      <c r="M3915" s="8"/>
    </row>
    <row r="3916" spans="11:13" x14ac:dyDescent="0.2">
      <c r="K3916" s="8"/>
      <c r="M3916" s="8"/>
    </row>
    <row r="3917" spans="11:13" x14ac:dyDescent="0.2">
      <c r="K3917" s="8"/>
      <c r="M3917" s="8"/>
    </row>
    <row r="3918" spans="11:13" x14ac:dyDescent="0.2">
      <c r="K3918" s="8"/>
      <c r="M3918" s="8"/>
    </row>
    <row r="3919" spans="11:13" x14ac:dyDescent="0.2">
      <c r="K3919" s="8"/>
      <c r="M3919" s="8"/>
    </row>
    <row r="3920" spans="11:13" x14ac:dyDescent="0.2">
      <c r="K3920" s="8"/>
      <c r="M3920" s="8"/>
    </row>
    <row r="3921" spans="11:13" x14ac:dyDescent="0.2">
      <c r="K3921" s="8"/>
      <c r="M3921" s="8"/>
    </row>
    <row r="3922" spans="11:13" x14ac:dyDescent="0.2">
      <c r="K3922" s="8"/>
      <c r="M3922" s="8"/>
    </row>
    <row r="3923" spans="11:13" x14ac:dyDescent="0.2">
      <c r="K3923" s="8"/>
      <c r="M3923" s="8"/>
    </row>
    <row r="3924" spans="11:13" x14ac:dyDescent="0.2">
      <c r="K3924" s="8"/>
      <c r="M3924" s="8"/>
    </row>
    <row r="3925" spans="11:13" x14ac:dyDescent="0.2">
      <c r="K3925" s="8"/>
      <c r="M3925" s="8"/>
    </row>
    <row r="3926" spans="11:13" x14ac:dyDescent="0.2">
      <c r="K3926" s="8"/>
      <c r="M3926" s="8"/>
    </row>
    <row r="3927" spans="11:13" x14ac:dyDescent="0.2">
      <c r="K3927" s="8"/>
      <c r="M3927" s="8"/>
    </row>
    <row r="3928" spans="11:13" x14ac:dyDescent="0.2">
      <c r="K3928" s="8"/>
      <c r="M3928" s="8"/>
    </row>
    <row r="3929" spans="11:13" x14ac:dyDescent="0.2">
      <c r="K3929" s="8"/>
      <c r="M3929" s="8"/>
    </row>
    <row r="3930" spans="11:13" x14ac:dyDescent="0.2">
      <c r="K3930" s="8"/>
      <c r="M3930" s="8"/>
    </row>
    <row r="3931" spans="11:13" x14ac:dyDescent="0.2">
      <c r="K3931" s="8"/>
      <c r="M3931" s="8"/>
    </row>
    <row r="3932" spans="11:13" x14ac:dyDescent="0.2">
      <c r="K3932" s="8"/>
      <c r="M3932" s="8"/>
    </row>
    <row r="3933" spans="11:13" x14ac:dyDescent="0.2">
      <c r="K3933" s="8"/>
      <c r="M3933" s="8"/>
    </row>
    <row r="3934" spans="11:13" x14ac:dyDescent="0.2">
      <c r="K3934" s="8"/>
      <c r="M3934" s="8"/>
    </row>
    <row r="3935" spans="11:13" x14ac:dyDescent="0.2">
      <c r="K3935" s="8"/>
      <c r="M3935" s="8"/>
    </row>
    <row r="3936" spans="11:13" x14ac:dyDescent="0.2">
      <c r="K3936" s="8"/>
      <c r="M3936" s="8"/>
    </row>
    <row r="3937" spans="11:13" x14ac:dyDescent="0.2">
      <c r="K3937" s="8"/>
      <c r="M3937" s="8"/>
    </row>
    <row r="3938" spans="11:13" x14ac:dyDescent="0.2">
      <c r="K3938" s="8"/>
      <c r="M3938" s="8"/>
    </row>
    <row r="3939" spans="11:13" x14ac:dyDescent="0.2">
      <c r="K3939" s="8"/>
      <c r="M3939" s="8"/>
    </row>
    <row r="3940" spans="11:13" x14ac:dyDescent="0.2">
      <c r="K3940" s="8"/>
      <c r="M3940" s="8"/>
    </row>
    <row r="3941" spans="11:13" x14ac:dyDescent="0.2">
      <c r="K3941" s="8"/>
      <c r="M3941" s="8"/>
    </row>
    <row r="3942" spans="11:13" x14ac:dyDescent="0.2">
      <c r="K3942" s="8"/>
      <c r="M3942" s="8"/>
    </row>
    <row r="3943" spans="11:13" x14ac:dyDescent="0.2">
      <c r="K3943" s="8"/>
      <c r="M3943" s="8"/>
    </row>
    <row r="3944" spans="11:13" x14ac:dyDescent="0.2">
      <c r="K3944" s="8"/>
      <c r="M3944" s="8"/>
    </row>
    <row r="3945" spans="11:13" x14ac:dyDescent="0.2">
      <c r="K3945" s="8"/>
      <c r="M3945" s="8"/>
    </row>
    <row r="3946" spans="11:13" x14ac:dyDescent="0.2">
      <c r="K3946" s="8"/>
      <c r="M3946" s="8"/>
    </row>
    <row r="3947" spans="11:13" x14ac:dyDescent="0.2">
      <c r="K3947" s="8"/>
      <c r="M3947" s="8"/>
    </row>
    <row r="3948" spans="11:13" x14ac:dyDescent="0.2">
      <c r="K3948" s="8"/>
      <c r="M3948" s="8"/>
    </row>
    <row r="3949" spans="11:13" x14ac:dyDescent="0.2">
      <c r="K3949" s="8"/>
      <c r="M3949" s="8"/>
    </row>
    <row r="3950" spans="11:13" x14ac:dyDescent="0.2">
      <c r="K3950" s="8"/>
      <c r="M3950" s="8"/>
    </row>
    <row r="3951" spans="11:13" x14ac:dyDescent="0.2">
      <c r="K3951" s="8"/>
      <c r="M3951" s="8"/>
    </row>
    <row r="3952" spans="11:13" x14ac:dyDescent="0.2">
      <c r="K3952" s="8"/>
      <c r="M3952" s="8"/>
    </row>
    <row r="3953" spans="11:13" x14ac:dyDescent="0.2">
      <c r="K3953" s="8"/>
      <c r="M3953" s="8"/>
    </row>
    <row r="3954" spans="11:13" x14ac:dyDescent="0.2">
      <c r="K3954" s="8"/>
      <c r="M3954" s="8"/>
    </row>
    <row r="3955" spans="11:13" x14ac:dyDescent="0.2">
      <c r="K3955" s="8"/>
      <c r="M3955" s="8"/>
    </row>
    <row r="3956" spans="11:13" x14ac:dyDescent="0.2">
      <c r="K3956" s="8"/>
      <c r="M3956" s="8"/>
    </row>
    <row r="3957" spans="11:13" x14ac:dyDescent="0.2">
      <c r="K3957" s="8"/>
      <c r="M3957" s="8"/>
    </row>
    <row r="3958" spans="11:13" x14ac:dyDescent="0.2">
      <c r="K3958" s="8"/>
      <c r="M3958" s="8"/>
    </row>
    <row r="3959" spans="11:13" x14ac:dyDescent="0.2">
      <c r="K3959" s="8"/>
      <c r="M3959" s="8"/>
    </row>
    <row r="3960" spans="11:13" x14ac:dyDescent="0.2">
      <c r="K3960" s="8"/>
      <c r="M3960" s="8"/>
    </row>
    <row r="3961" spans="11:13" x14ac:dyDescent="0.2">
      <c r="K3961" s="8"/>
      <c r="M3961" s="8"/>
    </row>
    <row r="3962" spans="11:13" x14ac:dyDescent="0.2">
      <c r="K3962" s="8"/>
      <c r="M3962" s="8"/>
    </row>
    <row r="3963" spans="11:13" x14ac:dyDescent="0.2">
      <c r="K3963" s="8"/>
      <c r="M3963" s="8"/>
    </row>
    <row r="3964" spans="11:13" x14ac:dyDescent="0.2">
      <c r="K3964" s="8"/>
      <c r="M3964" s="8"/>
    </row>
    <row r="3965" spans="11:13" x14ac:dyDescent="0.2">
      <c r="K3965" s="8"/>
      <c r="M3965" s="8"/>
    </row>
    <row r="3966" spans="11:13" x14ac:dyDescent="0.2">
      <c r="K3966" s="8"/>
      <c r="M3966" s="8"/>
    </row>
    <row r="3967" spans="11:13" x14ac:dyDescent="0.2">
      <c r="K3967" s="8"/>
      <c r="M3967" s="8"/>
    </row>
    <row r="3968" spans="11:13" x14ac:dyDescent="0.2">
      <c r="K3968" s="8"/>
      <c r="M3968" s="8"/>
    </row>
    <row r="3969" spans="11:13" x14ac:dyDescent="0.2">
      <c r="K3969" s="8"/>
      <c r="M3969" s="8"/>
    </row>
    <row r="3970" spans="11:13" x14ac:dyDescent="0.2">
      <c r="K3970" s="8"/>
      <c r="M3970" s="8"/>
    </row>
    <row r="3971" spans="11:13" x14ac:dyDescent="0.2">
      <c r="K3971" s="8"/>
      <c r="M3971" s="8"/>
    </row>
    <row r="3972" spans="11:13" x14ac:dyDescent="0.2">
      <c r="K3972" s="8"/>
      <c r="M3972" s="8"/>
    </row>
    <row r="3973" spans="11:13" x14ac:dyDescent="0.2">
      <c r="K3973" s="8"/>
      <c r="M3973" s="8"/>
    </row>
    <row r="3974" spans="11:13" x14ac:dyDescent="0.2">
      <c r="K3974" s="8"/>
      <c r="M3974" s="8"/>
    </row>
    <row r="3975" spans="11:13" x14ac:dyDescent="0.2">
      <c r="K3975" s="8"/>
      <c r="M3975" s="8"/>
    </row>
    <row r="3976" spans="11:13" x14ac:dyDescent="0.2">
      <c r="K3976" s="8"/>
      <c r="M3976" s="8"/>
    </row>
    <row r="3977" spans="11:13" x14ac:dyDescent="0.2">
      <c r="K3977" s="8"/>
      <c r="M3977" s="8"/>
    </row>
    <row r="3978" spans="11:13" x14ac:dyDescent="0.2">
      <c r="K3978" s="8"/>
      <c r="M3978" s="8"/>
    </row>
    <row r="3979" spans="11:13" x14ac:dyDescent="0.2">
      <c r="K3979" s="8"/>
      <c r="M3979" s="8"/>
    </row>
    <row r="3980" spans="11:13" x14ac:dyDescent="0.2">
      <c r="K3980" s="8"/>
      <c r="M3980" s="8"/>
    </row>
    <row r="3981" spans="11:13" x14ac:dyDescent="0.2">
      <c r="K3981" s="8"/>
      <c r="M3981" s="8"/>
    </row>
    <row r="3982" spans="11:13" x14ac:dyDescent="0.2">
      <c r="K3982" s="8"/>
      <c r="M3982" s="8"/>
    </row>
    <row r="3983" spans="11:13" x14ac:dyDescent="0.2">
      <c r="K3983" s="8"/>
      <c r="M3983" s="8"/>
    </row>
    <row r="3984" spans="11:13" x14ac:dyDescent="0.2">
      <c r="K3984" s="8"/>
      <c r="M3984" s="8"/>
    </row>
    <row r="3985" spans="11:13" x14ac:dyDescent="0.2">
      <c r="K3985" s="8"/>
      <c r="M3985" s="8"/>
    </row>
    <row r="3986" spans="11:13" x14ac:dyDescent="0.2">
      <c r="K3986" s="8"/>
      <c r="M3986" s="8"/>
    </row>
    <row r="3987" spans="11:13" x14ac:dyDescent="0.2">
      <c r="K3987" s="8"/>
      <c r="M3987" s="8"/>
    </row>
    <row r="3988" spans="11:13" x14ac:dyDescent="0.2">
      <c r="K3988" s="8"/>
      <c r="M3988" s="8"/>
    </row>
    <row r="3989" spans="11:13" x14ac:dyDescent="0.2">
      <c r="K3989" s="8"/>
      <c r="M3989" s="8"/>
    </row>
    <row r="3990" spans="11:13" x14ac:dyDescent="0.2">
      <c r="K3990" s="8"/>
      <c r="M3990" s="8"/>
    </row>
    <row r="3991" spans="11:13" x14ac:dyDescent="0.2">
      <c r="K3991" s="8"/>
      <c r="M3991" s="8"/>
    </row>
    <row r="3992" spans="11:13" x14ac:dyDescent="0.2">
      <c r="K3992" s="8"/>
      <c r="M3992" s="8"/>
    </row>
    <row r="3993" spans="11:13" x14ac:dyDescent="0.2">
      <c r="K3993" s="8"/>
      <c r="M3993" s="8"/>
    </row>
    <row r="3994" spans="11:13" x14ac:dyDescent="0.2">
      <c r="K3994" s="8"/>
      <c r="M3994" s="8"/>
    </row>
    <row r="3995" spans="11:13" x14ac:dyDescent="0.2">
      <c r="K3995" s="8"/>
      <c r="M3995" s="8"/>
    </row>
    <row r="3996" spans="11:13" x14ac:dyDescent="0.2">
      <c r="K3996" s="8"/>
      <c r="M3996" s="8"/>
    </row>
    <row r="3997" spans="11:13" x14ac:dyDescent="0.2">
      <c r="K3997" s="8"/>
      <c r="M3997" s="8"/>
    </row>
    <row r="3998" spans="11:13" x14ac:dyDescent="0.2">
      <c r="K3998" s="8"/>
      <c r="M3998" s="8"/>
    </row>
    <row r="3999" spans="11:13" x14ac:dyDescent="0.2">
      <c r="K3999" s="8"/>
      <c r="M3999" s="8"/>
    </row>
    <row r="4000" spans="11:13" x14ac:dyDescent="0.2">
      <c r="K4000" s="8"/>
      <c r="M4000" s="8"/>
    </row>
    <row r="4001" spans="11:13" x14ac:dyDescent="0.2">
      <c r="K4001" s="8"/>
      <c r="M4001" s="8"/>
    </row>
    <row r="4002" spans="11:13" x14ac:dyDescent="0.2">
      <c r="K4002" s="8"/>
      <c r="M4002" s="8"/>
    </row>
    <row r="4003" spans="11:13" x14ac:dyDescent="0.2">
      <c r="K4003" s="8"/>
      <c r="M4003" s="8"/>
    </row>
    <row r="4004" spans="11:13" x14ac:dyDescent="0.2">
      <c r="K4004" s="8"/>
      <c r="M4004" s="8"/>
    </row>
    <row r="4005" spans="11:13" x14ac:dyDescent="0.2">
      <c r="K4005" s="8"/>
      <c r="M4005" s="8"/>
    </row>
    <row r="4006" spans="11:13" x14ac:dyDescent="0.2">
      <c r="K4006" s="8"/>
      <c r="M4006" s="8"/>
    </row>
    <row r="4007" spans="11:13" x14ac:dyDescent="0.2">
      <c r="K4007" s="8"/>
      <c r="M4007" s="8"/>
    </row>
    <row r="4008" spans="11:13" x14ac:dyDescent="0.2">
      <c r="K4008" s="8"/>
      <c r="M4008" s="8"/>
    </row>
    <row r="4009" spans="11:13" x14ac:dyDescent="0.2">
      <c r="K4009" s="8"/>
      <c r="M4009" s="8"/>
    </row>
    <row r="4010" spans="11:13" x14ac:dyDescent="0.2">
      <c r="K4010" s="8"/>
      <c r="M4010" s="8"/>
    </row>
    <row r="4011" spans="11:13" x14ac:dyDescent="0.2">
      <c r="K4011" s="8"/>
      <c r="M4011" s="8"/>
    </row>
    <row r="4012" spans="11:13" x14ac:dyDescent="0.2">
      <c r="K4012" s="8"/>
      <c r="M4012" s="8"/>
    </row>
    <row r="4013" spans="11:13" x14ac:dyDescent="0.2">
      <c r="K4013" s="8"/>
      <c r="M4013" s="8"/>
    </row>
    <row r="4014" spans="11:13" x14ac:dyDescent="0.2">
      <c r="K4014" s="8"/>
      <c r="M4014" s="8"/>
    </row>
    <row r="4015" spans="11:13" x14ac:dyDescent="0.2">
      <c r="K4015" s="8"/>
      <c r="M4015" s="8"/>
    </row>
    <row r="4016" spans="11:13" x14ac:dyDescent="0.2">
      <c r="K4016" s="8"/>
      <c r="M4016" s="8"/>
    </row>
    <row r="4017" spans="11:13" x14ac:dyDescent="0.2">
      <c r="K4017" s="8"/>
      <c r="M4017" s="8"/>
    </row>
    <row r="4018" spans="11:13" x14ac:dyDescent="0.2">
      <c r="K4018" s="8"/>
      <c r="M4018" s="8"/>
    </row>
    <row r="4019" spans="11:13" x14ac:dyDescent="0.2">
      <c r="K4019" s="8"/>
      <c r="M4019" s="8"/>
    </row>
    <row r="4020" spans="11:13" x14ac:dyDescent="0.2">
      <c r="K4020" s="8"/>
      <c r="M4020" s="8"/>
    </row>
    <row r="4021" spans="11:13" x14ac:dyDescent="0.2">
      <c r="K4021" s="8"/>
      <c r="M4021" s="8"/>
    </row>
    <row r="4022" spans="11:13" x14ac:dyDescent="0.2">
      <c r="K4022" s="8"/>
      <c r="M4022" s="8"/>
    </row>
    <row r="4023" spans="11:13" x14ac:dyDescent="0.2">
      <c r="K4023" s="8"/>
      <c r="M4023" s="8"/>
    </row>
    <row r="4024" spans="11:13" x14ac:dyDescent="0.2">
      <c r="K4024" s="8"/>
      <c r="M4024" s="8"/>
    </row>
    <row r="4025" spans="11:13" x14ac:dyDescent="0.2">
      <c r="K4025" s="8"/>
      <c r="M4025" s="8"/>
    </row>
    <row r="4026" spans="11:13" x14ac:dyDescent="0.2">
      <c r="K4026" s="8"/>
      <c r="M4026" s="8"/>
    </row>
    <row r="4027" spans="11:13" x14ac:dyDescent="0.2">
      <c r="K4027" s="8"/>
      <c r="M4027" s="8"/>
    </row>
    <row r="4028" spans="11:13" x14ac:dyDescent="0.2">
      <c r="K4028" s="8"/>
      <c r="M4028" s="8"/>
    </row>
    <row r="4029" spans="11:13" x14ac:dyDescent="0.2">
      <c r="K4029" s="8"/>
      <c r="M4029" s="8"/>
    </row>
    <row r="4030" spans="11:13" x14ac:dyDescent="0.2">
      <c r="K4030" s="8"/>
      <c r="M4030" s="8"/>
    </row>
    <row r="4031" spans="11:13" x14ac:dyDescent="0.2">
      <c r="K4031" s="8"/>
      <c r="M4031" s="8"/>
    </row>
    <row r="4032" spans="11:13" x14ac:dyDescent="0.2">
      <c r="K4032" s="8"/>
      <c r="M4032" s="8"/>
    </row>
    <row r="4033" spans="11:13" x14ac:dyDescent="0.2">
      <c r="K4033" s="8"/>
      <c r="M4033" s="8"/>
    </row>
    <row r="4034" spans="11:13" x14ac:dyDescent="0.2">
      <c r="K4034" s="8"/>
      <c r="M4034" s="8"/>
    </row>
    <row r="4035" spans="11:13" x14ac:dyDescent="0.2">
      <c r="K4035" s="8"/>
      <c r="M4035" s="8"/>
    </row>
    <row r="4036" spans="11:13" x14ac:dyDescent="0.2">
      <c r="K4036" s="8"/>
      <c r="M4036" s="8"/>
    </row>
    <row r="4037" spans="11:13" x14ac:dyDescent="0.2">
      <c r="K4037" s="8"/>
      <c r="M4037" s="8"/>
    </row>
    <row r="4038" spans="11:13" x14ac:dyDescent="0.2">
      <c r="K4038" s="8"/>
      <c r="M4038" s="8"/>
    </row>
    <row r="4039" spans="11:13" x14ac:dyDescent="0.2">
      <c r="K4039" s="8"/>
      <c r="M4039" s="8"/>
    </row>
    <row r="4040" spans="11:13" x14ac:dyDescent="0.2">
      <c r="K4040" s="8"/>
      <c r="M4040" s="8"/>
    </row>
    <row r="4041" spans="11:13" x14ac:dyDescent="0.2">
      <c r="K4041" s="8"/>
      <c r="M4041" s="8"/>
    </row>
    <row r="4042" spans="11:13" x14ac:dyDescent="0.2">
      <c r="K4042" s="8"/>
      <c r="M4042" s="8"/>
    </row>
    <row r="4043" spans="11:13" x14ac:dyDescent="0.2">
      <c r="K4043" s="8"/>
      <c r="M4043" s="8"/>
    </row>
    <row r="4044" spans="11:13" x14ac:dyDescent="0.2">
      <c r="K4044" s="8"/>
      <c r="M4044" s="8"/>
    </row>
    <row r="4045" spans="11:13" x14ac:dyDescent="0.2">
      <c r="K4045" s="8"/>
      <c r="M4045" s="8"/>
    </row>
    <row r="4046" spans="11:13" x14ac:dyDescent="0.2">
      <c r="K4046" s="8"/>
      <c r="M4046" s="8"/>
    </row>
    <row r="4047" spans="11:13" x14ac:dyDescent="0.2">
      <c r="K4047" s="8"/>
      <c r="M4047" s="8"/>
    </row>
    <row r="4048" spans="11:13" x14ac:dyDescent="0.2">
      <c r="K4048" s="8"/>
      <c r="M4048" s="8"/>
    </row>
    <row r="4049" spans="11:13" x14ac:dyDescent="0.2">
      <c r="K4049" s="8"/>
      <c r="M4049" s="8"/>
    </row>
    <row r="4050" spans="11:13" x14ac:dyDescent="0.2">
      <c r="K4050" s="8"/>
      <c r="M4050" s="8"/>
    </row>
    <row r="4051" spans="11:13" x14ac:dyDescent="0.2">
      <c r="K4051" s="8"/>
      <c r="M4051" s="8"/>
    </row>
    <row r="4052" spans="11:13" x14ac:dyDescent="0.2">
      <c r="K4052" s="8"/>
      <c r="M4052" s="8"/>
    </row>
    <row r="4053" spans="11:13" x14ac:dyDescent="0.2">
      <c r="K4053" s="8"/>
      <c r="M4053" s="8"/>
    </row>
    <row r="4054" spans="11:13" x14ac:dyDescent="0.2">
      <c r="K4054" s="8"/>
      <c r="M4054" s="8"/>
    </row>
    <row r="4055" spans="11:13" x14ac:dyDescent="0.2">
      <c r="K4055" s="8"/>
      <c r="M4055" s="8"/>
    </row>
    <row r="4056" spans="11:13" x14ac:dyDescent="0.2">
      <c r="K4056" s="8"/>
      <c r="M4056" s="8"/>
    </row>
    <row r="4057" spans="11:13" x14ac:dyDescent="0.2">
      <c r="K4057" s="8"/>
      <c r="M4057" s="8"/>
    </row>
    <row r="4058" spans="11:13" x14ac:dyDescent="0.2">
      <c r="K4058" s="8"/>
      <c r="M4058" s="8"/>
    </row>
    <row r="4059" spans="11:13" x14ac:dyDescent="0.2">
      <c r="K4059" s="8"/>
      <c r="M4059" s="8"/>
    </row>
    <row r="4060" spans="11:13" x14ac:dyDescent="0.2">
      <c r="K4060" s="8"/>
      <c r="M4060" s="8"/>
    </row>
    <row r="4061" spans="11:13" x14ac:dyDescent="0.2">
      <c r="K4061" s="8"/>
      <c r="M4061" s="8"/>
    </row>
    <row r="4062" spans="11:13" x14ac:dyDescent="0.2">
      <c r="K4062" s="8"/>
      <c r="M4062" s="8"/>
    </row>
    <row r="4063" spans="11:13" x14ac:dyDescent="0.2">
      <c r="K4063" s="8"/>
      <c r="M4063" s="8"/>
    </row>
    <row r="4064" spans="11:13" x14ac:dyDescent="0.2">
      <c r="K4064" s="8"/>
      <c r="M4064" s="8"/>
    </row>
    <row r="4065" spans="11:13" x14ac:dyDescent="0.2">
      <c r="K4065" s="8"/>
      <c r="M4065" s="8"/>
    </row>
    <row r="4066" spans="11:13" x14ac:dyDescent="0.2">
      <c r="K4066" s="8"/>
      <c r="M4066" s="8"/>
    </row>
    <row r="4067" spans="11:13" x14ac:dyDescent="0.2">
      <c r="K4067" s="8"/>
      <c r="M4067" s="8"/>
    </row>
    <row r="4068" spans="11:13" x14ac:dyDescent="0.2">
      <c r="K4068" s="8"/>
      <c r="M4068" s="8"/>
    </row>
    <row r="4069" spans="11:13" x14ac:dyDescent="0.2">
      <c r="K4069" s="8"/>
      <c r="M4069" s="8"/>
    </row>
    <row r="4070" spans="11:13" x14ac:dyDescent="0.2">
      <c r="K4070" s="8"/>
      <c r="M4070" s="8"/>
    </row>
    <row r="4071" spans="11:13" x14ac:dyDescent="0.2">
      <c r="K4071" s="8"/>
      <c r="M4071" s="8"/>
    </row>
    <row r="4072" spans="11:13" x14ac:dyDescent="0.2">
      <c r="K4072" s="8"/>
      <c r="M4072" s="8"/>
    </row>
    <row r="4073" spans="11:13" x14ac:dyDescent="0.2">
      <c r="K4073" s="8"/>
      <c r="M4073" s="8"/>
    </row>
    <row r="4074" spans="11:13" x14ac:dyDescent="0.2">
      <c r="K4074" s="8"/>
      <c r="M4074" s="8"/>
    </row>
    <row r="4075" spans="11:13" x14ac:dyDescent="0.2">
      <c r="K4075" s="8"/>
      <c r="M4075" s="8"/>
    </row>
    <row r="4076" spans="11:13" x14ac:dyDescent="0.2">
      <c r="K4076" s="8"/>
      <c r="M4076" s="8"/>
    </row>
    <row r="4077" spans="11:13" x14ac:dyDescent="0.2">
      <c r="K4077" s="8"/>
      <c r="M4077" s="8"/>
    </row>
    <row r="4078" spans="11:13" x14ac:dyDescent="0.2">
      <c r="K4078" s="8"/>
      <c r="M4078" s="8"/>
    </row>
    <row r="4079" spans="11:13" x14ac:dyDescent="0.2">
      <c r="K4079" s="8"/>
      <c r="M4079" s="8"/>
    </row>
    <row r="4080" spans="11:13" x14ac:dyDescent="0.2">
      <c r="K4080" s="8"/>
      <c r="M4080" s="8"/>
    </row>
    <row r="4081" spans="11:13" x14ac:dyDescent="0.2">
      <c r="K4081" s="8"/>
      <c r="M4081" s="8"/>
    </row>
    <row r="4082" spans="11:13" x14ac:dyDescent="0.2">
      <c r="K4082" s="8"/>
      <c r="M4082" s="8"/>
    </row>
    <row r="4083" spans="11:13" x14ac:dyDescent="0.2">
      <c r="K4083" s="8"/>
      <c r="M4083" s="8"/>
    </row>
    <row r="4084" spans="11:13" x14ac:dyDescent="0.2">
      <c r="K4084" s="8"/>
      <c r="M4084" s="8"/>
    </row>
    <row r="4085" spans="11:13" x14ac:dyDescent="0.2">
      <c r="K4085" s="8"/>
      <c r="M4085" s="8"/>
    </row>
    <row r="4086" spans="11:13" x14ac:dyDescent="0.2">
      <c r="K4086" s="8"/>
      <c r="M4086" s="8"/>
    </row>
    <row r="4087" spans="11:13" x14ac:dyDescent="0.2">
      <c r="K4087" s="8"/>
      <c r="M4087" s="8"/>
    </row>
    <row r="4088" spans="11:13" x14ac:dyDescent="0.2">
      <c r="K4088" s="8"/>
      <c r="M4088" s="8"/>
    </row>
    <row r="4089" spans="11:13" x14ac:dyDescent="0.2">
      <c r="K4089" s="8"/>
      <c r="M4089" s="8"/>
    </row>
    <row r="4090" spans="11:13" x14ac:dyDescent="0.2">
      <c r="K4090" s="8"/>
      <c r="M4090" s="8"/>
    </row>
    <row r="4091" spans="11:13" x14ac:dyDescent="0.2">
      <c r="K4091" s="8"/>
      <c r="M4091" s="8"/>
    </row>
    <row r="4092" spans="11:13" x14ac:dyDescent="0.2">
      <c r="K4092" s="8"/>
      <c r="M4092" s="8"/>
    </row>
    <row r="4093" spans="11:13" x14ac:dyDescent="0.2">
      <c r="K4093" s="8"/>
      <c r="M4093" s="8"/>
    </row>
    <row r="4094" spans="11:13" x14ac:dyDescent="0.2">
      <c r="K4094" s="8"/>
      <c r="M4094" s="8"/>
    </row>
    <row r="4095" spans="11:13" x14ac:dyDescent="0.2">
      <c r="K4095" s="8"/>
      <c r="M4095" s="8"/>
    </row>
    <row r="4096" spans="11:13" x14ac:dyDescent="0.2">
      <c r="K4096" s="8"/>
      <c r="M4096" s="8"/>
    </row>
    <row r="4097" spans="11:13" x14ac:dyDescent="0.2">
      <c r="K4097" s="8"/>
      <c r="M4097" s="8"/>
    </row>
    <row r="4098" spans="11:13" x14ac:dyDescent="0.2">
      <c r="K4098" s="8"/>
      <c r="M4098" s="8"/>
    </row>
    <row r="4099" spans="11:13" x14ac:dyDescent="0.2">
      <c r="K4099" s="8"/>
      <c r="M4099" s="8"/>
    </row>
    <row r="4100" spans="11:13" x14ac:dyDescent="0.2">
      <c r="K4100" s="8"/>
      <c r="M4100" s="8"/>
    </row>
    <row r="4101" spans="11:13" x14ac:dyDescent="0.2">
      <c r="K4101" s="8"/>
      <c r="M4101" s="8"/>
    </row>
    <row r="4102" spans="11:13" x14ac:dyDescent="0.2">
      <c r="K4102" s="8"/>
      <c r="M4102" s="8"/>
    </row>
    <row r="4103" spans="11:13" x14ac:dyDescent="0.2">
      <c r="K4103" s="8"/>
      <c r="M4103" s="8"/>
    </row>
    <row r="4104" spans="11:13" x14ac:dyDescent="0.2">
      <c r="K4104" s="8"/>
      <c r="M4104" s="8"/>
    </row>
    <row r="4105" spans="11:13" x14ac:dyDescent="0.2">
      <c r="K4105" s="8"/>
      <c r="M4105" s="8"/>
    </row>
    <row r="4106" spans="11:13" x14ac:dyDescent="0.2">
      <c r="K4106" s="8"/>
      <c r="M4106" s="8"/>
    </row>
    <row r="4107" spans="11:13" x14ac:dyDescent="0.2">
      <c r="K4107" s="8"/>
      <c r="M4107" s="8"/>
    </row>
    <row r="4108" spans="11:13" x14ac:dyDescent="0.2">
      <c r="K4108" s="8"/>
      <c r="M4108" s="8"/>
    </row>
    <row r="4109" spans="11:13" x14ac:dyDescent="0.2">
      <c r="K4109" s="8"/>
      <c r="M4109" s="8"/>
    </row>
    <row r="4110" spans="11:13" x14ac:dyDescent="0.2">
      <c r="K4110" s="8"/>
      <c r="M4110" s="8"/>
    </row>
    <row r="4111" spans="11:13" x14ac:dyDescent="0.2">
      <c r="K4111" s="8"/>
      <c r="M4111" s="8"/>
    </row>
    <row r="4112" spans="11:13" x14ac:dyDescent="0.2">
      <c r="K4112" s="8"/>
      <c r="M4112" s="8"/>
    </row>
    <row r="4113" spans="11:13" x14ac:dyDescent="0.2">
      <c r="K4113" s="8"/>
      <c r="M4113" s="8"/>
    </row>
    <row r="4114" spans="11:13" x14ac:dyDescent="0.2">
      <c r="K4114" s="8"/>
      <c r="M4114" s="8"/>
    </row>
    <row r="4115" spans="11:13" x14ac:dyDescent="0.2">
      <c r="K4115" s="8"/>
      <c r="M4115" s="8"/>
    </row>
    <row r="4116" spans="11:13" x14ac:dyDescent="0.2">
      <c r="K4116" s="8"/>
      <c r="M4116" s="8"/>
    </row>
    <row r="4117" spans="11:13" x14ac:dyDescent="0.2">
      <c r="K4117" s="8"/>
      <c r="M4117" s="8"/>
    </row>
    <row r="4118" spans="11:13" x14ac:dyDescent="0.2">
      <c r="K4118" s="8"/>
      <c r="M4118" s="8"/>
    </row>
    <row r="4119" spans="11:13" x14ac:dyDescent="0.2">
      <c r="K4119" s="8"/>
      <c r="M4119" s="8"/>
    </row>
    <row r="4120" spans="11:13" x14ac:dyDescent="0.2">
      <c r="K4120" s="8"/>
      <c r="M4120" s="8"/>
    </row>
    <row r="4121" spans="11:13" x14ac:dyDescent="0.2">
      <c r="K4121" s="8"/>
      <c r="M4121" s="8"/>
    </row>
    <row r="4122" spans="11:13" x14ac:dyDescent="0.2">
      <c r="K4122" s="8"/>
      <c r="M4122" s="8"/>
    </row>
    <row r="4123" spans="11:13" x14ac:dyDescent="0.2">
      <c r="K4123" s="8"/>
      <c r="M4123" s="8"/>
    </row>
    <row r="4124" spans="11:13" x14ac:dyDescent="0.2">
      <c r="K4124" s="8"/>
      <c r="M4124" s="8"/>
    </row>
    <row r="4125" spans="11:13" x14ac:dyDescent="0.2">
      <c r="K4125" s="8"/>
      <c r="M4125" s="8"/>
    </row>
    <row r="4126" spans="11:13" x14ac:dyDescent="0.2">
      <c r="K4126" s="8"/>
      <c r="M4126" s="8"/>
    </row>
    <row r="4127" spans="11:13" x14ac:dyDescent="0.2">
      <c r="K4127" s="8"/>
      <c r="M4127" s="8"/>
    </row>
    <row r="4128" spans="11:13" x14ac:dyDescent="0.2">
      <c r="K4128" s="8"/>
      <c r="M4128" s="8"/>
    </row>
    <row r="4129" spans="11:13" x14ac:dyDescent="0.2">
      <c r="K4129" s="8"/>
      <c r="M4129" s="8"/>
    </row>
    <row r="4130" spans="11:13" x14ac:dyDescent="0.2">
      <c r="K4130" s="8"/>
      <c r="M4130" s="8"/>
    </row>
    <row r="4131" spans="11:13" x14ac:dyDescent="0.2">
      <c r="K4131" s="8"/>
      <c r="M4131" s="8"/>
    </row>
    <row r="4132" spans="11:13" x14ac:dyDescent="0.2">
      <c r="K4132" s="8"/>
      <c r="M4132" s="8"/>
    </row>
    <row r="4133" spans="11:13" x14ac:dyDescent="0.2">
      <c r="K4133" s="8"/>
      <c r="M4133" s="8"/>
    </row>
    <row r="4134" spans="11:13" x14ac:dyDescent="0.2">
      <c r="K4134" s="8"/>
      <c r="M4134" s="8"/>
    </row>
    <row r="4135" spans="11:13" x14ac:dyDescent="0.2">
      <c r="K4135" s="8"/>
      <c r="M4135" s="8"/>
    </row>
    <row r="4136" spans="11:13" x14ac:dyDescent="0.2">
      <c r="K4136" s="8"/>
      <c r="M4136" s="8"/>
    </row>
    <row r="4137" spans="11:13" x14ac:dyDescent="0.2">
      <c r="K4137" s="8"/>
      <c r="M4137" s="8"/>
    </row>
    <row r="4138" spans="11:13" x14ac:dyDescent="0.2">
      <c r="K4138" s="8"/>
      <c r="M4138" s="8"/>
    </row>
    <row r="4139" spans="11:13" x14ac:dyDescent="0.2">
      <c r="K4139" s="8"/>
      <c r="M4139" s="8"/>
    </row>
    <row r="4140" spans="11:13" x14ac:dyDescent="0.2">
      <c r="K4140" s="8"/>
      <c r="M4140" s="8"/>
    </row>
    <row r="4141" spans="11:13" x14ac:dyDescent="0.2">
      <c r="K4141" s="8"/>
      <c r="M4141" s="8"/>
    </row>
    <row r="4142" spans="11:13" x14ac:dyDescent="0.2">
      <c r="K4142" s="8"/>
      <c r="M4142" s="8"/>
    </row>
    <row r="4143" spans="11:13" x14ac:dyDescent="0.2">
      <c r="K4143" s="8"/>
      <c r="M4143" s="8"/>
    </row>
    <row r="4144" spans="11:13" x14ac:dyDescent="0.2">
      <c r="K4144" s="8"/>
      <c r="M4144" s="8"/>
    </row>
    <row r="4145" spans="11:13" x14ac:dyDescent="0.2">
      <c r="K4145" s="8"/>
      <c r="M4145" s="8"/>
    </row>
    <row r="4146" spans="11:13" x14ac:dyDescent="0.2">
      <c r="K4146" s="8"/>
      <c r="M4146" s="8"/>
    </row>
    <row r="4147" spans="11:13" x14ac:dyDescent="0.2">
      <c r="K4147" s="8"/>
      <c r="M4147" s="8"/>
    </row>
    <row r="4148" spans="11:13" x14ac:dyDescent="0.2">
      <c r="K4148" s="8"/>
      <c r="M4148" s="8"/>
    </row>
    <row r="4149" spans="11:13" x14ac:dyDescent="0.2">
      <c r="K4149" s="8"/>
      <c r="M4149" s="8"/>
    </row>
    <row r="4150" spans="11:13" x14ac:dyDescent="0.2">
      <c r="K4150" s="8"/>
      <c r="M4150" s="8"/>
    </row>
    <row r="4151" spans="11:13" x14ac:dyDescent="0.2">
      <c r="K4151" s="8"/>
      <c r="M4151" s="8"/>
    </row>
    <row r="4152" spans="11:13" x14ac:dyDescent="0.2">
      <c r="K4152" s="8"/>
      <c r="M4152" s="8"/>
    </row>
    <row r="4153" spans="11:13" x14ac:dyDescent="0.2">
      <c r="K4153" s="8"/>
      <c r="M4153" s="8"/>
    </row>
    <row r="4154" spans="11:13" x14ac:dyDescent="0.2">
      <c r="K4154" s="8"/>
      <c r="M4154" s="8"/>
    </row>
    <row r="4155" spans="11:13" x14ac:dyDescent="0.2">
      <c r="K4155" s="8"/>
      <c r="M4155" s="8"/>
    </row>
    <row r="4156" spans="11:13" x14ac:dyDescent="0.2">
      <c r="K4156" s="8"/>
      <c r="M4156" s="8"/>
    </row>
    <row r="4157" spans="11:13" x14ac:dyDescent="0.2">
      <c r="K4157" s="8"/>
      <c r="M4157" s="8"/>
    </row>
    <row r="4158" spans="11:13" x14ac:dyDescent="0.2">
      <c r="K4158" s="8"/>
      <c r="M4158" s="8"/>
    </row>
    <row r="4159" spans="11:13" x14ac:dyDescent="0.2">
      <c r="K4159" s="8"/>
      <c r="M4159" s="8"/>
    </row>
    <row r="4160" spans="11:13" x14ac:dyDescent="0.2">
      <c r="K4160" s="8"/>
      <c r="M4160" s="8"/>
    </row>
    <row r="4161" spans="11:13" x14ac:dyDescent="0.2">
      <c r="K4161" s="8"/>
      <c r="M4161" s="8"/>
    </row>
    <row r="4162" spans="11:13" x14ac:dyDescent="0.2">
      <c r="K4162" s="8"/>
      <c r="M4162" s="8"/>
    </row>
    <row r="4163" spans="11:13" x14ac:dyDescent="0.2">
      <c r="K4163" s="8"/>
      <c r="M4163" s="8"/>
    </row>
    <row r="4164" spans="11:13" x14ac:dyDescent="0.2">
      <c r="K4164" s="8"/>
      <c r="M4164" s="8"/>
    </row>
    <row r="4165" spans="11:13" x14ac:dyDescent="0.2">
      <c r="K4165" s="8"/>
      <c r="M4165" s="8"/>
    </row>
    <row r="4166" spans="11:13" x14ac:dyDescent="0.2">
      <c r="K4166" s="8"/>
      <c r="M4166" s="8"/>
    </row>
    <row r="4167" spans="11:13" x14ac:dyDescent="0.2">
      <c r="K4167" s="8"/>
      <c r="M4167" s="8"/>
    </row>
    <row r="4168" spans="11:13" x14ac:dyDescent="0.2">
      <c r="K4168" s="8"/>
      <c r="M4168" s="8"/>
    </row>
    <row r="4169" spans="11:13" x14ac:dyDescent="0.2">
      <c r="K4169" s="8"/>
      <c r="M4169" s="8"/>
    </row>
    <row r="4170" spans="11:13" x14ac:dyDescent="0.2">
      <c r="K4170" s="8"/>
      <c r="M4170" s="8"/>
    </row>
    <row r="4171" spans="11:13" x14ac:dyDescent="0.2">
      <c r="K4171" s="8"/>
      <c r="M4171" s="8"/>
    </row>
    <row r="4172" spans="11:13" x14ac:dyDescent="0.2">
      <c r="K4172" s="8"/>
      <c r="M4172" s="8"/>
    </row>
    <row r="4173" spans="11:13" x14ac:dyDescent="0.2">
      <c r="K4173" s="8"/>
      <c r="M4173" s="8"/>
    </row>
    <row r="4174" spans="11:13" x14ac:dyDescent="0.2">
      <c r="K4174" s="8"/>
      <c r="M4174" s="8"/>
    </row>
    <row r="4175" spans="11:13" x14ac:dyDescent="0.2">
      <c r="K4175" s="8"/>
      <c r="M4175" s="8"/>
    </row>
    <row r="4176" spans="11:13" x14ac:dyDescent="0.2">
      <c r="K4176" s="8"/>
      <c r="M4176" s="8"/>
    </row>
    <row r="4177" spans="11:13" x14ac:dyDescent="0.2">
      <c r="K4177" s="8"/>
      <c r="M4177" s="8"/>
    </row>
    <row r="4178" spans="11:13" x14ac:dyDescent="0.2">
      <c r="K4178" s="8"/>
      <c r="M4178" s="8"/>
    </row>
    <row r="4179" spans="11:13" x14ac:dyDescent="0.2">
      <c r="K4179" s="8"/>
      <c r="M4179" s="8"/>
    </row>
    <row r="4180" spans="11:13" x14ac:dyDescent="0.2">
      <c r="K4180" s="8"/>
      <c r="M4180" s="8"/>
    </row>
    <row r="4181" spans="11:13" x14ac:dyDescent="0.2">
      <c r="K4181" s="8"/>
      <c r="M4181" s="8"/>
    </row>
    <row r="4182" spans="11:13" x14ac:dyDescent="0.2">
      <c r="K4182" s="8"/>
      <c r="M4182" s="8"/>
    </row>
    <row r="4183" spans="11:13" x14ac:dyDescent="0.2">
      <c r="K4183" s="8"/>
      <c r="M4183" s="8"/>
    </row>
    <row r="4184" spans="11:13" x14ac:dyDescent="0.2">
      <c r="K4184" s="8"/>
      <c r="M4184" s="8"/>
    </row>
    <row r="4185" spans="11:13" x14ac:dyDescent="0.2">
      <c r="K4185" s="8"/>
      <c r="M4185" s="8"/>
    </row>
    <row r="4186" spans="11:13" x14ac:dyDescent="0.2">
      <c r="K4186" s="8"/>
      <c r="M4186" s="8"/>
    </row>
    <row r="4187" spans="11:13" x14ac:dyDescent="0.2">
      <c r="K4187" s="8"/>
      <c r="M4187" s="8"/>
    </row>
    <row r="4188" spans="11:13" x14ac:dyDescent="0.2">
      <c r="K4188" s="8"/>
      <c r="M4188" s="8"/>
    </row>
    <row r="4189" spans="11:13" x14ac:dyDescent="0.2">
      <c r="K4189" s="8"/>
      <c r="M4189" s="8"/>
    </row>
    <row r="4190" spans="11:13" x14ac:dyDescent="0.2">
      <c r="K4190" s="8"/>
      <c r="M4190" s="8"/>
    </row>
    <row r="4191" spans="11:13" x14ac:dyDescent="0.2">
      <c r="K4191" s="8"/>
      <c r="M4191" s="8"/>
    </row>
    <row r="4192" spans="11:13" x14ac:dyDescent="0.2">
      <c r="K4192" s="8"/>
      <c r="M4192" s="8"/>
    </row>
    <row r="4193" spans="11:13" x14ac:dyDescent="0.2">
      <c r="K4193" s="8"/>
      <c r="M4193" s="8"/>
    </row>
    <row r="4194" spans="11:13" x14ac:dyDescent="0.2">
      <c r="K4194" s="8"/>
      <c r="M4194" s="8"/>
    </row>
    <row r="4195" spans="11:13" x14ac:dyDescent="0.2">
      <c r="K4195" s="8"/>
      <c r="M4195" s="8"/>
    </row>
    <row r="4196" spans="11:13" x14ac:dyDescent="0.2">
      <c r="K4196" s="8"/>
      <c r="M4196" s="8"/>
    </row>
    <row r="4197" spans="11:13" x14ac:dyDescent="0.2">
      <c r="K4197" s="8"/>
      <c r="M4197" s="8"/>
    </row>
    <row r="4198" spans="11:13" x14ac:dyDescent="0.2">
      <c r="K4198" s="8"/>
      <c r="M4198" s="8"/>
    </row>
    <row r="4199" spans="11:13" x14ac:dyDescent="0.2">
      <c r="K4199" s="8"/>
      <c r="M4199" s="8"/>
    </row>
    <row r="4200" spans="11:13" x14ac:dyDescent="0.2">
      <c r="K4200" s="8"/>
      <c r="M4200" s="8"/>
    </row>
    <row r="4201" spans="11:13" x14ac:dyDescent="0.2">
      <c r="K4201" s="8"/>
      <c r="M4201" s="8"/>
    </row>
    <row r="4202" spans="11:13" x14ac:dyDescent="0.2">
      <c r="K4202" s="8"/>
      <c r="M4202" s="8"/>
    </row>
    <row r="4203" spans="11:13" x14ac:dyDescent="0.2">
      <c r="K4203" s="8"/>
      <c r="M4203" s="8"/>
    </row>
    <row r="4204" spans="11:13" x14ac:dyDescent="0.2">
      <c r="K4204" s="8"/>
      <c r="M4204" s="8"/>
    </row>
    <row r="4205" spans="11:13" x14ac:dyDescent="0.2">
      <c r="K4205" s="8"/>
      <c r="M4205" s="8"/>
    </row>
    <row r="4206" spans="11:13" x14ac:dyDescent="0.2">
      <c r="K4206" s="8"/>
      <c r="M4206" s="8"/>
    </row>
    <row r="4207" spans="11:13" x14ac:dyDescent="0.2">
      <c r="K4207" s="8"/>
      <c r="M4207" s="8"/>
    </row>
    <row r="4208" spans="11:13" x14ac:dyDescent="0.2">
      <c r="K4208" s="8"/>
      <c r="M4208" s="8"/>
    </row>
    <row r="4209" spans="11:13" x14ac:dyDescent="0.2">
      <c r="K4209" s="8"/>
      <c r="M4209" s="8"/>
    </row>
    <row r="4210" spans="11:13" x14ac:dyDescent="0.2">
      <c r="K4210" s="8"/>
      <c r="M4210" s="8"/>
    </row>
    <row r="4211" spans="11:13" x14ac:dyDescent="0.2">
      <c r="K4211" s="8"/>
      <c r="M4211" s="8"/>
    </row>
    <row r="4212" spans="11:13" x14ac:dyDescent="0.2">
      <c r="K4212" s="8"/>
      <c r="M4212" s="8"/>
    </row>
    <row r="4213" spans="11:13" x14ac:dyDescent="0.2">
      <c r="K4213" s="8"/>
      <c r="M4213" s="8"/>
    </row>
    <row r="4214" spans="11:13" x14ac:dyDescent="0.2">
      <c r="K4214" s="8"/>
      <c r="M4214" s="8"/>
    </row>
    <row r="4215" spans="11:13" x14ac:dyDescent="0.2">
      <c r="K4215" s="8"/>
      <c r="M4215" s="8"/>
    </row>
    <row r="4216" spans="11:13" x14ac:dyDescent="0.2">
      <c r="K4216" s="8"/>
      <c r="M4216" s="8"/>
    </row>
    <row r="4217" spans="11:13" x14ac:dyDescent="0.2">
      <c r="K4217" s="8"/>
      <c r="M4217" s="8"/>
    </row>
    <row r="4218" spans="11:13" x14ac:dyDescent="0.2">
      <c r="K4218" s="8"/>
      <c r="M4218" s="8"/>
    </row>
    <row r="4219" spans="11:13" x14ac:dyDescent="0.2">
      <c r="K4219" s="8"/>
      <c r="M4219" s="8"/>
    </row>
    <row r="4220" spans="11:13" x14ac:dyDescent="0.2">
      <c r="K4220" s="8"/>
      <c r="M4220" s="8"/>
    </row>
    <row r="4221" spans="11:13" x14ac:dyDescent="0.2">
      <c r="K4221" s="8"/>
      <c r="M4221" s="8"/>
    </row>
    <row r="4222" spans="11:13" x14ac:dyDescent="0.2">
      <c r="K4222" s="8"/>
      <c r="M4222" s="8"/>
    </row>
    <row r="4223" spans="11:13" x14ac:dyDescent="0.2">
      <c r="K4223" s="8"/>
      <c r="M4223" s="8"/>
    </row>
    <row r="4224" spans="11:13" x14ac:dyDescent="0.2">
      <c r="K4224" s="8"/>
      <c r="M4224" s="8"/>
    </row>
    <row r="4225" spans="11:13" x14ac:dyDescent="0.2">
      <c r="K4225" s="8"/>
      <c r="M4225" s="8"/>
    </row>
    <row r="4226" spans="11:13" x14ac:dyDescent="0.2">
      <c r="K4226" s="8"/>
      <c r="M4226" s="8"/>
    </row>
    <row r="4227" spans="11:13" x14ac:dyDescent="0.2">
      <c r="K4227" s="8"/>
      <c r="M4227" s="8"/>
    </row>
    <row r="4228" spans="11:13" x14ac:dyDescent="0.2">
      <c r="K4228" s="8"/>
      <c r="M4228" s="8"/>
    </row>
    <row r="4229" spans="11:13" x14ac:dyDescent="0.2">
      <c r="K4229" s="8"/>
      <c r="M4229" s="8"/>
    </row>
    <row r="4230" spans="11:13" x14ac:dyDescent="0.2">
      <c r="K4230" s="8"/>
      <c r="M4230" s="8"/>
    </row>
    <row r="4231" spans="11:13" x14ac:dyDescent="0.2">
      <c r="K4231" s="8"/>
      <c r="M4231" s="8"/>
    </row>
    <row r="4232" spans="11:13" x14ac:dyDescent="0.2">
      <c r="K4232" s="8"/>
      <c r="M4232" s="8"/>
    </row>
    <row r="4233" spans="11:13" x14ac:dyDescent="0.2">
      <c r="K4233" s="8"/>
      <c r="M4233" s="8"/>
    </row>
    <row r="4234" spans="11:13" x14ac:dyDescent="0.2">
      <c r="K4234" s="8"/>
      <c r="M4234" s="8"/>
    </row>
    <row r="4235" spans="11:13" x14ac:dyDescent="0.2">
      <c r="K4235" s="8"/>
      <c r="M4235" s="8"/>
    </row>
    <row r="4236" spans="11:13" x14ac:dyDescent="0.2">
      <c r="K4236" s="8"/>
      <c r="M4236" s="8"/>
    </row>
    <row r="4237" spans="11:13" x14ac:dyDescent="0.2">
      <c r="K4237" s="8"/>
      <c r="M4237" s="8"/>
    </row>
    <row r="4238" spans="11:13" x14ac:dyDescent="0.2">
      <c r="K4238" s="8"/>
      <c r="M4238" s="8"/>
    </row>
    <row r="4239" spans="11:13" x14ac:dyDescent="0.2">
      <c r="K4239" s="8"/>
      <c r="M4239" s="8"/>
    </row>
    <row r="4240" spans="11:13" x14ac:dyDescent="0.2">
      <c r="K4240" s="8"/>
      <c r="M4240" s="8"/>
    </row>
    <row r="4241" spans="11:13" x14ac:dyDescent="0.2">
      <c r="K4241" s="8"/>
      <c r="M4241" s="8"/>
    </row>
    <row r="4242" spans="11:13" x14ac:dyDescent="0.2">
      <c r="K4242" s="8"/>
      <c r="M4242" s="8"/>
    </row>
    <row r="4243" spans="11:13" x14ac:dyDescent="0.2">
      <c r="K4243" s="8"/>
      <c r="M4243" s="8"/>
    </row>
    <row r="4244" spans="11:13" x14ac:dyDescent="0.2">
      <c r="K4244" s="8"/>
      <c r="M4244" s="8"/>
    </row>
    <row r="4245" spans="11:13" x14ac:dyDescent="0.2">
      <c r="K4245" s="8"/>
      <c r="M4245" s="8"/>
    </row>
    <row r="4246" spans="11:13" x14ac:dyDescent="0.2">
      <c r="K4246" s="8"/>
      <c r="M4246" s="8"/>
    </row>
    <row r="4247" spans="11:13" x14ac:dyDescent="0.2">
      <c r="K4247" s="8"/>
      <c r="M4247" s="8"/>
    </row>
    <row r="4248" spans="11:13" x14ac:dyDescent="0.2">
      <c r="K4248" s="8"/>
      <c r="M4248" s="8"/>
    </row>
    <row r="4249" spans="11:13" x14ac:dyDescent="0.2">
      <c r="K4249" s="8"/>
      <c r="M4249" s="8"/>
    </row>
    <row r="4250" spans="11:13" x14ac:dyDescent="0.2">
      <c r="K4250" s="8"/>
      <c r="M4250" s="8"/>
    </row>
    <row r="4251" spans="11:13" x14ac:dyDescent="0.2">
      <c r="K4251" s="8"/>
      <c r="M4251" s="8"/>
    </row>
    <row r="4252" spans="11:13" x14ac:dyDescent="0.2">
      <c r="K4252" s="8"/>
      <c r="M4252" s="8"/>
    </row>
    <row r="4253" spans="11:13" x14ac:dyDescent="0.2">
      <c r="K4253" s="8"/>
      <c r="M4253" s="8"/>
    </row>
    <row r="4254" spans="11:13" x14ac:dyDescent="0.2">
      <c r="K4254" s="8"/>
      <c r="M4254" s="8"/>
    </row>
    <row r="4255" spans="11:13" x14ac:dyDescent="0.2">
      <c r="K4255" s="8"/>
      <c r="M4255" s="8"/>
    </row>
    <row r="4256" spans="11:13" x14ac:dyDescent="0.2">
      <c r="K4256" s="8"/>
      <c r="M4256" s="8"/>
    </row>
    <row r="4257" spans="11:13" x14ac:dyDescent="0.2">
      <c r="K4257" s="8"/>
      <c r="M4257" s="8"/>
    </row>
    <row r="4258" spans="11:13" x14ac:dyDescent="0.2">
      <c r="K4258" s="8"/>
      <c r="M4258" s="8"/>
    </row>
    <row r="4259" spans="11:13" x14ac:dyDescent="0.2">
      <c r="K4259" s="8"/>
      <c r="M4259" s="8"/>
    </row>
    <row r="4260" spans="11:13" x14ac:dyDescent="0.2">
      <c r="K4260" s="8"/>
      <c r="M4260" s="8"/>
    </row>
    <row r="4261" spans="11:13" x14ac:dyDescent="0.2">
      <c r="K4261" s="8"/>
      <c r="M4261" s="8"/>
    </row>
    <row r="4262" spans="11:13" x14ac:dyDescent="0.2">
      <c r="K4262" s="8"/>
      <c r="M4262" s="8"/>
    </row>
    <row r="4263" spans="11:13" x14ac:dyDescent="0.2">
      <c r="K4263" s="8"/>
      <c r="M4263" s="8"/>
    </row>
    <row r="4264" spans="11:13" x14ac:dyDescent="0.2">
      <c r="K4264" s="8"/>
      <c r="M4264" s="8"/>
    </row>
    <row r="4265" spans="11:13" x14ac:dyDescent="0.2">
      <c r="K4265" s="8"/>
      <c r="M4265" s="8"/>
    </row>
    <row r="4266" spans="11:13" x14ac:dyDescent="0.2">
      <c r="K4266" s="8"/>
      <c r="M4266" s="8"/>
    </row>
    <row r="4267" spans="11:13" x14ac:dyDescent="0.2">
      <c r="K4267" s="8"/>
      <c r="M4267" s="8"/>
    </row>
    <row r="4268" spans="11:13" x14ac:dyDescent="0.2">
      <c r="K4268" s="8"/>
      <c r="M4268" s="8"/>
    </row>
    <row r="4269" spans="11:13" x14ac:dyDescent="0.2">
      <c r="K4269" s="8"/>
      <c r="M4269" s="8"/>
    </row>
    <row r="4270" spans="11:13" x14ac:dyDescent="0.2">
      <c r="K4270" s="8"/>
      <c r="M4270" s="8"/>
    </row>
    <row r="4271" spans="11:13" x14ac:dyDescent="0.2">
      <c r="K4271" s="8"/>
      <c r="M4271" s="8"/>
    </row>
    <row r="4272" spans="11:13" x14ac:dyDescent="0.2">
      <c r="K4272" s="8"/>
      <c r="M4272" s="8"/>
    </row>
    <row r="4273" spans="11:13" x14ac:dyDescent="0.2">
      <c r="K4273" s="8"/>
      <c r="M4273" s="8"/>
    </row>
    <row r="4274" spans="11:13" x14ac:dyDescent="0.2">
      <c r="K4274" s="8"/>
      <c r="M4274" s="8"/>
    </row>
    <row r="4275" spans="11:13" x14ac:dyDescent="0.2">
      <c r="K4275" s="8"/>
      <c r="M4275" s="8"/>
    </row>
    <row r="4276" spans="11:13" x14ac:dyDescent="0.2">
      <c r="K4276" s="8"/>
      <c r="M4276" s="8"/>
    </row>
    <row r="4277" spans="11:13" x14ac:dyDescent="0.2">
      <c r="K4277" s="8"/>
      <c r="M4277" s="8"/>
    </row>
    <row r="4278" spans="11:13" x14ac:dyDescent="0.2">
      <c r="K4278" s="8"/>
      <c r="M4278" s="8"/>
    </row>
    <row r="4279" spans="11:13" x14ac:dyDescent="0.2">
      <c r="K4279" s="8"/>
      <c r="M4279" s="8"/>
    </row>
    <row r="4280" spans="11:13" x14ac:dyDescent="0.2">
      <c r="K4280" s="8"/>
      <c r="M4280" s="8"/>
    </row>
    <row r="4281" spans="11:13" x14ac:dyDescent="0.2">
      <c r="K4281" s="8"/>
      <c r="M4281" s="8"/>
    </row>
    <row r="4282" spans="11:13" x14ac:dyDescent="0.2">
      <c r="K4282" s="8"/>
      <c r="M4282" s="8"/>
    </row>
    <row r="4283" spans="11:13" x14ac:dyDescent="0.2">
      <c r="K4283" s="8"/>
      <c r="M4283" s="8"/>
    </row>
    <row r="4284" spans="11:13" x14ac:dyDescent="0.2">
      <c r="K4284" s="8"/>
      <c r="M4284" s="8"/>
    </row>
    <row r="4285" spans="11:13" x14ac:dyDescent="0.2">
      <c r="K4285" s="8"/>
      <c r="M4285" s="8"/>
    </row>
    <row r="4286" spans="11:13" x14ac:dyDescent="0.2">
      <c r="K4286" s="8"/>
      <c r="M4286" s="8"/>
    </row>
    <row r="4287" spans="11:13" x14ac:dyDescent="0.2">
      <c r="K4287" s="8"/>
      <c r="M4287" s="8"/>
    </row>
    <row r="4288" spans="11:13" x14ac:dyDescent="0.2">
      <c r="K4288" s="8"/>
      <c r="M4288" s="8"/>
    </row>
    <row r="4289" spans="11:13" x14ac:dyDescent="0.2">
      <c r="K4289" s="8"/>
      <c r="M4289" s="8"/>
    </row>
    <row r="4290" spans="11:13" x14ac:dyDescent="0.2">
      <c r="K4290" s="8"/>
      <c r="M4290" s="8"/>
    </row>
    <row r="4291" spans="11:13" x14ac:dyDescent="0.2">
      <c r="K4291" s="8"/>
      <c r="M4291" s="8"/>
    </row>
    <row r="4292" spans="11:13" x14ac:dyDescent="0.2">
      <c r="K4292" s="8"/>
      <c r="M4292" s="8"/>
    </row>
    <row r="4293" spans="11:13" x14ac:dyDescent="0.2">
      <c r="K4293" s="8"/>
      <c r="M4293" s="8"/>
    </row>
    <row r="4294" spans="11:13" x14ac:dyDescent="0.2">
      <c r="K4294" s="8"/>
      <c r="M4294" s="8"/>
    </row>
    <row r="4295" spans="11:13" x14ac:dyDescent="0.2">
      <c r="K4295" s="8"/>
      <c r="M4295" s="8"/>
    </row>
    <row r="4296" spans="11:13" x14ac:dyDescent="0.2">
      <c r="K4296" s="8"/>
      <c r="M4296" s="8"/>
    </row>
    <row r="4297" spans="11:13" x14ac:dyDescent="0.2">
      <c r="K4297" s="8"/>
      <c r="M4297" s="8"/>
    </row>
    <row r="4298" spans="11:13" x14ac:dyDescent="0.2">
      <c r="K4298" s="8"/>
      <c r="M4298" s="8"/>
    </row>
    <row r="4299" spans="11:13" x14ac:dyDescent="0.2">
      <c r="K4299" s="8"/>
      <c r="M4299" s="8"/>
    </row>
    <row r="4300" spans="11:13" x14ac:dyDescent="0.2">
      <c r="K4300" s="8"/>
      <c r="M4300" s="8"/>
    </row>
    <row r="4301" spans="11:13" x14ac:dyDescent="0.2">
      <c r="K4301" s="8"/>
      <c r="M4301" s="8"/>
    </row>
    <row r="4302" spans="11:13" x14ac:dyDescent="0.2">
      <c r="K4302" s="8"/>
      <c r="M4302" s="8"/>
    </row>
    <row r="4303" spans="11:13" x14ac:dyDescent="0.2">
      <c r="K4303" s="8"/>
      <c r="M4303" s="8"/>
    </row>
    <row r="4304" spans="11:13" x14ac:dyDescent="0.2">
      <c r="K4304" s="8"/>
      <c r="M4304" s="8"/>
    </row>
    <row r="4305" spans="11:13" x14ac:dyDescent="0.2">
      <c r="K4305" s="8"/>
      <c r="M4305" s="8"/>
    </row>
    <row r="4306" spans="11:13" x14ac:dyDescent="0.2">
      <c r="K4306" s="8"/>
      <c r="M4306" s="8"/>
    </row>
    <row r="4307" spans="11:13" x14ac:dyDescent="0.2">
      <c r="K4307" s="8"/>
      <c r="M4307" s="8"/>
    </row>
    <row r="4308" spans="11:13" x14ac:dyDescent="0.2">
      <c r="K4308" s="8"/>
      <c r="M4308" s="8"/>
    </row>
    <row r="4309" spans="11:13" x14ac:dyDescent="0.2">
      <c r="K4309" s="8"/>
      <c r="M4309" s="8"/>
    </row>
    <row r="4310" spans="11:13" x14ac:dyDescent="0.2">
      <c r="K4310" s="8"/>
      <c r="M4310" s="8"/>
    </row>
    <row r="4311" spans="11:13" x14ac:dyDescent="0.2">
      <c r="K4311" s="8"/>
      <c r="M4311" s="8"/>
    </row>
    <row r="4312" spans="11:13" x14ac:dyDescent="0.2">
      <c r="K4312" s="8"/>
      <c r="M4312" s="8"/>
    </row>
    <row r="4313" spans="11:13" x14ac:dyDescent="0.2">
      <c r="K4313" s="8"/>
      <c r="M4313" s="8"/>
    </row>
    <row r="4314" spans="11:13" x14ac:dyDescent="0.2">
      <c r="K4314" s="8"/>
      <c r="M4314" s="8"/>
    </row>
    <row r="4315" spans="11:13" x14ac:dyDescent="0.2">
      <c r="K4315" s="8"/>
      <c r="M4315" s="8"/>
    </row>
    <row r="4316" spans="11:13" x14ac:dyDescent="0.2">
      <c r="K4316" s="8"/>
      <c r="M4316" s="8"/>
    </row>
    <row r="4317" spans="11:13" x14ac:dyDescent="0.2">
      <c r="K4317" s="8"/>
      <c r="M4317" s="8"/>
    </row>
    <row r="4318" spans="11:13" x14ac:dyDescent="0.2">
      <c r="K4318" s="8"/>
      <c r="M4318" s="8"/>
    </row>
    <row r="4319" spans="11:13" x14ac:dyDescent="0.2">
      <c r="K4319" s="8"/>
      <c r="M4319" s="8"/>
    </row>
    <row r="4320" spans="11:13" x14ac:dyDescent="0.2">
      <c r="K4320" s="8"/>
      <c r="M4320" s="8"/>
    </row>
    <row r="4321" spans="11:13" x14ac:dyDescent="0.2">
      <c r="K4321" s="8"/>
      <c r="M4321" s="8"/>
    </row>
    <row r="4322" spans="11:13" x14ac:dyDescent="0.2">
      <c r="K4322" s="8"/>
      <c r="M4322" s="8"/>
    </row>
    <row r="4323" spans="11:13" x14ac:dyDescent="0.2">
      <c r="K4323" s="8"/>
      <c r="M4323" s="8"/>
    </row>
    <row r="4324" spans="11:13" x14ac:dyDescent="0.2">
      <c r="K4324" s="8"/>
      <c r="M4324" s="8"/>
    </row>
    <row r="4325" spans="11:13" x14ac:dyDescent="0.2">
      <c r="K4325" s="8"/>
      <c r="M4325" s="8"/>
    </row>
    <row r="4326" spans="11:13" x14ac:dyDescent="0.2">
      <c r="K4326" s="8"/>
      <c r="M4326" s="8"/>
    </row>
    <row r="4327" spans="11:13" x14ac:dyDescent="0.2">
      <c r="K4327" s="8"/>
      <c r="M4327" s="8"/>
    </row>
    <row r="4328" spans="11:13" x14ac:dyDescent="0.2">
      <c r="K4328" s="8"/>
      <c r="M4328" s="8"/>
    </row>
    <row r="4329" spans="11:13" x14ac:dyDescent="0.2">
      <c r="K4329" s="8"/>
      <c r="M4329" s="8"/>
    </row>
    <row r="4330" spans="11:13" x14ac:dyDescent="0.2">
      <c r="K4330" s="8"/>
      <c r="M4330" s="8"/>
    </row>
    <row r="4331" spans="11:13" x14ac:dyDescent="0.2">
      <c r="K4331" s="8"/>
      <c r="M4331" s="8"/>
    </row>
    <row r="4332" spans="11:13" x14ac:dyDescent="0.2">
      <c r="K4332" s="8"/>
      <c r="M4332" s="8"/>
    </row>
    <row r="4333" spans="11:13" x14ac:dyDescent="0.2">
      <c r="K4333" s="8"/>
      <c r="M4333" s="8"/>
    </row>
    <row r="4334" spans="11:13" x14ac:dyDescent="0.2">
      <c r="K4334" s="8"/>
      <c r="M4334" s="8"/>
    </row>
    <row r="4335" spans="11:13" x14ac:dyDescent="0.2">
      <c r="K4335" s="8"/>
      <c r="M4335" s="8"/>
    </row>
    <row r="4336" spans="11:13" x14ac:dyDescent="0.2">
      <c r="K4336" s="8"/>
      <c r="M4336" s="8"/>
    </row>
    <row r="4337" spans="11:13" x14ac:dyDescent="0.2">
      <c r="K4337" s="8"/>
      <c r="M4337" s="8"/>
    </row>
    <row r="4338" spans="11:13" x14ac:dyDescent="0.2">
      <c r="K4338" s="8"/>
      <c r="M4338" s="8"/>
    </row>
    <row r="4339" spans="11:13" x14ac:dyDescent="0.2">
      <c r="K4339" s="8"/>
      <c r="M4339" s="8"/>
    </row>
    <row r="4340" spans="11:13" x14ac:dyDescent="0.2">
      <c r="K4340" s="8"/>
      <c r="M4340" s="8"/>
    </row>
    <row r="4341" spans="11:13" x14ac:dyDescent="0.2">
      <c r="K4341" s="8"/>
      <c r="M4341" s="8"/>
    </row>
    <row r="4342" spans="11:13" x14ac:dyDescent="0.2">
      <c r="K4342" s="8"/>
      <c r="M4342" s="8"/>
    </row>
    <row r="4343" spans="11:13" x14ac:dyDescent="0.2">
      <c r="K4343" s="8"/>
      <c r="M4343" s="8"/>
    </row>
    <row r="4344" spans="11:13" x14ac:dyDescent="0.2">
      <c r="K4344" s="8"/>
      <c r="M4344" s="8"/>
    </row>
    <row r="4345" spans="11:13" x14ac:dyDescent="0.2">
      <c r="K4345" s="8"/>
      <c r="M4345" s="8"/>
    </row>
    <row r="4346" spans="11:13" x14ac:dyDescent="0.2">
      <c r="K4346" s="8"/>
      <c r="M4346" s="8"/>
    </row>
    <row r="4347" spans="11:13" x14ac:dyDescent="0.2">
      <c r="K4347" s="8"/>
      <c r="M4347" s="8"/>
    </row>
    <row r="4348" spans="11:13" x14ac:dyDescent="0.2">
      <c r="K4348" s="8"/>
      <c r="M4348" s="8"/>
    </row>
    <row r="4349" spans="11:13" x14ac:dyDescent="0.2">
      <c r="K4349" s="8"/>
      <c r="M4349" s="8"/>
    </row>
    <row r="4350" spans="11:13" x14ac:dyDescent="0.2">
      <c r="K4350" s="8"/>
      <c r="M4350" s="8"/>
    </row>
    <row r="4351" spans="11:13" x14ac:dyDescent="0.2">
      <c r="K4351" s="8"/>
      <c r="M4351" s="8"/>
    </row>
    <row r="4352" spans="11:13" x14ac:dyDescent="0.2">
      <c r="K4352" s="8"/>
      <c r="M4352" s="8"/>
    </row>
    <row r="4353" spans="11:13" x14ac:dyDescent="0.2">
      <c r="K4353" s="8"/>
      <c r="M4353" s="8"/>
    </row>
    <row r="4354" spans="11:13" x14ac:dyDescent="0.2">
      <c r="K4354" s="8"/>
      <c r="M4354" s="8"/>
    </row>
    <row r="4355" spans="11:13" x14ac:dyDescent="0.2">
      <c r="K4355" s="8"/>
      <c r="M4355" s="8"/>
    </row>
    <row r="4356" spans="11:13" x14ac:dyDescent="0.2">
      <c r="K4356" s="8"/>
      <c r="M4356" s="8"/>
    </row>
    <row r="4357" spans="11:13" x14ac:dyDescent="0.2">
      <c r="K4357" s="8"/>
      <c r="M4357" s="8"/>
    </row>
    <row r="4358" spans="11:13" x14ac:dyDescent="0.2">
      <c r="K4358" s="8"/>
      <c r="M4358" s="8"/>
    </row>
    <row r="4359" spans="11:13" x14ac:dyDescent="0.2">
      <c r="K4359" s="8"/>
      <c r="M4359" s="8"/>
    </row>
    <row r="4360" spans="11:13" x14ac:dyDescent="0.2">
      <c r="K4360" s="8"/>
      <c r="M4360" s="8"/>
    </row>
    <row r="4361" spans="11:13" x14ac:dyDescent="0.2">
      <c r="K4361" s="8"/>
      <c r="M4361" s="8"/>
    </row>
    <row r="4362" spans="11:13" x14ac:dyDescent="0.2">
      <c r="K4362" s="8"/>
      <c r="M4362" s="8"/>
    </row>
    <row r="4363" spans="11:13" x14ac:dyDescent="0.2">
      <c r="K4363" s="8"/>
      <c r="M4363" s="8"/>
    </row>
    <row r="4364" spans="11:13" x14ac:dyDescent="0.2">
      <c r="K4364" s="8"/>
      <c r="M4364" s="8"/>
    </row>
    <row r="4365" spans="11:13" x14ac:dyDescent="0.2">
      <c r="K4365" s="8"/>
      <c r="M4365" s="8"/>
    </row>
    <row r="4366" spans="11:13" x14ac:dyDescent="0.2">
      <c r="K4366" s="8"/>
      <c r="M4366" s="8"/>
    </row>
    <row r="4367" spans="11:13" x14ac:dyDescent="0.2">
      <c r="K4367" s="8"/>
      <c r="M4367" s="8"/>
    </row>
    <row r="4368" spans="11:13" x14ac:dyDescent="0.2">
      <c r="K4368" s="8"/>
      <c r="M4368" s="8"/>
    </row>
    <row r="4369" spans="11:13" x14ac:dyDescent="0.2">
      <c r="K4369" s="8"/>
      <c r="M4369" s="8"/>
    </row>
    <row r="4370" spans="11:13" x14ac:dyDescent="0.2">
      <c r="K4370" s="8"/>
      <c r="M4370" s="8"/>
    </row>
    <row r="4371" spans="11:13" x14ac:dyDescent="0.2">
      <c r="K4371" s="8"/>
      <c r="M4371" s="8"/>
    </row>
    <row r="4372" spans="11:13" x14ac:dyDescent="0.2">
      <c r="K4372" s="8"/>
      <c r="M4372" s="8"/>
    </row>
    <row r="4373" spans="11:13" x14ac:dyDescent="0.2">
      <c r="K4373" s="8"/>
      <c r="M4373" s="8"/>
    </row>
    <row r="4374" spans="11:13" x14ac:dyDescent="0.2">
      <c r="K4374" s="8"/>
      <c r="M4374" s="8"/>
    </row>
    <row r="4375" spans="11:13" x14ac:dyDescent="0.2">
      <c r="K4375" s="8"/>
      <c r="M4375" s="8"/>
    </row>
    <row r="4376" spans="11:13" x14ac:dyDescent="0.2">
      <c r="K4376" s="8"/>
      <c r="M4376" s="8"/>
    </row>
    <row r="4377" spans="11:13" x14ac:dyDescent="0.2">
      <c r="K4377" s="8"/>
      <c r="M4377" s="8"/>
    </row>
    <row r="4378" spans="11:13" x14ac:dyDescent="0.2">
      <c r="K4378" s="8"/>
      <c r="M4378" s="8"/>
    </row>
    <row r="4379" spans="11:13" x14ac:dyDescent="0.2">
      <c r="K4379" s="8"/>
      <c r="M4379" s="8"/>
    </row>
    <row r="4380" spans="11:13" x14ac:dyDescent="0.2">
      <c r="K4380" s="8"/>
      <c r="M4380" s="8"/>
    </row>
    <row r="4381" spans="11:13" x14ac:dyDescent="0.2">
      <c r="K4381" s="8"/>
      <c r="M4381" s="8"/>
    </row>
    <row r="4382" spans="11:13" x14ac:dyDescent="0.2">
      <c r="K4382" s="8"/>
      <c r="M4382" s="8"/>
    </row>
    <row r="4383" spans="11:13" x14ac:dyDescent="0.2">
      <c r="K4383" s="8"/>
      <c r="M4383" s="8"/>
    </row>
    <row r="4384" spans="11:13" x14ac:dyDescent="0.2">
      <c r="K4384" s="8"/>
      <c r="M4384" s="8"/>
    </row>
    <row r="4385" spans="11:13" x14ac:dyDescent="0.2">
      <c r="K4385" s="8"/>
      <c r="M4385" s="8"/>
    </row>
    <row r="4386" spans="11:13" x14ac:dyDescent="0.2">
      <c r="K4386" s="8"/>
      <c r="M4386" s="8"/>
    </row>
    <row r="4387" spans="11:13" x14ac:dyDescent="0.2">
      <c r="K4387" s="8"/>
      <c r="M4387" s="8"/>
    </row>
    <row r="4388" spans="11:13" x14ac:dyDescent="0.2">
      <c r="K4388" s="8"/>
      <c r="M4388" s="8"/>
    </row>
    <row r="4389" spans="11:13" x14ac:dyDescent="0.2">
      <c r="K4389" s="8"/>
      <c r="M4389" s="8"/>
    </row>
    <row r="4390" spans="11:13" x14ac:dyDescent="0.2">
      <c r="K4390" s="8"/>
      <c r="M4390" s="8"/>
    </row>
    <row r="4391" spans="11:13" x14ac:dyDescent="0.2">
      <c r="K4391" s="8"/>
      <c r="M4391" s="8"/>
    </row>
    <row r="4392" spans="11:13" x14ac:dyDescent="0.2">
      <c r="K4392" s="8"/>
      <c r="M4392" s="8"/>
    </row>
    <row r="4393" spans="11:13" x14ac:dyDescent="0.2">
      <c r="K4393" s="8"/>
      <c r="M4393" s="8"/>
    </row>
    <row r="4394" spans="11:13" x14ac:dyDescent="0.2">
      <c r="K4394" s="8"/>
      <c r="M4394" s="8"/>
    </row>
    <row r="4395" spans="11:13" x14ac:dyDescent="0.2">
      <c r="K4395" s="8"/>
      <c r="M4395" s="8"/>
    </row>
    <row r="4396" spans="11:13" x14ac:dyDescent="0.2">
      <c r="K4396" s="8"/>
      <c r="M4396" s="8"/>
    </row>
    <row r="4397" spans="11:13" x14ac:dyDescent="0.2">
      <c r="K4397" s="8"/>
      <c r="M4397" s="8"/>
    </row>
    <row r="4398" spans="11:13" x14ac:dyDescent="0.2">
      <c r="K4398" s="8"/>
      <c r="M4398" s="8"/>
    </row>
    <row r="4399" spans="11:13" x14ac:dyDescent="0.2">
      <c r="K4399" s="8"/>
      <c r="M4399" s="8"/>
    </row>
    <row r="4400" spans="11:13" x14ac:dyDescent="0.2">
      <c r="K4400" s="8"/>
      <c r="M4400" s="8"/>
    </row>
    <row r="4401" spans="11:13" x14ac:dyDescent="0.2">
      <c r="K4401" s="8"/>
      <c r="M4401" s="8"/>
    </row>
    <row r="4402" spans="11:13" x14ac:dyDescent="0.2">
      <c r="K4402" s="8"/>
      <c r="M4402" s="8"/>
    </row>
    <row r="4403" spans="11:13" x14ac:dyDescent="0.2">
      <c r="K4403" s="8"/>
      <c r="M4403" s="8"/>
    </row>
    <row r="4404" spans="11:13" x14ac:dyDescent="0.2">
      <c r="K4404" s="8"/>
      <c r="M4404" s="8"/>
    </row>
    <row r="4405" spans="11:13" x14ac:dyDescent="0.2">
      <c r="K4405" s="8"/>
      <c r="M4405" s="8"/>
    </row>
    <row r="4406" spans="11:13" x14ac:dyDescent="0.2">
      <c r="K4406" s="8"/>
      <c r="M4406" s="8"/>
    </row>
    <row r="4407" spans="11:13" x14ac:dyDescent="0.2">
      <c r="K4407" s="8"/>
      <c r="M4407" s="8"/>
    </row>
    <row r="4408" spans="11:13" x14ac:dyDescent="0.2">
      <c r="K4408" s="8"/>
      <c r="M4408" s="8"/>
    </row>
    <row r="4409" spans="11:13" x14ac:dyDescent="0.2">
      <c r="K4409" s="8"/>
      <c r="M4409" s="8"/>
    </row>
    <row r="4410" spans="11:13" x14ac:dyDescent="0.2">
      <c r="K4410" s="8"/>
      <c r="M4410" s="8"/>
    </row>
    <row r="4411" spans="11:13" x14ac:dyDescent="0.2">
      <c r="K4411" s="8"/>
      <c r="M4411" s="8"/>
    </row>
    <row r="4412" spans="11:13" x14ac:dyDescent="0.2">
      <c r="K4412" s="8"/>
      <c r="M4412" s="8"/>
    </row>
    <row r="4413" spans="11:13" x14ac:dyDescent="0.2">
      <c r="K4413" s="8"/>
      <c r="M4413" s="8"/>
    </row>
    <row r="4414" spans="11:13" x14ac:dyDescent="0.2">
      <c r="K4414" s="8"/>
      <c r="M4414" s="8"/>
    </row>
    <row r="4415" spans="11:13" x14ac:dyDescent="0.2">
      <c r="K4415" s="8"/>
      <c r="M4415" s="8"/>
    </row>
    <row r="4416" spans="11:13" x14ac:dyDescent="0.2">
      <c r="K4416" s="8"/>
      <c r="M4416" s="8"/>
    </row>
    <row r="4417" spans="11:13" x14ac:dyDescent="0.2">
      <c r="K4417" s="8"/>
      <c r="M4417" s="8"/>
    </row>
    <row r="4418" spans="11:13" x14ac:dyDescent="0.2">
      <c r="K4418" s="8"/>
      <c r="M4418" s="8"/>
    </row>
    <row r="4419" spans="11:13" x14ac:dyDescent="0.2">
      <c r="K4419" s="8"/>
      <c r="M4419" s="8"/>
    </row>
    <row r="4420" spans="11:13" x14ac:dyDescent="0.2">
      <c r="K4420" s="8"/>
      <c r="M4420" s="8"/>
    </row>
    <row r="4421" spans="11:13" x14ac:dyDescent="0.2">
      <c r="K4421" s="8"/>
      <c r="M4421" s="8"/>
    </row>
    <row r="4422" spans="11:13" x14ac:dyDescent="0.2">
      <c r="K4422" s="8"/>
      <c r="M4422" s="8"/>
    </row>
    <row r="4423" spans="11:13" x14ac:dyDescent="0.2">
      <c r="K4423" s="8"/>
      <c r="M4423" s="8"/>
    </row>
    <row r="4424" spans="11:13" x14ac:dyDescent="0.2">
      <c r="K4424" s="8"/>
      <c r="M4424" s="8"/>
    </row>
    <row r="4425" spans="11:13" x14ac:dyDescent="0.2">
      <c r="K4425" s="8"/>
      <c r="M4425" s="8"/>
    </row>
    <row r="4426" spans="11:13" x14ac:dyDescent="0.2">
      <c r="K4426" s="8"/>
      <c r="M4426" s="8"/>
    </row>
    <row r="4427" spans="11:13" x14ac:dyDescent="0.2">
      <c r="K4427" s="8"/>
      <c r="M4427" s="8"/>
    </row>
    <row r="4428" spans="11:13" x14ac:dyDescent="0.2">
      <c r="K4428" s="8"/>
      <c r="M4428" s="8"/>
    </row>
    <row r="4429" spans="11:13" x14ac:dyDescent="0.2">
      <c r="K4429" s="8"/>
      <c r="M4429" s="8"/>
    </row>
    <row r="4430" spans="11:13" x14ac:dyDescent="0.2">
      <c r="K4430" s="8"/>
      <c r="M4430" s="8"/>
    </row>
    <row r="4431" spans="11:13" x14ac:dyDescent="0.2">
      <c r="K4431" s="8"/>
      <c r="M4431" s="8"/>
    </row>
    <row r="4432" spans="11:13" x14ac:dyDescent="0.2">
      <c r="K4432" s="8"/>
      <c r="M4432" s="8"/>
    </row>
    <row r="4433" spans="11:13" x14ac:dyDescent="0.2">
      <c r="K4433" s="8"/>
      <c r="M4433" s="8"/>
    </row>
    <row r="4434" spans="11:13" x14ac:dyDescent="0.2">
      <c r="K4434" s="8"/>
      <c r="M4434" s="8"/>
    </row>
    <row r="4435" spans="11:13" x14ac:dyDescent="0.2">
      <c r="K4435" s="8"/>
      <c r="M4435" s="8"/>
    </row>
    <row r="4436" spans="11:13" x14ac:dyDescent="0.2">
      <c r="K4436" s="8"/>
      <c r="M4436" s="8"/>
    </row>
    <row r="4437" spans="11:13" x14ac:dyDescent="0.2">
      <c r="K4437" s="8"/>
      <c r="M4437" s="8"/>
    </row>
    <row r="4438" spans="11:13" x14ac:dyDescent="0.2">
      <c r="K4438" s="8"/>
      <c r="M4438" s="8"/>
    </row>
    <row r="4439" spans="11:13" x14ac:dyDescent="0.2">
      <c r="K4439" s="8"/>
      <c r="M4439" s="8"/>
    </row>
    <row r="4440" spans="11:13" x14ac:dyDescent="0.2">
      <c r="K4440" s="8"/>
      <c r="M4440" s="8"/>
    </row>
    <row r="4441" spans="11:13" x14ac:dyDescent="0.2">
      <c r="K4441" s="8"/>
      <c r="M4441" s="8"/>
    </row>
    <row r="4442" spans="11:13" x14ac:dyDescent="0.2">
      <c r="K4442" s="8"/>
      <c r="M4442" s="8"/>
    </row>
    <row r="4443" spans="11:13" x14ac:dyDescent="0.2">
      <c r="K4443" s="8"/>
      <c r="M4443" s="8"/>
    </row>
    <row r="4444" spans="11:13" x14ac:dyDescent="0.2">
      <c r="K4444" s="8"/>
      <c r="M4444" s="8"/>
    </row>
    <row r="4445" spans="11:13" x14ac:dyDescent="0.2">
      <c r="K4445" s="8"/>
      <c r="M4445" s="8"/>
    </row>
    <row r="4446" spans="11:13" x14ac:dyDescent="0.2">
      <c r="K4446" s="8"/>
      <c r="M4446" s="8"/>
    </row>
    <row r="4447" spans="11:13" x14ac:dyDescent="0.2">
      <c r="K4447" s="8"/>
      <c r="M4447" s="8"/>
    </row>
    <row r="4448" spans="11:13" x14ac:dyDescent="0.2">
      <c r="K4448" s="8"/>
      <c r="M4448" s="8"/>
    </row>
    <row r="4449" spans="11:13" x14ac:dyDescent="0.2">
      <c r="K4449" s="8"/>
      <c r="M4449" s="8"/>
    </row>
    <row r="4450" spans="11:13" x14ac:dyDescent="0.2">
      <c r="K4450" s="8"/>
      <c r="M4450" s="8"/>
    </row>
    <row r="4451" spans="11:13" x14ac:dyDescent="0.2">
      <c r="K4451" s="8"/>
      <c r="M4451" s="8"/>
    </row>
    <row r="4452" spans="11:13" x14ac:dyDescent="0.2">
      <c r="K4452" s="8"/>
      <c r="M4452" s="8"/>
    </row>
    <row r="4453" spans="11:13" x14ac:dyDescent="0.2">
      <c r="K4453" s="8"/>
      <c r="M4453" s="8"/>
    </row>
    <row r="4454" spans="11:13" x14ac:dyDescent="0.2">
      <c r="K4454" s="8"/>
      <c r="M4454" s="8"/>
    </row>
    <row r="4455" spans="11:13" x14ac:dyDescent="0.2">
      <c r="K4455" s="8"/>
      <c r="M4455" s="8"/>
    </row>
    <row r="4456" spans="11:13" x14ac:dyDescent="0.2">
      <c r="K4456" s="8"/>
      <c r="M4456" s="8"/>
    </row>
    <row r="4457" spans="11:13" x14ac:dyDescent="0.2">
      <c r="K4457" s="8"/>
      <c r="M4457" s="8"/>
    </row>
    <row r="4458" spans="11:13" x14ac:dyDescent="0.2">
      <c r="K4458" s="8"/>
      <c r="M4458" s="8"/>
    </row>
    <row r="4459" spans="11:13" x14ac:dyDescent="0.2">
      <c r="K4459" s="8"/>
      <c r="M4459" s="8"/>
    </row>
    <row r="4460" spans="11:13" x14ac:dyDescent="0.2">
      <c r="K4460" s="8"/>
      <c r="M4460" s="8"/>
    </row>
    <row r="4461" spans="11:13" x14ac:dyDescent="0.2">
      <c r="K4461" s="8"/>
      <c r="M4461" s="8"/>
    </row>
    <row r="4462" spans="11:13" x14ac:dyDescent="0.2">
      <c r="K4462" s="8"/>
      <c r="M4462" s="8"/>
    </row>
    <row r="4463" spans="11:13" x14ac:dyDescent="0.2">
      <c r="K4463" s="8"/>
      <c r="M4463" s="8"/>
    </row>
    <row r="4464" spans="11:13" x14ac:dyDescent="0.2">
      <c r="K4464" s="8"/>
      <c r="M4464" s="8"/>
    </row>
    <row r="4465" spans="11:13" x14ac:dyDescent="0.2">
      <c r="K4465" s="8"/>
      <c r="M4465" s="8"/>
    </row>
    <row r="4466" spans="11:13" x14ac:dyDescent="0.2">
      <c r="K4466" s="8"/>
      <c r="M4466" s="8"/>
    </row>
    <row r="4467" spans="11:13" x14ac:dyDescent="0.2">
      <c r="K4467" s="8"/>
      <c r="M4467" s="8"/>
    </row>
    <row r="4468" spans="11:13" x14ac:dyDescent="0.2">
      <c r="K4468" s="8"/>
      <c r="M4468" s="8"/>
    </row>
    <row r="4469" spans="11:13" x14ac:dyDescent="0.2">
      <c r="K4469" s="8"/>
      <c r="M4469" s="8"/>
    </row>
    <row r="4470" spans="11:13" x14ac:dyDescent="0.2">
      <c r="K4470" s="8"/>
      <c r="M4470" s="8"/>
    </row>
    <row r="4471" spans="11:13" x14ac:dyDescent="0.2">
      <c r="K4471" s="8"/>
      <c r="M4471" s="8"/>
    </row>
    <row r="4472" spans="11:13" x14ac:dyDescent="0.2">
      <c r="K4472" s="8"/>
      <c r="M4472" s="8"/>
    </row>
    <row r="4473" spans="11:13" x14ac:dyDescent="0.2">
      <c r="K4473" s="8"/>
      <c r="M4473" s="8"/>
    </row>
    <row r="4474" spans="11:13" x14ac:dyDescent="0.2">
      <c r="K4474" s="8"/>
      <c r="M4474" s="8"/>
    </row>
    <row r="4475" spans="11:13" x14ac:dyDescent="0.2">
      <c r="K4475" s="8"/>
      <c r="M4475" s="8"/>
    </row>
    <row r="4476" spans="11:13" x14ac:dyDescent="0.2">
      <c r="K4476" s="8"/>
      <c r="M4476" s="8"/>
    </row>
    <row r="4477" spans="11:13" x14ac:dyDescent="0.2">
      <c r="K4477" s="8"/>
      <c r="M4477" s="8"/>
    </row>
    <row r="4478" spans="11:13" x14ac:dyDescent="0.2">
      <c r="K4478" s="8"/>
      <c r="M4478" s="8"/>
    </row>
    <row r="4479" spans="11:13" x14ac:dyDescent="0.2">
      <c r="K4479" s="8"/>
      <c r="M4479" s="8"/>
    </row>
    <row r="4480" spans="11:13" x14ac:dyDescent="0.2">
      <c r="K4480" s="8"/>
      <c r="M4480" s="8"/>
    </row>
    <row r="4481" spans="11:13" x14ac:dyDescent="0.2">
      <c r="K4481" s="8"/>
      <c r="M4481" s="8"/>
    </row>
    <row r="4482" spans="11:13" x14ac:dyDescent="0.2">
      <c r="K4482" s="8"/>
      <c r="M4482" s="8"/>
    </row>
    <row r="4483" spans="11:13" x14ac:dyDescent="0.2">
      <c r="K4483" s="8"/>
      <c r="M4483" s="8"/>
    </row>
    <row r="4484" spans="11:13" x14ac:dyDescent="0.2">
      <c r="K4484" s="8"/>
      <c r="M4484" s="8"/>
    </row>
    <row r="4485" spans="11:13" x14ac:dyDescent="0.2">
      <c r="K4485" s="8"/>
      <c r="M4485" s="8"/>
    </row>
    <row r="4486" spans="11:13" x14ac:dyDescent="0.2">
      <c r="K4486" s="8"/>
      <c r="M4486" s="8"/>
    </row>
    <row r="4487" spans="11:13" x14ac:dyDescent="0.2">
      <c r="K4487" s="8"/>
      <c r="M4487" s="8"/>
    </row>
    <row r="4488" spans="11:13" x14ac:dyDescent="0.2">
      <c r="K4488" s="8"/>
      <c r="M4488" s="8"/>
    </row>
    <row r="4489" spans="11:13" x14ac:dyDescent="0.2">
      <c r="K4489" s="8"/>
      <c r="M4489" s="8"/>
    </row>
    <row r="4490" spans="11:13" x14ac:dyDescent="0.2">
      <c r="K4490" s="8"/>
      <c r="M4490" s="8"/>
    </row>
    <row r="4491" spans="11:13" x14ac:dyDescent="0.2">
      <c r="K4491" s="8"/>
      <c r="M4491" s="8"/>
    </row>
    <row r="4492" spans="11:13" x14ac:dyDescent="0.2">
      <c r="K4492" s="8"/>
      <c r="M4492" s="8"/>
    </row>
    <row r="4493" spans="11:13" x14ac:dyDescent="0.2">
      <c r="K4493" s="8"/>
      <c r="M4493" s="8"/>
    </row>
    <row r="4494" spans="11:13" x14ac:dyDescent="0.2">
      <c r="K4494" s="8"/>
      <c r="M4494" s="8"/>
    </row>
    <row r="4495" spans="11:13" x14ac:dyDescent="0.2">
      <c r="K4495" s="8"/>
      <c r="M4495" s="8"/>
    </row>
    <row r="4496" spans="11:13" x14ac:dyDescent="0.2">
      <c r="K4496" s="8"/>
      <c r="M4496" s="8"/>
    </row>
    <row r="4497" spans="11:13" x14ac:dyDescent="0.2">
      <c r="K4497" s="8"/>
      <c r="M4497" s="8"/>
    </row>
    <row r="4498" spans="11:13" x14ac:dyDescent="0.2">
      <c r="K4498" s="8"/>
      <c r="M4498" s="8"/>
    </row>
    <row r="4499" spans="11:13" x14ac:dyDescent="0.2">
      <c r="K4499" s="8"/>
      <c r="M4499" s="8"/>
    </row>
    <row r="4500" spans="11:13" x14ac:dyDescent="0.2">
      <c r="K4500" s="8"/>
      <c r="M4500" s="8"/>
    </row>
    <row r="4501" spans="11:13" x14ac:dyDescent="0.2">
      <c r="K4501" s="8"/>
      <c r="M4501" s="8"/>
    </row>
    <row r="4502" spans="11:13" x14ac:dyDescent="0.2">
      <c r="K4502" s="8"/>
      <c r="M4502" s="8"/>
    </row>
    <row r="4503" spans="11:13" x14ac:dyDescent="0.2">
      <c r="K4503" s="8"/>
      <c r="M4503" s="8"/>
    </row>
    <row r="4504" spans="11:13" x14ac:dyDescent="0.2">
      <c r="K4504" s="8"/>
      <c r="M4504" s="8"/>
    </row>
    <row r="4505" spans="11:13" x14ac:dyDescent="0.2">
      <c r="K4505" s="8"/>
      <c r="M4505" s="8"/>
    </row>
    <row r="4506" spans="11:13" x14ac:dyDescent="0.2">
      <c r="K4506" s="8"/>
      <c r="M4506" s="8"/>
    </row>
    <row r="4507" spans="11:13" x14ac:dyDescent="0.2">
      <c r="K4507" s="8"/>
      <c r="M4507" s="8"/>
    </row>
    <row r="4508" spans="11:13" x14ac:dyDescent="0.2">
      <c r="K4508" s="8"/>
      <c r="M4508" s="8"/>
    </row>
    <row r="4509" spans="11:13" x14ac:dyDescent="0.2">
      <c r="K4509" s="8"/>
      <c r="M4509" s="8"/>
    </row>
    <row r="4510" spans="11:13" x14ac:dyDescent="0.2">
      <c r="K4510" s="8"/>
      <c r="M4510" s="8"/>
    </row>
    <row r="4511" spans="11:13" x14ac:dyDescent="0.2">
      <c r="K4511" s="8"/>
      <c r="M4511" s="8"/>
    </row>
    <row r="4512" spans="11:13" x14ac:dyDescent="0.2">
      <c r="K4512" s="8"/>
      <c r="M4512" s="8"/>
    </row>
    <row r="4513" spans="11:13" x14ac:dyDescent="0.2">
      <c r="K4513" s="8"/>
      <c r="M4513" s="8"/>
    </row>
    <row r="4514" spans="11:13" x14ac:dyDescent="0.2">
      <c r="K4514" s="8"/>
      <c r="M4514" s="8"/>
    </row>
    <row r="4515" spans="11:13" x14ac:dyDescent="0.2">
      <c r="K4515" s="8"/>
      <c r="M4515" s="8"/>
    </row>
    <row r="4516" spans="11:13" x14ac:dyDescent="0.2">
      <c r="K4516" s="8"/>
      <c r="M4516" s="8"/>
    </row>
    <row r="4517" spans="11:13" x14ac:dyDescent="0.2">
      <c r="K4517" s="8"/>
      <c r="M4517" s="8"/>
    </row>
    <row r="4518" spans="11:13" x14ac:dyDescent="0.2">
      <c r="K4518" s="8"/>
      <c r="M4518" s="8"/>
    </row>
    <row r="4519" spans="11:13" x14ac:dyDescent="0.2">
      <c r="K4519" s="8"/>
      <c r="M4519" s="8"/>
    </row>
    <row r="4520" spans="11:13" x14ac:dyDescent="0.2">
      <c r="K4520" s="8"/>
      <c r="M4520" s="8"/>
    </row>
    <row r="4521" spans="11:13" x14ac:dyDescent="0.2">
      <c r="K4521" s="8"/>
      <c r="M4521" s="8"/>
    </row>
    <row r="4522" spans="11:13" x14ac:dyDescent="0.2">
      <c r="K4522" s="8"/>
      <c r="M4522" s="8"/>
    </row>
    <row r="4523" spans="11:13" x14ac:dyDescent="0.2">
      <c r="K4523" s="8"/>
      <c r="M4523" s="8"/>
    </row>
    <row r="4524" spans="11:13" x14ac:dyDescent="0.2">
      <c r="K4524" s="8"/>
      <c r="M4524" s="8"/>
    </row>
    <row r="4525" spans="11:13" x14ac:dyDescent="0.2">
      <c r="K4525" s="8"/>
      <c r="M4525" s="8"/>
    </row>
    <row r="4526" spans="11:13" x14ac:dyDescent="0.2">
      <c r="K4526" s="8"/>
      <c r="M4526" s="8"/>
    </row>
    <row r="4527" spans="11:13" x14ac:dyDescent="0.2">
      <c r="K4527" s="8"/>
      <c r="M4527" s="8"/>
    </row>
    <row r="4528" spans="11:13" x14ac:dyDescent="0.2">
      <c r="K4528" s="8"/>
      <c r="M4528" s="8"/>
    </row>
    <row r="4529" spans="11:13" x14ac:dyDescent="0.2">
      <c r="K4529" s="8"/>
      <c r="M4529" s="8"/>
    </row>
    <row r="4530" spans="11:13" x14ac:dyDescent="0.2">
      <c r="K4530" s="8"/>
      <c r="M4530" s="8"/>
    </row>
    <row r="4531" spans="11:13" x14ac:dyDescent="0.2">
      <c r="K4531" s="8"/>
      <c r="M4531" s="8"/>
    </row>
    <row r="4532" spans="11:13" x14ac:dyDescent="0.2">
      <c r="K4532" s="8"/>
      <c r="M4532" s="8"/>
    </row>
    <row r="4533" spans="11:13" x14ac:dyDescent="0.2">
      <c r="K4533" s="8"/>
      <c r="M4533" s="8"/>
    </row>
    <row r="4534" spans="11:13" x14ac:dyDescent="0.2">
      <c r="K4534" s="8"/>
      <c r="M4534" s="8"/>
    </row>
    <row r="4535" spans="11:13" x14ac:dyDescent="0.2">
      <c r="K4535" s="8"/>
      <c r="M4535" s="8"/>
    </row>
    <row r="4536" spans="11:13" x14ac:dyDescent="0.2">
      <c r="K4536" s="8"/>
      <c r="M4536" s="8"/>
    </row>
    <row r="4537" spans="11:13" x14ac:dyDescent="0.2">
      <c r="K4537" s="8"/>
      <c r="M4537" s="8"/>
    </row>
    <row r="4538" spans="11:13" x14ac:dyDescent="0.2">
      <c r="K4538" s="8"/>
      <c r="M4538" s="8"/>
    </row>
    <row r="4539" spans="11:13" x14ac:dyDescent="0.2">
      <c r="K4539" s="8"/>
      <c r="M4539" s="8"/>
    </row>
    <row r="4540" spans="11:13" x14ac:dyDescent="0.2">
      <c r="K4540" s="8"/>
      <c r="M4540" s="8"/>
    </row>
    <row r="4541" spans="11:13" x14ac:dyDescent="0.2">
      <c r="K4541" s="8"/>
      <c r="M4541" s="8"/>
    </row>
    <row r="4542" spans="11:13" x14ac:dyDescent="0.2">
      <c r="K4542" s="8"/>
      <c r="M4542" s="8"/>
    </row>
    <row r="4543" spans="11:13" x14ac:dyDescent="0.2">
      <c r="K4543" s="8"/>
      <c r="M4543" s="8"/>
    </row>
    <row r="4544" spans="11:13" x14ac:dyDescent="0.2">
      <c r="K4544" s="8"/>
      <c r="M4544" s="8"/>
    </row>
    <row r="4545" spans="11:13" x14ac:dyDescent="0.2">
      <c r="K4545" s="8"/>
      <c r="M4545" s="8"/>
    </row>
    <row r="4546" spans="11:13" x14ac:dyDescent="0.2">
      <c r="K4546" s="8"/>
      <c r="M4546" s="8"/>
    </row>
    <row r="4547" spans="11:13" x14ac:dyDescent="0.2">
      <c r="K4547" s="8"/>
      <c r="M4547" s="8"/>
    </row>
    <row r="4548" spans="11:13" x14ac:dyDescent="0.2">
      <c r="K4548" s="8"/>
      <c r="M4548" s="8"/>
    </row>
    <row r="4549" spans="11:13" x14ac:dyDescent="0.2">
      <c r="K4549" s="8"/>
      <c r="M4549" s="8"/>
    </row>
    <row r="4550" spans="11:13" x14ac:dyDescent="0.2">
      <c r="K4550" s="8"/>
      <c r="M4550" s="8"/>
    </row>
    <row r="4551" spans="11:13" x14ac:dyDescent="0.2">
      <c r="K4551" s="8"/>
      <c r="M4551" s="8"/>
    </row>
    <row r="4552" spans="11:13" x14ac:dyDescent="0.2">
      <c r="K4552" s="8"/>
      <c r="M4552" s="8"/>
    </row>
    <row r="4553" spans="11:13" x14ac:dyDescent="0.2">
      <c r="K4553" s="8"/>
      <c r="M4553" s="8"/>
    </row>
    <row r="4554" spans="11:13" x14ac:dyDescent="0.2">
      <c r="K4554" s="8"/>
      <c r="M4554" s="8"/>
    </row>
    <row r="4555" spans="11:13" x14ac:dyDescent="0.2">
      <c r="K4555" s="8"/>
      <c r="M4555" s="8"/>
    </row>
    <row r="4556" spans="11:13" x14ac:dyDescent="0.2">
      <c r="K4556" s="8"/>
      <c r="M4556" s="8"/>
    </row>
    <row r="4557" spans="11:13" x14ac:dyDescent="0.2">
      <c r="K4557" s="8"/>
      <c r="M4557" s="8"/>
    </row>
    <row r="4558" spans="11:13" x14ac:dyDescent="0.2">
      <c r="K4558" s="8"/>
      <c r="M4558" s="8"/>
    </row>
    <row r="4559" spans="11:13" x14ac:dyDescent="0.2">
      <c r="K4559" s="8"/>
      <c r="M4559" s="8"/>
    </row>
    <row r="4560" spans="11:13" x14ac:dyDescent="0.2">
      <c r="K4560" s="8"/>
      <c r="M4560" s="8"/>
    </row>
    <row r="4561" spans="11:13" x14ac:dyDescent="0.2">
      <c r="K4561" s="8"/>
      <c r="M4561" s="8"/>
    </row>
    <row r="4562" spans="11:13" x14ac:dyDescent="0.2">
      <c r="K4562" s="8"/>
      <c r="M4562" s="8"/>
    </row>
    <row r="4563" spans="11:13" x14ac:dyDescent="0.2">
      <c r="K4563" s="8"/>
      <c r="M4563" s="8"/>
    </row>
    <row r="4564" spans="11:13" x14ac:dyDescent="0.2">
      <c r="K4564" s="8"/>
      <c r="M4564" s="8"/>
    </row>
    <row r="4565" spans="11:13" x14ac:dyDescent="0.2">
      <c r="K4565" s="8"/>
      <c r="M4565" s="8"/>
    </row>
    <row r="4566" spans="11:13" x14ac:dyDescent="0.2">
      <c r="K4566" s="8"/>
      <c r="M4566" s="8"/>
    </row>
    <row r="4567" spans="11:13" x14ac:dyDescent="0.2">
      <c r="K4567" s="8"/>
      <c r="M4567" s="8"/>
    </row>
    <row r="4568" spans="11:13" x14ac:dyDescent="0.2">
      <c r="K4568" s="8"/>
      <c r="M4568" s="8"/>
    </row>
    <row r="4569" spans="11:13" x14ac:dyDescent="0.2">
      <c r="K4569" s="8"/>
      <c r="M4569" s="8"/>
    </row>
    <row r="4570" spans="11:13" x14ac:dyDescent="0.2">
      <c r="K4570" s="8"/>
      <c r="M4570" s="8"/>
    </row>
    <row r="4571" spans="11:13" x14ac:dyDescent="0.2">
      <c r="K4571" s="8"/>
      <c r="M4571" s="8"/>
    </row>
    <row r="4572" spans="11:13" x14ac:dyDescent="0.2">
      <c r="K4572" s="8"/>
      <c r="M4572" s="8"/>
    </row>
    <row r="4573" spans="11:13" x14ac:dyDescent="0.2">
      <c r="K4573" s="8"/>
      <c r="M4573" s="8"/>
    </row>
    <row r="4574" spans="11:13" x14ac:dyDescent="0.2">
      <c r="K4574" s="8"/>
      <c r="M4574" s="8"/>
    </row>
    <row r="4575" spans="11:13" x14ac:dyDescent="0.2">
      <c r="K4575" s="8"/>
      <c r="M4575" s="8"/>
    </row>
    <row r="4576" spans="11:13" x14ac:dyDescent="0.2">
      <c r="K4576" s="8"/>
      <c r="M4576" s="8"/>
    </row>
    <row r="4577" spans="11:13" x14ac:dyDescent="0.2">
      <c r="K4577" s="8"/>
      <c r="M4577" s="8"/>
    </row>
    <row r="4578" spans="11:13" x14ac:dyDescent="0.2">
      <c r="K4578" s="8"/>
      <c r="M4578" s="8"/>
    </row>
    <row r="4579" spans="11:13" x14ac:dyDescent="0.2">
      <c r="K4579" s="8"/>
      <c r="M4579" s="8"/>
    </row>
    <row r="4580" spans="11:13" x14ac:dyDescent="0.2">
      <c r="K4580" s="8"/>
      <c r="M4580" s="8"/>
    </row>
    <row r="4581" spans="11:13" x14ac:dyDescent="0.2">
      <c r="K4581" s="8"/>
      <c r="M4581" s="8"/>
    </row>
    <row r="4582" spans="11:13" x14ac:dyDescent="0.2">
      <c r="K4582" s="8"/>
      <c r="M4582" s="8"/>
    </row>
    <row r="4583" spans="11:13" x14ac:dyDescent="0.2">
      <c r="K4583" s="8"/>
      <c r="M4583" s="8"/>
    </row>
    <row r="4584" spans="11:13" x14ac:dyDescent="0.2">
      <c r="K4584" s="8"/>
      <c r="M4584" s="8"/>
    </row>
    <row r="4585" spans="11:13" x14ac:dyDescent="0.2">
      <c r="K4585" s="8"/>
      <c r="M4585" s="8"/>
    </row>
    <row r="4586" spans="11:13" x14ac:dyDescent="0.2">
      <c r="K4586" s="8"/>
      <c r="M4586" s="8"/>
    </row>
    <row r="4587" spans="11:13" x14ac:dyDescent="0.2">
      <c r="K4587" s="8"/>
      <c r="M4587" s="8"/>
    </row>
    <row r="4588" spans="11:13" x14ac:dyDescent="0.2">
      <c r="K4588" s="8"/>
      <c r="M4588" s="8"/>
    </row>
    <row r="4589" spans="11:13" x14ac:dyDescent="0.2">
      <c r="K4589" s="8"/>
      <c r="M4589" s="8"/>
    </row>
    <row r="4590" spans="11:13" x14ac:dyDescent="0.2">
      <c r="K4590" s="8"/>
      <c r="M4590" s="8"/>
    </row>
    <row r="4591" spans="11:13" x14ac:dyDescent="0.2">
      <c r="K4591" s="8"/>
      <c r="M4591" s="8"/>
    </row>
    <row r="4592" spans="11:13" x14ac:dyDescent="0.2">
      <c r="K4592" s="8"/>
      <c r="M4592" s="8"/>
    </row>
    <row r="4593" spans="11:13" x14ac:dyDescent="0.2">
      <c r="K4593" s="8"/>
      <c r="M4593" s="8"/>
    </row>
    <row r="4594" spans="11:13" x14ac:dyDescent="0.2">
      <c r="K4594" s="8"/>
      <c r="M4594" s="8"/>
    </row>
    <row r="4595" spans="11:13" x14ac:dyDescent="0.2">
      <c r="K4595" s="8"/>
      <c r="M4595" s="8"/>
    </row>
    <row r="4596" spans="11:13" x14ac:dyDescent="0.2">
      <c r="K4596" s="8"/>
      <c r="M4596" s="8"/>
    </row>
    <row r="4597" spans="11:13" x14ac:dyDescent="0.2">
      <c r="K4597" s="8"/>
      <c r="M4597" s="8"/>
    </row>
    <row r="4598" spans="11:13" x14ac:dyDescent="0.2">
      <c r="K4598" s="8"/>
      <c r="M4598" s="8"/>
    </row>
    <row r="4599" spans="11:13" x14ac:dyDescent="0.2">
      <c r="K4599" s="8"/>
      <c r="M4599" s="8"/>
    </row>
    <row r="4600" spans="11:13" x14ac:dyDescent="0.2">
      <c r="K4600" s="8"/>
      <c r="M4600" s="8"/>
    </row>
    <row r="4601" spans="11:13" x14ac:dyDescent="0.2">
      <c r="K4601" s="8"/>
      <c r="M4601" s="8"/>
    </row>
    <row r="4602" spans="11:13" x14ac:dyDescent="0.2">
      <c r="K4602" s="8"/>
      <c r="M4602" s="8"/>
    </row>
    <row r="4603" spans="11:13" x14ac:dyDescent="0.2">
      <c r="K4603" s="8"/>
      <c r="M4603" s="8"/>
    </row>
    <row r="4604" spans="11:13" x14ac:dyDescent="0.2">
      <c r="K4604" s="8"/>
      <c r="M4604" s="8"/>
    </row>
    <row r="4605" spans="11:13" x14ac:dyDescent="0.2">
      <c r="K4605" s="8"/>
      <c r="M4605" s="8"/>
    </row>
    <row r="4606" spans="11:13" x14ac:dyDescent="0.2">
      <c r="K4606" s="8"/>
      <c r="M4606" s="8"/>
    </row>
    <row r="4607" spans="11:13" x14ac:dyDescent="0.2">
      <c r="K4607" s="8"/>
      <c r="M4607" s="8"/>
    </row>
    <row r="4608" spans="11:13" x14ac:dyDescent="0.2">
      <c r="K4608" s="8"/>
      <c r="M4608" s="8"/>
    </row>
    <row r="4609" spans="11:13" x14ac:dyDescent="0.2">
      <c r="K4609" s="8"/>
      <c r="M4609" s="8"/>
    </row>
    <row r="4610" spans="11:13" x14ac:dyDescent="0.2">
      <c r="K4610" s="8"/>
      <c r="M4610" s="8"/>
    </row>
    <row r="4611" spans="11:13" x14ac:dyDescent="0.2">
      <c r="K4611" s="8"/>
      <c r="M4611" s="8"/>
    </row>
    <row r="4612" spans="11:13" x14ac:dyDescent="0.2">
      <c r="K4612" s="8"/>
      <c r="M4612" s="8"/>
    </row>
    <row r="4613" spans="11:13" x14ac:dyDescent="0.2">
      <c r="K4613" s="8"/>
      <c r="M4613" s="8"/>
    </row>
    <row r="4614" spans="11:13" x14ac:dyDescent="0.2">
      <c r="K4614" s="8"/>
      <c r="M4614" s="8"/>
    </row>
    <row r="4615" spans="11:13" x14ac:dyDescent="0.2">
      <c r="K4615" s="8"/>
      <c r="M4615" s="8"/>
    </row>
    <row r="4616" spans="11:13" x14ac:dyDescent="0.2">
      <c r="K4616" s="8"/>
      <c r="M4616" s="8"/>
    </row>
    <row r="4617" spans="11:13" x14ac:dyDescent="0.2">
      <c r="K4617" s="8"/>
      <c r="M4617" s="8"/>
    </row>
    <row r="4618" spans="11:13" x14ac:dyDescent="0.2">
      <c r="K4618" s="8"/>
      <c r="M4618" s="8"/>
    </row>
    <row r="4619" spans="11:13" x14ac:dyDescent="0.2">
      <c r="K4619" s="8"/>
      <c r="M4619" s="8"/>
    </row>
    <row r="4620" spans="11:13" x14ac:dyDescent="0.2">
      <c r="K4620" s="8"/>
      <c r="M4620" s="8"/>
    </row>
    <row r="4621" spans="11:13" x14ac:dyDescent="0.2">
      <c r="K4621" s="8"/>
      <c r="M4621" s="8"/>
    </row>
    <row r="4622" spans="11:13" x14ac:dyDescent="0.2">
      <c r="K4622" s="8"/>
      <c r="M4622" s="8"/>
    </row>
    <row r="4623" spans="11:13" x14ac:dyDescent="0.2">
      <c r="K4623" s="8"/>
      <c r="M4623" s="8"/>
    </row>
    <row r="4624" spans="11:13" x14ac:dyDescent="0.2">
      <c r="K4624" s="8"/>
      <c r="M4624" s="8"/>
    </row>
    <row r="4625" spans="11:13" x14ac:dyDescent="0.2">
      <c r="K4625" s="8"/>
      <c r="M4625" s="8"/>
    </row>
    <row r="4626" spans="11:13" x14ac:dyDescent="0.2">
      <c r="K4626" s="8"/>
      <c r="M4626" s="8"/>
    </row>
    <row r="4627" spans="11:13" x14ac:dyDescent="0.2">
      <c r="K4627" s="8"/>
      <c r="M4627" s="8"/>
    </row>
    <row r="4628" spans="11:13" x14ac:dyDescent="0.2">
      <c r="K4628" s="8"/>
      <c r="M4628" s="8"/>
    </row>
    <row r="4629" spans="11:13" x14ac:dyDescent="0.2">
      <c r="K4629" s="8"/>
      <c r="M4629" s="8"/>
    </row>
    <row r="4630" spans="11:13" x14ac:dyDescent="0.2">
      <c r="K4630" s="8"/>
      <c r="M4630" s="8"/>
    </row>
    <row r="4631" spans="11:13" x14ac:dyDescent="0.2">
      <c r="K4631" s="8"/>
      <c r="M4631" s="8"/>
    </row>
    <row r="4632" spans="11:13" x14ac:dyDescent="0.2">
      <c r="K4632" s="8"/>
      <c r="M4632" s="8"/>
    </row>
    <row r="4633" spans="11:13" x14ac:dyDescent="0.2">
      <c r="K4633" s="8"/>
      <c r="M4633" s="8"/>
    </row>
    <row r="4634" spans="11:13" x14ac:dyDescent="0.2">
      <c r="K4634" s="8"/>
      <c r="M4634" s="8"/>
    </row>
    <row r="4635" spans="11:13" x14ac:dyDescent="0.2">
      <c r="K4635" s="8"/>
      <c r="M4635" s="8"/>
    </row>
    <row r="4636" spans="11:13" x14ac:dyDescent="0.2">
      <c r="K4636" s="8"/>
      <c r="M4636" s="8"/>
    </row>
    <row r="4637" spans="11:13" x14ac:dyDescent="0.2">
      <c r="K4637" s="8"/>
      <c r="M4637" s="8"/>
    </row>
    <row r="4638" spans="11:13" x14ac:dyDescent="0.2">
      <c r="K4638" s="8"/>
      <c r="M4638" s="8"/>
    </row>
    <row r="4639" spans="11:13" x14ac:dyDescent="0.2">
      <c r="K4639" s="8"/>
      <c r="M4639" s="8"/>
    </row>
    <row r="4640" spans="11:13" x14ac:dyDescent="0.2">
      <c r="K4640" s="8"/>
      <c r="M4640" s="8"/>
    </row>
    <row r="4641" spans="11:13" x14ac:dyDescent="0.2">
      <c r="K4641" s="8"/>
      <c r="M4641" s="8"/>
    </row>
    <row r="4642" spans="11:13" x14ac:dyDescent="0.2">
      <c r="K4642" s="8"/>
      <c r="M4642" s="8"/>
    </row>
    <row r="4643" spans="11:13" x14ac:dyDescent="0.2">
      <c r="K4643" s="8"/>
      <c r="M4643" s="8"/>
    </row>
    <row r="4644" spans="11:13" x14ac:dyDescent="0.2">
      <c r="K4644" s="8"/>
      <c r="M4644" s="8"/>
    </row>
    <row r="4645" spans="11:13" x14ac:dyDescent="0.2">
      <c r="K4645" s="8"/>
      <c r="M4645" s="8"/>
    </row>
    <row r="4646" spans="11:13" x14ac:dyDescent="0.2">
      <c r="K4646" s="8"/>
      <c r="M4646" s="8"/>
    </row>
    <row r="4647" spans="11:13" x14ac:dyDescent="0.2">
      <c r="K4647" s="8"/>
      <c r="M4647" s="8"/>
    </row>
    <row r="4648" spans="11:13" x14ac:dyDescent="0.2">
      <c r="K4648" s="8"/>
      <c r="M4648" s="8"/>
    </row>
    <row r="4649" spans="11:13" x14ac:dyDescent="0.2">
      <c r="K4649" s="8"/>
      <c r="M4649" s="8"/>
    </row>
    <row r="4650" spans="11:13" x14ac:dyDescent="0.2">
      <c r="K4650" s="8"/>
      <c r="M4650" s="8"/>
    </row>
    <row r="4651" spans="11:13" x14ac:dyDescent="0.2">
      <c r="K4651" s="8"/>
      <c r="M4651" s="8"/>
    </row>
    <row r="4652" spans="11:13" x14ac:dyDescent="0.2">
      <c r="K4652" s="8"/>
      <c r="M4652" s="8"/>
    </row>
    <row r="4653" spans="11:13" x14ac:dyDescent="0.2">
      <c r="K4653" s="8"/>
      <c r="M4653" s="8"/>
    </row>
    <row r="4654" spans="11:13" x14ac:dyDescent="0.2">
      <c r="K4654" s="8"/>
      <c r="M4654" s="8"/>
    </row>
    <row r="4655" spans="11:13" x14ac:dyDescent="0.2">
      <c r="K4655" s="8"/>
      <c r="M4655" s="8"/>
    </row>
    <row r="4656" spans="11:13" x14ac:dyDescent="0.2">
      <c r="K4656" s="8"/>
      <c r="M4656" s="8"/>
    </row>
    <row r="4657" spans="11:13" x14ac:dyDescent="0.2">
      <c r="K4657" s="8"/>
      <c r="M4657" s="8"/>
    </row>
    <row r="4658" spans="11:13" x14ac:dyDescent="0.2">
      <c r="K4658" s="8"/>
      <c r="M4658" s="8"/>
    </row>
    <row r="4659" spans="11:13" x14ac:dyDescent="0.2">
      <c r="K4659" s="8"/>
      <c r="M4659" s="8"/>
    </row>
    <row r="4660" spans="11:13" x14ac:dyDescent="0.2">
      <c r="K4660" s="8"/>
      <c r="M4660" s="8"/>
    </row>
    <row r="4661" spans="11:13" x14ac:dyDescent="0.2">
      <c r="K4661" s="8"/>
      <c r="M4661" s="8"/>
    </row>
    <row r="4662" spans="11:13" x14ac:dyDescent="0.2">
      <c r="K4662" s="8"/>
      <c r="M4662" s="8"/>
    </row>
    <row r="4663" spans="11:13" x14ac:dyDescent="0.2">
      <c r="K4663" s="8"/>
      <c r="M4663" s="8"/>
    </row>
    <row r="4664" spans="11:13" x14ac:dyDescent="0.2">
      <c r="K4664" s="8"/>
      <c r="M4664" s="8"/>
    </row>
    <row r="4665" spans="11:13" x14ac:dyDescent="0.2">
      <c r="K4665" s="8"/>
      <c r="M4665" s="8"/>
    </row>
    <row r="4666" spans="11:13" x14ac:dyDescent="0.2">
      <c r="K4666" s="8"/>
      <c r="M4666" s="8"/>
    </row>
    <row r="4667" spans="11:13" x14ac:dyDescent="0.2">
      <c r="K4667" s="8"/>
      <c r="M4667" s="8"/>
    </row>
    <row r="4668" spans="11:13" x14ac:dyDescent="0.2">
      <c r="K4668" s="8"/>
      <c r="M4668" s="8"/>
    </row>
    <row r="4669" spans="11:13" x14ac:dyDescent="0.2">
      <c r="K4669" s="8"/>
      <c r="M4669" s="8"/>
    </row>
    <row r="4670" spans="11:13" x14ac:dyDescent="0.2">
      <c r="K4670" s="8"/>
      <c r="M4670" s="8"/>
    </row>
    <row r="4671" spans="11:13" x14ac:dyDescent="0.2">
      <c r="K4671" s="8"/>
      <c r="M4671" s="8"/>
    </row>
    <row r="4672" spans="11:13" x14ac:dyDescent="0.2">
      <c r="K4672" s="8"/>
      <c r="M4672" s="8"/>
    </row>
    <row r="4673" spans="11:13" x14ac:dyDescent="0.2">
      <c r="K4673" s="8"/>
      <c r="M4673" s="8"/>
    </row>
    <row r="4674" spans="11:13" x14ac:dyDescent="0.2">
      <c r="K4674" s="8"/>
      <c r="M4674" s="8"/>
    </row>
    <row r="4675" spans="11:13" x14ac:dyDescent="0.2">
      <c r="K4675" s="8"/>
      <c r="M4675" s="8"/>
    </row>
    <row r="4676" spans="11:13" x14ac:dyDescent="0.2">
      <c r="K4676" s="8"/>
      <c r="M4676" s="8"/>
    </row>
    <row r="4677" spans="11:13" x14ac:dyDescent="0.2">
      <c r="K4677" s="8"/>
      <c r="M4677" s="8"/>
    </row>
    <row r="4678" spans="11:13" x14ac:dyDescent="0.2">
      <c r="K4678" s="8"/>
      <c r="M4678" s="8"/>
    </row>
    <row r="4679" spans="11:13" x14ac:dyDescent="0.2">
      <c r="K4679" s="8"/>
      <c r="M4679" s="8"/>
    </row>
    <row r="4680" spans="11:13" x14ac:dyDescent="0.2">
      <c r="K4680" s="8"/>
      <c r="M4680" s="8"/>
    </row>
    <row r="4681" spans="11:13" x14ac:dyDescent="0.2">
      <c r="K4681" s="8"/>
      <c r="M4681" s="8"/>
    </row>
    <row r="4682" spans="11:13" x14ac:dyDescent="0.2">
      <c r="K4682" s="8"/>
      <c r="M4682" s="8"/>
    </row>
    <row r="4683" spans="11:13" x14ac:dyDescent="0.2">
      <c r="K4683" s="8"/>
      <c r="M4683" s="8"/>
    </row>
    <row r="4684" spans="11:13" x14ac:dyDescent="0.2">
      <c r="K4684" s="8"/>
      <c r="M4684" s="8"/>
    </row>
    <row r="4685" spans="11:13" x14ac:dyDescent="0.2">
      <c r="K4685" s="8"/>
      <c r="M4685" s="8"/>
    </row>
    <row r="4686" spans="11:13" x14ac:dyDescent="0.2">
      <c r="K4686" s="8"/>
      <c r="M4686" s="8"/>
    </row>
    <row r="4687" spans="11:13" x14ac:dyDescent="0.2">
      <c r="K4687" s="8"/>
      <c r="M4687" s="8"/>
    </row>
    <row r="4688" spans="11:13" x14ac:dyDescent="0.2">
      <c r="K4688" s="8"/>
      <c r="M4688" s="8"/>
    </row>
    <row r="4689" spans="11:13" x14ac:dyDescent="0.2">
      <c r="K4689" s="8"/>
      <c r="M4689" s="8"/>
    </row>
    <row r="4690" spans="11:13" x14ac:dyDescent="0.2">
      <c r="K4690" s="8"/>
      <c r="M4690" s="8"/>
    </row>
    <row r="4691" spans="11:13" x14ac:dyDescent="0.2">
      <c r="K4691" s="8"/>
      <c r="M4691" s="8"/>
    </row>
    <row r="4692" spans="11:13" x14ac:dyDescent="0.2">
      <c r="K4692" s="8"/>
      <c r="M4692" s="8"/>
    </row>
    <row r="4693" spans="11:13" x14ac:dyDescent="0.2">
      <c r="K4693" s="8"/>
      <c r="M4693" s="8"/>
    </row>
    <row r="4694" spans="11:13" x14ac:dyDescent="0.2">
      <c r="K4694" s="8"/>
      <c r="M4694" s="8"/>
    </row>
    <row r="4695" spans="11:13" x14ac:dyDescent="0.2">
      <c r="K4695" s="8"/>
      <c r="M4695" s="8"/>
    </row>
    <row r="4696" spans="11:13" x14ac:dyDescent="0.2">
      <c r="K4696" s="8"/>
      <c r="M4696" s="8"/>
    </row>
    <row r="4697" spans="11:13" x14ac:dyDescent="0.2">
      <c r="K4697" s="8"/>
      <c r="M4697" s="8"/>
    </row>
    <row r="4698" spans="11:13" x14ac:dyDescent="0.2">
      <c r="K4698" s="8"/>
      <c r="M4698" s="8"/>
    </row>
    <row r="4699" spans="11:13" x14ac:dyDescent="0.2">
      <c r="K4699" s="8"/>
      <c r="M4699" s="8"/>
    </row>
    <row r="4700" spans="11:13" x14ac:dyDescent="0.2">
      <c r="K4700" s="8"/>
      <c r="M4700" s="8"/>
    </row>
    <row r="4701" spans="11:13" x14ac:dyDescent="0.2">
      <c r="K4701" s="8"/>
      <c r="M4701" s="8"/>
    </row>
    <row r="4702" spans="11:13" x14ac:dyDescent="0.2">
      <c r="K4702" s="8"/>
      <c r="M4702" s="8"/>
    </row>
    <row r="4703" spans="11:13" x14ac:dyDescent="0.2">
      <c r="K4703" s="8"/>
      <c r="M4703" s="8"/>
    </row>
    <row r="4704" spans="11:13" x14ac:dyDescent="0.2">
      <c r="K4704" s="8"/>
      <c r="M4704" s="8"/>
    </row>
    <row r="4705" spans="11:13" x14ac:dyDescent="0.2">
      <c r="K4705" s="8"/>
      <c r="M4705" s="8"/>
    </row>
    <row r="4706" spans="11:13" x14ac:dyDescent="0.2">
      <c r="K4706" s="8"/>
      <c r="M4706" s="8"/>
    </row>
    <row r="4707" spans="11:13" x14ac:dyDescent="0.2">
      <c r="K4707" s="8"/>
      <c r="M4707" s="8"/>
    </row>
    <row r="4708" spans="11:13" x14ac:dyDescent="0.2">
      <c r="K4708" s="8"/>
      <c r="M4708" s="8"/>
    </row>
    <row r="4709" spans="11:13" x14ac:dyDescent="0.2">
      <c r="K4709" s="8"/>
      <c r="M4709" s="8"/>
    </row>
    <row r="4710" spans="11:13" x14ac:dyDescent="0.2">
      <c r="K4710" s="8"/>
      <c r="M4710" s="8"/>
    </row>
    <row r="4711" spans="11:13" x14ac:dyDescent="0.2">
      <c r="K4711" s="8"/>
      <c r="M4711" s="8"/>
    </row>
    <row r="4712" spans="11:13" x14ac:dyDescent="0.2">
      <c r="K4712" s="8"/>
      <c r="M4712" s="8"/>
    </row>
    <row r="4713" spans="11:13" x14ac:dyDescent="0.2">
      <c r="K4713" s="8"/>
      <c r="M4713" s="8"/>
    </row>
    <row r="4714" spans="11:13" x14ac:dyDescent="0.2">
      <c r="K4714" s="8"/>
      <c r="M4714" s="8"/>
    </row>
    <row r="4715" spans="11:13" x14ac:dyDescent="0.2">
      <c r="K4715" s="8"/>
      <c r="M4715" s="8"/>
    </row>
    <row r="4716" spans="11:13" x14ac:dyDescent="0.2">
      <c r="K4716" s="8"/>
      <c r="M4716" s="8"/>
    </row>
    <row r="4717" spans="11:13" x14ac:dyDescent="0.2">
      <c r="K4717" s="8"/>
      <c r="M4717" s="8"/>
    </row>
    <row r="4718" spans="11:13" x14ac:dyDescent="0.2">
      <c r="K4718" s="8"/>
      <c r="M4718" s="8"/>
    </row>
    <row r="4719" spans="11:13" x14ac:dyDescent="0.2">
      <c r="K4719" s="8"/>
      <c r="M4719" s="8"/>
    </row>
    <row r="4720" spans="11:13" x14ac:dyDescent="0.2">
      <c r="K4720" s="8"/>
      <c r="M4720" s="8"/>
    </row>
    <row r="4721" spans="11:13" x14ac:dyDescent="0.2">
      <c r="K4721" s="8"/>
      <c r="M4721" s="8"/>
    </row>
    <row r="4722" spans="11:13" x14ac:dyDescent="0.2">
      <c r="K4722" s="8"/>
      <c r="M4722" s="8"/>
    </row>
    <row r="4723" spans="11:13" x14ac:dyDescent="0.2">
      <c r="K4723" s="8"/>
      <c r="M4723" s="8"/>
    </row>
    <row r="4724" spans="11:13" x14ac:dyDescent="0.2">
      <c r="K4724" s="8"/>
      <c r="M4724" s="8"/>
    </row>
    <row r="4725" spans="11:13" x14ac:dyDescent="0.2">
      <c r="K4725" s="8"/>
      <c r="M4725" s="8"/>
    </row>
    <row r="4726" spans="11:13" x14ac:dyDescent="0.2">
      <c r="K4726" s="8"/>
      <c r="M4726" s="8"/>
    </row>
    <row r="4727" spans="11:13" x14ac:dyDescent="0.2">
      <c r="K4727" s="8"/>
      <c r="M4727" s="8"/>
    </row>
    <row r="4728" spans="11:13" x14ac:dyDescent="0.2">
      <c r="K4728" s="8"/>
      <c r="M4728" s="8"/>
    </row>
    <row r="4729" spans="11:13" x14ac:dyDescent="0.2">
      <c r="K4729" s="8"/>
      <c r="M4729" s="8"/>
    </row>
    <row r="4730" spans="11:13" x14ac:dyDescent="0.2">
      <c r="K4730" s="8"/>
      <c r="M4730" s="8"/>
    </row>
    <row r="4731" spans="11:13" x14ac:dyDescent="0.2">
      <c r="K4731" s="8"/>
      <c r="M4731" s="8"/>
    </row>
    <row r="4732" spans="11:13" x14ac:dyDescent="0.2">
      <c r="K4732" s="8"/>
      <c r="M4732" s="8"/>
    </row>
    <row r="4733" spans="11:13" x14ac:dyDescent="0.2">
      <c r="K4733" s="8"/>
      <c r="M4733" s="8"/>
    </row>
    <row r="4734" spans="11:13" x14ac:dyDescent="0.2">
      <c r="K4734" s="8"/>
      <c r="M4734" s="8"/>
    </row>
    <row r="4735" spans="11:13" x14ac:dyDescent="0.2">
      <c r="K4735" s="8"/>
      <c r="M4735" s="8"/>
    </row>
    <row r="4736" spans="11:13" x14ac:dyDescent="0.2">
      <c r="K4736" s="8"/>
      <c r="M4736" s="8"/>
    </row>
    <row r="4737" spans="11:13" x14ac:dyDescent="0.2">
      <c r="K4737" s="8"/>
      <c r="M4737" s="8"/>
    </row>
    <row r="4738" spans="11:13" x14ac:dyDescent="0.2">
      <c r="K4738" s="8"/>
      <c r="M4738" s="8"/>
    </row>
    <row r="4739" spans="11:13" x14ac:dyDescent="0.2">
      <c r="K4739" s="8"/>
      <c r="M4739" s="8"/>
    </row>
    <row r="4740" spans="11:13" x14ac:dyDescent="0.2">
      <c r="K4740" s="8"/>
      <c r="M4740" s="8"/>
    </row>
    <row r="4741" spans="11:13" x14ac:dyDescent="0.2">
      <c r="K4741" s="8"/>
      <c r="M4741" s="8"/>
    </row>
    <row r="4742" spans="11:13" x14ac:dyDescent="0.2">
      <c r="K4742" s="8"/>
      <c r="M4742" s="8"/>
    </row>
    <row r="4743" spans="11:13" x14ac:dyDescent="0.2">
      <c r="K4743" s="8"/>
      <c r="M4743" s="8"/>
    </row>
    <row r="4744" spans="11:13" x14ac:dyDescent="0.2">
      <c r="K4744" s="8"/>
      <c r="M4744" s="8"/>
    </row>
    <row r="4745" spans="11:13" x14ac:dyDescent="0.2">
      <c r="K4745" s="8"/>
      <c r="M4745" s="8"/>
    </row>
    <row r="4746" spans="11:13" x14ac:dyDescent="0.2">
      <c r="K4746" s="8"/>
      <c r="M4746" s="8"/>
    </row>
    <row r="4747" spans="11:13" x14ac:dyDescent="0.2">
      <c r="K4747" s="8"/>
      <c r="M4747" s="8"/>
    </row>
    <row r="4748" spans="11:13" x14ac:dyDescent="0.2">
      <c r="K4748" s="8"/>
      <c r="M4748" s="8"/>
    </row>
    <row r="4749" spans="11:13" x14ac:dyDescent="0.2">
      <c r="K4749" s="8"/>
      <c r="M4749" s="8"/>
    </row>
    <row r="4750" spans="11:13" x14ac:dyDescent="0.2">
      <c r="K4750" s="8"/>
      <c r="M4750" s="8"/>
    </row>
    <row r="4751" spans="11:13" x14ac:dyDescent="0.2">
      <c r="K4751" s="8"/>
      <c r="M4751" s="8"/>
    </row>
    <row r="4752" spans="11:13" x14ac:dyDescent="0.2">
      <c r="K4752" s="8"/>
      <c r="M4752" s="8"/>
    </row>
    <row r="4753" spans="11:13" x14ac:dyDescent="0.2">
      <c r="K4753" s="8"/>
      <c r="M4753" s="8"/>
    </row>
    <row r="4754" spans="11:13" x14ac:dyDescent="0.2">
      <c r="K4754" s="8"/>
      <c r="M4754" s="8"/>
    </row>
    <row r="4755" spans="11:13" x14ac:dyDescent="0.2">
      <c r="K4755" s="8"/>
      <c r="M4755" s="8"/>
    </row>
    <row r="4756" spans="11:13" x14ac:dyDescent="0.2">
      <c r="K4756" s="8"/>
      <c r="M4756" s="8"/>
    </row>
    <row r="4757" spans="11:13" x14ac:dyDescent="0.2">
      <c r="K4757" s="8"/>
      <c r="M4757" s="8"/>
    </row>
    <row r="4758" spans="11:13" x14ac:dyDescent="0.2">
      <c r="K4758" s="8"/>
      <c r="M4758" s="8"/>
    </row>
    <row r="4759" spans="11:13" x14ac:dyDescent="0.2">
      <c r="K4759" s="8"/>
      <c r="M4759" s="8"/>
    </row>
    <row r="4760" spans="11:13" x14ac:dyDescent="0.2">
      <c r="K4760" s="8"/>
      <c r="M4760" s="8"/>
    </row>
    <row r="4761" spans="11:13" x14ac:dyDescent="0.2">
      <c r="K4761" s="8"/>
      <c r="M4761" s="8"/>
    </row>
    <row r="4762" spans="11:13" x14ac:dyDescent="0.2">
      <c r="K4762" s="8"/>
      <c r="M4762" s="8"/>
    </row>
    <row r="4763" spans="11:13" x14ac:dyDescent="0.2">
      <c r="K4763" s="8"/>
      <c r="M4763" s="8"/>
    </row>
    <row r="4764" spans="11:13" x14ac:dyDescent="0.2">
      <c r="K4764" s="8"/>
      <c r="M4764" s="8"/>
    </row>
    <row r="4765" spans="11:13" x14ac:dyDescent="0.2">
      <c r="K4765" s="8"/>
      <c r="M4765" s="8"/>
    </row>
    <row r="4766" spans="11:13" x14ac:dyDescent="0.2">
      <c r="K4766" s="8"/>
      <c r="M4766" s="8"/>
    </row>
    <row r="4767" spans="11:13" x14ac:dyDescent="0.2">
      <c r="K4767" s="8"/>
      <c r="M4767" s="8"/>
    </row>
    <row r="4768" spans="11:13" x14ac:dyDescent="0.2">
      <c r="K4768" s="8"/>
      <c r="M4768" s="8"/>
    </row>
    <row r="4769" spans="11:13" x14ac:dyDescent="0.2">
      <c r="K4769" s="8"/>
      <c r="M4769" s="8"/>
    </row>
    <row r="4770" spans="11:13" x14ac:dyDescent="0.2">
      <c r="K4770" s="8"/>
      <c r="M4770" s="8"/>
    </row>
    <row r="4771" spans="11:13" x14ac:dyDescent="0.2">
      <c r="K4771" s="8"/>
      <c r="M4771" s="8"/>
    </row>
    <row r="4772" spans="11:13" x14ac:dyDescent="0.2">
      <c r="K4772" s="8"/>
      <c r="M4772" s="8"/>
    </row>
    <row r="4773" spans="11:13" x14ac:dyDescent="0.2">
      <c r="K4773" s="8"/>
      <c r="M4773" s="8"/>
    </row>
    <row r="4774" spans="11:13" x14ac:dyDescent="0.2">
      <c r="K4774" s="8"/>
      <c r="M4774" s="8"/>
    </row>
    <row r="4775" spans="11:13" x14ac:dyDescent="0.2">
      <c r="K4775" s="8"/>
      <c r="M4775" s="8"/>
    </row>
    <row r="4776" spans="11:13" x14ac:dyDescent="0.2">
      <c r="K4776" s="8"/>
      <c r="M4776" s="8"/>
    </row>
    <row r="4777" spans="11:13" x14ac:dyDescent="0.2">
      <c r="K4777" s="8"/>
      <c r="M4777" s="8"/>
    </row>
    <row r="4778" spans="11:13" x14ac:dyDescent="0.2">
      <c r="K4778" s="8"/>
      <c r="M4778" s="8"/>
    </row>
    <row r="4779" spans="11:13" x14ac:dyDescent="0.2">
      <c r="K4779" s="8"/>
      <c r="M4779" s="8"/>
    </row>
    <row r="4780" spans="11:13" x14ac:dyDescent="0.2">
      <c r="K4780" s="8"/>
      <c r="M4780" s="8"/>
    </row>
    <row r="4781" spans="11:13" x14ac:dyDescent="0.2">
      <c r="K4781" s="8"/>
      <c r="M4781" s="8"/>
    </row>
    <row r="4782" spans="11:13" x14ac:dyDescent="0.2">
      <c r="K4782" s="8"/>
      <c r="M4782" s="8"/>
    </row>
    <row r="4783" spans="11:13" x14ac:dyDescent="0.2">
      <c r="K4783" s="8"/>
      <c r="M4783" s="8"/>
    </row>
    <row r="4784" spans="11:13" x14ac:dyDescent="0.2">
      <c r="K4784" s="8"/>
      <c r="M4784" s="8"/>
    </row>
    <row r="4785" spans="11:13" x14ac:dyDescent="0.2">
      <c r="K4785" s="8"/>
      <c r="M4785" s="8"/>
    </row>
    <row r="4786" spans="11:13" x14ac:dyDescent="0.2">
      <c r="K4786" s="8"/>
      <c r="M4786" s="8"/>
    </row>
    <row r="4787" spans="11:13" x14ac:dyDescent="0.2">
      <c r="K4787" s="8"/>
      <c r="M4787" s="8"/>
    </row>
    <row r="4788" spans="11:13" x14ac:dyDescent="0.2">
      <c r="K4788" s="8"/>
      <c r="M4788" s="8"/>
    </row>
    <row r="4789" spans="11:13" x14ac:dyDescent="0.2">
      <c r="K4789" s="8"/>
      <c r="M4789" s="8"/>
    </row>
    <row r="4790" spans="11:13" x14ac:dyDescent="0.2">
      <c r="K4790" s="8"/>
      <c r="M4790" s="8"/>
    </row>
    <row r="4791" spans="11:13" x14ac:dyDescent="0.2">
      <c r="K4791" s="8"/>
      <c r="M4791" s="8"/>
    </row>
    <row r="4792" spans="11:13" x14ac:dyDescent="0.2">
      <c r="K4792" s="8"/>
      <c r="M4792" s="8"/>
    </row>
    <row r="4793" spans="11:13" x14ac:dyDescent="0.2">
      <c r="K4793" s="8"/>
      <c r="M4793" s="8"/>
    </row>
    <row r="4794" spans="11:13" x14ac:dyDescent="0.2">
      <c r="K4794" s="8"/>
      <c r="M4794" s="8"/>
    </row>
    <row r="4795" spans="11:13" x14ac:dyDescent="0.2">
      <c r="K4795" s="8"/>
      <c r="M4795" s="8"/>
    </row>
    <row r="4796" spans="11:13" x14ac:dyDescent="0.2">
      <c r="K4796" s="8"/>
      <c r="M4796" s="8"/>
    </row>
    <row r="4797" spans="11:13" x14ac:dyDescent="0.2">
      <c r="K4797" s="8"/>
      <c r="M4797" s="8"/>
    </row>
    <row r="4798" spans="11:13" x14ac:dyDescent="0.2">
      <c r="K4798" s="8"/>
      <c r="M4798" s="8"/>
    </row>
    <row r="4799" spans="11:13" x14ac:dyDescent="0.2">
      <c r="K4799" s="8"/>
      <c r="M4799" s="8"/>
    </row>
    <row r="4800" spans="11:13" x14ac:dyDescent="0.2">
      <c r="K4800" s="8"/>
      <c r="M4800" s="8"/>
    </row>
    <row r="4801" spans="11:13" x14ac:dyDescent="0.2">
      <c r="K4801" s="8"/>
      <c r="M4801" s="8"/>
    </row>
    <row r="4802" spans="11:13" x14ac:dyDescent="0.2">
      <c r="K4802" s="8"/>
      <c r="M4802" s="8"/>
    </row>
    <row r="4803" spans="11:13" x14ac:dyDescent="0.2">
      <c r="K4803" s="8"/>
      <c r="M4803" s="8"/>
    </row>
    <row r="4804" spans="11:13" x14ac:dyDescent="0.2">
      <c r="K4804" s="8"/>
      <c r="M4804" s="8"/>
    </row>
    <row r="4805" spans="11:13" x14ac:dyDescent="0.2">
      <c r="K4805" s="8"/>
      <c r="M4805" s="8"/>
    </row>
    <row r="4806" spans="11:13" x14ac:dyDescent="0.2">
      <c r="K4806" s="8"/>
      <c r="M4806" s="8"/>
    </row>
    <row r="4807" spans="11:13" x14ac:dyDescent="0.2">
      <c r="K4807" s="8"/>
      <c r="M4807" s="8"/>
    </row>
    <row r="4808" spans="11:13" x14ac:dyDescent="0.2">
      <c r="K4808" s="8"/>
      <c r="M4808" s="8"/>
    </row>
    <row r="4809" spans="11:13" x14ac:dyDescent="0.2">
      <c r="K4809" s="8"/>
      <c r="M4809" s="8"/>
    </row>
    <row r="4810" spans="11:13" x14ac:dyDescent="0.2">
      <c r="K4810" s="8"/>
      <c r="M4810" s="8"/>
    </row>
    <row r="4811" spans="11:13" x14ac:dyDescent="0.2">
      <c r="K4811" s="8"/>
      <c r="M4811" s="8"/>
    </row>
    <row r="4812" spans="11:13" x14ac:dyDescent="0.2">
      <c r="K4812" s="8"/>
      <c r="M4812" s="8"/>
    </row>
    <row r="4813" spans="11:13" x14ac:dyDescent="0.2">
      <c r="K4813" s="8"/>
      <c r="M4813" s="8"/>
    </row>
    <row r="4814" spans="11:13" x14ac:dyDescent="0.2">
      <c r="K4814" s="8"/>
      <c r="M4814" s="8"/>
    </row>
    <row r="4815" spans="11:13" x14ac:dyDescent="0.2">
      <c r="K4815" s="8"/>
      <c r="M4815" s="8"/>
    </row>
    <row r="4816" spans="11:13" x14ac:dyDescent="0.2">
      <c r="K4816" s="8"/>
      <c r="M4816" s="8"/>
    </row>
    <row r="4817" spans="11:13" x14ac:dyDescent="0.2">
      <c r="K4817" s="8"/>
      <c r="M4817" s="8"/>
    </row>
    <row r="4818" spans="11:13" x14ac:dyDescent="0.2">
      <c r="K4818" s="8"/>
      <c r="M4818" s="8"/>
    </row>
    <row r="4819" spans="11:13" x14ac:dyDescent="0.2">
      <c r="K4819" s="8"/>
      <c r="M4819" s="8"/>
    </row>
    <row r="4820" spans="11:13" x14ac:dyDescent="0.2">
      <c r="K4820" s="8"/>
      <c r="M4820" s="8"/>
    </row>
    <row r="4821" spans="11:13" x14ac:dyDescent="0.2">
      <c r="K4821" s="8"/>
      <c r="M4821" s="8"/>
    </row>
    <row r="4822" spans="11:13" x14ac:dyDescent="0.2">
      <c r="K4822" s="8"/>
      <c r="M4822" s="8"/>
    </row>
    <row r="4823" spans="11:13" x14ac:dyDescent="0.2">
      <c r="K4823" s="8"/>
      <c r="M4823" s="8"/>
    </row>
    <row r="4824" spans="11:13" x14ac:dyDescent="0.2">
      <c r="K4824" s="8"/>
      <c r="M4824" s="8"/>
    </row>
    <row r="4825" spans="11:13" x14ac:dyDescent="0.2">
      <c r="K4825" s="8"/>
      <c r="M4825" s="8"/>
    </row>
    <row r="4826" spans="11:13" x14ac:dyDescent="0.2">
      <c r="K4826" s="8"/>
      <c r="M4826" s="8"/>
    </row>
    <row r="4827" spans="11:13" x14ac:dyDescent="0.2">
      <c r="K4827" s="8"/>
      <c r="M4827" s="8"/>
    </row>
    <row r="4828" spans="11:13" x14ac:dyDescent="0.2">
      <c r="K4828" s="8"/>
      <c r="M4828" s="8"/>
    </row>
    <row r="4829" spans="11:13" x14ac:dyDescent="0.2">
      <c r="K4829" s="8"/>
      <c r="M4829" s="8"/>
    </row>
    <row r="4830" spans="11:13" x14ac:dyDescent="0.2">
      <c r="K4830" s="8"/>
      <c r="M4830" s="8"/>
    </row>
    <row r="4831" spans="11:13" x14ac:dyDescent="0.2">
      <c r="K4831" s="8"/>
      <c r="M4831" s="8"/>
    </row>
    <row r="4832" spans="11:13" x14ac:dyDescent="0.2">
      <c r="K4832" s="8"/>
      <c r="M4832" s="8"/>
    </row>
    <row r="4833" spans="11:13" x14ac:dyDescent="0.2">
      <c r="K4833" s="8"/>
      <c r="M4833" s="8"/>
    </row>
    <row r="4834" spans="11:13" x14ac:dyDescent="0.2">
      <c r="K4834" s="8"/>
      <c r="M4834" s="8"/>
    </row>
    <row r="4835" spans="11:13" x14ac:dyDescent="0.2">
      <c r="K4835" s="8"/>
      <c r="M4835" s="8"/>
    </row>
    <row r="4836" spans="11:13" x14ac:dyDescent="0.2">
      <c r="K4836" s="8"/>
      <c r="M4836" s="8"/>
    </row>
    <row r="4837" spans="11:13" x14ac:dyDescent="0.2">
      <c r="K4837" s="8"/>
      <c r="M4837" s="8"/>
    </row>
    <row r="4838" spans="11:13" x14ac:dyDescent="0.2">
      <c r="K4838" s="8"/>
      <c r="M4838" s="8"/>
    </row>
    <row r="4839" spans="11:13" x14ac:dyDescent="0.2">
      <c r="K4839" s="8"/>
      <c r="M4839" s="8"/>
    </row>
    <row r="4840" spans="11:13" x14ac:dyDescent="0.2">
      <c r="K4840" s="8"/>
      <c r="M4840" s="8"/>
    </row>
    <row r="4841" spans="11:13" x14ac:dyDescent="0.2">
      <c r="K4841" s="8"/>
      <c r="M4841" s="8"/>
    </row>
    <row r="4842" spans="11:13" x14ac:dyDescent="0.2">
      <c r="K4842" s="8"/>
      <c r="M4842" s="8"/>
    </row>
    <row r="4843" spans="11:13" x14ac:dyDescent="0.2">
      <c r="K4843" s="8"/>
      <c r="M4843" s="8"/>
    </row>
    <row r="4844" spans="11:13" x14ac:dyDescent="0.2">
      <c r="K4844" s="8"/>
      <c r="M4844" s="8"/>
    </row>
    <row r="4845" spans="11:13" x14ac:dyDescent="0.2">
      <c r="K4845" s="8"/>
      <c r="M4845" s="8"/>
    </row>
    <row r="4846" spans="11:13" x14ac:dyDescent="0.2">
      <c r="K4846" s="8"/>
      <c r="M4846" s="8"/>
    </row>
    <row r="4847" spans="11:13" x14ac:dyDescent="0.2">
      <c r="K4847" s="8"/>
      <c r="M4847" s="8"/>
    </row>
    <row r="4848" spans="11:13" x14ac:dyDescent="0.2">
      <c r="K4848" s="8"/>
      <c r="M4848" s="8"/>
    </row>
    <row r="4849" spans="11:13" x14ac:dyDescent="0.2">
      <c r="K4849" s="8"/>
      <c r="M4849" s="8"/>
    </row>
    <row r="4850" spans="11:13" x14ac:dyDescent="0.2">
      <c r="K4850" s="8"/>
      <c r="M4850" s="8"/>
    </row>
    <row r="4851" spans="11:13" x14ac:dyDescent="0.2">
      <c r="K4851" s="8"/>
      <c r="M4851" s="8"/>
    </row>
    <row r="4852" spans="11:13" x14ac:dyDescent="0.2">
      <c r="K4852" s="8"/>
      <c r="M4852" s="8"/>
    </row>
    <row r="4853" spans="11:13" x14ac:dyDescent="0.2">
      <c r="K4853" s="8"/>
      <c r="M4853" s="8"/>
    </row>
    <row r="4854" spans="11:13" x14ac:dyDescent="0.2">
      <c r="K4854" s="8"/>
      <c r="M4854" s="8"/>
    </row>
    <row r="4855" spans="11:13" x14ac:dyDescent="0.2">
      <c r="K4855" s="8"/>
      <c r="M4855" s="8"/>
    </row>
    <row r="4856" spans="11:13" x14ac:dyDescent="0.2">
      <c r="K4856" s="8"/>
      <c r="M4856" s="8"/>
    </row>
    <row r="4857" spans="11:13" x14ac:dyDescent="0.2">
      <c r="K4857" s="8"/>
      <c r="M4857" s="8"/>
    </row>
    <row r="4858" spans="11:13" x14ac:dyDescent="0.2">
      <c r="K4858" s="8"/>
      <c r="M4858" s="8"/>
    </row>
    <row r="4859" spans="11:13" x14ac:dyDescent="0.2">
      <c r="K4859" s="8"/>
      <c r="M4859" s="8"/>
    </row>
    <row r="4860" spans="11:13" x14ac:dyDescent="0.2">
      <c r="K4860" s="8"/>
      <c r="M4860" s="8"/>
    </row>
    <row r="4861" spans="11:13" x14ac:dyDescent="0.2">
      <c r="K4861" s="8"/>
      <c r="M4861" s="8"/>
    </row>
    <row r="4862" spans="11:13" x14ac:dyDescent="0.2">
      <c r="K4862" s="8"/>
      <c r="M4862" s="8"/>
    </row>
    <row r="4863" spans="11:13" x14ac:dyDescent="0.2">
      <c r="K4863" s="8"/>
      <c r="M4863" s="8"/>
    </row>
    <row r="4864" spans="11:13" x14ac:dyDescent="0.2">
      <c r="K4864" s="8"/>
      <c r="M4864" s="8"/>
    </row>
    <row r="4865" spans="11:13" x14ac:dyDescent="0.2">
      <c r="K4865" s="8"/>
      <c r="M4865" s="8"/>
    </row>
    <row r="4866" spans="11:13" x14ac:dyDescent="0.2">
      <c r="K4866" s="8"/>
      <c r="M4866" s="8"/>
    </row>
    <row r="4867" spans="11:13" x14ac:dyDescent="0.2">
      <c r="K4867" s="8"/>
      <c r="M4867" s="8"/>
    </row>
    <row r="4868" spans="11:13" x14ac:dyDescent="0.2">
      <c r="K4868" s="8"/>
      <c r="M4868" s="8"/>
    </row>
    <row r="4869" spans="11:13" x14ac:dyDescent="0.2">
      <c r="K4869" s="8"/>
      <c r="M4869" s="8"/>
    </row>
    <row r="4870" spans="11:13" x14ac:dyDescent="0.2">
      <c r="K4870" s="8"/>
      <c r="M4870" s="8"/>
    </row>
    <row r="4871" spans="11:13" x14ac:dyDescent="0.2">
      <c r="K4871" s="8"/>
      <c r="M4871" s="8"/>
    </row>
    <row r="4872" spans="11:13" x14ac:dyDescent="0.2">
      <c r="K4872" s="8"/>
      <c r="M4872" s="8"/>
    </row>
    <row r="4873" spans="11:13" x14ac:dyDescent="0.2">
      <c r="K4873" s="8"/>
      <c r="M4873" s="8"/>
    </row>
    <row r="4874" spans="11:13" x14ac:dyDescent="0.2">
      <c r="K4874" s="8"/>
      <c r="M4874" s="8"/>
    </row>
    <row r="4875" spans="11:13" x14ac:dyDescent="0.2">
      <c r="K4875" s="8"/>
      <c r="M4875" s="8"/>
    </row>
    <row r="4876" spans="11:13" x14ac:dyDescent="0.2">
      <c r="K4876" s="8"/>
      <c r="M4876" s="8"/>
    </row>
    <row r="4877" spans="11:13" x14ac:dyDescent="0.2">
      <c r="K4877" s="8"/>
      <c r="M4877" s="8"/>
    </row>
    <row r="4878" spans="11:13" x14ac:dyDescent="0.2">
      <c r="K4878" s="8"/>
      <c r="M4878" s="8"/>
    </row>
    <row r="4879" spans="11:13" x14ac:dyDescent="0.2">
      <c r="K4879" s="8"/>
      <c r="M4879" s="8"/>
    </row>
    <row r="4880" spans="11:13" x14ac:dyDescent="0.2">
      <c r="K4880" s="8"/>
      <c r="M4880" s="8"/>
    </row>
    <row r="4881" spans="11:13" x14ac:dyDescent="0.2">
      <c r="K4881" s="8"/>
      <c r="M4881" s="8"/>
    </row>
    <row r="4882" spans="11:13" x14ac:dyDescent="0.2">
      <c r="K4882" s="8"/>
      <c r="M4882" s="8"/>
    </row>
    <row r="4883" spans="11:13" x14ac:dyDescent="0.2">
      <c r="K4883" s="8"/>
      <c r="M4883" s="8"/>
    </row>
    <row r="4884" spans="11:13" x14ac:dyDescent="0.2">
      <c r="K4884" s="8"/>
      <c r="M4884" s="8"/>
    </row>
    <row r="4885" spans="11:13" x14ac:dyDescent="0.2">
      <c r="K4885" s="8"/>
      <c r="M4885" s="8"/>
    </row>
    <row r="4886" spans="11:13" x14ac:dyDescent="0.2">
      <c r="K4886" s="8"/>
      <c r="M4886" s="8"/>
    </row>
    <row r="4887" spans="11:13" x14ac:dyDescent="0.2">
      <c r="K4887" s="8"/>
      <c r="M4887" s="8"/>
    </row>
    <row r="4888" spans="11:13" x14ac:dyDescent="0.2">
      <c r="K4888" s="8"/>
      <c r="M4888" s="8"/>
    </row>
    <row r="4889" spans="11:13" x14ac:dyDescent="0.2">
      <c r="K4889" s="8"/>
      <c r="M4889" s="8"/>
    </row>
    <row r="4890" spans="11:13" x14ac:dyDescent="0.2">
      <c r="K4890" s="8"/>
      <c r="M4890" s="8"/>
    </row>
    <row r="4891" spans="11:13" x14ac:dyDescent="0.2">
      <c r="K4891" s="8"/>
      <c r="M4891" s="8"/>
    </row>
    <row r="4892" spans="11:13" x14ac:dyDescent="0.2">
      <c r="K4892" s="8"/>
      <c r="M4892" s="8"/>
    </row>
    <row r="4893" spans="11:13" x14ac:dyDescent="0.2">
      <c r="K4893" s="8"/>
      <c r="M4893" s="8"/>
    </row>
    <row r="4894" spans="11:13" x14ac:dyDescent="0.2">
      <c r="K4894" s="8"/>
      <c r="M4894" s="8"/>
    </row>
    <row r="4895" spans="11:13" x14ac:dyDescent="0.2">
      <c r="K4895" s="8"/>
      <c r="M4895" s="8"/>
    </row>
    <row r="4896" spans="11:13" x14ac:dyDescent="0.2">
      <c r="K4896" s="8"/>
      <c r="M4896" s="8"/>
    </row>
    <row r="4897" spans="11:13" x14ac:dyDescent="0.2">
      <c r="K4897" s="8"/>
      <c r="M4897" s="8"/>
    </row>
    <row r="4898" spans="11:13" x14ac:dyDescent="0.2">
      <c r="K4898" s="8"/>
      <c r="M4898" s="8"/>
    </row>
    <row r="4899" spans="11:13" x14ac:dyDescent="0.2">
      <c r="K4899" s="8"/>
      <c r="M4899" s="8"/>
    </row>
    <row r="4900" spans="11:13" x14ac:dyDescent="0.2">
      <c r="K4900" s="8"/>
      <c r="M4900" s="8"/>
    </row>
    <row r="4901" spans="11:13" x14ac:dyDescent="0.2">
      <c r="K4901" s="8"/>
      <c r="M4901" s="8"/>
    </row>
    <row r="4902" spans="11:13" x14ac:dyDescent="0.2">
      <c r="K4902" s="8"/>
      <c r="M4902" s="8"/>
    </row>
    <row r="4903" spans="11:13" x14ac:dyDescent="0.2">
      <c r="K4903" s="8"/>
      <c r="M4903" s="8"/>
    </row>
    <row r="4904" spans="11:13" x14ac:dyDescent="0.2">
      <c r="K4904" s="8"/>
      <c r="M4904" s="8"/>
    </row>
    <row r="4905" spans="11:13" x14ac:dyDescent="0.2">
      <c r="K4905" s="8"/>
      <c r="M4905" s="8"/>
    </row>
    <row r="4906" spans="11:13" x14ac:dyDescent="0.2">
      <c r="K4906" s="8"/>
      <c r="M4906" s="8"/>
    </row>
    <row r="4907" spans="11:13" x14ac:dyDescent="0.2">
      <c r="K4907" s="8"/>
      <c r="M4907" s="8"/>
    </row>
    <row r="4908" spans="11:13" x14ac:dyDescent="0.2">
      <c r="K4908" s="8"/>
      <c r="M4908" s="8"/>
    </row>
    <row r="4909" spans="11:13" x14ac:dyDescent="0.2">
      <c r="K4909" s="8"/>
      <c r="M4909" s="8"/>
    </row>
    <row r="4910" spans="11:13" x14ac:dyDescent="0.2">
      <c r="K4910" s="8"/>
      <c r="M4910" s="8"/>
    </row>
    <row r="4911" spans="11:13" x14ac:dyDescent="0.2">
      <c r="K4911" s="8"/>
      <c r="M4911" s="8"/>
    </row>
    <row r="4912" spans="11:13" x14ac:dyDescent="0.2">
      <c r="K4912" s="8"/>
      <c r="M4912" s="8"/>
    </row>
    <row r="4913" spans="11:13" x14ac:dyDescent="0.2">
      <c r="K4913" s="8"/>
      <c r="M4913" s="8"/>
    </row>
    <row r="4914" spans="11:13" x14ac:dyDescent="0.2">
      <c r="K4914" s="8"/>
      <c r="M4914" s="8"/>
    </row>
    <row r="4915" spans="11:13" x14ac:dyDescent="0.2">
      <c r="K4915" s="8"/>
      <c r="M4915" s="8"/>
    </row>
    <row r="4916" spans="11:13" x14ac:dyDescent="0.2">
      <c r="K4916" s="8"/>
      <c r="M4916" s="8"/>
    </row>
    <row r="4917" spans="11:13" x14ac:dyDescent="0.2">
      <c r="K4917" s="8"/>
      <c r="M4917" s="8"/>
    </row>
    <row r="4918" spans="11:13" x14ac:dyDescent="0.2">
      <c r="K4918" s="8"/>
      <c r="M4918" s="8"/>
    </row>
    <row r="4919" spans="11:13" x14ac:dyDescent="0.2">
      <c r="K4919" s="8"/>
      <c r="M4919" s="8"/>
    </row>
    <row r="4920" spans="11:13" x14ac:dyDescent="0.2">
      <c r="K4920" s="8"/>
      <c r="M4920" s="8"/>
    </row>
    <row r="4921" spans="11:13" x14ac:dyDescent="0.2">
      <c r="K4921" s="8"/>
      <c r="M4921" s="8"/>
    </row>
    <row r="4922" spans="11:13" x14ac:dyDescent="0.2">
      <c r="K4922" s="8"/>
      <c r="M4922" s="8"/>
    </row>
    <row r="4923" spans="11:13" x14ac:dyDescent="0.2">
      <c r="K4923" s="8"/>
      <c r="M4923" s="8"/>
    </row>
    <row r="4924" spans="11:13" x14ac:dyDescent="0.2">
      <c r="K4924" s="8"/>
      <c r="M4924" s="8"/>
    </row>
    <row r="4925" spans="11:13" x14ac:dyDescent="0.2">
      <c r="K4925" s="8"/>
      <c r="M4925" s="8"/>
    </row>
    <row r="4926" spans="11:13" x14ac:dyDescent="0.2">
      <c r="K4926" s="8"/>
      <c r="M4926" s="8"/>
    </row>
    <row r="4927" spans="11:13" x14ac:dyDescent="0.2">
      <c r="K4927" s="8"/>
      <c r="M4927" s="8"/>
    </row>
    <row r="4928" spans="11:13" x14ac:dyDescent="0.2">
      <c r="K4928" s="8"/>
      <c r="M4928" s="8"/>
    </row>
    <row r="4929" spans="11:13" x14ac:dyDescent="0.2">
      <c r="K4929" s="8"/>
      <c r="M4929" s="8"/>
    </row>
    <row r="4930" spans="11:13" x14ac:dyDescent="0.2">
      <c r="K4930" s="8"/>
      <c r="M4930" s="8"/>
    </row>
    <row r="4931" spans="11:13" x14ac:dyDescent="0.2">
      <c r="K4931" s="8"/>
      <c r="M4931" s="8"/>
    </row>
    <row r="4932" spans="11:13" x14ac:dyDescent="0.2">
      <c r="K4932" s="8"/>
      <c r="M4932" s="8"/>
    </row>
    <row r="4933" spans="11:13" x14ac:dyDescent="0.2">
      <c r="K4933" s="8"/>
      <c r="M4933" s="8"/>
    </row>
    <row r="4934" spans="11:13" x14ac:dyDescent="0.2">
      <c r="K4934" s="8"/>
      <c r="M4934" s="8"/>
    </row>
    <row r="4935" spans="11:13" x14ac:dyDescent="0.2">
      <c r="K4935" s="8"/>
      <c r="M4935" s="8"/>
    </row>
    <row r="4936" spans="11:13" x14ac:dyDescent="0.2">
      <c r="K4936" s="8"/>
      <c r="M4936" s="8"/>
    </row>
    <row r="4937" spans="11:13" x14ac:dyDescent="0.2">
      <c r="K4937" s="8"/>
      <c r="M4937" s="8"/>
    </row>
    <row r="4938" spans="11:13" x14ac:dyDescent="0.2">
      <c r="K4938" s="8"/>
      <c r="M4938" s="8"/>
    </row>
    <row r="4939" spans="11:13" x14ac:dyDescent="0.2">
      <c r="K4939" s="8"/>
      <c r="M4939" s="8"/>
    </row>
    <row r="4940" spans="11:13" x14ac:dyDescent="0.2">
      <c r="K4940" s="8"/>
      <c r="M4940" s="8"/>
    </row>
    <row r="4941" spans="11:13" x14ac:dyDescent="0.2">
      <c r="K4941" s="8"/>
      <c r="M4941" s="8"/>
    </row>
    <row r="4942" spans="11:13" x14ac:dyDescent="0.2">
      <c r="K4942" s="8"/>
      <c r="M4942" s="8"/>
    </row>
    <row r="4943" spans="11:13" x14ac:dyDescent="0.2">
      <c r="K4943" s="8"/>
      <c r="M4943" s="8"/>
    </row>
    <row r="4944" spans="11:13" x14ac:dyDescent="0.2">
      <c r="K4944" s="8"/>
      <c r="M4944" s="8"/>
    </row>
    <row r="4945" spans="11:13" x14ac:dyDescent="0.2">
      <c r="K4945" s="8"/>
      <c r="M4945" s="8"/>
    </row>
    <row r="4946" spans="11:13" x14ac:dyDescent="0.2">
      <c r="K4946" s="8"/>
      <c r="M4946" s="8"/>
    </row>
    <row r="4947" spans="11:13" x14ac:dyDescent="0.2">
      <c r="K4947" s="8"/>
      <c r="M4947" s="8"/>
    </row>
    <row r="4948" spans="11:13" x14ac:dyDescent="0.2">
      <c r="K4948" s="8"/>
      <c r="M4948" s="8"/>
    </row>
    <row r="4949" spans="11:13" x14ac:dyDescent="0.2">
      <c r="K4949" s="8"/>
      <c r="M4949" s="8"/>
    </row>
    <row r="4950" spans="11:13" x14ac:dyDescent="0.2">
      <c r="K4950" s="8"/>
      <c r="M4950" s="8"/>
    </row>
    <row r="4951" spans="11:13" x14ac:dyDescent="0.2">
      <c r="K4951" s="8"/>
      <c r="M4951" s="8"/>
    </row>
    <row r="4952" spans="11:13" x14ac:dyDescent="0.2">
      <c r="K4952" s="8"/>
      <c r="M4952" s="8"/>
    </row>
    <row r="4953" spans="11:13" x14ac:dyDescent="0.2">
      <c r="K4953" s="8"/>
      <c r="M4953" s="8"/>
    </row>
    <row r="4954" spans="11:13" x14ac:dyDescent="0.2">
      <c r="K4954" s="8"/>
      <c r="M4954" s="8"/>
    </row>
    <row r="4955" spans="11:13" x14ac:dyDescent="0.2">
      <c r="K4955" s="8"/>
      <c r="M4955" s="8"/>
    </row>
    <row r="4956" spans="11:13" x14ac:dyDescent="0.2">
      <c r="K4956" s="8"/>
      <c r="M4956" s="8"/>
    </row>
    <row r="4957" spans="11:13" x14ac:dyDescent="0.2">
      <c r="K4957" s="8"/>
      <c r="M4957" s="8"/>
    </row>
    <row r="4958" spans="11:13" x14ac:dyDescent="0.2">
      <c r="K4958" s="8"/>
      <c r="M4958" s="8"/>
    </row>
    <row r="4959" spans="11:13" x14ac:dyDescent="0.2">
      <c r="K4959" s="8"/>
      <c r="M4959" s="8"/>
    </row>
    <row r="4960" spans="11:13" x14ac:dyDescent="0.2">
      <c r="K4960" s="8"/>
      <c r="M4960" s="8"/>
    </row>
    <row r="4961" spans="11:13" x14ac:dyDescent="0.2">
      <c r="K4961" s="8"/>
      <c r="M4961" s="8"/>
    </row>
    <row r="4962" spans="11:13" x14ac:dyDescent="0.2">
      <c r="K4962" s="8"/>
      <c r="M4962" s="8"/>
    </row>
    <row r="4963" spans="11:13" x14ac:dyDescent="0.2">
      <c r="K4963" s="8"/>
      <c r="M4963" s="8"/>
    </row>
    <row r="4964" spans="11:13" x14ac:dyDescent="0.2">
      <c r="K4964" s="8"/>
      <c r="M4964" s="8"/>
    </row>
    <row r="4965" spans="11:13" x14ac:dyDescent="0.2">
      <c r="K4965" s="8"/>
      <c r="M4965" s="8"/>
    </row>
    <row r="4966" spans="11:13" x14ac:dyDescent="0.2">
      <c r="K4966" s="8"/>
      <c r="M4966" s="8"/>
    </row>
    <row r="4967" spans="11:13" x14ac:dyDescent="0.2">
      <c r="K4967" s="8"/>
      <c r="M4967" s="8"/>
    </row>
    <row r="4968" spans="11:13" x14ac:dyDescent="0.2">
      <c r="K4968" s="8"/>
      <c r="M4968" s="8"/>
    </row>
    <row r="4969" spans="11:13" x14ac:dyDescent="0.2">
      <c r="K4969" s="8"/>
      <c r="M4969" s="8"/>
    </row>
    <row r="4970" spans="11:13" x14ac:dyDescent="0.2">
      <c r="K4970" s="8"/>
      <c r="M4970" s="8"/>
    </row>
    <row r="4971" spans="11:13" x14ac:dyDescent="0.2">
      <c r="K4971" s="8"/>
      <c r="M4971" s="8"/>
    </row>
    <row r="4972" spans="11:13" x14ac:dyDescent="0.2">
      <c r="K4972" s="8"/>
      <c r="M4972" s="8"/>
    </row>
    <row r="4973" spans="11:13" x14ac:dyDescent="0.2">
      <c r="K4973" s="8"/>
      <c r="M4973" s="8"/>
    </row>
    <row r="4974" spans="11:13" x14ac:dyDescent="0.2">
      <c r="K4974" s="8"/>
      <c r="M4974" s="8"/>
    </row>
    <row r="4975" spans="11:13" x14ac:dyDescent="0.2">
      <c r="K4975" s="8"/>
      <c r="M4975" s="8"/>
    </row>
    <row r="4976" spans="11:13" x14ac:dyDescent="0.2">
      <c r="K4976" s="8"/>
      <c r="M4976" s="8"/>
    </row>
    <row r="4977" spans="11:13" x14ac:dyDescent="0.2">
      <c r="K4977" s="8"/>
      <c r="M4977" s="8"/>
    </row>
    <row r="4978" spans="11:13" x14ac:dyDescent="0.2">
      <c r="K4978" s="8"/>
      <c r="M4978" s="8"/>
    </row>
    <row r="4979" spans="11:13" x14ac:dyDescent="0.2">
      <c r="K4979" s="8"/>
      <c r="M4979" s="8"/>
    </row>
    <row r="4980" spans="11:13" x14ac:dyDescent="0.2">
      <c r="K4980" s="8"/>
      <c r="M4980" s="8"/>
    </row>
    <row r="4981" spans="11:13" x14ac:dyDescent="0.2">
      <c r="K4981" s="8"/>
      <c r="M4981" s="8"/>
    </row>
    <row r="4982" spans="11:13" x14ac:dyDescent="0.2">
      <c r="K4982" s="8"/>
      <c r="M4982" s="8"/>
    </row>
    <row r="4983" spans="11:13" x14ac:dyDescent="0.2">
      <c r="K4983" s="8"/>
      <c r="M4983" s="8"/>
    </row>
    <row r="4984" spans="11:13" x14ac:dyDescent="0.2">
      <c r="K4984" s="8"/>
      <c r="M4984" s="8"/>
    </row>
    <row r="4985" spans="11:13" x14ac:dyDescent="0.2">
      <c r="K4985" s="8"/>
      <c r="M4985" s="8"/>
    </row>
    <row r="4986" spans="11:13" x14ac:dyDescent="0.2">
      <c r="K4986" s="8"/>
      <c r="M4986" s="8"/>
    </row>
    <row r="4987" spans="11:13" x14ac:dyDescent="0.2">
      <c r="K4987" s="8"/>
      <c r="M4987" s="8"/>
    </row>
    <row r="4988" spans="11:13" x14ac:dyDescent="0.2">
      <c r="K4988" s="8"/>
      <c r="M4988" s="8"/>
    </row>
    <row r="4989" spans="11:13" x14ac:dyDescent="0.2">
      <c r="K4989" s="8"/>
      <c r="M4989" s="8"/>
    </row>
    <row r="4990" spans="11:13" x14ac:dyDescent="0.2">
      <c r="K4990" s="8"/>
      <c r="M4990" s="8"/>
    </row>
    <row r="4991" spans="11:13" x14ac:dyDescent="0.2">
      <c r="K4991" s="8"/>
      <c r="M4991" s="8"/>
    </row>
    <row r="4992" spans="11:13" x14ac:dyDescent="0.2">
      <c r="K4992" s="8"/>
      <c r="M4992" s="8"/>
    </row>
    <row r="4993" spans="11:13" x14ac:dyDescent="0.2">
      <c r="K4993" s="8"/>
      <c r="M4993" s="8"/>
    </row>
    <row r="4994" spans="11:13" x14ac:dyDescent="0.2">
      <c r="K4994" s="8"/>
      <c r="M4994" s="8"/>
    </row>
    <row r="4995" spans="11:13" x14ac:dyDescent="0.2">
      <c r="K4995" s="8"/>
      <c r="M4995" s="8"/>
    </row>
    <row r="4996" spans="11:13" x14ac:dyDescent="0.2">
      <c r="K4996" s="8"/>
      <c r="M4996" s="8"/>
    </row>
    <row r="4997" spans="11:13" x14ac:dyDescent="0.2">
      <c r="K4997" s="8"/>
      <c r="M4997" s="8"/>
    </row>
    <row r="4998" spans="11:13" x14ac:dyDescent="0.2">
      <c r="K4998" s="8"/>
      <c r="M4998" s="8"/>
    </row>
    <row r="4999" spans="11:13" x14ac:dyDescent="0.2">
      <c r="K4999" s="8"/>
      <c r="M4999" s="8"/>
    </row>
    <row r="5000" spans="11:13" x14ac:dyDescent="0.2">
      <c r="K5000" s="8"/>
      <c r="M5000" s="8"/>
    </row>
    <row r="5001" spans="11:13" x14ac:dyDescent="0.2">
      <c r="K5001" s="8"/>
      <c r="M5001" s="8"/>
    </row>
    <row r="5002" spans="11:13" x14ac:dyDescent="0.2">
      <c r="K5002" s="8"/>
      <c r="M5002" s="8"/>
    </row>
    <row r="5003" spans="11:13" x14ac:dyDescent="0.2">
      <c r="K5003" s="8"/>
      <c r="M5003" s="8"/>
    </row>
    <row r="5004" spans="11:13" x14ac:dyDescent="0.2">
      <c r="K5004" s="8"/>
      <c r="M5004" s="8"/>
    </row>
    <row r="5005" spans="11:13" x14ac:dyDescent="0.2">
      <c r="K5005" s="8"/>
      <c r="M5005" s="8"/>
    </row>
    <row r="5006" spans="11:13" x14ac:dyDescent="0.2">
      <c r="K5006" s="8"/>
      <c r="M5006" s="8"/>
    </row>
    <row r="5007" spans="11:13" x14ac:dyDescent="0.2">
      <c r="K5007" s="8"/>
      <c r="M5007" s="8"/>
    </row>
    <row r="5008" spans="11:13" x14ac:dyDescent="0.2">
      <c r="K5008" s="8"/>
      <c r="M5008" s="8"/>
    </row>
    <row r="5009" spans="11:13" x14ac:dyDescent="0.2">
      <c r="K5009" s="8"/>
      <c r="M5009" s="8"/>
    </row>
    <row r="5010" spans="11:13" x14ac:dyDescent="0.2">
      <c r="K5010" s="8"/>
      <c r="M5010" s="8"/>
    </row>
    <row r="5011" spans="11:13" x14ac:dyDescent="0.2">
      <c r="K5011" s="8"/>
      <c r="M5011" s="8"/>
    </row>
    <row r="5012" spans="11:13" x14ac:dyDescent="0.2">
      <c r="K5012" s="8"/>
      <c r="M5012" s="8"/>
    </row>
    <row r="5013" spans="11:13" x14ac:dyDescent="0.2">
      <c r="K5013" s="8"/>
      <c r="M5013" s="8"/>
    </row>
    <row r="5014" spans="11:13" x14ac:dyDescent="0.2">
      <c r="K5014" s="8"/>
      <c r="M5014" s="8"/>
    </row>
    <row r="5015" spans="11:13" x14ac:dyDescent="0.2">
      <c r="K5015" s="8"/>
      <c r="M5015" s="8"/>
    </row>
    <row r="5016" spans="11:13" x14ac:dyDescent="0.2">
      <c r="K5016" s="8"/>
      <c r="M5016" s="8"/>
    </row>
    <row r="5017" spans="11:13" x14ac:dyDescent="0.2">
      <c r="K5017" s="8"/>
      <c r="M5017" s="8"/>
    </row>
    <row r="5018" spans="11:13" x14ac:dyDescent="0.2">
      <c r="K5018" s="8"/>
      <c r="M5018" s="8"/>
    </row>
    <row r="5019" spans="11:13" x14ac:dyDescent="0.2">
      <c r="K5019" s="8"/>
      <c r="M5019" s="8"/>
    </row>
    <row r="5020" spans="11:13" x14ac:dyDescent="0.2">
      <c r="K5020" s="8"/>
      <c r="M5020" s="8"/>
    </row>
    <row r="5021" spans="11:13" x14ac:dyDescent="0.2">
      <c r="K5021" s="8"/>
      <c r="M5021" s="8"/>
    </row>
    <row r="5022" spans="11:13" x14ac:dyDescent="0.2">
      <c r="K5022" s="8"/>
      <c r="M5022" s="8"/>
    </row>
    <row r="5023" spans="11:13" x14ac:dyDescent="0.2">
      <c r="K5023" s="8"/>
      <c r="M5023" s="8"/>
    </row>
    <row r="5024" spans="11:13" x14ac:dyDescent="0.2">
      <c r="K5024" s="8"/>
      <c r="M5024" s="8"/>
    </row>
    <row r="5025" spans="11:13" x14ac:dyDescent="0.2">
      <c r="K5025" s="8"/>
      <c r="M5025" s="8"/>
    </row>
    <row r="5026" spans="11:13" x14ac:dyDescent="0.2">
      <c r="K5026" s="8"/>
      <c r="M5026" s="8"/>
    </row>
    <row r="5027" spans="11:13" x14ac:dyDescent="0.2">
      <c r="K5027" s="8"/>
      <c r="M5027" s="8"/>
    </row>
    <row r="5028" spans="11:13" x14ac:dyDescent="0.2">
      <c r="K5028" s="8"/>
      <c r="M5028" s="8"/>
    </row>
    <row r="5029" spans="11:13" x14ac:dyDescent="0.2">
      <c r="K5029" s="8"/>
      <c r="M5029" s="8"/>
    </row>
    <row r="5030" spans="11:13" x14ac:dyDescent="0.2">
      <c r="K5030" s="8"/>
      <c r="M5030" s="8"/>
    </row>
    <row r="5031" spans="11:13" x14ac:dyDescent="0.2">
      <c r="K5031" s="8"/>
      <c r="M5031" s="8"/>
    </row>
    <row r="5032" spans="11:13" x14ac:dyDescent="0.2">
      <c r="K5032" s="8"/>
      <c r="M5032" s="8"/>
    </row>
    <row r="5033" spans="11:13" x14ac:dyDescent="0.2">
      <c r="K5033" s="8"/>
      <c r="M5033" s="8"/>
    </row>
    <row r="5034" spans="11:13" x14ac:dyDescent="0.2">
      <c r="K5034" s="8"/>
      <c r="M5034" s="8"/>
    </row>
    <row r="5035" spans="11:13" x14ac:dyDescent="0.2">
      <c r="K5035" s="8"/>
      <c r="M5035" s="8"/>
    </row>
    <row r="5036" spans="11:13" x14ac:dyDescent="0.2">
      <c r="K5036" s="8"/>
      <c r="M5036" s="8"/>
    </row>
    <row r="5037" spans="11:13" x14ac:dyDescent="0.2">
      <c r="K5037" s="8"/>
      <c r="M5037" s="8"/>
    </row>
    <row r="5038" spans="11:13" x14ac:dyDescent="0.2">
      <c r="K5038" s="8"/>
      <c r="M5038" s="8"/>
    </row>
    <row r="5039" spans="11:13" x14ac:dyDescent="0.2">
      <c r="K5039" s="8"/>
      <c r="M5039" s="8"/>
    </row>
    <row r="5040" spans="11:13" x14ac:dyDescent="0.2">
      <c r="K5040" s="8"/>
      <c r="M5040" s="8"/>
    </row>
    <row r="5041" spans="11:13" x14ac:dyDescent="0.2">
      <c r="K5041" s="8"/>
      <c r="M5041" s="8"/>
    </row>
    <row r="5042" spans="11:13" x14ac:dyDescent="0.2">
      <c r="K5042" s="8"/>
      <c r="M5042" s="8"/>
    </row>
    <row r="5043" spans="11:13" x14ac:dyDescent="0.2">
      <c r="K5043" s="8"/>
      <c r="M5043" s="8"/>
    </row>
    <row r="5044" spans="11:13" x14ac:dyDescent="0.2">
      <c r="K5044" s="8"/>
      <c r="M5044" s="8"/>
    </row>
    <row r="5045" spans="11:13" x14ac:dyDescent="0.2">
      <c r="K5045" s="8"/>
      <c r="M5045" s="8"/>
    </row>
    <row r="5046" spans="11:13" x14ac:dyDescent="0.2">
      <c r="K5046" s="8"/>
      <c r="M5046" s="8"/>
    </row>
    <row r="5047" spans="11:13" x14ac:dyDescent="0.2">
      <c r="K5047" s="8"/>
      <c r="M5047" s="8"/>
    </row>
    <row r="5048" spans="11:13" x14ac:dyDescent="0.2">
      <c r="K5048" s="8"/>
      <c r="M5048" s="8"/>
    </row>
    <row r="5049" spans="11:13" x14ac:dyDescent="0.2">
      <c r="K5049" s="8"/>
      <c r="M5049" s="8"/>
    </row>
    <row r="5050" spans="11:13" x14ac:dyDescent="0.2">
      <c r="K5050" s="8"/>
      <c r="M5050" s="8"/>
    </row>
    <row r="5051" spans="11:13" x14ac:dyDescent="0.2">
      <c r="K5051" s="8"/>
      <c r="M5051" s="8"/>
    </row>
    <row r="5052" spans="11:13" x14ac:dyDescent="0.2">
      <c r="K5052" s="8"/>
      <c r="M5052" s="8"/>
    </row>
    <row r="5053" spans="11:13" x14ac:dyDescent="0.2">
      <c r="K5053" s="8"/>
      <c r="M5053" s="8"/>
    </row>
    <row r="5054" spans="11:13" x14ac:dyDescent="0.2">
      <c r="K5054" s="8"/>
      <c r="M5054" s="8"/>
    </row>
    <row r="5055" spans="11:13" x14ac:dyDescent="0.2">
      <c r="K5055" s="8"/>
      <c r="M5055" s="8"/>
    </row>
    <row r="5056" spans="11:13" x14ac:dyDescent="0.2">
      <c r="K5056" s="8"/>
      <c r="M5056" s="8"/>
    </row>
    <row r="5057" spans="11:13" x14ac:dyDescent="0.2">
      <c r="K5057" s="8"/>
      <c r="M5057" s="8"/>
    </row>
    <row r="5058" spans="11:13" x14ac:dyDescent="0.2">
      <c r="K5058" s="8"/>
      <c r="M5058" s="8"/>
    </row>
    <row r="5059" spans="11:13" x14ac:dyDescent="0.2">
      <c r="K5059" s="8"/>
      <c r="M5059" s="8"/>
    </row>
    <row r="5060" spans="11:13" x14ac:dyDescent="0.2">
      <c r="K5060" s="8"/>
      <c r="M5060" s="8"/>
    </row>
    <row r="5061" spans="11:13" x14ac:dyDescent="0.2">
      <c r="K5061" s="8"/>
      <c r="M5061" s="8"/>
    </row>
    <row r="5062" spans="11:13" x14ac:dyDescent="0.2">
      <c r="K5062" s="8"/>
      <c r="M5062" s="8"/>
    </row>
    <row r="5063" spans="11:13" x14ac:dyDescent="0.2">
      <c r="K5063" s="8"/>
      <c r="M5063" s="8"/>
    </row>
    <row r="5064" spans="11:13" x14ac:dyDescent="0.2">
      <c r="K5064" s="8"/>
      <c r="M5064" s="8"/>
    </row>
    <row r="5065" spans="11:13" x14ac:dyDescent="0.2">
      <c r="K5065" s="8"/>
      <c r="M5065" s="8"/>
    </row>
    <row r="5066" spans="11:13" x14ac:dyDescent="0.2">
      <c r="K5066" s="8"/>
      <c r="M5066" s="8"/>
    </row>
    <row r="5067" spans="11:13" x14ac:dyDescent="0.2">
      <c r="K5067" s="8"/>
      <c r="M5067" s="8"/>
    </row>
    <row r="5068" spans="11:13" x14ac:dyDescent="0.2">
      <c r="K5068" s="8"/>
      <c r="M5068" s="8"/>
    </row>
    <row r="5069" spans="11:13" x14ac:dyDescent="0.2">
      <c r="K5069" s="8"/>
      <c r="M5069" s="8"/>
    </row>
    <row r="5070" spans="11:13" x14ac:dyDescent="0.2">
      <c r="K5070" s="8"/>
      <c r="M5070" s="8"/>
    </row>
    <row r="5071" spans="11:13" x14ac:dyDescent="0.2">
      <c r="K5071" s="8"/>
      <c r="M5071" s="8"/>
    </row>
    <row r="5072" spans="11:13" x14ac:dyDescent="0.2">
      <c r="K5072" s="8"/>
      <c r="M5072" s="8"/>
    </row>
    <row r="5073" spans="11:13" x14ac:dyDescent="0.2">
      <c r="K5073" s="8"/>
      <c r="M5073" s="8"/>
    </row>
    <row r="5074" spans="11:13" x14ac:dyDescent="0.2">
      <c r="K5074" s="8"/>
      <c r="M5074" s="8"/>
    </row>
    <row r="5075" spans="11:13" x14ac:dyDescent="0.2">
      <c r="K5075" s="8"/>
      <c r="M5075" s="8"/>
    </row>
    <row r="5076" spans="11:13" x14ac:dyDescent="0.2">
      <c r="K5076" s="8"/>
      <c r="M5076" s="8"/>
    </row>
    <row r="5077" spans="11:13" x14ac:dyDescent="0.2">
      <c r="K5077" s="8"/>
      <c r="M5077" s="8"/>
    </row>
    <row r="5078" spans="11:13" x14ac:dyDescent="0.2">
      <c r="K5078" s="8"/>
      <c r="M5078" s="8"/>
    </row>
    <row r="5079" spans="11:13" x14ac:dyDescent="0.2">
      <c r="K5079" s="8"/>
      <c r="M5079" s="8"/>
    </row>
    <row r="5080" spans="11:13" x14ac:dyDescent="0.2">
      <c r="K5080" s="8"/>
      <c r="M5080" s="8"/>
    </row>
    <row r="5081" spans="11:13" x14ac:dyDescent="0.2">
      <c r="K5081" s="8"/>
      <c r="M5081" s="8"/>
    </row>
    <row r="5082" spans="11:13" x14ac:dyDescent="0.2">
      <c r="K5082" s="8"/>
      <c r="M5082" s="8"/>
    </row>
    <row r="5083" spans="11:13" x14ac:dyDescent="0.2">
      <c r="K5083" s="8"/>
      <c r="M5083" s="8"/>
    </row>
    <row r="5084" spans="11:13" x14ac:dyDescent="0.2">
      <c r="K5084" s="8"/>
      <c r="M5084" s="8"/>
    </row>
    <row r="5085" spans="11:13" x14ac:dyDescent="0.2">
      <c r="K5085" s="8"/>
      <c r="M5085" s="8"/>
    </row>
    <row r="5086" spans="11:13" x14ac:dyDescent="0.2">
      <c r="K5086" s="8"/>
      <c r="M5086" s="8"/>
    </row>
    <row r="5087" spans="11:13" x14ac:dyDescent="0.2">
      <c r="K5087" s="8"/>
      <c r="M5087" s="8"/>
    </row>
    <row r="5088" spans="11:13" x14ac:dyDescent="0.2">
      <c r="K5088" s="8"/>
      <c r="M5088" s="8"/>
    </row>
    <row r="5089" spans="11:13" x14ac:dyDescent="0.2">
      <c r="K5089" s="8"/>
      <c r="M5089" s="8"/>
    </row>
    <row r="5090" spans="11:13" x14ac:dyDescent="0.2">
      <c r="K5090" s="8"/>
      <c r="M5090" s="8"/>
    </row>
    <row r="5091" spans="11:13" x14ac:dyDescent="0.2">
      <c r="K5091" s="8"/>
      <c r="M5091" s="8"/>
    </row>
    <row r="5092" spans="11:13" x14ac:dyDescent="0.2">
      <c r="K5092" s="8"/>
      <c r="M5092" s="8"/>
    </row>
    <row r="5093" spans="11:13" x14ac:dyDescent="0.2">
      <c r="K5093" s="8"/>
      <c r="M5093" s="8"/>
    </row>
    <row r="5094" spans="11:13" x14ac:dyDescent="0.2">
      <c r="K5094" s="8"/>
      <c r="M5094" s="8"/>
    </row>
    <row r="5095" spans="11:13" x14ac:dyDescent="0.2">
      <c r="K5095" s="8"/>
      <c r="M5095" s="8"/>
    </row>
    <row r="5096" spans="11:13" x14ac:dyDescent="0.2">
      <c r="K5096" s="8"/>
      <c r="M5096" s="8"/>
    </row>
    <row r="5097" spans="11:13" x14ac:dyDescent="0.2">
      <c r="K5097" s="8"/>
      <c r="M5097" s="8"/>
    </row>
    <row r="5098" spans="11:13" x14ac:dyDescent="0.2">
      <c r="K5098" s="8"/>
      <c r="M5098" s="8"/>
    </row>
    <row r="5099" spans="11:13" x14ac:dyDescent="0.2">
      <c r="K5099" s="8"/>
      <c r="M5099" s="8"/>
    </row>
    <row r="5100" spans="11:13" x14ac:dyDescent="0.2">
      <c r="K5100" s="8"/>
      <c r="M5100" s="8"/>
    </row>
    <row r="5101" spans="11:13" x14ac:dyDescent="0.2">
      <c r="K5101" s="8"/>
      <c r="M5101" s="8"/>
    </row>
    <row r="5102" spans="11:13" x14ac:dyDescent="0.2">
      <c r="K5102" s="8"/>
      <c r="M5102" s="8"/>
    </row>
    <row r="5103" spans="11:13" x14ac:dyDescent="0.2">
      <c r="K5103" s="8"/>
      <c r="M5103" s="8"/>
    </row>
    <row r="5104" spans="11:13" x14ac:dyDescent="0.2">
      <c r="K5104" s="8"/>
      <c r="M5104" s="8"/>
    </row>
    <row r="5105" spans="11:13" x14ac:dyDescent="0.2">
      <c r="K5105" s="8"/>
      <c r="M5105" s="8"/>
    </row>
    <row r="5106" spans="11:13" x14ac:dyDescent="0.2">
      <c r="K5106" s="8"/>
      <c r="M5106" s="8"/>
    </row>
    <row r="5107" spans="11:13" x14ac:dyDescent="0.2">
      <c r="K5107" s="8"/>
      <c r="M5107" s="8"/>
    </row>
    <row r="5108" spans="11:13" x14ac:dyDescent="0.2">
      <c r="K5108" s="8"/>
      <c r="M5108" s="8"/>
    </row>
    <row r="5109" spans="11:13" x14ac:dyDescent="0.2">
      <c r="K5109" s="8"/>
      <c r="M5109" s="8"/>
    </row>
    <row r="5110" spans="11:13" x14ac:dyDescent="0.2">
      <c r="K5110" s="8"/>
      <c r="M5110" s="8"/>
    </row>
    <row r="5111" spans="11:13" x14ac:dyDescent="0.2">
      <c r="K5111" s="8"/>
      <c r="M5111" s="8"/>
    </row>
    <row r="5112" spans="11:13" x14ac:dyDescent="0.2">
      <c r="K5112" s="8"/>
      <c r="M5112" s="8"/>
    </row>
    <row r="5113" spans="11:13" x14ac:dyDescent="0.2">
      <c r="K5113" s="8"/>
      <c r="M5113" s="8"/>
    </row>
    <row r="5114" spans="11:13" x14ac:dyDescent="0.2">
      <c r="K5114" s="8"/>
      <c r="M5114" s="8"/>
    </row>
    <row r="5115" spans="11:13" x14ac:dyDescent="0.2">
      <c r="K5115" s="8"/>
      <c r="M5115" s="8"/>
    </row>
    <row r="5116" spans="11:13" x14ac:dyDescent="0.2">
      <c r="K5116" s="8"/>
      <c r="M5116" s="8"/>
    </row>
    <row r="5117" spans="11:13" x14ac:dyDescent="0.2">
      <c r="K5117" s="8"/>
      <c r="M5117" s="8"/>
    </row>
    <row r="5118" spans="11:13" x14ac:dyDescent="0.2">
      <c r="K5118" s="8"/>
      <c r="M5118" s="8"/>
    </row>
    <row r="5119" spans="11:13" x14ac:dyDescent="0.2">
      <c r="K5119" s="8"/>
      <c r="M5119" s="8"/>
    </row>
    <row r="5120" spans="11:13" x14ac:dyDescent="0.2">
      <c r="K5120" s="8"/>
      <c r="M5120" s="8"/>
    </row>
    <row r="5121" spans="11:13" x14ac:dyDescent="0.2">
      <c r="K5121" s="8"/>
      <c r="M5121" s="8"/>
    </row>
    <row r="5122" spans="11:13" x14ac:dyDescent="0.2">
      <c r="K5122" s="8"/>
      <c r="M5122" s="8"/>
    </row>
    <row r="5123" spans="11:13" x14ac:dyDescent="0.2">
      <c r="K5123" s="8"/>
      <c r="M5123" s="8"/>
    </row>
    <row r="5124" spans="11:13" x14ac:dyDescent="0.2">
      <c r="K5124" s="8"/>
      <c r="M5124" s="8"/>
    </row>
    <row r="5125" spans="11:13" x14ac:dyDescent="0.2">
      <c r="K5125" s="8"/>
      <c r="M5125" s="8"/>
    </row>
    <row r="5126" spans="11:13" x14ac:dyDescent="0.2">
      <c r="K5126" s="8"/>
      <c r="M5126" s="8"/>
    </row>
    <row r="5127" spans="11:13" x14ac:dyDescent="0.2">
      <c r="K5127" s="8"/>
      <c r="M5127" s="8"/>
    </row>
    <row r="5128" spans="11:13" x14ac:dyDescent="0.2">
      <c r="K5128" s="8"/>
      <c r="M5128" s="8"/>
    </row>
    <row r="5129" spans="11:13" x14ac:dyDescent="0.2">
      <c r="K5129" s="8"/>
      <c r="M5129" s="8"/>
    </row>
    <row r="5130" spans="11:13" x14ac:dyDescent="0.2">
      <c r="K5130" s="8"/>
      <c r="M5130" s="8"/>
    </row>
    <row r="5131" spans="11:13" x14ac:dyDescent="0.2">
      <c r="K5131" s="8"/>
      <c r="M5131" s="8"/>
    </row>
    <row r="5132" spans="11:13" x14ac:dyDescent="0.2">
      <c r="K5132" s="8"/>
      <c r="M5132" s="8"/>
    </row>
    <row r="5133" spans="11:13" x14ac:dyDescent="0.2">
      <c r="K5133" s="8"/>
      <c r="M5133" s="8"/>
    </row>
    <row r="5134" spans="11:13" x14ac:dyDescent="0.2">
      <c r="K5134" s="8"/>
      <c r="M5134" s="8"/>
    </row>
    <row r="5135" spans="11:13" x14ac:dyDescent="0.2">
      <c r="K5135" s="8"/>
      <c r="M5135" s="8"/>
    </row>
    <row r="5136" spans="11:13" x14ac:dyDescent="0.2">
      <c r="K5136" s="8"/>
      <c r="M5136" s="8"/>
    </row>
    <row r="5137" spans="11:13" x14ac:dyDescent="0.2">
      <c r="K5137" s="8"/>
      <c r="M5137" s="8"/>
    </row>
    <row r="5138" spans="11:13" x14ac:dyDescent="0.2">
      <c r="K5138" s="8"/>
      <c r="M5138" s="8"/>
    </row>
    <row r="5139" spans="11:13" x14ac:dyDescent="0.2">
      <c r="K5139" s="8"/>
      <c r="M5139" s="8"/>
    </row>
    <row r="5140" spans="11:13" x14ac:dyDescent="0.2">
      <c r="K5140" s="8"/>
      <c r="M5140" s="8"/>
    </row>
    <row r="5141" spans="11:13" x14ac:dyDescent="0.2">
      <c r="K5141" s="8"/>
      <c r="M5141" s="8"/>
    </row>
    <row r="5142" spans="11:13" x14ac:dyDescent="0.2">
      <c r="K5142" s="8"/>
      <c r="M5142" s="8"/>
    </row>
    <row r="5143" spans="11:13" x14ac:dyDescent="0.2">
      <c r="K5143" s="8"/>
      <c r="M5143" s="8"/>
    </row>
    <row r="5144" spans="11:13" x14ac:dyDescent="0.2">
      <c r="K5144" s="8"/>
      <c r="M5144" s="8"/>
    </row>
    <row r="5145" spans="11:13" x14ac:dyDescent="0.2">
      <c r="K5145" s="8"/>
      <c r="M5145" s="8"/>
    </row>
    <row r="5146" spans="11:13" x14ac:dyDescent="0.2">
      <c r="K5146" s="8"/>
      <c r="M5146" s="8"/>
    </row>
    <row r="5147" spans="11:13" x14ac:dyDescent="0.2">
      <c r="K5147" s="8"/>
      <c r="M5147" s="8"/>
    </row>
    <row r="5148" spans="11:13" x14ac:dyDescent="0.2">
      <c r="K5148" s="8"/>
      <c r="M5148" s="8"/>
    </row>
    <row r="5149" spans="11:13" x14ac:dyDescent="0.2">
      <c r="K5149" s="8"/>
      <c r="M5149" s="8"/>
    </row>
    <row r="5150" spans="11:13" x14ac:dyDescent="0.2">
      <c r="K5150" s="8"/>
      <c r="M5150" s="8"/>
    </row>
    <row r="5151" spans="11:13" x14ac:dyDescent="0.2">
      <c r="K5151" s="8"/>
      <c r="M5151" s="8"/>
    </row>
    <row r="5152" spans="11:13" x14ac:dyDescent="0.2">
      <c r="K5152" s="8"/>
      <c r="M5152" s="8"/>
    </row>
    <row r="5153" spans="11:13" x14ac:dyDescent="0.2">
      <c r="K5153" s="8"/>
      <c r="M5153" s="8"/>
    </row>
    <row r="5154" spans="11:13" x14ac:dyDescent="0.2">
      <c r="K5154" s="8"/>
      <c r="M5154" s="8"/>
    </row>
    <row r="5155" spans="11:13" x14ac:dyDescent="0.2">
      <c r="K5155" s="8"/>
      <c r="M5155" s="8"/>
    </row>
    <row r="5156" spans="11:13" x14ac:dyDescent="0.2">
      <c r="K5156" s="8"/>
      <c r="M5156" s="8"/>
    </row>
    <row r="5157" spans="11:13" x14ac:dyDescent="0.2">
      <c r="K5157" s="8"/>
      <c r="M5157" s="8"/>
    </row>
    <row r="5158" spans="11:13" x14ac:dyDescent="0.2">
      <c r="K5158" s="8"/>
      <c r="M5158" s="8"/>
    </row>
    <row r="5159" spans="11:13" x14ac:dyDescent="0.2">
      <c r="K5159" s="8"/>
      <c r="M5159" s="8"/>
    </row>
    <row r="5160" spans="11:13" x14ac:dyDescent="0.2">
      <c r="K5160" s="8"/>
      <c r="M5160" s="8"/>
    </row>
    <row r="5161" spans="11:13" x14ac:dyDescent="0.2">
      <c r="K5161" s="8"/>
      <c r="M5161" s="8"/>
    </row>
    <row r="5162" spans="11:13" x14ac:dyDescent="0.2">
      <c r="K5162" s="8"/>
      <c r="M5162" s="8"/>
    </row>
    <row r="5163" spans="11:13" x14ac:dyDescent="0.2">
      <c r="K5163" s="8"/>
      <c r="M5163" s="8"/>
    </row>
    <row r="5164" spans="11:13" x14ac:dyDescent="0.2">
      <c r="K5164" s="8"/>
      <c r="M5164" s="8"/>
    </row>
    <row r="5165" spans="11:13" x14ac:dyDescent="0.2">
      <c r="K5165" s="8"/>
      <c r="M5165" s="8"/>
    </row>
    <row r="5166" spans="11:13" x14ac:dyDescent="0.2">
      <c r="K5166" s="8"/>
      <c r="M5166" s="8"/>
    </row>
    <row r="5167" spans="11:13" x14ac:dyDescent="0.2">
      <c r="K5167" s="8"/>
      <c r="M5167" s="8"/>
    </row>
    <row r="5168" spans="11:13" x14ac:dyDescent="0.2">
      <c r="K5168" s="8"/>
      <c r="M5168" s="8"/>
    </row>
    <row r="5169" spans="11:13" x14ac:dyDescent="0.2">
      <c r="K5169" s="8"/>
      <c r="M5169" s="8"/>
    </row>
    <row r="5170" spans="11:13" x14ac:dyDescent="0.2">
      <c r="K5170" s="8"/>
      <c r="M5170" s="8"/>
    </row>
    <row r="5171" spans="11:13" x14ac:dyDescent="0.2">
      <c r="K5171" s="8"/>
      <c r="M5171" s="8"/>
    </row>
    <row r="5172" spans="11:13" x14ac:dyDescent="0.2">
      <c r="K5172" s="8"/>
      <c r="M5172" s="8"/>
    </row>
    <row r="5173" spans="11:13" x14ac:dyDescent="0.2">
      <c r="K5173" s="8"/>
      <c r="M5173" s="8"/>
    </row>
    <row r="5174" spans="11:13" x14ac:dyDescent="0.2">
      <c r="K5174" s="8"/>
      <c r="M5174" s="8"/>
    </row>
    <row r="5175" spans="11:13" x14ac:dyDescent="0.2">
      <c r="K5175" s="8"/>
      <c r="M5175" s="8"/>
    </row>
    <row r="5176" spans="11:13" x14ac:dyDescent="0.2">
      <c r="K5176" s="8"/>
      <c r="M5176" s="8"/>
    </row>
    <row r="5177" spans="11:13" x14ac:dyDescent="0.2">
      <c r="K5177" s="8"/>
      <c r="M5177" s="8"/>
    </row>
    <row r="5178" spans="11:13" x14ac:dyDescent="0.2">
      <c r="K5178" s="8"/>
      <c r="M5178" s="8"/>
    </row>
    <row r="5179" spans="11:13" x14ac:dyDescent="0.2">
      <c r="K5179" s="8"/>
      <c r="M5179" s="8"/>
    </row>
    <row r="5180" spans="11:13" x14ac:dyDescent="0.2">
      <c r="K5180" s="8"/>
      <c r="M5180" s="8"/>
    </row>
    <row r="5181" spans="11:13" x14ac:dyDescent="0.2">
      <c r="K5181" s="8"/>
      <c r="M5181" s="8"/>
    </row>
    <row r="5182" spans="11:13" x14ac:dyDescent="0.2">
      <c r="K5182" s="8"/>
      <c r="M5182" s="8"/>
    </row>
    <row r="5183" spans="11:13" x14ac:dyDescent="0.2">
      <c r="K5183" s="8"/>
      <c r="M5183" s="8"/>
    </row>
    <row r="5184" spans="11:13" x14ac:dyDescent="0.2">
      <c r="K5184" s="8"/>
      <c r="M5184" s="8"/>
    </row>
    <row r="5185" spans="11:13" x14ac:dyDescent="0.2">
      <c r="K5185" s="8"/>
      <c r="M5185" s="8"/>
    </row>
    <row r="5186" spans="11:13" x14ac:dyDescent="0.2">
      <c r="K5186" s="8"/>
      <c r="M5186" s="8"/>
    </row>
    <row r="5187" spans="11:13" x14ac:dyDescent="0.2">
      <c r="K5187" s="8"/>
      <c r="M5187" s="8"/>
    </row>
    <row r="5188" spans="11:13" x14ac:dyDescent="0.2">
      <c r="K5188" s="8"/>
      <c r="M5188" s="8"/>
    </row>
    <row r="5189" spans="11:13" x14ac:dyDescent="0.2">
      <c r="K5189" s="8"/>
      <c r="M5189" s="8"/>
    </row>
    <row r="5190" spans="11:13" x14ac:dyDescent="0.2">
      <c r="K5190" s="8"/>
      <c r="M5190" s="8"/>
    </row>
    <row r="5191" spans="11:13" x14ac:dyDescent="0.2">
      <c r="K5191" s="8"/>
      <c r="M5191" s="8"/>
    </row>
    <row r="5192" spans="11:13" x14ac:dyDescent="0.2">
      <c r="K5192" s="8"/>
      <c r="M5192" s="8"/>
    </row>
    <row r="5193" spans="11:13" x14ac:dyDescent="0.2">
      <c r="K5193" s="8"/>
      <c r="M5193" s="8"/>
    </row>
    <row r="5194" spans="11:13" x14ac:dyDescent="0.2">
      <c r="K5194" s="8"/>
      <c r="M5194" s="8"/>
    </row>
    <row r="5195" spans="11:13" x14ac:dyDescent="0.2">
      <c r="K5195" s="8"/>
      <c r="M5195" s="8"/>
    </row>
    <row r="5196" spans="11:13" x14ac:dyDescent="0.2">
      <c r="K5196" s="8"/>
      <c r="M5196" s="8"/>
    </row>
    <row r="5197" spans="11:13" x14ac:dyDescent="0.2">
      <c r="K5197" s="8"/>
      <c r="M5197" s="8"/>
    </row>
    <row r="5198" spans="11:13" x14ac:dyDescent="0.2">
      <c r="K5198" s="8"/>
      <c r="M5198" s="8"/>
    </row>
    <row r="5199" spans="11:13" x14ac:dyDescent="0.2">
      <c r="K5199" s="8"/>
      <c r="M5199" s="8"/>
    </row>
    <row r="5200" spans="11:13" x14ac:dyDescent="0.2">
      <c r="K5200" s="8"/>
      <c r="M5200" s="8"/>
    </row>
    <row r="5201" spans="11:13" x14ac:dyDescent="0.2">
      <c r="K5201" s="8"/>
      <c r="M5201" s="8"/>
    </row>
    <row r="5202" spans="11:13" x14ac:dyDescent="0.2">
      <c r="K5202" s="8"/>
      <c r="M5202" s="8"/>
    </row>
    <row r="5203" spans="11:13" x14ac:dyDescent="0.2">
      <c r="K5203" s="8"/>
      <c r="M5203" s="8"/>
    </row>
    <row r="5204" spans="11:13" x14ac:dyDescent="0.2">
      <c r="K5204" s="8"/>
      <c r="M5204" s="8"/>
    </row>
    <row r="5205" spans="11:13" x14ac:dyDescent="0.2">
      <c r="K5205" s="8"/>
      <c r="M5205" s="8"/>
    </row>
    <row r="5206" spans="11:13" x14ac:dyDescent="0.2">
      <c r="K5206" s="8"/>
      <c r="M5206" s="8"/>
    </row>
    <row r="5207" spans="11:13" x14ac:dyDescent="0.2">
      <c r="K5207" s="8"/>
      <c r="M5207" s="8"/>
    </row>
    <row r="5208" spans="11:13" x14ac:dyDescent="0.2">
      <c r="K5208" s="8"/>
      <c r="M5208" s="8"/>
    </row>
    <row r="5209" spans="11:13" x14ac:dyDescent="0.2">
      <c r="K5209" s="8"/>
      <c r="M5209" s="8"/>
    </row>
    <row r="5210" spans="11:13" x14ac:dyDescent="0.2">
      <c r="K5210" s="8"/>
      <c r="M5210" s="8"/>
    </row>
    <row r="5211" spans="11:13" x14ac:dyDescent="0.2">
      <c r="K5211" s="8"/>
      <c r="M5211" s="8"/>
    </row>
    <row r="5212" spans="11:13" x14ac:dyDescent="0.2">
      <c r="K5212" s="8"/>
      <c r="M5212" s="8"/>
    </row>
    <row r="5213" spans="11:13" x14ac:dyDescent="0.2">
      <c r="K5213" s="8"/>
      <c r="M5213" s="8"/>
    </row>
    <row r="5214" spans="11:13" x14ac:dyDescent="0.2">
      <c r="K5214" s="8"/>
      <c r="M5214" s="8"/>
    </row>
    <row r="5215" spans="11:13" x14ac:dyDescent="0.2">
      <c r="K5215" s="8"/>
      <c r="M5215" s="8"/>
    </row>
    <row r="5216" spans="11:13" x14ac:dyDescent="0.2">
      <c r="K5216" s="8"/>
      <c r="M5216" s="8"/>
    </row>
    <row r="5217" spans="11:13" x14ac:dyDescent="0.2">
      <c r="K5217" s="8"/>
      <c r="M5217" s="8"/>
    </row>
    <row r="5218" spans="11:13" x14ac:dyDescent="0.2">
      <c r="K5218" s="8"/>
      <c r="M5218" s="8"/>
    </row>
    <row r="5219" spans="11:13" x14ac:dyDescent="0.2">
      <c r="K5219" s="8"/>
      <c r="M5219" s="8"/>
    </row>
    <row r="5220" spans="11:13" x14ac:dyDescent="0.2">
      <c r="K5220" s="8"/>
      <c r="M5220" s="8"/>
    </row>
    <row r="5221" spans="11:13" x14ac:dyDescent="0.2">
      <c r="K5221" s="8"/>
      <c r="M5221" s="8"/>
    </row>
    <row r="5222" spans="11:13" x14ac:dyDescent="0.2">
      <c r="K5222" s="8"/>
      <c r="M5222" s="8"/>
    </row>
    <row r="5223" spans="11:13" x14ac:dyDescent="0.2">
      <c r="K5223" s="8"/>
      <c r="M5223" s="8"/>
    </row>
    <row r="5224" spans="11:13" x14ac:dyDescent="0.2">
      <c r="K5224" s="8"/>
      <c r="M5224" s="8"/>
    </row>
    <row r="5225" spans="11:13" x14ac:dyDescent="0.2">
      <c r="K5225" s="8"/>
      <c r="M5225" s="8"/>
    </row>
    <row r="5226" spans="11:13" x14ac:dyDescent="0.2">
      <c r="K5226" s="8"/>
      <c r="M5226" s="8"/>
    </row>
    <row r="5227" spans="11:13" x14ac:dyDescent="0.2">
      <c r="K5227" s="8"/>
      <c r="M5227" s="8"/>
    </row>
    <row r="5228" spans="11:13" x14ac:dyDescent="0.2">
      <c r="K5228" s="8"/>
      <c r="M5228" s="8"/>
    </row>
    <row r="5229" spans="11:13" x14ac:dyDescent="0.2">
      <c r="K5229" s="8"/>
      <c r="M5229" s="8"/>
    </row>
    <row r="5230" spans="11:13" x14ac:dyDescent="0.2">
      <c r="K5230" s="8"/>
      <c r="M5230" s="8"/>
    </row>
    <row r="5231" spans="11:13" x14ac:dyDescent="0.2">
      <c r="K5231" s="8"/>
      <c r="M5231" s="8"/>
    </row>
    <row r="5232" spans="11:13" x14ac:dyDescent="0.2">
      <c r="K5232" s="8"/>
      <c r="M5232" s="8"/>
    </row>
    <row r="5233" spans="11:13" x14ac:dyDescent="0.2">
      <c r="K5233" s="8"/>
      <c r="M5233" s="8"/>
    </row>
    <row r="5234" spans="11:13" x14ac:dyDescent="0.2">
      <c r="K5234" s="8"/>
      <c r="M5234" s="8"/>
    </row>
    <row r="5235" spans="11:13" x14ac:dyDescent="0.2">
      <c r="K5235" s="8"/>
      <c r="M5235" s="8"/>
    </row>
    <row r="5236" spans="11:13" x14ac:dyDescent="0.2">
      <c r="K5236" s="8"/>
      <c r="M5236" s="8"/>
    </row>
    <row r="5237" spans="11:13" x14ac:dyDescent="0.2">
      <c r="K5237" s="8"/>
      <c r="M5237" s="8"/>
    </row>
    <row r="5238" spans="11:13" x14ac:dyDescent="0.2">
      <c r="K5238" s="8"/>
      <c r="M5238" s="8"/>
    </row>
    <row r="5239" spans="11:13" x14ac:dyDescent="0.2">
      <c r="K5239" s="8"/>
      <c r="M5239" s="8"/>
    </row>
    <row r="5240" spans="11:13" x14ac:dyDescent="0.2">
      <c r="K5240" s="8"/>
      <c r="M5240" s="8"/>
    </row>
    <row r="5241" spans="11:13" x14ac:dyDescent="0.2">
      <c r="K5241" s="8"/>
      <c r="M5241" s="8"/>
    </row>
    <row r="5242" spans="11:13" x14ac:dyDescent="0.2">
      <c r="K5242" s="8"/>
      <c r="M5242" s="8"/>
    </row>
    <row r="5243" spans="11:13" x14ac:dyDescent="0.2">
      <c r="K5243" s="8"/>
      <c r="M5243" s="8"/>
    </row>
    <row r="5244" spans="11:13" x14ac:dyDescent="0.2">
      <c r="K5244" s="8"/>
      <c r="M5244" s="8"/>
    </row>
    <row r="5245" spans="11:13" x14ac:dyDescent="0.2">
      <c r="K5245" s="8"/>
      <c r="M5245" s="8"/>
    </row>
    <row r="5246" spans="11:13" x14ac:dyDescent="0.2">
      <c r="K5246" s="8"/>
      <c r="M5246" s="8"/>
    </row>
    <row r="5247" spans="11:13" x14ac:dyDescent="0.2">
      <c r="K5247" s="8"/>
      <c r="M5247" s="8"/>
    </row>
    <row r="5248" spans="11:13" x14ac:dyDescent="0.2">
      <c r="K5248" s="8"/>
      <c r="M5248" s="8"/>
    </row>
    <row r="5249" spans="11:13" x14ac:dyDescent="0.2">
      <c r="K5249" s="8"/>
      <c r="M5249" s="8"/>
    </row>
    <row r="5250" spans="11:13" x14ac:dyDescent="0.2">
      <c r="K5250" s="8"/>
      <c r="M5250" s="8"/>
    </row>
    <row r="5251" spans="11:13" x14ac:dyDescent="0.2">
      <c r="K5251" s="8"/>
      <c r="M5251" s="8"/>
    </row>
    <row r="5252" spans="11:13" x14ac:dyDescent="0.2">
      <c r="K5252" s="8"/>
      <c r="M5252" s="8"/>
    </row>
    <row r="5253" spans="11:13" x14ac:dyDescent="0.2">
      <c r="K5253" s="8"/>
      <c r="M5253" s="8"/>
    </row>
    <row r="5254" spans="11:13" x14ac:dyDescent="0.2">
      <c r="K5254" s="8"/>
      <c r="M5254" s="8"/>
    </row>
    <row r="5255" spans="11:13" x14ac:dyDescent="0.2">
      <c r="K5255" s="8"/>
      <c r="M5255" s="8"/>
    </row>
    <row r="5256" spans="11:13" x14ac:dyDescent="0.2">
      <c r="K5256" s="8"/>
      <c r="M5256" s="8"/>
    </row>
    <row r="5257" spans="11:13" x14ac:dyDescent="0.2">
      <c r="K5257" s="8"/>
      <c r="M5257" s="8"/>
    </row>
    <row r="5258" spans="11:13" x14ac:dyDescent="0.2">
      <c r="K5258" s="8"/>
      <c r="M5258" s="8"/>
    </row>
    <row r="5259" spans="11:13" x14ac:dyDescent="0.2">
      <c r="K5259" s="8"/>
      <c r="M5259" s="8"/>
    </row>
    <row r="5260" spans="11:13" x14ac:dyDescent="0.2">
      <c r="K5260" s="8"/>
      <c r="M5260" s="8"/>
    </row>
    <row r="5261" spans="11:13" x14ac:dyDescent="0.2">
      <c r="K5261" s="8"/>
      <c r="M5261" s="8"/>
    </row>
    <row r="5262" spans="11:13" x14ac:dyDescent="0.2">
      <c r="K5262" s="8"/>
      <c r="M5262" s="8"/>
    </row>
    <row r="5263" spans="11:13" x14ac:dyDescent="0.2">
      <c r="K5263" s="8"/>
      <c r="M5263" s="8"/>
    </row>
    <row r="5264" spans="11:13" x14ac:dyDescent="0.2">
      <c r="K5264" s="8"/>
      <c r="M5264" s="8"/>
    </row>
    <row r="5265" spans="11:13" x14ac:dyDescent="0.2">
      <c r="K5265" s="8"/>
      <c r="M5265" s="8"/>
    </row>
    <row r="5266" spans="11:13" x14ac:dyDescent="0.2">
      <c r="K5266" s="8"/>
      <c r="M5266" s="8"/>
    </row>
    <row r="5267" spans="11:13" x14ac:dyDescent="0.2">
      <c r="K5267" s="8"/>
      <c r="M5267" s="8"/>
    </row>
    <row r="5268" spans="11:13" x14ac:dyDescent="0.2">
      <c r="K5268" s="8"/>
      <c r="M5268" s="8"/>
    </row>
    <row r="5269" spans="11:13" x14ac:dyDescent="0.2">
      <c r="K5269" s="8"/>
      <c r="M5269" s="8"/>
    </row>
    <row r="5270" spans="11:13" x14ac:dyDescent="0.2">
      <c r="K5270" s="8"/>
      <c r="M5270" s="8"/>
    </row>
    <row r="5271" spans="11:13" x14ac:dyDescent="0.2">
      <c r="K5271" s="8"/>
      <c r="M5271" s="8"/>
    </row>
    <row r="5272" spans="11:13" x14ac:dyDescent="0.2">
      <c r="K5272" s="8"/>
      <c r="M5272" s="8"/>
    </row>
    <row r="5273" spans="11:13" x14ac:dyDescent="0.2">
      <c r="K5273" s="8"/>
      <c r="M5273" s="8"/>
    </row>
    <row r="5274" spans="11:13" x14ac:dyDescent="0.2">
      <c r="K5274" s="8"/>
      <c r="M5274" s="8"/>
    </row>
    <row r="5275" spans="11:13" x14ac:dyDescent="0.2">
      <c r="K5275" s="8"/>
      <c r="M5275" s="8"/>
    </row>
    <row r="5276" spans="11:13" x14ac:dyDescent="0.2">
      <c r="K5276" s="8"/>
      <c r="M5276" s="8"/>
    </row>
    <row r="5277" spans="11:13" x14ac:dyDescent="0.2">
      <c r="K5277" s="8"/>
      <c r="M5277" s="8"/>
    </row>
    <row r="5278" spans="11:13" x14ac:dyDescent="0.2">
      <c r="K5278" s="8"/>
      <c r="M5278" s="8"/>
    </row>
    <row r="5279" spans="11:13" x14ac:dyDescent="0.2">
      <c r="K5279" s="8"/>
      <c r="M5279" s="8"/>
    </row>
    <row r="5280" spans="11:13" x14ac:dyDescent="0.2">
      <c r="K5280" s="8"/>
      <c r="M5280" s="8"/>
    </row>
    <row r="5281" spans="11:13" x14ac:dyDescent="0.2">
      <c r="K5281" s="8"/>
      <c r="M5281" s="8"/>
    </row>
    <row r="5282" spans="11:13" x14ac:dyDescent="0.2">
      <c r="K5282" s="8"/>
      <c r="M5282" s="8"/>
    </row>
    <row r="5283" spans="11:13" x14ac:dyDescent="0.2">
      <c r="K5283" s="8"/>
      <c r="M5283" s="8"/>
    </row>
    <row r="5284" spans="11:13" x14ac:dyDescent="0.2">
      <c r="K5284" s="8"/>
      <c r="M5284" s="8"/>
    </row>
    <row r="5285" spans="11:13" x14ac:dyDescent="0.2">
      <c r="K5285" s="8"/>
      <c r="M5285" s="8"/>
    </row>
    <row r="5286" spans="11:13" x14ac:dyDescent="0.2">
      <c r="K5286" s="8"/>
      <c r="M5286" s="8"/>
    </row>
    <row r="5287" spans="11:13" x14ac:dyDescent="0.2">
      <c r="K5287" s="8"/>
      <c r="M5287" s="8"/>
    </row>
    <row r="5288" spans="11:13" x14ac:dyDescent="0.2">
      <c r="K5288" s="8"/>
      <c r="M5288" s="8"/>
    </row>
    <row r="5289" spans="11:13" x14ac:dyDescent="0.2">
      <c r="K5289" s="8"/>
      <c r="M5289" s="8"/>
    </row>
    <row r="5290" spans="11:13" x14ac:dyDescent="0.2">
      <c r="K5290" s="8"/>
      <c r="M5290" s="8"/>
    </row>
    <row r="5291" spans="11:13" x14ac:dyDescent="0.2">
      <c r="K5291" s="8"/>
      <c r="M5291" s="8"/>
    </row>
    <row r="5292" spans="11:13" x14ac:dyDescent="0.2">
      <c r="K5292" s="8"/>
      <c r="M5292" s="8"/>
    </row>
    <row r="5293" spans="11:13" x14ac:dyDescent="0.2">
      <c r="K5293" s="8"/>
      <c r="M5293" s="8"/>
    </row>
    <row r="5294" spans="11:13" x14ac:dyDescent="0.2">
      <c r="K5294" s="8"/>
      <c r="M5294" s="8"/>
    </row>
    <row r="5295" spans="11:13" x14ac:dyDescent="0.2">
      <c r="K5295" s="8"/>
      <c r="M5295" s="8"/>
    </row>
    <row r="5296" spans="11:13" x14ac:dyDescent="0.2">
      <c r="K5296" s="8"/>
      <c r="M5296" s="8"/>
    </row>
    <row r="5297" spans="11:13" x14ac:dyDescent="0.2">
      <c r="K5297" s="8"/>
      <c r="M5297" s="8"/>
    </row>
    <row r="5298" spans="11:13" x14ac:dyDescent="0.2">
      <c r="K5298" s="8"/>
      <c r="M5298" s="8"/>
    </row>
    <row r="5299" spans="11:13" x14ac:dyDescent="0.2">
      <c r="K5299" s="8"/>
      <c r="M5299" s="8"/>
    </row>
    <row r="5300" spans="11:13" x14ac:dyDescent="0.2">
      <c r="K5300" s="8"/>
      <c r="M5300" s="8"/>
    </row>
    <row r="5301" spans="11:13" x14ac:dyDescent="0.2">
      <c r="K5301" s="8"/>
      <c r="M5301" s="8"/>
    </row>
    <row r="5302" spans="11:13" x14ac:dyDescent="0.2">
      <c r="K5302" s="8"/>
      <c r="M5302" s="8"/>
    </row>
    <row r="5303" spans="11:13" x14ac:dyDescent="0.2">
      <c r="K5303" s="8"/>
      <c r="M5303" s="8"/>
    </row>
    <row r="5304" spans="11:13" x14ac:dyDescent="0.2">
      <c r="K5304" s="8"/>
      <c r="M5304" s="8"/>
    </row>
    <row r="5305" spans="11:13" x14ac:dyDescent="0.2">
      <c r="K5305" s="8"/>
      <c r="M5305" s="8"/>
    </row>
    <row r="5306" spans="11:13" x14ac:dyDescent="0.2">
      <c r="K5306" s="8"/>
      <c r="M5306" s="8"/>
    </row>
    <row r="5307" spans="11:13" x14ac:dyDescent="0.2">
      <c r="K5307" s="8"/>
      <c r="M5307" s="8"/>
    </row>
    <row r="5308" spans="11:13" x14ac:dyDescent="0.2">
      <c r="K5308" s="8"/>
      <c r="M5308" s="8"/>
    </row>
    <row r="5309" spans="11:13" x14ac:dyDescent="0.2">
      <c r="K5309" s="8"/>
      <c r="M5309" s="8"/>
    </row>
    <row r="5310" spans="11:13" x14ac:dyDescent="0.2">
      <c r="K5310" s="8"/>
      <c r="M5310" s="8"/>
    </row>
    <row r="5311" spans="11:13" x14ac:dyDescent="0.2">
      <c r="K5311" s="8"/>
      <c r="M5311" s="8"/>
    </row>
    <row r="5312" spans="11:13" x14ac:dyDescent="0.2">
      <c r="K5312" s="8"/>
      <c r="M5312" s="8"/>
    </row>
    <row r="5313" spans="11:13" x14ac:dyDescent="0.2">
      <c r="K5313" s="8"/>
      <c r="M5313" s="8"/>
    </row>
    <row r="5314" spans="11:13" x14ac:dyDescent="0.2">
      <c r="K5314" s="8"/>
      <c r="M5314" s="8"/>
    </row>
    <row r="5315" spans="11:13" x14ac:dyDescent="0.2">
      <c r="K5315" s="8"/>
      <c r="M5315" s="8"/>
    </row>
    <row r="5316" spans="11:13" x14ac:dyDescent="0.2">
      <c r="K5316" s="8"/>
      <c r="M5316" s="8"/>
    </row>
    <row r="5317" spans="11:13" x14ac:dyDescent="0.2">
      <c r="K5317" s="8"/>
      <c r="M5317" s="8"/>
    </row>
    <row r="5318" spans="11:13" x14ac:dyDescent="0.2">
      <c r="K5318" s="8"/>
      <c r="M5318" s="8"/>
    </row>
    <row r="5319" spans="11:13" x14ac:dyDescent="0.2">
      <c r="K5319" s="8"/>
      <c r="M5319" s="8"/>
    </row>
    <row r="5320" spans="11:13" x14ac:dyDescent="0.2">
      <c r="K5320" s="8"/>
      <c r="M5320" s="8"/>
    </row>
    <row r="5321" spans="11:13" x14ac:dyDescent="0.2">
      <c r="K5321" s="8"/>
      <c r="M5321" s="8"/>
    </row>
    <row r="5322" spans="11:13" x14ac:dyDescent="0.2">
      <c r="K5322" s="8"/>
      <c r="M5322" s="8"/>
    </row>
    <row r="5323" spans="11:13" x14ac:dyDescent="0.2">
      <c r="K5323" s="8"/>
      <c r="M5323" s="8"/>
    </row>
    <row r="5324" spans="11:13" x14ac:dyDescent="0.2">
      <c r="K5324" s="8"/>
      <c r="M5324" s="8"/>
    </row>
    <row r="5325" spans="11:13" x14ac:dyDescent="0.2">
      <c r="K5325" s="8"/>
      <c r="M5325" s="8"/>
    </row>
    <row r="5326" spans="11:13" x14ac:dyDescent="0.2">
      <c r="K5326" s="8"/>
      <c r="M5326" s="8"/>
    </row>
    <row r="5327" spans="11:13" x14ac:dyDescent="0.2">
      <c r="K5327" s="8"/>
      <c r="M5327" s="8"/>
    </row>
    <row r="5328" spans="11:13" x14ac:dyDescent="0.2">
      <c r="K5328" s="8"/>
      <c r="M5328" s="8"/>
    </row>
    <row r="5329" spans="11:13" x14ac:dyDescent="0.2">
      <c r="K5329" s="8"/>
      <c r="M5329" s="8"/>
    </row>
    <row r="5330" spans="11:13" x14ac:dyDescent="0.2">
      <c r="K5330" s="8"/>
      <c r="M5330" s="8"/>
    </row>
    <row r="5331" spans="11:13" x14ac:dyDescent="0.2">
      <c r="K5331" s="8"/>
      <c r="M5331" s="8"/>
    </row>
    <row r="5332" spans="11:13" x14ac:dyDescent="0.2">
      <c r="K5332" s="8"/>
      <c r="M5332" s="8"/>
    </row>
    <row r="5333" spans="11:13" x14ac:dyDescent="0.2">
      <c r="K5333" s="8"/>
      <c r="M5333" s="8"/>
    </row>
    <row r="5334" spans="11:13" x14ac:dyDescent="0.2">
      <c r="K5334" s="8"/>
      <c r="M5334" s="8"/>
    </row>
    <row r="5335" spans="11:13" x14ac:dyDescent="0.2">
      <c r="K5335" s="8"/>
      <c r="M5335" s="8"/>
    </row>
    <row r="5336" spans="11:13" x14ac:dyDescent="0.2">
      <c r="K5336" s="8"/>
      <c r="M5336" s="8"/>
    </row>
    <row r="5337" spans="11:13" x14ac:dyDescent="0.2">
      <c r="K5337" s="8"/>
      <c r="M5337" s="8"/>
    </row>
    <row r="5338" spans="11:13" x14ac:dyDescent="0.2">
      <c r="K5338" s="8"/>
      <c r="M5338" s="8"/>
    </row>
    <row r="5339" spans="11:13" x14ac:dyDescent="0.2">
      <c r="K5339" s="8"/>
      <c r="M5339" s="8"/>
    </row>
    <row r="5340" spans="11:13" x14ac:dyDescent="0.2">
      <c r="K5340" s="8"/>
      <c r="M5340" s="8"/>
    </row>
    <row r="5341" spans="11:13" x14ac:dyDescent="0.2">
      <c r="K5341" s="8"/>
      <c r="M5341" s="8"/>
    </row>
    <row r="5342" spans="11:13" x14ac:dyDescent="0.2">
      <c r="K5342" s="8"/>
      <c r="M5342" s="8"/>
    </row>
    <row r="5343" spans="11:13" x14ac:dyDescent="0.2">
      <c r="K5343" s="8"/>
      <c r="M5343" s="8"/>
    </row>
    <row r="5344" spans="11:13" x14ac:dyDescent="0.2">
      <c r="K5344" s="8"/>
      <c r="M5344" s="8"/>
    </row>
    <row r="5345" spans="11:13" x14ac:dyDescent="0.2">
      <c r="K5345" s="8"/>
      <c r="M5345" s="8"/>
    </row>
    <row r="5346" spans="11:13" x14ac:dyDescent="0.2">
      <c r="K5346" s="8"/>
      <c r="M5346" s="8"/>
    </row>
    <row r="5347" spans="11:13" x14ac:dyDescent="0.2">
      <c r="K5347" s="8"/>
      <c r="M5347" s="8"/>
    </row>
    <row r="5348" spans="11:13" x14ac:dyDescent="0.2">
      <c r="K5348" s="8"/>
      <c r="M5348" s="8"/>
    </row>
    <row r="5349" spans="11:13" x14ac:dyDescent="0.2">
      <c r="K5349" s="8"/>
      <c r="M5349" s="8"/>
    </row>
    <row r="5350" spans="11:13" x14ac:dyDescent="0.2">
      <c r="K5350" s="8"/>
      <c r="M5350" s="8"/>
    </row>
    <row r="5351" spans="11:13" x14ac:dyDescent="0.2">
      <c r="K5351" s="8"/>
      <c r="M5351" s="8"/>
    </row>
    <row r="5352" spans="11:13" x14ac:dyDescent="0.2">
      <c r="K5352" s="8"/>
      <c r="M5352" s="8"/>
    </row>
    <row r="5353" spans="11:13" x14ac:dyDescent="0.2">
      <c r="K5353" s="8"/>
      <c r="M5353" s="8"/>
    </row>
    <row r="5354" spans="11:13" x14ac:dyDescent="0.2">
      <c r="K5354" s="8"/>
      <c r="M5354" s="8"/>
    </row>
    <row r="5355" spans="11:13" x14ac:dyDescent="0.2">
      <c r="K5355" s="8"/>
      <c r="M5355" s="8"/>
    </row>
    <row r="5356" spans="11:13" x14ac:dyDescent="0.2">
      <c r="K5356" s="8"/>
      <c r="M5356" s="8"/>
    </row>
    <row r="5357" spans="11:13" x14ac:dyDescent="0.2">
      <c r="K5357" s="8"/>
      <c r="M5357" s="8"/>
    </row>
    <row r="5358" spans="11:13" x14ac:dyDescent="0.2">
      <c r="K5358" s="8"/>
      <c r="M5358" s="8"/>
    </row>
    <row r="5359" spans="11:13" x14ac:dyDescent="0.2">
      <c r="K5359" s="8"/>
      <c r="M5359" s="8"/>
    </row>
    <row r="5360" spans="11:13" x14ac:dyDescent="0.2">
      <c r="K5360" s="8"/>
      <c r="M5360" s="8"/>
    </row>
    <row r="5361" spans="11:13" x14ac:dyDescent="0.2">
      <c r="K5361" s="8"/>
      <c r="M5361" s="8"/>
    </row>
    <row r="5362" spans="11:13" x14ac:dyDescent="0.2">
      <c r="K5362" s="8"/>
      <c r="M5362" s="8"/>
    </row>
    <row r="5363" spans="11:13" x14ac:dyDescent="0.2">
      <c r="K5363" s="8"/>
      <c r="M5363" s="8"/>
    </row>
    <row r="5364" spans="11:13" x14ac:dyDescent="0.2">
      <c r="K5364" s="8"/>
      <c r="M5364" s="8"/>
    </row>
    <row r="5365" spans="11:13" x14ac:dyDescent="0.2">
      <c r="K5365" s="8"/>
      <c r="M5365" s="8"/>
    </row>
    <row r="5366" spans="11:13" x14ac:dyDescent="0.2">
      <c r="K5366" s="8"/>
      <c r="M5366" s="8"/>
    </row>
    <row r="5367" spans="11:13" x14ac:dyDescent="0.2">
      <c r="K5367" s="8"/>
      <c r="M5367" s="8"/>
    </row>
    <row r="5368" spans="11:13" x14ac:dyDescent="0.2">
      <c r="K5368" s="8"/>
      <c r="M5368" s="8"/>
    </row>
    <row r="5369" spans="11:13" x14ac:dyDescent="0.2">
      <c r="K5369" s="8"/>
      <c r="M5369" s="8"/>
    </row>
    <row r="5370" spans="11:13" x14ac:dyDescent="0.2">
      <c r="K5370" s="8"/>
      <c r="M5370" s="8"/>
    </row>
    <row r="5371" spans="11:13" x14ac:dyDescent="0.2">
      <c r="K5371" s="8"/>
      <c r="M5371" s="8"/>
    </row>
    <row r="5372" spans="11:13" x14ac:dyDescent="0.2">
      <c r="K5372" s="8"/>
      <c r="M5372" s="8"/>
    </row>
    <row r="5373" spans="11:13" x14ac:dyDescent="0.2">
      <c r="K5373" s="8"/>
      <c r="M5373" s="8"/>
    </row>
    <row r="5374" spans="11:13" x14ac:dyDescent="0.2">
      <c r="K5374" s="8"/>
      <c r="M5374" s="8"/>
    </row>
    <row r="5375" spans="11:13" x14ac:dyDescent="0.2">
      <c r="K5375" s="8"/>
      <c r="M5375" s="8"/>
    </row>
    <row r="5376" spans="11:13" x14ac:dyDescent="0.2">
      <c r="K5376" s="8"/>
      <c r="M5376" s="8"/>
    </row>
    <row r="5377" spans="11:13" x14ac:dyDescent="0.2">
      <c r="K5377" s="8"/>
      <c r="M5377" s="8"/>
    </row>
    <row r="5378" spans="11:13" x14ac:dyDescent="0.2">
      <c r="K5378" s="8"/>
      <c r="M5378" s="8"/>
    </row>
    <row r="5379" spans="11:13" x14ac:dyDescent="0.2">
      <c r="K5379" s="8"/>
      <c r="M5379" s="8"/>
    </row>
    <row r="5380" spans="11:13" x14ac:dyDescent="0.2">
      <c r="K5380" s="8"/>
      <c r="M5380" s="8"/>
    </row>
    <row r="5381" spans="11:13" x14ac:dyDescent="0.2">
      <c r="K5381" s="8"/>
      <c r="M5381" s="8"/>
    </row>
    <row r="5382" spans="11:13" x14ac:dyDescent="0.2">
      <c r="K5382" s="8"/>
      <c r="M5382" s="8"/>
    </row>
    <row r="5383" spans="11:13" x14ac:dyDescent="0.2">
      <c r="K5383" s="8"/>
      <c r="M5383" s="8"/>
    </row>
    <row r="5384" spans="11:13" x14ac:dyDescent="0.2">
      <c r="K5384" s="8"/>
      <c r="M5384" s="8"/>
    </row>
    <row r="5385" spans="11:13" x14ac:dyDescent="0.2">
      <c r="K5385" s="8"/>
      <c r="M5385" s="8"/>
    </row>
    <row r="5386" spans="11:13" x14ac:dyDescent="0.2">
      <c r="K5386" s="8"/>
      <c r="M5386" s="8"/>
    </row>
    <row r="5387" spans="11:13" x14ac:dyDescent="0.2">
      <c r="K5387" s="8"/>
      <c r="M5387" s="8"/>
    </row>
    <row r="5388" spans="11:13" x14ac:dyDescent="0.2">
      <c r="K5388" s="8"/>
      <c r="M5388" s="8"/>
    </row>
    <row r="5389" spans="11:13" x14ac:dyDescent="0.2">
      <c r="K5389" s="8"/>
      <c r="M5389" s="8"/>
    </row>
    <row r="5390" spans="11:13" x14ac:dyDescent="0.2">
      <c r="K5390" s="8"/>
      <c r="M5390" s="8"/>
    </row>
    <row r="5391" spans="11:13" x14ac:dyDescent="0.2">
      <c r="K5391" s="8"/>
      <c r="M5391" s="8"/>
    </row>
    <row r="5392" spans="11:13" x14ac:dyDescent="0.2">
      <c r="K5392" s="8"/>
      <c r="M5392" s="8"/>
    </row>
    <row r="5393" spans="11:13" x14ac:dyDescent="0.2">
      <c r="K5393" s="8"/>
      <c r="M5393" s="8"/>
    </row>
    <row r="5394" spans="11:13" x14ac:dyDescent="0.2">
      <c r="K5394" s="8"/>
      <c r="M5394" s="8"/>
    </row>
    <row r="5395" spans="11:13" x14ac:dyDescent="0.2">
      <c r="K5395" s="8"/>
      <c r="M5395" s="8"/>
    </row>
    <row r="5396" spans="11:13" x14ac:dyDescent="0.2">
      <c r="K5396" s="8"/>
      <c r="M5396" s="8"/>
    </row>
    <row r="5397" spans="11:13" x14ac:dyDescent="0.2">
      <c r="K5397" s="8"/>
      <c r="M5397" s="8"/>
    </row>
    <row r="5398" spans="11:13" x14ac:dyDescent="0.2">
      <c r="K5398" s="8"/>
      <c r="M5398" s="8"/>
    </row>
    <row r="5399" spans="11:13" x14ac:dyDescent="0.2">
      <c r="K5399" s="8"/>
      <c r="M5399" s="8"/>
    </row>
    <row r="5400" spans="11:13" x14ac:dyDescent="0.2">
      <c r="K5400" s="8"/>
      <c r="M5400" s="8"/>
    </row>
    <row r="5401" spans="11:13" x14ac:dyDescent="0.2">
      <c r="K5401" s="8"/>
      <c r="M5401" s="8"/>
    </row>
    <row r="5402" spans="11:13" x14ac:dyDescent="0.2">
      <c r="K5402" s="8"/>
      <c r="M5402" s="8"/>
    </row>
    <row r="5403" spans="11:13" x14ac:dyDescent="0.2">
      <c r="K5403" s="8"/>
      <c r="M5403" s="8"/>
    </row>
    <row r="5404" spans="11:13" x14ac:dyDescent="0.2">
      <c r="K5404" s="8"/>
      <c r="M5404" s="8"/>
    </row>
    <row r="5405" spans="11:13" x14ac:dyDescent="0.2">
      <c r="K5405" s="8"/>
      <c r="M5405" s="8"/>
    </row>
    <row r="5406" spans="11:13" x14ac:dyDescent="0.2">
      <c r="K5406" s="8"/>
      <c r="M5406" s="8"/>
    </row>
    <row r="5407" spans="11:13" x14ac:dyDescent="0.2">
      <c r="K5407" s="8"/>
      <c r="M5407" s="8"/>
    </row>
    <row r="5408" spans="11:13" x14ac:dyDescent="0.2">
      <c r="K5408" s="8"/>
      <c r="M5408" s="8"/>
    </row>
    <row r="5409" spans="11:13" x14ac:dyDescent="0.2">
      <c r="K5409" s="8"/>
      <c r="M5409" s="8"/>
    </row>
    <row r="5410" spans="11:13" x14ac:dyDescent="0.2">
      <c r="K5410" s="8"/>
      <c r="M5410" s="8"/>
    </row>
    <row r="5411" spans="11:13" x14ac:dyDescent="0.2">
      <c r="K5411" s="8"/>
      <c r="M5411" s="8"/>
    </row>
    <row r="5412" spans="11:13" x14ac:dyDescent="0.2">
      <c r="K5412" s="8"/>
      <c r="M5412" s="8"/>
    </row>
    <row r="5413" spans="11:13" x14ac:dyDescent="0.2">
      <c r="K5413" s="8"/>
      <c r="M5413" s="8"/>
    </row>
    <row r="5414" spans="11:13" x14ac:dyDescent="0.2">
      <c r="K5414" s="8"/>
      <c r="M5414" s="8"/>
    </row>
    <row r="5415" spans="11:13" x14ac:dyDescent="0.2">
      <c r="K5415" s="8"/>
      <c r="M5415" s="8"/>
    </row>
    <row r="5416" spans="11:13" x14ac:dyDescent="0.2">
      <c r="K5416" s="8"/>
      <c r="M5416" s="8"/>
    </row>
    <row r="5417" spans="11:13" x14ac:dyDescent="0.2">
      <c r="K5417" s="8"/>
      <c r="M5417" s="8"/>
    </row>
    <row r="5418" spans="11:13" x14ac:dyDescent="0.2">
      <c r="K5418" s="8"/>
      <c r="M5418" s="8"/>
    </row>
    <row r="5419" spans="11:13" x14ac:dyDescent="0.2">
      <c r="K5419" s="8"/>
      <c r="M5419" s="8"/>
    </row>
    <row r="5420" spans="11:13" x14ac:dyDescent="0.2">
      <c r="K5420" s="8"/>
      <c r="M5420" s="8"/>
    </row>
    <row r="5421" spans="11:13" x14ac:dyDescent="0.2">
      <c r="K5421" s="8"/>
      <c r="M5421" s="8"/>
    </row>
    <row r="5422" spans="11:13" x14ac:dyDescent="0.2">
      <c r="K5422" s="8"/>
      <c r="M5422" s="8"/>
    </row>
    <row r="5423" spans="11:13" x14ac:dyDescent="0.2">
      <c r="K5423" s="8"/>
      <c r="M5423" s="8"/>
    </row>
    <row r="5424" spans="11:13" x14ac:dyDescent="0.2">
      <c r="K5424" s="8"/>
      <c r="M5424" s="8"/>
    </row>
    <row r="5425" spans="11:13" x14ac:dyDescent="0.2">
      <c r="K5425" s="8"/>
      <c r="M5425" s="8"/>
    </row>
    <row r="5426" spans="11:13" x14ac:dyDescent="0.2">
      <c r="K5426" s="8"/>
      <c r="M5426" s="8"/>
    </row>
    <row r="5427" spans="11:13" x14ac:dyDescent="0.2">
      <c r="K5427" s="8"/>
      <c r="M5427" s="8"/>
    </row>
    <row r="5428" spans="11:13" x14ac:dyDescent="0.2">
      <c r="K5428" s="8"/>
      <c r="M5428" s="8"/>
    </row>
    <row r="5429" spans="11:13" x14ac:dyDescent="0.2">
      <c r="K5429" s="8"/>
      <c r="M5429" s="8"/>
    </row>
    <row r="5430" spans="11:13" x14ac:dyDescent="0.2">
      <c r="K5430" s="8"/>
      <c r="M5430" s="8"/>
    </row>
    <row r="5431" spans="11:13" x14ac:dyDescent="0.2">
      <c r="K5431" s="8"/>
      <c r="M5431" s="8"/>
    </row>
    <row r="5432" spans="11:13" x14ac:dyDescent="0.2">
      <c r="K5432" s="8"/>
      <c r="M5432" s="8"/>
    </row>
    <row r="5433" spans="11:13" x14ac:dyDescent="0.2">
      <c r="K5433" s="8"/>
      <c r="M5433" s="8"/>
    </row>
    <row r="5434" spans="11:13" x14ac:dyDescent="0.2">
      <c r="K5434" s="8"/>
      <c r="M5434" s="8"/>
    </row>
    <row r="5435" spans="11:13" x14ac:dyDescent="0.2">
      <c r="K5435" s="8"/>
      <c r="M5435" s="8"/>
    </row>
    <row r="5436" spans="11:13" x14ac:dyDescent="0.2">
      <c r="K5436" s="8"/>
      <c r="M5436" s="8"/>
    </row>
    <row r="5437" spans="11:13" x14ac:dyDescent="0.2">
      <c r="K5437" s="8"/>
      <c r="M5437" s="8"/>
    </row>
    <row r="5438" spans="11:13" x14ac:dyDescent="0.2">
      <c r="K5438" s="8"/>
      <c r="M5438" s="8"/>
    </row>
    <row r="5439" spans="11:13" x14ac:dyDescent="0.2">
      <c r="K5439" s="8"/>
      <c r="M5439" s="8"/>
    </row>
    <row r="5440" spans="11:13" x14ac:dyDescent="0.2">
      <c r="K5440" s="8"/>
      <c r="M5440" s="8"/>
    </row>
    <row r="5441" spans="11:13" x14ac:dyDescent="0.2">
      <c r="K5441" s="8"/>
      <c r="M5441" s="8"/>
    </row>
    <row r="5442" spans="11:13" x14ac:dyDescent="0.2">
      <c r="K5442" s="8"/>
      <c r="M5442" s="8"/>
    </row>
    <row r="5443" spans="11:13" x14ac:dyDescent="0.2">
      <c r="K5443" s="8"/>
      <c r="M5443" s="8"/>
    </row>
    <row r="5444" spans="11:13" x14ac:dyDescent="0.2">
      <c r="K5444" s="8"/>
      <c r="M5444" s="8"/>
    </row>
    <row r="5445" spans="11:13" x14ac:dyDescent="0.2">
      <c r="K5445" s="8"/>
      <c r="M5445" s="8"/>
    </row>
    <row r="5446" spans="11:13" x14ac:dyDescent="0.2">
      <c r="K5446" s="8"/>
      <c r="M5446" s="8"/>
    </row>
    <row r="5447" spans="11:13" x14ac:dyDescent="0.2">
      <c r="K5447" s="8"/>
      <c r="M5447" s="8"/>
    </row>
    <row r="5448" spans="11:13" x14ac:dyDescent="0.2">
      <c r="K5448" s="8"/>
      <c r="M5448" s="8"/>
    </row>
    <row r="5449" spans="11:13" x14ac:dyDescent="0.2">
      <c r="K5449" s="8"/>
      <c r="M5449" s="8"/>
    </row>
    <row r="5450" spans="11:13" x14ac:dyDescent="0.2">
      <c r="K5450" s="8"/>
      <c r="M5450" s="8"/>
    </row>
    <row r="5451" spans="11:13" x14ac:dyDescent="0.2">
      <c r="K5451" s="8"/>
      <c r="M5451" s="8"/>
    </row>
    <row r="5452" spans="11:13" x14ac:dyDescent="0.2">
      <c r="K5452" s="8"/>
      <c r="M5452" s="8"/>
    </row>
    <row r="5453" spans="11:13" x14ac:dyDescent="0.2">
      <c r="K5453" s="8"/>
      <c r="M5453" s="8"/>
    </row>
    <row r="5454" spans="11:13" x14ac:dyDescent="0.2">
      <c r="K5454" s="8"/>
      <c r="M5454" s="8"/>
    </row>
    <row r="5455" spans="11:13" x14ac:dyDescent="0.2">
      <c r="K5455" s="8"/>
      <c r="M5455" s="8"/>
    </row>
    <row r="5456" spans="11:13" x14ac:dyDescent="0.2">
      <c r="K5456" s="8"/>
      <c r="M5456" s="8"/>
    </row>
    <row r="5457" spans="11:13" x14ac:dyDescent="0.2">
      <c r="K5457" s="8"/>
      <c r="M5457" s="8"/>
    </row>
    <row r="5458" spans="11:13" x14ac:dyDescent="0.2">
      <c r="K5458" s="8"/>
      <c r="M5458" s="8"/>
    </row>
    <row r="5459" spans="11:13" x14ac:dyDescent="0.2">
      <c r="K5459" s="8"/>
      <c r="M5459" s="8"/>
    </row>
    <row r="5460" spans="11:13" x14ac:dyDescent="0.2">
      <c r="K5460" s="8"/>
      <c r="M5460" s="8"/>
    </row>
    <row r="5461" spans="11:13" x14ac:dyDescent="0.2">
      <c r="K5461" s="8"/>
      <c r="M5461" s="8"/>
    </row>
    <row r="5462" spans="11:13" x14ac:dyDescent="0.2">
      <c r="K5462" s="8"/>
      <c r="M5462" s="8"/>
    </row>
    <row r="5463" spans="11:13" x14ac:dyDescent="0.2">
      <c r="K5463" s="8"/>
      <c r="M5463" s="8"/>
    </row>
    <row r="5464" spans="11:13" x14ac:dyDescent="0.2">
      <c r="K5464" s="8"/>
      <c r="M5464" s="8"/>
    </row>
    <row r="5465" spans="11:13" x14ac:dyDescent="0.2">
      <c r="K5465" s="8"/>
      <c r="M5465" s="8"/>
    </row>
    <row r="5466" spans="11:13" x14ac:dyDescent="0.2">
      <c r="K5466" s="8"/>
      <c r="M5466" s="8"/>
    </row>
    <row r="5467" spans="11:13" x14ac:dyDescent="0.2">
      <c r="K5467" s="8"/>
      <c r="M5467" s="8"/>
    </row>
    <row r="5468" spans="11:13" x14ac:dyDescent="0.2">
      <c r="K5468" s="8"/>
      <c r="M5468" s="8"/>
    </row>
    <row r="5469" spans="11:13" x14ac:dyDescent="0.2">
      <c r="K5469" s="8"/>
      <c r="M5469" s="8"/>
    </row>
    <row r="5470" spans="11:13" x14ac:dyDescent="0.2">
      <c r="K5470" s="8"/>
      <c r="M5470" s="8"/>
    </row>
    <row r="5471" spans="11:13" x14ac:dyDescent="0.2">
      <c r="K5471" s="8"/>
      <c r="M5471" s="8"/>
    </row>
    <row r="5472" spans="11:13" x14ac:dyDescent="0.2">
      <c r="K5472" s="8"/>
      <c r="M5472" s="8"/>
    </row>
    <row r="5473" spans="11:13" x14ac:dyDescent="0.2">
      <c r="K5473" s="8"/>
      <c r="M5473" s="8"/>
    </row>
    <row r="5474" spans="11:13" x14ac:dyDescent="0.2">
      <c r="K5474" s="8"/>
      <c r="M5474" s="8"/>
    </row>
    <row r="5475" spans="11:13" x14ac:dyDescent="0.2">
      <c r="K5475" s="8"/>
      <c r="M5475" s="8"/>
    </row>
    <row r="5476" spans="11:13" x14ac:dyDescent="0.2">
      <c r="K5476" s="8"/>
      <c r="M5476" s="8"/>
    </row>
    <row r="5477" spans="11:13" x14ac:dyDescent="0.2">
      <c r="K5477" s="8"/>
      <c r="M5477" s="8"/>
    </row>
    <row r="5478" spans="11:13" x14ac:dyDescent="0.2">
      <c r="K5478" s="8"/>
      <c r="M5478" s="8"/>
    </row>
    <row r="5479" spans="11:13" x14ac:dyDescent="0.2">
      <c r="K5479" s="8"/>
      <c r="M5479" s="8"/>
    </row>
    <row r="5480" spans="11:13" x14ac:dyDescent="0.2">
      <c r="K5480" s="8"/>
      <c r="M5480" s="8"/>
    </row>
    <row r="5481" spans="11:13" x14ac:dyDescent="0.2">
      <c r="K5481" s="8"/>
      <c r="M5481" s="8"/>
    </row>
    <row r="5482" spans="11:13" x14ac:dyDescent="0.2">
      <c r="K5482" s="8"/>
      <c r="M5482" s="8"/>
    </row>
    <row r="5483" spans="11:13" x14ac:dyDescent="0.2">
      <c r="K5483" s="8"/>
      <c r="M5483" s="8"/>
    </row>
    <row r="5484" spans="11:13" x14ac:dyDescent="0.2">
      <c r="K5484" s="8"/>
      <c r="M5484" s="8"/>
    </row>
    <row r="5485" spans="11:13" x14ac:dyDescent="0.2">
      <c r="K5485" s="8"/>
      <c r="M5485" s="8"/>
    </row>
    <row r="5486" spans="11:13" x14ac:dyDescent="0.2">
      <c r="K5486" s="8"/>
      <c r="M5486" s="8"/>
    </row>
    <row r="5487" spans="11:13" x14ac:dyDescent="0.2">
      <c r="K5487" s="8"/>
      <c r="M5487" s="8"/>
    </row>
    <row r="5488" spans="11:13" x14ac:dyDescent="0.2">
      <c r="K5488" s="8"/>
      <c r="M5488" s="8"/>
    </row>
    <row r="5489" spans="11:13" x14ac:dyDescent="0.2">
      <c r="K5489" s="8"/>
      <c r="M5489" s="8"/>
    </row>
    <row r="5490" spans="11:13" x14ac:dyDescent="0.2">
      <c r="K5490" s="8"/>
      <c r="M5490" s="8"/>
    </row>
    <row r="5491" spans="11:13" x14ac:dyDescent="0.2">
      <c r="K5491" s="8"/>
      <c r="M5491" s="8"/>
    </row>
    <row r="5492" spans="11:13" x14ac:dyDescent="0.2">
      <c r="K5492" s="8"/>
      <c r="M5492" s="8"/>
    </row>
    <row r="5493" spans="11:13" x14ac:dyDescent="0.2">
      <c r="K5493" s="8"/>
      <c r="M5493" s="8"/>
    </row>
    <row r="5494" spans="11:13" x14ac:dyDescent="0.2">
      <c r="K5494" s="8"/>
      <c r="M5494" s="8"/>
    </row>
    <row r="5495" spans="11:13" x14ac:dyDescent="0.2">
      <c r="K5495" s="8"/>
      <c r="M5495" s="8"/>
    </row>
    <row r="5496" spans="11:13" x14ac:dyDescent="0.2">
      <c r="K5496" s="8"/>
      <c r="M5496" s="8"/>
    </row>
    <row r="5497" spans="11:13" x14ac:dyDescent="0.2">
      <c r="K5497" s="8"/>
      <c r="M5497" s="8"/>
    </row>
    <row r="5498" spans="11:13" x14ac:dyDescent="0.2">
      <c r="K5498" s="8"/>
      <c r="M5498" s="8"/>
    </row>
    <row r="5499" spans="11:13" x14ac:dyDescent="0.2">
      <c r="K5499" s="8"/>
      <c r="M5499" s="8"/>
    </row>
    <row r="5500" spans="11:13" x14ac:dyDescent="0.2">
      <c r="K5500" s="8"/>
      <c r="M5500" s="8"/>
    </row>
    <row r="5501" spans="11:13" x14ac:dyDescent="0.2">
      <c r="K5501" s="8"/>
      <c r="M5501" s="8"/>
    </row>
    <row r="5502" spans="11:13" x14ac:dyDescent="0.2">
      <c r="K5502" s="8"/>
      <c r="M5502" s="8"/>
    </row>
    <row r="5503" spans="11:13" x14ac:dyDescent="0.2">
      <c r="K5503" s="8"/>
      <c r="M5503" s="8"/>
    </row>
    <row r="5504" spans="11:13" x14ac:dyDescent="0.2">
      <c r="K5504" s="8"/>
      <c r="M5504" s="8"/>
    </row>
    <row r="5505" spans="11:13" x14ac:dyDescent="0.2">
      <c r="K5505" s="8"/>
      <c r="M5505" s="8"/>
    </row>
    <row r="5506" spans="11:13" x14ac:dyDescent="0.2">
      <c r="K5506" s="8"/>
      <c r="M5506" s="8"/>
    </row>
    <row r="5507" spans="11:13" x14ac:dyDescent="0.2">
      <c r="K5507" s="8"/>
      <c r="M5507" s="8"/>
    </row>
    <row r="5508" spans="11:13" x14ac:dyDescent="0.2">
      <c r="K5508" s="8"/>
      <c r="M5508" s="8"/>
    </row>
    <row r="5509" spans="11:13" x14ac:dyDescent="0.2">
      <c r="K5509" s="8"/>
      <c r="M5509" s="8"/>
    </row>
    <row r="5510" spans="11:13" x14ac:dyDescent="0.2">
      <c r="K5510" s="8"/>
      <c r="M5510" s="8"/>
    </row>
    <row r="5511" spans="11:13" x14ac:dyDescent="0.2">
      <c r="K5511" s="8"/>
      <c r="M5511" s="8"/>
    </row>
    <row r="5512" spans="11:13" x14ac:dyDescent="0.2">
      <c r="K5512" s="8"/>
      <c r="M5512" s="8"/>
    </row>
    <row r="5513" spans="11:13" x14ac:dyDescent="0.2">
      <c r="K5513" s="8"/>
      <c r="M5513" s="8"/>
    </row>
    <row r="5514" spans="11:13" x14ac:dyDescent="0.2">
      <c r="K5514" s="8"/>
      <c r="M5514" s="8"/>
    </row>
    <row r="5515" spans="11:13" x14ac:dyDescent="0.2">
      <c r="K5515" s="8"/>
      <c r="M5515" s="8"/>
    </row>
    <row r="5516" spans="11:13" x14ac:dyDescent="0.2">
      <c r="K5516" s="8"/>
      <c r="M5516" s="8"/>
    </row>
    <row r="5517" spans="11:13" x14ac:dyDescent="0.2">
      <c r="K5517" s="8"/>
      <c r="M5517" s="8"/>
    </row>
    <row r="5518" spans="11:13" x14ac:dyDescent="0.2">
      <c r="K5518" s="8"/>
      <c r="M5518" s="8"/>
    </row>
    <row r="5519" spans="11:13" x14ac:dyDescent="0.2">
      <c r="K5519" s="8"/>
      <c r="M5519" s="8"/>
    </row>
    <row r="5520" spans="11:13" x14ac:dyDescent="0.2">
      <c r="K5520" s="8"/>
      <c r="M5520" s="8"/>
    </row>
    <row r="5521" spans="11:13" x14ac:dyDescent="0.2">
      <c r="K5521" s="8"/>
      <c r="M5521" s="8"/>
    </row>
    <row r="5522" spans="11:13" x14ac:dyDescent="0.2">
      <c r="K5522" s="8"/>
      <c r="M5522" s="8"/>
    </row>
    <row r="5523" spans="11:13" x14ac:dyDescent="0.2">
      <c r="K5523" s="8"/>
      <c r="M5523" s="8"/>
    </row>
    <row r="5524" spans="11:13" x14ac:dyDescent="0.2">
      <c r="K5524" s="8"/>
      <c r="M5524" s="8"/>
    </row>
    <row r="5525" spans="11:13" x14ac:dyDescent="0.2">
      <c r="K5525" s="8"/>
      <c r="M5525" s="8"/>
    </row>
    <row r="5526" spans="11:13" x14ac:dyDescent="0.2">
      <c r="K5526" s="8"/>
      <c r="M5526" s="8"/>
    </row>
    <row r="5527" spans="11:13" x14ac:dyDescent="0.2">
      <c r="K5527" s="8"/>
      <c r="M5527" s="8"/>
    </row>
    <row r="5528" spans="11:13" x14ac:dyDescent="0.2">
      <c r="K5528" s="8"/>
      <c r="M5528" s="8"/>
    </row>
    <row r="5529" spans="11:13" x14ac:dyDescent="0.2">
      <c r="K5529" s="8"/>
      <c r="M5529" s="8"/>
    </row>
    <row r="5530" spans="11:13" x14ac:dyDescent="0.2">
      <c r="K5530" s="8"/>
      <c r="M5530" s="8"/>
    </row>
    <row r="5531" spans="11:13" x14ac:dyDescent="0.2">
      <c r="K5531" s="8"/>
      <c r="M5531" s="8"/>
    </row>
    <row r="5532" spans="11:13" x14ac:dyDescent="0.2">
      <c r="K5532" s="8"/>
      <c r="M5532" s="8"/>
    </row>
    <row r="5533" spans="11:13" x14ac:dyDescent="0.2">
      <c r="K5533" s="8"/>
      <c r="M5533" s="8"/>
    </row>
    <row r="5534" spans="11:13" x14ac:dyDescent="0.2">
      <c r="K5534" s="8"/>
      <c r="M5534" s="8"/>
    </row>
    <row r="5535" spans="11:13" x14ac:dyDescent="0.2">
      <c r="K5535" s="8"/>
      <c r="M5535" s="8"/>
    </row>
    <row r="5536" spans="11:13" x14ac:dyDescent="0.2">
      <c r="K5536" s="8"/>
      <c r="M5536" s="8"/>
    </row>
    <row r="5537" spans="11:13" x14ac:dyDescent="0.2">
      <c r="K5537" s="8"/>
      <c r="M5537" s="8"/>
    </row>
    <row r="5538" spans="11:13" x14ac:dyDescent="0.2">
      <c r="K5538" s="8"/>
      <c r="M5538" s="8"/>
    </row>
    <row r="5539" spans="11:13" x14ac:dyDescent="0.2">
      <c r="K5539" s="8"/>
      <c r="M5539" s="8"/>
    </row>
    <row r="5540" spans="11:13" x14ac:dyDescent="0.2">
      <c r="K5540" s="8"/>
      <c r="M5540" s="8"/>
    </row>
    <row r="5541" spans="11:13" x14ac:dyDescent="0.2">
      <c r="K5541" s="8"/>
      <c r="M5541" s="8"/>
    </row>
    <row r="5542" spans="11:13" x14ac:dyDescent="0.2">
      <c r="K5542" s="8"/>
      <c r="M5542" s="8"/>
    </row>
    <row r="5543" spans="11:13" x14ac:dyDescent="0.2">
      <c r="K5543" s="8"/>
      <c r="M5543" s="8"/>
    </row>
    <row r="5544" spans="11:13" x14ac:dyDescent="0.2">
      <c r="K5544" s="8"/>
      <c r="M5544" s="8"/>
    </row>
    <row r="5545" spans="11:13" x14ac:dyDescent="0.2">
      <c r="K5545" s="8"/>
      <c r="M5545" s="8"/>
    </row>
    <row r="5546" spans="11:13" x14ac:dyDescent="0.2">
      <c r="K5546" s="8"/>
      <c r="M5546" s="8"/>
    </row>
    <row r="5547" spans="11:13" x14ac:dyDescent="0.2">
      <c r="K5547" s="8"/>
      <c r="M5547" s="8"/>
    </row>
    <row r="5548" spans="11:13" x14ac:dyDescent="0.2">
      <c r="K5548" s="8"/>
      <c r="M5548" s="8"/>
    </row>
    <row r="5549" spans="11:13" x14ac:dyDescent="0.2">
      <c r="K5549" s="8"/>
      <c r="M5549" s="8"/>
    </row>
    <row r="5550" spans="11:13" x14ac:dyDescent="0.2">
      <c r="K5550" s="8"/>
      <c r="M5550" s="8"/>
    </row>
    <row r="5551" spans="11:13" x14ac:dyDescent="0.2">
      <c r="K5551" s="8"/>
      <c r="M5551" s="8"/>
    </row>
    <row r="5552" spans="11:13" x14ac:dyDescent="0.2">
      <c r="K5552" s="8"/>
      <c r="M5552" s="8"/>
    </row>
    <row r="5553" spans="11:13" x14ac:dyDescent="0.2">
      <c r="K5553" s="8"/>
      <c r="M5553" s="8"/>
    </row>
    <row r="5554" spans="11:13" x14ac:dyDescent="0.2">
      <c r="K5554" s="8"/>
      <c r="M5554" s="8"/>
    </row>
    <row r="5555" spans="11:13" x14ac:dyDescent="0.2">
      <c r="K5555" s="8"/>
      <c r="M5555" s="8"/>
    </row>
    <row r="5556" spans="11:13" x14ac:dyDescent="0.2">
      <c r="K5556" s="8"/>
      <c r="M5556" s="8"/>
    </row>
    <row r="5557" spans="11:13" x14ac:dyDescent="0.2">
      <c r="K5557" s="8"/>
      <c r="M5557" s="8"/>
    </row>
    <row r="5558" spans="11:13" x14ac:dyDescent="0.2">
      <c r="K5558" s="8"/>
      <c r="M5558" s="8"/>
    </row>
    <row r="5559" spans="11:13" x14ac:dyDescent="0.2">
      <c r="K5559" s="8"/>
      <c r="M5559" s="8"/>
    </row>
    <row r="5560" spans="11:13" x14ac:dyDescent="0.2">
      <c r="K5560" s="8"/>
      <c r="M5560" s="8"/>
    </row>
    <row r="5561" spans="11:13" x14ac:dyDescent="0.2">
      <c r="K5561" s="8"/>
      <c r="M5561" s="8"/>
    </row>
    <row r="5562" spans="11:13" x14ac:dyDescent="0.2">
      <c r="K5562" s="8"/>
      <c r="M5562" s="8"/>
    </row>
    <row r="5563" spans="11:13" x14ac:dyDescent="0.2">
      <c r="K5563" s="8"/>
      <c r="M5563" s="8"/>
    </row>
    <row r="5564" spans="11:13" x14ac:dyDescent="0.2">
      <c r="K5564" s="8"/>
      <c r="M5564" s="8"/>
    </row>
    <row r="5565" spans="11:13" x14ac:dyDescent="0.2">
      <c r="K5565" s="8"/>
      <c r="M5565" s="8"/>
    </row>
    <row r="5566" spans="11:13" x14ac:dyDescent="0.2">
      <c r="K5566" s="8"/>
      <c r="M5566" s="8"/>
    </row>
    <row r="5567" spans="11:13" x14ac:dyDescent="0.2">
      <c r="K5567" s="8"/>
      <c r="M5567" s="8"/>
    </row>
    <row r="5568" spans="11:13" x14ac:dyDescent="0.2">
      <c r="K5568" s="8"/>
      <c r="M5568" s="8"/>
    </row>
    <row r="5569" spans="11:13" x14ac:dyDescent="0.2">
      <c r="K5569" s="8"/>
      <c r="M5569" s="8"/>
    </row>
    <row r="5570" spans="11:13" x14ac:dyDescent="0.2">
      <c r="K5570" s="8"/>
      <c r="M5570" s="8"/>
    </row>
    <row r="5571" spans="11:13" x14ac:dyDescent="0.2">
      <c r="K5571" s="8"/>
      <c r="M5571" s="8"/>
    </row>
    <row r="5572" spans="11:13" x14ac:dyDescent="0.2">
      <c r="K5572" s="8"/>
      <c r="M5572" s="8"/>
    </row>
    <row r="5573" spans="11:13" x14ac:dyDescent="0.2">
      <c r="K5573" s="8"/>
      <c r="M5573" s="8"/>
    </row>
    <row r="5574" spans="11:13" x14ac:dyDescent="0.2">
      <c r="K5574" s="8"/>
      <c r="M5574" s="8"/>
    </row>
    <row r="5575" spans="11:13" x14ac:dyDescent="0.2">
      <c r="K5575" s="8"/>
      <c r="M5575" s="8"/>
    </row>
    <row r="5576" spans="11:13" x14ac:dyDescent="0.2">
      <c r="K5576" s="8"/>
      <c r="M5576" s="8"/>
    </row>
    <row r="5577" spans="11:13" x14ac:dyDescent="0.2">
      <c r="K5577" s="8"/>
      <c r="M5577" s="8"/>
    </row>
    <row r="5578" spans="11:13" x14ac:dyDescent="0.2">
      <c r="K5578" s="8"/>
      <c r="M5578" s="8"/>
    </row>
    <row r="5579" spans="11:13" x14ac:dyDescent="0.2">
      <c r="K5579" s="8"/>
      <c r="M5579" s="8"/>
    </row>
    <row r="5580" spans="11:13" x14ac:dyDescent="0.2">
      <c r="K5580" s="8"/>
      <c r="M5580" s="8"/>
    </row>
    <row r="5581" spans="11:13" x14ac:dyDescent="0.2">
      <c r="K5581" s="8"/>
      <c r="M5581" s="8"/>
    </row>
    <row r="5582" spans="11:13" x14ac:dyDescent="0.2">
      <c r="K5582" s="8"/>
      <c r="M5582" s="8"/>
    </row>
    <row r="5583" spans="11:13" x14ac:dyDescent="0.2">
      <c r="K5583" s="8"/>
      <c r="M5583" s="8"/>
    </row>
    <row r="5584" spans="11:13" x14ac:dyDescent="0.2">
      <c r="K5584" s="8"/>
      <c r="M5584" s="8"/>
    </row>
    <row r="5585" spans="11:13" x14ac:dyDescent="0.2">
      <c r="K5585" s="8"/>
      <c r="M5585" s="8"/>
    </row>
    <row r="5586" spans="11:13" x14ac:dyDescent="0.2">
      <c r="K5586" s="8"/>
      <c r="M5586" s="8"/>
    </row>
    <row r="5587" spans="11:13" x14ac:dyDescent="0.2">
      <c r="K5587" s="8"/>
      <c r="M5587" s="8"/>
    </row>
    <row r="5588" spans="11:13" x14ac:dyDescent="0.2">
      <c r="K5588" s="8"/>
      <c r="M5588" s="8"/>
    </row>
    <row r="5589" spans="11:13" x14ac:dyDescent="0.2">
      <c r="K5589" s="8"/>
      <c r="M5589" s="8"/>
    </row>
    <row r="5590" spans="11:13" x14ac:dyDescent="0.2">
      <c r="K5590" s="8"/>
      <c r="M5590" s="8"/>
    </row>
    <row r="5591" spans="11:13" x14ac:dyDescent="0.2">
      <c r="K5591" s="8"/>
      <c r="M5591" s="8"/>
    </row>
    <row r="5592" spans="11:13" x14ac:dyDescent="0.2">
      <c r="K5592" s="8"/>
      <c r="M5592" s="8"/>
    </row>
    <row r="5593" spans="11:13" x14ac:dyDescent="0.2">
      <c r="K5593" s="8"/>
      <c r="M5593" s="8"/>
    </row>
    <row r="5594" spans="11:13" x14ac:dyDescent="0.2">
      <c r="K5594" s="8"/>
      <c r="M5594" s="8"/>
    </row>
    <row r="5595" spans="11:13" x14ac:dyDescent="0.2">
      <c r="K5595" s="8"/>
      <c r="M5595" s="8"/>
    </row>
    <row r="5596" spans="11:13" x14ac:dyDescent="0.2">
      <c r="K5596" s="8"/>
      <c r="M5596" s="8"/>
    </row>
    <row r="5597" spans="11:13" x14ac:dyDescent="0.2">
      <c r="K5597" s="8"/>
      <c r="M5597" s="8"/>
    </row>
    <row r="5598" spans="11:13" x14ac:dyDescent="0.2">
      <c r="K5598" s="8"/>
      <c r="M5598" s="8"/>
    </row>
    <row r="5599" spans="11:13" x14ac:dyDescent="0.2">
      <c r="K5599" s="8"/>
      <c r="M5599" s="8"/>
    </row>
    <row r="5600" spans="11:13" x14ac:dyDescent="0.2">
      <c r="K5600" s="8"/>
      <c r="M5600" s="8"/>
    </row>
    <row r="5601" spans="11:13" x14ac:dyDescent="0.2">
      <c r="K5601" s="8"/>
      <c r="M5601" s="8"/>
    </row>
    <row r="5602" spans="11:13" x14ac:dyDescent="0.2">
      <c r="K5602" s="8"/>
      <c r="M5602" s="8"/>
    </row>
    <row r="5603" spans="11:13" x14ac:dyDescent="0.2">
      <c r="K5603" s="8"/>
      <c r="M5603" s="8"/>
    </row>
    <row r="5604" spans="11:13" x14ac:dyDescent="0.2">
      <c r="K5604" s="8"/>
      <c r="M5604" s="8"/>
    </row>
    <row r="5605" spans="11:13" x14ac:dyDescent="0.2">
      <c r="K5605" s="8"/>
      <c r="M5605" s="8"/>
    </row>
    <row r="5606" spans="11:13" x14ac:dyDescent="0.2">
      <c r="K5606" s="8"/>
      <c r="M5606" s="8"/>
    </row>
    <row r="5607" spans="11:13" x14ac:dyDescent="0.2">
      <c r="K5607" s="8"/>
      <c r="M5607" s="8"/>
    </row>
    <row r="5608" spans="11:13" x14ac:dyDescent="0.2">
      <c r="K5608" s="8"/>
      <c r="M5608" s="8"/>
    </row>
    <row r="5609" spans="11:13" x14ac:dyDescent="0.2">
      <c r="K5609" s="8"/>
      <c r="M5609" s="8"/>
    </row>
    <row r="5610" spans="11:13" x14ac:dyDescent="0.2">
      <c r="K5610" s="8"/>
      <c r="M5610" s="8"/>
    </row>
    <row r="5611" spans="11:13" x14ac:dyDescent="0.2">
      <c r="K5611" s="8"/>
      <c r="M5611" s="8"/>
    </row>
    <row r="5612" spans="11:13" x14ac:dyDescent="0.2">
      <c r="K5612" s="8"/>
      <c r="M5612" s="8"/>
    </row>
    <row r="5613" spans="11:13" x14ac:dyDescent="0.2">
      <c r="K5613" s="8"/>
      <c r="M5613" s="8"/>
    </row>
    <row r="5614" spans="11:13" x14ac:dyDescent="0.2">
      <c r="K5614" s="8"/>
      <c r="M5614" s="8"/>
    </row>
    <row r="5615" spans="11:13" x14ac:dyDescent="0.2">
      <c r="K5615" s="8"/>
      <c r="M5615" s="8"/>
    </row>
    <row r="5616" spans="11:13" x14ac:dyDescent="0.2">
      <c r="K5616" s="8"/>
      <c r="M5616" s="8"/>
    </row>
    <row r="5617" spans="11:13" x14ac:dyDescent="0.2">
      <c r="K5617" s="8"/>
      <c r="M5617" s="8"/>
    </row>
    <row r="5618" spans="11:13" x14ac:dyDescent="0.2">
      <c r="K5618" s="8"/>
      <c r="M5618" s="8"/>
    </row>
    <row r="5619" spans="11:13" x14ac:dyDescent="0.2">
      <c r="K5619" s="8"/>
      <c r="M5619" s="8"/>
    </row>
    <row r="5620" spans="11:13" x14ac:dyDescent="0.2">
      <c r="K5620" s="8"/>
      <c r="M5620" s="8"/>
    </row>
    <row r="5621" spans="11:13" x14ac:dyDescent="0.2">
      <c r="K5621" s="8"/>
      <c r="M5621" s="8"/>
    </row>
    <row r="5622" spans="11:13" x14ac:dyDescent="0.2">
      <c r="K5622" s="8"/>
      <c r="M5622" s="8"/>
    </row>
    <row r="5623" spans="11:13" x14ac:dyDescent="0.2">
      <c r="K5623" s="8"/>
      <c r="M5623" s="8"/>
    </row>
    <row r="5624" spans="11:13" x14ac:dyDescent="0.2">
      <c r="K5624" s="8"/>
      <c r="M5624" s="8"/>
    </row>
    <row r="5625" spans="11:13" x14ac:dyDescent="0.2">
      <c r="K5625" s="8"/>
      <c r="M5625" s="8"/>
    </row>
    <row r="5626" spans="11:13" x14ac:dyDescent="0.2">
      <c r="K5626" s="8"/>
      <c r="M5626" s="8"/>
    </row>
    <row r="5627" spans="11:13" x14ac:dyDescent="0.2">
      <c r="K5627" s="8"/>
      <c r="M5627" s="8"/>
    </row>
    <row r="5628" spans="11:13" x14ac:dyDescent="0.2">
      <c r="K5628" s="8"/>
      <c r="M5628" s="8"/>
    </row>
    <row r="5629" spans="11:13" x14ac:dyDescent="0.2">
      <c r="K5629" s="8"/>
      <c r="M5629" s="8"/>
    </row>
    <row r="5630" spans="11:13" x14ac:dyDescent="0.2">
      <c r="K5630" s="8"/>
      <c r="M5630" s="8"/>
    </row>
    <row r="5631" spans="11:13" x14ac:dyDescent="0.2">
      <c r="K5631" s="8"/>
      <c r="M5631" s="8"/>
    </row>
    <row r="5632" spans="11:13" x14ac:dyDescent="0.2">
      <c r="K5632" s="8"/>
      <c r="M5632" s="8"/>
    </row>
    <row r="5633" spans="11:13" x14ac:dyDescent="0.2">
      <c r="K5633" s="8"/>
      <c r="M5633" s="8"/>
    </row>
    <row r="5634" spans="11:13" x14ac:dyDescent="0.2">
      <c r="K5634" s="8"/>
      <c r="M5634" s="8"/>
    </row>
    <row r="5635" spans="11:13" x14ac:dyDescent="0.2">
      <c r="K5635" s="8"/>
      <c r="M5635" s="8"/>
    </row>
    <row r="5636" spans="11:13" x14ac:dyDescent="0.2">
      <c r="K5636" s="8"/>
      <c r="M5636" s="8"/>
    </row>
    <row r="5637" spans="11:13" x14ac:dyDescent="0.2">
      <c r="K5637" s="8"/>
      <c r="M5637" s="8"/>
    </row>
    <row r="5638" spans="11:13" x14ac:dyDescent="0.2">
      <c r="K5638" s="8"/>
      <c r="M5638" s="8"/>
    </row>
    <row r="5639" spans="11:13" x14ac:dyDescent="0.2">
      <c r="K5639" s="8"/>
      <c r="M5639" s="8"/>
    </row>
    <row r="5640" spans="11:13" x14ac:dyDescent="0.2">
      <c r="K5640" s="8"/>
      <c r="M5640" s="8"/>
    </row>
    <row r="5641" spans="11:13" x14ac:dyDescent="0.2">
      <c r="K5641" s="8"/>
      <c r="M5641" s="8"/>
    </row>
    <row r="5642" spans="11:13" x14ac:dyDescent="0.2">
      <c r="K5642" s="8"/>
      <c r="M5642" s="8"/>
    </row>
    <row r="5643" spans="11:13" x14ac:dyDescent="0.2">
      <c r="K5643" s="8"/>
      <c r="M5643" s="8"/>
    </row>
    <row r="5644" spans="11:13" x14ac:dyDescent="0.2">
      <c r="K5644" s="8"/>
      <c r="M5644" s="8"/>
    </row>
    <row r="5645" spans="11:13" x14ac:dyDescent="0.2">
      <c r="K5645" s="8"/>
      <c r="M5645" s="8"/>
    </row>
    <row r="5646" spans="11:13" x14ac:dyDescent="0.2">
      <c r="K5646" s="8"/>
      <c r="M5646" s="8"/>
    </row>
    <row r="5647" spans="11:13" x14ac:dyDescent="0.2">
      <c r="K5647" s="8"/>
      <c r="M5647" s="8"/>
    </row>
    <row r="5648" spans="11:13" x14ac:dyDescent="0.2">
      <c r="K5648" s="8"/>
      <c r="M5648" s="8"/>
    </row>
    <row r="5649" spans="11:13" x14ac:dyDescent="0.2">
      <c r="K5649" s="8"/>
      <c r="M5649" s="8"/>
    </row>
    <row r="5650" spans="11:13" x14ac:dyDescent="0.2">
      <c r="K5650" s="8"/>
      <c r="M5650" s="8"/>
    </row>
    <row r="5651" spans="11:13" x14ac:dyDescent="0.2">
      <c r="K5651" s="8"/>
      <c r="M5651" s="8"/>
    </row>
    <row r="5652" spans="11:13" x14ac:dyDescent="0.2">
      <c r="K5652" s="8"/>
      <c r="M5652" s="8"/>
    </row>
    <row r="5653" spans="11:13" x14ac:dyDescent="0.2">
      <c r="K5653" s="8"/>
      <c r="M5653" s="8"/>
    </row>
    <row r="5654" spans="11:13" x14ac:dyDescent="0.2">
      <c r="K5654" s="8"/>
      <c r="M5654" s="8"/>
    </row>
    <row r="5655" spans="11:13" x14ac:dyDescent="0.2">
      <c r="K5655" s="8"/>
      <c r="M5655" s="8"/>
    </row>
    <row r="5656" spans="11:13" x14ac:dyDescent="0.2">
      <c r="K5656" s="8"/>
      <c r="M5656" s="8"/>
    </row>
    <row r="5657" spans="11:13" x14ac:dyDescent="0.2">
      <c r="K5657" s="8"/>
      <c r="M5657" s="8"/>
    </row>
    <row r="5658" spans="11:13" x14ac:dyDescent="0.2">
      <c r="K5658" s="8"/>
      <c r="M5658" s="8"/>
    </row>
    <row r="5659" spans="11:13" x14ac:dyDescent="0.2">
      <c r="K5659" s="8"/>
      <c r="M5659" s="8"/>
    </row>
    <row r="5660" spans="11:13" x14ac:dyDescent="0.2">
      <c r="K5660" s="8"/>
      <c r="M5660" s="8"/>
    </row>
    <row r="5661" spans="11:13" x14ac:dyDescent="0.2">
      <c r="K5661" s="8"/>
      <c r="M5661" s="8"/>
    </row>
    <row r="5662" spans="11:13" x14ac:dyDescent="0.2">
      <c r="K5662" s="8"/>
      <c r="M5662" s="8"/>
    </row>
    <row r="5663" spans="11:13" x14ac:dyDescent="0.2">
      <c r="K5663" s="8"/>
      <c r="M5663" s="8"/>
    </row>
    <row r="5664" spans="11:13" x14ac:dyDescent="0.2">
      <c r="K5664" s="8"/>
      <c r="M5664" s="8"/>
    </row>
    <row r="5665" spans="11:13" x14ac:dyDescent="0.2">
      <c r="K5665" s="8"/>
      <c r="M5665" s="8"/>
    </row>
    <row r="5666" spans="11:13" x14ac:dyDescent="0.2">
      <c r="K5666" s="8"/>
      <c r="M5666" s="8"/>
    </row>
    <row r="5667" spans="11:13" x14ac:dyDescent="0.2">
      <c r="K5667" s="8"/>
      <c r="M5667" s="8"/>
    </row>
    <row r="5668" spans="11:13" x14ac:dyDescent="0.2">
      <c r="K5668" s="8"/>
      <c r="M5668" s="8"/>
    </row>
    <row r="5669" spans="11:13" x14ac:dyDescent="0.2">
      <c r="K5669" s="8"/>
      <c r="M5669" s="8"/>
    </row>
    <row r="5670" spans="11:13" x14ac:dyDescent="0.2">
      <c r="K5670" s="8"/>
      <c r="M5670" s="8"/>
    </row>
    <row r="5671" spans="11:13" x14ac:dyDescent="0.2">
      <c r="K5671" s="8"/>
      <c r="M5671" s="8"/>
    </row>
    <row r="5672" spans="11:13" x14ac:dyDescent="0.2">
      <c r="K5672" s="8"/>
      <c r="M5672" s="8"/>
    </row>
    <row r="5673" spans="11:13" x14ac:dyDescent="0.2">
      <c r="K5673" s="8"/>
      <c r="M5673" s="8"/>
    </row>
    <row r="5674" spans="11:13" x14ac:dyDescent="0.2">
      <c r="K5674" s="8"/>
      <c r="M5674" s="8"/>
    </row>
    <row r="5675" spans="11:13" x14ac:dyDescent="0.2">
      <c r="K5675" s="8"/>
      <c r="M5675" s="8"/>
    </row>
    <row r="5676" spans="11:13" x14ac:dyDescent="0.2">
      <c r="K5676" s="8"/>
      <c r="M5676" s="8"/>
    </row>
    <row r="5677" spans="11:13" x14ac:dyDescent="0.2">
      <c r="K5677" s="8"/>
      <c r="M5677" s="8"/>
    </row>
    <row r="5678" spans="11:13" x14ac:dyDescent="0.2">
      <c r="K5678" s="8"/>
      <c r="M5678" s="8"/>
    </row>
    <row r="5679" spans="11:13" x14ac:dyDescent="0.2">
      <c r="K5679" s="8"/>
      <c r="M5679" s="8"/>
    </row>
    <row r="5680" spans="11:13" x14ac:dyDescent="0.2">
      <c r="K5680" s="8"/>
      <c r="M5680" s="8"/>
    </row>
    <row r="5681" spans="11:13" x14ac:dyDescent="0.2">
      <c r="K5681" s="8"/>
      <c r="M5681" s="8"/>
    </row>
    <row r="5682" spans="11:13" x14ac:dyDescent="0.2">
      <c r="K5682" s="8"/>
      <c r="M5682" s="8"/>
    </row>
    <row r="5683" spans="11:13" x14ac:dyDescent="0.2">
      <c r="K5683" s="8"/>
      <c r="M5683" s="8"/>
    </row>
    <row r="5684" spans="11:13" x14ac:dyDescent="0.2">
      <c r="K5684" s="8"/>
      <c r="M5684" s="8"/>
    </row>
    <row r="5685" spans="11:13" x14ac:dyDescent="0.2">
      <c r="K5685" s="8"/>
      <c r="M5685" s="8"/>
    </row>
    <row r="5686" spans="11:13" x14ac:dyDescent="0.2">
      <c r="K5686" s="8"/>
      <c r="M5686" s="8"/>
    </row>
    <row r="5687" spans="11:13" x14ac:dyDescent="0.2">
      <c r="K5687" s="8"/>
      <c r="M5687" s="8"/>
    </row>
    <row r="5688" spans="11:13" x14ac:dyDescent="0.2">
      <c r="K5688" s="8"/>
      <c r="M5688" s="8"/>
    </row>
    <row r="5689" spans="11:13" x14ac:dyDescent="0.2">
      <c r="K5689" s="8"/>
      <c r="M5689" s="8"/>
    </row>
    <row r="5690" spans="11:13" x14ac:dyDescent="0.2">
      <c r="K5690" s="8"/>
      <c r="M5690" s="8"/>
    </row>
    <row r="5691" spans="11:13" x14ac:dyDescent="0.2">
      <c r="K5691" s="8"/>
      <c r="M5691" s="8"/>
    </row>
    <row r="5692" spans="11:13" x14ac:dyDescent="0.2">
      <c r="K5692" s="8"/>
      <c r="M5692" s="8"/>
    </row>
    <row r="5693" spans="11:13" x14ac:dyDescent="0.2">
      <c r="K5693" s="8"/>
      <c r="M5693" s="8"/>
    </row>
    <row r="5694" spans="11:13" x14ac:dyDescent="0.2">
      <c r="K5694" s="8"/>
      <c r="M5694" s="8"/>
    </row>
    <row r="5695" spans="11:13" x14ac:dyDescent="0.2">
      <c r="K5695" s="8"/>
      <c r="M5695" s="8"/>
    </row>
    <row r="5696" spans="11:13" x14ac:dyDescent="0.2">
      <c r="K5696" s="8"/>
      <c r="M5696" s="8"/>
    </row>
    <row r="5697" spans="11:13" x14ac:dyDescent="0.2">
      <c r="K5697" s="8"/>
      <c r="M5697" s="8"/>
    </row>
    <row r="5698" spans="11:13" x14ac:dyDescent="0.2">
      <c r="K5698" s="8"/>
      <c r="M5698" s="8"/>
    </row>
    <row r="5699" spans="11:13" x14ac:dyDescent="0.2">
      <c r="K5699" s="8"/>
      <c r="M5699" s="8"/>
    </row>
    <row r="5700" spans="11:13" x14ac:dyDescent="0.2">
      <c r="K5700" s="8"/>
      <c r="M5700" s="8"/>
    </row>
    <row r="5701" spans="11:13" x14ac:dyDescent="0.2">
      <c r="K5701" s="8"/>
      <c r="M5701" s="8"/>
    </row>
    <row r="5702" spans="11:13" x14ac:dyDescent="0.2">
      <c r="K5702" s="8"/>
      <c r="M5702" s="8"/>
    </row>
    <row r="5703" spans="11:13" x14ac:dyDescent="0.2">
      <c r="K5703" s="8"/>
      <c r="M5703" s="8"/>
    </row>
    <row r="5704" spans="11:13" x14ac:dyDescent="0.2">
      <c r="K5704" s="8"/>
      <c r="M5704" s="8"/>
    </row>
    <row r="5705" spans="11:13" x14ac:dyDescent="0.2">
      <c r="K5705" s="8"/>
      <c r="M5705" s="8"/>
    </row>
    <row r="5706" spans="11:13" x14ac:dyDescent="0.2">
      <c r="K5706" s="8"/>
      <c r="M5706" s="8"/>
    </row>
    <row r="5707" spans="11:13" x14ac:dyDescent="0.2">
      <c r="K5707" s="8"/>
      <c r="M5707" s="8"/>
    </row>
    <row r="5708" spans="11:13" x14ac:dyDescent="0.2">
      <c r="K5708" s="8"/>
      <c r="M5708" s="8"/>
    </row>
    <row r="5709" spans="11:13" x14ac:dyDescent="0.2">
      <c r="K5709" s="8"/>
      <c r="M5709" s="8"/>
    </row>
    <row r="5710" spans="11:13" x14ac:dyDescent="0.2">
      <c r="K5710" s="8"/>
      <c r="M5710" s="8"/>
    </row>
    <row r="5711" spans="11:13" x14ac:dyDescent="0.2">
      <c r="K5711" s="8"/>
      <c r="M5711" s="8"/>
    </row>
    <row r="5712" spans="11:13" x14ac:dyDescent="0.2">
      <c r="K5712" s="8"/>
      <c r="M5712" s="8"/>
    </row>
    <row r="5713" spans="11:13" x14ac:dyDescent="0.2">
      <c r="K5713" s="8"/>
      <c r="M5713" s="8"/>
    </row>
    <row r="5714" spans="11:13" x14ac:dyDescent="0.2">
      <c r="K5714" s="8"/>
      <c r="M5714" s="8"/>
    </row>
    <row r="5715" spans="11:13" x14ac:dyDescent="0.2">
      <c r="K5715" s="8"/>
      <c r="M5715" s="8"/>
    </row>
    <row r="5716" spans="11:13" x14ac:dyDescent="0.2">
      <c r="K5716" s="8"/>
      <c r="M5716" s="8"/>
    </row>
    <row r="5717" spans="11:13" x14ac:dyDescent="0.2">
      <c r="K5717" s="8"/>
      <c r="M5717" s="8"/>
    </row>
    <row r="5718" spans="11:13" x14ac:dyDescent="0.2">
      <c r="K5718" s="8"/>
      <c r="M5718" s="8"/>
    </row>
    <row r="5719" spans="11:13" x14ac:dyDescent="0.2">
      <c r="K5719" s="8"/>
      <c r="M5719" s="8"/>
    </row>
    <row r="5720" spans="11:13" x14ac:dyDescent="0.2">
      <c r="K5720" s="8"/>
      <c r="M5720" s="8"/>
    </row>
    <row r="5721" spans="11:13" x14ac:dyDescent="0.2">
      <c r="K5721" s="8"/>
      <c r="M5721" s="8"/>
    </row>
    <row r="5722" spans="11:13" x14ac:dyDescent="0.2">
      <c r="K5722" s="8"/>
      <c r="M5722" s="8"/>
    </row>
    <row r="5723" spans="11:13" x14ac:dyDescent="0.2">
      <c r="K5723" s="8"/>
      <c r="M5723" s="8"/>
    </row>
    <row r="5724" spans="11:13" x14ac:dyDescent="0.2">
      <c r="K5724" s="8"/>
      <c r="M5724" s="8"/>
    </row>
    <row r="5725" spans="11:13" x14ac:dyDescent="0.2">
      <c r="K5725" s="8"/>
      <c r="M5725" s="8"/>
    </row>
    <row r="5726" spans="11:13" x14ac:dyDescent="0.2">
      <c r="K5726" s="8"/>
      <c r="M5726" s="8"/>
    </row>
    <row r="5727" spans="11:13" x14ac:dyDescent="0.2">
      <c r="K5727" s="8"/>
      <c r="M5727" s="8"/>
    </row>
    <row r="5728" spans="11:13" x14ac:dyDescent="0.2">
      <c r="K5728" s="8"/>
      <c r="M5728" s="8"/>
    </row>
    <row r="5729" spans="11:13" x14ac:dyDescent="0.2">
      <c r="K5729" s="8"/>
      <c r="M5729" s="8"/>
    </row>
    <row r="5730" spans="11:13" x14ac:dyDescent="0.2">
      <c r="K5730" s="8"/>
      <c r="M5730" s="8"/>
    </row>
    <row r="5731" spans="11:13" x14ac:dyDescent="0.2">
      <c r="K5731" s="8"/>
      <c r="M5731" s="8"/>
    </row>
    <row r="5732" spans="11:13" x14ac:dyDescent="0.2">
      <c r="K5732" s="8"/>
      <c r="M5732" s="8"/>
    </row>
    <row r="5733" spans="11:13" x14ac:dyDescent="0.2">
      <c r="K5733" s="8"/>
      <c r="M5733" s="8"/>
    </row>
    <row r="5734" spans="11:13" x14ac:dyDescent="0.2">
      <c r="K5734" s="8"/>
      <c r="M5734" s="8"/>
    </row>
    <row r="5735" spans="11:13" x14ac:dyDescent="0.2">
      <c r="K5735" s="8"/>
      <c r="M5735" s="8"/>
    </row>
    <row r="5736" spans="11:13" x14ac:dyDescent="0.2">
      <c r="K5736" s="8"/>
      <c r="M5736" s="8"/>
    </row>
    <row r="5737" spans="11:13" x14ac:dyDescent="0.2">
      <c r="K5737" s="8"/>
      <c r="M5737" s="8"/>
    </row>
    <row r="5738" spans="11:13" x14ac:dyDescent="0.2">
      <c r="K5738" s="8"/>
      <c r="M5738" s="8"/>
    </row>
    <row r="5739" spans="11:13" x14ac:dyDescent="0.2">
      <c r="K5739" s="8"/>
      <c r="M5739" s="8"/>
    </row>
    <row r="5740" spans="11:13" x14ac:dyDescent="0.2">
      <c r="K5740" s="8"/>
      <c r="M5740" s="8"/>
    </row>
    <row r="5741" spans="11:13" x14ac:dyDescent="0.2">
      <c r="K5741" s="8"/>
      <c r="M5741" s="8"/>
    </row>
    <row r="5742" spans="11:13" x14ac:dyDescent="0.2">
      <c r="K5742" s="8"/>
      <c r="M5742" s="8"/>
    </row>
    <row r="5743" spans="11:13" x14ac:dyDescent="0.2">
      <c r="K5743" s="8"/>
      <c r="M5743" s="8"/>
    </row>
    <row r="5744" spans="11:13" x14ac:dyDescent="0.2">
      <c r="K5744" s="8"/>
      <c r="M5744" s="8"/>
    </row>
    <row r="5745" spans="11:13" x14ac:dyDescent="0.2">
      <c r="K5745" s="8"/>
      <c r="M5745" s="8"/>
    </row>
    <row r="5746" spans="11:13" x14ac:dyDescent="0.2">
      <c r="K5746" s="8"/>
      <c r="M5746" s="8"/>
    </row>
    <row r="5747" spans="11:13" x14ac:dyDescent="0.2">
      <c r="K5747" s="8"/>
      <c r="M5747" s="8"/>
    </row>
    <row r="5748" spans="11:13" x14ac:dyDescent="0.2">
      <c r="K5748" s="8"/>
      <c r="M5748" s="8"/>
    </row>
    <row r="5749" spans="11:13" x14ac:dyDescent="0.2">
      <c r="K5749" s="8"/>
      <c r="M5749" s="8"/>
    </row>
    <row r="5750" spans="11:13" x14ac:dyDescent="0.2">
      <c r="K5750" s="8"/>
      <c r="M5750" s="8"/>
    </row>
    <row r="5751" spans="11:13" x14ac:dyDescent="0.2">
      <c r="K5751" s="8"/>
      <c r="M5751" s="8"/>
    </row>
    <row r="5752" spans="11:13" x14ac:dyDescent="0.2">
      <c r="K5752" s="8"/>
      <c r="M5752" s="8"/>
    </row>
    <row r="5753" spans="11:13" x14ac:dyDescent="0.2">
      <c r="K5753" s="8"/>
      <c r="M5753" s="8"/>
    </row>
    <row r="5754" spans="11:13" x14ac:dyDescent="0.2">
      <c r="K5754" s="8"/>
      <c r="M5754" s="8"/>
    </row>
    <row r="5755" spans="11:13" x14ac:dyDescent="0.2">
      <c r="K5755" s="8"/>
      <c r="M5755" s="8"/>
    </row>
    <row r="5756" spans="11:13" x14ac:dyDescent="0.2">
      <c r="K5756" s="8"/>
      <c r="M5756" s="8"/>
    </row>
    <row r="5757" spans="11:13" x14ac:dyDescent="0.2">
      <c r="K5757" s="8"/>
      <c r="M5757" s="8"/>
    </row>
    <row r="5758" spans="11:13" x14ac:dyDescent="0.2">
      <c r="K5758" s="8"/>
      <c r="M5758" s="8"/>
    </row>
    <row r="5759" spans="11:13" x14ac:dyDescent="0.2">
      <c r="K5759" s="8"/>
      <c r="M5759" s="8"/>
    </row>
    <row r="5760" spans="11:13" x14ac:dyDescent="0.2">
      <c r="K5760" s="8"/>
      <c r="M5760" s="8"/>
    </row>
    <row r="5761" spans="11:13" x14ac:dyDescent="0.2">
      <c r="K5761" s="8"/>
      <c r="M5761" s="8"/>
    </row>
    <row r="5762" spans="11:13" x14ac:dyDescent="0.2">
      <c r="K5762" s="8"/>
      <c r="M5762" s="8"/>
    </row>
    <row r="5763" spans="11:13" x14ac:dyDescent="0.2">
      <c r="K5763" s="8"/>
      <c r="M5763" s="8"/>
    </row>
    <row r="5764" spans="11:13" x14ac:dyDescent="0.2">
      <c r="K5764" s="8"/>
      <c r="M5764" s="8"/>
    </row>
    <row r="5765" spans="11:13" x14ac:dyDescent="0.2">
      <c r="K5765" s="8"/>
      <c r="M5765" s="8"/>
    </row>
    <row r="5766" spans="11:13" x14ac:dyDescent="0.2">
      <c r="K5766" s="8"/>
      <c r="M5766" s="8"/>
    </row>
    <row r="5767" spans="11:13" x14ac:dyDescent="0.2">
      <c r="K5767" s="8"/>
      <c r="M5767" s="8"/>
    </row>
    <row r="5768" spans="11:13" x14ac:dyDescent="0.2">
      <c r="K5768" s="8"/>
      <c r="M5768" s="8"/>
    </row>
    <row r="5769" spans="11:13" x14ac:dyDescent="0.2">
      <c r="K5769" s="8"/>
      <c r="M5769" s="8"/>
    </row>
    <row r="5770" spans="11:13" x14ac:dyDescent="0.2">
      <c r="K5770" s="8"/>
      <c r="M5770" s="8"/>
    </row>
    <row r="5771" spans="11:13" x14ac:dyDescent="0.2">
      <c r="K5771" s="8"/>
      <c r="M5771" s="8"/>
    </row>
    <row r="5772" spans="11:13" x14ac:dyDescent="0.2">
      <c r="K5772" s="8"/>
      <c r="M5772" s="8"/>
    </row>
    <row r="5773" spans="11:13" x14ac:dyDescent="0.2">
      <c r="K5773" s="8"/>
      <c r="M5773" s="8"/>
    </row>
    <row r="5774" spans="11:13" x14ac:dyDescent="0.2">
      <c r="K5774" s="8"/>
      <c r="M5774" s="8"/>
    </row>
    <row r="5775" spans="11:13" x14ac:dyDescent="0.2">
      <c r="K5775" s="8"/>
      <c r="M5775" s="8"/>
    </row>
    <row r="5776" spans="11:13" x14ac:dyDescent="0.2">
      <c r="K5776" s="8"/>
      <c r="M5776" s="8"/>
    </row>
    <row r="5777" spans="11:13" x14ac:dyDescent="0.2">
      <c r="K5777" s="8"/>
      <c r="M5777" s="8"/>
    </row>
    <row r="5778" spans="11:13" x14ac:dyDescent="0.2">
      <c r="K5778" s="8"/>
      <c r="M5778" s="8"/>
    </row>
    <row r="5779" spans="11:13" x14ac:dyDescent="0.2">
      <c r="K5779" s="8"/>
      <c r="M5779" s="8"/>
    </row>
    <row r="5780" spans="11:13" x14ac:dyDescent="0.2">
      <c r="K5780" s="8"/>
      <c r="M5780" s="8"/>
    </row>
    <row r="5781" spans="11:13" x14ac:dyDescent="0.2">
      <c r="K5781" s="8"/>
      <c r="M5781" s="8"/>
    </row>
    <row r="5782" spans="11:13" x14ac:dyDescent="0.2">
      <c r="K5782" s="8"/>
      <c r="M5782" s="8"/>
    </row>
    <row r="5783" spans="11:13" x14ac:dyDescent="0.2">
      <c r="K5783" s="8"/>
      <c r="M5783" s="8"/>
    </row>
    <row r="5784" spans="11:13" x14ac:dyDescent="0.2">
      <c r="K5784" s="8"/>
      <c r="M5784" s="8"/>
    </row>
    <row r="5785" spans="11:13" x14ac:dyDescent="0.2">
      <c r="K5785" s="8"/>
      <c r="M5785" s="8"/>
    </row>
    <row r="5786" spans="11:13" x14ac:dyDescent="0.2">
      <c r="K5786" s="8"/>
      <c r="M5786" s="8"/>
    </row>
    <row r="5787" spans="11:13" x14ac:dyDescent="0.2">
      <c r="K5787" s="8"/>
      <c r="M5787" s="8"/>
    </row>
    <row r="5788" spans="11:13" x14ac:dyDescent="0.2">
      <c r="K5788" s="8"/>
      <c r="M5788" s="8"/>
    </row>
    <row r="5789" spans="11:13" x14ac:dyDescent="0.2">
      <c r="K5789" s="8"/>
      <c r="M5789" s="8"/>
    </row>
    <row r="5790" spans="11:13" x14ac:dyDescent="0.2">
      <c r="K5790" s="8"/>
      <c r="M5790" s="8"/>
    </row>
    <row r="5791" spans="11:13" x14ac:dyDescent="0.2">
      <c r="K5791" s="8"/>
      <c r="M5791" s="8"/>
    </row>
    <row r="5792" spans="11:13" x14ac:dyDescent="0.2">
      <c r="K5792" s="8"/>
      <c r="M5792" s="8"/>
    </row>
    <row r="5793" spans="11:13" x14ac:dyDescent="0.2">
      <c r="K5793" s="8"/>
      <c r="M5793" s="8"/>
    </row>
    <row r="5794" spans="11:13" x14ac:dyDescent="0.2">
      <c r="K5794" s="8"/>
      <c r="M5794" s="8"/>
    </row>
    <row r="5795" spans="11:13" x14ac:dyDescent="0.2">
      <c r="K5795" s="8"/>
      <c r="M5795" s="8"/>
    </row>
    <row r="5796" spans="11:13" x14ac:dyDescent="0.2">
      <c r="K5796" s="8"/>
      <c r="M5796" s="8"/>
    </row>
    <row r="5797" spans="11:13" x14ac:dyDescent="0.2">
      <c r="K5797" s="8"/>
      <c r="M5797" s="8"/>
    </row>
    <row r="5798" spans="11:13" x14ac:dyDescent="0.2">
      <c r="K5798" s="8"/>
      <c r="M5798" s="8"/>
    </row>
    <row r="5799" spans="11:13" x14ac:dyDescent="0.2">
      <c r="K5799" s="8"/>
      <c r="M5799" s="8"/>
    </row>
    <row r="5800" spans="11:13" x14ac:dyDescent="0.2">
      <c r="K5800" s="8"/>
      <c r="M5800" s="8"/>
    </row>
    <row r="5801" spans="11:13" x14ac:dyDescent="0.2">
      <c r="K5801" s="8"/>
      <c r="M5801" s="8"/>
    </row>
    <row r="5802" spans="11:13" x14ac:dyDescent="0.2">
      <c r="K5802" s="8"/>
      <c r="M5802" s="8"/>
    </row>
    <row r="5803" spans="11:13" x14ac:dyDescent="0.2">
      <c r="K5803" s="8"/>
      <c r="M5803" s="8"/>
    </row>
    <row r="5804" spans="11:13" x14ac:dyDescent="0.2">
      <c r="K5804" s="8"/>
      <c r="M5804" s="8"/>
    </row>
    <row r="5805" spans="11:13" x14ac:dyDescent="0.2">
      <c r="K5805" s="8"/>
      <c r="M5805" s="8"/>
    </row>
    <row r="5806" spans="11:13" x14ac:dyDescent="0.2">
      <c r="K5806" s="8"/>
      <c r="M5806" s="8"/>
    </row>
    <row r="5807" spans="11:13" x14ac:dyDescent="0.2">
      <c r="K5807" s="8"/>
      <c r="M5807" s="8"/>
    </row>
    <row r="5808" spans="11:13" x14ac:dyDescent="0.2">
      <c r="K5808" s="8"/>
      <c r="M5808" s="8"/>
    </row>
    <row r="5809" spans="11:13" x14ac:dyDescent="0.2">
      <c r="K5809" s="8"/>
      <c r="M5809" s="8"/>
    </row>
    <row r="5810" spans="11:13" x14ac:dyDescent="0.2">
      <c r="K5810" s="8"/>
      <c r="M5810" s="8"/>
    </row>
    <row r="5811" spans="11:13" x14ac:dyDescent="0.2">
      <c r="K5811" s="8"/>
      <c r="M5811" s="8"/>
    </row>
    <row r="5812" spans="11:13" x14ac:dyDescent="0.2">
      <c r="K5812" s="8"/>
      <c r="M5812" s="8"/>
    </row>
    <row r="5813" spans="11:13" x14ac:dyDescent="0.2">
      <c r="K5813" s="8"/>
      <c r="M5813" s="8"/>
    </row>
    <row r="5814" spans="11:13" x14ac:dyDescent="0.2">
      <c r="K5814" s="8"/>
      <c r="M5814" s="8"/>
    </row>
    <row r="5815" spans="11:13" x14ac:dyDescent="0.2">
      <c r="K5815" s="8"/>
      <c r="M5815" s="8"/>
    </row>
    <row r="5816" spans="11:13" x14ac:dyDescent="0.2">
      <c r="K5816" s="8"/>
      <c r="M5816" s="8"/>
    </row>
    <row r="5817" spans="11:13" x14ac:dyDescent="0.2">
      <c r="K5817" s="8"/>
      <c r="M5817" s="8"/>
    </row>
    <row r="5818" spans="11:13" x14ac:dyDescent="0.2">
      <c r="K5818" s="8"/>
      <c r="M5818" s="8"/>
    </row>
    <row r="5819" spans="11:13" x14ac:dyDescent="0.2">
      <c r="K5819" s="8"/>
      <c r="M5819" s="8"/>
    </row>
    <row r="5820" spans="11:13" x14ac:dyDescent="0.2">
      <c r="K5820" s="8"/>
      <c r="M5820" s="8"/>
    </row>
    <row r="5821" spans="11:13" x14ac:dyDescent="0.2">
      <c r="K5821" s="8"/>
      <c r="M5821" s="8"/>
    </row>
    <row r="5822" spans="11:13" x14ac:dyDescent="0.2">
      <c r="K5822" s="8"/>
      <c r="M5822" s="8"/>
    </row>
    <row r="5823" spans="11:13" x14ac:dyDescent="0.2">
      <c r="K5823" s="8"/>
      <c r="M5823" s="8"/>
    </row>
    <row r="5824" spans="11:13" x14ac:dyDescent="0.2">
      <c r="K5824" s="8"/>
      <c r="M5824" s="8"/>
    </row>
    <row r="5825" spans="11:13" x14ac:dyDescent="0.2">
      <c r="K5825" s="8"/>
      <c r="M5825" s="8"/>
    </row>
    <row r="5826" spans="11:13" x14ac:dyDescent="0.2">
      <c r="K5826" s="8"/>
      <c r="M5826" s="8"/>
    </row>
    <row r="5827" spans="11:13" x14ac:dyDescent="0.2">
      <c r="K5827" s="8"/>
      <c r="M5827" s="8"/>
    </row>
    <row r="5828" spans="11:13" x14ac:dyDescent="0.2">
      <c r="K5828" s="8"/>
      <c r="M5828" s="8"/>
    </row>
    <row r="5829" spans="11:13" x14ac:dyDescent="0.2">
      <c r="K5829" s="8"/>
      <c r="M5829" s="8"/>
    </row>
    <row r="5830" spans="11:13" x14ac:dyDescent="0.2">
      <c r="K5830" s="8"/>
      <c r="M5830" s="8"/>
    </row>
    <row r="5831" spans="11:13" x14ac:dyDescent="0.2">
      <c r="K5831" s="8"/>
      <c r="M5831" s="8"/>
    </row>
    <row r="5832" spans="11:13" x14ac:dyDescent="0.2">
      <c r="K5832" s="8"/>
      <c r="M5832" s="8"/>
    </row>
    <row r="5833" spans="11:13" x14ac:dyDescent="0.2">
      <c r="K5833" s="8"/>
      <c r="M5833" s="8"/>
    </row>
    <row r="5834" spans="11:13" x14ac:dyDescent="0.2">
      <c r="K5834" s="8"/>
      <c r="M5834" s="8"/>
    </row>
    <row r="5835" spans="11:13" x14ac:dyDescent="0.2">
      <c r="K5835" s="8"/>
      <c r="M5835" s="8"/>
    </row>
    <row r="5836" spans="11:13" x14ac:dyDescent="0.2">
      <c r="K5836" s="8"/>
      <c r="M5836" s="8"/>
    </row>
    <row r="5837" spans="11:13" x14ac:dyDescent="0.2">
      <c r="K5837" s="8"/>
      <c r="M5837" s="8"/>
    </row>
    <row r="5838" spans="11:13" x14ac:dyDescent="0.2">
      <c r="K5838" s="8"/>
      <c r="M5838" s="8"/>
    </row>
    <row r="5839" spans="11:13" x14ac:dyDescent="0.2">
      <c r="K5839" s="8"/>
      <c r="M5839" s="8"/>
    </row>
    <row r="5840" spans="11:13" x14ac:dyDescent="0.2">
      <c r="K5840" s="8"/>
      <c r="M5840" s="8"/>
    </row>
    <row r="5841" spans="11:13" x14ac:dyDescent="0.2">
      <c r="K5841" s="8"/>
      <c r="M5841" s="8"/>
    </row>
    <row r="5842" spans="11:13" x14ac:dyDescent="0.2">
      <c r="K5842" s="8"/>
      <c r="M5842" s="8"/>
    </row>
    <row r="5843" spans="11:13" x14ac:dyDescent="0.2">
      <c r="K5843" s="8"/>
      <c r="M5843" s="8"/>
    </row>
    <row r="5844" spans="11:13" x14ac:dyDescent="0.2">
      <c r="K5844" s="8"/>
      <c r="M5844" s="8"/>
    </row>
    <row r="5845" spans="11:13" x14ac:dyDescent="0.2">
      <c r="K5845" s="8"/>
      <c r="M5845" s="8"/>
    </row>
    <row r="5846" spans="11:13" x14ac:dyDescent="0.2">
      <c r="K5846" s="8"/>
      <c r="M5846" s="8"/>
    </row>
    <row r="5847" spans="11:13" x14ac:dyDescent="0.2">
      <c r="K5847" s="8"/>
      <c r="M5847" s="8"/>
    </row>
    <row r="5848" spans="11:13" x14ac:dyDescent="0.2">
      <c r="K5848" s="8"/>
      <c r="M5848" s="8"/>
    </row>
    <row r="5849" spans="11:13" x14ac:dyDescent="0.2">
      <c r="K5849" s="8"/>
      <c r="M5849" s="8"/>
    </row>
    <row r="5850" spans="11:13" x14ac:dyDescent="0.2">
      <c r="K5850" s="8"/>
      <c r="M5850" s="8"/>
    </row>
    <row r="5851" spans="11:13" x14ac:dyDescent="0.2">
      <c r="K5851" s="8"/>
      <c r="M5851" s="8"/>
    </row>
    <row r="5852" spans="11:13" x14ac:dyDescent="0.2">
      <c r="K5852" s="8"/>
      <c r="M5852" s="8"/>
    </row>
    <row r="5853" spans="11:13" x14ac:dyDescent="0.2">
      <c r="K5853" s="8"/>
      <c r="M5853" s="8"/>
    </row>
    <row r="5854" spans="11:13" x14ac:dyDescent="0.2">
      <c r="K5854" s="8"/>
      <c r="M5854" s="8"/>
    </row>
    <row r="5855" spans="11:13" x14ac:dyDescent="0.2">
      <c r="K5855" s="8"/>
      <c r="M5855" s="8"/>
    </row>
    <row r="5856" spans="11:13" x14ac:dyDescent="0.2">
      <c r="K5856" s="8"/>
      <c r="M5856" s="8"/>
    </row>
    <row r="5857" spans="11:13" x14ac:dyDescent="0.2">
      <c r="K5857" s="8"/>
      <c r="M5857" s="8"/>
    </row>
    <row r="5858" spans="11:13" x14ac:dyDescent="0.2">
      <c r="K5858" s="8"/>
      <c r="M5858" s="8"/>
    </row>
    <row r="5859" spans="11:13" x14ac:dyDescent="0.2">
      <c r="K5859" s="8"/>
      <c r="M5859" s="8"/>
    </row>
    <row r="5860" spans="11:13" x14ac:dyDescent="0.2">
      <c r="K5860" s="8"/>
      <c r="M5860" s="8"/>
    </row>
    <row r="5861" spans="11:13" x14ac:dyDescent="0.2">
      <c r="K5861" s="8"/>
      <c r="M5861" s="8"/>
    </row>
    <row r="5862" spans="11:13" x14ac:dyDescent="0.2">
      <c r="K5862" s="8"/>
      <c r="M5862" s="8"/>
    </row>
    <row r="5863" spans="11:13" x14ac:dyDescent="0.2">
      <c r="K5863" s="8"/>
      <c r="M5863" s="8"/>
    </row>
    <row r="5864" spans="11:13" x14ac:dyDescent="0.2">
      <c r="K5864" s="8"/>
      <c r="M5864" s="8"/>
    </row>
    <row r="5865" spans="11:13" x14ac:dyDescent="0.2">
      <c r="K5865" s="8"/>
      <c r="M5865" s="8"/>
    </row>
    <row r="5866" spans="11:13" x14ac:dyDescent="0.2">
      <c r="K5866" s="8"/>
      <c r="M5866" s="8"/>
    </row>
    <row r="5867" spans="11:13" x14ac:dyDescent="0.2">
      <c r="K5867" s="8"/>
      <c r="M5867" s="8"/>
    </row>
    <row r="5868" spans="11:13" x14ac:dyDescent="0.2">
      <c r="K5868" s="8"/>
      <c r="M5868" s="8"/>
    </row>
    <row r="5869" spans="11:13" x14ac:dyDescent="0.2">
      <c r="K5869" s="8"/>
      <c r="M5869" s="8"/>
    </row>
    <row r="5870" spans="11:13" x14ac:dyDescent="0.2">
      <c r="K5870" s="8"/>
      <c r="M5870" s="8"/>
    </row>
    <row r="5871" spans="11:13" x14ac:dyDescent="0.2">
      <c r="K5871" s="8"/>
      <c r="M5871" s="8"/>
    </row>
    <row r="5872" spans="11:13" x14ac:dyDescent="0.2">
      <c r="K5872" s="8"/>
      <c r="M5872" s="8"/>
    </row>
    <row r="5873" spans="11:13" x14ac:dyDescent="0.2">
      <c r="K5873" s="8"/>
      <c r="M5873" s="8"/>
    </row>
    <row r="5874" spans="11:13" x14ac:dyDescent="0.2">
      <c r="K5874" s="8"/>
      <c r="M5874" s="8"/>
    </row>
    <row r="5875" spans="11:13" x14ac:dyDescent="0.2">
      <c r="K5875" s="8"/>
      <c r="M5875" s="8"/>
    </row>
    <row r="5876" spans="11:13" x14ac:dyDescent="0.2">
      <c r="K5876" s="8"/>
      <c r="M5876" s="8"/>
    </row>
    <row r="5877" spans="11:13" x14ac:dyDescent="0.2">
      <c r="K5877" s="8"/>
      <c r="M5877" s="8"/>
    </row>
    <row r="5878" spans="11:13" x14ac:dyDescent="0.2">
      <c r="K5878" s="8"/>
      <c r="M5878" s="8"/>
    </row>
    <row r="5879" spans="11:13" x14ac:dyDescent="0.2">
      <c r="K5879" s="8"/>
      <c r="M5879" s="8"/>
    </row>
    <row r="5880" spans="11:13" x14ac:dyDescent="0.2">
      <c r="K5880" s="8"/>
      <c r="M5880" s="8"/>
    </row>
    <row r="5881" spans="11:13" x14ac:dyDescent="0.2">
      <c r="K5881" s="8"/>
      <c r="M5881" s="8"/>
    </row>
    <row r="5882" spans="11:13" x14ac:dyDescent="0.2">
      <c r="K5882" s="8"/>
      <c r="M5882" s="8"/>
    </row>
    <row r="5883" spans="11:13" x14ac:dyDescent="0.2">
      <c r="K5883" s="8"/>
      <c r="M5883" s="8"/>
    </row>
    <row r="5884" spans="11:13" x14ac:dyDescent="0.2">
      <c r="K5884" s="8"/>
      <c r="M5884" s="8"/>
    </row>
    <row r="5885" spans="11:13" x14ac:dyDescent="0.2">
      <c r="K5885" s="8"/>
      <c r="M5885" s="8"/>
    </row>
    <row r="5886" spans="11:13" x14ac:dyDescent="0.2">
      <c r="K5886" s="8"/>
      <c r="M5886" s="8"/>
    </row>
    <row r="5887" spans="11:13" x14ac:dyDescent="0.2">
      <c r="K5887" s="8"/>
      <c r="M5887" s="8"/>
    </row>
    <row r="5888" spans="11:13" x14ac:dyDescent="0.2">
      <c r="K5888" s="8"/>
      <c r="M5888" s="8"/>
    </row>
    <row r="5889" spans="11:13" x14ac:dyDescent="0.2">
      <c r="K5889" s="8"/>
      <c r="M5889" s="8"/>
    </row>
    <row r="5890" spans="11:13" x14ac:dyDescent="0.2">
      <c r="K5890" s="8"/>
      <c r="M5890" s="8"/>
    </row>
    <row r="5891" spans="11:13" x14ac:dyDescent="0.2">
      <c r="K5891" s="8"/>
      <c r="M5891" s="8"/>
    </row>
    <row r="5892" spans="11:13" x14ac:dyDescent="0.2">
      <c r="K5892" s="8"/>
      <c r="M5892" s="8"/>
    </row>
    <row r="5893" spans="11:13" x14ac:dyDescent="0.2">
      <c r="K5893" s="8"/>
      <c r="M5893" s="8"/>
    </row>
    <row r="5894" spans="11:13" x14ac:dyDescent="0.2">
      <c r="K5894" s="8"/>
      <c r="M5894" s="8"/>
    </row>
    <row r="5895" spans="11:13" x14ac:dyDescent="0.2">
      <c r="K5895" s="8"/>
      <c r="M5895" s="8"/>
    </row>
    <row r="5896" spans="11:13" x14ac:dyDescent="0.2">
      <c r="K5896" s="8"/>
      <c r="M5896" s="8"/>
    </row>
    <row r="5897" spans="11:13" x14ac:dyDescent="0.2">
      <c r="K5897" s="8"/>
      <c r="M5897" s="8"/>
    </row>
    <row r="5898" spans="11:13" x14ac:dyDescent="0.2">
      <c r="K5898" s="8"/>
      <c r="M5898" s="8"/>
    </row>
    <row r="5899" spans="11:13" x14ac:dyDescent="0.2">
      <c r="K5899" s="8"/>
      <c r="M5899" s="8"/>
    </row>
    <row r="5900" spans="11:13" x14ac:dyDescent="0.2">
      <c r="K5900" s="8"/>
      <c r="M5900" s="8"/>
    </row>
    <row r="5901" spans="11:13" x14ac:dyDescent="0.2">
      <c r="K5901" s="8"/>
      <c r="M5901" s="8"/>
    </row>
    <row r="5902" spans="11:13" x14ac:dyDescent="0.2">
      <c r="K5902" s="8"/>
      <c r="M5902" s="8"/>
    </row>
    <row r="5903" spans="11:13" x14ac:dyDescent="0.2">
      <c r="K5903" s="8"/>
      <c r="M5903" s="8"/>
    </row>
    <row r="5904" spans="11:13" x14ac:dyDescent="0.2">
      <c r="K5904" s="8"/>
      <c r="M5904" s="8"/>
    </row>
    <row r="5905" spans="11:13" x14ac:dyDescent="0.2">
      <c r="K5905" s="8"/>
      <c r="M5905" s="8"/>
    </row>
    <row r="5906" spans="11:13" x14ac:dyDescent="0.2">
      <c r="K5906" s="8"/>
      <c r="M5906" s="8"/>
    </row>
    <row r="5907" spans="11:13" x14ac:dyDescent="0.2">
      <c r="K5907" s="8"/>
      <c r="M5907" s="8"/>
    </row>
    <row r="5908" spans="11:13" x14ac:dyDescent="0.2">
      <c r="K5908" s="8"/>
      <c r="M5908" s="8"/>
    </row>
    <row r="5909" spans="11:13" x14ac:dyDescent="0.2">
      <c r="K5909" s="8"/>
      <c r="M5909" s="8"/>
    </row>
    <row r="5910" spans="11:13" x14ac:dyDescent="0.2">
      <c r="K5910" s="8"/>
      <c r="M5910" s="8"/>
    </row>
    <row r="5911" spans="11:13" x14ac:dyDescent="0.2">
      <c r="K5911" s="8"/>
      <c r="M5911" s="8"/>
    </row>
    <row r="5912" spans="11:13" x14ac:dyDescent="0.2">
      <c r="K5912" s="8"/>
      <c r="M5912" s="8"/>
    </row>
    <row r="5913" spans="11:13" x14ac:dyDescent="0.2">
      <c r="K5913" s="8"/>
      <c r="M5913" s="8"/>
    </row>
    <row r="5914" spans="11:13" x14ac:dyDescent="0.2">
      <c r="K5914" s="8"/>
      <c r="M5914" s="8"/>
    </row>
    <row r="5915" spans="11:13" x14ac:dyDescent="0.2">
      <c r="K5915" s="8"/>
      <c r="M5915" s="8"/>
    </row>
    <row r="5916" spans="11:13" x14ac:dyDescent="0.2">
      <c r="K5916" s="8"/>
      <c r="M5916" s="8"/>
    </row>
    <row r="5917" spans="11:13" x14ac:dyDescent="0.2">
      <c r="K5917" s="8"/>
      <c r="M5917" s="8"/>
    </row>
    <row r="5918" spans="11:13" x14ac:dyDescent="0.2">
      <c r="K5918" s="8"/>
      <c r="M5918" s="8"/>
    </row>
    <row r="5919" spans="11:13" x14ac:dyDescent="0.2">
      <c r="K5919" s="8"/>
      <c r="M5919" s="8"/>
    </row>
    <row r="5920" spans="11:13" x14ac:dyDescent="0.2">
      <c r="K5920" s="8"/>
      <c r="M5920" s="8"/>
    </row>
    <row r="5921" spans="11:13" x14ac:dyDescent="0.2">
      <c r="K5921" s="8"/>
      <c r="M5921" s="8"/>
    </row>
    <row r="5922" spans="11:13" x14ac:dyDescent="0.2">
      <c r="K5922" s="8"/>
      <c r="M5922" s="8"/>
    </row>
    <row r="5923" spans="11:13" x14ac:dyDescent="0.2">
      <c r="K5923" s="8"/>
      <c r="M5923" s="8"/>
    </row>
    <row r="5924" spans="11:13" x14ac:dyDescent="0.2">
      <c r="K5924" s="8"/>
      <c r="M5924" s="8"/>
    </row>
    <row r="5925" spans="11:13" x14ac:dyDescent="0.2">
      <c r="K5925" s="8"/>
      <c r="M5925" s="8"/>
    </row>
    <row r="5926" spans="11:13" x14ac:dyDescent="0.2">
      <c r="K5926" s="8"/>
      <c r="M5926" s="8"/>
    </row>
    <row r="5927" spans="11:13" x14ac:dyDescent="0.2">
      <c r="K5927" s="8"/>
      <c r="M5927" s="8"/>
    </row>
    <row r="5928" spans="11:13" x14ac:dyDescent="0.2">
      <c r="K5928" s="8"/>
      <c r="M5928" s="8"/>
    </row>
    <row r="5929" spans="11:13" x14ac:dyDescent="0.2">
      <c r="K5929" s="8"/>
      <c r="M5929" s="8"/>
    </row>
    <row r="5930" spans="11:13" x14ac:dyDescent="0.2">
      <c r="K5930" s="8"/>
      <c r="M5930" s="8"/>
    </row>
    <row r="5931" spans="11:13" x14ac:dyDescent="0.2">
      <c r="K5931" s="8"/>
      <c r="M5931" s="8"/>
    </row>
    <row r="5932" spans="11:13" x14ac:dyDescent="0.2">
      <c r="K5932" s="8"/>
      <c r="M5932" s="8"/>
    </row>
    <row r="5933" spans="11:13" x14ac:dyDescent="0.2">
      <c r="K5933" s="8"/>
      <c r="M5933" s="8"/>
    </row>
    <row r="5934" spans="11:13" x14ac:dyDescent="0.2">
      <c r="K5934" s="8"/>
      <c r="M5934" s="8"/>
    </row>
    <row r="5935" spans="11:13" x14ac:dyDescent="0.2">
      <c r="K5935" s="8"/>
      <c r="M5935" s="8"/>
    </row>
    <row r="5936" spans="11:13" x14ac:dyDescent="0.2">
      <c r="K5936" s="8"/>
      <c r="M5936" s="8"/>
    </row>
    <row r="5937" spans="11:13" x14ac:dyDescent="0.2">
      <c r="K5937" s="8"/>
      <c r="M5937" s="8"/>
    </row>
    <row r="5938" spans="11:13" x14ac:dyDescent="0.2">
      <c r="K5938" s="8"/>
      <c r="M5938" s="8"/>
    </row>
    <row r="5939" spans="11:13" x14ac:dyDescent="0.2">
      <c r="K5939" s="8"/>
      <c r="M5939" s="8"/>
    </row>
    <row r="5940" spans="11:13" x14ac:dyDescent="0.2">
      <c r="K5940" s="8"/>
      <c r="M5940" s="8"/>
    </row>
    <row r="5941" spans="11:13" x14ac:dyDescent="0.2">
      <c r="K5941" s="8"/>
      <c r="M5941" s="8"/>
    </row>
    <row r="5942" spans="11:13" x14ac:dyDescent="0.2">
      <c r="K5942" s="8"/>
      <c r="M5942" s="8"/>
    </row>
    <row r="5943" spans="11:13" x14ac:dyDescent="0.2">
      <c r="K5943" s="8"/>
      <c r="M5943" s="8"/>
    </row>
    <row r="5944" spans="11:13" x14ac:dyDescent="0.2">
      <c r="K5944" s="8"/>
      <c r="M5944" s="8"/>
    </row>
    <row r="5945" spans="11:13" x14ac:dyDescent="0.2">
      <c r="K5945" s="8"/>
      <c r="M5945" s="8"/>
    </row>
    <row r="5946" spans="11:13" x14ac:dyDescent="0.2">
      <c r="K5946" s="8"/>
      <c r="M5946" s="8"/>
    </row>
    <row r="5947" spans="11:13" x14ac:dyDescent="0.2">
      <c r="K5947" s="8"/>
      <c r="M5947" s="8"/>
    </row>
    <row r="5948" spans="11:13" x14ac:dyDescent="0.2">
      <c r="K5948" s="8"/>
      <c r="M5948" s="8"/>
    </row>
    <row r="5949" spans="11:13" x14ac:dyDescent="0.2">
      <c r="K5949" s="8"/>
      <c r="M5949" s="8"/>
    </row>
    <row r="5950" spans="11:13" x14ac:dyDescent="0.2">
      <c r="K5950" s="8"/>
      <c r="M5950" s="8"/>
    </row>
    <row r="5951" spans="11:13" x14ac:dyDescent="0.2">
      <c r="K5951" s="8"/>
      <c r="M5951" s="8"/>
    </row>
    <row r="5952" spans="11:13" x14ac:dyDescent="0.2">
      <c r="K5952" s="8"/>
      <c r="M5952" s="8"/>
    </row>
    <row r="5953" spans="11:13" x14ac:dyDescent="0.2">
      <c r="K5953" s="8"/>
      <c r="M5953" s="8"/>
    </row>
    <row r="5954" spans="11:13" x14ac:dyDescent="0.2">
      <c r="K5954" s="8"/>
      <c r="M5954" s="8"/>
    </row>
    <row r="5955" spans="11:13" x14ac:dyDescent="0.2">
      <c r="K5955" s="8"/>
      <c r="M5955" s="8"/>
    </row>
    <row r="5956" spans="11:13" x14ac:dyDescent="0.2">
      <c r="K5956" s="8"/>
      <c r="M5956" s="8"/>
    </row>
    <row r="5957" spans="11:13" x14ac:dyDescent="0.2">
      <c r="K5957" s="8"/>
      <c r="M5957" s="8"/>
    </row>
    <row r="5958" spans="11:13" x14ac:dyDescent="0.2">
      <c r="K5958" s="8"/>
      <c r="M5958" s="8"/>
    </row>
    <row r="5959" spans="11:13" x14ac:dyDescent="0.2">
      <c r="K5959" s="8"/>
      <c r="M5959" s="8"/>
    </row>
    <row r="5960" spans="11:13" x14ac:dyDescent="0.2">
      <c r="K5960" s="8"/>
      <c r="M5960" s="8"/>
    </row>
    <row r="5961" spans="11:13" x14ac:dyDescent="0.2">
      <c r="K5961" s="8"/>
      <c r="M5961" s="8"/>
    </row>
    <row r="5962" spans="11:13" x14ac:dyDescent="0.2">
      <c r="K5962" s="8"/>
      <c r="M5962" s="8"/>
    </row>
    <row r="5963" spans="11:13" x14ac:dyDescent="0.2">
      <c r="K5963" s="8"/>
      <c r="M5963" s="8"/>
    </row>
    <row r="5964" spans="11:13" x14ac:dyDescent="0.2">
      <c r="K5964" s="8"/>
      <c r="M5964" s="8"/>
    </row>
    <row r="5965" spans="11:13" x14ac:dyDescent="0.2">
      <c r="K5965" s="8"/>
      <c r="M5965" s="8"/>
    </row>
    <row r="5966" spans="11:13" x14ac:dyDescent="0.2">
      <c r="K5966" s="8"/>
      <c r="M5966" s="8"/>
    </row>
    <row r="5967" spans="11:13" x14ac:dyDescent="0.2">
      <c r="K5967" s="8"/>
      <c r="M5967" s="8"/>
    </row>
    <row r="5968" spans="11:13" x14ac:dyDescent="0.2">
      <c r="K5968" s="8"/>
      <c r="M5968" s="8"/>
    </row>
    <row r="5969" spans="11:13" x14ac:dyDescent="0.2">
      <c r="K5969" s="8"/>
      <c r="M5969" s="8"/>
    </row>
    <row r="5970" spans="11:13" x14ac:dyDescent="0.2">
      <c r="K5970" s="8"/>
      <c r="M5970" s="8"/>
    </row>
    <row r="5971" spans="11:13" x14ac:dyDescent="0.2">
      <c r="K5971" s="8"/>
      <c r="M5971" s="8"/>
    </row>
    <row r="5972" spans="11:13" x14ac:dyDescent="0.2">
      <c r="K5972" s="8"/>
      <c r="M5972" s="8"/>
    </row>
    <row r="5973" spans="11:13" x14ac:dyDescent="0.2">
      <c r="K5973" s="8"/>
      <c r="M5973" s="8"/>
    </row>
    <row r="5974" spans="11:13" x14ac:dyDescent="0.2">
      <c r="K5974" s="8"/>
      <c r="M5974" s="8"/>
    </row>
    <row r="5975" spans="11:13" x14ac:dyDescent="0.2">
      <c r="K5975" s="8"/>
      <c r="M5975" s="8"/>
    </row>
    <row r="5976" spans="11:13" x14ac:dyDescent="0.2">
      <c r="K5976" s="8"/>
      <c r="M5976" s="8"/>
    </row>
    <row r="5977" spans="11:13" x14ac:dyDescent="0.2">
      <c r="K5977" s="8"/>
      <c r="M5977" s="8"/>
    </row>
    <row r="5978" spans="11:13" x14ac:dyDescent="0.2">
      <c r="K5978" s="8"/>
      <c r="M5978" s="8"/>
    </row>
    <row r="5979" spans="11:13" x14ac:dyDescent="0.2">
      <c r="K5979" s="8"/>
      <c r="M5979" s="8"/>
    </row>
    <row r="5980" spans="11:13" x14ac:dyDescent="0.2">
      <c r="K5980" s="8"/>
      <c r="M5980" s="8"/>
    </row>
    <row r="5981" spans="11:13" x14ac:dyDescent="0.2">
      <c r="K5981" s="8"/>
      <c r="M5981" s="8"/>
    </row>
    <row r="5982" spans="11:13" x14ac:dyDescent="0.2">
      <c r="K5982" s="8"/>
      <c r="M5982" s="8"/>
    </row>
    <row r="5983" spans="11:13" x14ac:dyDescent="0.2">
      <c r="K5983" s="8"/>
      <c r="M5983" s="8"/>
    </row>
    <row r="5984" spans="11:13" x14ac:dyDescent="0.2">
      <c r="K5984" s="8"/>
      <c r="M5984" s="8"/>
    </row>
    <row r="5985" spans="11:13" x14ac:dyDescent="0.2">
      <c r="K5985" s="8"/>
      <c r="M5985" s="8"/>
    </row>
    <row r="5986" spans="11:13" x14ac:dyDescent="0.2">
      <c r="K5986" s="8"/>
      <c r="M5986" s="8"/>
    </row>
    <row r="5987" spans="11:13" x14ac:dyDescent="0.2">
      <c r="K5987" s="8"/>
      <c r="M5987" s="8"/>
    </row>
    <row r="5988" spans="11:13" x14ac:dyDescent="0.2">
      <c r="K5988" s="8"/>
      <c r="M5988" s="8"/>
    </row>
    <row r="5989" spans="11:13" x14ac:dyDescent="0.2">
      <c r="K5989" s="8"/>
      <c r="M5989" s="8"/>
    </row>
    <row r="5990" spans="11:13" x14ac:dyDescent="0.2">
      <c r="K5990" s="8"/>
      <c r="M5990" s="8"/>
    </row>
    <row r="5991" spans="11:13" x14ac:dyDescent="0.2">
      <c r="K5991" s="8"/>
      <c r="M5991" s="8"/>
    </row>
    <row r="5992" spans="11:13" x14ac:dyDescent="0.2">
      <c r="K5992" s="8"/>
      <c r="M5992" s="8"/>
    </row>
    <row r="5993" spans="11:13" x14ac:dyDescent="0.2">
      <c r="K5993" s="8"/>
      <c r="M5993" s="8"/>
    </row>
    <row r="5994" spans="11:13" x14ac:dyDescent="0.2">
      <c r="K5994" s="8"/>
      <c r="M5994" s="8"/>
    </row>
    <row r="5995" spans="11:13" x14ac:dyDescent="0.2">
      <c r="K5995" s="8"/>
      <c r="M5995" s="8"/>
    </row>
    <row r="5996" spans="11:13" x14ac:dyDescent="0.2">
      <c r="K5996" s="8"/>
      <c r="M5996" s="8"/>
    </row>
    <row r="5997" spans="11:13" x14ac:dyDescent="0.2">
      <c r="K5997" s="8"/>
      <c r="M5997" s="8"/>
    </row>
    <row r="5998" spans="11:13" x14ac:dyDescent="0.2">
      <c r="K5998" s="8"/>
      <c r="M5998" s="8"/>
    </row>
    <row r="5999" spans="11:13" x14ac:dyDescent="0.2">
      <c r="K5999" s="8"/>
      <c r="M5999" s="8"/>
    </row>
    <row r="6000" spans="11:13" x14ac:dyDescent="0.2">
      <c r="K6000" s="8"/>
      <c r="M6000" s="8"/>
    </row>
    <row r="6001" spans="11:13" x14ac:dyDescent="0.2">
      <c r="K6001" s="8"/>
      <c r="M6001" s="8"/>
    </row>
    <row r="6002" spans="11:13" x14ac:dyDescent="0.2">
      <c r="K6002" s="8"/>
      <c r="M6002" s="8"/>
    </row>
    <row r="6003" spans="11:13" x14ac:dyDescent="0.2">
      <c r="K6003" s="8"/>
      <c r="M6003" s="8"/>
    </row>
    <row r="6004" spans="11:13" x14ac:dyDescent="0.2">
      <c r="K6004" s="8"/>
      <c r="M6004" s="8"/>
    </row>
    <row r="6005" spans="11:13" x14ac:dyDescent="0.2">
      <c r="K6005" s="8"/>
      <c r="M6005" s="8"/>
    </row>
    <row r="6006" spans="11:13" x14ac:dyDescent="0.2">
      <c r="K6006" s="8"/>
      <c r="M6006" s="8"/>
    </row>
    <row r="6007" spans="11:13" x14ac:dyDescent="0.2">
      <c r="K6007" s="8"/>
      <c r="M6007" s="8"/>
    </row>
    <row r="6008" spans="11:13" x14ac:dyDescent="0.2">
      <c r="K6008" s="8"/>
      <c r="M6008" s="8"/>
    </row>
    <row r="6009" spans="11:13" x14ac:dyDescent="0.2">
      <c r="K6009" s="8"/>
      <c r="M6009" s="8"/>
    </row>
    <row r="6010" spans="11:13" x14ac:dyDescent="0.2">
      <c r="K6010" s="8"/>
      <c r="M6010" s="8"/>
    </row>
    <row r="6011" spans="11:13" x14ac:dyDescent="0.2">
      <c r="K6011" s="8"/>
      <c r="M6011" s="8"/>
    </row>
    <row r="6012" spans="11:13" x14ac:dyDescent="0.2">
      <c r="K6012" s="8"/>
      <c r="M6012" s="8"/>
    </row>
    <row r="6013" spans="11:13" x14ac:dyDescent="0.2">
      <c r="K6013" s="8"/>
      <c r="M6013" s="8"/>
    </row>
    <row r="6014" spans="11:13" x14ac:dyDescent="0.2">
      <c r="K6014" s="8"/>
      <c r="M6014" s="8"/>
    </row>
    <row r="6015" spans="11:13" x14ac:dyDescent="0.2">
      <c r="K6015" s="8"/>
      <c r="M6015" s="8"/>
    </row>
    <row r="6016" spans="11:13" x14ac:dyDescent="0.2">
      <c r="K6016" s="8"/>
      <c r="M6016" s="8"/>
    </row>
    <row r="6017" spans="11:13" x14ac:dyDescent="0.2">
      <c r="K6017" s="8"/>
      <c r="M6017" s="8"/>
    </row>
    <row r="6018" spans="11:13" x14ac:dyDescent="0.2">
      <c r="K6018" s="8"/>
      <c r="M6018" s="8"/>
    </row>
    <row r="6019" spans="11:13" x14ac:dyDescent="0.2">
      <c r="K6019" s="8"/>
      <c r="M6019" s="8"/>
    </row>
    <row r="6020" spans="11:13" x14ac:dyDescent="0.2">
      <c r="K6020" s="8"/>
      <c r="M6020" s="8"/>
    </row>
    <row r="6021" spans="11:13" x14ac:dyDescent="0.2">
      <c r="K6021" s="8"/>
      <c r="M6021" s="8"/>
    </row>
    <row r="6022" spans="11:13" x14ac:dyDescent="0.2">
      <c r="K6022" s="8"/>
      <c r="M6022" s="8"/>
    </row>
    <row r="6023" spans="11:13" x14ac:dyDescent="0.2">
      <c r="K6023" s="8"/>
      <c r="M6023" s="8"/>
    </row>
    <row r="6024" spans="11:13" x14ac:dyDescent="0.2">
      <c r="K6024" s="8"/>
      <c r="M6024" s="8"/>
    </row>
    <row r="6025" spans="11:13" x14ac:dyDescent="0.2">
      <c r="K6025" s="8"/>
      <c r="M6025" s="8"/>
    </row>
    <row r="6026" spans="11:13" x14ac:dyDescent="0.2">
      <c r="K6026" s="8"/>
      <c r="M6026" s="8"/>
    </row>
    <row r="6027" spans="11:13" x14ac:dyDescent="0.2">
      <c r="K6027" s="8"/>
      <c r="M6027" s="8"/>
    </row>
    <row r="6028" spans="11:13" x14ac:dyDescent="0.2">
      <c r="K6028" s="8"/>
      <c r="M6028" s="8"/>
    </row>
    <row r="6029" spans="11:13" x14ac:dyDescent="0.2">
      <c r="K6029" s="8"/>
      <c r="M6029" s="8"/>
    </row>
    <row r="6030" spans="11:13" x14ac:dyDescent="0.2">
      <c r="K6030" s="8"/>
      <c r="M6030" s="8"/>
    </row>
    <row r="6031" spans="11:13" x14ac:dyDescent="0.2">
      <c r="K6031" s="8"/>
      <c r="M6031" s="8"/>
    </row>
    <row r="6032" spans="11:13" x14ac:dyDescent="0.2">
      <c r="K6032" s="8"/>
      <c r="M6032" s="8"/>
    </row>
    <row r="6033" spans="11:13" x14ac:dyDescent="0.2">
      <c r="K6033" s="8"/>
      <c r="M6033" s="8"/>
    </row>
    <row r="6034" spans="11:13" x14ac:dyDescent="0.2">
      <c r="K6034" s="8"/>
      <c r="M6034" s="8"/>
    </row>
    <row r="6035" spans="11:13" x14ac:dyDescent="0.2">
      <c r="K6035" s="8"/>
      <c r="M6035" s="8"/>
    </row>
    <row r="6036" spans="11:13" x14ac:dyDescent="0.2">
      <c r="K6036" s="8"/>
      <c r="M6036" s="8"/>
    </row>
    <row r="6037" spans="11:13" x14ac:dyDescent="0.2">
      <c r="K6037" s="8"/>
      <c r="M6037" s="8"/>
    </row>
    <row r="6038" spans="11:13" x14ac:dyDescent="0.2">
      <c r="K6038" s="8"/>
      <c r="M6038" s="8"/>
    </row>
    <row r="6039" spans="11:13" x14ac:dyDescent="0.2">
      <c r="K6039" s="8"/>
      <c r="M6039" s="8"/>
    </row>
    <row r="6040" spans="11:13" x14ac:dyDescent="0.2">
      <c r="K6040" s="8"/>
      <c r="M6040" s="8"/>
    </row>
    <row r="6041" spans="11:13" x14ac:dyDescent="0.2">
      <c r="K6041" s="8"/>
      <c r="M6041" s="8"/>
    </row>
    <row r="6042" spans="11:13" x14ac:dyDescent="0.2">
      <c r="K6042" s="8"/>
      <c r="M6042" s="8"/>
    </row>
    <row r="6043" spans="11:13" x14ac:dyDescent="0.2">
      <c r="K6043" s="8"/>
      <c r="M6043" s="8"/>
    </row>
    <row r="6044" spans="11:13" x14ac:dyDescent="0.2">
      <c r="K6044" s="8"/>
      <c r="M6044" s="8"/>
    </row>
    <row r="6045" spans="11:13" x14ac:dyDescent="0.2">
      <c r="K6045" s="8"/>
      <c r="M6045" s="8"/>
    </row>
    <row r="6046" spans="11:13" x14ac:dyDescent="0.2">
      <c r="K6046" s="8"/>
      <c r="M6046" s="8"/>
    </row>
    <row r="6047" spans="11:13" x14ac:dyDescent="0.2">
      <c r="K6047" s="8"/>
      <c r="M6047" s="8"/>
    </row>
    <row r="6048" spans="11:13" x14ac:dyDescent="0.2">
      <c r="K6048" s="8"/>
      <c r="M6048" s="8"/>
    </row>
    <row r="6049" spans="11:13" x14ac:dyDescent="0.2">
      <c r="K6049" s="8"/>
      <c r="M6049" s="8"/>
    </row>
    <row r="6050" spans="11:13" x14ac:dyDescent="0.2">
      <c r="K6050" s="8"/>
      <c r="M6050" s="8"/>
    </row>
    <row r="6051" spans="11:13" x14ac:dyDescent="0.2">
      <c r="K6051" s="8"/>
      <c r="M6051" s="8"/>
    </row>
    <row r="6052" spans="11:13" x14ac:dyDescent="0.2">
      <c r="K6052" s="8"/>
      <c r="M6052" s="8"/>
    </row>
    <row r="6053" spans="11:13" x14ac:dyDescent="0.2">
      <c r="K6053" s="8"/>
      <c r="M6053" s="8"/>
    </row>
    <row r="6054" spans="11:13" x14ac:dyDescent="0.2">
      <c r="K6054" s="8"/>
      <c r="M6054" s="8"/>
    </row>
    <row r="6055" spans="11:13" x14ac:dyDescent="0.2">
      <c r="K6055" s="8"/>
      <c r="M6055" s="8"/>
    </row>
    <row r="6056" spans="11:13" x14ac:dyDescent="0.2">
      <c r="K6056" s="8"/>
      <c r="M6056" s="8"/>
    </row>
    <row r="6057" spans="11:13" x14ac:dyDescent="0.2">
      <c r="K6057" s="8"/>
      <c r="M6057" s="8"/>
    </row>
    <row r="6058" spans="11:13" x14ac:dyDescent="0.2">
      <c r="K6058" s="8"/>
      <c r="M6058" s="8"/>
    </row>
    <row r="6059" spans="11:13" x14ac:dyDescent="0.2">
      <c r="K6059" s="8"/>
      <c r="M6059" s="8"/>
    </row>
    <row r="6060" spans="11:13" x14ac:dyDescent="0.2">
      <c r="K6060" s="8"/>
      <c r="M6060" s="8"/>
    </row>
    <row r="6061" spans="11:13" x14ac:dyDescent="0.2">
      <c r="K6061" s="8"/>
      <c r="M6061" s="8"/>
    </row>
    <row r="6062" spans="11:13" x14ac:dyDescent="0.2">
      <c r="K6062" s="8"/>
      <c r="M6062" s="8"/>
    </row>
    <row r="6063" spans="11:13" x14ac:dyDescent="0.2">
      <c r="K6063" s="8"/>
      <c r="M6063" s="8"/>
    </row>
    <row r="6064" spans="11:13" x14ac:dyDescent="0.2">
      <c r="K6064" s="8"/>
      <c r="M6064" s="8"/>
    </row>
    <row r="6065" spans="11:13" x14ac:dyDescent="0.2">
      <c r="K6065" s="8"/>
      <c r="M6065" s="8"/>
    </row>
    <row r="6066" spans="11:13" x14ac:dyDescent="0.2">
      <c r="K6066" s="8"/>
      <c r="M6066" s="8"/>
    </row>
    <row r="6067" spans="11:13" x14ac:dyDescent="0.2">
      <c r="K6067" s="8"/>
      <c r="M6067" s="8"/>
    </row>
    <row r="6068" spans="11:13" x14ac:dyDescent="0.2">
      <c r="K6068" s="8"/>
      <c r="M6068" s="8"/>
    </row>
    <row r="6069" spans="11:13" x14ac:dyDescent="0.2">
      <c r="K6069" s="8"/>
      <c r="M6069" s="8"/>
    </row>
    <row r="6070" spans="11:13" x14ac:dyDescent="0.2">
      <c r="K6070" s="8"/>
      <c r="M6070" s="8"/>
    </row>
    <row r="6071" spans="11:13" x14ac:dyDescent="0.2">
      <c r="K6071" s="8"/>
      <c r="M6071" s="8"/>
    </row>
    <row r="6072" spans="11:13" x14ac:dyDescent="0.2">
      <c r="K6072" s="8"/>
      <c r="M6072" s="8"/>
    </row>
    <row r="6073" spans="11:13" x14ac:dyDescent="0.2">
      <c r="K6073" s="8"/>
      <c r="M6073" s="8"/>
    </row>
    <row r="6074" spans="11:13" x14ac:dyDescent="0.2">
      <c r="K6074" s="8"/>
      <c r="M6074" s="8"/>
    </row>
    <row r="6075" spans="11:13" x14ac:dyDescent="0.2">
      <c r="K6075" s="8"/>
      <c r="M6075" s="8"/>
    </row>
    <row r="6076" spans="11:13" x14ac:dyDescent="0.2">
      <c r="K6076" s="8"/>
      <c r="M6076" s="8"/>
    </row>
    <row r="6077" spans="11:13" x14ac:dyDescent="0.2">
      <c r="K6077" s="8"/>
      <c r="M6077" s="8"/>
    </row>
    <row r="6078" spans="11:13" x14ac:dyDescent="0.2">
      <c r="K6078" s="8"/>
      <c r="M6078" s="8"/>
    </row>
    <row r="6079" spans="11:13" x14ac:dyDescent="0.2">
      <c r="K6079" s="8"/>
      <c r="M6079" s="8"/>
    </row>
    <row r="6080" spans="11:13" x14ac:dyDescent="0.2">
      <c r="K6080" s="8"/>
      <c r="M6080" s="8"/>
    </row>
    <row r="6081" spans="11:13" x14ac:dyDescent="0.2">
      <c r="K6081" s="8"/>
      <c r="M6081" s="8"/>
    </row>
    <row r="6082" spans="11:13" x14ac:dyDescent="0.2">
      <c r="K6082" s="8"/>
      <c r="M6082" s="8"/>
    </row>
    <row r="6083" spans="11:13" x14ac:dyDescent="0.2">
      <c r="K6083" s="8"/>
      <c r="M6083" s="8"/>
    </row>
    <row r="6084" spans="11:13" x14ac:dyDescent="0.2">
      <c r="K6084" s="8"/>
      <c r="M6084" s="8"/>
    </row>
    <row r="6085" spans="11:13" x14ac:dyDescent="0.2">
      <c r="K6085" s="8"/>
      <c r="M6085" s="8"/>
    </row>
    <row r="6086" spans="11:13" x14ac:dyDescent="0.2">
      <c r="K6086" s="8"/>
      <c r="M6086" s="8"/>
    </row>
    <row r="6087" spans="11:13" x14ac:dyDescent="0.2">
      <c r="K6087" s="8"/>
      <c r="M6087" s="8"/>
    </row>
    <row r="6088" spans="11:13" x14ac:dyDescent="0.2">
      <c r="K6088" s="8"/>
      <c r="M6088" s="8"/>
    </row>
    <row r="6089" spans="11:13" x14ac:dyDescent="0.2">
      <c r="K6089" s="8"/>
      <c r="M6089" s="8"/>
    </row>
    <row r="6090" spans="11:13" x14ac:dyDescent="0.2">
      <c r="K6090" s="8"/>
      <c r="M6090" s="8"/>
    </row>
    <row r="6091" spans="11:13" x14ac:dyDescent="0.2">
      <c r="K6091" s="8"/>
      <c r="M6091" s="8"/>
    </row>
    <row r="6092" spans="11:13" x14ac:dyDescent="0.2">
      <c r="K6092" s="8"/>
      <c r="M6092" s="8"/>
    </row>
    <row r="6093" spans="11:13" x14ac:dyDescent="0.2">
      <c r="K6093" s="8"/>
      <c r="M6093" s="8"/>
    </row>
    <row r="6094" spans="11:13" x14ac:dyDescent="0.2">
      <c r="K6094" s="8"/>
      <c r="M6094" s="8"/>
    </row>
    <row r="6095" spans="11:13" x14ac:dyDescent="0.2">
      <c r="K6095" s="8"/>
      <c r="M6095" s="8"/>
    </row>
    <row r="6096" spans="11:13" x14ac:dyDescent="0.2">
      <c r="K6096" s="8"/>
      <c r="M6096" s="8"/>
    </row>
    <row r="6097" spans="11:13" x14ac:dyDescent="0.2">
      <c r="K6097" s="8"/>
      <c r="M6097" s="8"/>
    </row>
    <row r="6098" spans="11:13" x14ac:dyDescent="0.2">
      <c r="K6098" s="8"/>
      <c r="M6098" s="8"/>
    </row>
    <row r="6099" spans="11:13" x14ac:dyDescent="0.2">
      <c r="K6099" s="8"/>
      <c r="M6099" s="8"/>
    </row>
    <row r="6100" spans="11:13" x14ac:dyDescent="0.2">
      <c r="K6100" s="8"/>
      <c r="M6100" s="8"/>
    </row>
    <row r="6101" spans="11:13" x14ac:dyDescent="0.2">
      <c r="K6101" s="8"/>
      <c r="M6101" s="8"/>
    </row>
    <row r="6102" spans="11:13" x14ac:dyDescent="0.2">
      <c r="K6102" s="8"/>
      <c r="M6102" s="8"/>
    </row>
    <row r="6103" spans="11:13" x14ac:dyDescent="0.2">
      <c r="K6103" s="8"/>
      <c r="M6103" s="8"/>
    </row>
    <row r="6104" spans="11:13" x14ac:dyDescent="0.2">
      <c r="K6104" s="8"/>
      <c r="M6104" s="8"/>
    </row>
    <row r="6105" spans="11:13" x14ac:dyDescent="0.2">
      <c r="K6105" s="8"/>
      <c r="M6105" s="8"/>
    </row>
    <row r="6106" spans="11:13" x14ac:dyDescent="0.2">
      <c r="K6106" s="8"/>
      <c r="M6106" s="8"/>
    </row>
    <row r="6107" spans="11:13" x14ac:dyDescent="0.2">
      <c r="K6107" s="8"/>
      <c r="M6107" s="8"/>
    </row>
    <row r="6108" spans="11:13" x14ac:dyDescent="0.2">
      <c r="K6108" s="8"/>
      <c r="M6108" s="8"/>
    </row>
    <row r="6109" spans="11:13" x14ac:dyDescent="0.2">
      <c r="K6109" s="8"/>
      <c r="M6109" s="8"/>
    </row>
    <row r="6110" spans="11:13" x14ac:dyDescent="0.2">
      <c r="K6110" s="8"/>
      <c r="M6110" s="8"/>
    </row>
    <row r="6111" spans="11:13" x14ac:dyDescent="0.2">
      <c r="K6111" s="8"/>
      <c r="M6111" s="8"/>
    </row>
    <row r="6112" spans="11:13" x14ac:dyDescent="0.2">
      <c r="K6112" s="8"/>
      <c r="M6112" s="8"/>
    </row>
    <row r="6113" spans="11:13" x14ac:dyDescent="0.2">
      <c r="K6113" s="8"/>
      <c r="M6113" s="8"/>
    </row>
    <row r="6114" spans="11:13" x14ac:dyDescent="0.2">
      <c r="K6114" s="8"/>
      <c r="M6114" s="8"/>
    </row>
    <row r="6115" spans="11:13" x14ac:dyDescent="0.2">
      <c r="K6115" s="8"/>
      <c r="M6115" s="8"/>
    </row>
    <row r="6116" spans="11:13" x14ac:dyDescent="0.2">
      <c r="K6116" s="8"/>
      <c r="M6116" s="8"/>
    </row>
    <row r="6117" spans="11:13" x14ac:dyDescent="0.2">
      <c r="K6117" s="8"/>
      <c r="M6117" s="8"/>
    </row>
    <row r="6118" spans="11:13" x14ac:dyDescent="0.2">
      <c r="K6118" s="8"/>
      <c r="M6118" s="8"/>
    </row>
    <row r="6119" spans="11:13" x14ac:dyDescent="0.2">
      <c r="K6119" s="8"/>
      <c r="M6119" s="8"/>
    </row>
    <row r="6120" spans="11:13" x14ac:dyDescent="0.2">
      <c r="K6120" s="8"/>
      <c r="M6120" s="8"/>
    </row>
    <row r="6121" spans="11:13" x14ac:dyDescent="0.2">
      <c r="K6121" s="8"/>
      <c r="M6121" s="8"/>
    </row>
    <row r="6122" spans="11:13" x14ac:dyDescent="0.2">
      <c r="K6122" s="8"/>
      <c r="M6122" s="8"/>
    </row>
    <row r="6123" spans="11:13" x14ac:dyDescent="0.2">
      <c r="K6123" s="8"/>
      <c r="M6123" s="8"/>
    </row>
    <row r="6124" spans="11:13" x14ac:dyDescent="0.2">
      <c r="K6124" s="8"/>
      <c r="M6124" s="8"/>
    </row>
    <row r="6125" spans="11:13" x14ac:dyDescent="0.2">
      <c r="K6125" s="8"/>
      <c r="M6125" s="8"/>
    </row>
    <row r="6126" spans="11:13" x14ac:dyDescent="0.2">
      <c r="K6126" s="8"/>
      <c r="M6126" s="8"/>
    </row>
    <row r="6127" spans="11:13" x14ac:dyDescent="0.2">
      <c r="K6127" s="8"/>
      <c r="M6127" s="8"/>
    </row>
    <row r="6128" spans="11:13" x14ac:dyDescent="0.2">
      <c r="K6128" s="8"/>
      <c r="M6128" s="8"/>
    </row>
    <row r="6129" spans="11:13" x14ac:dyDescent="0.2">
      <c r="K6129" s="8"/>
      <c r="M6129" s="8"/>
    </row>
    <row r="6130" spans="11:13" x14ac:dyDescent="0.2">
      <c r="K6130" s="8"/>
      <c r="M6130" s="8"/>
    </row>
    <row r="6131" spans="11:13" x14ac:dyDescent="0.2">
      <c r="K6131" s="8"/>
      <c r="M6131" s="8"/>
    </row>
    <row r="6132" spans="11:13" x14ac:dyDescent="0.2">
      <c r="K6132" s="8"/>
      <c r="M6132" s="8"/>
    </row>
    <row r="6133" spans="11:13" x14ac:dyDescent="0.2">
      <c r="K6133" s="8"/>
      <c r="M6133" s="8"/>
    </row>
    <row r="6134" spans="11:13" x14ac:dyDescent="0.2">
      <c r="K6134" s="8"/>
      <c r="M6134" s="8"/>
    </row>
    <row r="6135" spans="11:13" x14ac:dyDescent="0.2">
      <c r="K6135" s="8"/>
      <c r="M6135" s="8"/>
    </row>
    <row r="6136" spans="11:13" x14ac:dyDescent="0.2">
      <c r="K6136" s="8"/>
      <c r="M6136" s="8"/>
    </row>
    <row r="6137" spans="11:13" x14ac:dyDescent="0.2">
      <c r="K6137" s="8"/>
      <c r="M6137" s="8"/>
    </row>
    <row r="6138" spans="11:13" x14ac:dyDescent="0.2">
      <c r="K6138" s="8"/>
      <c r="M6138" s="8"/>
    </row>
    <row r="6139" spans="11:13" x14ac:dyDescent="0.2">
      <c r="K6139" s="8"/>
      <c r="M6139" s="8"/>
    </row>
    <row r="6140" spans="11:13" x14ac:dyDescent="0.2">
      <c r="K6140" s="8"/>
      <c r="M6140" s="8"/>
    </row>
    <row r="6141" spans="11:13" x14ac:dyDescent="0.2">
      <c r="K6141" s="8"/>
      <c r="M6141" s="8"/>
    </row>
    <row r="6142" spans="11:13" x14ac:dyDescent="0.2">
      <c r="K6142" s="8"/>
      <c r="M6142" s="8"/>
    </row>
    <row r="6143" spans="11:13" x14ac:dyDescent="0.2">
      <c r="K6143" s="8"/>
      <c r="M6143" s="8"/>
    </row>
    <row r="6144" spans="11:13" x14ac:dyDescent="0.2">
      <c r="K6144" s="8"/>
      <c r="M6144" s="8"/>
    </row>
    <row r="6145" spans="11:13" x14ac:dyDescent="0.2">
      <c r="K6145" s="8"/>
      <c r="M6145" s="8"/>
    </row>
    <row r="6146" spans="11:13" x14ac:dyDescent="0.2">
      <c r="K6146" s="8"/>
      <c r="M6146" s="8"/>
    </row>
    <row r="6147" spans="11:13" x14ac:dyDescent="0.2">
      <c r="K6147" s="8"/>
      <c r="M6147" s="8"/>
    </row>
    <row r="6148" spans="11:13" x14ac:dyDescent="0.2">
      <c r="K6148" s="8"/>
      <c r="M6148" s="8"/>
    </row>
    <row r="6149" spans="11:13" x14ac:dyDescent="0.2">
      <c r="K6149" s="8"/>
      <c r="M6149" s="8"/>
    </row>
    <row r="6150" spans="11:13" x14ac:dyDescent="0.2">
      <c r="K6150" s="8"/>
      <c r="M6150" s="8"/>
    </row>
    <row r="6151" spans="11:13" x14ac:dyDescent="0.2">
      <c r="K6151" s="8"/>
      <c r="M6151" s="8"/>
    </row>
    <row r="6152" spans="11:13" x14ac:dyDescent="0.2">
      <c r="K6152" s="8"/>
      <c r="M6152" s="8"/>
    </row>
    <row r="6153" spans="11:13" x14ac:dyDescent="0.2">
      <c r="K6153" s="8"/>
      <c r="M6153" s="8"/>
    </row>
    <row r="6154" spans="11:13" x14ac:dyDescent="0.2">
      <c r="K6154" s="8"/>
      <c r="M6154" s="8"/>
    </row>
    <row r="6155" spans="11:13" x14ac:dyDescent="0.2">
      <c r="K6155" s="8"/>
      <c r="M6155" s="8"/>
    </row>
    <row r="6156" spans="11:13" x14ac:dyDescent="0.2">
      <c r="K6156" s="8"/>
      <c r="M6156" s="8"/>
    </row>
    <row r="6157" spans="11:13" x14ac:dyDescent="0.2">
      <c r="K6157" s="8"/>
      <c r="M6157" s="8"/>
    </row>
    <row r="6158" spans="11:13" x14ac:dyDescent="0.2">
      <c r="K6158" s="8"/>
      <c r="M6158" s="8"/>
    </row>
    <row r="6159" spans="11:13" x14ac:dyDescent="0.2">
      <c r="K6159" s="8"/>
      <c r="M6159" s="8"/>
    </row>
    <row r="6160" spans="11:13" x14ac:dyDescent="0.2">
      <c r="K6160" s="8"/>
      <c r="M6160" s="8"/>
    </row>
    <row r="6161" spans="11:13" x14ac:dyDescent="0.2">
      <c r="K6161" s="8"/>
      <c r="M6161" s="8"/>
    </row>
    <row r="6162" spans="11:13" x14ac:dyDescent="0.2">
      <c r="K6162" s="8"/>
      <c r="M6162" s="8"/>
    </row>
    <row r="6163" spans="11:13" x14ac:dyDescent="0.2">
      <c r="K6163" s="8"/>
      <c r="M6163" s="8"/>
    </row>
    <row r="6164" spans="11:13" x14ac:dyDescent="0.2">
      <c r="K6164" s="8"/>
      <c r="M6164" s="8"/>
    </row>
    <row r="6165" spans="11:13" x14ac:dyDescent="0.2">
      <c r="K6165" s="8"/>
      <c r="M6165" s="8"/>
    </row>
    <row r="6166" spans="11:13" x14ac:dyDescent="0.2">
      <c r="K6166" s="8"/>
      <c r="M6166" s="8"/>
    </row>
    <row r="6167" spans="11:13" x14ac:dyDescent="0.2">
      <c r="K6167" s="8"/>
      <c r="M6167" s="8"/>
    </row>
    <row r="6168" spans="11:13" x14ac:dyDescent="0.2">
      <c r="K6168" s="8"/>
      <c r="M6168" s="8"/>
    </row>
    <row r="6169" spans="11:13" x14ac:dyDescent="0.2">
      <c r="K6169" s="8"/>
      <c r="M6169" s="8"/>
    </row>
    <row r="6170" spans="11:13" x14ac:dyDescent="0.2">
      <c r="K6170" s="8"/>
      <c r="M6170" s="8"/>
    </row>
    <row r="6171" spans="11:13" x14ac:dyDescent="0.2">
      <c r="K6171" s="8"/>
      <c r="M6171" s="8"/>
    </row>
    <row r="6172" spans="11:13" x14ac:dyDescent="0.2">
      <c r="K6172" s="8"/>
      <c r="M6172" s="8"/>
    </row>
    <row r="6173" spans="11:13" x14ac:dyDescent="0.2">
      <c r="K6173" s="8"/>
      <c r="M6173" s="8"/>
    </row>
    <row r="6174" spans="11:13" x14ac:dyDescent="0.2">
      <c r="K6174" s="8"/>
      <c r="M6174" s="8"/>
    </row>
    <row r="6175" spans="11:13" x14ac:dyDescent="0.2">
      <c r="K6175" s="8"/>
      <c r="M6175" s="8"/>
    </row>
    <row r="6176" spans="11:13" x14ac:dyDescent="0.2">
      <c r="K6176" s="8"/>
      <c r="M6176" s="8"/>
    </row>
    <row r="6177" spans="11:13" x14ac:dyDescent="0.2">
      <c r="K6177" s="8"/>
      <c r="M6177" s="8"/>
    </row>
    <row r="6178" spans="11:13" x14ac:dyDescent="0.2">
      <c r="K6178" s="8"/>
      <c r="M6178" s="8"/>
    </row>
    <row r="6179" spans="11:13" x14ac:dyDescent="0.2">
      <c r="K6179" s="8"/>
      <c r="M6179" s="8"/>
    </row>
    <row r="6180" spans="11:13" x14ac:dyDescent="0.2">
      <c r="K6180" s="8"/>
      <c r="M6180" s="8"/>
    </row>
    <row r="6181" spans="11:13" x14ac:dyDescent="0.2">
      <c r="K6181" s="8"/>
      <c r="M6181" s="8"/>
    </row>
    <row r="6182" spans="11:13" x14ac:dyDescent="0.2">
      <c r="K6182" s="8"/>
      <c r="M6182" s="8"/>
    </row>
    <row r="6183" spans="11:13" x14ac:dyDescent="0.2">
      <c r="K6183" s="8"/>
      <c r="M6183" s="8"/>
    </row>
    <row r="6184" spans="11:13" x14ac:dyDescent="0.2">
      <c r="K6184" s="8"/>
      <c r="M6184" s="8"/>
    </row>
    <row r="6185" spans="11:13" x14ac:dyDescent="0.2">
      <c r="K6185" s="8"/>
      <c r="M6185" s="8"/>
    </row>
    <row r="6186" spans="11:13" x14ac:dyDescent="0.2">
      <c r="K6186" s="8"/>
      <c r="M6186" s="8"/>
    </row>
    <row r="6187" spans="11:13" x14ac:dyDescent="0.2">
      <c r="K6187" s="8"/>
      <c r="M6187" s="8"/>
    </row>
    <row r="6188" spans="11:13" x14ac:dyDescent="0.2">
      <c r="K6188" s="8"/>
      <c r="M6188" s="8"/>
    </row>
    <row r="6189" spans="11:13" x14ac:dyDescent="0.2">
      <c r="K6189" s="8"/>
      <c r="M6189" s="8"/>
    </row>
    <row r="6190" spans="11:13" x14ac:dyDescent="0.2">
      <c r="K6190" s="8"/>
      <c r="M6190" s="8"/>
    </row>
    <row r="6191" spans="11:13" x14ac:dyDescent="0.2">
      <c r="K6191" s="8"/>
      <c r="M6191" s="8"/>
    </row>
    <row r="6192" spans="11:13" x14ac:dyDescent="0.2">
      <c r="K6192" s="8"/>
      <c r="M6192" s="8"/>
    </row>
    <row r="6193" spans="11:13" x14ac:dyDescent="0.2">
      <c r="K6193" s="8"/>
      <c r="M6193" s="8"/>
    </row>
    <row r="6194" spans="11:13" x14ac:dyDescent="0.2">
      <c r="K6194" s="8"/>
      <c r="M6194" s="8"/>
    </row>
    <row r="6195" spans="11:13" x14ac:dyDescent="0.2">
      <c r="K6195" s="8"/>
      <c r="M6195" s="8"/>
    </row>
    <row r="6196" spans="11:13" x14ac:dyDescent="0.2">
      <c r="K6196" s="8"/>
      <c r="M6196" s="8"/>
    </row>
    <row r="6197" spans="11:13" x14ac:dyDescent="0.2">
      <c r="K6197" s="8"/>
      <c r="M6197" s="8"/>
    </row>
    <row r="6198" spans="11:13" x14ac:dyDescent="0.2">
      <c r="K6198" s="8"/>
      <c r="M6198" s="8"/>
    </row>
    <row r="6199" spans="11:13" x14ac:dyDescent="0.2">
      <c r="K6199" s="8"/>
      <c r="M6199" s="8"/>
    </row>
    <row r="6200" spans="11:13" x14ac:dyDescent="0.2">
      <c r="K6200" s="8"/>
      <c r="M6200" s="8"/>
    </row>
    <row r="6201" spans="11:13" x14ac:dyDescent="0.2">
      <c r="K6201" s="8"/>
      <c r="M6201" s="8"/>
    </row>
    <row r="6202" spans="11:13" x14ac:dyDescent="0.2">
      <c r="K6202" s="8"/>
      <c r="M6202" s="8"/>
    </row>
    <row r="6203" spans="11:13" x14ac:dyDescent="0.2">
      <c r="K6203" s="8"/>
      <c r="M6203" s="8"/>
    </row>
    <row r="6204" spans="11:13" x14ac:dyDescent="0.2">
      <c r="K6204" s="8"/>
      <c r="M6204" s="8"/>
    </row>
    <row r="6205" spans="11:13" x14ac:dyDescent="0.2">
      <c r="K6205" s="8"/>
      <c r="M6205" s="8"/>
    </row>
    <row r="6206" spans="11:13" x14ac:dyDescent="0.2">
      <c r="K6206" s="8"/>
      <c r="M6206" s="8"/>
    </row>
    <row r="6207" spans="11:13" x14ac:dyDescent="0.2">
      <c r="K6207" s="8"/>
      <c r="M6207" s="8"/>
    </row>
    <row r="6208" spans="11:13" x14ac:dyDescent="0.2">
      <c r="K6208" s="8"/>
      <c r="M6208" s="8"/>
    </row>
    <row r="6209" spans="11:13" x14ac:dyDescent="0.2">
      <c r="K6209" s="8"/>
      <c r="M6209" s="8"/>
    </row>
    <row r="6210" spans="11:13" x14ac:dyDescent="0.2">
      <c r="K6210" s="8"/>
      <c r="M6210" s="8"/>
    </row>
    <row r="6211" spans="11:13" x14ac:dyDescent="0.2">
      <c r="K6211" s="8"/>
      <c r="M6211" s="8"/>
    </row>
    <row r="6212" spans="11:13" x14ac:dyDescent="0.2">
      <c r="K6212" s="8"/>
      <c r="M6212" s="8"/>
    </row>
    <row r="6213" spans="11:13" x14ac:dyDescent="0.2">
      <c r="K6213" s="8"/>
      <c r="M6213" s="8"/>
    </row>
    <row r="6214" spans="11:13" x14ac:dyDescent="0.2">
      <c r="K6214" s="8"/>
      <c r="M6214" s="8"/>
    </row>
    <row r="6215" spans="11:13" x14ac:dyDescent="0.2">
      <c r="K6215" s="8"/>
      <c r="M6215" s="8"/>
    </row>
    <row r="6216" spans="11:13" x14ac:dyDescent="0.2">
      <c r="K6216" s="8"/>
      <c r="M6216" s="8"/>
    </row>
    <row r="6217" spans="11:13" x14ac:dyDescent="0.2">
      <c r="K6217" s="8"/>
      <c r="M6217" s="8"/>
    </row>
    <row r="6218" spans="11:13" x14ac:dyDescent="0.2">
      <c r="K6218" s="8"/>
      <c r="M6218" s="8"/>
    </row>
    <row r="6219" spans="11:13" x14ac:dyDescent="0.2">
      <c r="K6219" s="8"/>
      <c r="M6219" s="8"/>
    </row>
    <row r="6220" spans="11:13" x14ac:dyDescent="0.2">
      <c r="K6220" s="8"/>
      <c r="M6220" s="8"/>
    </row>
    <row r="6221" spans="11:13" x14ac:dyDescent="0.2">
      <c r="K6221" s="8"/>
      <c r="M6221" s="8"/>
    </row>
    <row r="6222" spans="11:13" x14ac:dyDescent="0.2">
      <c r="K6222" s="8"/>
      <c r="M6222" s="8"/>
    </row>
    <row r="6223" spans="11:13" x14ac:dyDescent="0.2">
      <c r="K6223" s="8"/>
      <c r="M6223" s="8"/>
    </row>
    <row r="6224" spans="11:13" x14ac:dyDescent="0.2">
      <c r="K6224" s="8"/>
      <c r="M6224" s="8"/>
    </row>
    <row r="6225" spans="11:13" x14ac:dyDescent="0.2">
      <c r="K6225" s="8"/>
      <c r="M6225" s="8"/>
    </row>
    <row r="6226" spans="11:13" x14ac:dyDescent="0.2">
      <c r="K6226" s="8"/>
      <c r="M6226" s="8"/>
    </row>
    <row r="6227" spans="11:13" x14ac:dyDescent="0.2">
      <c r="K6227" s="8"/>
      <c r="M6227" s="8"/>
    </row>
    <row r="6228" spans="11:13" x14ac:dyDescent="0.2">
      <c r="K6228" s="8"/>
      <c r="M6228" s="8"/>
    </row>
    <row r="6229" spans="11:13" x14ac:dyDescent="0.2">
      <c r="K6229" s="8"/>
      <c r="M6229" s="8"/>
    </row>
    <row r="6230" spans="11:13" x14ac:dyDescent="0.2">
      <c r="K6230" s="8"/>
      <c r="M6230" s="8"/>
    </row>
    <row r="6231" spans="11:13" x14ac:dyDescent="0.2">
      <c r="K6231" s="8"/>
      <c r="M6231" s="8"/>
    </row>
    <row r="6232" spans="11:13" x14ac:dyDescent="0.2">
      <c r="K6232" s="8"/>
      <c r="M6232" s="8"/>
    </row>
    <row r="6233" spans="11:13" x14ac:dyDescent="0.2">
      <c r="K6233" s="8"/>
      <c r="M6233" s="8"/>
    </row>
    <row r="6234" spans="11:13" x14ac:dyDescent="0.2">
      <c r="K6234" s="8"/>
      <c r="M6234" s="8"/>
    </row>
    <row r="6235" spans="11:13" x14ac:dyDescent="0.2">
      <c r="K6235" s="8"/>
      <c r="M6235" s="8"/>
    </row>
    <row r="6236" spans="11:13" x14ac:dyDescent="0.2">
      <c r="K6236" s="8"/>
      <c r="M6236" s="8"/>
    </row>
    <row r="6237" spans="11:13" x14ac:dyDescent="0.2">
      <c r="K6237" s="8"/>
      <c r="M6237" s="8"/>
    </row>
    <row r="6238" spans="11:13" x14ac:dyDescent="0.2">
      <c r="K6238" s="8"/>
      <c r="M6238" s="8"/>
    </row>
    <row r="6239" spans="11:13" x14ac:dyDescent="0.2">
      <c r="K6239" s="8"/>
      <c r="M6239" s="8"/>
    </row>
    <row r="6240" spans="11:13" x14ac:dyDescent="0.2">
      <c r="K6240" s="8"/>
      <c r="M6240" s="8"/>
    </row>
    <row r="6241" spans="11:13" x14ac:dyDescent="0.2">
      <c r="K6241" s="8"/>
      <c r="M6241" s="8"/>
    </row>
    <row r="6242" spans="11:13" x14ac:dyDescent="0.2">
      <c r="K6242" s="8"/>
      <c r="M6242" s="8"/>
    </row>
    <row r="6243" spans="11:13" x14ac:dyDescent="0.2">
      <c r="K6243" s="8"/>
      <c r="M6243" s="8"/>
    </row>
    <row r="6244" spans="11:13" x14ac:dyDescent="0.2">
      <c r="K6244" s="8"/>
      <c r="M6244" s="8"/>
    </row>
    <row r="6245" spans="11:13" x14ac:dyDescent="0.2">
      <c r="K6245" s="8"/>
      <c r="M6245" s="8"/>
    </row>
    <row r="6246" spans="11:13" x14ac:dyDescent="0.2">
      <c r="K6246" s="8"/>
      <c r="M6246" s="8"/>
    </row>
    <row r="6247" spans="11:13" x14ac:dyDescent="0.2">
      <c r="K6247" s="8"/>
      <c r="M6247" s="8"/>
    </row>
    <row r="6248" spans="11:13" x14ac:dyDescent="0.2">
      <c r="K6248" s="8"/>
      <c r="M6248" s="8"/>
    </row>
    <row r="6249" spans="11:13" x14ac:dyDescent="0.2">
      <c r="K6249" s="8"/>
      <c r="M6249" s="8"/>
    </row>
    <row r="6250" spans="11:13" x14ac:dyDescent="0.2">
      <c r="K6250" s="8"/>
      <c r="M6250" s="8"/>
    </row>
    <row r="6251" spans="11:13" x14ac:dyDescent="0.2">
      <c r="K6251" s="8"/>
      <c r="M6251" s="8"/>
    </row>
    <row r="6252" spans="11:13" x14ac:dyDescent="0.2">
      <c r="K6252" s="8"/>
      <c r="M6252" s="8"/>
    </row>
    <row r="6253" spans="11:13" x14ac:dyDescent="0.2">
      <c r="K6253" s="8"/>
      <c r="M6253" s="8"/>
    </row>
    <row r="6254" spans="11:13" x14ac:dyDescent="0.2">
      <c r="K6254" s="8"/>
      <c r="M6254" s="8"/>
    </row>
    <row r="6255" spans="11:13" x14ac:dyDescent="0.2">
      <c r="K6255" s="8"/>
      <c r="M6255" s="8"/>
    </row>
    <row r="6256" spans="11:13" x14ac:dyDescent="0.2">
      <c r="K6256" s="8"/>
      <c r="M6256" s="8"/>
    </row>
    <row r="6257" spans="11:13" x14ac:dyDescent="0.2">
      <c r="K6257" s="8"/>
      <c r="M6257" s="8"/>
    </row>
    <row r="6258" spans="11:13" x14ac:dyDescent="0.2">
      <c r="K6258" s="8"/>
      <c r="M6258" s="8"/>
    </row>
    <row r="6259" spans="11:13" x14ac:dyDescent="0.2">
      <c r="K6259" s="8"/>
      <c r="M6259" s="8"/>
    </row>
    <row r="6260" spans="11:13" x14ac:dyDescent="0.2">
      <c r="K6260" s="8"/>
      <c r="M6260" s="8"/>
    </row>
    <row r="6261" spans="11:13" x14ac:dyDescent="0.2">
      <c r="K6261" s="8"/>
      <c r="M6261" s="8"/>
    </row>
    <row r="6262" spans="11:13" x14ac:dyDescent="0.2">
      <c r="K6262" s="8"/>
      <c r="M6262" s="8"/>
    </row>
    <row r="6263" spans="11:13" x14ac:dyDescent="0.2">
      <c r="K6263" s="8"/>
      <c r="M6263" s="8"/>
    </row>
    <row r="6264" spans="11:13" x14ac:dyDescent="0.2">
      <c r="K6264" s="8"/>
      <c r="M6264" s="8"/>
    </row>
    <row r="6265" spans="11:13" x14ac:dyDescent="0.2">
      <c r="K6265" s="8"/>
      <c r="M6265" s="8"/>
    </row>
    <row r="6266" spans="11:13" x14ac:dyDescent="0.2">
      <c r="K6266" s="8"/>
      <c r="M6266" s="8"/>
    </row>
    <row r="6267" spans="11:13" x14ac:dyDescent="0.2">
      <c r="K6267" s="8"/>
      <c r="M6267" s="8"/>
    </row>
    <row r="6268" spans="11:13" x14ac:dyDescent="0.2">
      <c r="K6268" s="8"/>
      <c r="M6268" s="8"/>
    </row>
    <row r="6269" spans="11:13" x14ac:dyDescent="0.2">
      <c r="K6269" s="8"/>
      <c r="M6269" s="8"/>
    </row>
    <row r="6270" spans="11:13" x14ac:dyDescent="0.2">
      <c r="K6270" s="8"/>
      <c r="M6270" s="8"/>
    </row>
    <row r="6271" spans="11:13" x14ac:dyDescent="0.2">
      <c r="K6271" s="8"/>
      <c r="M6271" s="8"/>
    </row>
    <row r="6272" spans="11:13" x14ac:dyDescent="0.2">
      <c r="K6272" s="8"/>
      <c r="M6272" s="8"/>
    </row>
    <row r="6273" spans="11:13" x14ac:dyDescent="0.2">
      <c r="K6273" s="8"/>
      <c r="M6273" s="8"/>
    </row>
    <row r="6274" spans="11:13" x14ac:dyDescent="0.2">
      <c r="K6274" s="8"/>
      <c r="M6274" s="8"/>
    </row>
    <row r="6275" spans="11:13" x14ac:dyDescent="0.2">
      <c r="K6275" s="8"/>
      <c r="M6275" s="8"/>
    </row>
    <row r="6276" spans="11:13" x14ac:dyDescent="0.2">
      <c r="K6276" s="8"/>
      <c r="M6276" s="8"/>
    </row>
    <row r="6277" spans="11:13" x14ac:dyDescent="0.2">
      <c r="K6277" s="8"/>
      <c r="M6277" s="8"/>
    </row>
    <row r="6278" spans="11:13" x14ac:dyDescent="0.2">
      <c r="K6278" s="8"/>
      <c r="M6278" s="8"/>
    </row>
    <row r="6279" spans="11:13" x14ac:dyDescent="0.2">
      <c r="K6279" s="8"/>
      <c r="M6279" s="8"/>
    </row>
    <row r="6280" spans="11:13" x14ac:dyDescent="0.2">
      <c r="K6280" s="8"/>
      <c r="M6280" s="8"/>
    </row>
    <row r="6281" spans="11:13" x14ac:dyDescent="0.2">
      <c r="K6281" s="8"/>
      <c r="M6281" s="8"/>
    </row>
    <row r="6282" spans="11:13" x14ac:dyDescent="0.2">
      <c r="K6282" s="8"/>
      <c r="M6282" s="8"/>
    </row>
    <row r="6283" spans="11:13" x14ac:dyDescent="0.2">
      <c r="K6283" s="8"/>
      <c r="M6283" s="8"/>
    </row>
    <row r="6284" spans="11:13" x14ac:dyDescent="0.2">
      <c r="K6284" s="8"/>
      <c r="M6284" s="8"/>
    </row>
    <row r="6285" spans="11:13" x14ac:dyDescent="0.2">
      <c r="K6285" s="8"/>
      <c r="M6285" s="8"/>
    </row>
    <row r="6286" spans="11:13" x14ac:dyDescent="0.2">
      <c r="K6286" s="8"/>
      <c r="M6286" s="8"/>
    </row>
    <row r="6287" spans="11:13" x14ac:dyDescent="0.2">
      <c r="K6287" s="8"/>
      <c r="M6287" s="8"/>
    </row>
    <row r="6288" spans="11:13" x14ac:dyDescent="0.2">
      <c r="K6288" s="8"/>
      <c r="M6288" s="8"/>
    </row>
    <row r="6289" spans="11:13" x14ac:dyDescent="0.2">
      <c r="K6289" s="8"/>
      <c r="M6289" s="8"/>
    </row>
    <row r="6290" spans="11:13" x14ac:dyDescent="0.2">
      <c r="K6290" s="8"/>
      <c r="M6290" s="8"/>
    </row>
    <row r="6291" spans="11:13" x14ac:dyDescent="0.2">
      <c r="K6291" s="8"/>
      <c r="M6291" s="8"/>
    </row>
    <row r="6292" spans="11:13" x14ac:dyDescent="0.2">
      <c r="K6292" s="8"/>
      <c r="M6292" s="8"/>
    </row>
    <row r="6293" spans="11:13" x14ac:dyDescent="0.2">
      <c r="K6293" s="8"/>
      <c r="M6293" s="8"/>
    </row>
    <row r="6294" spans="11:13" x14ac:dyDescent="0.2">
      <c r="K6294" s="8"/>
      <c r="M6294" s="8"/>
    </row>
    <row r="6295" spans="11:13" x14ac:dyDescent="0.2">
      <c r="K6295" s="8"/>
      <c r="M6295" s="8"/>
    </row>
    <row r="6296" spans="11:13" x14ac:dyDescent="0.2">
      <c r="K6296" s="8"/>
      <c r="M6296" s="8"/>
    </row>
    <row r="6297" spans="11:13" x14ac:dyDescent="0.2">
      <c r="K6297" s="8"/>
      <c r="M6297" s="8"/>
    </row>
    <row r="6298" spans="11:13" x14ac:dyDescent="0.2">
      <c r="K6298" s="8"/>
      <c r="M6298" s="8"/>
    </row>
    <row r="6299" spans="11:13" x14ac:dyDescent="0.2">
      <c r="K6299" s="8"/>
      <c r="M6299" s="8"/>
    </row>
    <row r="6300" spans="11:13" x14ac:dyDescent="0.2">
      <c r="K6300" s="8"/>
      <c r="M6300" s="8"/>
    </row>
    <row r="6301" spans="11:13" x14ac:dyDescent="0.2">
      <c r="K6301" s="8"/>
      <c r="M6301" s="8"/>
    </row>
    <row r="6302" spans="11:13" x14ac:dyDescent="0.2">
      <c r="K6302" s="8"/>
      <c r="M6302" s="8"/>
    </row>
    <row r="6303" spans="11:13" x14ac:dyDescent="0.2">
      <c r="K6303" s="8"/>
      <c r="M6303" s="8"/>
    </row>
    <row r="6304" spans="11:13" x14ac:dyDescent="0.2">
      <c r="K6304" s="8"/>
      <c r="M6304" s="8"/>
    </row>
    <row r="6305" spans="11:13" x14ac:dyDescent="0.2">
      <c r="K6305" s="8"/>
      <c r="M6305" s="8"/>
    </row>
    <row r="6306" spans="11:13" x14ac:dyDescent="0.2">
      <c r="K6306" s="8"/>
      <c r="M6306" s="8"/>
    </row>
    <row r="6307" spans="11:13" x14ac:dyDescent="0.2">
      <c r="K6307" s="8"/>
      <c r="M6307" s="8"/>
    </row>
    <row r="6308" spans="11:13" x14ac:dyDescent="0.2">
      <c r="K6308" s="8"/>
      <c r="M6308" s="8"/>
    </row>
    <row r="6309" spans="11:13" x14ac:dyDescent="0.2">
      <c r="K6309" s="8"/>
      <c r="M6309" s="8"/>
    </row>
    <row r="6310" spans="11:13" x14ac:dyDescent="0.2">
      <c r="K6310" s="8"/>
      <c r="M6310" s="8"/>
    </row>
    <row r="6311" spans="11:13" x14ac:dyDescent="0.2">
      <c r="K6311" s="8"/>
      <c r="M6311" s="8"/>
    </row>
    <row r="6312" spans="11:13" x14ac:dyDescent="0.2">
      <c r="K6312" s="8"/>
      <c r="M6312" s="8"/>
    </row>
    <row r="6313" spans="11:13" x14ac:dyDescent="0.2">
      <c r="K6313" s="8"/>
      <c r="M6313" s="8"/>
    </row>
    <row r="6314" spans="11:13" x14ac:dyDescent="0.2">
      <c r="K6314" s="8"/>
      <c r="M6314" s="8"/>
    </row>
    <row r="6315" spans="11:13" x14ac:dyDescent="0.2">
      <c r="K6315" s="8"/>
      <c r="M6315" s="8"/>
    </row>
    <row r="6316" spans="11:13" x14ac:dyDescent="0.2">
      <c r="K6316" s="8"/>
      <c r="M6316" s="8"/>
    </row>
    <row r="6317" spans="11:13" x14ac:dyDescent="0.2">
      <c r="K6317" s="8"/>
      <c r="M6317" s="8"/>
    </row>
    <row r="6318" spans="11:13" x14ac:dyDescent="0.2">
      <c r="K6318" s="8"/>
      <c r="M6318" s="8"/>
    </row>
    <row r="6319" spans="11:13" x14ac:dyDescent="0.2">
      <c r="K6319" s="8"/>
      <c r="M6319" s="8"/>
    </row>
    <row r="6320" spans="11:13" x14ac:dyDescent="0.2">
      <c r="K6320" s="8"/>
      <c r="M6320" s="8"/>
    </row>
    <row r="6321" spans="11:13" x14ac:dyDescent="0.2">
      <c r="K6321" s="8"/>
      <c r="M6321" s="8"/>
    </row>
    <row r="6322" spans="11:13" x14ac:dyDescent="0.2">
      <c r="K6322" s="8"/>
      <c r="M6322" s="8"/>
    </row>
    <row r="6323" spans="11:13" x14ac:dyDescent="0.2">
      <c r="K6323" s="8"/>
      <c r="M6323" s="8"/>
    </row>
    <row r="6324" spans="11:13" x14ac:dyDescent="0.2">
      <c r="K6324" s="8"/>
      <c r="M6324" s="8"/>
    </row>
    <row r="6325" spans="11:13" x14ac:dyDescent="0.2">
      <c r="K6325" s="8"/>
      <c r="M6325" s="8"/>
    </row>
    <row r="6326" spans="11:13" x14ac:dyDescent="0.2">
      <c r="K6326" s="8"/>
      <c r="M6326" s="8"/>
    </row>
    <row r="6327" spans="11:13" x14ac:dyDescent="0.2">
      <c r="K6327" s="8"/>
      <c r="M6327" s="8"/>
    </row>
    <row r="6328" spans="11:13" x14ac:dyDescent="0.2">
      <c r="K6328" s="8"/>
      <c r="M6328" s="8"/>
    </row>
    <row r="6329" spans="11:13" x14ac:dyDescent="0.2">
      <c r="K6329" s="8"/>
      <c r="M6329" s="8"/>
    </row>
    <row r="6330" spans="11:13" x14ac:dyDescent="0.2">
      <c r="K6330" s="8"/>
      <c r="M6330" s="8"/>
    </row>
    <row r="6331" spans="11:13" x14ac:dyDescent="0.2">
      <c r="K6331" s="8"/>
      <c r="M6331" s="8"/>
    </row>
    <row r="6332" spans="11:13" x14ac:dyDescent="0.2">
      <c r="K6332" s="8"/>
      <c r="M6332" s="8"/>
    </row>
    <row r="6333" spans="11:13" x14ac:dyDescent="0.2">
      <c r="K6333" s="8"/>
      <c r="M6333" s="8"/>
    </row>
    <row r="6334" spans="11:13" x14ac:dyDescent="0.2">
      <c r="K6334" s="8"/>
      <c r="M6334" s="8"/>
    </row>
    <row r="6335" spans="11:13" x14ac:dyDescent="0.2">
      <c r="K6335" s="8"/>
      <c r="M6335" s="8"/>
    </row>
    <row r="6336" spans="11:13" x14ac:dyDescent="0.2">
      <c r="K6336" s="8"/>
      <c r="M6336" s="8"/>
    </row>
    <row r="6337" spans="11:13" x14ac:dyDescent="0.2">
      <c r="K6337" s="8"/>
      <c r="M6337" s="8"/>
    </row>
    <row r="6338" spans="11:13" x14ac:dyDescent="0.2">
      <c r="K6338" s="8"/>
      <c r="M6338" s="8"/>
    </row>
    <row r="6339" spans="11:13" x14ac:dyDescent="0.2">
      <c r="K6339" s="8"/>
      <c r="M6339" s="8"/>
    </row>
    <row r="6340" spans="11:13" x14ac:dyDescent="0.2">
      <c r="K6340" s="8"/>
      <c r="M6340" s="8"/>
    </row>
    <row r="6341" spans="11:13" x14ac:dyDescent="0.2">
      <c r="K6341" s="8"/>
      <c r="M6341" s="8"/>
    </row>
    <row r="6342" spans="11:13" x14ac:dyDescent="0.2">
      <c r="K6342" s="8"/>
      <c r="M6342" s="8"/>
    </row>
    <row r="6343" spans="11:13" x14ac:dyDescent="0.2">
      <c r="K6343" s="8"/>
      <c r="M6343" s="8"/>
    </row>
    <row r="6344" spans="11:13" x14ac:dyDescent="0.2">
      <c r="K6344" s="8"/>
      <c r="M6344" s="8"/>
    </row>
    <row r="6345" spans="11:13" x14ac:dyDescent="0.2">
      <c r="K6345" s="8"/>
      <c r="M6345" s="8"/>
    </row>
    <row r="6346" spans="11:13" x14ac:dyDescent="0.2">
      <c r="K6346" s="8"/>
      <c r="M6346" s="8"/>
    </row>
    <row r="6347" spans="11:13" x14ac:dyDescent="0.2">
      <c r="K6347" s="8"/>
      <c r="M6347" s="8"/>
    </row>
    <row r="6348" spans="11:13" x14ac:dyDescent="0.2">
      <c r="K6348" s="8"/>
      <c r="M6348" s="8"/>
    </row>
    <row r="6349" spans="11:13" x14ac:dyDescent="0.2">
      <c r="K6349" s="8"/>
      <c r="M6349" s="8"/>
    </row>
    <row r="6350" spans="11:13" x14ac:dyDescent="0.2">
      <c r="K6350" s="8"/>
      <c r="M6350" s="8"/>
    </row>
    <row r="6351" spans="11:13" x14ac:dyDescent="0.2">
      <c r="K6351" s="8"/>
      <c r="M6351" s="8"/>
    </row>
    <row r="6352" spans="11:13" x14ac:dyDescent="0.2">
      <c r="K6352" s="8"/>
      <c r="M6352" s="8"/>
    </row>
    <row r="6353" spans="11:13" x14ac:dyDescent="0.2">
      <c r="K6353" s="8"/>
      <c r="M6353" s="8"/>
    </row>
    <row r="6354" spans="11:13" x14ac:dyDescent="0.2">
      <c r="K6354" s="8"/>
      <c r="M6354" s="8"/>
    </row>
    <row r="6355" spans="11:13" x14ac:dyDescent="0.2">
      <c r="K6355" s="8"/>
      <c r="M6355" s="8"/>
    </row>
    <row r="6356" spans="11:13" x14ac:dyDescent="0.2">
      <c r="K6356" s="8"/>
      <c r="M6356" s="8"/>
    </row>
    <row r="6357" spans="11:13" x14ac:dyDescent="0.2">
      <c r="K6357" s="8"/>
      <c r="M6357" s="8"/>
    </row>
    <row r="6358" spans="11:13" x14ac:dyDescent="0.2">
      <c r="K6358" s="8"/>
      <c r="M6358" s="8"/>
    </row>
    <row r="6359" spans="11:13" x14ac:dyDescent="0.2">
      <c r="K6359" s="8"/>
      <c r="M6359" s="8"/>
    </row>
    <row r="6360" spans="11:13" x14ac:dyDescent="0.2">
      <c r="K6360" s="8"/>
      <c r="M6360" s="8"/>
    </row>
    <row r="6361" spans="11:13" x14ac:dyDescent="0.2">
      <c r="K6361" s="8"/>
      <c r="M6361" s="8"/>
    </row>
    <row r="6362" spans="11:13" x14ac:dyDescent="0.2">
      <c r="K6362" s="8"/>
      <c r="M6362" s="8"/>
    </row>
    <row r="6363" spans="11:13" x14ac:dyDescent="0.2">
      <c r="K6363" s="8"/>
      <c r="M6363" s="8"/>
    </row>
    <row r="6364" spans="11:13" x14ac:dyDescent="0.2">
      <c r="K6364" s="8"/>
      <c r="M6364" s="8"/>
    </row>
    <row r="6365" spans="11:13" x14ac:dyDescent="0.2">
      <c r="K6365" s="8"/>
      <c r="M6365" s="8"/>
    </row>
    <row r="6366" spans="11:13" x14ac:dyDescent="0.2">
      <c r="K6366" s="8"/>
      <c r="M6366" s="8"/>
    </row>
    <row r="6367" spans="11:13" x14ac:dyDescent="0.2">
      <c r="K6367" s="8"/>
      <c r="M6367" s="8"/>
    </row>
    <row r="6368" spans="11:13" x14ac:dyDescent="0.2">
      <c r="K6368" s="8"/>
      <c r="M6368" s="8"/>
    </row>
    <row r="6369" spans="11:13" x14ac:dyDescent="0.2">
      <c r="K6369" s="8"/>
      <c r="M6369" s="8"/>
    </row>
    <row r="6370" spans="11:13" x14ac:dyDescent="0.2">
      <c r="K6370" s="8"/>
      <c r="M6370" s="8"/>
    </row>
    <row r="6371" spans="11:13" x14ac:dyDescent="0.2">
      <c r="K6371" s="8"/>
      <c r="M6371" s="8"/>
    </row>
    <row r="6372" spans="11:13" x14ac:dyDescent="0.2">
      <c r="K6372" s="8"/>
      <c r="M6372" s="8"/>
    </row>
    <row r="6373" spans="11:13" x14ac:dyDescent="0.2">
      <c r="K6373" s="8"/>
      <c r="M6373" s="8"/>
    </row>
    <row r="6374" spans="11:13" x14ac:dyDescent="0.2">
      <c r="K6374" s="8"/>
      <c r="M6374" s="8"/>
    </row>
    <row r="6375" spans="11:13" x14ac:dyDescent="0.2">
      <c r="K6375" s="8"/>
      <c r="M6375" s="8"/>
    </row>
    <row r="6376" spans="11:13" x14ac:dyDescent="0.2">
      <c r="K6376" s="8"/>
      <c r="M6376" s="8"/>
    </row>
    <row r="6377" spans="11:13" x14ac:dyDescent="0.2">
      <c r="K6377" s="8"/>
      <c r="M6377" s="8"/>
    </row>
    <row r="6378" spans="11:13" x14ac:dyDescent="0.2">
      <c r="K6378" s="8"/>
      <c r="M6378" s="8"/>
    </row>
    <row r="6379" spans="11:13" x14ac:dyDescent="0.2">
      <c r="K6379" s="8"/>
      <c r="M6379" s="8"/>
    </row>
    <row r="6380" spans="11:13" x14ac:dyDescent="0.2">
      <c r="K6380" s="8"/>
      <c r="M6380" s="8"/>
    </row>
    <row r="6381" spans="11:13" x14ac:dyDescent="0.2">
      <c r="K6381" s="8"/>
      <c r="M6381" s="8"/>
    </row>
    <row r="6382" spans="11:13" x14ac:dyDescent="0.2">
      <c r="K6382" s="8"/>
      <c r="M6382" s="8"/>
    </row>
    <row r="6383" spans="11:13" x14ac:dyDescent="0.2">
      <c r="K6383" s="8"/>
      <c r="M6383" s="8"/>
    </row>
    <row r="6384" spans="11:13" x14ac:dyDescent="0.2">
      <c r="K6384" s="8"/>
      <c r="M6384" s="8"/>
    </row>
    <row r="6385" spans="11:13" x14ac:dyDescent="0.2">
      <c r="K6385" s="8"/>
      <c r="M6385" s="8"/>
    </row>
    <row r="6386" spans="11:13" x14ac:dyDescent="0.2">
      <c r="K6386" s="8"/>
      <c r="M6386" s="8"/>
    </row>
    <row r="6387" spans="11:13" x14ac:dyDescent="0.2">
      <c r="K6387" s="8"/>
      <c r="M6387" s="8"/>
    </row>
    <row r="6388" spans="11:13" x14ac:dyDescent="0.2">
      <c r="K6388" s="8"/>
      <c r="M6388" s="8"/>
    </row>
    <row r="6389" spans="11:13" x14ac:dyDescent="0.2">
      <c r="K6389" s="8"/>
      <c r="M6389" s="8"/>
    </row>
    <row r="6390" spans="11:13" x14ac:dyDescent="0.2">
      <c r="K6390" s="8"/>
      <c r="M6390" s="8"/>
    </row>
    <row r="6391" spans="11:13" x14ac:dyDescent="0.2">
      <c r="K6391" s="8"/>
      <c r="M6391" s="8"/>
    </row>
    <row r="6392" spans="11:13" x14ac:dyDescent="0.2">
      <c r="K6392" s="8"/>
      <c r="M6392" s="8"/>
    </row>
    <row r="6393" spans="11:13" x14ac:dyDescent="0.2">
      <c r="K6393" s="8"/>
      <c r="M6393" s="8"/>
    </row>
    <row r="6394" spans="11:13" x14ac:dyDescent="0.2">
      <c r="K6394" s="8"/>
      <c r="M6394" s="8"/>
    </row>
    <row r="6395" spans="11:13" x14ac:dyDescent="0.2">
      <c r="K6395" s="8"/>
      <c r="M6395" s="8"/>
    </row>
    <row r="6396" spans="11:13" x14ac:dyDescent="0.2">
      <c r="K6396" s="8"/>
      <c r="M6396" s="8"/>
    </row>
    <row r="6397" spans="11:13" x14ac:dyDescent="0.2">
      <c r="K6397" s="8"/>
      <c r="M6397" s="8"/>
    </row>
    <row r="6398" spans="11:13" x14ac:dyDescent="0.2">
      <c r="K6398" s="8"/>
      <c r="M6398" s="8"/>
    </row>
    <row r="6399" spans="11:13" x14ac:dyDescent="0.2">
      <c r="K6399" s="8"/>
      <c r="M6399" s="8"/>
    </row>
    <row r="6400" spans="11:13" x14ac:dyDescent="0.2">
      <c r="K6400" s="8"/>
      <c r="M6400" s="8"/>
    </row>
    <row r="6401" spans="11:13" x14ac:dyDescent="0.2">
      <c r="K6401" s="8"/>
      <c r="M6401" s="8"/>
    </row>
    <row r="6402" spans="11:13" x14ac:dyDescent="0.2">
      <c r="K6402" s="8"/>
      <c r="M6402" s="8"/>
    </row>
    <row r="6403" spans="11:13" x14ac:dyDescent="0.2">
      <c r="K6403" s="8"/>
      <c r="M6403" s="8"/>
    </row>
    <row r="6404" spans="11:13" x14ac:dyDescent="0.2">
      <c r="K6404" s="8"/>
      <c r="M6404" s="8"/>
    </row>
    <row r="6405" spans="11:13" x14ac:dyDescent="0.2">
      <c r="K6405" s="8"/>
      <c r="M6405" s="8"/>
    </row>
    <row r="6406" spans="11:13" x14ac:dyDescent="0.2">
      <c r="K6406" s="8"/>
      <c r="M6406" s="8"/>
    </row>
    <row r="6407" spans="11:13" x14ac:dyDescent="0.2">
      <c r="K6407" s="8"/>
      <c r="M6407" s="8"/>
    </row>
    <row r="6408" spans="11:13" x14ac:dyDescent="0.2">
      <c r="K6408" s="8"/>
      <c r="M6408" s="8"/>
    </row>
    <row r="6409" spans="11:13" x14ac:dyDescent="0.2">
      <c r="K6409" s="8"/>
      <c r="M6409" s="8"/>
    </row>
    <row r="6410" spans="11:13" x14ac:dyDescent="0.2">
      <c r="K6410" s="8"/>
      <c r="M6410" s="8"/>
    </row>
    <row r="6411" spans="11:13" x14ac:dyDescent="0.2">
      <c r="K6411" s="8"/>
      <c r="M6411" s="8"/>
    </row>
    <row r="6412" spans="11:13" x14ac:dyDescent="0.2">
      <c r="K6412" s="8"/>
      <c r="M6412" s="8"/>
    </row>
    <row r="6413" spans="11:13" x14ac:dyDescent="0.2">
      <c r="K6413" s="8"/>
      <c r="M6413" s="8"/>
    </row>
    <row r="6414" spans="11:13" x14ac:dyDescent="0.2">
      <c r="K6414" s="8"/>
      <c r="M6414" s="8"/>
    </row>
    <row r="6415" spans="11:13" x14ac:dyDescent="0.2">
      <c r="K6415" s="8"/>
      <c r="M6415" s="8"/>
    </row>
    <row r="6416" spans="11:13" x14ac:dyDescent="0.2">
      <c r="K6416" s="8"/>
      <c r="M6416" s="8"/>
    </row>
    <row r="6417" spans="11:13" x14ac:dyDescent="0.2">
      <c r="K6417" s="8"/>
      <c r="M6417" s="8"/>
    </row>
    <row r="6418" spans="11:13" x14ac:dyDescent="0.2">
      <c r="K6418" s="8"/>
      <c r="M6418" s="8"/>
    </row>
    <row r="6419" spans="11:13" x14ac:dyDescent="0.2">
      <c r="K6419" s="8"/>
      <c r="M6419" s="8"/>
    </row>
    <row r="6420" spans="11:13" x14ac:dyDescent="0.2">
      <c r="K6420" s="8"/>
      <c r="M6420" s="8"/>
    </row>
    <row r="6421" spans="11:13" x14ac:dyDescent="0.2">
      <c r="K6421" s="8"/>
      <c r="M6421" s="8"/>
    </row>
    <row r="6422" spans="11:13" x14ac:dyDescent="0.2">
      <c r="K6422" s="8"/>
      <c r="M6422" s="8"/>
    </row>
    <row r="6423" spans="11:13" x14ac:dyDescent="0.2">
      <c r="K6423" s="8"/>
      <c r="M6423" s="8"/>
    </row>
    <row r="6424" spans="11:13" x14ac:dyDescent="0.2">
      <c r="K6424" s="8"/>
      <c r="M6424" s="8"/>
    </row>
    <row r="6425" spans="11:13" x14ac:dyDescent="0.2">
      <c r="K6425" s="8"/>
      <c r="M6425" s="8"/>
    </row>
    <row r="6426" spans="11:13" x14ac:dyDescent="0.2">
      <c r="K6426" s="8"/>
      <c r="M6426" s="8"/>
    </row>
    <row r="6427" spans="11:13" x14ac:dyDescent="0.2">
      <c r="K6427" s="8"/>
      <c r="M6427" s="8"/>
    </row>
    <row r="6428" spans="11:13" x14ac:dyDescent="0.2">
      <c r="K6428" s="8"/>
      <c r="M6428" s="8"/>
    </row>
    <row r="6429" spans="11:13" x14ac:dyDescent="0.2">
      <c r="K6429" s="8"/>
      <c r="M6429" s="8"/>
    </row>
    <row r="6430" spans="11:13" x14ac:dyDescent="0.2">
      <c r="K6430" s="8"/>
      <c r="M6430" s="8"/>
    </row>
    <row r="6431" spans="11:13" x14ac:dyDescent="0.2">
      <c r="K6431" s="8"/>
      <c r="M6431" s="8"/>
    </row>
    <row r="6432" spans="11:13" x14ac:dyDescent="0.2">
      <c r="K6432" s="8"/>
      <c r="M6432" s="8"/>
    </row>
    <row r="6433" spans="11:13" x14ac:dyDescent="0.2">
      <c r="K6433" s="8"/>
      <c r="M6433" s="8"/>
    </row>
    <row r="6434" spans="11:13" x14ac:dyDescent="0.2">
      <c r="K6434" s="8"/>
      <c r="M6434" s="8"/>
    </row>
    <row r="6435" spans="11:13" x14ac:dyDescent="0.2">
      <c r="K6435" s="8"/>
      <c r="M6435" s="8"/>
    </row>
    <row r="6436" spans="11:13" x14ac:dyDescent="0.2">
      <c r="K6436" s="8"/>
      <c r="M6436" s="8"/>
    </row>
    <row r="6437" spans="11:13" x14ac:dyDescent="0.2">
      <c r="K6437" s="8"/>
      <c r="M6437" s="8"/>
    </row>
    <row r="6438" spans="11:13" x14ac:dyDescent="0.2">
      <c r="K6438" s="8"/>
      <c r="M6438" s="8"/>
    </row>
    <row r="6439" spans="11:13" x14ac:dyDescent="0.2">
      <c r="K6439" s="8"/>
      <c r="M6439" s="8"/>
    </row>
    <row r="6440" spans="11:13" x14ac:dyDescent="0.2">
      <c r="K6440" s="8"/>
      <c r="M6440" s="8"/>
    </row>
    <row r="6441" spans="11:13" x14ac:dyDescent="0.2">
      <c r="K6441" s="8"/>
      <c r="M6441" s="8"/>
    </row>
    <row r="6442" spans="11:13" x14ac:dyDescent="0.2">
      <c r="K6442" s="8"/>
      <c r="M6442" s="8"/>
    </row>
    <row r="6443" spans="11:13" x14ac:dyDescent="0.2">
      <c r="K6443" s="8"/>
      <c r="M6443" s="8"/>
    </row>
    <row r="6444" spans="11:13" x14ac:dyDescent="0.2">
      <c r="K6444" s="8"/>
      <c r="M6444" s="8"/>
    </row>
    <row r="6445" spans="11:13" x14ac:dyDescent="0.2">
      <c r="K6445" s="8"/>
      <c r="M6445" s="8"/>
    </row>
    <row r="6446" spans="11:13" x14ac:dyDescent="0.2">
      <c r="K6446" s="8"/>
      <c r="M6446" s="8"/>
    </row>
    <row r="6447" spans="11:13" x14ac:dyDescent="0.2">
      <c r="K6447" s="8"/>
      <c r="M6447" s="8"/>
    </row>
    <row r="6448" spans="11:13" x14ac:dyDescent="0.2">
      <c r="K6448" s="8"/>
      <c r="M6448" s="8"/>
    </row>
    <row r="6449" spans="11:13" x14ac:dyDescent="0.2">
      <c r="K6449" s="8"/>
      <c r="M6449" s="8"/>
    </row>
    <row r="6450" spans="11:13" x14ac:dyDescent="0.2">
      <c r="K6450" s="8"/>
      <c r="M6450" s="8"/>
    </row>
    <row r="6451" spans="11:13" x14ac:dyDescent="0.2">
      <c r="K6451" s="8"/>
      <c r="M6451" s="8"/>
    </row>
    <row r="6452" spans="11:13" x14ac:dyDescent="0.2">
      <c r="K6452" s="8"/>
      <c r="M6452" s="8"/>
    </row>
    <row r="6453" spans="11:13" x14ac:dyDescent="0.2">
      <c r="K6453" s="8"/>
      <c r="M6453" s="8"/>
    </row>
    <row r="6454" spans="11:13" x14ac:dyDescent="0.2">
      <c r="K6454" s="8"/>
      <c r="M6454" s="8"/>
    </row>
    <row r="6455" spans="11:13" x14ac:dyDescent="0.2">
      <c r="K6455" s="8"/>
      <c r="M6455" s="8"/>
    </row>
    <row r="6456" spans="11:13" x14ac:dyDescent="0.2">
      <c r="K6456" s="8"/>
      <c r="M6456" s="8"/>
    </row>
    <row r="6457" spans="11:13" x14ac:dyDescent="0.2">
      <c r="K6457" s="8"/>
      <c r="M6457" s="8"/>
    </row>
    <row r="6458" spans="11:13" x14ac:dyDescent="0.2">
      <c r="K6458" s="8"/>
      <c r="M6458" s="8"/>
    </row>
    <row r="6459" spans="11:13" x14ac:dyDescent="0.2">
      <c r="K6459" s="8"/>
      <c r="M6459" s="8"/>
    </row>
    <row r="6460" spans="11:13" x14ac:dyDescent="0.2">
      <c r="K6460" s="8"/>
      <c r="M6460" s="8"/>
    </row>
    <row r="6461" spans="11:13" x14ac:dyDescent="0.2">
      <c r="K6461" s="8"/>
      <c r="M6461" s="8"/>
    </row>
    <row r="6462" spans="11:13" x14ac:dyDescent="0.2">
      <c r="K6462" s="8"/>
      <c r="M6462" s="8"/>
    </row>
    <row r="6463" spans="11:13" x14ac:dyDescent="0.2">
      <c r="K6463" s="8"/>
      <c r="M6463" s="8"/>
    </row>
    <row r="6464" spans="11:13" x14ac:dyDescent="0.2">
      <c r="K6464" s="8"/>
      <c r="M6464" s="8"/>
    </row>
    <row r="6465" spans="11:13" x14ac:dyDescent="0.2">
      <c r="K6465" s="8"/>
      <c r="M6465" s="8"/>
    </row>
    <row r="6466" spans="11:13" x14ac:dyDescent="0.2">
      <c r="K6466" s="8"/>
      <c r="M6466" s="8"/>
    </row>
    <row r="6467" spans="11:13" x14ac:dyDescent="0.2">
      <c r="K6467" s="8"/>
      <c r="M6467" s="8"/>
    </row>
    <row r="6468" spans="11:13" x14ac:dyDescent="0.2">
      <c r="K6468" s="8"/>
      <c r="M6468" s="8"/>
    </row>
    <row r="6469" spans="11:13" x14ac:dyDescent="0.2">
      <c r="K6469" s="8"/>
      <c r="M6469" s="8"/>
    </row>
    <row r="6470" spans="11:13" x14ac:dyDescent="0.2">
      <c r="K6470" s="8"/>
      <c r="M6470" s="8"/>
    </row>
    <row r="6471" spans="11:13" x14ac:dyDescent="0.2">
      <c r="K6471" s="8"/>
      <c r="M6471" s="8"/>
    </row>
    <row r="6472" spans="11:13" x14ac:dyDescent="0.2">
      <c r="K6472" s="8"/>
      <c r="M6472" s="8"/>
    </row>
    <row r="6473" spans="11:13" x14ac:dyDescent="0.2">
      <c r="K6473" s="8"/>
      <c r="M6473" s="8"/>
    </row>
    <row r="6474" spans="11:13" x14ac:dyDescent="0.2">
      <c r="K6474" s="8"/>
      <c r="M6474" s="8"/>
    </row>
    <row r="6475" spans="11:13" x14ac:dyDescent="0.2">
      <c r="K6475" s="8"/>
      <c r="M6475" s="8"/>
    </row>
    <row r="6476" spans="11:13" x14ac:dyDescent="0.2">
      <c r="K6476" s="8"/>
      <c r="M6476" s="8"/>
    </row>
    <row r="6477" spans="11:13" x14ac:dyDescent="0.2">
      <c r="K6477" s="8"/>
      <c r="M6477" s="8"/>
    </row>
    <row r="6478" spans="11:13" x14ac:dyDescent="0.2">
      <c r="K6478" s="8"/>
      <c r="M6478" s="8"/>
    </row>
    <row r="6479" spans="11:13" x14ac:dyDescent="0.2">
      <c r="K6479" s="8"/>
      <c r="M6479" s="8"/>
    </row>
    <row r="6480" spans="11:13" x14ac:dyDescent="0.2">
      <c r="K6480" s="8"/>
      <c r="M6480" s="8"/>
    </row>
    <row r="6481" spans="11:13" x14ac:dyDescent="0.2">
      <c r="K6481" s="8"/>
      <c r="M6481" s="8"/>
    </row>
    <row r="6482" spans="11:13" x14ac:dyDescent="0.2">
      <c r="K6482" s="8"/>
      <c r="M6482" s="8"/>
    </row>
    <row r="6483" spans="11:13" x14ac:dyDescent="0.2">
      <c r="K6483" s="8"/>
      <c r="M6483" s="8"/>
    </row>
    <row r="6484" spans="11:13" x14ac:dyDescent="0.2">
      <c r="K6484" s="8"/>
      <c r="M6484" s="8"/>
    </row>
    <row r="6485" spans="11:13" x14ac:dyDescent="0.2">
      <c r="K6485" s="8"/>
      <c r="M6485" s="8"/>
    </row>
    <row r="6486" spans="11:13" x14ac:dyDescent="0.2">
      <c r="K6486" s="8"/>
      <c r="M6486" s="8"/>
    </row>
    <row r="6487" spans="11:13" x14ac:dyDescent="0.2">
      <c r="K6487" s="8"/>
      <c r="M6487" s="8"/>
    </row>
    <row r="6488" spans="11:13" x14ac:dyDescent="0.2">
      <c r="K6488" s="8"/>
      <c r="M6488" s="8"/>
    </row>
    <row r="6489" spans="11:13" x14ac:dyDescent="0.2">
      <c r="K6489" s="8"/>
      <c r="M6489" s="8"/>
    </row>
    <row r="6490" spans="11:13" x14ac:dyDescent="0.2">
      <c r="K6490" s="8"/>
      <c r="M6490" s="8"/>
    </row>
    <row r="6491" spans="11:13" x14ac:dyDescent="0.2">
      <c r="K6491" s="8"/>
      <c r="M6491" s="8"/>
    </row>
    <row r="6492" spans="11:13" x14ac:dyDescent="0.2">
      <c r="K6492" s="8"/>
      <c r="M6492" s="8"/>
    </row>
    <row r="6493" spans="11:13" x14ac:dyDescent="0.2">
      <c r="K6493" s="8"/>
      <c r="M6493" s="8"/>
    </row>
    <row r="6494" spans="11:13" x14ac:dyDescent="0.2">
      <c r="K6494" s="8"/>
      <c r="M6494" s="8"/>
    </row>
    <row r="6495" spans="11:13" x14ac:dyDescent="0.2">
      <c r="K6495" s="8"/>
      <c r="M6495" s="8"/>
    </row>
    <row r="6496" spans="11:13" x14ac:dyDescent="0.2">
      <c r="K6496" s="8"/>
      <c r="M6496" s="8"/>
    </row>
    <row r="6497" spans="11:13" x14ac:dyDescent="0.2">
      <c r="K6497" s="8"/>
      <c r="M6497" s="8"/>
    </row>
    <row r="6498" spans="11:13" x14ac:dyDescent="0.2">
      <c r="K6498" s="8"/>
      <c r="M6498" s="8"/>
    </row>
    <row r="6499" spans="11:13" x14ac:dyDescent="0.2">
      <c r="K6499" s="8"/>
      <c r="M6499" s="8"/>
    </row>
    <row r="6500" spans="11:13" x14ac:dyDescent="0.2">
      <c r="K6500" s="8"/>
      <c r="M6500" s="8"/>
    </row>
    <row r="6501" spans="11:13" x14ac:dyDescent="0.2">
      <c r="K6501" s="8"/>
      <c r="M6501" s="8"/>
    </row>
    <row r="6502" spans="11:13" x14ac:dyDescent="0.2">
      <c r="K6502" s="8"/>
      <c r="M6502" s="8"/>
    </row>
    <row r="6503" spans="11:13" x14ac:dyDescent="0.2">
      <c r="K6503" s="8"/>
      <c r="M6503" s="8"/>
    </row>
    <row r="6504" spans="11:13" x14ac:dyDescent="0.2">
      <c r="K6504" s="8"/>
      <c r="M6504" s="8"/>
    </row>
    <row r="6505" spans="11:13" x14ac:dyDescent="0.2">
      <c r="K6505" s="8"/>
      <c r="M6505" s="8"/>
    </row>
    <row r="6506" spans="11:13" x14ac:dyDescent="0.2">
      <c r="K6506" s="8"/>
      <c r="M6506" s="8"/>
    </row>
    <row r="6507" spans="11:13" x14ac:dyDescent="0.2">
      <c r="K6507" s="8"/>
      <c r="M6507" s="8"/>
    </row>
    <row r="6508" spans="11:13" x14ac:dyDescent="0.2">
      <c r="K6508" s="8"/>
      <c r="M6508" s="8"/>
    </row>
    <row r="6509" spans="11:13" x14ac:dyDescent="0.2">
      <c r="K6509" s="8"/>
      <c r="M6509" s="8"/>
    </row>
    <row r="6510" spans="11:13" x14ac:dyDescent="0.2">
      <c r="K6510" s="8"/>
      <c r="M6510" s="8"/>
    </row>
    <row r="6511" spans="11:13" x14ac:dyDescent="0.2">
      <c r="K6511" s="8"/>
      <c r="M6511" s="8"/>
    </row>
    <row r="6512" spans="11:13" x14ac:dyDescent="0.2">
      <c r="K6512" s="8"/>
      <c r="M6512" s="8"/>
    </row>
    <row r="6513" spans="11:13" x14ac:dyDescent="0.2">
      <c r="K6513" s="8"/>
      <c r="M6513" s="8"/>
    </row>
    <row r="6514" spans="11:13" x14ac:dyDescent="0.2">
      <c r="K6514" s="8"/>
      <c r="M6514" s="8"/>
    </row>
    <row r="6515" spans="11:13" x14ac:dyDescent="0.2">
      <c r="K6515" s="8"/>
      <c r="M6515" s="8"/>
    </row>
    <row r="6516" spans="11:13" x14ac:dyDescent="0.2">
      <c r="K6516" s="8"/>
      <c r="M6516" s="8"/>
    </row>
    <row r="6517" spans="11:13" x14ac:dyDescent="0.2">
      <c r="K6517" s="8"/>
      <c r="M6517" s="8"/>
    </row>
    <row r="6518" spans="11:13" x14ac:dyDescent="0.2">
      <c r="K6518" s="8"/>
      <c r="M6518" s="8"/>
    </row>
    <row r="6519" spans="11:13" x14ac:dyDescent="0.2">
      <c r="K6519" s="8"/>
      <c r="M6519" s="8"/>
    </row>
    <row r="6520" spans="11:13" x14ac:dyDescent="0.2">
      <c r="K6520" s="8"/>
      <c r="M6520" s="8"/>
    </row>
    <row r="6521" spans="11:13" x14ac:dyDescent="0.2">
      <c r="K6521" s="8"/>
      <c r="M6521" s="8"/>
    </row>
    <row r="6522" spans="11:13" x14ac:dyDescent="0.2">
      <c r="K6522" s="8"/>
      <c r="M6522" s="8"/>
    </row>
    <row r="6523" spans="11:13" x14ac:dyDescent="0.2">
      <c r="K6523" s="8"/>
      <c r="M6523" s="8"/>
    </row>
    <row r="6524" spans="11:13" x14ac:dyDescent="0.2">
      <c r="K6524" s="8"/>
      <c r="M6524" s="8"/>
    </row>
    <row r="6525" spans="11:13" x14ac:dyDescent="0.2">
      <c r="K6525" s="8"/>
      <c r="M6525" s="8"/>
    </row>
    <row r="6526" spans="11:13" x14ac:dyDescent="0.2">
      <c r="K6526" s="8"/>
      <c r="M6526" s="8"/>
    </row>
    <row r="6527" spans="11:13" x14ac:dyDescent="0.2">
      <c r="K6527" s="8"/>
      <c r="M6527" s="8"/>
    </row>
    <row r="6528" spans="11:13" x14ac:dyDescent="0.2">
      <c r="K6528" s="8"/>
      <c r="M6528" s="8"/>
    </row>
    <row r="6529" spans="11:13" x14ac:dyDescent="0.2">
      <c r="K6529" s="8"/>
      <c r="M6529" s="8"/>
    </row>
    <row r="6530" spans="11:13" x14ac:dyDescent="0.2">
      <c r="K6530" s="8"/>
      <c r="M6530" s="8"/>
    </row>
    <row r="6531" spans="11:13" x14ac:dyDescent="0.2">
      <c r="K6531" s="8"/>
      <c r="M6531" s="8"/>
    </row>
    <row r="6532" spans="11:13" x14ac:dyDescent="0.2">
      <c r="K6532" s="8"/>
      <c r="M6532" s="8"/>
    </row>
    <row r="6533" spans="11:13" x14ac:dyDescent="0.2">
      <c r="K6533" s="8"/>
      <c r="M6533" s="8"/>
    </row>
    <row r="6534" spans="11:13" x14ac:dyDescent="0.2">
      <c r="K6534" s="8"/>
      <c r="M6534" s="8"/>
    </row>
    <row r="6535" spans="11:13" x14ac:dyDescent="0.2">
      <c r="K6535" s="8"/>
      <c r="M6535" s="8"/>
    </row>
    <row r="6536" spans="11:13" x14ac:dyDescent="0.2">
      <c r="K6536" s="8"/>
      <c r="M6536" s="8"/>
    </row>
    <row r="6537" spans="11:13" x14ac:dyDescent="0.2">
      <c r="K6537" s="8"/>
      <c r="M6537" s="8"/>
    </row>
    <row r="6538" spans="11:13" x14ac:dyDescent="0.2">
      <c r="K6538" s="8"/>
      <c r="M6538" s="8"/>
    </row>
    <row r="6539" spans="11:13" x14ac:dyDescent="0.2">
      <c r="K6539" s="8"/>
      <c r="M6539" s="8"/>
    </row>
    <row r="6540" spans="11:13" x14ac:dyDescent="0.2">
      <c r="K6540" s="8"/>
      <c r="M6540" s="8"/>
    </row>
    <row r="6541" spans="11:13" x14ac:dyDescent="0.2">
      <c r="K6541" s="8"/>
      <c r="M6541" s="8"/>
    </row>
    <row r="6542" spans="11:13" x14ac:dyDescent="0.2">
      <c r="K6542" s="8"/>
      <c r="M6542" s="8"/>
    </row>
    <row r="6543" spans="11:13" x14ac:dyDescent="0.2">
      <c r="K6543" s="8"/>
      <c r="M6543" s="8"/>
    </row>
    <row r="6544" spans="11:13" x14ac:dyDescent="0.2">
      <c r="K6544" s="8"/>
      <c r="M6544" s="8"/>
    </row>
    <row r="6545" spans="11:13" x14ac:dyDescent="0.2">
      <c r="K6545" s="8"/>
      <c r="M6545" s="8"/>
    </row>
    <row r="6546" spans="11:13" x14ac:dyDescent="0.2">
      <c r="K6546" s="8"/>
      <c r="M6546" s="8"/>
    </row>
    <row r="6547" spans="11:13" x14ac:dyDescent="0.2">
      <c r="K6547" s="8"/>
      <c r="M6547" s="8"/>
    </row>
    <row r="6548" spans="11:13" x14ac:dyDescent="0.2">
      <c r="K6548" s="8"/>
      <c r="M6548" s="8"/>
    </row>
    <row r="6549" spans="11:13" x14ac:dyDescent="0.2">
      <c r="K6549" s="8"/>
      <c r="M6549" s="8"/>
    </row>
    <row r="6550" spans="11:13" x14ac:dyDescent="0.2">
      <c r="K6550" s="8"/>
      <c r="M6550" s="8"/>
    </row>
    <row r="6551" spans="11:13" x14ac:dyDescent="0.2">
      <c r="K6551" s="8"/>
      <c r="M6551" s="8"/>
    </row>
    <row r="6552" spans="11:13" x14ac:dyDescent="0.2">
      <c r="K6552" s="8"/>
      <c r="M6552" s="8"/>
    </row>
    <row r="6553" spans="11:13" x14ac:dyDescent="0.2">
      <c r="K6553" s="8"/>
      <c r="M6553" s="8"/>
    </row>
    <row r="6554" spans="11:13" x14ac:dyDescent="0.2">
      <c r="K6554" s="8"/>
      <c r="M6554" s="8"/>
    </row>
    <row r="6555" spans="11:13" x14ac:dyDescent="0.2">
      <c r="K6555" s="8"/>
      <c r="M6555" s="8"/>
    </row>
    <row r="6556" spans="11:13" x14ac:dyDescent="0.2">
      <c r="K6556" s="8"/>
      <c r="M6556" s="8"/>
    </row>
    <row r="6557" spans="11:13" x14ac:dyDescent="0.2">
      <c r="K6557" s="8"/>
      <c r="M6557" s="8"/>
    </row>
    <row r="6558" spans="11:13" x14ac:dyDescent="0.2">
      <c r="K6558" s="8"/>
      <c r="M6558" s="8"/>
    </row>
    <row r="6559" spans="11:13" x14ac:dyDescent="0.2">
      <c r="K6559" s="8"/>
      <c r="M6559" s="8"/>
    </row>
    <row r="6560" spans="11:13" x14ac:dyDescent="0.2">
      <c r="K6560" s="8"/>
      <c r="M6560" s="8"/>
    </row>
    <row r="6561" spans="11:13" x14ac:dyDescent="0.2">
      <c r="K6561" s="8"/>
      <c r="M6561" s="8"/>
    </row>
    <row r="6562" spans="11:13" x14ac:dyDescent="0.2">
      <c r="K6562" s="8"/>
      <c r="M6562" s="8"/>
    </row>
    <row r="6563" spans="11:13" x14ac:dyDescent="0.2">
      <c r="K6563" s="8"/>
      <c r="M6563" s="8"/>
    </row>
    <row r="6564" spans="11:13" x14ac:dyDescent="0.2">
      <c r="K6564" s="8"/>
      <c r="M6564" s="8"/>
    </row>
    <row r="6565" spans="11:13" x14ac:dyDescent="0.2">
      <c r="K6565" s="8"/>
      <c r="M6565" s="8"/>
    </row>
    <row r="6566" spans="11:13" x14ac:dyDescent="0.2">
      <c r="K6566" s="8"/>
      <c r="M6566" s="8"/>
    </row>
    <row r="6567" spans="11:13" x14ac:dyDescent="0.2">
      <c r="K6567" s="8"/>
      <c r="M6567" s="8"/>
    </row>
    <row r="6568" spans="11:13" x14ac:dyDescent="0.2">
      <c r="K6568" s="8"/>
      <c r="M6568" s="8"/>
    </row>
    <row r="6569" spans="11:13" x14ac:dyDescent="0.2">
      <c r="K6569" s="8"/>
      <c r="M6569" s="8"/>
    </row>
    <row r="6570" spans="11:13" x14ac:dyDescent="0.2">
      <c r="K6570" s="8"/>
      <c r="M6570" s="8"/>
    </row>
    <row r="6571" spans="11:13" x14ac:dyDescent="0.2">
      <c r="K6571" s="8"/>
      <c r="M6571" s="8"/>
    </row>
    <row r="6572" spans="11:13" x14ac:dyDescent="0.2">
      <c r="K6572" s="8"/>
      <c r="M6572" s="8"/>
    </row>
    <row r="6573" spans="11:13" x14ac:dyDescent="0.2">
      <c r="K6573" s="8"/>
      <c r="M6573" s="8"/>
    </row>
    <row r="6574" spans="11:13" x14ac:dyDescent="0.2">
      <c r="K6574" s="8"/>
      <c r="M6574" s="8"/>
    </row>
    <row r="6575" spans="11:13" x14ac:dyDescent="0.2">
      <c r="K6575" s="8"/>
      <c r="M6575" s="8"/>
    </row>
    <row r="6576" spans="11:13" x14ac:dyDescent="0.2">
      <c r="K6576" s="8"/>
      <c r="M6576" s="8"/>
    </row>
    <row r="6577" spans="11:13" x14ac:dyDescent="0.2">
      <c r="K6577" s="8"/>
      <c r="M6577" s="8"/>
    </row>
    <row r="6578" spans="11:13" x14ac:dyDescent="0.2">
      <c r="K6578" s="8"/>
      <c r="M6578" s="8"/>
    </row>
    <row r="6579" spans="11:13" x14ac:dyDescent="0.2">
      <c r="K6579" s="8"/>
      <c r="M6579" s="8"/>
    </row>
    <row r="6580" spans="11:13" x14ac:dyDescent="0.2">
      <c r="K6580" s="8"/>
      <c r="M6580" s="8"/>
    </row>
    <row r="6581" spans="11:13" x14ac:dyDescent="0.2">
      <c r="K6581" s="8"/>
      <c r="M6581" s="8"/>
    </row>
    <row r="6582" spans="11:13" x14ac:dyDescent="0.2">
      <c r="K6582" s="8"/>
      <c r="M6582" s="8"/>
    </row>
    <row r="6583" spans="11:13" x14ac:dyDescent="0.2">
      <c r="K6583" s="8"/>
      <c r="M6583" s="8"/>
    </row>
    <row r="6584" spans="11:13" x14ac:dyDescent="0.2">
      <c r="K6584" s="8"/>
      <c r="M6584" s="8"/>
    </row>
    <row r="6585" spans="11:13" x14ac:dyDescent="0.2">
      <c r="K6585" s="8"/>
      <c r="M6585" s="8"/>
    </row>
    <row r="6586" spans="11:13" x14ac:dyDescent="0.2">
      <c r="K6586" s="8"/>
      <c r="M6586" s="8"/>
    </row>
    <row r="6587" spans="11:13" x14ac:dyDescent="0.2">
      <c r="K6587" s="8"/>
      <c r="M6587" s="8"/>
    </row>
    <row r="6588" spans="11:13" x14ac:dyDescent="0.2">
      <c r="K6588" s="8"/>
      <c r="M6588" s="8"/>
    </row>
    <row r="6589" spans="11:13" x14ac:dyDescent="0.2">
      <c r="K6589" s="8"/>
      <c r="M6589" s="8"/>
    </row>
    <row r="6590" spans="11:13" x14ac:dyDescent="0.2">
      <c r="K6590" s="8"/>
      <c r="M6590" s="8"/>
    </row>
    <row r="6591" spans="11:13" x14ac:dyDescent="0.2">
      <c r="K6591" s="8"/>
      <c r="M6591" s="8"/>
    </row>
    <row r="6592" spans="11:13" x14ac:dyDescent="0.2">
      <c r="K6592" s="8"/>
      <c r="M6592" s="8"/>
    </row>
    <row r="6593" spans="11:13" x14ac:dyDescent="0.2">
      <c r="K6593" s="8"/>
      <c r="M6593" s="8"/>
    </row>
    <row r="6594" spans="11:13" x14ac:dyDescent="0.2">
      <c r="K6594" s="8"/>
      <c r="M6594" s="8"/>
    </row>
    <row r="6595" spans="11:13" x14ac:dyDescent="0.2">
      <c r="K6595" s="8"/>
      <c r="M6595" s="8"/>
    </row>
    <row r="6596" spans="11:13" x14ac:dyDescent="0.2">
      <c r="K6596" s="8"/>
      <c r="M6596" s="8"/>
    </row>
    <row r="6597" spans="11:13" x14ac:dyDescent="0.2">
      <c r="K6597" s="8"/>
      <c r="M6597" s="8"/>
    </row>
    <row r="6598" spans="11:13" x14ac:dyDescent="0.2">
      <c r="K6598" s="8"/>
      <c r="M6598" s="8"/>
    </row>
    <row r="6599" spans="11:13" x14ac:dyDescent="0.2">
      <c r="K6599" s="8"/>
      <c r="M6599" s="8"/>
    </row>
    <row r="6600" spans="11:13" x14ac:dyDescent="0.2">
      <c r="K6600" s="8"/>
      <c r="M6600" s="8"/>
    </row>
    <row r="6601" spans="11:13" x14ac:dyDescent="0.2">
      <c r="K6601" s="8"/>
      <c r="M6601" s="8"/>
    </row>
    <row r="6602" spans="11:13" x14ac:dyDescent="0.2">
      <c r="K6602" s="8"/>
      <c r="M6602" s="8"/>
    </row>
    <row r="6603" spans="11:13" x14ac:dyDescent="0.2">
      <c r="K6603" s="8"/>
      <c r="M6603" s="8"/>
    </row>
    <row r="6604" spans="11:13" x14ac:dyDescent="0.2">
      <c r="K6604" s="8"/>
      <c r="M6604" s="8"/>
    </row>
    <row r="6605" spans="11:13" x14ac:dyDescent="0.2">
      <c r="K6605" s="8"/>
      <c r="M6605" s="8"/>
    </row>
    <row r="6606" spans="11:13" x14ac:dyDescent="0.2">
      <c r="K6606" s="8"/>
      <c r="M6606" s="8"/>
    </row>
    <row r="6607" spans="11:13" x14ac:dyDescent="0.2">
      <c r="K6607" s="8"/>
      <c r="M6607" s="8"/>
    </row>
    <row r="6608" spans="11:13" x14ac:dyDescent="0.2">
      <c r="K6608" s="8"/>
      <c r="M6608" s="8"/>
    </row>
    <row r="6609" spans="11:13" x14ac:dyDescent="0.2">
      <c r="K6609" s="8"/>
      <c r="M6609" s="8"/>
    </row>
    <row r="6610" spans="11:13" x14ac:dyDescent="0.2">
      <c r="K6610" s="8"/>
      <c r="M6610" s="8"/>
    </row>
    <row r="6611" spans="11:13" x14ac:dyDescent="0.2">
      <c r="K6611" s="8"/>
      <c r="M6611" s="8"/>
    </row>
    <row r="6612" spans="11:13" x14ac:dyDescent="0.2">
      <c r="K6612" s="8"/>
      <c r="M6612" s="8"/>
    </row>
    <row r="6613" spans="11:13" x14ac:dyDescent="0.2">
      <c r="K6613" s="8"/>
      <c r="M6613" s="8"/>
    </row>
    <row r="6614" spans="11:13" x14ac:dyDescent="0.2">
      <c r="K6614" s="8"/>
      <c r="M6614" s="8"/>
    </row>
    <row r="6615" spans="11:13" x14ac:dyDescent="0.2">
      <c r="K6615" s="8"/>
      <c r="M6615" s="8"/>
    </row>
    <row r="6616" spans="11:13" x14ac:dyDescent="0.2">
      <c r="K6616" s="8"/>
      <c r="M6616" s="8"/>
    </row>
    <row r="6617" spans="11:13" x14ac:dyDescent="0.2">
      <c r="K6617" s="8"/>
      <c r="M6617" s="8"/>
    </row>
    <row r="6618" spans="11:13" x14ac:dyDescent="0.2">
      <c r="K6618" s="8"/>
      <c r="M6618" s="8"/>
    </row>
    <row r="6619" spans="11:13" x14ac:dyDescent="0.2">
      <c r="K6619" s="8"/>
      <c r="M6619" s="8"/>
    </row>
    <row r="6620" spans="11:13" x14ac:dyDescent="0.2">
      <c r="K6620" s="8"/>
      <c r="M6620" s="8"/>
    </row>
    <row r="6621" spans="11:13" x14ac:dyDescent="0.2">
      <c r="K6621" s="8"/>
      <c r="M6621" s="8"/>
    </row>
    <row r="6622" spans="11:13" x14ac:dyDescent="0.2">
      <c r="K6622" s="8"/>
      <c r="M6622" s="8"/>
    </row>
    <row r="6623" spans="11:13" x14ac:dyDescent="0.2">
      <c r="K6623" s="8"/>
      <c r="M6623" s="8"/>
    </row>
    <row r="6624" spans="11:13" x14ac:dyDescent="0.2">
      <c r="K6624" s="8"/>
      <c r="M6624" s="8"/>
    </row>
    <row r="6625" spans="11:13" x14ac:dyDescent="0.2">
      <c r="K6625" s="8"/>
      <c r="M6625" s="8"/>
    </row>
    <row r="6626" spans="11:13" x14ac:dyDescent="0.2">
      <c r="K6626" s="8"/>
      <c r="M6626" s="8"/>
    </row>
    <row r="6627" spans="11:13" x14ac:dyDescent="0.2">
      <c r="K6627" s="8"/>
      <c r="M6627" s="8"/>
    </row>
    <row r="6628" spans="11:13" x14ac:dyDescent="0.2">
      <c r="K6628" s="8"/>
      <c r="M6628" s="8"/>
    </row>
    <row r="6629" spans="11:13" x14ac:dyDescent="0.2">
      <c r="K6629" s="8"/>
      <c r="M6629" s="8"/>
    </row>
    <row r="6630" spans="11:13" x14ac:dyDescent="0.2">
      <c r="K6630" s="8"/>
      <c r="M6630" s="8"/>
    </row>
    <row r="6631" spans="11:13" x14ac:dyDescent="0.2">
      <c r="K6631" s="8"/>
      <c r="M6631" s="8"/>
    </row>
    <row r="6632" spans="11:13" x14ac:dyDescent="0.2">
      <c r="K6632" s="8"/>
      <c r="M6632" s="8"/>
    </row>
    <row r="6633" spans="11:13" x14ac:dyDescent="0.2">
      <c r="K6633" s="8"/>
      <c r="M6633" s="8"/>
    </row>
    <row r="6634" spans="11:13" x14ac:dyDescent="0.2">
      <c r="K6634" s="8"/>
      <c r="M6634" s="8"/>
    </row>
    <row r="6635" spans="11:13" x14ac:dyDescent="0.2">
      <c r="K6635" s="8"/>
      <c r="M6635" s="8"/>
    </row>
    <row r="6636" spans="11:13" x14ac:dyDescent="0.2">
      <c r="K6636" s="8"/>
      <c r="M6636" s="8"/>
    </row>
    <row r="6637" spans="11:13" x14ac:dyDescent="0.2">
      <c r="K6637" s="8"/>
      <c r="M6637" s="8"/>
    </row>
    <row r="6638" spans="11:13" x14ac:dyDescent="0.2">
      <c r="K6638" s="8"/>
      <c r="M6638" s="8"/>
    </row>
    <row r="6639" spans="11:13" x14ac:dyDescent="0.2">
      <c r="K6639" s="8"/>
      <c r="M6639" s="8"/>
    </row>
    <row r="6640" spans="11:13" x14ac:dyDescent="0.2">
      <c r="K6640" s="8"/>
      <c r="M6640" s="8"/>
    </row>
    <row r="6641" spans="11:13" x14ac:dyDescent="0.2">
      <c r="K6641" s="8"/>
      <c r="M6641" s="8"/>
    </row>
    <row r="6642" spans="11:13" x14ac:dyDescent="0.2">
      <c r="K6642" s="8"/>
      <c r="M6642" s="8"/>
    </row>
    <row r="6643" spans="11:13" x14ac:dyDescent="0.2">
      <c r="K6643" s="8"/>
      <c r="M6643" s="8"/>
    </row>
    <row r="6644" spans="11:13" x14ac:dyDescent="0.2">
      <c r="K6644" s="8"/>
      <c r="M6644" s="8"/>
    </row>
    <row r="6645" spans="11:13" x14ac:dyDescent="0.2">
      <c r="K6645" s="8"/>
      <c r="M6645" s="8"/>
    </row>
    <row r="6646" spans="11:13" x14ac:dyDescent="0.2">
      <c r="K6646" s="8"/>
      <c r="M6646" s="8"/>
    </row>
    <row r="6647" spans="11:13" x14ac:dyDescent="0.2">
      <c r="K6647" s="8"/>
      <c r="M6647" s="8"/>
    </row>
    <row r="6648" spans="11:13" x14ac:dyDescent="0.2">
      <c r="K6648" s="8"/>
      <c r="M6648" s="8"/>
    </row>
    <row r="6649" spans="11:13" x14ac:dyDescent="0.2">
      <c r="K6649" s="8"/>
      <c r="M6649" s="8"/>
    </row>
    <row r="6650" spans="11:13" x14ac:dyDescent="0.2">
      <c r="K6650" s="8"/>
      <c r="M6650" s="8"/>
    </row>
    <row r="6651" spans="11:13" x14ac:dyDescent="0.2">
      <c r="K6651" s="8"/>
      <c r="M6651" s="8"/>
    </row>
    <row r="6652" spans="11:13" x14ac:dyDescent="0.2">
      <c r="K6652" s="8"/>
      <c r="M6652" s="8"/>
    </row>
    <row r="6653" spans="11:13" x14ac:dyDescent="0.2">
      <c r="K6653" s="8"/>
      <c r="M6653" s="8"/>
    </row>
    <row r="6654" spans="11:13" x14ac:dyDescent="0.2">
      <c r="K6654" s="8"/>
      <c r="M6654" s="8"/>
    </row>
    <row r="6655" spans="11:13" x14ac:dyDescent="0.2">
      <c r="K6655" s="8"/>
      <c r="M6655" s="8"/>
    </row>
    <row r="6656" spans="11:13" x14ac:dyDescent="0.2">
      <c r="K6656" s="8"/>
      <c r="M6656" s="8"/>
    </row>
    <row r="6657" spans="11:13" x14ac:dyDescent="0.2">
      <c r="K6657" s="8"/>
      <c r="M6657" s="8"/>
    </row>
    <row r="6658" spans="11:13" x14ac:dyDescent="0.2">
      <c r="K6658" s="8"/>
      <c r="M6658" s="8"/>
    </row>
    <row r="6659" spans="11:13" x14ac:dyDescent="0.2">
      <c r="K6659" s="8"/>
      <c r="M6659" s="8"/>
    </row>
    <row r="6660" spans="11:13" x14ac:dyDescent="0.2">
      <c r="K6660" s="8"/>
      <c r="M6660" s="8"/>
    </row>
    <row r="6661" spans="11:13" x14ac:dyDescent="0.2">
      <c r="K6661" s="8"/>
      <c r="M6661" s="8"/>
    </row>
    <row r="6662" spans="11:13" x14ac:dyDescent="0.2">
      <c r="K6662" s="8"/>
      <c r="M6662" s="8"/>
    </row>
    <row r="6663" spans="11:13" x14ac:dyDescent="0.2">
      <c r="K6663" s="8"/>
      <c r="M6663" s="8"/>
    </row>
    <row r="6664" spans="11:13" x14ac:dyDescent="0.2">
      <c r="K6664" s="8"/>
      <c r="M6664" s="8"/>
    </row>
    <row r="6665" spans="11:13" x14ac:dyDescent="0.2">
      <c r="K6665" s="8"/>
      <c r="M6665" s="8"/>
    </row>
    <row r="6666" spans="11:13" x14ac:dyDescent="0.2">
      <c r="K6666" s="8"/>
      <c r="M6666" s="8"/>
    </row>
    <row r="6667" spans="11:13" x14ac:dyDescent="0.2">
      <c r="K6667" s="8"/>
      <c r="M6667" s="8"/>
    </row>
    <row r="6668" spans="11:13" x14ac:dyDescent="0.2">
      <c r="K6668" s="8"/>
      <c r="M6668" s="8"/>
    </row>
    <row r="6669" spans="11:13" x14ac:dyDescent="0.2">
      <c r="K6669" s="8"/>
      <c r="M6669" s="8"/>
    </row>
    <row r="6670" spans="11:13" x14ac:dyDescent="0.2">
      <c r="K6670" s="8"/>
      <c r="M6670" s="8"/>
    </row>
    <row r="6671" spans="11:13" x14ac:dyDescent="0.2">
      <c r="K6671" s="8"/>
      <c r="M6671" s="8"/>
    </row>
    <row r="6672" spans="11:13" x14ac:dyDescent="0.2">
      <c r="K6672" s="8"/>
      <c r="M6672" s="8"/>
    </row>
    <row r="6673" spans="11:13" x14ac:dyDescent="0.2">
      <c r="K6673" s="8"/>
      <c r="M6673" s="8"/>
    </row>
    <row r="6674" spans="11:13" x14ac:dyDescent="0.2">
      <c r="K6674" s="8"/>
      <c r="M6674" s="8"/>
    </row>
    <row r="6675" spans="11:13" x14ac:dyDescent="0.2">
      <c r="K6675" s="8"/>
      <c r="M6675" s="8"/>
    </row>
    <row r="6676" spans="11:13" x14ac:dyDescent="0.2">
      <c r="K6676" s="8"/>
      <c r="M6676" s="8"/>
    </row>
    <row r="6677" spans="11:13" x14ac:dyDescent="0.2">
      <c r="K6677" s="8"/>
      <c r="M6677" s="8"/>
    </row>
    <row r="6678" spans="11:13" x14ac:dyDescent="0.2">
      <c r="K6678" s="8"/>
      <c r="M6678" s="8"/>
    </row>
    <row r="6679" spans="11:13" x14ac:dyDescent="0.2">
      <c r="K6679" s="8"/>
      <c r="M6679" s="8"/>
    </row>
    <row r="6680" spans="11:13" x14ac:dyDescent="0.2">
      <c r="K6680" s="8"/>
      <c r="M6680" s="8"/>
    </row>
    <row r="6681" spans="11:13" x14ac:dyDescent="0.2">
      <c r="K6681" s="8"/>
      <c r="M6681" s="8"/>
    </row>
    <row r="6682" spans="11:13" x14ac:dyDescent="0.2">
      <c r="K6682" s="8"/>
      <c r="M6682" s="8"/>
    </row>
    <row r="6683" spans="11:13" x14ac:dyDescent="0.2">
      <c r="K6683" s="8"/>
      <c r="M6683" s="8"/>
    </row>
    <row r="6684" spans="11:13" x14ac:dyDescent="0.2">
      <c r="K6684" s="8"/>
      <c r="M6684" s="8"/>
    </row>
    <row r="6685" spans="11:13" x14ac:dyDescent="0.2">
      <c r="K6685" s="8"/>
      <c r="M6685" s="8"/>
    </row>
    <row r="6686" spans="11:13" x14ac:dyDescent="0.2">
      <c r="K6686" s="8"/>
      <c r="M6686" s="8"/>
    </row>
    <row r="6687" spans="11:13" x14ac:dyDescent="0.2">
      <c r="K6687" s="8"/>
      <c r="M6687" s="8"/>
    </row>
    <row r="6688" spans="11:13" x14ac:dyDescent="0.2">
      <c r="K6688" s="8"/>
      <c r="M6688" s="8"/>
    </row>
    <row r="6689" spans="11:13" x14ac:dyDescent="0.2">
      <c r="K6689" s="8"/>
      <c r="M6689" s="8"/>
    </row>
    <row r="6690" spans="11:13" x14ac:dyDescent="0.2">
      <c r="K6690" s="8"/>
      <c r="M6690" s="8"/>
    </row>
    <row r="6691" spans="11:13" x14ac:dyDescent="0.2">
      <c r="K6691" s="8"/>
      <c r="M6691" s="8"/>
    </row>
    <row r="6692" spans="11:13" x14ac:dyDescent="0.2">
      <c r="K6692" s="8"/>
      <c r="M6692" s="8"/>
    </row>
    <row r="6693" spans="11:13" x14ac:dyDescent="0.2">
      <c r="K6693" s="8"/>
      <c r="M6693" s="8"/>
    </row>
    <row r="6694" spans="11:13" x14ac:dyDescent="0.2">
      <c r="K6694" s="8"/>
      <c r="M6694" s="8"/>
    </row>
    <row r="6695" spans="11:13" x14ac:dyDescent="0.2">
      <c r="K6695" s="8"/>
      <c r="M6695" s="8"/>
    </row>
    <row r="6696" spans="11:13" x14ac:dyDescent="0.2">
      <c r="K6696" s="8"/>
      <c r="M6696" s="8"/>
    </row>
    <row r="6697" spans="11:13" x14ac:dyDescent="0.2">
      <c r="K6697" s="8"/>
      <c r="M6697" s="8"/>
    </row>
    <row r="6698" spans="11:13" x14ac:dyDescent="0.2">
      <c r="K6698" s="8"/>
      <c r="M6698" s="8"/>
    </row>
    <row r="6699" spans="11:13" x14ac:dyDescent="0.2">
      <c r="K6699" s="8"/>
      <c r="M6699" s="8"/>
    </row>
    <row r="6700" spans="11:13" x14ac:dyDescent="0.2">
      <c r="K6700" s="8"/>
      <c r="M6700" s="8"/>
    </row>
    <row r="6701" spans="11:13" x14ac:dyDescent="0.2">
      <c r="K6701" s="8"/>
      <c r="M6701" s="8"/>
    </row>
    <row r="6702" spans="11:13" x14ac:dyDescent="0.2">
      <c r="K6702" s="8"/>
      <c r="M6702" s="8"/>
    </row>
    <row r="6703" spans="11:13" x14ac:dyDescent="0.2">
      <c r="K6703" s="8"/>
      <c r="M6703" s="8"/>
    </row>
    <row r="6704" spans="11:13" x14ac:dyDescent="0.2">
      <c r="K6704" s="8"/>
      <c r="M6704" s="8"/>
    </row>
    <row r="6705" spans="11:13" x14ac:dyDescent="0.2">
      <c r="K6705" s="8"/>
      <c r="M6705" s="8"/>
    </row>
    <row r="6706" spans="11:13" x14ac:dyDescent="0.2">
      <c r="K6706" s="8"/>
      <c r="M6706" s="8"/>
    </row>
    <row r="6707" spans="11:13" x14ac:dyDescent="0.2">
      <c r="K6707" s="8"/>
      <c r="M6707" s="8"/>
    </row>
    <row r="6708" spans="11:13" x14ac:dyDescent="0.2">
      <c r="K6708" s="8"/>
      <c r="M6708" s="8"/>
    </row>
    <row r="6709" spans="11:13" x14ac:dyDescent="0.2">
      <c r="K6709" s="8"/>
      <c r="M6709" s="8"/>
    </row>
    <row r="6710" spans="11:13" x14ac:dyDescent="0.2">
      <c r="K6710" s="8"/>
      <c r="M6710" s="8"/>
    </row>
    <row r="6711" spans="11:13" x14ac:dyDescent="0.2">
      <c r="K6711" s="8"/>
      <c r="M6711" s="8"/>
    </row>
    <row r="6712" spans="11:13" x14ac:dyDescent="0.2">
      <c r="K6712" s="8"/>
      <c r="M6712" s="8"/>
    </row>
    <row r="6713" spans="11:13" x14ac:dyDescent="0.2">
      <c r="K6713" s="8"/>
      <c r="M6713" s="8"/>
    </row>
    <row r="6714" spans="11:13" x14ac:dyDescent="0.2">
      <c r="K6714" s="8"/>
      <c r="M6714" s="8"/>
    </row>
    <row r="6715" spans="11:13" x14ac:dyDescent="0.2">
      <c r="K6715" s="8"/>
      <c r="M6715" s="8"/>
    </row>
    <row r="6716" spans="11:13" x14ac:dyDescent="0.2">
      <c r="K6716" s="8"/>
      <c r="M6716" s="8"/>
    </row>
    <row r="6717" spans="11:13" x14ac:dyDescent="0.2">
      <c r="K6717" s="8"/>
      <c r="M6717" s="8"/>
    </row>
    <row r="6718" spans="11:13" x14ac:dyDescent="0.2">
      <c r="K6718" s="8"/>
      <c r="M6718" s="8"/>
    </row>
    <row r="6719" spans="11:13" x14ac:dyDescent="0.2">
      <c r="K6719" s="8"/>
      <c r="M6719" s="8"/>
    </row>
    <row r="6720" spans="11:13" x14ac:dyDescent="0.2">
      <c r="K6720" s="8"/>
      <c r="M6720" s="8"/>
    </row>
    <row r="6721" spans="11:13" x14ac:dyDescent="0.2">
      <c r="K6721" s="8"/>
      <c r="M6721" s="8"/>
    </row>
    <row r="6722" spans="11:13" x14ac:dyDescent="0.2">
      <c r="K6722" s="8"/>
      <c r="M6722" s="8"/>
    </row>
    <row r="6723" spans="11:13" x14ac:dyDescent="0.2">
      <c r="K6723" s="8"/>
      <c r="M6723" s="8"/>
    </row>
    <row r="6724" spans="11:13" x14ac:dyDescent="0.2">
      <c r="K6724" s="8"/>
      <c r="M6724" s="8"/>
    </row>
    <row r="6725" spans="11:13" x14ac:dyDescent="0.2">
      <c r="K6725" s="8"/>
      <c r="M6725" s="8"/>
    </row>
    <row r="6726" spans="11:13" x14ac:dyDescent="0.2">
      <c r="K6726" s="8"/>
      <c r="M6726" s="8"/>
    </row>
    <row r="6727" spans="11:13" x14ac:dyDescent="0.2">
      <c r="K6727" s="8"/>
      <c r="M6727" s="8"/>
    </row>
    <row r="6728" spans="11:13" x14ac:dyDescent="0.2">
      <c r="K6728" s="8"/>
      <c r="M6728" s="8"/>
    </row>
    <row r="6729" spans="11:13" x14ac:dyDescent="0.2">
      <c r="K6729" s="8"/>
      <c r="M6729" s="8"/>
    </row>
    <row r="6730" spans="11:13" x14ac:dyDescent="0.2">
      <c r="K6730" s="8"/>
      <c r="M6730" s="8"/>
    </row>
    <row r="6731" spans="11:13" x14ac:dyDescent="0.2">
      <c r="K6731" s="8"/>
      <c r="M6731" s="8"/>
    </row>
    <row r="6732" spans="11:13" x14ac:dyDescent="0.2">
      <c r="K6732" s="8"/>
      <c r="M6732" s="8"/>
    </row>
    <row r="6733" spans="11:13" x14ac:dyDescent="0.2">
      <c r="K6733" s="8"/>
      <c r="M6733" s="8"/>
    </row>
    <row r="6734" spans="11:13" x14ac:dyDescent="0.2">
      <c r="K6734" s="8"/>
      <c r="M6734" s="8"/>
    </row>
    <row r="6735" spans="11:13" x14ac:dyDescent="0.2">
      <c r="K6735" s="8"/>
      <c r="M6735" s="8"/>
    </row>
    <row r="6736" spans="11:13" x14ac:dyDescent="0.2">
      <c r="K6736" s="8"/>
      <c r="M6736" s="8"/>
    </row>
    <row r="6737" spans="11:13" x14ac:dyDescent="0.2">
      <c r="K6737" s="8"/>
      <c r="M6737" s="8"/>
    </row>
    <row r="6738" spans="11:13" x14ac:dyDescent="0.2">
      <c r="K6738" s="8"/>
      <c r="M6738" s="8"/>
    </row>
    <row r="6739" spans="11:13" x14ac:dyDescent="0.2">
      <c r="K6739" s="8"/>
      <c r="M6739" s="8"/>
    </row>
    <row r="6740" spans="11:13" x14ac:dyDescent="0.2">
      <c r="K6740" s="8"/>
      <c r="M6740" s="8"/>
    </row>
    <row r="6741" spans="11:13" x14ac:dyDescent="0.2">
      <c r="K6741" s="8"/>
      <c r="M6741" s="8"/>
    </row>
    <row r="6742" spans="11:13" x14ac:dyDescent="0.2">
      <c r="K6742" s="8"/>
      <c r="M6742" s="8"/>
    </row>
    <row r="6743" spans="11:13" x14ac:dyDescent="0.2">
      <c r="K6743" s="8"/>
      <c r="M6743" s="8"/>
    </row>
    <row r="6744" spans="11:13" x14ac:dyDescent="0.2">
      <c r="K6744" s="8"/>
      <c r="M6744" s="8"/>
    </row>
    <row r="6745" spans="11:13" x14ac:dyDescent="0.2">
      <c r="K6745" s="8"/>
      <c r="M6745" s="8"/>
    </row>
    <row r="6746" spans="11:13" x14ac:dyDescent="0.2">
      <c r="K6746" s="8"/>
      <c r="M6746" s="8"/>
    </row>
    <row r="6747" spans="11:13" x14ac:dyDescent="0.2">
      <c r="K6747" s="8"/>
      <c r="M6747" s="8"/>
    </row>
    <row r="6748" spans="11:13" x14ac:dyDescent="0.2">
      <c r="K6748" s="8"/>
      <c r="M6748" s="8"/>
    </row>
    <row r="6749" spans="11:13" x14ac:dyDescent="0.2">
      <c r="K6749" s="8"/>
      <c r="M6749" s="8"/>
    </row>
    <row r="6750" spans="11:13" x14ac:dyDescent="0.2">
      <c r="K6750" s="8"/>
      <c r="M6750" s="8"/>
    </row>
    <row r="6751" spans="11:13" x14ac:dyDescent="0.2">
      <c r="K6751" s="8"/>
      <c r="M6751" s="8"/>
    </row>
    <row r="6752" spans="11:13" x14ac:dyDescent="0.2">
      <c r="K6752" s="8"/>
      <c r="M6752" s="8"/>
    </row>
    <row r="6753" spans="11:13" x14ac:dyDescent="0.2">
      <c r="K6753" s="8"/>
      <c r="M6753" s="8"/>
    </row>
    <row r="6754" spans="11:13" x14ac:dyDescent="0.2">
      <c r="K6754" s="8"/>
      <c r="M6754" s="8"/>
    </row>
    <row r="6755" spans="11:13" x14ac:dyDescent="0.2">
      <c r="K6755" s="8"/>
      <c r="M6755" s="8"/>
    </row>
    <row r="6756" spans="11:13" x14ac:dyDescent="0.2">
      <c r="K6756" s="8"/>
      <c r="M6756" s="8"/>
    </row>
    <row r="6757" spans="11:13" x14ac:dyDescent="0.2">
      <c r="K6757" s="8"/>
      <c r="M6757" s="8"/>
    </row>
    <row r="6758" spans="11:13" x14ac:dyDescent="0.2">
      <c r="K6758" s="8"/>
      <c r="M6758" s="8"/>
    </row>
    <row r="6759" spans="11:13" x14ac:dyDescent="0.2">
      <c r="K6759" s="8"/>
      <c r="M6759" s="8"/>
    </row>
    <row r="6760" spans="11:13" x14ac:dyDescent="0.2">
      <c r="K6760" s="8"/>
      <c r="M6760" s="8"/>
    </row>
    <row r="6761" spans="11:13" x14ac:dyDescent="0.2">
      <c r="K6761" s="8"/>
      <c r="M6761" s="8"/>
    </row>
    <row r="6762" spans="11:13" x14ac:dyDescent="0.2">
      <c r="K6762" s="8"/>
      <c r="M6762" s="8"/>
    </row>
    <row r="6763" spans="11:13" x14ac:dyDescent="0.2">
      <c r="K6763" s="8"/>
      <c r="M6763" s="8"/>
    </row>
    <row r="6764" spans="11:13" x14ac:dyDescent="0.2">
      <c r="K6764" s="8"/>
      <c r="M6764" s="8"/>
    </row>
    <row r="6765" spans="11:13" x14ac:dyDescent="0.2">
      <c r="K6765" s="8"/>
      <c r="M6765" s="8"/>
    </row>
    <row r="6766" spans="11:13" x14ac:dyDescent="0.2">
      <c r="K6766" s="8"/>
      <c r="M6766" s="8"/>
    </row>
    <row r="6767" spans="11:13" x14ac:dyDescent="0.2">
      <c r="K6767" s="8"/>
      <c r="M6767" s="8"/>
    </row>
    <row r="6768" spans="11:13" x14ac:dyDescent="0.2">
      <c r="K6768" s="8"/>
      <c r="M6768" s="8"/>
    </row>
    <row r="6769" spans="11:13" x14ac:dyDescent="0.2">
      <c r="K6769" s="8"/>
      <c r="M6769" s="8"/>
    </row>
    <row r="6770" spans="11:13" x14ac:dyDescent="0.2">
      <c r="K6770" s="8"/>
      <c r="M6770" s="8"/>
    </row>
    <row r="6771" spans="11:13" x14ac:dyDescent="0.2">
      <c r="K6771" s="8"/>
      <c r="M6771" s="8"/>
    </row>
    <row r="6772" spans="11:13" x14ac:dyDescent="0.2">
      <c r="K6772" s="8"/>
      <c r="M6772" s="8"/>
    </row>
    <row r="6773" spans="11:13" x14ac:dyDescent="0.2">
      <c r="K6773" s="8"/>
      <c r="M6773" s="8"/>
    </row>
    <row r="6774" spans="11:13" x14ac:dyDescent="0.2">
      <c r="K6774" s="8"/>
      <c r="M6774" s="8"/>
    </row>
    <row r="6775" spans="11:13" x14ac:dyDescent="0.2">
      <c r="K6775" s="8"/>
      <c r="M6775" s="8"/>
    </row>
    <row r="6776" spans="11:13" x14ac:dyDescent="0.2">
      <c r="K6776" s="8"/>
      <c r="M6776" s="8"/>
    </row>
    <row r="6777" spans="11:13" x14ac:dyDescent="0.2">
      <c r="K6777" s="8"/>
      <c r="M6777" s="8"/>
    </row>
    <row r="6778" spans="11:13" x14ac:dyDescent="0.2">
      <c r="K6778" s="8"/>
      <c r="M6778" s="8"/>
    </row>
    <row r="6779" spans="11:13" x14ac:dyDescent="0.2">
      <c r="K6779" s="8"/>
      <c r="M6779" s="8"/>
    </row>
    <row r="6780" spans="11:13" x14ac:dyDescent="0.2">
      <c r="K6780" s="8"/>
      <c r="M6780" s="8"/>
    </row>
    <row r="6781" spans="11:13" x14ac:dyDescent="0.2">
      <c r="K6781" s="8"/>
      <c r="M6781" s="8"/>
    </row>
    <row r="6782" spans="11:13" x14ac:dyDescent="0.2">
      <c r="K6782" s="8"/>
      <c r="M6782" s="8"/>
    </row>
    <row r="6783" spans="11:13" x14ac:dyDescent="0.2">
      <c r="K6783" s="8"/>
      <c r="M6783" s="8"/>
    </row>
    <row r="6784" spans="11:13" x14ac:dyDescent="0.2">
      <c r="K6784" s="8"/>
      <c r="M6784" s="8"/>
    </row>
    <row r="6785" spans="11:13" x14ac:dyDescent="0.2">
      <c r="K6785" s="8"/>
      <c r="M6785" s="8"/>
    </row>
    <row r="6786" spans="11:13" x14ac:dyDescent="0.2">
      <c r="K6786" s="8"/>
      <c r="M6786" s="8"/>
    </row>
    <row r="6787" spans="11:13" x14ac:dyDescent="0.2">
      <c r="K6787" s="8"/>
      <c r="M6787" s="8"/>
    </row>
    <row r="6788" spans="11:13" x14ac:dyDescent="0.2">
      <c r="K6788" s="8"/>
      <c r="M6788" s="8"/>
    </row>
    <row r="6789" spans="11:13" x14ac:dyDescent="0.2">
      <c r="K6789" s="8"/>
      <c r="M6789" s="8"/>
    </row>
    <row r="6790" spans="11:13" x14ac:dyDescent="0.2">
      <c r="K6790" s="8"/>
      <c r="M6790" s="8"/>
    </row>
    <row r="6791" spans="11:13" x14ac:dyDescent="0.2">
      <c r="K6791" s="8"/>
      <c r="M6791" s="8"/>
    </row>
    <row r="6792" spans="11:13" x14ac:dyDescent="0.2">
      <c r="K6792" s="8"/>
      <c r="M6792" s="8"/>
    </row>
    <row r="6793" spans="11:13" x14ac:dyDescent="0.2">
      <c r="K6793" s="8"/>
      <c r="M6793" s="8"/>
    </row>
    <row r="6794" spans="11:13" x14ac:dyDescent="0.2">
      <c r="K6794" s="8"/>
      <c r="M6794" s="8"/>
    </row>
    <row r="6795" spans="11:13" x14ac:dyDescent="0.2">
      <c r="K6795" s="8"/>
      <c r="M6795" s="8"/>
    </row>
    <row r="6796" spans="11:13" x14ac:dyDescent="0.2">
      <c r="K6796" s="8"/>
      <c r="M6796" s="8"/>
    </row>
    <row r="6797" spans="11:13" x14ac:dyDescent="0.2">
      <c r="K6797" s="8"/>
      <c r="M6797" s="8"/>
    </row>
    <row r="6798" spans="11:13" x14ac:dyDescent="0.2">
      <c r="K6798" s="8"/>
      <c r="M6798" s="8"/>
    </row>
    <row r="6799" spans="11:13" x14ac:dyDescent="0.2">
      <c r="K6799" s="8"/>
      <c r="M6799" s="8"/>
    </row>
    <row r="6800" spans="11:13" x14ac:dyDescent="0.2">
      <c r="K6800" s="8"/>
      <c r="M6800" s="8"/>
    </row>
    <row r="6801" spans="11:13" x14ac:dyDescent="0.2">
      <c r="K6801" s="8"/>
      <c r="M6801" s="8"/>
    </row>
    <row r="6802" spans="11:13" x14ac:dyDescent="0.2">
      <c r="K6802" s="8"/>
      <c r="M6802" s="8"/>
    </row>
    <row r="6803" spans="11:13" x14ac:dyDescent="0.2">
      <c r="K6803" s="8"/>
      <c r="M6803" s="8"/>
    </row>
    <row r="6804" spans="11:13" x14ac:dyDescent="0.2">
      <c r="K6804" s="8"/>
      <c r="M6804" s="8"/>
    </row>
    <row r="6805" spans="11:13" x14ac:dyDescent="0.2">
      <c r="K6805" s="8"/>
      <c r="M6805" s="8"/>
    </row>
    <row r="6806" spans="11:13" x14ac:dyDescent="0.2">
      <c r="K6806" s="8"/>
      <c r="M6806" s="8"/>
    </row>
    <row r="6807" spans="11:13" x14ac:dyDescent="0.2">
      <c r="K6807" s="8"/>
      <c r="M6807" s="8"/>
    </row>
    <row r="6808" spans="11:13" x14ac:dyDescent="0.2">
      <c r="K6808" s="8"/>
      <c r="M6808" s="8"/>
    </row>
    <row r="6809" spans="11:13" x14ac:dyDescent="0.2">
      <c r="K6809" s="8"/>
      <c r="M6809" s="8"/>
    </row>
    <row r="6810" spans="11:13" x14ac:dyDescent="0.2">
      <c r="K6810" s="8"/>
      <c r="M6810" s="8"/>
    </row>
    <row r="6811" spans="11:13" x14ac:dyDescent="0.2">
      <c r="K6811" s="8"/>
      <c r="M6811" s="8"/>
    </row>
    <row r="6812" spans="11:13" x14ac:dyDescent="0.2">
      <c r="K6812" s="8"/>
      <c r="M6812" s="8"/>
    </row>
    <row r="6813" spans="11:13" x14ac:dyDescent="0.2">
      <c r="K6813" s="8"/>
      <c r="M6813" s="8"/>
    </row>
    <row r="6814" spans="11:13" x14ac:dyDescent="0.2">
      <c r="K6814" s="8"/>
      <c r="M6814" s="8"/>
    </row>
    <row r="6815" spans="11:13" x14ac:dyDescent="0.2">
      <c r="K6815" s="8"/>
      <c r="M6815" s="8"/>
    </row>
    <row r="6816" spans="11:13" x14ac:dyDescent="0.2">
      <c r="K6816" s="8"/>
      <c r="M6816" s="8"/>
    </row>
    <row r="6817" spans="11:13" x14ac:dyDescent="0.2">
      <c r="K6817" s="8"/>
      <c r="M6817" s="8"/>
    </row>
    <row r="6818" spans="11:13" x14ac:dyDescent="0.2">
      <c r="K6818" s="8"/>
      <c r="M6818" s="8"/>
    </row>
    <row r="6819" spans="11:13" x14ac:dyDescent="0.2">
      <c r="K6819" s="8"/>
      <c r="M6819" s="8"/>
    </row>
    <row r="6820" spans="11:13" x14ac:dyDescent="0.2">
      <c r="K6820" s="8"/>
      <c r="M6820" s="8"/>
    </row>
    <row r="6821" spans="11:13" x14ac:dyDescent="0.2">
      <c r="K6821" s="8"/>
      <c r="M6821" s="8"/>
    </row>
    <row r="6822" spans="11:13" x14ac:dyDescent="0.2">
      <c r="K6822" s="8"/>
      <c r="M6822" s="8"/>
    </row>
    <row r="6823" spans="11:13" x14ac:dyDescent="0.2">
      <c r="K6823" s="8"/>
      <c r="M6823" s="8"/>
    </row>
    <row r="6824" spans="11:13" x14ac:dyDescent="0.2">
      <c r="K6824" s="8"/>
      <c r="M6824" s="8"/>
    </row>
    <row r="6825" spans="11:13" x14ac:dyDescent="0.2">
      <c r="K6825" s="8"/>
      <c r="M6825" s="8"/>
    </row>
    <row r="6826" spans="11:13" x14ac:dyDescent="0.2">
      <c r="K6826" s="8"/>
      <c r="M6826" s="8"/>
    </row>
    <row r="6827" spans="11:13" x14ac:dyDescent="0.2">
      <c r="K6827" s="8"/>
      <c r="M6827" s="8"/>
    </row>
    <row r="6828" spans="11:13" x14ac:dyDescent="0.2">
      <c r="K6828" s="8"/>
      <c r="M6828" s="8"/>
    </row>
    <row r="6829" spans="11:13" x14ac:dyDescent="0.2">
      <c r="K6829" s="8"/>
      <c r="M6829" s="8"/>
    </row>
    <row r="6830" spans="11:13" x14ac:dyDescent="0.2">
      <c r="K6830" s="8"/>
      <c r="M6830" s="8"/>
    </row>
    <row r="6831" spans="11:13" x14ac:dyDescent="0.2">
      <c r="K6831" s="8"/>
      <c r="M6831" s="8"/>
    </row>
    <row r="6832" spans="11:13" x14ac:dyDescent="0.2">
      <c r="K6832" s="8"/>
      <c r="M6832" s="8"/>
    </row>
    <row r="6833" spans="11:13" x14ac:dyDescent="0.2">
      <c r="K6833" s="8"/>
      <c r="M6833" s="8"/>
    </row>
    <row r="6834" spans="11:13" x14ac:dyDescent="0.2">
      <c r="K6834" s="8"/>
      <c r="M6834" s="8"/>
    </row>
    <row r="6835" spans="11:13" x14ac:dyDescent="0.2">
      <c r="K6835" s="8"/>
      <c r="M6835" s="8"/>
    </row>
    <row r="6836" spans="11:13" x14ac:dyDescent="0.2">
      <c r="K6836" s="8"/>
      <c r="M6836" s="8"/>
    </row>
    <row r="6837" spans="11:13" x14ac:dyDescent="0.2">
      <c r="K6837" s="8"/>
      <c r="M6837" s="8"/>
    </row>
    <row r="6838" spans="11:13" x14ac:dyDescent="0.2">
      <c r="K6838" s="8"/>
      <c r="M6838" s="8"/>
    </row>
    <row r="6839" spans="11:13" x14ac:dyDescent="0.2">
      <c r="K6839" s="8"/>
      <c r="M6839" s="8"/>
    </row>
    <row r="6840" spans="11:13" x14ac:dyDescent="0.2">
      <c r="K6840" s="8"/>
      <c r="M6840" s="8"/>
    </row>
    <row r="6841" spans="11:13" x14ac:dyDescent="0.2">
      <c r="K6841" s="8"/>
      <c r="M6841" s="8"/>
    </row>
    <row r="6842" spans="11:13" x14ac:dyDescent="0.2">
      <c r="K6842" s="8"/>
      <c r="M6842" s="8"/>
    </row>
    <row r="6843" spans="11:13" x14ac:dyDescent="0.2">
      <c r="K6843" s="8"/>
      <c r="M6843" s="8"/>
    </row>
    <row r="6844" spans="11:13" x14ac:dyDescent="0.2">
      <c r="K6844" s="8"/>
      <c r="M6844" s="8"/>
    </row>
    <row r="6845" spans="11:13" x14ac:dyDescent="0.2">
      <c r="K6845" s="8"/>
      <c r="M6845" s="8"/>
    </row>
    <row r="6846" spans="11:13" x14ac:dyDescent="0.2">
      <c r="K6846" s="8"/>
      <c r="M6846" s="8"/>
    </row>
    <row r="6847" spans="11:13" x14ac:dyDescent="0.2">
      <c r="K6847" s="8"/>
      <c r="M6847" s="8"/>
    </row>
    <row r="6848" spans="11:13" x14ac:dyDescent="0.2">
      <c r="K6848" s="8"/>
      <c r="M6848" s="8"/>
    </row>
    <row r="6849" spans="11:13" x14ac:dyDescent="0.2">
      <c r="K6849" s="8"/>
      <c r="M6849" s="8"/>
    </row>
    <row r="6850" spans="11:13" x14ac:dyDescent="0.2">
      <c r="K6850" s="8"/>
      <c r="M6850" s="8"/>
    </row>
    <row r="6851" spans="11:13" x14ac:dyDescent="0.2">
      <c r="K6851" s="8"/>
      <c r="M6851" s="8"/>
    </row>
    <row r="6852" spans="11:13" x14ac:dyDescent="0.2">
      <c r="K6852" s="8"/>
      <c r="M6852" s="8"/>
    </row>
    <row r="6853" spans="11:13" x14ac:dyDescent="0.2">
      <c r="K6853" s="8"/>
      <c r="M6853" s="8"/>
    </row>
    <row r="6854" spans="11:13" x14ac:dyDescent="0.2">
      <c r="K6854" s="8"/>
      <c r="M6854" s="8"/>
    </row>
    <row r="6855" spans="11:13" x14ac:dyDescent="0.2">
      <c r="K6855" s="8"/>
      <c r="M6855" s="8"/>
    </row>
    <row r="6856" spans="11:13" x14ac:dyDescent="0.2">
      <c r="K6856" s="8"/>
      <c r="M6856" s="8"/>
    </row>
    <row r="6857" spans="11:13" x14ac:dyDescent="0.2">
      <c r="K6857" s="8"/>
      <c r="M6857" s="8"/>
    </row>
    <row r="6858" spans="11:13" x14ac:dyDescent="0.2">
      <c r="K6858" s="8"/>
      <c r="M6858" s="8"/>
    </row>
    <row r="6859" spans="11:13" x14ac:dyDescent="0.2">
      <c r="K6859" s="8"/>
      <c r="M6859" s="8"/>
    </row>
    <row r="6860" spans="11:13" x14ac:dyDescent="0.2">
      <c r="K6860" s="8"/>
      <c r="M6860" s="8"/>
    </row>
    <row r="6861" spans="11:13" x14ac:dyDescent="0.2">
      <c r="K6861" s="8"/>
      <c r="M6861" s="8"/>
    </row>
    <row r="6862" spans="11:13" x14ac:dyDescent="0.2">
      <c r="K6862" s="8"/>
      <c r="M6862" s="8"/>
    </row>
    <row r="6863" spans="11:13" x14ac:dyDescent="0.2">
      <c r="K6863" s="8"/>
      <c r="M6863" s="8"/>
    </row>
    <row r="6864" spans="11:13" x14ac:dyDescent="0.2">
      <c r="K6864" s="8"/>
      <c r="M6864" s="8"/>
    </row>
    <row r="6865" spans="11:13" x14ac:dyDescent="0.2">
      <c r="K6865" s="8"/>
      <c r="M6865" s="8"/>
    </row>
    <row r="6866" spans="11:13" x14ac:dyDescent="0.2">
      <c r="K6866" s="8"/>
      <c r="M6866" s="8"/>
    </row>
    <row r="6867" spans="11:13" x14ac:dyDescent="0.2">
      <c r="K6867" s="8"/>
      <c r="M6867" s="8"/>
    </row>
    <row r="6868" spans="11:13" x14ac:dyDescent="0.2">
      <c r="K6868" s="8"/>
      <c r="M6868" s="8"/>
    </row>
    <row r="6869" spans="11:13" x14ac:dyDescent="0.2">
      <c r="K6869" s="8"/>
      <c r="M6869" s="8"/>
    </row>
    <row r="6870" spans="11:13" x14ac:dyDescent="0.2">
      <c r="K6870" s="8"/>
      <c r="M6870" s="8"/>
    </row>
    <row r="6871" spans="11:13" x14ac:dyDescent="0.2">
      <c r="K6871" s="8"/>
      <c r="M6871" s="8"/>
    </row>
    <row r="6872" spans="11:13" x14ac:dyDescent="0.2">
      <c r="K6872" s="8"/>
      <c r="M6872" s="8"/>
    </row>
    <row r="6873" spans="11:13" x14ac:dyDescent="0.2">
      <c r="K6873" s="8"/>
      <c r="M6873" s="8"/>
    </row>
    <row r="6874" spans="11:13" x14ac:dyDescent="0.2">
      <c r="K6874" s="8"/>
      <c r="M6874" s="8"/>
    </row>
    <row r="6875" spans="11:13" x14ac:dyDescent="0.2">
      <c r="K6875" s="8"/>
      <c r="M6875" s="8"/>
    </row>
    <row r="6876" spans="11:13" x14ac:dyDescent="0.2">
      <c r="K6876" s="8"/>
      <c r="M6876" s="8"/>
    </row>
    <row r="6877" spans="11:13" x14ac:dyDescent="0.2">
      <c r="K6877" s="8"/>
      <c r="M6877" s="8"/>
    </row>
    <row r="6878" spans="11:13" x14ac:dyDescent="0.2">
      <c r="K6878" s="8"/>
      <c r="M6878" s="8"/>
    </row>
    <row r="6879" spans="11:13" x14ac:dyDescent="0.2">
      <c r="K6879" s="8"/>
      <c r="M6879" s="8"/>
    </row>
    <row r="6880" spans="11:13" x14ac:dyDescent="0.2">
      <c r="K6880" s="8"/>
      <c r="M6880" s="8"/>
    </row>
    <row r="6881" spans="11:13" x14ac:dyDescent="0.2">
      <c r="K6881" s="8"/>
      <c r="M6881" s="8"/>
    </row>
    <row r="6882" spans="11:13" x14ac:dyDescent="0.2">
      <c r="K6882" s="8"/>
      <c r="M6882" s="8"/>
    </row>
    <row r="6883" spans="11:13" x14ac:dyDescent="0.2">
      <c r="K6883" s="8"/>
      <c r="M6883" s="8"/>
    </row>
    <row r="6884" spans="11:13" x14ac:dyDescent="0.2">
      <c r="K6884" s="8"/>
      <c r="M6884" s="8"/>
    </row>
    <row r="6885" spans="11:13" x14ac:dyDescent="0.2">
      <c r="K6885" s="8"/>
      <c r="M6885" s="8"/>
    </row>
    <row r="6886" spans="11:13" x14ac:dyDescent="0.2">
      <c r="K6886" s="8"/>
      <c r="M6886" s="8"/>
    </row>
    <row r="6887" spans="11:13" x14ac:dyDescent="0.2">
      <c r="K6887" s="8"/>
      <c r="M6887" s="8"/>
    </row>
    <row r="6888" spans="11:13" x14ac:dyDescent="0.2">
      <c r="K6888" s="8"/>
      <c r="M6888" s="8"/>
    </row>
    <row r="6889" spans="11:13" x14ac:dyDescent="0.2">
      <c r="K6889" s="8"/>
      <c r="M6889" s="8"/>
    </row>
    <row r="6890" spans="11:13" x14ac:dyDescent="0.2">
      <c r="K6890" s="8"/>
      <c r="M6890" s="8"/>
    </row>
    <row r="6891" spans="11:13" x14ac:dyDescent="0.2">
      <c r="K6891" s="8"/>
      <c r="M6891" s="8"/>
    </row>
    <row r="6892" spans="11:13" x14ac:dyDescent="0.2">
      <c r="K6892" s="8"/>
      <c r="M6892" s="8"/>
    </row>
    <row r="6893" spans="11:13" x14ac:dyDescent="0.2">
      <c r="K6893" s="8"/>
      <c r="M6893" s="8"/>
    </row>
    <row r="6894" spans="11:13" x14ac:dyDescent="0.2">
      <c r="K6894" s="8"/>
      <c r="M6894" s="8"/>
    </row>
    <row r="6895" spans="11:13" x14ac:dyDescent="0.2">
      <c r="K6895" s="8"/>
      <c r="M6895" s="8"/>
    </row>
    <row r="6896" spans="11:13" x14ac:dyDescent="0.2">
      <c r="K6896" s="8"/>
      <c r="M6896" s="8"/>
    </row>
    <row r="6897" spans="11:13" x14ac:dyDescent="0.2">
      <c r="K6897" s="8"/>
      <c r="M6897" s="8"/>
    </row>
    <row r="6898" spans="11:13" x14ac:dyDescent="0.2">
      <c r="K6898" s="8"/>
      <c r="M6898" s="8"/>
    </row>
    <row r="6899" spans="11:13" x14ac:dyDescent="0.2">
      <c r="K6899" s="8"/>
      <c r="M6899" s="8"/>
    </row>
    <row r="6900" spans="11:13" x14ac:dyDescent="0.2">
      <c r="K6900" s="8"/>
      <c r="M6900" s="8"/>
    </row>
    <row r="6901" spans="11:13" x14ac:dyDescent="0.2">
      <c r="K6901" s="8"/>
      <c r="M6901" s="8"/>
    </row>
    <row r="6902" spans="11:13" x14ac:dyDescent="0.2">
      <c r="K6902" s="8"/>
      <c r="M6902" s="8"/>
    </row>
    <row r="6903" spans="11:13" x14ac:dyDescent="0.2">
      <c r="K6903" s="8"/>
      <c r="M6903" s="8"/>
    </row>
    <row r="6904" spans="11:13" x14ac:dyDescent="0.2">
      <c r="K6904" s="8"/>
      <c r="M6904" s="8"/>
    </row>
    <row r="6905" spans="11:13" x14ac:dyDescent="0.2">
      <c r="K6905" s="8"/>
      <c r="M6905" s="8"/>
    </row>
    <row r="6906" spans="11:13" x14ac:dyDescent="0.2">
      <c r="K6906" s="8"/>
      <c r="M6906" s="8"/>
    </row>
    <row r="6907" spans="11:13" x14ac:dyDescent="0.2">
      <c r="K6907" s="8"/>
      <c r="M6907" s="8"/>
    </row>
    <row r="6908" spans="11:13" x14ac:dyDescent="0.2">
      <c r="K6908" s="8"/>
      <c r="M6908" s="8"/>
    </row>
    <row r="6909" spans="11:13" x14ac:dyDescent="0.2">
      <c r="K6909" s="8"/>
      <c r="M6909" s="8"/>
    </row>
    <row r="6910" spans="11:13" x14ac:dyDescent="0.2">
      <c r="K6910" s="8"/>
      <c r="M6910" s="8"/>
    </row>
    <row r="6911" spans="11:13" x14ac:dyDescent="0.2">
      <c r="K6911" s="8"/>
      <c r="M6911" s="8"/>
    </row>
    <row r="6912" spans="11:13" x14ac:dyDescent="0.2">
      <c r="K6912" s="8"/>
      <c r="M6912" s="8"/>
    </row>
    <row r="6913" spans="11:13" x14ac:dyDescent="0.2">
      <c r="K6913" s="8"/>
      <c r="M6913" s="8"/>
    </row>
    <row r="6914" spans="11:13" x14ac:dyDescent="0.2">
      <c r="K6914" s="8"/>
      <c r="M6914" s="8"/>
    </row>
    <row r="6915" spans="11:13" x14ac:dyDescent="0.2">
      <c r="K6915" s="8"/>
      <c r="M6915" s="8"/>
    </row>
    <row r="6916" spans="11:13" x14ac:dyDescent="0.2">
      <c r="K6916" s="8"/>
      <c r="M6916" s="8"/>
    </row>
    <row r="6917" spans="11:13" x14ac:dyDescent="0.2">
      <c r="K6917" s="8"/>
      <c r="M6917" s="8"/>
    </row>
    <row r="6918" spans="11:13" x14ac:dyDescent="0.2">
      <c r="K6918" s="8"/>
      <c r="M6918" s="8"/>
    </row>
    <row r="6919" spans="11:13" x14ac:dyDescent="0.2">
      <c r="K6919" s="8"/>
      <c r="M6919" s="8"/>
    </row>
    <row r="6920" spans="11:13" x14ac:dyDescent="0.2">
      <c r="K6920" s="8"/>
      <c r="M6920" s="8"/>
    </row>
    <row r="6921" spans="11:13" x14ac:dyDescent="0.2">
      <c r="K6921" s="8"/>
      <c r="M6921" s="8"/>
    </row>
    <row r="6922" spans="11:13" x14ac:dyDescent="0.2">
      <c r="K6922" s="8"/>
      <c r="M6922" s="8"/>
    </row>
    <row r="6923" spans="11:13" x14ac:dyDescent="0.2">
      <c r="K6923" s="8"/>
      <c r="M6923" s="8"/>
    </row>
    <row r="6924" spans="11:13" x14ac:dyDescent="0.2">
      <c r="K6924" s="8"/>
      <c r="M6924" s="8"/>
    </row>
    <row r="6925" spans="11:13" x14ac:dyDescent="0.2">
      <c r="K6925" s="8"/>
      <c r="M6925" s="8"/>
    </row>
    <row r="6926" spans="11:13" x14ac:dyDescent="0.2">
      <c r="K6926" s="8"/>
      <c r="M6926" s="8"/>
    </row>
    <row r="6927" spans="11:13" x14ac:dyDescent="0.2">
      <c r="K6927" s="8"/>
      <c r="M6927" s="8"/>
    </row>
    <row r="6928" spans="11:13" x14ac:dyDescent="0.2">
      <c r="K6928" s="8"/>
      <c r="M6928" s="8"/>
    </row>
    <row r="6929" spans="11:13" x14ac:dyDescent="0.2">
      <c r="K6929" s="8"/>
      <c r="M6929" s="8"/>
    </row>
    <row r="6930" spans="11:13" x14ac:dyDescent="0.2">
      <c r="K6930" s="8"/>
      <c r="M6930" s="8"/>
    </row>
    <row r="6931" spans="11:13" x14ac:dyDescent="0.2">
      <c r="K6931" s="8"/>
      <c r="M6931" s="8"/>
    </row>
    <row r="6932" spans="11:13" x14ac:dyDescent="0.2">
      <c r="K6932" s="8"/>
      <c r="M6932" s="8"/>
    </row>
    <row r="6933" spans="11:13" x14ac:dyDescent="0.2">
      <c r="K6933" s="8"/>
      <c r="M6933" s="8"/>
    </row>
    <row r="6934" spans="11:13" x14ac:dyDescent="0.2">
      <c r="K6934" s="8"/>
      <c r="M6934" s="8"/>
    </row>
    <row r="6935" spans="11:13" x14ac:dyDescent="0.2">
      <c r="K6935" s="8"/>
      <c r="M6935" s="8"/>
    </row>
    <row r="6936" spans="11:13" x14ac:dyDescent="0.2">
      <c r="K6936" s="8"/>
      <c r="M6936" s="8"/>
    </row>
    <row r="6937" spans="11:13" x14ac:dyDescent="0.2">
      <c r="K6937" s="8"/>
      <c r="M6937" s="8"/>
    </row>
    <row r="6938" spans="11:13" x14ac:dyDescent="0.2">
      <c r="K6938" s="8"/>
      <c r="M6938" s="8"/>
    </row>
    <row r="6939" spans="11:13" x14ac:dyDescent="0.2">
      <c r="K6939" s="8"/>
      <c r="M6939" s="8"/>
    </row>
    <row r="6940" spans="11:13" x14ac:dyDescent="0.2">
      <c r="K6940" s="8"/>
      <c r="M6940" s="8"/>
    </row>
    <row r="6941" spans="11:13" x14ac:dyDescent="0.2">
      <c r="K6941" s="8"/>
      <c r="M6941" s="8"/>
    </row>
    <row r="6942" spans="11:13" x14ac:dyDescent="0.2">
      <c r="K6942" s="8"/>
      <c r="M6942" s="8"/>
    </row>
    <row r="6943" spans="11:13" x14ac:dyDescent="0.2">
      <c r="K6943" s="8"/>
      <c r="M6943" s="8"/>
    </row>
    <row r="6944" spans="11:13" x14ac:dyDescent="0.2">
      <c r="K6944" s="8"/>
      <c r="M6944" s="8"/>
    </row>
    <row r="6945" spans="11:13" x14ac:dyDescent="0.2">
      <c r="K6945" s="8"/>
      <c r="M6945" s="8"/>
    </row>
    <row r="6946" spans="11:13" x14ac:dyDescent="0.2">
      <c r="K6946" s="8"/>
      <c r="M6946" s="8"/>
    </row>
    <row r="6947" spans="11:13" x14ac:dyDescent="0.2">
      <c r="K6947" s="8"/>
      <c r="M6947" s="8"/>
    </row>
    <row r="6948" spans="11:13" x14ac:dyDescent="0.2">
      <c r="K6948" s="8"/>
      <c r="M6948" s="8"/>
    </row>
    <row r="6949" spans="11:13" x14ac:dyDescent="0.2">
      <c r="K6949" s="8"/>
      <c r="M6949" s="8"/>
    </row>
    <row r="6950" spans="11:13" x14ac:dyDescent="0.2">
      <c r="K6950" s="8"/>
      <c r="M6950" s="8"/>
    </row>
    <row r="6951" spans="11:13" x14ac:dyDescent="0.2">
      <c r="K6951" s="8"/>
      <c r="M6951" s="8"/>
    </row>
    <row r="6952" spans="11:13" x14ac:dyDescent="0.2">
      <c r="K6952" s="8"/>
      <c r="M6952" s="8"/>
    </row>
    <row r="6953" spans="11:13" x14ac:dyDescent="0.2">
      <c r="K6953" s="8"/>
      <c r="M6953" s="8"/>
    </row>
    <row r="6954" spans="11:13" x14ac:dyDescent="0.2">
      <c r="K6954" s="8"/>
      <c r="M6954" s="8"/>
    </row>
    <row r="6955" spans="11:13" x14ac:dyDescent="0.2">
      <c r="K6955" s="8"/>
      <c r="M6955" s="8"/>
    </row>
    <row r="6956" spans="11:13" x14ac:dyDescent="0.2">
      <c r="K6956" s="8"/>
      <c r="M6956" s="8"/>
    </row>
    <row r="6957" spans="11:13" x14ac:dyDescent="0.2">
      <c r="K6957" s="8"/>
      <c r="M6957" s="8"/>
    </row>
    <row r="6958" spans="11:13" x14ac:dyDescent="0.2">
      <c r="K6958" s="8"/>
      <c r="M6958" s="8"/>
    </row>
    <row r="6959" spans="11:13" x14ac:dyDescent="0.2">
      <c r="K6959" s="8"/>
      <c r="M6959" s="8"/>
    </row>
    <row r="6960" spans="11:13" x14ac:dyDescent="0.2">
      <c r="K6960" s="8"/>
      <c r="M6960" s="8"/>
    </row>
    <row r="6961" spans="11:13" x14ac:dyDescent="0.2">
      <c r="K6961" s="8"/>
      <c r="M6961" s="8"/>
    </row>
    <row r="6962" spans="11:13" x14ac:dyDescent="0.2">
      <c r="K6962" s="8"/>
      <c r="M6962" s="8"/>
    </row>
    <row r="6963" spans="11:13" x14ac:dyDescent="0.2">
      <c r="K6963" s="8"/>
      <c r="M6963" s="8"/>
    </row>
    <row r="6964" spans="11:13" x14ac:dyDescent="0.2">
      <c r="K6964" s="8"/>
      <c r="M6964" s="8"/>
    </row>
    <row r="6965" spans="11:13" x14ac:dyDescent="0.2">
      <c r="K6965" s="8"/>
      <c r="M6965" s="8"/>
    </row>
    <row r="6966" spans="11:13" x14ac:dyDescent="0.2">
      <c r="K6966" s="8"/>
      <c r="M6966" s="8"/>
    </row>
    <row r="6967" spans="11:13" x14ac:dyDescent="0.2">
      <c r="K6967" s="8"/>
      <c r="M6967" s="8"/>
    </row>
    <row r="6968" spans="11:13" x14ac:dyDescent="0.2">
      <c r="K6968" s="8"/>
      <c r="M6968" s="8"/>
    </row>
    <row r="6969" spans="11:13" x14ac:dyDescent="0.2">
      <c r="K6969" s="8"/>
      <c r="M6969" s="8"/>
    </row>
    <row r="6970" spans="11:13" x14ac:dyDescent="0.2">
      <c r="K6970" s="8"/>
      <c r="M6970" s="8"/>
    </row>
    <row r="6971" spans="11:13" x14ac:dyDescent="0.2">
      <c r="K6971" s="8"/>
      <c r="M6971" s="8"/>
    </row>
    <row r="6972" spans="11:13" x14ac:dyDescent="0.2">
      <c r="K6972" s="8"/>
      <c r="M6972" s="8"/>
    </row>
    <row r="6973" spans="11:13" x14ac:dyDescent="0.2">
      <c r="K6973" s="8"/>
      <c r="M6973" s="8"/>
    </row>
    <row r="6974" spans="11:13" x14ac:dyDescent="0.2">
      <c r="K6974" s="8"/>
      <c r="M6974" s="8"/>
    </row>
    <row r="6975" spans="11:13" x14ac:dyDescent="0.2">
      <c r="K6975" s="8"/>
      <c r="M6975" s="8"/>
    </row>
    <row r="6976" spans="11:13" x14ac:dyDescent="0.2">
      <c r="K6976" s="8"/>
      <c r="M6976" s="8"/>
    </row>
    <row r="6977" spans="11:13" x14ac:dyDescent="0.2">
      <c r="K6977" s="8"/>
      <c r="M6977" s="8"/>
    </row>
    <row r="6978" spans="11:13" x14ac:dyDescent="0.2">
      <c r="K6978" s="8"/>
      <c r="M6978" s="8"/>
    </row>
    <row r="6979" spans="11:13" x14ac:dyDescent="0.2">
      <c r="K6979" s="8"/>
      <c r="M6979" s="8"/>
    </row>
    <row r="6980" spans="11:13" x14ac:dyDescent="0.2">
      <c r="K6980" s="8"/>
      <c r="M6980" s="8"/>
    </row>
    <row r="6981" spans="11:13" x14ac:dyDescent="0.2">
      <c r="K6981" s="8"/>
      <c r="M6981" s="8"/>
    </row>
    <row r="6982" spans="11:13" x14ac:dyDescent="0.2">
      <c r="K6982" s="8"/>
      <c r="M6982" s="8"/>
    </row>
    <row r="6983" spans="11:13" x14ac:dyDescent="0.2">
      <c r="K6983" s="8"/>
      <c r="M6983" s="8"/>
    </row>
    <row r="6984" spans="11:13" x14ac:dyDescent="0.2">
      <c r="K6984" s="8"/>
      <c r="M6984" s="8"/>
    </row>
    <row r="6985" spans="11:13" x14ac:dyDescent="0.2">
      <c r="K6985" s="8"/>
      <c r="M6985" s="8"/>
    </row>
    <row r="6986" spans="11:13" x14ac:dyDescent="0.2">
      <c r="K6986" s="8"/>
      <c r="M6986" s="8"/>
    </row>
    <row r="6987" spans="11:13" x14ac:dyDescent="0.2">
      <c r="K6987" s="8"/>
      <c r="M6987" s="8"/>
    </row>
    <row r="6988" spans="11:13" x14ac:dyDescent="0.2">
      <c r="K6988" s="8"/>
      <c r="M6988" s="8"/>
    </row>
    <row r="6989" spans="11:13" x14ac:dyDescent="0.2">
      <c r="K6989" s="8"/>
      <c r="M6989" s="8"/>
    </row>
    <row r="6990" spans="11:13" x14ac:dyDescent="0.2">
      <c r="K6990" s="8"/>
      <c r="M6990" s="8"/>
    </row>
    <row r="6991" spans="11:13" x14ac:dyDescent="0.2">
      <c r="K6991" s="8"/>
      <c r="M6991" s="8"/>
    </row>
    <row r="6992" spans="11:13" x14ac:dyDescent="0.2">
      <c r="K6992" s="8"/>
      <c r="M6992" s="8"/>
    </row>
    <row r="6993" spans="11:13" x14ac:dyDescent="0.2">
      <c r="K6993" s="8"/>
      <c r="M6993" s="8"/>
    </row>
    <row r="6994" spans="11:13" x14ac:dyDescent="0.2">
      <c r="K6994" s="8"/>
      <c r="M6994" s="8"/>
    </row>
    <row r="6995" spans="11:13" x14ac:dyDescent="0.2">
      <c r="K6995" s="8"/>
      <c r="M6995" s="8"/>
    </row>
    <row r="6996" spans="11:13" x14ac:dyDescent="0.2">
      <c r="K6996" s="8"/>
      <c r="M6996" s="8"/>
    </row>
    <row r="6997" spans="11:13" x14ac:dyDescent="0.2">
      <c r="K6997" s="8"/>
      <c r="M6997" s="8"/>
    </row>
    <row r="6998" spans="11:13" x14ac:dyDescent="0.2">
      <c r="K6998" s="8"/>
      <c r="M6998" s="8"/>
    </row>
    <row r="6999" spans="11:13" x14ac:dyDescent="0.2">
      <c r="K6999" s="8"/>
      <c r="M6999" s="8"/>
    </row>
    <row r="7000" spans="11:13" x14ac:dyDescent="0.2">
      <c r="K7000" s="8"/>
      <c r="M7000" s="8"/>
    </row>
    <row r="7001" spans="11:13" x14ac:dyDescent="0.2">
      <c r="K7001" s="8"/>
      <c r="M7001" s="8"/>
    </row>
    <row r="7002" spans="11:13" x14ac:dyDescent="0.2">
      <c r="K7002" s="8"/>
      <c r="M7002" s="8"/>
    </row>
    <row r="7003" spans="11:13" x14ac:dyDescent="0.2">
      <c r="K7003" s="8"/>
      <c r="M7003" s="8"/>
    </row>
    <row r="7004" spans="11:13" x14ac:dyDescent="0.2">
      <c r="K7004" s="8"/>
      <c r="M7004" s="8"/>
    </row>
    <row r="7005" spans="11:13" x14ac:dyDescent="0.2">
      <c r="K7005" s="8"/>
      <c r="M7005" s="8"/>
    </row>
    <row r="7006" spans="11:13" x14ac:dyDescent="0.2">
      <c r="K7006" s="8"/>
      <c r="M7006" s="8"/>
    </row>
    <row r="7007" spans="11:13" x14ac:dyDescent="0.2">
      <c r="K7007" s="8"/>
      <c r="M7007" s="8"/>
    </row>
    <row r="7008" spans="11:13" x14ac:dyDescent="0.2">
      <c r="K7008" s="8"/>
      <c r="M7008" s="8"/>
    </row>
    <row r="7009" spans="11:13" x14ac:dyDescent="0.2">
      <c r="K7009" s="8"/>
      <c r="M7009" s="8"/>
    </row>
    <row r="7010" spans="11:13" x14ac:dyDescent="0.2">
      <c r="K7010" s="8"/>
      <c r="M7010" s="8"/>
    </row>
    <row r="7011" spans="11:13" x14ac:dyDescent="0.2">
      <c r="K7011" s="8"/>
      <c r="M7011" s="8"/>
    </row>
    <row r="7012" spans="11:13" x14ac:dyDescent="0.2">
      <c r="K7012" s="8"/>
      <c r="M7012" s="8"/>
    </row>
    <row r="7013" spans="11:13" x14ac:dyDescent="0.2">
      <c r="K7013" s="8"/>
      <c r="M7013" s="8"/>
    </row>
    <row r="7014" spans="11:13" x14ac:dyDescent="0.2">
      <c r="K7014" s="8"/>
      <c r="M7014" s="8"/>
    </row>
    <row r="7015" spans="11:13" x14ac:dyDescent="0.2">
      <c r="K7015" s="8"/>
      <c r="M7015" s="8"/>
    </row>
    <row r="7016" spans="11:13" x14ac:dyDescent="0.2">
      <c r="K7016" s="8"/>
      <c r="M7016" s="8"/>
    </row>
    <row r="7017" spans="11:13" x14ac:dyDescent="0.2">
      <c r="K7017" s="8"/>
      <c r="M7017" s="8"/>
    </row>
    <row r="7018" spans="11:13" x14ac:dyDescent="0.2">
      <c r="K7018" s="8"/>
      <c r="M7018" s="8"/>
    </row>
    <row r="7019" spans="11:13" x14ac:dyDescent="0.2">
      <c r="K7019" s="8"/>
      <c r="M7019" s="8"/>
    </row>
    <row r="7020" spans="11:13" x14ac:dyDescent="0.2">
      <c r="K7020" s="8"/>
      <c r="M7020" s="8"/>
    </row>
    <row r="7021" spans="11:13" x14ac:dyDescent="0.2">
      <c r="K7021" s="8"/>
      <c r="M7021" s="8"/>
    </row>
    <row r="7022" spans="11:13" x14ac:dyDescent="0.2">
      <c r="K7022" s="8"/>
      <c r="M7022" s="8"/>
    </row>
    <row r="7023" spans="11:13" x14ac:dyDescent="0.2">
      <c r="K7023" s="8"/>
      <c r="M7023" s="8"/>
    </row>
    <row r="7024" spans="11:13" x14ac:dyDescent="0.2">
      <c r="K7024" s="8"/>
      <c r="M7024" s="8"/>
    </row>
    <row r="7025" spans="11:13" x14ac:dyDescent="0.2">
      <c r="K7025" s="8"/>
      <c r="M7025" s="8"/>
    </row>
    <row r="7026" spans="11:13" x14ac:dyDescent="0.2">
      <c r="K7026" s="8"/>
      <c r="M7026" s="8"/>
    </row>
    <row r="7027" spans="11:13" x14ac:dyDescent="0.2">
      <c r="K7027" s="8"/>
      <c r="M7027" s="8"/>
    </row>
    <row r="7028" spans="11:13" x14ac:dyDescent="0.2">
      <c r="K7028" s="8"/>
      <c r="M7028" s="8"/>
    </row>
    <row r="7029" spans="11:13" x14ac:dyDescent="0.2">
      <c r="K7029" s="8"/>
      <c r="M7029" s="8"/>
    </row>
    <row r="7030" spans="11:13" x14ac:dyDescent="0.2">
      <c r="K7030" s="8"/>
      <c r="M7030" s="8"/>
    </row>
    <row r="7031" spans="11:13" x14ac:dyDescent="0.2">
      <c r="K7031" s="8"/>
      <c r="M7031" s="8"/>
    </row>
    <row r="7032" spans="11:13" x14ac:dyDescent="0.2">
      <c r="K7032" s="8"/>
      <c r="M7032" s="8"/>
    </row>
    <row r="7033" spans="11:13" x14ac:dyDescent="0.2">
      <c r="K7033" s="8"/>
      <c r="M7033" s="8"/>
    </row>
    <row r="7034" spans="11:13" x14ac:dyDescent="0.2">
      <c r="K7034" s="8"/>
      <c r="M7034" s="8"/>
    </row>
    <row r="7035" spans="11:13" x14ac:dyDescent="0.2">
      <c r="K7035" s="8"/>
      <c r="M7035" s="8"/>
    </row>
    <row r="7036" spans="11:13" x14ac:dyDescent="0.2">
      <c r="K7036" s="8"/>
      <c r="M7036" s="8"/>
    </row>
    <row r="7037" spans="11:13" x14ac:dyDescent="0.2">
      <c r="K7037" s="8"/>
      <c r="M7037" s="8"/>
    </row>
    <row r="7038" spans="11:13" x14ac:dyDescent="0.2">
      <c r="K7038" s="8"/>
      <c r="M7038" s="8"/>
    </row>
    <row r="7039" spans="11:13" x14ac:dyDescent="0.2">
      <c r="K7039" s="8"/>
      <c r="M7039" s="8"/>
    </row>
    <row r="7040" spans="11:13" x14ac:dyDescent="0.2">
      <c r="K7040" s="8"/>
      <c r="M7040" s="8"/>
    </row>
    <row r="7041" spans="11:13" x14ac:dyDescent="0.2">
      <c r="K7041" s="8"/>
      <c r="M7041" s="8"/>
    </row>
    <row r="7042" spans="11:13" x14ac:dyDescent="0.2">
      <c r="K7042" s="8"/>
      <c r="M7042" s="8"/>
    </row>
    <row r="7043" spans="11:13" x14ac:dyDescent="0.2">
      <c r="K7043" s="8"/>
      <c r="M7043" s="8"/>
    </row>
    <row r="7044" spans="11:13" x14ac:dyDescent="0.2">
      <c r="K7044" s="8"/>
      <c r="M7044" s="8"/>
    </row>
    <row r="7045" spans="11:13" x14ac:dyDescent="0.2">
      <c r="K7045" s="8"/>
      <c r="M7045" s="8"/>
    </row>
    <row r="7046" spans="11:13" x14ac:dyDescent="0.2">
      <c r="K7046" s="8"/>
      <c r="M7046" s="8"/>
    </row>
    <row r="7047" spans="11:13" x14ac:dyDescent="0.2">
      <c r="K7047" s="8"/>
      <c r="M7047" s="8"/>
    </row>
    <row r="7048" spans="11:13" x14ac:dyDescent="0.2">
      <c r="K7048" s="8"/>
      <c r="M7048" s="8"/>
    </row>
    <row r="7049" spans="11:13" x14ac:dyDescent="0.2">
      <c r="K7049" s="8"/>
      <c r="M7049" s="8"/>
    </row>
    <row r="7050" spans="11:13" x14ac:dyDescent="0.2">
      <c r="K7050" s="8"/>
      <c r="M7050" s="8"/>
    </row>
    <row r="7051" spans="11:13" x14ac:dyDescent="0.2">
      <c r="K7051" s="8"/>
      <c r="M7051" s="8"/>
    </row>
    <row r="7052" spans="11:13" x14ac:dyDescent="0.2">
      <c r="K7052" s="8"/>
      <c r="M7052" s="8"/>
    </row>
    <row r="7053" spans="11:13" x14ac:dyDescent="0.2">
      <c r="K7053" s="8"/>
      <c r="M7053" s="8"/>
    </row>
    <row r="7054" spans="11:13" x14ac:dyDescent="0.2">
      <c r="K7054" s="8"/>
      <c r="M7054" s="8"/>
    </row>
    <row r="7055" spans="11:13" x14ac:dyDescent="0.2">
      <c r="K7055" s="8"/>
      <c r="M7055" s="8"/>
    </row>
    <row r="7056" spans="11:13" x14ac:dyDescent="0.2">
      <c r="K7056" s="8"/>
      <c r="M7056" s="8"/>
    </row>
    <row r="7057" spans="11:13" x14ac:dyDescent="0.2">
      <c r="K7057" s="8"/>
      <c r="M7057" s="8"/>
    </row>
    <row r="7058" spans="11:13" x14ac:dyDescent="0.2">
      <c r="K7058" s="8"/>
      <c r="M7058" s="8"/>
    </row>
    <row r="7059" spans="11:13" x14ac:dyDescent="0.2">
      <c r="K7059" s="8"/>
      <c r="M7059" s="8"/>
    </row>
    <row r="7060" spans="11:13" x14ac:dyDescent="0.2">
      <c r="K7060" s="8"/>
      <c r="M7060" s="8"/>
    </row>
    <row r="7061" spans="11:13" x14ac:dyDescent="0.2">
      <c r="K7061" s="8"/>
      <c r="M7061" s="8"/>
    </row>
    <row r="7062" spans="11:13" x14ac:dyDescent="0.2">
      <c r="K7062" s="8"/>
      <c r="M7062" s="8"/>
    </row>
    <row r="7063" spans="11:13" x14ac:dyDescent="0.2">
      <c r="K7063" s="8"/>
      <c r="M7063" s="8"/>
    </row>
    <row r="7064" spans="11:13" x14ac:dyDescent="0.2">
      <c r="K7064" s="8"/>
      <c r="M7064" s="8"/>
    </row>
    <row r="7065" spans="11:13" x14ac:dyDescent="0.2">
      <c r="K7065" s="8"/>
      <c r="M7065" s="8"/>
    </row>
    <row r="7066" spans="11:13" x14ac:dyDescent="0.2">
      <c r="K7066" s="8"/>
      <c r="M7066" s="8"/>
    </row>
    <row r="7067" spans="11:13" x14ac:dyDescent="0.2">
      <c r="K7067" s="8"/>
      <c r="M7067" s="8"/>
    </row>
    <row r="7068" spans="11:13" x14ac:dyDescent="0.2">
      <c r="K7068" s="8"/>
      <c r="M7068" s="8"/>
    </row>
    <row r="7069" spans="11:13" x14ac:dyDescent="0.2">
      <c r="K7069" s="8"/>
      <c r="M7069" s="8"/>
    </row>
    <row r="7070" spans="11:13" x14ac:dyDescent="0.2">
      <c r="K7070" s="8"/>
      <c r="M7070" s="8"/>
    </row>
    <row r="7071" spans="11:13" x14ac:dyDescent="0.2">
      <c r="K7071" s="8"/>
      <c r="M7071" s="8"/>
    </row>
    <row r="7072" spans="11:13" x14ac:dyDescent="0.2">
      <c r="K7072" s="8"/>
      <c r="M7072" s="8"/>
    </row>
    <row r="7073" spans="11:13" x14ac:dyDescent="0.2">
      <c r="K7073" s="8"/>
      <c r="M7073" s="8"/>
    </row>
    <row r="7074" spans="11:13" x14ac:dyDescent="0.2">
      <c r="K7074" s="8"/>
      <c r="M7074" s="8"/>
    </row>
    <row r="7075" spans="11:13" x14ac:dyDescent="0.2">
      <c r="K7075" s="8"/>
      <c r="M7075" s="8"/>
    </row>
    <row r="7076" spans="11:13" x14ac:dyDescent="0.2">
      <c r="K7076" s="8"/>
      <c r="M7076" s="8"/>
    </row>
    <row r="7077" spans="11:13" x14ac:dyDescent="0.2">
      <c r="K7077" s="8"/>
      <c r="M7077" s="8"/>
    </row>
    <row r="7078" spans="11:13" x14ac:dyDescent="0.2">
      <c r="K7078" s="8"/>
      <c r="M7078" s="8"/>
    </row>
    <row r="7079" spans="11:13" x14ac:dyDescent="0.2">
      <c r="K7079" s="8"/>
      <c r="M7079" s="8"/>
    </row>
    <row r="7080" spans="11:13" x14ac:dyDescent="0.2">
      <c r="K7080" s="8"/>
      <c r="M7080" s="8"/>
    </row>
    <row r="7081" spans="11:13" x14ac:dyDescent="0.2">
      <c r="K7081" s="8"/>
      <c r="M7081" s="8"/>
    </row>
    <row r="7082" spans="11:13" x14ac:dyDescent="0.2">
      <c r="K7082" s="8"/>
      <c r="M7082" s="8"/>
    </row>
    <row r="7083" spans="11:13" x14ac:dyDescent="0.2">
      <c r="K7083" s="8"/>
      <c r="M7083" s="8"/>
    </row>
    <row r="7084" spans="11:13" x14ac:dyDescent="0.2">
      <c r="K7084" s="8"/>
      <c r="M7084" s="8"/>
    </row>
    <row r="7085" spans="11:13" x14ac:dyDescent="0.2">
      <c r="K7085" s="8"/>
      <c r="M7085" s="8"/>
    </row>
    <row r="7086" spans="11:13" x14ac:dyDescent="0.2">
      <c r="K7086" s="8"/>
      <c r="M7086" s="8"/>
    </row>
    <row r="7087" spans="11:13" x14ac:dyDescent="0.2">
      <c r="K7087" s="8"/>
      <c r="M7087" s="8"/>
    </row>
    <row r="7088" spans="11:13" x14ac:dyDescent="0.2">
      <c r="K7088" s="8"/>
      <c r="M7088" s="8"/>
    </row>
    <row r="7089" spans="11:13" x14ac:dyDescent="0.2">
      <c r="K7089" s="8"/>
      <c r="M7089" s="8"/>
    </row>
    <row r="7090" spans="11:13" x14ac:dyDescent="0.2">
      <c r="K7090" s="8"/>
      <c r="M7090" s="8"/>
    </row>
    <row r="7091" spans="11:13" x14ac:dyDescent="0.2">
      <c r="K7091" s="8"/>
      <c r="M7091" s="8"/>
    </row>
    <row r="7092" spans="11:13" x14ac:dyDescent="0.2">
      <c r="K7092" s="8"/>
      <c r="M7092" s="8"/>
    </row>
    <row r="7093" spans="11:13" x14ac:dyDescent="0.2">
      <c r="K7093" s="8"/>
      <c r="M7093" s="8"/>
    </row>
    <row r="7094" spans="11:13" x14ac:dyDescent="0.2">
      <c r="K7094" s="8"/>
      <c r="M7094" s="8"/>
    </row>
    <row r="7095" spans="11:13" x14ac:dyDescent="0.2">
      <c r="K7095" s="8"/>
      <c r="M7095" s="8"/>
    </row>
    <row r="7096" spans="11:13" x14ac:dyDescent="0.2">
      <c r="K7096" s="8"/>
      <c r="M7096" s="8"/>
    </row>
    <row r="7097" spans="11:13" x14ac:dyDescent="0.2">
      <c r="K7097" s="8"/>
      <c r="M7097" s="8"/>
    </row>
    <row r="7098" spans="11:13" x14ac:dyDescent="0.2">
      <c r="K7098" s="8"/>
      <c r="M7098" s="8"/>
    </row>
    <row r="7099" spans="11:13" x14ac:dyDescent="0.2">
      <c r="K7099" s="8"/>
      <c r="M7099" s="8"/>
    </row>
    <row r="7100" spans="11:13" x14ac:dyDescent="0.2">
      <c r="K7100" s="8"/>
      <c r="M7100" s="8"/>
    </row>
    <row r="7101" spans="11:13" x14ac:dyDescent="0.2">
      <c r="K7101" s="8"/>
      <c r="M7101" s="8"/>
    </row>
    <row r="7102" spans="11:13" x14ac:dyDescent="0.2">
      <c r="K7102" s="8"/>
      <c r="M7102" s="8"/>
    </row>
    <row r="7103" spans="11:13" x14ac:dyDescent="0.2">
      <c r="K7103" s="8"/>
      <c r="M7103" s="8"/>
    </row>
    <row r="7104" spans="11:13" x14ac:dyDescent="0.2">
      <c r="K7104" s="8"/>
      <c r="M7104" s="8"/>
    </row>
    <row r="7105" spans="11:13" x14ac:dyDescent="0.2">
      <c r="K7105" s="8"/>
      <c r="M7105" s="8"/>
    </row>
    <row r="7106" spans="11:13" x14ac:dyDescent="0.2">
      <c r="K7106" s="8"/>
      <c r="M7106" s="8"/>
    </row>
    <row r="7107" spans="11:13" x14ac:dyDescent="0.2">
      <c r="K7107" s="8"/>
      <c r="M7107" s="8"/>
    </row>
    <row r="7108" spans="11:13" x14ac:dyDescent="0.2">
      <c r="K7108" s="8"/>
      <c r="M7108" s="8"/>
    </row>
    <row r="7109" spans="11:13" x14ac:dyDescent="0.2">
      <c r="K7109" s="8"/>
      <c r="M7109" s="8"/>
    </row>
    <row r="7110" spans="11:13" x14ac:dyDescent="0.2">
      <c r="K7110" s="8"/>
      <c r="M7110" s="8"/>
    </row>
    <row r="7111" spans="11:13" x14ac:dyDescent="0.2">
      <c r="K7111" s="8"/>
      <c r="M7111" s="8"/>
    </row>
    <row r="7112" spans="11:13" x14ac:dyDescent="0.2">
      <c r="K7112" s="8"/>
      <c r="M7112" s="8"/>
    </row>
    <row r="7113" spans="11:13" x14ac:dyDescent="0.2">
      <c r="K7113" s="8"/>
      <c r="M7113" s="8"/>
    </row>
    <row r="7114" spans="11:13" x14ac:dyDescent="0.2">
      <c r="K7114" s="8"/>
      <c r="M7114" s="8"/>
    </row>
    <row r="7115" spans="11:13" x14ac:dyDescent="0.2">
      <c r="K7115" s="8"/>
      <c r="M7115" s="8"/>
    </row>
    <row r="7116" spans="11:13" x14ac:dyDescent="0.2">
      <c r="K7116" s="8"/>
      <c r="M7116" s="8"/>
    </row>
    <row r="7117" spans="11:13" x14ac:dyDescent="0.2">
      <c r="K7117" s="8"/>
      <c r="M7117" s="8"/>
    </row>
    <row r="7118" spans="11:13" x14ac:dyDescent="0.2">
      <c r="K7118" s="8"/>
      <c r="M7118" s="8"/>
    </row>
    <row r="7119" spans="11:13" x14ac:dyDescent="0.2">
      <c r="K7119" s="8"/>
      <c r="M7119" s="8"/>
    </row>
    <row r="7120" spans="11:13" x14ac:dyDescent="0.2">
      <c r="K7120" s="8"/>
      <c r="M7120" s="8"/>
    </row>
    <row r="7121" spans="11:13" x14ac:dyDescent="0.2">
      <c r="K7121" s="8"/>
      <c r="M7121" s="8"/>
    </row>
    <row r="7122" spans="11:13" x14ac:dyDescent="0.2">
      <c r="K7122" s="8"/>
      <c r="M7122" s="8"/>
    </row>
    <row r="7123" spans="11:13" x14ac:dyDescent="0.2">
      <c r="K7123" s="8"/>
      <c r="M7123" s="8"/>
    </row>
    <row r="7124" spans="11:13" x14ac:dyDescent="0.2">
      <c r="K7124" s="8"/>
      <c r="M7124" s="8"/>
    </row>
    <row r="7125" spans="11:13" x14ac:dyDescent="0.2">
      <c r="K7125" s="8"/>
      <c r="M7125" s="8"/>
    </row>
    <row r="7126" spans="11:13" x14ac:dyDescent="0.2">
      <c r="K7126" s="8"/>
      <c r="M7126" s="8"/>
    </row>
    <row r="7127" spans="11:13" x14ac:dyDescent="0.2">
      <c r="K7127" s="8"/>
      <c r="M7127" s="8"/>
    </row>
    <row r="7128" spans="11:13" x14ac:dyDescent="0.2">
      <c r="K7128" s="8"/>
      <c r="M7128" s="8"/>
    </row>
    <row r="7129" spans="11:13" x14ac:dyDescent="0.2">
      <c r="K7129" s="8"/>
      <c r="M7129" s="8"/>
    </row>
    <row r="7130" spans="11:13" x14ac:dyDescent="0.2">
      <c r="K7130" s="8"/>
      <c r="M7130" s="8"/>
    </row>
    <row r="7131" spans="11:13" x14ac:dyDescent="0.2">
      <c r="K7131" s="8"/>
      <c r="M7131" s="8"/>
    </row>
    <row r="7132" spans="11:13" x14ac:dyDescent="0.2">
      <c r="K7132" s="8"/>
      <c r="M7132" s="8"/>
    </row>
    <row r="7133" spans="11:13" x14ac:dyDescent="0.2">
      <c r="K7133" s="8"/>
      <c r="M7133" s="8"/>
    </row>
    <row r="7134" spans="11:13" x14ac:dyDescent="0.2">
      <c r="K7134" s="8"/>
      <c r="M7134" s="8"/>
    </row>
    <row r="7135" spans="11:13" x14ac:dyDescent="0.2">
      <c r="K7135" s="8"/>
      <c r="M7135" s="8"/>
    </row>
    <row r="7136" spans="11:13" x14ac:dyDescent="0.2">
      <c r="K7136" s="8"/>
      <c r="M7136" s="8"/>
    </row>
    <row r="7137" spans="11:13" x14ac:dyDescent="0.2">
      <c r="K7137" s="8"/>
      <c r="M7137" s="8"/>
    </row>
    <row r="7138" spans="11:13" x14ac:dyDescent="0.2">
      <c r="K7138" s="8"/>
      <c r="M7138" s="8"/>
    </row>
    <row r="7139" spans="11:13" x14ac:dyDescent="0.2">
      <c r="K7139" s="8"/>
      <c r="M7139" s="8"/>
    </row>
    <row r="7140" spans="11:13" x14ac:dyDescent="0.2">
      <c r="K7140" s="8"/>
      <c r="M7140" s="8"/>
    </row>
    <row r="7141" spans="11:13" x14ac:dyDescent="0.2">
      <c r="K7141" s="8"/>
      <c r="M7141" s="8"/>
    </row>
    <row r="7142" spans="11:13" x14ac:dyDescent="0.2">
      <c r="K7142" s="8"/>
      <c r="M7142" s="8"/>
    </row>
    <row r="7143" spans="11:13" x14ac:dyDescent="0.2">
      <c r="K7143" s="8"/>
      <c r="M7143" s="8"/>
    </row>
    <row r="7144" spans="11:13" x14ac:dyDescent="0.2">
      <c r="K7144" s="8"/>
      <c r="M7144" s="8"/>
    </row>
    <row r="7145" spans="11:13" x14ac:dyDescent="0.2">
      <c r="K7145" s="8"/>
      <c r="M7145" s="8"/>
    </row>
    <row r="7146" spans="11:13" x14ac:dyDescent="0.2">
      <c r="K7146" s="8"/>
      <c r="M7146" s="8"/>
    </row>
    <row r="7147" spans="11:13" x14ac:dyDescent="0.2">
      <c r="K7147" s="8"/>
      <c r="M7147" s="8"/>
    </row>
    <row r="7148" spans="11:13" x14ac:dyDescent="0.2">
      <c r="K7148" s="8"/>
      <c r="M7148" s="8"/>
    </row>
    <row r="7149" spans="11:13" x14ac:dyDescent="0.2">
      <c r="K7149" s="8"/>
      <c r="M7149" s="8"/>
    </row>
    <row r="7150" spans="11:13" x14ac:dyDescent="0.2">
      <c r="K7150" s="8"/>
      <c r="M7150" s="8"/>
    </row>
    <row r="7151" spans="11:13" x14ac:dyDescent="0.2">
      <c r="K7151" s="8"/>
      <c r="M7151" s="8"/>
    </row>
    <row r="7152" spans="11:13" x14ac:dyDescent="0.2">
      <c r="K7152" s="8"/>
      <c r="M7152" s="8"/>
    </row>
    <row r="7153" spans="11:13" x14ac:dyDescent="0.2">
      <c r="K7153" s="8"/>
      <c r="M7153" s="8"/>
    </row>
    <row r="7154" spans="11:13" x14ac:dyDescent="0.2">
      <c r="K7154" s="8"/>
      <c r="M7154" s="8"/>
    </row>
    <row r="7155" spans="11:13" x14ac:dyDescent="0.2">
      <c r="K7155" s="8"/>
      <c r="M7155" s="8"/>
    </row>
    <row r="7156" spans="11:13" x14ac:dyDescent="0.2">
      <c r="K7156" s="8"/>
      <c r="M7156" s="8"/>
    </row>
    <row r="7157" spans="11:13" x14ac:dyDescent="0.2">
      <c r="K7157" s="8"/>
      <c r="M7157" s="8"/>
    </row>
    <row r="7158" spans="11:13" x14ac:dyDescent="0.2">
      <c r="K7158" s="8"/>
      <c r="M7158" s="8"/>
    </row>
    <row r="7159" spans="11:13" x14ac:dyDescent="0.2">
      <c r="K7159" s="8"/>
      <c r="M7159" s="8"/>
    </row>
    <row r="7160" spans="11:13" x14ac:dyDescent="0.2">
      <c r="K7160" s="8"/>
      <c r="M7160" s="8"/>
    </row>
    <row r="7161" spans="11:13" x14ac:dyDescent="0.2">
      <c r="K7161" s="8"/>
      <c r="M7161" s="8"/>
    </row>
    <row r="7162" spans="11:13" x14ac:dyDescent="0.2">
      <c r="K7162" s="8"/>
      <c r="M7162" s="8"/>
    </row>
    <row r="7163" spans="11:13" x14ac:dyDescent="0.2">
      <c r="K7163" s="8"/>
      <c r="M7163" s="8"/>
    </row>
    <row r="7164" spans="11:13" x14ac:dyDescent="0.2">
      <c r="K7164" s="8"/>
      <c r="M7164" s="8"/>
    </row>
    <row r="7165" spans="11:13" x14ac:dyDescent="0.2">
      <c r="K7165" s="8"/>
      <c r="M7165" s="8"/>
    </row>
    <row r="7166" spans="11:13" x14ac:dyDescent="0.2">
      <c r="K7166" s="8"/>
      <c r="M7166" s="8"/>
    </row>
    <row r="7167" spans="11:13" x14ac:dyDescent="0.2">
      <c r="K7167" s="8"/>
      <c r="M7167" s="8"/>
    </row>
    <row r="7168" spans="11:13" x14ac:dyDescent="0.2">
      <c r="K7168" s="8"/>
      <c r="M7168" s="8"/>
    </row>
    <row r="7169" spans="11:13" x14ac:dyDescent="0.2">
      <c r="K7169" s="8"/>
      <c r="M7169" s="8"/>
    </row>
    <row r="7170" spans="11:13" x14ac:dyDescent="0.2">
      <c r="K7170" s="8"/>
      <c r="M7170" s="8"/>
    </row>
    <row r="7171" spans="11:13" x14ac:dyDescent="0.2">
      <c r="K7171" s="8"/>
      <c r="M7171" s="8"/>
    </row>
    <row r="7172" spans="11:13" x14ac:dyDescent="0.2">
      <c r="K7172" s="8"/>
      <c r="M7172" s="8"/>
    </row>
    <row r="7173" spans="11:13" x14ac:dyDescent="0.2">
      <c r="K7173" s="8"/>
      <c r="M7173" s="8"/>
    </row>
    <row r="7174" spans="11:13" x14ac:dyDescent="0.2">
      <c r="K7174" s="8"/>
      <c r="M7174" s="8"/>
    </row>
    <row r="7175" spans="11:13" x14ac:dyDescent="0.2">
      <c r="K7175" s="8"/>
      <c r="M7175" s="8"/>
    </row>
    <row r="7176" spans="11:13" x14ac:dyDescent="0.2">
      <c r="K7176" s="8"/>
      <c r="M7176" s="8"/>
    </row>
    <row r="7177" spans="11:13" x14ac:dyDescent="0.2">
      <c r="K7177" s="8"/>
      <c r="M7177" s="8"/>
    </row>
    <row r="7178" spans="11:13" x14ac:dyDescent="0.2">
      <c r="K7178" s="8"/>
      <c r="M7178" s="8"/>
    </row>
    <row r="7179" spans="11:13" x14ac:dyDescent="0.2">
      <c r="K7179" s="8"/>
      <c r="M7179" s="8"/>
    </row>
    <row r="7180" spans="11:13" x14ac:dyDescent="0.2">
      <c r="K7180" s="8"/>
      <c r="M7180" s="8"/>
    </row>
    <row r="7181" spans="11:13" x14ac:dyDescent="0.2">
      <c r="K7181" s="8"/>
      <c r="M7181" s="8"/>
    </row>
    <row r="7182" spans="11:13" x14ac:dyDescent="0.2">
      <c r="K7182" s="8"/>
      <c r="M7182" s="8"/>
    </row>
    <row r="7183" spans="11:13" x14ac:dyDescent="0.2">
      <c r="K7183" s="8"/>
      <c r="M7183" s="8"/>
    </row>
    <row r="7184" spans="11:13" x14ac:dyDescent="0.2">
      <c r="K7184" s="8"/>
      <c r="M7184" s="8"/>
    </row>
    <row r="7185" spans="11:13" x14ac:dyDescent="0.2">
      <c r="K7185" s="8"/>
      <c r="M7185" s="8"/>
    </row>
    <row r="7186" spans="11:13" x14ac:dyDescent="0.2">
      <c r="K7186" s="8"/>
      <c r="M7186" s="8"/>
    </row>
    <row r="7187" spans="11:13" x14ac:dyDescent="0.2">
      <c r="K7187" s="8"/>
      <c r="M7187" s="8"/>
    </row>
    <row r="7188" spans="11:13" x14ac:dyDescent="0.2">
      <c r="K7188" s="8"/>
      <c r="M7188" s="8"/>
    </row>
    <row r="7189" spans="11:13" x14ac:dyDescent="0.2">
      <c r="K7189" s="8"/>
      <c r="M7189" s="8"/>
    </row>
    <row r="7190" spans="11:13" x14ac:dyDescent="0.2">
      <c r="K7190" s="8"/>
      <c r="M7190" s="8"/>
    </row>
    <row r="7191" spans="11:13" x14ac:dyDescent="0.2">
      <c r="K7191" s="8"/>
      <c r="M7191" s="8"/>
    </row>
    <row r="7192" spans="11:13" x14ac:dyDescent="0.2">
      <c r="K7192" s="8"/>
      <c r="M7192" s="8"/>
    </row>
    <row r="7193" spans="11:13" x14ac:dyDescent="0.2">
      <c r="K7193" s="8"/>
      <c r="M7193" s="8"/>
    </row>
    <row r="7194" spans="11:13" x14ac:dyDescent="0.2">
      <c r="K7194" s="8"/>
      <c r="M7194" s="8"/>
    </row>
    <row r="7195" spans="11:13" x14ac:dyDescent="0.2">
      <c r="K7195" s="8"/>
      <c r="M7195" s="8"/>
    </row>
    <row r="7196" spans="11:13" x14ac:dyDescent="0.2">
      <c r="K7196" s="8"/>
      <c r="M7196" s="8"/>
    </row>
    <row r="7197" spans="11:13" x14ac:dyDescent="0.2">
      <c r="K7197" s="8"/>
      <c r="M7197" s="8"/>
    </row>
    <row r="7198" spans="11:13" x14ac:dyDescent="0.2">
      <c r="K7198" s="8"/>
      <c r="M7198" s="8"/>
    </row>
    <row r="7199" spans="11:13" x14ac:dyDescent="0.2">
      <c r="K7199" s="8"/>
      <c r="M7199" s="8"/>
    </row>
    <row r="7200" spans="11:13" x14ac:dyDescent="0.2">
      <c r="K7200" s="8"/>
      <c r="M7200" s="8"/>
    </row>
    <row r="7201" spans="11:13" x14ac:dyDescent="0.2">
      <c r="K7201" s="8"/>
      <c r="M7201" s="8"/>
    </row>
    <row r="7202" spans="11:13" x14ac:dyDescent="0.2">
      <c r="K7202" s="8"/>
      <c r="M7202" s="8"/>
    </row>
    <row r="7203" spans="11:13" x14ac:dyDescent="0.2">
      <c r="K7203" s="8"/>
      <c r="M7203" s="8"/>
    </row>
    <row r="7204" spans="11:13" x14ac:dyDescent="0.2">
      <c r="K7204" s="8"/>
      <c r="M7204" s="8"/>
    </row>
    <row r="7205" spans="11:13" x14ac:dyDescent="0.2">
      <c r="K7205" s="8"/>
      <c r="M7205" s="8"/>
    </row>
    <row r="7206" spans="11:13" x14ac:dyDescent="0.2">
      <c r="K7206" s="8"/>
      <c r="M7206" s="8"/>
    </row>
    <row r="7207" spans="11:13" x14ac:dyDescent="0.2">
      <c r="K7207" s="8"/>
      <c r="M7207" s="8"/>
    </row>
    <row r="7208" spans="11:13" x14ac:dyDescent="0.2">
      <c r="K7208" s="8"/>
      <c r="M7208" s="8"/>
    </row>
    <row r="7209" spans="11:13" x14ac:dyDescent="0.2">
      <c r="K7209" s="8"/>
      <c r="M7209" s="8"/>
    </row>
    <row r="7210" spans="11:13" x14ac:dyDescent="0.2">
      <c r="K7210" s="8"/>
      <c r="M7210" s="8"/>
    </row>
    <row r="7211" spans="11:13" x14ac:dyDescent="0.2">
      <c r="K7211" s="8"/>
      <c r="M7211" s="8"/>
    </row>
    <row r="7212" spans="11:13" x14ac:dyDescent="0.2">
      <c r="K7212" s="8"/>
      <c r="M7212" s="8"/>
    </row>
    <row r="7213" spans="11:13" x14ac:dyDescent="0.2">
      <c r="K7213" s="8"/>
      <c r="M7213" s="8"/>
    </row>
    <row r="7214" spans="11:13" x14ac:dyDescent="0.2">
      <c r="K7214" s="8"/>
      <c r="M7214" s="8"/>
    </row>
    <row r="7215" spans="11:13" x14ac:dyDescent="0.2">
      <c r="K7215" s="8"/>
      <c r="M7215" s="8"/>
    </row>
    <row r="7216" spans="11:13" x14ac:dyDescent="0.2">
      <c r="K7216" s="8"/>
      <c r="M7216" s="8"/>
    </row>
    <row r="7217" spans="11:13" x14ac:dyDescent="0.2">
      <c r="K7217" s="8"/>
      <c r="M7217" s="8"/>
    </row>
    <row r="7218" spans="11:13" x14ac:dyDescent="0.2">
      <c r="K7218" s="8"/>
      <c r="M7218" s="8"/>
    </row>
    <row r="7219" spans="11:13" x14ac:dyDescent="0.2">
      <c r="K7219" s="8"/>
      <c r="M7219" s="8"/>
    </row>
    <row r="7220" spans="11:13" x14ac:dyDescent="0.2">
      <c r="K7220" s="8"/>
      <c r="M7220" s="8"/>
    </row>
    <row r="7221" spans="11:13" x14ac:dyDescent="0.2">
      <c r="K7221" s="8"/>
      <c r="M7221" s="8"/>
    </row>
    <row r="7222" spans="11:13" x14ac:dyDescent="0.2">
      <c r="K7222" s="8"/>
      <c r="M7222" s="8"/>
    </row>
    <row r="7223" spans="11:13" x14ac:dyDescent="0.2">
      <c r="K7223" s="8"/>
      <c r="M7223" s="8"/>
    </row>
    <row r="7224" spans="11:13" x14ac:dyDescent="0.2">
      <c r="K7224" s="8"/>
      <c r="M7224" s="8"/>
    </row>
    <row r="7225" spans="11:13" x14ac:dyDescent="0.2">
      <c r="K7225" s="8"/>
      <c r="M7225" s="8"/>
    </row>
    <row r="7226" spans="11:13" x14ac:dyDescent="0.2">
      <c r="K7226" s="8"/>
      <c r="M7226" s="8"/>
    </row>
    <row r="7227" spans="11:13" x14ac:dyDescent="0.2">
      <c r="K7227" s="8"/>
      <c r="M7227" s="8"/>
    </row>
    <row r="7228" spans="11:13" x14ac:dyDescent="0.2">
      <c r="K7228" s="8"/>
      <c r="M7228" s="8"/>
    </row>
    <row r="7229" spans="11:13" x14ac:dyDescent="0.2">
      <c r="K7229" s="8"/>
      <c r="M7229" s="8"/>
    </row>
    <row r="7230" spans="11:13" x14ac:dyDescent="0.2">
      <c r="K7230" s="8"/>
      <c r="M7230" s="8"/>
    </row>
    <row r="7231" spans="11:13" x14ac:dyDescent="0.2">
      <c r="K7231" s="8"/>
      <c r="M7231" s="8"/>
    </row>
    <row r="7232" spans="11:13" x14ac:dyDescent="0.2">
      <c r="K7232" s="8"/>
      <c r="M7232" s="8"/>
    </row>
    <row r="7233" spans="11:13" x14ac:dyDescent="0.2">
      <c r="K7233" s="8"/>
      <c r="M7233" s="8"/>
    </row>
    <row r="7234" spans="11:13" x14ac:dyDescent="0.2">
      <c r="K7234" s="8"/>
      <c r="M7234" s="8"/>
    </row>
    <row r="7235" spans="11:13" x14ac:dyDescent="0.2">
      <c r="K7235" s="8"/>
      <c r="M7235" s="8"/>
    </row>
    <row r="7236" spans="11:13" x14ac:dyDescent="0.2">
      <c r="K7236" s="8"/>
      <c r="M7236" s="8"/>
    </row>
    <row r="7237" spans="11:13" x14ac:dyDescent="0.2">
      <c r="K7237" s="8"/>
      <c r="M7237" s="8"/>
    </row>
    <row r="7238" spans="11:13" x14ac:dyDescent="0.2">
      <c r="K7238" s="8"/>
      <c r="M7238" s="8"/>
    </row>
    <row r="7239" spans="11:13" x14ac:dyDescent="0.2">
      <c r="K7239" s="8"/>
      <c r="M7239" s="8"/>
    </row>
    <row r="7240" spans="11:13" x14ac:dyDescent="0.2">
      <c r="K7240" s="8"/>
      <c r="M7240" s="8"/>
    </row>
    <row r="7241" spans="11:13" x14ac:dyDescent="0.2">
      <c r="K7241" s="8"/>
      <c r="M7241" s="8"/>
    </row>
    <row r="7242" spans="11:13" x14ac:dyDescent="0.2">
      <c r="K7242" s="8"/>
      <c r="M7242" s="8"/>
    </row>
    <row r="7243" spans="11:13" x14ac:dyDescent="0.2">
      <c r="K7243" s="8"/>
      <c r="M7243" s="8"/>
    </row>
    <row r="7244" spans="11:13" x14ac:dyDescent="0.2">
      <c r="K7244" s="8"/>
      <c r="M7244" s="8"/>
    </row>
    <row r="7245" spans="11:13" x14ac:dyDescent="0.2">
      <c r="K7245" s="8"/>
      <c r="M7245" s="8"/>
    </row>
    <row r="7246" spans="11:13" x14ac:dyDescent="0.2">
      <c r="K7246" s="8"/>
      <c r="M7246" s="8"/>
    </row>
    <row r="7247" spans="11:13" x14ac:dyDescent="0.2">
      <c r="K7247" s="8"/>
      <c r="M7247" s="8"/>
    </row>
    <row r="7248" spans="11:13" x14ac:dyDescent="0.2">
      <c r="K7248" s="8"/>
      <c r="M7248" s="8"/>
    </row>
    <row r="7249" spans="11:13" x14ac:dyDescent="0.2">
      <c r="K7249" s="8"/>
      <c r="M7249" s="8"/>
    </row>
    <row r="7250" spans="11:13" x14ac:dyDescent="0.2">
      <c r="K7250" s="8"/>
      <c r="M7250" s="8"/>
    </row>
    <row r="7251" spans="11:13" x14ac:dyDescent="0.2">
      <c r="K7251" s="8"/>
      <c r="M7251" s="8"/>
    </row>
    <row r="7252" spans="11:13" x14ac:dyDescent="0.2">
      <c r="K7252" s="8"/>
      <c r="M7252" s="8"/>
    </row>
    <row r="7253" spans="11:13" x14ac:dyDescent="0.2">
      <c r="K7253" s="8"/>
      <c r="M7253" s="8"/>
    </row>
    <row r="7254" spans="11:13" x14ac:dyDescent="0.2">
      <c r="K7254" s="8"/>
      <c r="M7254" s="8"/>
    </row>
    <row r="7255" spans="11:13" x14ac:dyDescent="0.2">
      <c r="K7255" s="8"/>
      <c r="M7255" s="8"/>
    </row>
    <row r="7256" spans="11:13" x14ac:dyDescent="0.2">
      <c r="K7256" s="8"/>
      <c r="M7256" s="8"/>
    </row>
    <row r="7257" spans="11:13" x14ac:dyDescent="0.2">
      <c r="K7257" s="8"/>
      <c r="M7257" s="8"/>
    </row>
    <row r="7258" spans="11:13" x14ac:dyDescent="0.2">
      <c r="K7258" s="8"/>
      <c r="M7258" s="8"/>
    </row>
    <row r="7259" spans="11:13" x14ac:dyDescent="0.2">
      <c r="K7259" s="8"/>
      <c r="M7259" s="8"/>
    </row>
    <row r="7260" spans="11:13" x14ac:dyDescent="0.2">
      <c r="K7260" s="8"/>
      <c r="M7260" s="8"/>
    </row>
    <row r="7261" spans="11:13" x14ac:dyDescent="0.2">
      <c r="K7261" s="8"/>
      <c r="M7261" s="8"/>
    </row>
    <row r="7262" spans="11:13" x14ac:dyDescent="0.2">
      <c r="K7262" s="8"/>
      <c r="M7262" s="8"/>
    </row>
    <row r="7263" spans="11:13" x14ac:dyDescent="0.2">
      <c r="K7263" s="8"/>
      <c r="M7263" s="8"/>
    </row>
    <row r="7264" spans="11:13" x14ac:dyDescent="0.2">
      <c r="K7264" s="8"/>
      <c r="M7264" s="8"/>
    </row>
    <row r="7265" spans="11:13" x14ac:dyDescent="0.2">
      <c r="K7265" s="8"/>
      <c r="M7265" s="8"/>
    </row>
    <row r="7266" spans="11:13" x14ac:dyDescent="0.2">
      <c r="K7266" s="8"/>
      <c r="M7266" s="8"/>
    </row>
    <row r="7267" spans="11:13" x14ac:dyDescent="0.2">
      <c r="K7267" s="8"/>
      <c r="M7267" s="8"/>
    </row>
    <row r="7268" spans="11:13" x14ac:dyDescent="0.2">
      <c r="K7268" s="8"/>
      <c r="M7268" s="8"/>
    </row>
    <row r="7269" spans="11:13" x14ac:dyDescent="0.2">
      <c r="K7269" s="8"/>
      <c r="M7269" s="8"/>
    </row>
    <row r="7270" spans="11:13" x14ac:dyDescent="0.2">
      <c r="K7270" s="8"/>
      <c r="M7270" s="8"/>
    </row>
    <row r="7271" spans="11:13" x14ac:dyDescent="0.2">
      <c r="K7271" s="8"/>
      <c r="M7271" s="8"/>
    </row>
    <row r="7272" spans="11:13" x14ac:dyDescent="0.2">
      <c r="K7272" s="8"/>
      <c r="M7272" s="8"/>
    </row>
    <row r="7273" spans="11:13" x14ac:dyDescent="0.2">
      <c r="K7273" s="8"/>
      <c r="M7273" s="8"/>
    </row>
    <row r="7274" spans="11:13" x14ac:dyDescent="0.2">
      <c r="K7274" s="8"/>
      <c r="M7274" s="8"/>
    </row>
    <row r="7275" spans="11:13" x14ac:dyDescent="0.2">
      <c r="K7275" s="8"/>
      <c r="M7275" s="8"/>
    </row>
    <row r="7276" spans="11:13" x14ac:dyDescent="0.2">
      <c r="K7276" s="8"/>
      <c r="M7276" s="8"/>
    </row>
    <row r="7277" spans="11:13" x14ac:dyDescent="0.2">
      <c r="K7277" s="8"/>
      <c r="M7277" s="8"/>
    </row>
    <row r="7278" spans="11:13" x14ac:dyDescent="0.2">
      <c r="K7278" s="8"/>
      <c r="M7278" s="8"/>
    </row>
    <row r="7279" spans="11:13" x14ac:dyDescent="0.2">
      <c r="K7279" s="8"/>
      <c r="M7279" s="8"/>
    </row>
    <row r="7280" spans="11:13" x14ac:dyDescent="0.2">
      <c r="K7280" s="8"/>
      <c r="M7280" s="8"/>
    </row>
    <row r="7281" spans="11:13" x14ac:dyDescent="0.2">
      <c r="K7281" s="8"/>
      <c r="M7281" s="8"/>
    </row>
    <row r="7282" spans="11:13" x14ac:dyDescent="0.2">
      <c r="K7282" s="8"/>
      <c r="M7282" s="8"/>
    </row>
    <row r="7283" spans="11:13" x14ac:dyDescent="0.2">
      <c r="K7283" s="8"/>
      <c r="M7283" s="8"/>
    </row>
    <row r="7284" spans="11:13" x14ac:dyDescent="0.2">
      <c r="K7284" s="8"/>
      <c r="M7284" s="8"/>
    </row>
    <row r="7285" spans="11:13" x14ac:dyDescent="0.2">
      <c r="K7285" s="8"/>
      <c r="M7285" s="8"/>
    </row>
    <row r="7286" spans="11:13" x14ac:dyDescent="0.2">
      <c r="K7286" s="8"/>
      <c r="M7286" s="8"/>
    </row>
    <row r="7287" spans="11:13" x14ac:dyDescent="0.2">
      <c r="K7287" s="8"/>
      <c r="M7287" s="8"/>
    </row>
    <row r="7288" spans="11:13" x14ac:dyDescent="0.2">
      <c r="K7288" s="8"/>
      <c r="M7288" s="8"/>
    </row>
    <row r="7289" spans="11:13" x14ac:dyDescent="0.2">
      <c r="K7289" s="8"/>
      <c r="M7289" s="8"/>
    </row>
    <row r="7290" spans="11:13" x14ac:dyDescent="0.2">
      <c r="K7290" s="8"/>
      <c r="M7290" s="8"/>
    </row>
    <row r="7291" spans="11:13" x14ac:dyDescent="0.2">
      <c r="K7291" s="8"/>
      <c r="M7291" s="8"/>
    </row>
    <row r="7292" spans="11:13" x14ac:dyDescent="0.2">
      <c r="K7292" s="8"/>
      <c r="M7292" s="8"/>
    </row>
    <row r="7293" spans="11:13" x14ac:dyDescent="0.2">
      <c r="K7293" s="8"/>
      <c r="M7293" s="8"/>
    </row>
    <row r="7294" spans="11:13" x14ac:dyDescent="0.2">
      <c r="K7294" s="8"/>
      <c r="M7294" s="8"/>
    </row>
    <row r="7295" spans="11:13" x14ac:dyDescent="0.2">
      <c r="K7295" s="8"/>
      <c r="M7295" s="8"/>
    </row>
    <row r="7296" spans="11:13" x14ac:dyDescent="0.2">
      <c r="K7296" s="8"/>
      <c r="M7296" s="8"/>
    </row>
    <row r="7297" spans="11:13" x14ac:dyDescent="0.2">
      <c r="K7297" s="8"/>
      <c r="M7297" s="8"/>
    </row>
    <row r="7298" spans="11:13" x14ac:dyDescent="0.2">
      <c r="K7298" s="8"/>
      <c r="M7298" s="8"/>
    </row>
    <row r="7299" spans="11:13" x14ac:dyDescent="0.2">
      <c r="K7299" s="8"/>
      <c r="M7299" s="8"/>
    </row>
    <row r="7300" spans="11:13" x14ac:dyDescent="0.2">
      <c r="K7300" s="8"/>
      <c r="M7300" s="8"/>
    </row>
    <row r="7301" spans="11:13" x14ac:dyDescent="0.2">
      <c r="K7301" s="8"/>
      <c r="M7301" s="8"/>
    </row>
    <row r="7302" spans="11:13" x14ac:dyDescent="0.2">
      <c r="K7302" s="8"/>
      <c r="M7302" s="8"/>
    </row>
    <row r="7303" spans="11:13" x14ac:dyDescent="0.2">
      <c r="K7303" s="8"/>
      <c r="M7303" s="8"/>
    </row>
    <row r="7304" spans="11:13" x14ac:dyDescent="0.2">
      <c r="K7304" s="8"/>
      <c r="M7304" s="8"/>
    </row>
    <row r="7305" spans="11:13" x14ac:dyDescent="0.2">
      <c r="K7305" s="8"/>
      <c r="M7305" s="8"/>
    </row>
    <row r="7306" spans="11:13" x14ac:dyDescent="0.2">
      <c r="K7306" s="8"/>
      <c r="M7306" s="8"/>
    </row>
    <row r="7307" spans="11:13" x14ac:dyDescent="0.2">
      <c r="K7307" s="8"/>
      <c r="M7307" s="8"/>
    </row>
    <row r="7308" spans="11:13" x14ac:dyDescent="0.2">
      <c r="K7308" s="8"/>
      <c r="M7308" s="8"/>
    </row>
    <row r="7309" spans="11:13" x14ac:dyDescent="0.2">
      <c r="K7309" s="8"/>
      <c r="M7309" s="8"/>
    </row>
    <row r="7310" spans="11:13" x14ac:dyDescent="0.2">
      <c r="K7310" s="8"/>
      <c r="M7310" s="8"/>
    </row>
    <row r="7311" spans="11:13" x14ac:dyDescent="0.2">
      <c r="K7311" s="8"/>
      <c r="M7311" s="8"/>
    </row>
    <row r="7312" spans="11:13" x14ac:dyDescent="0.2">
      <c r="K7312" s="8"/>
      <c r="M7312" s="8"/>
    </row>
    <row r="7313" spans="11:13" x14ac:dyDescent="0.2">
      <c r="K7313" s="8"/>
      <c r="M7313" s="8"/>
    </row>
    <row r="7314" spans="11:13" x14ac:dyDescent="0.2">
      <c r="K7314" s="8"/>
      <c r="M7314" s="8"/>
    </row>
    <row r="7315" spans="11:13" x14ac:dyDescent="0.2">
      <c r="K7315" s="8"/>
      <c r="M7315" s="8"/>
    </row>
    <row r="7316" spans="11:13" x14ac:dyDescent="0.2">
      <c r="K7316" s="8"/>
      <c r="M7316" s="8"/>
    </row>
    <row r="7317" spans="11:13" x14ac:dyDescent="0.2">
      <c r="K7317" s="8"/>
      <c r="M7317" s="8"/>
    </row>
    <row r="7318" spans="11:13" x14ac:dyDescent="0.2">
      <c r="K7318" s="8"/>
      <c r="M7318" s="8"/>
    </row>
    <row r="7319" spans="11:13" x14ac:dyDescent="0.2">
      <c r="K7319" s="8"/>
      <c r="M7319" s="8"/>
    </row>
    <row r="7320" spans="11:13" x14ac:dyDescent="0.2">
      <c r="K7320" s="8"/>
      <c r="M7320" s="8"/>
    </row>
    <row r="7321" spans="11:13" x14ac:dyDescent="0.2">
      <c r="K7321" s="8"/>
      <c r="M7321" s="8"/>
    </row>
    <row r="7322" spans="11:13" x14ac:dyDescent="0.2">
      <c r="K7322" s="8"/>
      <c r="M7322" s="8"/>
    </row>
    <row r="7323" spans="11:13" x14ac:dyDescent="0.2">
      <c r="K7323" s="8"/>
      <c r="M7323" s="8"/>
    </row>
    <row r="7324" spans="11:13" x14ac:dyDescent="0.2">
      <c r="K7324" s="8"/>
      <c r="M7324" s="8"/>
    </row>
    <row r="7325" spans="11:13" x14ac:dyDescent="0.2">
      <c r="K7325" s="8"/>
      <c r="M7325" s="8"/>
    </row>
    <row r="7326" spans="11:13" x14ac:dyDescent="0.2">
      <c r="K7326" s="8"/>
      <c r="M7326" s="8"/>
    </row>
    <row r="7327" spans="11:13" x14ac:dyDescent="0.2">
      <c r="K7327" s="8"/>
      <c r="M7327" s="8"/>
    </row>
    <row r="7328" spans="11:13" x14ac:dyDescent="0.2">
      <c r="K7328" s="8"/>
      <c r="M7328" s="8"/>
    </row>
    <row r="7329" spans="11:13" x14ac:dyDescent="0.2">
      <c r="K7329" s="8"/>
      <c r="M7329" s="8"/>
    </row>
    <row r="7330" spans="11:13" x14ac:dyDescent="0.2">
      <c r="K7330" s="8"/>
      <c r="M7330" s="8"/>
    </row>
    <row r="7331" spans="11:13" x14ac:dyDescent="0.2">
      <c r="K7331" s="8"/>
      <c r="M7331" s="8"/>
    </row>
    <row r="7332" spans="11:13" x14ac:dyDescent="0.2">
      <c r="K7332" s="8"/>
      <c r="M7332" s="8"/>
    </row>
    <row r="7333" spans="11:13" x14ac:dyDescent="0.2">
      <c r="K7333" s="8"/>
      <c r="M7333" s="8"/>
    </row>
    <row r="7334" spans="11:13" x14ac:dyDescent="0.2">
      <c r="K7334" s="8"/>
      <c r="M7334" s="8"/>
    </row>
    <row r="7335" spans="11:13" x14ac:dyDescent="0.2">
      <c r="K7335" s="8"/>
      <c r="M7335" s="8"/>
    </row>
    <row r="7336" spans="11:13" x14ac:dyDescent="0.2">
      <c r="K7336" s="8"/>
      <c r="M7336" s="8"/>
    </row>
    <row r="7337" spans="11:13" x14ac:dyDescent="0.2">
      <c r="K7337" s="8"/>
      <c r="M7337" s="8"/>
    </row>
    <row r="7338" spans="11:13" x14ac:dyDescent="0.2">
      <c r="K7338" s="8"/>
      <c r="M7338" s="8"/>
    </row>
    <row r="7339" spans="11:13" x14ac:dyDescent="0.2">
      <c r="K7339" s="8"/>
      <c r="M7339" s="8"/>
    </row>
    <row r="7340" spans="11:13" x14ac:dyDescent="0.2">
      <c r="K7340" s="8"/>
      <c r="M7340" s="8"/>
    </row>
    <row r="7341" spans="11:13" x14ac:dyDescent="0.2">
      <c r="K7341" s="8"/>
      <c r="M7341" s="8"/>
    </row>
    <row r="7342" spans="11:13" x14ac:dyDescent="0.2">
      <c r="K7342" s="8"/>
      <c r="M7342" s="8"/>
    </row>
    <row r="7343" spans="11:13" x14ac:dyDescent="0.2">
      <c r="K7343" s="8"/>
      <c r="M7343" s="8"/>
    </row>
    <row r="7344" spans="11:13" x14ac:dyDescent="0.2">
      <c r="K7344" s="8"/>
      <c r="M7344" s="8"/>
    </row>
    <row r="7345" spans="11:13" x14ac:dyDescent="0.2">
      <c r="K7345" s="8"/>
      <c r="M7345" s="8"/>
    </row>
    <row r="7346" spans="11:13" x14ac:dyDescent="0.2">
      <c r="K7346" s="8"/>
      <c r="M7346" s="8"/>
    </row>
    <row r="7347" spans="11:13" x14ac:dyDescent="0.2">
      <c r="K7347" s="8"/>
      <c r="M7347" s="8"/>
    </row>
    <row r="7348" spans="11:13" x14ac:dyDescent="0.2">
      <c r="K7348" s="8"/>
      <c r="M7348" s="8"/>
    </row>
    <row r="7349" spans="11:13" x14ac:dyDescent="0.2">
      <c r="K7349" s="8"/>
      <c r="M7349" s="8"/>
    </row>
    <row r="7350" spans="11:13" x14ac:dyDescent="0.2">
      <c r="K7350" s="8"/>
      <c r="M7350" s="8"/>
    </row>
    <row r="7351" spans="11:13" x14ac:dyDescent="0.2">
      <c r="K7351" s="8"/>
      <c r="M7351" s="8"/>
    </row>
    <row r="7352" spans="11:13" x14ac:dyDescent="0.2">
      <c r="K7352" s="8"/>
      <c r="M7352" s="8"/>
    </row>
    <row r="7353" spans="11:13" x14ac:dyDescent="0.2">
      <c r="K7353" s="8"/>
      <c r="M7353" s="8"/>
    </row>
    <row r="7354" spans="11:13" x14ac:dyDescent="0.2">
      <c r="K7354" s="8"/>
      <c r="M7354" s="8"/>
    </row>
    <row r="7355" spans="11:13" x14ac:dyDescent="0.2">
      <c r="K7355" s="8"/>
      <c r="M7355" s="8"/>
    </row>
    <row r="7356" spans="11:13" x14ac:dyDescent="0.2">
      <c r="K7356" s="8"/>
      <c r="M7356" s="8"/>
    </row>
    <row r="7357" spans="11:13" x14ac:dyDescent="0.2">
      <c r="K7357" s="8"/>
      <c r="M7357" s="8"/>
    </row>
    <row r="7358" spans="11:13" x14ac:dyDescent="0.2">
      <c r="K7358" s="8"/>
      <c r="M7358" s="8"/>
    </row>
    <row r="7359" spans="11:13" x14ac:dyDescent="0.2">
      <c r="K7359" s="8"/>
      <c r="M7359" s="8"/>
    </row>
    <row r="7360" spans="11:13" x14ac:dyDescent="0.2">
      <c r="K7360" s="8"/>
      <c r="M7360" s="8"/>
    </row>
    <row r="7361" spans="11:13" x14ac:dyDescent="0.2">
      <c r="K7361" s="8"/>
      <c r="M7361" s="8"/>
    </row>
    <row r="7362" spans="11:13" x14ac:dyDescent="0.2">
      <c r="K7362" s="8"/>
      <c r="M7362" s="8"/>
    </row>
    <row r="7363" spans="11:13" x14ac:dyDescent="0.2">
      <c r="K7363" s="8"/>
      <c r="M7363" s="8"/>
    </row>
    <row r="7364" spans="11:13" x14ac:dyDescent="0.2">
      <c r="K7364" s="8"/>
      <c r="M7364" s="8"/>
    </row>
    <row r="7365" spans="11:13" x14ac:dyDescent="0.2">
      <c r="K7365" s="8"/>
      <c r="M7365" s="8"/>
    </row>
    <row r="7366" spans="11:13" x14ac:dyDescent="0.2">
      <c r="K7366" s="8"/>
      <c r="M7366" s="8"/>
    </row>
    <row r="7367" spans="11:13" x14ac:dyDescent="0.2">
      <c r="K7367" s="8"/>
      <c r="M7367" s="8"/>
    </row>
    <row r="7368" spans="11:13" x14ac:dyDescent="0.2">
      <c r="K7368" s="8"/>
      <c r="M7368" s="8"/>
    </row>
    <row r="7369" spans="11:13" x14ac:dyDescent="0.2">
      <c r="K7369" s="8"/>
      <c r="M7369" s="8"/>
    </row>
    <row r="7370" spans="11:13" x14ac:dyDescent="0.2">
      <c r="K7370" s="8"/>
      <c r="M7370" s="8"/>
    </row>
    <row r="7371" spans="11:13" x14ac:dyDescent="0.2">
      <c r="K7371" s="8"/>
      <c r="M7371" s="8"/>
    </row>
    <row r="7372" spans="11:13" x14ac:dyDescent="0.2">
      <c r="K7372" s="8"/>
      <c r="M7372" s="8"/>
    </row>
    <row r="7373" spans="11:13" x14ac:dyDescent="0.2">
      <c r="K7373" s="8"/>
      <c r="M7373" s="8"/>
    </row>
    <row r="7374" spans="11:13" x14ac:dyDescent="0.2">
      <c r="K7374" s="8"/>
      <c r="M7374" s="8"/>
    </row>
    <row r="7375" spans="11:13" x14ac:dyDescent="0.2">
      <c r="K7375" s="8"/>
      <c r="M7375" s="8"/>
    </row>
    <row r="7376" spans="11:13" x14ac:dyDescent="0.2">
      <c r="K7376" s="8"/>
      <c r="M7376" s="8"/>
    </row>
    <row r="7377" spans="11:13" x14ac:dyDescent="0.2">
      <c r="K7377" s="8"/>
      <c r="M7377" s="8"/>
    </row>
    <row r="7378" spans="11:13" x14ac:dyDescent="0.2">
      <c r="K7378" s="8"/>
      <c r="M7378" s="8"/>
    </row>
    <row r="7379" spans="11:13" x14ac:dyDescent="0.2">
      <c r="K7379" s="8"/>
      <c r="M7379" s="8"/>
    </row>
    <row r="7380" spans="11:13" x14ac:dyDescent="0.2">
      <c r="K7380" s="8"/>
      <c r="M7380" s="8"/>
    </row>
    <row r="7381" spans="11:13" x14ac:dyDescent="0.2">
      <c r="K7381" s="8"/>
      <c r="M7381" s="8"/>
    </row>
    <row r="7382" spans="11:13" x14ac:dyDescent="0.2">
      <c r="K7382" s="8"/>
      <c r="M7382" s="8"/>
    </row>
    <row r="7383" spans="11:13" x14ac:dyDescent="0.2">
      <c r="K7383" s="8"/>
      <c r="M7383" s="8"/>
    </row>
    <row r="7384" spans="11:13" x14ac:dyDescent="0.2">
      <c r="K7384" s="8"/>
      <c r="M7384" s="8"/>
    </row>
    <row r="7385" spans="11:13" x14ac:dyDescent="0.2">
      <c r="K7385" s="8"/>
      <c r="M7385" s="8"/>
    </row>
    <row r="7386" spans="11:13" x14ac:dyDescent="0.2">
      <c r="K7386" s="8"/>
      <c r="M7386" s="8"/>
    </row>
    <row r="7387" spans="11:13" x14ac:dyDescent="0.2">
      <c r="K7387" s="8"/>
      <c r="M7387" s="8"/>
    </row>
    <row r="7388" spans="11:13" x14ac:dyDescent="0.2">
      <c r="K7388" s="8"/>
      <c r="M7388" s="8"/>
    </row>
    <row r="7389" spans="11:13" x14ac:dyDescent="0.2">
      <c r="K7389" s="8"/>
      <c r="M7389" s="8"/>
    </row>
    <row r="7390" spans="11:13" x14ac:dyDescent="0.2">
      <c r="K7390" s="8"/>
      <c r="M7390" s="8"/>
    </row>
    <row r="7391" spans="11:13" x14ac:dyDescent="0.2">
      <c r="K7391" s="8"/>
      <c r="M7391" s="8"/>
    </row>
    <row r="7392" spans="11:13" x14ac:dyDescent="0.2">
      <c r="K7392" s="8"/>
      <c r="M7392" s="8"/>
    </row>
    <row r="7393" spans="11:13" x14ac:dyDescent="0.2">
      <c r="K7393" s="8"/>
      <c r="M7393" s="8"/>
    </row>
    <row r="7394" spans="11:13" x14ac:dyDescent="0.2">
      <c r="K7394" s="8"/>
      <c r="M7394" s="8"/>
    </row>
    <row r="7395" spans="11:13" x14ac:dyDescent="0.2">
      <c r="K7395" s="8"/>
      <c r="M7395" s="8"/>
    </row>
    <row r="7396" spans="11:13" x14ac:dyDescent="0.2">
      <c r="K7396" s="8"/>
      <c r="M7396" s="8"/>
    </row>
    <row r="7397" spans="11:13" x14ac:dyDescent="0.2">
      <c r="K7397" s="8"/>
      <c r="M7397" s="8"/>
    </row>
    <row r="7398" spans="11:13" x14ac:dyDescent="0.2">
      <c r="K7398" s="8"/>
      <c r="M7398" s="8"/>
    </row>
    <row r="7399" spans="11:13" x14ac:dyDescent="0.2">
      <c r="K7399" s="8"/>
      <c r="M7399" s="8"/>
    </row>
    <row r="7400" spans="11:13" x14ac:dyDescent="0.2">
      <c r="K7400" s="8"/>
      <c r="M7400" s="8"/>
    </row>
    <row r="7401" spans="11:13" x14ac:dyDescent="0.2">
      <c r="K7401" s="8"/>
      <c r="M7401" s="8"/>
    </row>
    <row r="7402" spans="11:13" x14ac:dyDescent="0.2">
      <c r="K7402" s="8"/>
      <c r="M7402" s="8"/>
    </row>
    <row r="7403" spans="11:13" x14ac:dyDescent="0.2">
      <c r="K7403" s="8"/>
      <c r="M7403" s="8"/>
    </row>
    <row r="7404" spans="11:13" x14ac:dyDescent="0.2">
      <c r="K7404" s="8"/>
      <c r="M7404" s="8"/>
    </row>
    <row r="7405" spans="11:13" x14ac:dyDescent="0.2">
      <c r="K7405" s="8"/>
      <c r="M7405" s="8"/>
    </row>
    <row r="7406" spans="11:13" x14ac:dyDescent="0.2">
      <c r="K7406" s="8"/>
      <c r="M7406" s="8"/>
    </row>
    <row r="7407" spans="11:13" x14ac:dyDescent="0.2">
      <c r="K7407" s="8"/>
      <c r="M7407" s="8"/>
    </row>
    <row r="7408" spans="11:13" x14ac:dyDescent="0.2">
      <c r="K7408" s="8"/>
      <c r="M7408" s="8"/>
    </row>
    <row r="7409" spans="11:13" x14ac:dyDescent="0.2">
      <c r="K7409" s="8"/>
      <c r="M7409" s="8"/>
    </row>
    <row r="7410" spans="11:13" x14ac:dyDescent="0.2">
      <c r="K7410" s="8"/>
      <c r="M7410" s="8"/>
    </row>
    <row r="7411" spans="11:13" x14ac:dyDescent="0.2">
      <c r="K7411" s="8"/>
      <c r="M7411" s="8"/>
    </row>
    <row r="7412" spans="11:13" x14ac:dyDescent="0.2">
      <c r="K7412" s="8"/>
      <c r="M7412" s="8"/>
    </row>
    <row r="7413" spans="11:13" x14ac:dyDescent="0.2">
      <c r="K7413" s="8"/>
      <c r="M7413" s="8"/>
    </row>
    <row r="7414" spans="11:13" x14ac:dyDescent="0.2">
      <c r="K7414" s="8"/>
      <c r="M7414" s="8"/>
    </row>
    <row r="7415" spans="11:13" x14ac:dyDescent="0.2">
      <c r="K7415" s="8"/>
      <c r="M7415" s="8"/>
    </row>
    <row r="7416" spans="11:13" x14ac:dyDescent="0.2">
      <c r="K7416" s="8"/>
      <c r="M7416" s="8"/>
    </row>
    <row r="7417" spans="11:13" x14ac:dyDescent="0.2">
      <c r="K7417" s="8"/>
      <c r="M7417" s="8"/>
    </row>
    <row r="7418" spans="11:13" x14ac:dyDescent="0.2">
      <c r="K7418" s="8"/>
      <c r="M7418" s="8"/>
    </row>
    <row r="7419" spans="11:13" x14ac:dyDescent="0.2">
      <c r="K7419" s="8"/>
      <c r="M7419" s="8"/>
    </row>
    <row r="7420" spans="11:13" x14ac:dyDescent="0.2">
      <c r="K7420" s="8"/>
      <c r="M7420" s="8"/>
    </row>
    <row r="7421" spans="11:13" x14ac:dyDescent="0.2">
      <c r="K7421" s="8"/>
      <c r="M7421" s="8"/>
    </row>
    <row r="7422" spans="11:13" x14ac:dyDescent="0.2">
      <c r="K7422" s="8"/>
      <c r="M7422" s="8"/>
    </row>
    <row r="7423" spans="11:13" x14ac:dyDescent="0.2">
      <c r="K7423" s="8"/>
      <c r="M7423" s="8"/>
    </row>
    <row r="7424" spans="11:13" x14ac:dyDescent="0.2">
      <c r="K7424" s="8"/>
      <c r="M7424" s="8"/>
    </row>
    <row r="7425" spans="11:13" x14ac:dyDescent="0.2">
      <c r="K7425" s="8"/>
      <c r="M7425" s="8"/>
    </row>
    <row r="7426" spans="11:13" x14ac:dyDescent="0.2">
      <c r="K7426" s="8"/>
      <c r="M7426" s="8"/>
    </row>
    <row r="7427" spans="11:13" x14ac:dyDescent="0.2">
      <c r="K7427" s="8"/>
      <c r="M7427" s="8"/>
    </row>
    <row r="7428" spans="11:13" x14ac:dyDescent="0.2">
      <c r="K7428" s="8"/>
      <c r="M7428" s="8"/>
    </row>
    <row r="7429" spans="11:13" x14ac:dyDescent="0.2">
      <c r="K7429" s="8"/>
      <c r="M7429" s="8"/>
    </row>
    <row r="7430" spans="11:13" x14ac:dyDescent="0.2">
      <c r="K7430" s="8"/>
      <c r="M7430" s="8"/>
    </row>
    <row r="7431" spans="11:13" x14ac:dyDescent="0.2">
      <c r="K7431" s="8"/>
      <c r="M7431" s="8"/>
    </row>
    <row r="7432" spans="11:13" x14ac:dyDescent="0.2">
      <c r="K7432" s="8"/>
      <c r="M7432" s="8"/>
    </row>
    <row r="7433" spans="11:13" x14ac:dyDescent="0.2">
      <c r="K7433" s="8"/>
      <c r="M7433" s="8"/>
    </row>
    <row r="7434" spans="11:13" x14ac:dyDescent="0.2">
      <c r="K7434" s="8"/>
      <c r="M7434" s="8"/>
    </row>
    <row r="7435" spans="11:13" x14ac:dyDescent="0.2">
      <c r="K7435" s="8"/>
      <c r="M7435" s="8"/>
    </row>
    <row r="7436" spans="11:13" x14ac:dyDescent="0.2">
      <c r="K7436" s="8"/>
      <c r="M7436" s="8"/>
    </row>
    <row r="7437" spans="11:13" x14ac:dyDescent="0.2">
      <c r="K7437" s="8"/>
      <c r="M7437" s="8"/>
    </row>
    <row r="7438" spans="11:13" x14ac:dyDescent="0.2">
      <c r="K7438" s="8"/>
      <c r="M7438" s="8"/>
    </row>
    <row r="7439" spans="11:13" x14ac:dyDescent="0.2">
      <c r="K7439" s="8"/>
      <c r="M7439" s="8"/>
    </row>
    <row r="7440" spans="11:13" x14ac:dyDescent="0.2">
      <c r="K7440" s="8"/>
      <c r="M7440" s="8"/>
    </row>
    <row r="7441" spans="11:13" x14ac:dyDescent="0.2">
      <c r="K7441" s="8"/>
      <c r="M7441" s="8"/>
    </row>
    <row r="7442" spans="11:13" x14ac:dyDescent="0.2">
      <c r="K7442" s="8"/>
      <c r="M7442" s="8"/>
    </row>
    <row r="7443" spans="11:13" x14ac:dyDescent="0.2">
      <c r="K7443" s="8"/>
      <c r="M7443" s="8"/>
    </row>
    <row r="7444" spans="11:13" x14ac:dyDescent="0.2">
      <c r="K7444" s="8"/>
      <c r="M7444" s="8"/>
    </row>
    <row r="7445" spans="11:13" x14ac:dyDescent="0.2">
      <c r="K7445" s="8"/>
      <c r="M7445" s="8"/>
    </row>
    <row r="7446" spans="11:13" x14ac:dyDescent="0.2">
      <c r="K7446" s="8"/>
      <c r="M7446" s="8"/>
    </row>
    <row r="7447" spans="11:13" x14ac:dyDescent="0.2">
      <c r="K7447" s="8"/>
      <c r="M7447" s="8"/>
    </row>
    <row r="7448" spans="11:13" x14ac:dyDescent="0.2">
      <c r="K7448" s="8"/>
      <c r="M7448" s="8"/>
    </row>
    <row r="7449" spans="11:13" x14ac:dyDescent="0.2">
      <c r="K7449" s="8"/>
      <c r="M7449" s="8"/>
    </row>
    <row r="7450" spans="11:13" x14ac:dyDescent="0.2">
      <c r="K7450" s="8"/>
      <c r="M7450" s="8"/>
    </row>
    <row r="7451" spans="11:13" x14ac:dyDescent="0.2">
      <c r="K7451" s="8"/>
      <c r="M7451" s="8"/>
    </row>
    <row r="7452" spans="11:13" x14ac:dyDescent="0.2">
      <c r="K7452" s="8"/>
      <c r="M7452" s="8"/>
    </row>
    <row r="7453" spans="11:13" x14ac:dyDescent="0.2">
      <c r="K7453" s="8"/>
      <c r="M7453" s="8"/>
    </row>
    <row r="7454" spans="11:13" x14ac:dyDescent="0.2">
      <c r="K7454" s="8"/>
      <c r="M7454" s="8"/>
    </row>
    <row r="7455" spans="11:13" x14ac:dyDescent="0.2">
      <c r="K7455" s="8"/>
      <c r="M7455" s="8"/>
    </row>
    <row r="7456" spans="11:13" x14ac:dyDescent="0.2">
      <c r="K7456" s="8"/>
      <c r="M7456" s="8"/>
    </row>
    <row r="7457" spans="11:13" x14ac:dyDescent="0.2">
      <c r="K7457" s="8"/>
      <c r="M7457" s="8"/>
    </row>
    <row r="7458" spans="11:13" x14ac:dyDescent="0.2">
      <c r="K7458" s="8"/>
      <c r="M7458" s="8"/>
    </row>
    <row r="7459" spans="11:13" x14ac:dyDescent="0.2">
      <c r="K7459" s="8"/>
      <c r="M7459" s="8"/>
    </row>
    <row r="7460" spans="11:13" x14ac:dyDescent="0.2">
      <c r="K7460" s="8"/>
      <c r="M7460" s="8"/>
    </row>
    <row r="7461" spans="11:13" x14ac:dyDescent="0.2">
      <c r="K7461" s="8"/>
      <c r="M7461" s="8"/>
    </row>
    <row r="7462" spans="11:13" x14ac:dyDescent="0.2">
      <c r="K7462" s="8"/>
      <c r="M7462" s="8"/>
    </row>
    <row r="7463" spans="11:13" x14ac:dyDescent="0.2">
      <c r="K7463" s="8"/>
      <c r="M7463" s="8"/>
    </row>
    <row r="7464" spans="11:13" x14ac:dyDescent="0.2">
      <c r="K7464" s="8"/>
      <c r="M7464" s="8"/>
    </row>
    <row r="7465" spans="11:13" x14ac:dyDescent="0.2">
      <c r="K7465" s="8"/>
      <c r="M7465" s="8"/>
    </row>
    <row r="7466" spans="11:13" x14ac:dyDescent="0.2">
      <c r="K7466" s="8"/>
      <c r="M7466" s="8"/>
    </row>
    <row r="7467" spans="11:13" x14ac:dyDescent="0.2">
      <c r="K7467" s="8"/>
      <c r="M7467" s="8"/>
    </row>
    <row r="7468" spans="11:13" x14ac:dyDescent="0.2">
      <c r="K7468" s="8"/>
      <c r="M7468" s="8"/>
    </row>
    <row r="7469" spans="11:13" x14ac:dyDescent="0.2">
      <c r="K7469" s="8"/>
      <c r="M7469" s="8"/>
    </row>
    <row r="7470" spans="11:13" x14ac:dyDescent="0.2">
      <c r="K7470" s="8"/>
      <c r="M7470" s="8"/>
    </row>
    <row r="7471" spans="11:13" x14ac:dyDescent="0.2">
      <c r="K7471" s="8"/>
      <c r="M7471" s="8"/>
    </row>
    <row r="7472" spans="11:13" x14ac:dyDescent="0.2">
      <c r="K7472" s="8"/>
      <c r="M7472" s="8"/>
    </row>
    <row r="7473" spans="11:13" x14ac:dyDescent="0.2">
      <c r="K7473" s="8"/>
      <c r="M7473" s="8"/>
    </row>
    <row r="7474" spans="11:13" x14ac:dyDescent="0.2">
      <c r="K7474" s="8"/>
      <c r="M7474" s="8"/>
    </row>
    <row r="7475" spans="11:13" x14ac:dyDescent="0.2">
      <c r="K7475" s="8"/>
      <c r="M7475" s="8"/>
    </row>
    <row r="7476" spans="11:13" x14ac:dyDescent="0.2">
      <c r="K7476" s="8"/>
      <c r="M7476" s="8"/>
    </row>
    <row r="7477" spans="11:13" x14ac:dyDescent="0.2">
      <c r="K7477" s="8"/>
      <c r="M7477" s="8"/>
    </row>
    <row r="7478" spans="11:13" x14ac:dyDescent="0.2">
      <c r="K7478" s="8"/>
      <c r="M7478" s="8"/>
    </row>
    <row r="7479" spans="11:13" x14ac:dyDescent="0.2">
      <c r="K7479" s="8"/>
      <c r="M7479" s="8"/>
    </row>
    <row r="7480" spans="11:13" x14ac:dyDescent="0.2">
      <c r="K7480" s="8"/>
      <c r="M7480" s="8"/>
    </row>
    <row r="7481" spans="11:13" x14ac:dyDescent="0.2">
      <c r="K7481" s="8"/>
      <c r="M7481" s="8"/>
    </row>
    <row r="7482" spans="11:13" x14ac:dyDescent="0.2">
      <c r="K7482" s="8"/>
      <c r="M7482" s="8"/>
    </row>
    <row r="7483" spans="11:13" x14ac:dyDescent="0.2">
      <c r="K7483" s="8"/>
      <c r="M7483" s="8"/>
    </row>
    <row r="7484" spans="11:13" x14ac:dyDescent="0.2">
      <c r="K7484" s="8"/>
      <c r="M7484" s="8"/>
    </row>
    <row r="7485" spans="11:13" x14ac:dyDescent="0.2">
      <c r="K7485" s="8"/>
      <c r="M7485" s="8"/>
    </row>
    <row r="7486" spans="11:13" x14ac:dyDescent="0.2">
      <c r="K7486" s="8"/>
      <c r="M7486" s="8"/>
    </row>
    <row r="7487" spans="11:13" x14ac:dyDescent="0.2">
      <c r="K7487" s="8"/>
      <c r="M7487" s="8"/>
    </row>
    <row r="7488" spans="11:13" x14ac:dyDescent="0.2">
      <c r="K7488" s="8"/>
      <c r="M7488" s="8"/>
    </row>
    <row r="7489" spans="11:13" x14ac:dyDescent="0.2">
      <c r="K7489" s="8"/>
      <c r="M7489" s="8"/>
    </row>
    <row r="7490" spans="11:13" x14ac:dyDescent="0.2">
      <c r="K7490" s="8"/>
      <c r="M7490" s="8"/>
    </row>
    <row r="7491" spans="11:13" x14ac:dyDescent="0.2">
      <c r="K7491" s="8"/>
      <c r="M7491" s="8"/>
    </row>
    <row r="7492" spans="11:13" x14ac:dyDescent="0.2">
      <c r="K7492" s="8"/>
      <c r="M7492" s="8"/>
    </row>
    <row r="7493" spans="11:13" x14ac:dyDescent="0.2">
      <c r="K7493" s="8"/>
      <c r="M7493" s="8"/>
    </row>
    <row r="7494" spans="11:13" x14ac:dyDescent="0.2">
      <c r="K7494" s="8"/>
      <c r="M7494" s="8"/>
    </row>
    <row r="7495" spans="11:13" x14ac:dyDescent="0.2">
      <c r="K7495" s="8"/>
      <c r="M7495" s="8"/>
    </row>
    <row r="7496" spans="11:13" x14ac:dyDescent="0.2">
      <c r="K7496" s="8"/>
      <c r="M7496" s="8"/>
    </row>
    <row r="7497" spans="11:13" x14ac:dyDescent="0.2">
      <c r="K7497" s="8"/>
      <c r="M7497" s="8"/>
    </row>
    <row r="7498" spans="11:13" x14ac:dyDescent="0.2">
      <c r="K7498" s="8"/>
      <c r="M7498" s="8"/>
    </row>
    <row r="7499" spans="11:13" x14ac:dyDescent="0.2">
      <c r="K7499" s="8"/>
      <c r="M7499" s="8"/>
    </row>
    <row r="7500" spans="11:13" x14ac:dyDescent="0.2">
      <c r="K7500" s="8"/>
      <c r="M7500" s="8"/>
    </row>
    <row r="7501" spans="11:13" x14ac:dyDescent="0.2">
      <c r="K7501" s="8"/>
      <c r="M7501" s="8"/>
    </row>
    <row r="7502" spans="11:13" x14ac:dyDescent="0.2">
      <c r="K7502" s="8"/>
      <c r="M7502" s="8"/>
    </row>
    <row r="7503" spans="11:13" x14ac:dyDescent="0.2">
      <c r="K7503" s="8"/>
      <c r="M7503" s="8"/>
    </row>
    <row r="7504" spans="11:13" x14ac:dyDescent="0.2">
      <c r="K7504" s="8"/>
      <c r="M7504" s="8"/>
    </row>
    <row r="7505" spans="11:13" x14ac:dyDescent="0.2">
      <c r="K7505" s="8"/>
      <c r="M7505" s="8"/>
    </row>
    <row r="7506" spans="11:13" x14ac:dyDescent="0.2">
      <c r="K7506" s="8"/>
      <c r="M7506" s="8"/>
    </row>
    <row r="7507" spans="11:13" x14ac:dyDescent="0.2">
      <c r="K7507" s="8"/>
      <c r="M7507" s="8"/>
    </row>
    <row r="7508" spans="11:13" x14ac:dyDescent="0.2">
      <c r="K7508" s="8"/>
      <c r="M7508" s="8"/>
    </row>
    <row r="7509" spans="11:13" x14ac:dyDescent="0.2">
      <c r="K7509" s="8"/>
      <c r="M7509" s="8"/>
    </row>
    <row r="7510" spans="11:13" x14ac:dyDescent="0.2">
      <c r="K7510" s="8"/>
      <c r="M7510" s="8"/>
    </row>
    <row r="7511" spans="11:13" x14ac:dyDescent="0.2">
      <c r="K7511" s="8"/>
      <c r="M7511" s="8"/>
    </row>
    <row r="7512" spans="11:13" x14ac:dyDescent="0.2">
      <c r="K7512" s="8"/>
      <c r="M7512" s="8"/>
    </row>
    <row r="7513" spans="11:13" x14ac:dyDescent="0.2">
      <c r="K7513" s="8"/>
      <c r="M7513" s="8"/>
    </row>
    <row r="7514" spans="11:13" x14ac:dyDescent="0.2">
      <c r="K7514" s="8"/>
      <c r="M7514" s="8"/>
    </row>
    <row r="7515" spans="11:13" x14ac:dyDescent="0.2">
      <c r="K7515" s="8"/>
      <c r="M7515" s="8"/>
    </row>
    <row r="7516" spans="11:13" x14ac:dyDescent="0.2">
      <c r="K7516" s="8"/>
      <c r="M7516" s="8"/>
    </row>
    <row r="7517" spans="11:13" x14ac:dyDescent="0.2">
      <c r="K7517" s="8"/>
      <c r="M7517" s="8"/>
    </row>
    <row r="7518" spans="11:13" x14ac:dyDescent="0.2">
      <c r="K7518" s="8"/>
      <c r="M7518" s="8"/>
    </row>
    <row r="7519" spans="11:13" x14ac:dyDescent="0.2">
      <c r="K7519" s="8"/>
      <c r="M7519" s="8"/>
    </row>
    <row r="7520" spans="11:13" x14ac:dyDescent="0.2">
      <c r="K7520" s="8"/>
      <c r="M7520" s="8"/>
    </row>
    <row r="7521" spans="11:13" x14ac:dyDescent="0.2">
      <c r="K7521" s="8"/>
      <c r="M7521" s="8"/>
    </row>
    <row r="7522" spans="11:13" x14ac:dyDescent="0.2">
      <c r="K7522" s="8"/>
      <c r="M7522" s="8"/>
    </row>
    <row r="7523" spans="11:13" x14ac:dyDescent="0.2">
      <c r="K7523" s="8"/>
      <c r="M7523" s="8"/>
    </row>
    <row r="7524" spans="11:13" x14ac:dyDescent="0.2">
      <c r="K7524" s="8"/>
      <c r="M7524" s="8"/>
    </row>
    <row r="7525" spans="11:13" x14ac:dyDescent="0.2">
      <c r="K7525" s="8"/>
      <c r="M7525" s="8"/>
    </row>
    <row r="7526" spans="11:13" x14ac:dyDescent="0.2">
      <c r="K7526" s="8"/>
      <c r="M7526" s="8"/>
    </row>
    <row r="7527" spans="11:13" x14ac:dyDescent="0.2">
      <c r="K7527" s="8"/>
      <c r="M7527" s="8"/>
    </row>
    <row r="7528" spans="11:13" x14ac:dyDescent="0.2">
      <c r="K7528" s="8"/>
      <c r="M7528" s="8"/>
    </row>
    <row r="7529" spans="11:13" x14ac:dyDescent="0.2">
      <c r="K7529" s="8"/>
      <c r="M7529" s="8"/>
    </row>
    <row r="7530" spans="11:13" x14ac:dyDescent="0.2">
      <c r="K7530" s="8"/>
      <c r="M7530" s="8"/>
    </row>
    <row r="7531" spans="11:13" x14ac:dyDescent="0.2">
      <c r="K7531" s="8"/>
      <c r="M7531" s="8"/>
    </row>
    <row r="7532" spans="11:13" x14ac:dyDescent="0.2">
      <c r="K7532" s="8"/>
      <c r="M7532" s="8"/>
    </row>
    <row r="7533" spans="11:13" x14ac:dyDescent="0.2">
      <c r="K7533" s="8"/>
      <c r="M7533" s="8"/>
    </row>
    <row r="7534" spans="11:13" x14ac:dyDescent="0.2">
      <c r="K7534" s="8"/>
      <c r="M7534" s="8"/>
    </row>
    <row r="7535" spans="11:13" x14ac:dyDescent="0.2">
      <c r="K7535" s="8"/>
      <c r="M7535" s="8"/>
    </row>
    <row r="7536" spans="11:13" x14ac:dyDescent="0.2">
      <c r="K7536" s="8"/>
      <c r="M7536" s="8"/>
    </row>
    <row r="7537" spans="11:13" x14ac:dyDescent="0.2">
      <c r="K7537" s="8"/>
      <c r="M7537" s="8"/>
    </row>
    <row r="7538" spans="11:13" x14ac:dyDescent="0.2">
      <c r="K7538" s="8"/>
      <c r="M7538" s="8"/>
    </row>
    <row r="7539" spans="11:13" x14ac:dyDescent="0.2">
      <c r="K7539" s="8"/>
      <c r="M7539" s="8"/>
    </row>
    <row r="7540" spans="11:13" x14ac:dyDescent="0.2">
      <c r="K7540" s="8"/>
      <c r="M7540" s="8"/>
    </row>
    <row r="7541" spans="11:13" x14ac:dyDescent="0.2">
      <c r="K7541" s="8"/>
      <c r="M7541" s="8"/>
    </row>
    <row r="7542" spans="11:13" x14ac:dyDescent="0.2">
      <c r="K7542" s="8"/>
      <c r="M7542" s="8"/>
    </row>
    <row r="7543" spans="11:13" x14ac:dyDescent="0.2">
      <c r="K7543" s="8"/>
      <c r="M7543" s="8"/>
    </row>
    <row r="7544" spans="11:13" x14ac:dyDescent="0.2">
      <c r="K7544" s="8"/>
      <c r="M7544" s="8"/>
    </row>
    <row r="7545" spans="11:13" x14ac:dyDescent="0.2">
      <c r="K7545" s="8"/>
      <c r="M7545" s="8"/>
    </row>
    <row r="7546" spans="11:13" x14ac:dyDescent="0.2">
      <c r="K7546" s="8"/>
      <c r="M7546" s="8"/>
    </row>
    <row r="7547" spans="11:13" x14ac:dyDescent="0.2">
      <c r="K7547" s="8"/>
      <c r="M7547" s="8"/>
    </row>
    <row r="7548" spans="11:13" x14ac:dyDescent="0.2">
      <c r="K7548" s="8"/>
      <c r="M7548" s="8"/>
    </row>
    <row r="7549" spans="11:13" x14ac:dyDescent="0.2">
      <c r="K7549" s="8"/>
      <c r="M7549" s="8"/>
    </row>
    <row r="7550" spans="11:13" x14ac:dyDescent="0.2">
      <c r="K7550" s="8"/>
      <c r="M7550" s="8"/>
    </row>
    <row r="7551" spans="11:13" x14ac:dyDescent="0.2">
      <c r="K7551" s="8"/>
      <c r="M7551" s="8"/>
    </row>
    <row r="7552" spans="11:13" x14ac:dyDescent="0.2">
      <c r="K7552" s="8"/>
      <c r="M7552" s="8"/>
    </row>
    <row r="7553" spans="11:13" x14ac:dyDescent="0.2">
      <c r="K7553" s="8"/>
      <c r="M7553" s="8"/>
    </row>
    <row r="7554" spans="11:13" x14ac:dyDescent="0.2">
      <c r="K7554" s="8"/>
      <c r="M7554" s="8"/>
    </row>
    <row r="7555" spans="11:13" x14ac:dyDescent="0.2">
      <c r="K7555" s="8"/>
      <c r="M7555" s="8"/>
    </row>
    <row r="7556" spans="11:13" x14ac:dyDescent="0.2">
      <c r="K7556" s="8"/>
      <c r="M7556" s="8"/>
    </row>
    <row r="7557" spans="11:13" x14ac:dyDescent="0.2">
      <c r="K7557" s="8"/>
      <c r="M7557" s="8"/>
    </row>
    <row r="7558" spans="11:13" x14ac:dyDescent="0.2">
      <c r="K7558" s="8"/>
      <c r="M7558" s="8"/>
    </row>
    <row r="7559" spans="11:13" x14ac:dyDescent="0.2">
      <c r="K7559" s="8"/>
      <c r="M7559" s="8"/>
    </row>
    <row r="7560" spans="11:13" x14ac:dyDescent="0.2">
      <c r="K7560" s="8"/>
      <c r="M7560" s="8"/>
    </row>
    <row r="7561" spans="11:13" x14ac:dyDescent="0.2">
      <c r="K7561" s="8"/>
      <c r="M7561" s="8"/>
    </row>
    <row r="7562" spans="11:13" x14ac:dyDescent="0.2">
      <c r="K7562" s="8"/>
      <c r="M7562" s="8"/>
    </row>
    <row r="7563" spans="11:13" x14ac:dyDescent="0.2">
      <c r="K7563" s="8"/>
      <c r="M7563" s="8"/>
    </row>
    <row r="7564" spans="11:13" x14ac:dyDescent="0.2">
      <c r="K7564" s="8"/>
      <c r="M7564" s="8"/>
    </row>
    <row r="7565" spans="11:13" x14ac:dyDescent="0.2">
      <c r="K7565" s="8"/>
      <c r="M7565" s="8"/>
    </row>
    <row r="7566" spans="11:13" x14ac:dyDescent="0.2">
      <c r="K7566" s="8"/>
      <c r="M7566" s="8"/>
    </row>
    <row r="7567" spans="11:13" x14ac:dyDescent="0.2">
      <c r="K7567" s="8"/>
      <c r="M7567" s="8"/>
    </row>
    <row r="7568" spans="11:13" x14ac:dyDescent="0.2">
      <c r="K7568" s="8"/>
      <c r="M7568" s="8"/>
    </row>
    <row r="7569" spans="11:13" x14ac:dyDescent="0.2">
      <c r="K7569" s="8"/>
      <c r="M7569" s="8"/>
    </row>
    <row r="7570" spans="11:13" x14ac:dyDescent="0.2">
      <c r="K7570" s="8"/>
      <c r="M7570" s="8"/>
    </row>
    <row r="7571" spans="11:13" x14ac:dyDescent="0.2">
      <c r="K7571" s="8"/>
      <c r="M7571" s="8"/>
    </row>
    <row r="7572" spans="11:13" x14ac:dyDescent="0.2">
      <c r="K7572" s="8"/>
      <c r="M7572" s="8"/>
    </row>
    <row r="7573" spans="11:13" x14ac:dyDescent="0.2">
      <c r="K7573" s="8"/>
      <c r="M7573" s="8"/>
    </row>
    <row r="7574" spans="11:13" x14ac:dyDescent="0.2">
      <c r="K7574" s="8"/>
      <c r="M7574" s="8"/>
    </row>
    <row r="7575" spans="11:13" x14ac:dyDescent="0.2">
      <c r="K7575" s="8"/>
      <c r="M7575" s="8"/>
    </row>
    <row r="7576" spans="11:13" x14ac:dyDescent="0.2">
      <c r="K7576" s="8"/>
      <c r="M7576" s="8"/>
    </row>
    <row r="7577" spans="11:13" x14ac:dyDescent="0.2">
      <c r="K7577" s="8"/>
      <c r="M7577" s="8"/>
    </row>
    <row r="7578" spans="11:13" x14ac:dyDescent="0.2">
      <c r="K7578" s="8"/>
      <c r="M7578" s="8"/>
    </row>
    <row r="7579" spans="11:13" x14ac:dyDescent="0.2">
      <c r="K7579" s="8"/>
      <c r="M7579" s="8"/>
    </row>
    <row r="7580" spans="11:13" x14ac:dyDescent="0.2">
      <c r="K7580" s="8"/>
      <c r="M7580" s="8"/>
    </row>
    <row r="7581" spans="11:13" x14ac:dyDescent="0.2">
      <c r="K7581" s="8"/>
      <c r="M7581" s="8"/>
    </row>
    <row r="7582" spans="11:13" x14ac:dyDescent="0.2">
      <c r="K7582" s="8"/>
      <c r="M7582" s="8"/>
    </row>
    <row r="7583" spans="11:13" x14ac:dyDescent="0.2">
      <c r="K7583" s="8"/>
      <c r="M7583" s="8"/>
    </row>
    <row r="7584" spans="11:13" x14ac:dyDescent="0.2">
      <c r="K7584" s="8"/>
      <c r="M7584" s="8"/>
    </row>
    <row r="7585" spans="11:13" x14ac:dyDescent="0.2">
      <c r="K7585" s="8"/>
      <c r="M7585" s="8"/>
    </row>
    <row r="7586" spans="11:13" x14ac:dyDescent="0.2">
      <c r="K7586" s="8"/>
      <c r="M7586" s="8"/>
    </row>
    <row r="7587" spans="11:13" x14ac:dyDescent="0.2">
      <c r="K7587" s="8"/>
      <c r="M7587" s="8"/>
    </row>
    <row r="7588" spans="11:13" x14ac:dyDescent="0.2">
      <c r="K7588" s="8"/>
      <c r="M7588" s="8"/>
    </row>
    <row r="7589" spans="11:13" x14ac:dyDescent="0.2">
      <c r="K7589" s="8"/>
      <c r="M7589" s="8"/>
    </row>
    <row r="7590" spans="11:13" x14ac:dyDescent="0.2">
      <c r="K7590" s="8"/>
      <c r="M7590" s="8"/>
    </row>
    <row r="7591" spans="11:13" x14ac:dyDescent="0.2">
      <c r="K7591" s="8"/>
      <c r="M7591" s="8"/>
    </row>
    <row r="7592" spans="11:13" x14ac:dyDescent="0.2">
      <c r="K7592" s="8"/>
      <c r="M7592" s="8"/>
    </row>
    <row r="7593" spans="11:13" x14ac:dyDescent="0.2">
      <c r="K7593" s="8"/>
      <c r="M7593" s="8"/>
    </row>
    <row r="7594" spans="11:13" x14ac:dyDescent="0.2">
      <c r="K7594" s="8"/>
      <c r="M7594" s="8"/>
    </row>
    <row r="7595" spans="11:13" x14ac:dyDescent="0.2">
      <c r="K7595" s="8"/>
      <c r="M7595" s="8"/>
    </row>
    <row r="7596" spans="11:13" x14ac:dyDescent="0.2">
      <c r="K7596" s="8"/>
      <c r="M7596" s="8"/>
    </row>
    <row r="7597" spans="11:13" x14ac:dyDescent="0.2">
      <c r="K7597" s="8"/>
      <c r="M7597" s="8"/>
    </row>
    <row r="7598" spans="11:13" x14ac:dyDescent="0.2">
      <c r="K7598" s="8"/>
      <c r="M7598" s="8"/>
    </row>
    <row r="7599" spans="11:13" x14ac:dyDescent="0.2">
      <c r="K7599" s="8"/>
      <c r="M7599" s="8"/>
    </row>
    <row r="7600" spans="11:13" x14ac:dyDescent="0.2">
      <c r="K7600" s="8"/>
      <c r="M7600" s="8"/>
    </row>
    <row r="7601" spans="11:13" x14ac:dyDescent="0.2">
      <c r="K7601" s="8"/>
      <c r="M7601" s="8"/>
    </row>
    <row r="7602" spans="11:13" x14ac:dyDescent="0.2">
      <c r="K7602" s="8"/>
      <c r="M7602" s="8"/>
    </row>
    <row r="7603" spans="11:13" x14ac:dyDescent="0.2">
      <c r="K7603" s="8"/>
      <c r="M7603" s="8"/>
    </row>
    <row r="7604" spans="11:13" x14ac:dyDescent="0.2">
      <c r="K7604" s="8"/>
      <c r="M7604" s="8"/>
    </row>
    <row r="7605" spans="11:13" x14ac:dyDescent="0.2">
      <c r="K7605" s="8"/>
      <c r="M7605" s="8"/>
    </row>
    <row r="7606" spans="11:13" x14ac:dyDescent="0.2">
      <c r="K7606" s="8"/>
      <c r="M7606" s="8"/>
    </row>
    <row r="7607" spans="11:13" x14ac:dyDescent="0.2">
      <c r="K7607" s="8"/>
      <c r="M7607" s="8"/>
    </row>
    <row r="7608" spans="11:13" x14ac:dyDescent="0.2">
      <c r="K7608" s="8"/>
      <c r="M7608" s="8"/>
    </row>
    <row r="7609" spans="11:13" x14ac:dyDescent="0.2">
      <c r="K7609" s="8"/>
      <c r="M7609" s="8"/>
    </row>
    <row r="7610" spans="11:13" x14ac:dyDescent="0.2">
      <c r="K7610" s="8"/>
      <c r="M7610" s="8"/>
    </row>
    <row r="7611" spans="11:13" x14ac:dyDescent="0.2">
      <c r="K7611" s="8"/>
      <c r="M7611" s="8"/>
    </row>
    <row r="7612" spans="11:13" x14ac:dyDescent="0.2">
      <c r="K7612" s="8"/>
      <c r="M7612" s="8"/>
    </row>
    <row r="7613" spans="11:13" x14ac:dyDescent="0.2">
      <c r="K7613" s="8"/>
      <c r="M7613" s="8"/>
    </row>
    <row r="7614" spans="11:13" x14ac:dyDescent="0.2">
      <c r="K7614" s="8"/>
      <c r="M7614" s="8"/>
    </row>
    <row r="7615" spans="11:13" x14ac:dyDescent="0.2">
      <c r="K7615" s="8"/>
      <c r="M7615" s="8"/>
    </row>
    <row r="7616" spans="11:13" x14ac:dyDescent="0.2">
      <c r="K7616" s="8"/>
      <c r="M7616" s="8"/>
    </row>
    <row r="7617" spans="11:13" x14ac:dyDescent="0.2">
      <c r="K7617" s="8"/>
      <c r="M7617" s="8"/>
    </row>
    <row r="7618" spans="11:13" x14ac:dyDescent="0.2">
      <c r="K7618" s="8"/>
      <c r="M7618" s="8"/>
    </row>
    <row r="7619" spans="11:13" x14ac:dyDescent="0.2">
      <c r="K7619" s="8"/>
      <c r="M7619" s="8"/>
    </row>
    <row r="7620" spans="11:13" x14ac:dyDescent="0.2">
      <c r="K7620" s="8"/>
      <c r="M7620" s="8"/>
    </row>
    <row r="7621" spans="11:13" x14ac:dyDescent="0.2">
      <c r="K7621" s="8"/>
      <c r="M7621" s="8"/>
    </row>
    <row r="7622" spans="11:13" x14ac:dyDescent="0.2">
      <c r="K7622" s="8"/>
      <c r="M7622" s="8"/>
    </row>
    <row r="7623" spans="11:13" x14ac:dyDescent="0.2">
      <c r="K7623" s="8"/>
      <c r="M7623" s="8"/>
    </row>
    <row r="7624" spans="11:13" x14ac:dyDescent="0.2">
      <c r="K7624" s="8"/>
      <c r="M7624" s="8"/>
    </row>
    <row r="7625" spans="11:13" x14ac:dyDescent="0.2">
      <c r="K7625" s="8"/>
      <c r="M7625" s="8"/>
    </row>
    <row r="7626" spans="11:13" x14ac:dyDescent="0.2">
      <c r="K7626" s="8"/>
      <c r="M7626" s="8"/>
    </row>
    <row r="7627" spans="11:13" x14ac:dyDescent="0.2">
      <c r="K7627" s="8"/>
      <c r="M7627" s="8"/>
    </row>
    <row r="7628" spans="11:13" x14ac:dyDescent="0.2">
      <c r="K7628" s="8"/>
      <c r="M7628" s="8"/>
    </row>
    <row r="7629" spans="11:13" x14ac:dyDescent="0.2">
      <c r="K7629" s="8"/>
      <c r="M7629" s="8"/>
    </row>
    <row r="7630" spans="11:13" x14ac:dyDescent="0.2">
      <c r="K7630" s="8"/>
      <c r="M7630" s="8"/>
    </row>
    <row r="7631" spans="11:13" x14ac:dyDescent="0.2">
      <c r="K7631" s="8"/>
      <c r="M7631" s="8"/>
    </row>
    <row r="7632" spans="11:13" x14ac:dyDescent="0.2">
      <c r="K7632" s="8"/>
      <c r="M7632" s="8"/>
    </row>
    <row r="7633" spans="11:13" x14ac:dyDescent="0.2">
      <c r="K7633" s="8"/>
      <c r="M7633" s="8"/>
    </row>
    <row r="7634" spans="11:13" x14ac:dyDescent="0.2">
      <c r="K7634" s="8"/>
      <c r="M7634" s="8"/>
    </row>
    <row r="7635" spans="11:13" x14ac:dyDescent="0.2">
      <c r="K7635" s="8"/>
      <c r="M7635" s="8"/>
    </row>
    <row r="7636" spans="11:13" x14ac:dyDescent="0.2">
      <c r="K7636" s="8"/>
      <c r="M7636" s="8"/>
    </row>
    <row r="7637" spans="11:13" x14ac:dyDescent="0.2">
      <c r="K7637" s="8"/>
      <c r="M7637" s="8"/>
    </row>
    <row r="7638" spans="11:13" x14ac:dyDescent="0.2">
      <c r="K7638" s="8"/>
      <c r="M7638" s="8"/>
    </row>
    <row r="7639" spans="11:13" x14ac:dyDescent="0.2">
      <c r="K7639" s="8"/>
      <c r="M7639" s="8"/>
    </row>
    <row r="7640" spans="11:13" x14ac:dyDescent="0.2">
      <c r="K7640" s="8"/>
      <c r="M7640" s="8"/>
    </row>
    <row r="7641" spans="11:13" x14ac:dyDescent="0.2">
      <c r="K7641" s="8"/>
      <c r="M7641" s="8"/>
    </row>
    <row r="7642" spans="11:13" x14ac:dyDescent="0.2">
      <c r="K7642" s="8"/>
      <c r="M7642" s="8"/>
    </row>
    <row r="7643" spans="11:13" x14ac:dyDescent="0.2">
      <c r="K7643" s="8"/>
      <c r="M7643" s="8"/>
    </row>
    <row r="7644" spans="11:13" x14ac:dyDescent="0.2">
      <c r="K7644" s="8"/>
      <c r="M7644" s="8"/>
    </row>
    <row r="7645" spans="11:13" x14ac:dyDescent="0.2">
      <c r="K7645" s="8"/>
      <c r="M7645" s="8"/>
    </row>
    <row r="7646" spans="11:13" x14ac:dyDescent="0.2">
      <c r="K7646" s="8"/>
      <c r="M7646" s="8"/>
    </row>
    <row r="7647" spans="11:13" x14ac:dyDescent="0.2">
      <c r="K7647" s="8"/>
      <c r="M7647" s="8"/>
    </row>
    <row r="7648" spans="11:13" x14ac:dyDescent="0.2">
      <c r="K7648" s="8"/>
      <c r="M7648" s="8"/>
    </row>
    <row r="7649" spans="11:13" x14ac:dyDescent="0.2">
      <c r="K7649" s="8"/>
      <c r="M7649" s="8"/>
    </row>
    <row r="7650" spans="11:13" x14ac:dyDescent="0.2">
      <c r="K7650" s="8"/>
      <c r="M7650" s="8"/>
    </row>
    <row r="7651" spans="11:13" x14ac:dyDescent="0.2">
      <c r="K7651" s="8"/>
      <c r="M7651" s="8"/>
    </row>
    <row r="7652" spans="11:13" x14ac:dyDescent="0.2">
      <c r="K7652" s="8"/>
      <c r="M7652" s="8"/>
    </row>
    <row r="7653" spans="11:13" x14ac:dyDescent="0.2">
      <c r="K7653" s="8"/>
      <c r="M7653" s="8"/>
    </row>
    <row r="7654" spans="11:13" x14ac:dyDescent="0.2">
      <c r="K7654" s="8"/>
      <c r="M7654" s="8"/>
    </row>
    <row r="7655" spans="11:13" x14ac:dyDescent="0.2">
      <c r="K7655" s="8"/>
      <c r="M7655" s="8"/>
    </row>
    <row r="7656" spans="11:13" x14ac:dyDescent="0.2">
      <c r="K7656" s="8"/>
      <c r="M7656" s="8"/>
    </row>
    <row r="7657" spans="11:13" x14ac:dyDescent="0.2">
      <c r="K7657" s="8"/>
      <c r="M7657" s="8"/>
    </row>
    <row r="7658" spans="11:13" x14ac:dyDescent="0.2">
      <c r="K7658" s="8"/>
      <c r="M7658" s="8"/>
    </row>
    <row r="7659" spans="11:13" x14ac:dyDescent="0.2">
      <c r="K7659" s="8"/>
      <c r="M7659" s="8"/>
    </row>
    <row r="7660" spans="11:13" x14ac:dyDescent="0.2">
      <c r="K7660" s="8"/>
      <c r="M7660" s="8"/>
    </row>
    <row r="7661" spans="11:13" x14ac:dyDescent="0.2">
      <c r="K7661" s="8"/>
      <c r="M7661" s="8"/>
    </row>
    <row r="7662" spans="11:13" x14ac:dyDescent="0.2">
      <c r="K7662" s="8"/>
      <c r="M7662" s="8"/>
    </row>
    <row r="7663" spans="11:13" x14ac:dyDescent="0.2">
      <c r="K7663" s="8"/>
      <c r="M7663" s="8"/>
    </row>
    <row r="7664" spans="11:13" x14ac:dyDescent="0.2">
      <c r="K7664" s="8"/>
      <c r="M7664" s="8"/>
    </row>
    <row r="7665" spans="11:13" x14ac:dyDescent="0.2">
      <c r="K7665" s="8"/>
      <c r="M7665" s="8"/>
    </row>
    <row r="7666" spans="11:13" x14ac:dyDescent="0.2">
      <c r="K7666" s="8"/>
      <c r="M7666" s="8"/>
    </row>
    <row r="7667" spans="11:13" x14ac:dyDescent="0.2">
      <c r="K7667" s="8"/>
      <c r="M7667" s="8"/>
    </row>
    <row r="7668" spans="11:13" x14ac:dyDescent="0.2">
      <c r="K7668" s="8"/>
      <c r="M7668" s="8"/>
    </row>
    <row r="7669" spans="11:13" x14ac:dyDescent="0.2">
      <c r="K7669" s="8"/>
      <c r="M7669" s="8"/>
    </row>
    <row r="7670" spans="11:13" x14ac:dyDescent="0.2">
      <c r="K7670" s="8"/>
      <c r="M7670" s="8"/>
    </row>
    <row r="7671" spans="11:13" x14ac:dyDescent="0.2">
      <c r="K7671" s="8"/>
      <c r="M7671" s="8"/>
    </row>
    <row r="7672" spans="11:13" x14ac:dyDescent="0.2">
      <c r="K7672" s="8"/>
      <c r="M7672" s="8"/>
    </row>
    <row r="7673" spans="11:13" x14ac:dyDescent="0.2">
      <c r="K7673" s="8"/>
      <c r="M7673" s="8"/>
    </row>
    <row r="7674" spans="11:13" x14ac:dyDescent="0.2">
      <c r="K7674" s="8"/>
      <c r="M7674" s="8"/>
    </row>
    <row r="7675" spans="11:13" x14ac:dyDescent="0.2">
      <c r="K7675" s="8"/>
      <c r="M7675" s="8"/>
    </row>
    <row r="7676" spans="11:13" x14ac:dyDescent="0.2">
      <c r="K7676" s="8"/>
      <c r="M7676" s="8"/>
    </row>
    <row r="7677" spans="11:13" x14ac:dyDescent="0.2">
      <c r="K7677" s="8"/>
      <c r="M7677" s="8"/>
    </row>
    <row r="7678" spans="11:13" x14ac:dyDescent="0.2">
      <c r="K7678" s="8"/>
      <c r="M7678" s="8"/>
    </row>
    <row r="7679" spans="11:13" x14ac:dyDescent="0.2">
      <c r="K7679" s="8"/>
      <c r="M7679" s="8"/>
    </row>
    <row r="7680" spans="11:13" x14ac:dyDescent="0.2">
      <c r="K7680" s="8"/>
      <c r="M7680" s="8"/>
    </row>
    <row r="7681" spans="11:13" x14ac:dyDescent="0.2">
      <c r="K7681" s="8"/>
      <c r="M7681" s="8"/>
    </row>
    <row r="7682" spans="11:13" x14ac:dyDescent="0.2">
      <c r="K7682" s="8"/>
      <c r="M7682" s="8"/>
    </row>
    <row r="7683" spans="11:13" x14ac:dyDescent="0.2">
      <c r="K7683" s="8"/>
      <c r="M7683" s="8"/>
    </row>
    <row r="7684" spans="11:13" x14ac:dyDescent="0.2">
      <c r="K7684" s="8"/>
      <c r="M7684" s="8"/>
    </row>
    <row r="7685" spans="11:13" x14ac:dyDescent="0.2">
      <c r="K7685" s="8"/>
      <c r="M7685" s="8"/>
    </row>
    <row r="7686" spans="11:13" x14ac:dyDescent="0.2">
      <c r="K7686" s="8"/>
      <c r="M7686" s="8"/>
    </row>
    <row r="7687" spans="11:13" x14ac:dyDescent="0.2">
      <c r="K7687" s="8"/>
      <c r="M7687" s="8"/>
    </row>
    <row r="7688" spans="11:13" x14ac:dyDescent="0.2">
      <c r="K7688" s="8"/>
      <c r="M7688" s="8"/>
    </row>
    <row r="7689" spans="11:13" x14ac:dyDescent="0.2">
      <c r="K7689" s="8"/>
      <c r="M7689" s="8"/>
    </row>
    <row r="7690" spans="11:13" x14ac:dyDescent="0.2">
      <c r="K7690" s="8"/>
      <c r="M7690" s="8"/>
    </row>
    <row r="7691" spans="11:13" x14ac:dyDescent="0.2">
      <c r="K7691" s="8"/>
      <c r="M7691" s="8"/>
    </row>
    <row r="7692" spans="11:13" x14ac:dyDescent="0.2">
      <c r="K7692" s="8"/>
      <c r="M7692" s="8"/>
    </row>
    <row r="7693" spans="11:13" x14ac:dyDescent="0.2">
      <c r="K7693" s="8"/>
      <c r="M7693" s="8"/>
    </row>
    <row r="7694" spans="11:13" x14ac:dyDescent="0.2">
      <c r="K7694" s="8"/>
      <c r="M7694" s="8"/>
    </row>
    <row r="7695" spans="11:13" x14ac:dyDescent="0.2">
      <c r="K7695" s="8"/>
      <c r="M7695" s="8"/>
    </row>
    <row r="7696" spans="11:13" x14ac:dyDescent="0.2">
      <c r="K7696" s="8"/>
      <c r="M7696" s="8"/>
    </row>
    <row r="7697" spans="11:13" x14ac:dyDescent="0.2">
      <c r="K7697" s="8"/>
      <c r="M7697" s="8"/>
    </row>
    <row r="7698" spans="11:13" x14ac:dyDescent="0.2">
      <c r="K7698" s="8"/>
      <c r="M7698" s="8"/>
    </row>
    <row r="7699" spans="11:13" x14ac:dyDescent="0.2">
      <c r="K7699" s="8"/>
      <c r="M7699" s="8"/>
    </row>
    <row r="7700" spans="11:13" x14ac:dyDescent="0.2">
      <c r="K7700" s="8"/>
      <c r="M7700" s="8"/>
    </row>
    <row r="7701" spans="11:13" x14ac:dyDescent="0.2">
      <c r="K7701" s="8"/>
      <c r="M7701" s="8"/>
    </row>
    <row r="7702" spans="11:13" x14ac:dyDescent="0.2">
      <c r="K7702" s="8"/>
      <c r="M7702" s="8"/>
    </row>
    <row r="7703" spans="11:13" x14ac:dyDescent="0.2">
      <c r="K7703" s="8"/>
      <c r="M7703" s="8"/>
    </row>
    <row r="7704" spans="11:13" x14ac:dyDescent="0.2">
      <c r="K7704" s="8"/>
      <c r="M7704" s="8"/>
    </row>
    <row r="7705" spans="11:13" x14ac:dyDescent="0.2">
      <c r="K7705" s="8"/>
      <c r="M7705" s="8"/>
    </row>
    <row r="7706" spans="11:13" x14ac:dyDescent="0.2">
      <c r="K7706" s="8"/>
      <c r="M7706" s="8"/>
    </row>
    <row r="7707" spans="11:13" x14ac:dyDescent="0.2">
      <c r="K7707" s="8"/>
      <c r="M7707" s="8"/>
    </row>
    <row r="7708" spans="11:13" x14ac:dyDescent="0.2">
      <c r="K7708" s="8"/>
      <c r="M7708" s="8"/>
    </row>
    <row r="7709" spans="11:13" x14ac:dyDescent="0.2">
      <c r="K7709" s="8"/>
      <c r="M7709" s="8"/>
    </row>
    <row r="7710" spans="11:13" x14ac:dyDescent="0.2">
      <c r="K7710" s="8"/>
      <c r="M7710" s="8"/>
    </row>
    <row r="7711" spans="11:13" x14ac:dyDescent="0.2">
      <c r="K7711" s="8"/>
      <c r="M7711" s="8"/>
    </row>
    <row r="7712" spans="11:13" x14ac:dyDescent="0.2">
      <c r="K7712" s="8"/>
      <c r="M7712" s="8"/>
    </row>
    <row r="7713" spans="11:13" x14ac:dyDescent="0.2">
      <c r="K7713" s="8"/>
      <c r="M7713" s="8"/>
    </row>
    <row r="7714" spans="11:13" x14ac:dyDescent="0.2">
      <c r="K7714" s="8"/>
      <c r="M7714" s="8"/>
    </row>
    <row r="7715" spans="11:13" x14ac:dyDescent="0.2">
      <c r="K7715" s="8"/>
      <c r="M7715" s="8"/>
    </row>
    <row r="7716" spans="11:13" x14ac:dyDescent="0.2">
      <c r="K7716" s="8"/>
      <c r="M7716" s="8"/>
    </row>
    <row r="7717" spans="11:13" x14ac:dyDescent="0.2">
      <c r="K7717" s="8"/>
      <c r="M7717" s="8"/>
    </row>
    <row r="7718" spans="11:13" x14ac:dyDescent="0.2">
      <c r="K7718" s="8"/>
      <c r="M7718" s="8"/>
    </row>
    <row r="7719" spans="11:13" x14ac:dyDescent="0.2">
      <c r="K7719" s="8"/>
      <c r="M7719" s="8"/>
    </row>
    <row r="7720" spans="11:13" x14ac:dyDescent="0.2">
      <c r="K7720" s="8"/>
      <c r="M7720" s="8"/>
    </row>
    <row r="7721" spans="11:13" x14ac:dyDescent="0.2">
      <c r="K7721" s="8"/>
      <c r="M7721" s="8"/>
    </row>
    <row r="7722" spans="11:13" x14ac:dyDescent="0.2">
      <c r="K7722" s="8"/>
      <c r="M7722" s="8"/>
    </row>
    <row r="7723" spans="11:13" x14ac:dyDescent="0.2">
      <c r="K7723" s="8"/>
      <c r="M7723" s="8"/>
    </row>
    <row r="7724" spans="11:13" x14ac:dyDescent="0.2">
      <c r="K7724" s="8"/>
      <c r="M7724" s="8"/>
    </row>
    <row r="7725" spans="11:13" x14ac:dyDescent="0.2">
      <c r="K7725" s="8"/>
      <c r="M7725" s="8"/>
    </row>
    <row r="7726" spans="11:13" x14ac:dyDescent="0.2">
      <c r="K7726" s="8"/>
      <c r="M7726" s="8"/>
    </row>
    <row r="7727" spans="11:13" x14ac:dyDescent="0.2">
      <c r="K7727" s="8"/>
      <c r="M7727" s="8"/>
    </row>
    <row r="7728" spans="11:13" x14ac:dyDescent="0.2">
      <c r="K7728" s="8"/>
      <c r="M7728" s="8"/>
    </row>
    <row r="7729" spans="11:13" x14ac:dyDescent="0.2">
      <c r="K7729" s="8"/>
      <c r="M7729" s="8"/>
    </row>
    <row r="7730" spans="11:13" x14ac:dyDescent="0.2">
      <c r="K7730" s="8"/>
      <c r="M7730" s="8"/>
    </row>
    <row r="7731" spans="11:13" x14ac:dyDescent="0.2">
      <c r="K7731" s="8"/>
      <c r="M7731" s="8"/>
    </row>
    <row r="7732" spans="11:13" x14ac:dyDescent="0.2">
      <c r="K7732" s="8"/>
      <c r="M7732" s="8"/>
    </row>
    <row r="7733" spans="11:13" x14ac:dyDescent="0.2">
      <c r="K7733" s="8"/>
      <c r="M7733" s="8"/>
    </row>
    <row r="7734" spans="11:13" x14ac:dyDescent="0.2">
      <c r="K7734" s="8"/>
      <c r="M7734" s="8"/>
    </row>
    <row r="7735" spans="11:13" x14ac:dyDescent="0.2">
      <c r="K7735" s="8"/>
      <c r="M7735" s="8"/>
    </row>
    <row r="7736" spans="11:13" x14ac:dyDescent="0.2">
      <c r="K7736" s="8"/>
      <c r="M7736" s="8"/>
    </row>
    <row r="7737" spans="11:13" x14ac:dyDescent="0.2">
      <c r="K7737" s="8"/>
      <c r="M7737" s="8"/>
    </row>
    <row r="7738" spans="11:13" x14ac:dyDescent="0.2">
      <c r="K7738" s="8"/>
      <c r="M7738" s="8"/>
    </row>
    <row r="7739" spans="11:13" x14ac:dyDescent="0.2">
      <c r="K7739" s="8"/>
      <c r="M7739" s="8"/>
    </row>
    <row r="7740" spans="11:13" x14ac:dyDescent="0.2">
      <c r="K7740" s="8"/>
      <c r="M7740" s="8"/>
    </row>
    <row r="7741" spans="11:13" x14ac:dyDescent="0.2">
      <c r="K7741" s="8"/>
      <c r="M7741" s="8"/>
    </row>
    <row r="7742" spans="11:13" x14ac:dyDescent="0.2">
      <c r="K7742" s="8"/>
      <c r="M7742" s="8"/>
    </row>
    <row r="7743" spans="11:13" x14ac:dyDescent="0.2">
      <c r="K7743" s="8"/>
      <c r="M7743" s="8"/>
    </row>
    <row r="7744" spans="11:13" x14ac:dyDescent="0.2">
      <c r="K7744" s="8"/>
      <c r="M7744" s="8"/>
    </row>
    <row r="7745" spans="11:13" x14ac:dyDescent="0.2">
      <c r="K7745" s="8"/>
      <c r="M7745" s="8"/>
    </row>
    <row r="7746" spans="11:13" x14ac:dyDescent="0.2">
      <c r="K7746" s="8"/>
      <c r="M7746" s="8"/>
    </row>
    <row r="7747" spans="11:13" x14ac:dyDescent="0.2">
      <c r="K7747" s="8"/>
      <c r="M7747" s="8"/>
    </row>
    <row r="7748" spans="11:13" x14ac:dyDescent="0.2">
      <c r="K7748" s="8"/>
      <c r="M7748" s="8"/>
    </row>
    <row r="7749" spans="11:13" x14ac:dyDescent="0.2">
      <c r="K7749" s="8"/>
      <c r="M7749" s="8"/>
    </row>
    <row r="7750" spans="11:13" x14ac:dyDescent="0.2">
      <c r="K7750" s="8"/>
      <c r="M7750" s="8"/>
    </row>
    <row r="7751" spans="11:13" x14ac:dyDescent="0.2">
      <c r="K7751" s="8"/>
      <c r="M7751" s="8"/>
    </row>
    <row r="7752" spans="11:13" x14ac:dyDescent="0.2">
      <c r="K7752" s="8"/>
      <c r="M7752" s="8"/>
    </row>
    <row r="7753" spans="11:13" x14ac:dyDescent="0.2">
      <c r="K7753" s="8"/>
      <c r="M7753" s="8"/>
    </row>
    <row r="7754" spans="11:13" x14ac:dyDescent="0.2">
      <c r="K7754" s="8"/>
      <c r="M7754" s="8"/>
    </row>
    <row r="7755" spans="11:13" x14ac:dyDescent="0.2">
      <c r="K7755" s="8"/>
      <c r="M7755" s="8"/>
    </row>
    <row r="7756" spans="11:13" x14ac:dyDescent="0.2">
      <c r="K7756" s="8"/>
      <c r="M7756" s="8"/>
    </row>
    <row r="7757" spans="11:13" x14ac:dyDescent="0.2">
      <c r="K7757" s="8"/>
      <c r="M7757" s="8"/>
    </row>
    <row r="7758" spans="11:13" x14ac:dyDescent="0.2">
      <c r="K7758" s="8"/>
      <c r="M7758" s="8"/>
    </row>
    <row r="7759" spans="11:13" x14ac:dyDescent="0.2">
      <c r="K7759" s="8"/>
      <c r="M7759" s="8"/>
    </row>
    <row r="7760" spans="11:13" x14ac:dyDescent="0.2">
      <c r="K7760" s="8"/>
      <c r="M7760" s="8"/>
    </row>
    <row r="7761" spans="11:13" x14ac:dyDescent="0.2">
      <c r="K7761" s="8"/>
      <c r="M7761" s="8"/>
    </row>
    <row r="7762" spans="11:13" x14ac:dyDescent="0.2">
      <c r="K7762" s="8"/>
      <c r="M7762" s="8"/>
    </row>
    <row r="7763" spans="11:13" x14ac:dyDescent="0.2">
      <c r="K7763" s="8"/>
      <c r="M7763" s="8"/>
    </row>
    <row r="7764" spans="11:13" x14ac:dyDescent="0.2">
      <c r="K7764" s="8"/>
      <c r="M7764" s="8"/>
    </row>
    <row r="7765" spans="11:13" x14ac:dyDescent="0.2">
      <c r="K7765" s="8"/>
      <c r="M7765" s="8"/>
    </row>
    <row r="7766" spans="11:13" x14ac:dyDescent="0.2">
      <c r="K7766" s="8"/>
      <c r="M7766" s="8"/>
    </row>
    <row r="7767" spans="11:13" x14ac:dyDescent="0.2">
      <c r="K7767" s="8"/>
      <c r="M7767" s="8"/>
    </row>
    <row r="7768" spans="11:13" x14ac:dyDescent="0.2">
      <c r="K7768" s="8"/>
      <c r="M7768" s="8"/>
    </row>
    <row r="7769" spans="11:13" x14ac:dyDescent="0.2">
      <c r="K7769" s="8"/>
      <c r="M7769" s="8"/>
    </row>
    <row r="7770" spans="11:13" x14ac:dyDescent="0.2">
      <c r="K7770" s="8"/>
      <c r="M7770" s="8"/>
    </row>
    <row r="7771" spans="11:13" x14ac:dyDescent="0.2">
      <c r="K7771" s="8"/>
      <c r="M7771" s="8"/>
    </row>
    <row r="7772" spans="11:13" x14ac:dyDescent="0.2">
      <c r="K7772" s="8"/>
      <c r="M7772" s="8"/>
    </row>
    <row r="7773" spans="11:13" x14ac:dyDescent="0.2">
      <c r="K7773" s="8"/>
      <c r="M7773" s="8"/>
    </row>
    <row r="7774" spans="11:13" x14ac:dyDescent="0.2">
      <c r="K7774" s="8"/>
      <c r="M7774" s="8"/>
    </row>
    <row r="7775" spans="11:13" x14ac:dyDescent="0.2">
      <c r="K7775" s="8"/>
      <c r="M7775" s="8"/>
    </row>
    <row r="7776" spans="11:13" x14ac:dyDescent="0.2">
      <c r="K7776" s="8"/>
      <c r="M7776" s="8"/>
    </row>
    <row r="7777" spans="11:13" x14ac:dyDescent="0.2">
      <c r="K7777" s="8"/>
      <c r="M7777" s="8"/>
    </row>
    <row r="7778" spans="11:13" x14ac:dyDescent="0.2">
      <c r="K7778" s="8"/>
      <c r="M7778" s="8"/>
    </row>
    <row r="7779" spans="11:13" x14ac:dyDescent="0.2">
      <c r="K7779" s="8"/>
      <c r="M7779" s="8"/>
    </row>
    <row r="7780" spans="11:13" x14ac:dyDescent="0.2">
      <c r="K7780" s="8"/>
      <c r="M7780" s="8"/>
    </row>
    <row r="7781" spans="11:13" x14ac:dyDescent="0.2">
      <c r="K7781" s="8"/>
      <c r="M7781" s="8"/>
    </row>
    <row r="7782" spans="11:13" x14ac:dyDescent="0.2">
      <c r="K7782" s="8"/>
      <c r="M7782" s="8"/>
    </row>
    <row r="7783" spans="11:13" x14ac:dyDescent="0.2">
      <c r="K7783" s="8"/>
      <c r="M7783" s="8"/>
    </row>
    <row r="7784" spans="11:13" x14ac:dyDescent="0.2">
      <c r="K7784" s="8"/>
      <c r="M7784" s="8"/>
    </row>
    <row r="7785" spans="11:13" x14ac:dyDescent="0.2">
      <c r="K7785" s="8"/>
      <c r="M7785" s="8"/>
    </row>
    <row r="7786" spans="11:13" x14ac:dyDescent="0.2">
      <c r="K7786" s="8"/>
      <c r="M7786" s="8"/>
    </row>
    <row r="7787" spans="11:13" x14ac:dyDescent="0.2">
      <c r="K7787" s="8"/>
      <c r="M7787" s="8"/>
    </row>
    <row r="7788" spans="11:13" x14ac:dyDescent="0.2">
      <c r="K7788" s="8"/>
      <c r="M7788" s="8"/>
    </row>
    <row r="7789" spans="11:13" x14ac:dyDescent="0.2">
      <c r="K7789" s="8"/>
      <c r="M7789" s="8"/>
    </row>
    <row r="7790" spans="11:13" x14ac:dyDescent="0.2">
      <c r="K7790" s="8"/>
      <c r="M7790" s="8"/>
    </row>
    <row r="7791" spans="11:13" x14ac:dyDescent="0.2">
      <c r="K7791" s="8"/>
      <c r="M7791" s="8"/>
    </row>
    <row r="7792" spans="11:13" x14ac:dyDescent="0.2">
      <c r="K7792" s="8"/>
      <c r="M7792" s="8"/>
    </row>
    <row r="7793" spans="11:13" x14ac:dyDescent="0.2">
      <c r="K7793" s="8"/>
      <c r="M7793" s="8"/>
    </row>
    <row r="7794" spans="11:13" x14ac:dyDescent="0.2">
      <c r="K7794" s="8"/>
      <c r="M7794" s="8"/>
    </row>
    <row r="7795" spans="11:13" x14ac:dyDescent="0.2">
      <c r="K7795" s="8"/>
      <c r="M7795" s="8"/>
    </row>
    <row r="7796" spans="11:13" x14ac:dyDescent="0.2">
      <c r="K7796" s="8"/>
      <c r="M7796" s="8"/>
    </row>
    <row r="7797" spans="11:13" x14ac:dyDescent="0.2">
      <c r="K7797" s="8"/>
      <c r="M7797" s="8"/>
    </row>
    <row r="7798" spans="11:13" x14ac:dyDescent="0.2">
      <c r="K7798" s="8"/>
      <c r="M7798" s="8"/>
    </row>
    <row r="7799" spans="11:13" x14ac:dyDescent="0.2">
      <c r="K7799" s="8"/>
      <c r="M7799" s="8"/>
    </row>
    <row r="7800" spans="11:13" x14ac:dyDescent="0.2">
      <c r="K7800" s="8"/>
      <c r="M7800" s="8"/>
    </row>
    <row r="7801" spans="11:13" x14ac:dyDescent="0.2">
      <c r="K7801" s="8"/>
      <c r="M7801" s="8"/>
    </row>
    <row r="7802" spans="11:13" x14ac:dyDescent="0.2">
      <c r="K7802" s="8"/>
      <c r="M7802" s="8"/>
    </row>
    <row r="7803" spans="11:13" x14ac:dyDescent="0.2">
      <c r="K7803" s="8"/>
      <c r="M7803" s="8"/>
    </row>
    <row r="7804" spans="11:13" x14ac:dyDescent="0.2">
      <c r="K7804" s="8"/>
      <c r="M7804" s="8"/>
    </row>
    <row r="7805" spans="11:13" x14ac:dyDescent="0.2">
      <c r="K7805" s="8"/>
      <c r="M7805" s="8"/>
    </row>
    <row r="7806" spans="11:13" x14ac:dyDescent="0.2">
      <c r="K7806" s="8"/>
      <c r="M7806" s="8"/>
    </row>
    <row r="7807" spans="11:13" x14ac:dyDescent="0.2">
      <c r="K7807" s="8"/>
      <c r="M7807" s="8"/>
    </row>
    <row r="7808" spans="11:13" x14ac:dyDescent="0.2">
      <c r="K7808" s="8"/>
      <c r="M7808" s="8"/>
    </row>
    <row r="7809" spans="11:13" x14ac:dyDescent="0.2">
      <c r="K7809" s="8"/>
      <c r="M7809" s="8"/>
    </row>
    <row r="7810" spans="11:13" x14ac:dyDescent="0.2">
      <c r="K7810" s="8"/>
      <c r="M7810" s="8"/>
    </row>
    <row r="7811" spans="11:13" x14ac:dyDescent="0.2">
      <c r="K7811" s="8"/>
      <c r="M7811" s="8"/>
    </row>
    <row r="7812" spans="11:13" x14ac:dyDescent="0.2">
      <c r="K7812" s="8"/>
      <c r="M7812" s="8"/>
    </row>
    <row r="7813" spans="11:13" x14ac:dyDescent="0.2">
      <c r="K7813" s="8"/>
      <c r="M7813" s="8"/>
    </row>
    <row r="7814" spans="11:13" x14ac:dyDescent="0.2">
      <c r="K7814" s="8"/>
      <c r="M7814" s="8"/>
    </row>
    <row r="7815" spans="11:13" x14ac:dyDescent="0.2">
      <c r="K7815" s="8"/>
      <c r="M7815" s="8"/>
    </row>
    <row r="7816" spans="11:13" x14ac:dyDescent="0.2">
      <c r="K7816" s="8"/>
      <c r="M7816" s="8"/>
    </row>
    <row r="7817" spans="11:13" x14ac:dyDescent="0.2">
      <c r="K7817" s="8"/>
      <c r="M7817" s="8"/>
    </row>
    <row r="7818" spans="11:13" x14ac:dyDescent="0.2">
      <c r="K7818" s="8"/>
      <c r="M7818" s="8"/>
    </row>
    <row r="7819" spans="11:13" x14ac:dyDescent="0.2">
      <c r="K7819" s="8"/>
      <c r="M7819" s="8"/>
    </row>
    <row r="7820" spans="11:13" x14ac:dyDescent="0.2">
      <c r="K7820" s="8"/>
      <c r="M7820" s="8"/>
    </row>
    <row r="7821" spans="11:13" x14ac:dyDescent="0.2">
      <c r="K7821" s="8"/>
      <c r="M7821" s="8"/>
    </row>
    <row r="7822" spans="11:13" x14ac:dyDescent="0.2">
      <c r="K7822" s="8"/>
      <c r="M7822" s="8"/>
    </row>
    <row r="7823" spans="11:13" x14ac:dyDescent="0.2">
      <c r="K7823" s="8"/>
      <c r="M7823" s="8"/>
    </row>
    <row r="7824" spans="11:13" x14ac:dyDescent="0.2">
      <c r="K7824" s="8"/>
      <c r="M7824" s="8"/>
    </row>
    <row r="7825" spans="11:13" x14ac:dyDescent="0.2">
      <c r="K7825" s="8"/>
      <c r="M7825" s="8"/>
    </row>
    <row r="7826" spans="11:13" x14ac:dyDescent="0.2">
      <c r="K7826" s="8"/>
      <c r="M7826" s="8"/>
    </row>
    <row r="7827" spans="11:13" x14ac:dyDescent="0.2">
      <c r="K7827" s="8"/>
      <c r="M7827" s="8"/>
    </row>
    <row r="7828" spans="11:13" x14ac:dyDescent="0.2">
      <c r="K7828" s="8"/>
      <c r="M7828" s="8"/>
    </row>
    <row r="7829" spans="11:13" x14ac:dyDescent="0.2">
      <c r="K7829" s="8"/>
      <c r="M7829" s="8"/>
    </row>
    <row r="7830" spans="11:13" x14ac:dyDescent="0.2">
      <c r="K7830" s="8"/>
      <c r="M7830" s="8"/>
    </row>
    <row r="7831" spans="11:13" x14ac:dyDescent="0.2">
      <c r="K7831" s="8"/>
      <c r="M7831" s="8"/>
    </row>
    <row r="7832" spans="11:13" x14ac:dyDescent="0.2">
      <c r="K7832" s="8"/>
      <c r="M7832" s="8"/>
    </row>
    <row r="7833" spans="11:13" x14ac:dyDescent="0.2">
      <c r="K7833" s="8"/>
      <c r="M7833" s="8"/>
    </row>
    <row r="7834" spans="11:13" x14ac:dyDescent="0.2">
      <c r="K7834" s="8"/>
      <c r="M7834" s="8"/>
    </row>
    <row r="7835" spans="11:13" x14ac:dyDescent="0.2">
      <c r="K7835" s="8"/>
      <c r="M7835" s="8"/>
    </row>
    <row r="7836" spans="11:13" x14ac:dyDescent="0.2">
      <c r="K7836" s="8"/>
      <c r="M7836" s="8"/>
    </row>
    <row r="7837" spans="11:13" x14ac:dyDescent="0.2">
      <c r="K7837" s="8"/>
      <c r="M7837" s="8"/>
    </row>
    <row r="7838" spans="11:13" x14ac:dyDescent="0.2">
      <c r="K7838" s="8"/>
      <c r="M7838" s="8"/>
    </row>
    <row r="7839" spans="11:13" x14ac:dyDescent="0.2">
      <c r="K7839" s="8"/>
      <c r="M7839" s="8"/>
    </row>
    <row r="7840" spans="11:13" x14ac:dyDescent="0.2">
      <c r="K7840" s="8"/>
      <c r="M7840" s="8"/>
    </row>
    <row r="7841" spans="11:13" x14ac:dyDescent="0.2">
      <c r="K7841" s="8"/>
      <c r="M7841" s="8"/>
    </row>
    <row r="7842" spans="11:13" x14ac:dyDescent="0.2">
      <c r="K7842" s="8"/>
      <c r="M7842" s="8"/>
    </row>
    <row r="7843" spans="11:13" x14ac:dyDescent="0.2">
      <c r="K7843" s="8"/>
      <c r="M7843" s="8"/>
    </row>
    <row r="7844" spans="11:13" x14ac:dyDescent="0.2">
      <c r="K7844" s="8"/>
      <c r="M7844" s="8"/>
    </row>
    <row r="7845" spans="11:13" x14ac:dyDescent="0.2">
      <c r="K7845" s="8"/>
      <c r="M7845" s="8"/>
    </row>
    <row r="7846" spans="11:13" x14ac:dyDescent="0.2">
      <c r="K7846" s="8"/>
      <c r="M7846" s="8"/>
    </row>
    <row r="7847" spans="11:13" x14ac:dyDescent="0.2">
      <c r="K7847" s="8"/>
      <c r="M7847" s="8"/>
    </row>
    <row r="7848" spans="11:13" x14ac:dyDescent="0.2">
      <c r="K7848" s="8"/>
      <c r="M7848" s="8"/>
    </row>
    <row r="7849" spans="11:13" x14ac:dyDescent="0.2">
      <c r="K7849" s="8"/>
      <c r="M7849" s="8"/>
    </row>
    <row r="7850" spans="11:13" x14ac:dyDescent="0.2">
      <c r="K7850" s="8"/>
      <c r="M7850" s="8"/>
    </row>
    <row r="7851" spans="11:13" x14ac:dyDescent="0.2">
      <c r="K7851" s="8"/>
      <c r="M7851" s="8"/>
    </row>
    <row r="7852" spans="11:13" x14ac:dyDescent="0.2">
      <c r="K7852" s="8"/>
      <c r="M7852" s="8"/>
    </row>
    <row r="7853" spans="11:13" x14ac:dyDescent="0.2">
      <c r="K7853" s="8"/>
      <c r="M7853" s="8"/>
    </row>
    <row r="7854" spans="11:13" x14ac:dyDescent="0.2">
      <c r="K7854" s="8"/>
      <c r="M7854" s="8"/>
    </row>
    <row r="7855" spans="11:13" x14ac:dyDescent="0.2">
      <c r="K7855" s="8"/>
      <c r="M7855" s="8"/>
    </row>
    <row r="7856" spans="11:13" x14ac:dyDescent="0.2">
      <c r="K7856" s="8"/>
      <c r="M7856" s="8"/>
    </row>
    <row r="7857" spans="11:13" x14ac:dyDescent="0.2">
      <c r="K7857" s="8"/>
      <c r="M7857" s="8"/>
    </row>
    <row r="7858" spans="11:13" x14ac:dyDescent="0.2">
      <c r="K7858" s="8"/>
      <c r="M7858" s="8"/>
    </row>
    <row r="7859" spans="11:13" x14ac:dyDescent="0.2">
      <c r="K7859" s="8"/>
      <c r="M7859" s="8"/>
    </row>
    <row r="7860" spans="11:13" x14ac:dyDescent="0.2">
      <c r="K7860" s="8"/>
      <c r="M7860" s="8"/>
    </row>
    <row r="7861" spans="11:13" x14ac:dyDescent="0.2">
      <c r="K7861" s="8"/>
      <c r="M7861" s="8"/>
    </row>
    <row r="7862" spans="11:13" x14ac:dyDescent="0.2">
      <c r="K7862" s="8"/>
      <c r="M7862" s="8"/>
    </row>
    <row r="7863" spans="11:13" x14ac:dyDescent="0.2">
      <c r="K7863" s="8"/>
      <c r="M7863" s="8"/>
    </row>
    <row r="7864" spans="11:13" x14ac:dyDescent="0.2">
      <c r="K7864" s="8"/>
      <c r="M7864" s="8"/>
    </row>
    <row r="7865" spans="11:13" x14ac:dyDescent="0.2">
      <c r="K7865" s="8"/>
      <c r="M7865" s="8"/>
    </row>
    <row r="7866" spans="11:13" x14ac:dyDescent="0.2">
      <c r="K7866" s="8"/>
      <c r="M7866" s="8"/>
    </row>
    <row r="7867" spans="11:13" x14ac:dyDescent="0.2">
      <c r="K7867" s="8"/>
      <c r="M7867" s="8"/>
    </row>
    <row r="7868" spans="11:13" x14ac:dyDescent="0.2">
      <c r="K7868" s="8"/>
      <c r="M7868" s="8"/>
    </row>
    <row r="7869" spans="11:13" x14ac:dyDescent="0.2">
      <c r="K7869" s="8"/>
      <c r="M7869" s="8"/>
    </row>
    <row r="7870" spans="11:13" x14ac:dyDescent="0.2">
      <c r="K7870" s="8"/>
      <c r="M7870" s="8"/>
    </row>
    <row r="7871" spans="11:13" x14ac:dyDescent="0.2">
      <c r="K7871" s="8"/>
      <c r="M7871" s="8"/>
    </row>
    <row r="7872" spans="11:13" x14ac:dyDescent="0.2">
      <c r="K7872" s="8"/>
      <c r="M7872" s="8"/>
    </row>
    <row r="7873" spans="11:13" x14ac:dyDescent="0.2">
      <c r="K7873" s="8"/>
      <c r="M7873" s="8"/>
    </row>
    <row r="7874" spans="11:13" x14ac:dyDescent="0.2">
      <c r="K7874" s="8"/>
      <c r="M7874" s="8"/>
    </row>
    <row r="7875" spans="11:13" x14ac:dyDescent="0.2">
      <c r="K7875" s="8"/>
      <c r="M7875" s="8"/>
    </row>
    <row r="7876" spans="11:13" x14ac:dyDescent="0.2">
      <c r="K7876" s="8"/>
      <c r="M7876" s="8"/>
    </row>
    <row r="7877" spans="11:13" x14ac:dyDescent="0.2">
      <c r="K7877" s="8"/>
      <c r="M7877" s="8"/>
    </row>
    <row r="7878" spans="11:13" x14ac:dyDescent="0.2">
      <c r="K7878" s="8"/>
      <c r="M7878" s="8"/>
    </row>
    <row r="7879" spans="11:13" x14ac:dyDescent="0.2">
      <c r="K7879" s="8"/>
      <c r="M7879" s="8"/>
    </row>
    <row r="7880" spans="11:13" x14ac:dyDescent="0.2">
      <c r="K7880" s="8"/>
      <c r="M7880" s="8"/>
    </row>
    <row r="7881" spans="11:13" x14ac:dyDescent="0.2">
      <c r="K7881" s="8"/>
      <c r="M7881" s="8"/>
    </row>
    <row r="7882" spans="11:13" x14ac:dyDescent="0.2">
      <c r="K7882" s="8"/>
      <c r="M7882" s="8"/>
    </row>
    <row r="7883" spans="11:13" x14ac:dyDescent="0.2">
      <c r="K7883" s="8"/>
      <c r="M7883" s="8"/>
    </row>
    <row r="7884" spans="11:13" x14ac:dyDescent="0.2">
      <c r="K7884" s="8"/>
      <c r="M7884" s="8"/>
    </row>
    <row r="7885" spans="11:13" x14ac:dyDescent="0.2">
      <c r="K7885" s="8"/>
      <c r="M7885" s="8"/>
    </row>
    <row r="7886" spans="11:13" x14ac:dyDescent="0.2">
      <c r="K7886" s="8"/>
      <c r="M7886" s="8"/>
    </row>
    <row r="7887" spans="11:13" x14ac:dyDescent="0.2">
      <c r="K7887" s="8"/>
      <c r="M7887" s="8"/>
    </row>
    <row r="7888" spans="11:13" x14ac:dyDescent="0.2">
      <c r="K7888" s="8"/>
      <c r="M7888" s="8"/>
    </row>
    <row r="7889" spans="11:13" x14ac:dyDescent="0.2">
      <c r="K7889" s="8"/>
      <c r="M7889" s="8"/>
    </row>
    <row r="7890" spans="11:13" x14ac:dyDescent="0.2">
      <c r="K7890" s="8"/>
      <c r="M7890" s="8"/>
    </row>
    <row r="7891" spans="11:13" x14ac:dyDescent="0.2">
      <c r="K7891" s="8"/>
      <c r="M7891" s="8"/>
    </row>
    <row r="7892" spans="11:13" x14ac:dyDescent="0.2">
      <c r="K7892" s="8"/>
      <c r="M7892" s="8"/>
    </row>
    <row r="7893" spans="11:13" x14ac:dyDescent="0.2">
      <c r="K7893" s="8"/>
      <c r="M7893" s="8"/>
    </row>
    <row r="7894" spans="11:13" x14ac:dyDescent="0.2">
      <c r="K7894" s="8"/>
      <c r="M7894" s="8"/>
    </row>
    <row r="7895" spans="11:13" x14ac:dyDescent="0.2">
      <c r="K7895" s="8"/>
      <c r="M7895" s="8"/>
    </row>
    <row r="7896" spans="11:13" x14ac:dyDescent="0.2">
      <c r="K7896" s="8"/>
      <c r="M7896" s="8"/>
    </row>
    <row r="7897" spans="11:13" x14ac:dyDescent="0.2">
      <c r="K7897" s="8"/>
      <c r="M7897" s="8"/>
    </row>
    <row r="7898" spans="11:13" x14ac:dyDescent="0.2">
      <c r="K7898" s="8"/>
      <c r="M7898" s="8"/>
    </row>
    <row r="7899" spans="11:13" x14ac:dyDescent="0.2">
      <c r="K7899" s="8"/>
      <c r="M7899" s="8"/>
    </row>
    <row r="7900" spans="11:13" x14ac:dyDescent="0.2">
      <c r="K7900" s="8"/>
      <c r="M7900" s="8"/>
    </row>
    <row r="7901" spans="11:13" x14ac:dyDescent="0.2">
      <c r="K7901" s="8"/>
      <c r="M7901" s="8"/>
    </row>
    <row r="7902" spans="11:13" x14ac:dyDescent="0.2">
      <c r="K7902" s="8"/>
      <c r="M7902" s="8"/>
    </row>
    <row r="7903" spans="11:13" x14ac:dyDescent="0.2">
      <c r="K7903" s="8"/>
      <c r="M7903" s="8"/>
    </row>
    <row r="7904" spans="11:13" x14ac:dyDescent="0.2">
      <c r="K7904" s="8"/>
      <c r="M7904" s="8"/>
    </row>
    <row r="7905" spans="11:13" x14ac:dyDescent="0.2">
      <c r="K7905" s="8"/>
      <c r="M7905" s="8"/>
    </row>
    <row r="7906" spans="11:13" x14ac:dyDescent="0.2">
      <c r="K7906" s="8"/>
      <c r="M7906" s="8"/>
    </row>
    <row r="7907" spans="11:13" x14ac:dyDescent="0.2">
      <c r="K7907" s="8"/>
      <c r="M7907" s="8"/>
    </row>
    <row r="7908" spans="11:13" x14ac:dyDescent="0.2">
      <c r="K7908" s="8"/>
      <c r="M7908" s="8"/>
    </row>
    <row r="7909" spans="11:13" x14ac:dyDescent="0.2">
      <c r="K7909" s="8"/>
      <c r="M7909" s="8"/>
    </row>
    <row r="7910" spans="11:13" x14ac:dyDescent="0.2">
      <c r="K7910" s="8"/>
      <c r="M7910" s="8"/>
    </row>
    <row r="7911" spans="11:13" x14ac:dyDescent="0.2">
      <c r="K7911" s="8"/>
      <c r="M7911" s="8"/>
    </row>
    <row r="7912" spans="11:13" x14ac:dyDescent="0.2">
      <c r="K7912" s="8"/>
      <c r="M7912" s="8"/>
    </row>
    <row r="7913" spans="11:13" x14ac:dyDescent="0.2">
      <c r="K7913" s="8"/>
      <c r="M7913" s="8"/>
    </row>
    <row r="7914" spans="11:13" x14ac:dyDescent="0.2">
      <c r="K7914" s="8"/>
      <c r="M7914" s="8"/>
    </row>
    <row r="7915" spans="11:13" x14ac:dyDescent="0.2">
      <c r="K7915" s="8"/>
      <c r="M7915" s="8"/>
    </row>
    <row r="7916" spans="11:13" x14ac:dyDescent="0.2">
      <c r="K7916" s="8"/>
      <c r="M7916" s="8"/>
    </row>
    <row r="7917" spans="11:13" x14ac:dyDescent="0.2">
      <c r="K7917" s="8"/>
      <c r="M7917" s="8"/>
    </row>
    <row r="7918" spans="11:13" x14ac:dyDescent="0.2">
      <c r="K7918" s="8"/>
      <c r="M7918" s="8"/>
    </row>
    <row r="7919" spans="11:13" x14ac:dyDescent="0.2">
      <c r="K7919" s="8"/>
      <c r="M7919" s="8"/>
    </row>
    <row r="7920" spans="11:13" x14ac:dyDescent="0.2">
      <c r="K7920" s="8"/>
      <c r="M7920" s="8"/>
    </row>
    <row r="7921" spans="11:13" x14ac:dyDescent="0.2">
      <c r="K7921" s="8"/>
      <c r="M7921" s="8"/>
    </row>
    <row r="7922" spans="11:13" x14ac:dyDescent="0.2">
      <c r="K7922" s="8"/>
      <c r="M7922" s="8"/>
    </row>
    <row r="7923" spans="11:13" x14ac:dyDescent="0.2">
      <c r="K7923" s="8"/>
      <c r="M7923" s="8"/>
    </row>
    <row r="7924" spans="11:13" x14ac:dyDescent="0.2">
      <c r="K7924" s="8"/>
      <c r="M7924" s="8"/>
    </row>
    <row r="7925" spans="11:13" x14ac:dyDescent="0.2">
      <c r="K7925" s="8"/>
      <c r="M7925" s="8"/>
    </row>
    <row r="7926" spans="11:13" x14ac:dyDescent="0.2">
      <c r="K7926" s="8"/>
      <c r="M7926" s="8"/>
    </row>
    <row r="7927" spans="11:13" x14ac:dyDescent="0.2">
      <c r="K7927" s="8"/>
      <c r="M7927" s="8"/>
    </row>
    <row r="7928" spans="11:13" x14ac:dyDescent="0.2">
      <c r="K7928" s="8"/>
      <c r="M7928" s="8"/>
    </row>
    <row r="7929" spans="11:13" x14ac:dyDescent="0.2">
      <c r="K7929" s="8"/>
      <c r="M7929" s="8"/>
    </row>
    <row r="7930" spans="11:13" x14ac:dyDescent="0.2">
      <c r="K7930" s="8"/>
      <c r="M7930" s="8"/>
    </row>
    <row r="7931" spans="11:13" x14ac:dyDescent="0.2">
      <c r="K7931" s="8"/>
      <c r="M7931" s="8"/>
    </row>
    <row r="7932" spans="11:13" x14ac:dyDescent="0.2">
      <c r="K7932" s="8"/>
      <c r="M7932" s="8"/>
    </row>
    <row r="7933" spans="11:13" x14ac:dyDescent="0.2">
      <c r="K7933" s="8"/>
      <c r="M7933" s="8"/>
    </row>
    <row r="7934" spans="11:13" x14ac:dyDescent="0.2">
      <c r="K7934" s="8"/>
      <c r="M7934" s="8"/>
    </row>
    <row r="7935" spans="11:13" x14ac:dyDescent="0.2">
      <c r="K7935" s="8"/>
      <c r="M7935" s="8"/>
    </row>
    <row r="7936" spans="11:13" x14ac:dyDescent="0.2">
      <c r="K7936" s="8"/>
      <c r="M7936" s="8"/>
    </row>
    <row r="7937" spans="11:13" x14ac:dyDescent="0.2">
      <c r="K7937" s="8"/>
      <c r="M7937" s="8"/>
    </row>
    <row r="7938" spans="11:13" x14ac:dyDescent="0.2">
      <c r="K7938" s="8"/>
      <c r="M7938" s="8"/>
    </row>
    <row r="7939" spans="11:13" x14ac:dyDescent="0.2">
      <c r="K7939" s="8"/>
      <c r="M7939" s="8"/>
    </row>
    <row r="7940" spans="11:13" x14ac:dyDescent="0.2">
      <c r="K7940" s="8"/>
      <c r="M7940" s="8"/>
    </row>
    <row r="7941" spans="11:13" x14ac:dyDescent="0.2">
      <c r="K7941" s="8"/>
      <c r="M7941" s="8"/>
    </row>
    <row r="7942" spans="11:13" x14ac:dyDescent="0.2">
      <c r="K7942" s="8"/>
      <c r="M7942" s="8"/>
    </row>
    <row r="7943" spans="11:13" x14ac:dyDescent="0.2">
      <c r="K7943" s="8"/>
      <c r="M7943" s="8"/>
    </row>
    <row r="7944" spans="11:13" x14ac:dyDescent="0.2">
      <c r="K7944" s="8"/>
      <c r="M7944" s="8"/>
    </row>
    <row r="7945" spans="11:13" x14ac:dyDescent="0.2">
      <c r="K7945" s="8"/>
      <c r="M7945" s="8"/>
    </row>
    <row r="7946" spans="11:13" x14ac:dyDescent="0.2">
      <c r="K7946" s="8"/>
      <c r="M7946" s="8"/>
    </row>
    <row r="7947" spans="11:13" x14ac:dyDescent="0.2">
      <c r="K7947" s="8"/>
      <c r="M7947" s="8"/>
    </row>
    <row r="7948" spans="11:13" x14ac:dyDescent="0.2">
      <c r="K7948" s="8"/>
      <c r="M7948" s="8"/>
    </row>
    <row r="7949" spans="11:13" x14ac:dyDescent="0.2">
      <c r="K7949" s="8"/>
      <c r="M7949" s="8"/>
    </row>
    <row r="7950" spans="11:13" x14ac:dyDescent="0.2">
      <c r="K7950" s="8"/>
      <c r="M7950" s="8"/>
    </row>
    <row r="7951" spans="11:13" x14ac:dyDescent="0.2">
      <c r="K7951" s="8"/>
      <c r="M7951" s="8"/>
    </row>
    <row r="7952" spans="11:13" x14ac:dyDescent="0.2">
      <c r="K7952" s="8"/>
      <c r="M7952" s="8"/>
    </row>
    <row r="7953" spans="11:13" x14ac:dyDescent="0.2">
      <c r="K7953" s="8"/>
      <c r="M7953" s="8"/>
    </row>
    <row r="7954" spans="11:13" x14ac:dyDescent="0.2">
      <c r="K7954" s="8"/>
      <c r="M7954" s="8"/>
    </row>
    <row r="7955" spans="11:13" x14ac:dyDescent="0.2">
      <c r="K7955" s="8"/>
      <c r="M7955" s="8"/>
    </row>
    <row r="7956" spans="11:13" x14ac:dyDescent="0.2">
      <c r="K7956" s="8"/>
      <c r="M7956" s="8"/>
    </row>
    <row r="7957" spans="11:13" x14ac:dyDescent="0.2">
      <c r="K7957" s="8"/>
      <c r="M7957" s="8"/>
    </row>
    <row r="7958" spans="11:13" x14ac:dyDescent="0.2">
      <c r="K7958" s="8"/>
      <c r="M7958" s="8"/>
    </row>
    <row r="7959" spans="11:13" x14ac:dyDescent="0.2">
      <c r="K7959" s="8"/>
      <c r="M7959" s="8"/>
    </row>
    <row r="7960" spans="11:13" x14ac:dyDescent="0.2">
      <c r="K7960" s="8"/>
      <c r="M7960" s="8"/>
    </row>
    <row r="7961" spans="11:13" x14ac:dyDescent="0.2">
      <c r="K7961" s="8"/>
      <c r="M7961" s="8"/>
    </row>
    <row r="7962" spans="11:13" x14ac:dyDescent="0.2">
      <c r="K7962" s="8"/>
      <c r="M7962" s="8"/>
    </row>
    <row r="7963" spans="11:13" x14ac:dyDescent="0.2">
      <c r="K7963" s="8"/>
      <c r="M7963" s="8"/>
    </row>
    <row r="7964" spans="11:13" x14ac:dyDescent="0.2">
      <c r="K7964" s="8"/>
      <c r="M7964" s="8"/>
    </row>
    <row r="7965" spans="11:13" x14ac:dyDescent="0.2">
      <c r="K7965" s="8"/>
      <c r="M7965" s="8"/>
    </row>
    <row r="7966" spans="11:13" x14ac:dyDescent="0.2">
      <c r="K7966" s="8"/>
      <c r="M7966" s="8"/>
    </row>
    <row r="7967" spans="11:13" x14ac:dyDescent="0.2">
      <c r="K7967" s="8"/>
      <c r="M7967" s="8"/>
    </row>
    <row r="7968" spans="11:13" x14ac:dyDescent="0.2">
      <c r="K7968" s="8"/>
      <c r="M7968" s="8"/>
    </row>
    <row r="7969" spans="11:13" x14ac:dyDescent="0.2">
      <c r="K7969" s="8"/>
      <c r="M7969" s="8"/>
    </row>
    <row r="7970" spans="11:13" x14ac:dyDescent="0.2">
      <c r="K7970" s="8"/>
      <c r="M7970" s="8"/>
    </row>
    <row r="7971" spans="11:13" x14ac:dyDescent="0.2">
      <c r="K7971" s="8"/>
      <c r="M7971" s="8"/>
    </row>
    <row r="7972" spans="11:13" x14ac:dyDescent="0.2">
      <c r="K7972" s="8"/>
      <c r="M7972" s="8"/>
    </row>
    <row r="7973" spans="11:13" x14ac:dyDescent="0.2">
      <c r="K7973" s="8"/>
      <c r="M7973" s="8"/>
    </row>
    <row r="7974" spans="11:13" x14ac:dyDescent="0.2">
      <c r="K7974" s="8"/>
      <c r="M7974" s="8"/>
    </row>
    <row r="7975" spans="11:13" x14ac:dyDescent="0.2">
      <c r="K7975" s="8"/>
      <c r="M7975" s="8"/>
    </row>
    <row r="7976" spans="11:13" x14ac:dyDescent="0.2">
      <c r="K7976" s="8"/>
      <c r="M7976" s="8"/>
    </row>
    <row r="7977" spans="11:13" x14ac:dyDescent="0.2">
      <c r="K7977" s="8"/>
      <c r="M7977" s="8"/>
    </row>
    <row r="7978" spans="11:13" x14ac:dyDescent="0.2">
      <c r="K7978" s="8"/>
      <c r="M7978" s="8"/>
    </row>
    <row r="7979" spans="11:13" x14ac:dyDescent="0.2">
      <c r="K7979" s="8"/>
      <c r="M7979" s="8"/>
    </row>
    <row r="7980" spans="11:13" x14ac:dyDescent="0.2">
      <c r="K7980" s="8"/>
      <c r="M7980" s="8"/>
    </row>
    <row r="7981" spans="11:13" x14ac:dyDescent="0.2">
      <c r="K7981" s="8"/>
      <c r="M7981" s="8"/>
    </row>
    <row r="7982" spans="11:13" x14ac:dyDescent="0.2">
      <c r="K7982" s="8"/>
      <c r="M7982" s="8"/>
    </row>
    <row r="7983" spans="11:13" x14ac:dyDescent="0.2">
      <c r="K7983" s="8"/>
      <c r="M7983" s="8"/>
    </row>
    <row r="7984" spans="11:13" x14ac:dyDescent="0.2">
      <c r="K7984" s="8"/>
      <c r="M7984" s="8"/>
    </row>
    <row r="7985" spans="11:13" x14ac:dyDescent="0.2">
      <c r="K7985" s="8"/>
      <c r="M7985" s="8"/>
    </row>
    <row r="7986" spans="11:13" x14ac:dyDescent="0.2">
      <c r="K7986" s="8"/>
      <c r="M7986" s="8"/>
    </row>
    <row r="7987" spans="11:13" x14ac:dyDescent="0.2">
      <c r="K7987" s="8"/>
      <c r="M7987" s="8"/>
    </row>
    <row r="7988" spans="11:13" x14ac:dyDescent="0.2">
      <c r="K7988" s="8"/>
      <c r="M7988" s="8"/>
    </row>
    <row r="7989" spans="11:13" x14ac:dyDescent="0.2">
      <c r="K7989" s="8"/>
      <c r="M7989" s="8"/>
    </row>
    <row r="7990" spans="11:13" x14ac:dyDescent="0.2">
      <c r="K7990" s="8"/>
      <c r="M7990" s="8"/>
    </row>
    <row r="7991" spans="11:13" x14ac:dyDescent="0.2">
      <c r="K7991" s="8"/>
      <c r="M7991" s="8"/>
    </row>
    <row r="7992" spans="11:13" x14ac:dyDescent="0.2">
      <c r="K7992" s="8"/>
      <c r="M7992" s="8"/>
    </row>
    <row r="7993" spans="11:13" x14ac:dyDescent="0.2">
      <c r="K7993" s="8"/>
      <c r="M7993" s="8"/>
    </row>
    <row r="7994" spans="11:13" x14ac:dyDescent="0.2">
      <c r="K7994" s="8"/>
      <c r="M7994" s="8"/>
    </row>
    <row r="7995" spans="11:13" x14ac:dyDescent="0.2">
      <c r="K7995" s="8"/>
      <c r="M7995" s="8"/>
    </row>
    <row r="7996" spans="11:13" x14ac:dyDescent="0.2">
      <c r="K7996" s="8"/>
      <c r="M7996" s="8"/>
    </row>
    <row r="7997" spans="11:13" x14ac:dyDescent="0.2">
      <c r="K7997" s="8"/>
      <c r="M7997" s="8"/>
    </row>
    <row r="7998" spans="11:13" x14ac:dyDescent="0.2">
      <c r="K7998" s="8"/>
      <c r="M7998" s="8"/>
    </row>
    <row r="7999" spans="11:13" x14ac:dyDescent="0.2">
      <c r="K7999" s="8"/>
      <c r="M7999" s="8"/>
    </row>
    <row r="8000" spans="11:13" x14ac:dyDescent="0.2">
      <c r="K8000" s="8"/>
      <c r="M8000" s="8"/>
    </row>
    <row r="8001" spans="11:13" x14ac:dyDescent="0.2">
      <c r="K8001" s="8"/>
      <c r="M8001" s="8"/>
    </row>
    <row r="8002" spans="11:13" x14ac:dyDescent="0.2">
      <c r="K8002" s="8"/>
      <c r="M8002" s="8"/>
    </row>
    <row r="8003" spans="11:13" x14ac:dyDescent="0.2">
      <c r="K8003" s="8"/>
      <c r="M8003" s="8"/>
    </row>
    <row r="8004" spans="11:13" x14ac:dyDescent="0.2">
      <c r="K8004" s="8"/>
      <c r="M8004" s="8"/>
    </row>
    <row r="8005" spans="11:13" x14ac:dyDescent="0.2">
      <c r="K8005" s="8"/>
      <c r="M8005" s="8"/>
    </row>
    <row r="8006" spans="11:13" x14ac:dyDescent="0.2">
      <c r="K8006" s="8"/>
      <c r="M8006" s="8"/>
    </row>
    <row r="8007" spans="11:13" x14ac:dyDescent="0.2">
      <c r="K8007" s="8"/>
      <c r="M8007" s="8"/>
    </row>
    <row r="8008" spans="11:13" x14ac:dyDescent="0.2">
      <c r="K8008" s="8"/>
      <c r="M8008" s="8"/>
    </row>
    <row r="8009" spans="11:13" x14ac:dyDescent="0.2">
      <c r="K8009" s="8"/>
      <c r="M8009" s="8"/>
    </row>
    <row r="8010" spans="11:13" x14ac:dyDescent="0.2">
      <c r="K8010" s="8"/>
      <c r="M8010" s="8"/>
    </row>
    <row r="8011" spans="11:13" x14ac:dyDescent="0.2">
      <c r="K8011" s="8"/>
      <c r="M8011" s="8"/>
    </row>
    <row r="8012" spans="11:13" x14ac:dyDescent="0.2">
      <c r="K8012" s="8"/>
      <c r="M8012" s="8"/>
    </row>
    <row r="8013" spans="11:13" x14ac:dyDescent="0.2">
      <c r="K8013" s="8"/>
      <c r="M8013" s="8"/>
    </row>
    <row r="8014" spans="11:13" x14ac:dyDescent="0.2">
      <c r="K8014" s="8"/>
      <c r="M8014" s="8"/>
    </row>
    <row r="8015" spans="11:13" x14ac:dyDescent="0.2">
      <c r="K8015" s="8"/>
      <c r="M8015" s="8"/>
    </row>
    <row r="8016" spans="11:13" x14ac:dyDescent="0.2">
      <c r="K8016" s="8"/>
      <c r="M8016" s="8"/>
    </row>
    <row r="8017" spans="11:13" x14ac:dyDescent="0.2">
      <c r="K8017" s="8"/>
      <c r="M8017" s="8"/>
    </row>
    <row r="8018" spans="11:13" x14ac:dyDescent="0.2">
      <c r="K8018" s="8"/>
      <c r="M8018" s="8"/>
    </row>
    <row r="8019" spans="11:13" x14ac:dyDescent="0.2">
      <c r="K8019" s="8"/>
      <c r="M8019" s="8"/>
    </row>
    <row r="8020" spans="11:13" x14ac:dyDescent="0.2">
      <c r="K8020" s="8"/>
      <c r="M8020" s="8"/>
    </row>
    <row r="8021" spans="11:13" x14ac:dyDescent="0.2">
      <c r="K8021" s="8"/>
      <c r="M8021" s="8"/>
    </row>
    <row r="8022" spans="11:13" x14ac:dyDescent="0.2">
      <c r="K8022" s="8"/>
      <c r="M8022" s="8"/>
    </row>
    <row r="8023" spans="11:13" x14ac:dyDescent="0.2">
      <c r="K8023" s="8"/>
      <c r="M8023" s="8"/>
    </row>
    <row r="8024" spans="11:13" x14ac:dyDescent="0.2">
      <c r="K8024" s="8"/>
      <c r="M8024" s="8"/>
    </row>
    <row r="8025" spans="11:13" x14ac:dyDescent="0.2">
      <c r="K8025" s="8"/>
      <c r="M8025" s="8"/>
    </row>
    <row r="8026" spans="11:13" x14ac:dyDescent="0.2">
      <c r="K8026" s="8"/>
      <c r="M8026" s="8"/>
    </row>
    <row r="8027" spans="11:13" x14ac:dyDescent="0.2">
      <c r="K8027" s="8"/>
      <c r="M8027" s="8"/>
    </row>
    <row r="8028" spans="11:13" x14ac:dyDescent="0.2">
      <c r="K8028" s="8"/>
      <c r="M8028" s="8"/>
    </row>
    <row r="8029" spans="11:13" x14ac:dyDescent="0.2">
      <c r="K8029" s="8"/>
      <c r="M8029" s="8"/>
    </row>
    <row r="8030" spans="11:13" x14ac:dyDescent="0.2">
      <c r="K8030" s="8"/>
      <c r="M8030" s="8"/>
    </row>
    <row r="8031" spans="11:13" x14ac:dyDescent="0.2">
      <c r="K8031" s="8"/>
      <c r="M8031" s="8"/>
    </row>
    <row r="8032" spans="11:13" x14ac:dyDescent="0.2">
      <c r="K8032" s="8"/>
      <c r="M8032" s="8"/>
    </row>
    <row r="8033" spans="11:13" x14ac:dyDescent="0.2">
      <c r="K8033" s="8"/>
      <c r="M8033" s="8"/>
    </row>
    <row r="8034" spans="11:13" x14ac:dyDescent="0.2">
      <c r="K8034" s="8"/>
      <c r="M8034" s="8"/>
    </row>
    <row r="8035" spans="11:13" x14ac:dyDescent="0.2">
      <c r="K8035" s="8"/>
      <c r="M8035" s="8"/>
    </row>
    <row r="8036" spans="11:13" x14ac:dyDescent="0.2">
      <c r="K8036" s="8"/>
      <c r="M8036" s="8"/>
    </row>
    <row r="8037" spans="11:13" x14ac:dyDescent="0.2">
      <c r="K8037" s="8"/>
      <c r="M8037" s="8"/>
    </row>
    <row r="8038" spans="11:13" x14ac:dyDescent="0.2">
      <c r="K8038" s="8"/>
      <c r="M8038" s="8"/>
    </row>
    <row r="8039" spans="11:13" x14ac:dyDescent="0.2">
      <c r="K8039" s="8"/>
      <c r="M8039" s="8"/>
    </row>
    <row r="8040" spans="11:13" x14ac:dyDescent="0.2">
      <c r="K8040" s="8"/>
      <c r="M8040" s="8"/>
    </row>
    <row r="8041" spans="11:13" x14ac:dyDescent="0.2">
      <c r="K8041" s="8"/>
      <c r="M8041" s="8"/>
    </row>
    <row r="8042" spans="11:13" x14ac:dyDescent="0.2">
      <c r="K8042" s="8"/>
      <c r="M8042" s="8"/>
    </row>
    <row r="8043" spans="11:13" x14ac:dyDescent="0.2">
      <c r="K8043" s="8"/>
      <c r="M8043" s="8"/>
    </row>
    <row r="8044" spans="11:13" x14ac:dyDescent="0.2">
      <c r="K8044" s="8"/>
      <c r="M8044" s="8"/>
    </row>
    <row r="8045" spans="11:13" x14ac:dyDescent="0.2">
      <c r="K8045" s="8"/>
      <c r="M8045" s="8"/>
    </row>
    <row r="8046" spans="11:13" x14ac:dyDescent="0.2">
      <c r="K8046" s="8"/>
      <c r="M8046" s="8"/>
    </row>
    <row r="8047" spans="11:13" x14ac:dyDescent="0.2">
      <c r="K8047" s="8"/>
      <c r="M8047" s="8"/>
    </row>
    <row r="8048" spans="11:13" x14ac:dyDescent="0.2">
      <c r="K8048" s="8"/>
      <c r="M8048" s="8"/>
    </row>
    <row r="8049" spans="11:13" x14ac:dyDescent="0.2">
      <c r="K8049" s="8"/>
      <c r="M8049" s="8"/>
    </row>
    <row r="8050" spans="11:13" x14ac:dyDescent="0.2">
      <c r="K8050" s="8"/>
      <c r="M8050" s="8"/>
    </row>
    <row r="8051" spans="11:13" x14ac:dyDescent="0.2">
      <c r="K8051" s="8"/>
      <c r="M8051" s="8"/>
    </row>
    <row r="8052" spans="11:13" x14ac:dyDescent="0.2">
      <c r="K8052" s="8"/>
      <c r="M8052" s="8"/>
    </row>
    <row r="8053" spans="11:13" x14ac:dyDescent="0.2">
      <c r="K8053" s="8"/>
      <c r="M8053" s="8"/>
    </row>
    <row r="8054" spans="11:13" x14ac:dyDescent="0.2">
      <c r="K8054" s="8"/>
      <c r="M8054" s="8"/>
    </row>
    <row r="8055" spans="11:13" x14ac:dyDescent="0.2">
      <c r="K8055" s="8"/>
      <c r="M8055" s="8"/>
    </row>
    <row r="8056" spans="11:13" x14ac:dyDescent="0.2">
      <c r="K8056" s="8"/>
      <c r="M8056" s="8"/>
    </row>
    <row r="8057" spans="11:13" x14ac:dyDescent="0.2">
      <c r="K8057" s="8"/>
      <c r="M8057" s="8"/>
    </row>
    <row r="8058" spans="11:13" x14ac:dyDescent="0.2">
      <c r="K8058" s="8"/>
      <c r="M8058" s="8"/>
    </row>
    <row r="8059" spans="11:13" x14ac:dyDescent="0.2">
      <c r="K8059" s="8"/>
      <c r="M8059" s="8"/>
    </row>
    <row r="8060" spans="11:13" x14ac:dyDescent="0.2">
      <c r="K8060" s="8"/>
      <c r="M8060" s="8"/>
    </row>
    <row r="8061" spans="11:13" x14ac:dyDescent="0.2">
      <c r="K8061" s="8"/>
      <c r="M8061" s="8"/>
    </row>
    <row r="8062" spans="11:13" x14ac:dyDescent="0.2">
      <c r="K8062" s="8"/>
      <c r="M8062" s="8"/>
    </row>
    <row r="8063" spans="11:13" x14ac:dyDescent="0.2">
      <c r="K8063" s="8"/>
      <c r="M8063" s="8"/>
    </row>
    <row r="8064" spans="11:13" x14ac:dyDescent="0.2">
      <c r="K8064" s="8"/>
      <c r="M8064" s="8"/>
    </row>
    <row r="8065" spans="11:13" x14ac:dyDescent="0.2">
      <c r="K8065" s="8"/>
      <c r="M8065" s="8"/>
    </row>
    <row r="8066" spans="11:13" x14ac:dyDescent="0.2">
      <c r="K8066" s="8"/>
      <c r="M8066" s="8"/>
    </row>
    <row r="8067" spans="11:13" x14ac:dyDescent="0.2">
      <c r="K8067" s="8"/>
      <c r="M8067" s="8"/>
    </row>
    <row r="8068" spans="11:13" x14ac:dyDescent="0.2">
      <c r="K8068" s="8"/>
      <c r="M8068" s="8"/>
    </row>
    <row r="8069" spans="11:13" x14ac:dyDescent="0.2">
      <c r="K8069" s="8"/>
      <c r="M8069" s="8"/>
    </row>
    <row r="8070" spans="11:13" x14ac:dyDescent="0.2">
      <c r="K8070" s="8"/>
      <c r="M8070" s="8"/>
    </row>
    <row r="8071" spans="11:13" x14ac:dyDescent="0.2">
      <c r="K8071" s="8"/>
      <c r="M8071" s="8"/>
    </row>
    <row r="8072" spans="11:13" x14ac:dyDescent="0.2">
      <c r="K8072" s="8"/>
      <c r="M8072" s="8"/>
    </row>
    <row r="8073" spans="11:13" x14ac:dyDescent="0.2">
      <c r="K8073" s="8"/>
      <c r="M8073" s="8"/>
    </row>
    <row r="8074" spans="11:13" x14ac:dyDescent="0.2">
      <c r="K8074" s="8"/>
      <c r="M8074" s="8"/>
    </row>
    <row r="8075" spans="11:13" x14ac:dyDescent="0.2">
      <c r="K8075" s="8"/>
      <c r="M8075" s="8"/>
    </row>
    <row r="8076" spans="11:13" x14ac:dyDescent="0.2">
      <c r="K8076" s="8"/>
      <c r="M8076" s="8"/>
    </row>
    <row r="8077" spans="11:13" x14ac:dyDescent="0.2">
      <c r="K8077" s="8"/>
      <c r="M8077" s="8"/>
    </row>
    <row r="8078" spans="11:13" x14ac:dyDescent="0.2">
      <c r="K8078" s="8"/>
      <c r="M8078" s="8"/>
    </row>
    <row r="8079" spans="11:13" x14ac:dyDescent="0.2">
      <c r="K8079" s="8"/>
      <c r="M8079" s="8"/>
    </row>
    <row r="8080" spans="11:13" x14ac:dyDescent="0.2">
      <c r="K8080" s="8"/>
      <c r="M8080" s="8"/>
    </row>
    <row r="8081" spans="11:13" x14ac:dyDescent="0.2">
      <c r="K8081" s="8"/>
      <c r="M8081" s="8"/>
    </row>
    <row r="8082" spans="11:13" x14ac:dyDescent="0.2">
      <c r="K8082" s="8"/>
      <c r="M8082" s="8"/>
    </row>
    <row r="8083" spans="11:13" x14ac:dyDescent="0.2">
      <c r="K8083" s="8"/>
      <c r="M8083" s="8"/>
    </row>
    <row r="8084" spans="11:13" x14ac:dyDescent="0.2">
      <c r="K8084" s="8"/>
      <c r="M8084" s="8"/>
    </row>
    <row r="8085" spans="11:13" x14ac:dyDescent="0.2">
      <c r="K8085" s="8"/>
      <c r="M8085" s="8"/>
    </row>
    <row r="8086" spans="11:13" x14ac:dyDescent="0.2">
      <c r="K8086" s="8"/>
      <c r="M8086" s="8"/>
    </row>
    <row r="8087" spans="11:13" x14ac:dyDescent="0.2">
      <c r="K8087" s="8"/>
      <c r="M8087" s="8"/>
    </row>
    <row r="8088" spans="11:13" x14ac:dyDescent="0.2">
      <c r="K8088" s="8"/>
      <c r="M8088" s="8"/>
    </row>
    <row r="8089" spans="11:13" x14ac:dyDescent="0.2">
      <c r="K8089" s="8"/>
      <c r="M8089" s="8"/>
    </row>
    <row r="8090" spans="11:13" x14ac:dyDescent="0.2">
      <c r="K8090" s="8"/>
      <c r="M8090" s="8"/>
    </row>
    <row r="8091" spans="11:13" x14ac:dyDescent="0.2">
      <c r="K8091" s="8"/>
      <c r="M8091" s="8"/>
    </row>
    <row r="8092" spans="11:13" x14ac:dyDescent="0.2">
      <c r="K8092" s="8"/>
      <c r="M8092" s="8"/>
    </row>
    <row r="8093" spans="11:13" x14ac:dyDescent="0.2">
      <c r="K8093" s="8"/>
      <c r="M8093" s="8"/>
    </row>
    <row r="8094" spans="11:13" x14ac:dyDescent="0.2">
      <c r="K8094" s="8"/>
      <c r="M8094" s="8"/>
    </row>
    <row r="8095" spans="11:13" x14ac:dyDescent="0.2">
      <c r="K8095" s="8"/>
      <c r="M8095" s="8"/>
    </row>
    <row r="8096" spans="11:13" x14ac:dyDescent="0.2">
      <c r="K8096" s="8"/>
      <c r="M8096" s="8"/>
    </row>
    <row r="8097" spans="11:13" x14ac:dyDescent="0.2">
      <c r="K8097" s="8"/>
      <c r="M8097" s="8"/>
    </row>
    <row r="8098" spans="11:13" x14ac:dyDescent="0.2">
      <c r="K8098" s="8"/>
      <c r="M8098" s="8"/>
    </row>
    <row r="8099" spans="11:13" x14ac:dyDescent="0.2">
      <c r="K8099" s="8"/>
      <c r="M8099" s="8"/>
    </row>
    <row r="8100" spans="11:13" x14ac:dyDescent="0.2">
      <c r="K8100" s="8"/>
      <c r="M8100" s="8"/>
    </row>
    <row r="8101" spans="11:13" x14ac:dyDescent="0.2">
      <c r="K8101" s="8"/>
      <c r="M8101" s="8"/>
    </row>
    <row r="8102" spans="11:13" x14ac:dyDescent="0.2">
      <c r="K8102" s="8"/>
      <c r="M8102" s="8"/>
    </row>
    <row r="8103" spans="11:13" x14ac:dyDescent="0.2">
      <c r="K8103" s="8"/>
      <c r="M8103" s="8"/>
    </row>
    <row r="8104" spans="11:13" x14ac:dyDescent="0.2">
      <c r="K8104" s="8"/>
      <c r="M8104" s="8"/>
    </row>
    <row r="8105" spans="11:13" x14ac:dyDescent="0.2">
      <c r="K8105" s="8"/>
      <c r="M8105" s="8"/>
    </row>
    <row r="8106" spans="11:13" x14ac:dyDescent="0.2">
      <c r="K8106" s="8"/>
      <c r="M8106" s="8"/>
    </row>
    <row r="8107" spans="11:13" x14ac:dyDescent="0.2">
      <c r="K8107" s="8"/>
      <c r="M8107" s="8"/>
    </row>
    <row r="8108" spans="11:13" x14ac:dyDescent="0.2">
      <c r="K8108" s="8"/>
      <c r="M8108" s="8"/>
    </row>
    <row r="8109" spans="11:13" x14ac:dyDescent="0.2">
      <c r="K8109" s="8"/>
      <c r="M8109" s="8"/>
    </row>
    <row r="8110" spans="11:13" x14ac:dyDescent="0.2">
      <c r="K8110" s="8"/>
      <c r="M8110" s="8"/>
    </row>
    <row r="8111" spans="11:13" x14ac:dyDescent="0.2">
      <c r="K8111" s="8"/>
      <c r="M8111" s="8"/>
    </row>
    <row r="8112" spans="11:13" x14ac:dyDescent="0.2">
      <c r="K8112" s="8"/>
      <c r="M8112" s="8"/>
    </row>
    <row r="8113" spans="11:13" x14ac:dyDescent="0.2">
      <c r="K8113" s="8"/>
      <c r="M8113" s="8"/>
    </row>
    <row r="8114" spans="11:13" x14ac:dyDescent="0.2">
      <c r="K8114" s="8"/>
      <c r="M8114" s="8"/>
    </row>
    <row r="8115" spans="11:13" x14ac:dyDescent="0.2">
      <c r="K8115" s="8"/>
      <c r="M8115" s="8"/>
    </row>
    <row r="8116" spans="11:13" x14ac:dyDescent="0.2">
      <c r="K8116" s="8"/>
      <c r="M8116" s="8"/>
    </row>
    <row r="8117" spans="11:13" x14ac:dyDescent="0.2">
      <c r="K8117" s="8"/>
      <c r="M8117" s="8"/>
    </row>
    <row r="8118" spans="11:13" x14ac:dyDescent="0.2">
      <c r="K8118" s="8"/>
      <c r="M8118" s="8"/>
    </row>
    <row r="8119" spans="11:13" x14ac:dyDescent="0.2">
      <c r="K8119" s="8"/>
      <c r="M8119" s="8"/>
    </row>
    <row r="8120" spans="11:13" x14ac:dyDescent="0.2">
      <c r="K8120" s="8"/>
      <c r="M8120" s="8"/>
    </row>
    <row r="8121" spans="11:13" x14ac:dyDescent="0.2">
      <c r="K8121" s="8"/>
      <c r="M8121" s="8"/>
    </row>
    <row r="8122" spans="11:13" x14ac:dyDescent="0.2">
      <c r="K8122" s="8"/>
      <c r="M8122" s="8"/>
    </row>
    <row r="8123" spans="11:13" x14ac:dyDescent="0.2">
      <c r="K8123" s="8"/>
      <c r="M8123" s="8"/>
    </row>
    <row r="8124" spans="11:13" x14ac:dyDescent="0.2">
      <c r="K8124" s="8"/>
      <c r="M8124" s="8"/>
    </row>
    <row r="8125" spans="11:13" x14ac:dyDescent="0.2">
      <c r="K8125" s="8"/>
      <c r="M8125" s="8"/>
    </row>
    <row r="8126" spans="11:13" x14ac:dyDescent="0.2">
      <c r="K8126" s="8"/>
      <c r="M8126" s="8"/>
    </row>
    <row r="8127" spans="11:13" x14ac:dyDescent="0.2">
      <c r="K8127" s="8"/>
      <c r="M8127" s="8"/>
    </row>
    <row r="8128" spans="11:13" x14ac:dyDescent="0.2">
      <c r="K8128" s="8"/>
      <c r="M8128" s="8"/>
    </row>
    <row r="8129" spans="11:13" x14ac:dyDescent="0.2">
      <c r="K8129" s="8"/>
      <c r="M8129" s="8"/>
    </row>
    <row r="8130" spans="11:13" x14ac:dyDescent="0.2">
      <c r="K8130" s="8"/>
      <c r="M8130" s="8"/>
    </row>
    <row r="8131" spans="11:13" x14ac:dyDescent="0.2">
      <c r="K8131" s="8"/>
      <c r="M8131" s="8"/>
    </row>
    <row r="8132" spans="11:13" x14ac:dyDescent="0.2">
      <c r="K8132" s="8"/>
      <c r="M8132" s="8"/>
    </row>
    <row r="8133" spans="11:13" x14ac:dyDescent="0.2">
      <c r="K8133" s="8"/>
      <c r="M8133" s="8"/>
    </row>
    <row r="8134" spans="11:13" x14ac:dyDescent="0.2">
      <c r="K8134" s="8"/>
      <c r="M8134" s="8"/>
    </row>
    <row r="8135" spans="11:13" x14ac:dyDescent="0.2">
      <c r="K8135" s="8"/>
      <c r="M8135" s="8"/>
    </row>
    <row r="8136" spans="11:13" x14ac:dyDescent="0.2">
      <c r="K8136" s="8"/>
      <c r="M8136" s="8"/>
    </row>
    <row r="8137" spans="11:13" x14ac:dyDescent="0.2">
      <c r="K8137" s="8"/>
      <c r="M8137" s="8"/>
    </row>
    <row r="8138" spans="11:13" x14ac:dyDescent="0.2">
      <c r="K8138" s="8"/>
      <c r="M8138" s="8"/>
    </row>
    <row r="8139" spans="11:13" x14ac:dyDescent="0.2">
      <c r="K8139" s="8"/>
      <c r="M8139" s="8"/>
    </row>
    <row r="8140" spans="11:13" x14ac:dyDescent="0.2">
      <c r="K8140" s="8"/>
      <c r="M8140" s="8"/>
    </row>
    <row r="8141" spans="11:13" x14ac:dyDescent="0.2">
      <c r="K8141" s="8"/>
      <c r="M8141" s="8"/>
    </row>
    <row r="8142" spans="11:13" x14ac:dyDescent="0.2">
      <c r="K8142" s="8"/>
      <c r="M8142" s="8"/>
    </row>
    <row r="8143" spans="11:13" x14ac:dyDescent="0.2">
      <c r="K8143" s="8"/>
      <c r="M8143" s="8"/>
    </row>
    <row r="8144" spans="11:13" x14ac:dyDescent="0.2">
      <c r="K8144" s="8"/>
      <c r="M8144" s="8"/>
    </row>
    <row r="8145" spans="11:13" x14ac:dyDescent="0.2">
      <c r="K8145" s="8"/>
      <c r="M8145" s="8"/>
    </row>
    <row r="8146" spans="11:13" x14ac:dyDescent="0.2">
      <c r="K8146" s="8"/>
      <c r="M8146" s="8"/>
    </row>
    <row r="8147" spans="11:13" x14ac:dyDescent="0.2">
      <c r="K8147" s="8"/>
      <c r="M8147" s="8"/>
    </row>
    <row r="8148" spans="11:13" x14ac:dyDescent="0.2">
      <c r="K8148" s="8"/>
      <c r="M8148" s="8"/>
    </row>
    <row r="8149" spans="11:13" x14ac:dyDescent="0.2">
      <c r="K8149" s="8"/>
      <c r="M8149" s="8"/>
    </row>
    <row r="8150" spans="11:13" x14ac:dyDescent="0.2">
      <c r="K8150" s="8"/>
      <c r="M8150" s="8"/>
    </row>
    <row r="8151" spans="11:13" x14ac:dyDescent="0.2">
      <c r="K8151" s="8"/>
      <c r="M8151" s="8"/>
    </row>
    <row r="8152" spans="11:13" x14ac:dyDescent="0.2">
      <c r="K8152" s="8"/>
      <c r="M8152" s="8"/>
    </row>
    <row r="8153" spans="11:13" x14ac:dyDescent="0.2">
      <c r="K8153" s="8"/>
      <c r="M8153" s="8"/>
    </row>
    <row r="8154" spans="11:13" x14ac:dyDescent="0.2">
      <c r="K8154" s="8"/>
      <c r="M8154" s="8"/>
    </row>
    <row r="8155" spans="11:13" x14ac:dyDescent="0.2">
      <c r="K8155" s="8"/>
      <c r="M8155" s="8"/>
    </row>
    <row r="8156" spans="11:13" x14ac:dyDescent="0.2">
      <c r="K8156" s="8"/>
      <c r="M8156" s="8"/>
    </row>
    <row r="8157" spans="11:13" x14ac:dyDescent="0.2">
      <c r="K8157" s="8"/>
      <c r="M8157" s="8"/>
    </row>
    <row r="8158" spans="11:13" x14ac:dyDescent="0.2">
      <c r="K8158" s="8"/>
      <c r="M8158" s="8"/>
    </row>
    <row r="8159" spans="11:13" x14ac:dyDescent="0.2">
      <c r="K8159" s="8"/>
      <c r="M8159" s="8"/>
    </row>
    <row r="8160" spans="11:13" x14ac:dyDescent="0.2">
      <c r="K8160" s="8"/>
      <c r="M8160" s="8"/>
    </row>
    <row r="8161" spans="11:13" x14ac:dyDescent="0.2">
      <c r="K8161" s="8"/>
      <c r="M8161" s="8"/>
    </row>
    <row r="8162" spans="11:13" x14ac:dyDescent="0.2">
      <c r="K8162" s="8"/>
      <c r="M8162" s="8"/>
    </row>
    <row r="8163" spans="11:13" x14ac:dyDescent="0.2">
      <c r="K8163" s="8"/>
      <c r="M8163" s="8"/>
    </row>
    <row r="8164" spans="11:13" x14ac:dyDescent="0.2">
      <c r="K8164" s="8"/>
      <c r="M8164" s="8"/>
    </row>
    <row r="8165" spans="11:13" x14ac:dyDescent="0.2">
      <c r="K8165" s="8"/>
      <c r="M8165" s="8"/>
    </row>
    <row r="8166" spans="11:13" x14ac:dyDescent="0.2">
      <c r="K8166" s="8"/>
      <c r="M8166" s="8"/>
    </row>
    <row r="8167" spans="11:13" x14ac:dyDescent="0.2">
      <c r="K8167" s="8"/>
      <c r="M8167" s="8"/>
    </row>
    <row r="8168" spans="11:13" x14ac:dyDescent="0.2">
      <c r="K8168" s="8"/>
      <c r="M8168" s="8"/>
    </row>
    <row r="8169" spans="11:13" x14ac:dyDescent="0.2">
      <c r="K8169" s="8"/>
      <c r="M8169" s="8"/>
    </row>
    <row r="8170" spans="11:13" x14ac:dyDescent="0.2">
      <c r="K8170" s="8"/>
      <c r="M8170" s="8"/>
    </row>
    <row r="8171" spans="11:13" x14ac:dyDescent="0.2">
      <c r="K8171" s="8"/>
      <c r="M8171" s="8"/>
    </row>
    <row r="8172" spans="11:13" x14ac:dyDescent="0.2">
      <c r="K8172" s="8"/>
      <c r="M8172" s="8"/>
    </row>
    <row r="8173" spans="11:13" x14ac:dyDescent="0.2">
      <c r="K8173" s="8"/>
      <c r="M8173" s="8"/>
    </row>
    <row r="8174" spans="11:13" x14ac:dyDescent="0.2">
      <c r="K8174" s="8"/>
      <c r="M8174" s="8"/>
    </row>
    <row r="8175" spans="11:13" x14ac:dyDescent="0.2">
      <c r="K8175" s="8"/>
      <c r="M8175" s="8"/>
    </row>
    <row r="8176" spans="11:13" x14ac:dyDescent="0.2">
      <c r="K8176" s="8"/>
      <c r="M8176" s="8"/>
    </row>
    <row r="8177" spans="11:13" x14ac:dyDescent="0.2">
      <c r="K8177" s="8"/>
      <c r="M8177" s="8"/>
    </row>
    <row r="8178" spans="11:13" x14ac:dyDescent="0.2">
      <c r="K8178" s="8"/>
      <c r="M8178" s="8"/>
    </row>
    <row r="8179" spans="11:13" x14ac:dyDescent="0.2">
      <c r="K8179" s="8"/>
      <c r="M8179" s="8"/>
    </row>
    <row r="8180" spans="11:13" x14ac:dyDescent="0.2">
      <c r="K8180" s="8"/>
      <c r="M8180" s="8"/>
    </row>
    <row r="8181" spans="11:13" x14ac:dyDescent="0.2">
      <c r="K8181" s="8"/>
      <c r="M8181" s="8"/>
    </row>
    <row r="8182" spans="11:13" x14ac:dyDescent="0.2">
      <c r="K8182" s="8"/>
      <c r="M8182" s="8"/>
    </row>
    <row r="8183" spans="11:13" x14ac:dyDescent="0.2">
      <c r="K8183" s="8"/>
      <c r="M8183" s="8"/>
    </row>
    <row r="8184" spans="11:13" x14ac:dyDescent="0.2">
      <c r="K8184" s="8"/>
      <c r="M8184" s="8"/>
    </row>
    <row r="8185" spans="11:13" x14ac:dyDescent="0.2">
      <c r="K8185" s="8"/>
      <c r="M8185" s="8"/>
    </row>
    <row r="8186" spans="11:13" x14ac:dyDescent="0.2">
      <c r="K8186" s="8"/>
      <c r="M8186" s="8"/>
    </row>
    <row r="8187" spans="11:13" x14ac:dyDescent="0.2">
      <c r="K8187" s="8"/>
      <c r="M8187" s="8"/>
    </row>
    <row r="8188" spans="11:13" x14ac:dyDescent="0.2">
      <c r="K8188" s="8"/>
      <c r="M8188" s="8"/>
    </row>
    <row r="8189" spans="11:13" x14ac:dyDescent="0.2">
      <c r="K8189" s="8"/>
      <c r="M8189" s="8"/>
    </row>
    <row r="8190" spans="11:13" x14ac:dyDescent="0.2">
      <c r="K8190" s="8"/>
      <c r="M8190" s="8"/>
    </row>
    <row r="8191" spans="11:13" x14ac:dyDescent="0.2">
      <c r="K8191" s="8"/>
      <c r="M8191" s="8"/>
    </row>
    <row r="8192" spans="11:13" x14ac:dyDescent="0.2">
      <c r="K8192" s="8"/>
      <c r="M8192" s="8"/>
    </row>
    <row r="8193" spans="11:13" x14ac:dyDescent="0.2">
      <c r="K8193" s="8"/>
      <c r="M8193" s="8"/>
    </row>
    <row r="8194" spans="11:13" x14ac:dyDescent="0.2">
      <c r="K8194" s="8"/>
      <c r="M8194" s="8"/>
    </row>
    <row r="8195" spans="11:13" x14ac:dyDescent="0.2">
      <c r="K8195" s="8"/>
      <c r="M8195" s="8"/>
    </row>
    <row r="8196" spans="11:13" x14ac:dyDescent="0.2">
      <c r="K8196" s="8"/>
      <c r="M8196" s="8"/>
    </row>
    <row r="8197" spans="11:13" x14ac:dyDescent="0.2">
      <c r="K8197" s="8"/>
      <c r="M8197" s="8"/>
    </row>
    <row r="8198" spans="11:13" x14ac:dyDescent="0.2">
      <c r="K8198" s="8"/>
      <c r="M8198" s="8"/>
    </row>
    <row r="8199" spans="11:13" x14ac:dyDescent="0.2">
      <c r="K8199" s="8"/>
      <c r="M8199" s="8"/>
    </row>
    <row r="8200" spans="11:13" x14ac:dyDescent="0.2">
      <c r="K8200" s="8"/>
      <c r="M8200" s="8"/>
    </row>
    <row r="8201" spans="11:13" x14ac:dyDescent="0.2">
      <c r="K8201" s="8"/>
      <c r="M8201" s="8"/>
    </row>
    <row r="8202" spans="11:13" x14ac:dyDescent="0.2">
      <c r="K8202" s="8"/>
      <c r="M8202" s="8"/>
    </row>
    <row r="8203" spans="11:13" x14ac:dyDescent="0.2">
      <c r="K8203" s="8"/>
      <c r="M8203" s="8"/>
    </row>
    <row r="8204" spans="11:13" x14ac:dyDescent="0.2">
      <c r="K8204" s="8"/>
      <c r="M8204" s="8"/>
    </row>
    <row r="8205" spans="11:13" x14ac:dyDescent="0.2">
      <c r="K8205" s="8"/>
      <c r="M8205" s="8"/>
    </row>
    <row r="8206" spans="11:13" x14ac:dyDescent="0.2">
      <c r="K8206" s="8"/>
      <c r="M8206" s="8"/>
    </row>
    <row r="8207" spans="11:13" x14ac:dyDescent="0.2">
      <c r="K8207" s="8"/>
      <c r="M8207" s="8"/>
    </row>
    <row r="8208" spans="11:13" x14ac:dyDescent="0.2">
      <c r="K8208" s="8"/>
      <c r="M8208" s="8"/>
    </row>
    <row r="8209" spans="11:13" x14ac:dyDescent="0.2">
      <c r="K8209" s="8"/>
      <c r="M8209" s="8"/>
    </row>
    <row r="8210" spans="11:13" x14ac:dyDescent="0.2">
      <c r="K8210" s="8"/>
      <c r="M8210" s="8"/>
    </row>
    <row r="8211" spans="11:13" x14ac:dyDescent="0.2">
      <c r="K8211" s="8"/>
      <c r="M8211" s="8"/>
    </row>
    <row r="8212" spans="11:13" x14ac:dyDescent="0.2">
      <c r="K8212" s="8"/>
      <c r="M8212" s="8"/>
    </row>
    <row r="8213" spans="11:13" x14ac:dyDescent="0.2">
      <c r="K8213" s="8"/>
      <c r="M8213" s="8"/>
    </row>
    <row r="8214" spans="11:13" x14ac:dyDescent="0.2">
      <c r="K8214" s="8"/>
      <c r="M8214" s="8"/>
    </row>
    <row r="8215" spans="11:13" x14ac:dyDescent="0.2">
      <c r="K8215" s="8"/>
      <c r="M8215" s="8"/>
    </row>
    <row r="8216" spans="11:13" x14ac:dyDescent="0.2">
      <c r="K8216" s="8"/>
      <c r="M8216" s="8"/>
    </row>
    <row r="8217" spans="11:13" x14ac:dyDescent="0.2">
      <c r="K8217" s="8"/>
      <c r="M8217" s="8"/>
    </row>
    <row r="8218" spans="11:13" x14ac:dyDescent="0.2">
      <c r="K8218" s="8"/>
      <c r="M8218" s="8"/>
    </row>
    <row r="8219" spans="11:13" x14ac:dyDescent="0.2">
      <c r="K8219" s="8"/>
      <c r="M8219" s="8"/>
    </row>
    <row r="8220" spans="11:13" x14ac:dyDescent="0.2">
      <c r="K8220" s="8"/>
      <c r="M8220" s="8"/>
    </row>
    <row r="8221" spans="11:13" x14ac:dyDescent="0.2">
      <c r="K8221" s="8"/>
      <c r="M8221" s="8"/>
    </row>
    <row r="8222" spans="11:13" x14ac:dyDescent="0.2">
      <c r="K8222" s="8"/>
      <c r="M8222" s="8"/>
    </row>
    <row r="8223" spans="11:13" x14ac:dyDescent="0.2">
      <c r="K8223" s="8"/>
      <c r="M8223" s="8"/>
    </row>
    <row r="8224" spans="11:13" x14ac:dyDescent="0.2">
      <c r="K8224" s="8"/>
      <c r="M8224" s="8"/>
    </row>
    <row r="8225" spans="11:13" x14ac:dyDescent="0.2">
      <c r="K8225" s="8"/>
      <c r="M8225" s="8"/>
    </row>
    <row r="8226" spans="11:13" x14ac:dyDescent="0.2">
      <c r="K8226" s="8"/>
      <c r="M8226" s="8"/>
    </row>
    <row r="8227" spans="11:13" x14ac:dyDescent="0.2">
      <c r="K8227" s="8"/>
      <c r="M8227" s="8"/>
    </row>
    <row r="8228" spans="11:13" x14ac:dyDescent="0.2">
      <c r="K8228" s="8"/>
      <c r="M8228" s="8"/>
    </row>
    <row r="8229" spans="11:13" x14ac:dyDescent="0.2">
      <c r="K8229" s="8"/>
      <c r="M8229" s="8"/>
    </row>
    <row r="8230" spans="11:13" x14ac:dyDescent="0.2">
      <c r="K8230" s="8"/>
      <c r="M8230" s="8"/>
    </row>
    <row r="8231" spans="11:13" x14ac:dyDescent="0.2">
      <c r="K8231" s="8"/>
      <c r="M8231" s="8"/>
    </row>
    <row r="8232" spans="11:13" x14ac:dyDescent="0.2">
      <c r="K8232" s="8"/>
      <c r="M8232" s="8"/>
    </row>
    <row r="8233" spans="11:13" x14ac:dyDescent="0.2">
      <c r="K8233" s="8"/>
      <c r="M8233" s="8"/>
    </row>
    <row r="8234" spans="11:13" x14ac:dyDescent="0.2">
      <c r="K8234" s="8"/>
      <c r="M8234" s="8"/>
    </row>
    <row r="8235" spans="11:13" x14ac:dyDescent="0.2">
      <c r="K8235" s="8"/>
      <c r="M8235" s="8"/>
    </row>
    <row r="8236" spans="11:13" x14ac:dyDescent="0.2">
      <c r="K8236" s="8"/>
      <c r="M8236" s="8"/>
    </row>
    <row r="8237" spans="11:13" x14ac:dyDescent="0.2">
      <c r="K8237" s="8"/>
      <c r="M8237" s="8"/>
    </row>
    <row r="8238" spans="11:13" x14ac:dyDescent="0.2">
      <c r="K8238" s="8"/>
      <c r="M8238" s="8"/>
    </row>
    <row r="8239" spans="11:13" x14ac:dyDescent="0.2">
      <c r="K8239" s="8"/>
      <c r="M8239" s="8"/>
    </row>
    <row r="8240" spans="11:13" x14ac:dyDescent="0.2">
      <c r="K8240" s="8"/>
      <c r="M8240" s="8"/>
    </row>
    <row r="8241" spans="11:13" x14ac:dyDescent="0.2">
      <c r="K8241" s="8"/>
      <c r="M8241" s="8"/>
    </row>
    <row r="8242" spans="11:13" x14ac:dyDescent="0.2">
      <c r="K8242" s="8"/>
      <c r="M8242" s="8"/>
    </row>
    <row r="8243" spans="11:13" x14ac:dyDescent="0.2">
      <c r="K8243" s="8"/>
      <c r="M8243" s="8"/>
    </row>
    <row r="8244" spans="11:13" x14ac:dyDescent="0.2">
      <c r="K8244" s="8"/>
      <c r="M8244" s="8"/>
    </row>
    <row r="8245" spans="11:13" x14ac:dyDescent="0.2">
      <c r="K8245" s="8"/>
      <c r="M8245" s="8"/>
    </row>
    <row r="8246" spans="11:13" x14ac:dyDescent="0.2">
      <c r="K8246" s="8"/>
      <c r="M8246" s="8"/>
    </row>
    <row r="8247" spans="11:13" x14ac:dyDescent="0.2">
      <c r="K8247" s="8"/>
      <c r="M8247" s="8"/>
    </row>
    <row r="8248" spans="11:13" x14ac:dyDescent="0.2">
      <c r="K8248" s="8"/>
      <c r="M8248" s="8"/>
    </row>
    <row r="8249" spans="11:13" x14ac:dyDescent="0.2">
      <c r="K8249" s="8"/>
      <c r="M8249" s="8"/>
    </row>
    <row r="8250" spans="11:13" x14ac:dyDescent="0.2">
      <c r="K8250" s="8"/>
      <c r="M8250" s="8"/>
    </row>
    <row r="8251" spans="11:13" x14ac:dyDescent="0.2">
      <c r="K8251" s="8"/>
      <c r="M8251" s="8"/>
    </row>
    <row r="8252" spans="11:13" x14ac:dyDescent="0.2">
      <c r="K8252" s="8"/>
      <c r="M8252" s="8"/>
    </row>
    <row r="8253" spans="11:13" x14ac:dyDescent="0.2">
      <c r="K8253" s="8"/>
      <c r="M8253" s="8"/>
    </row>
    <row r="8254" spans="11:13" x14ac:dyDescent="0.2">
      <c r="K8254" s="8"/>
      <c r="M8254" s="8"/>
    </row>
    <row r="8255" spans="11:13" x14ac:dyDescent="0.2">
      <c r="K8255" s="8"/>
      <c r="M8255" s="8"/>
    </row>
    <row r="8256" spans="11:13" x14ac:dyDescent="0.2">
      <c r="K8256" s="8"/>
      <c r="M8256" s="8"/>
    </row>
    <row r="8257" spans="11:13" x14ac:dyDescent="0.2">
      <c r="K8257" s="8"/>
      <c r="M8257" s="8"/>
    </row>
    <row r="8258" spans="11:13" x14ac:dyDescent="0.2">
      <c r="K8258" s="8"/>
      <c r="M8258" s="8"/>
    </row>
    <row r="8259" spans="11:13" x14ac:dyDescent="0.2">
      <c r="K8259" s="8"/>
      <c r="M8259" s="8"/>
    </row>
    <row r="8260" spans="11:13" x14ac:dyDescent="0.2">
      <c r="K8260" s="8"/>
      <c r="M8260" s="8"/>
    </row>
    <row r="8261" spans="11:13" x14ac:dyDescent="0.2">
      <c r="K8261" s="8"/>
      <c r="M8261" s="8"/>
    </row>
    <row r="8262" spans="11:13" x14ac:dyDescent="0.2">
      <c r="K8262" s="8"/>
      <c r="M8262" s="8"/>
    </row>
    <row r="8263" spans="11:13" x14ac:dyDescent="0.2">
      <c r="K8263" s="8"/>
      <c r="M8263" s="8"/>
    </row>
    <row r="8264" spans="11:13" x14ac:dyDescent="0.2">
      <c r="K8264" s="8"/>
      <c r="M8264" s="8"/>
    </row>
    <row r="8265" spans="11:13" x14ac:dyDescent="0.2">
      <c r="K8265" s="8"/>
      <c r="M8265" s="8"/>
    </row>
    <row r="8266" spans="11:13" x14ac:dyDescent="0.2">
      <c r="K8266" s="8"/>
      <c r="M8266" s="8"/>
    </row>
    <row r="8267" spans="11:13" x14ac:dyDescent="0.2">
      <c r="K8267" s="8"/>
      <c r="M8267" s="8"/>
    </row>
    <row r="8268" spans="11:13" x14ac:dyDescent="0.2">
      <c r="K8268" s="8"/>
      <c r="M8268" s="8"/>
    </row>
    <row r="8269" spans="11:13" x14ac:dyDescent="0.2">
      <c r="K8269" s="8"/>
      <c r="M8269" s="8"/>
    </row>
    <row r="8270" spans="11:13" x14ac:dyDescent="0.2">
      <c r="K8270" s="8"/>
      <c r="M8270" s="8"/>
    </row>
    <row r="8271" spans="11:13" x14ac:dyDescent="0.2">
      <c r="K8271" s="8"/>
      <c r="M8271" s="8"/>
    </row>
    <row r="8272" spans="11:13" x14ac:dyDescent="0.2">
      <c r="K8272" s="8"/>
      <c r="M8272" s="8"/>
    </row>
    <row r="8273" spans="11:13" x14ac:dyDescent="0.2">
      <c r="K8273" s="8"/>
      <c r="M8273" s="8"/>
    </row>
    <row r="8274" spans="11:13" x14ac:dyDescent="0.2">
      <c r="K8274" s="8"/>
      <c r="M8274" s="8"/>
    </row>
    <row r="8275" spans="11:13" x14ac:dyDescent="0.2">
      <c r="K8275" s="8"/>
      <c r="M8275" s="8"/>
    </row>
    <row r="8276" spans="11:13" x14ac:dyDescent="0.2">
      <c r="K8276" s="8"/>
      <c r="M8276" s="8"/>
    </row>
    <row r="8277" spans="11:13" x14ac:dyDescent="0.2">
      <c r="K8277" s="8"/>
      <c r="M8277" s="8"/>
    </row>
    <row r="8278" spans="11:13" x14ac:dyDescent="0.2">
      <c r="K8278" s="8"/>
      <c r="M8278" s="8"/>
    </row>
    <row r="8279" spans="11:13" x14ac:dyDescent="0.2">
      <c r="K8279" s="8"/>
      <c r="M8279" s="8"/>
    </row>
    <row r="8280" spans="11:13" x14ac:dyDescent="0.2">
      <c r="K8280" s="8"/>
      <c r="M8280" s="8"/>
    </row>
    <row r="8281" spans="11:13" x14ac:dyDescent="0.2">
      <c r="K8281" s="8"/>
      <c r="M8281" s="8"/>
    </row>
    <row r="8282" spans="11:13" x14ac:dyDescent="0.2">
      <c r="K8282" s="8"/>
      <c r="M8282" s="8"/>
    </row>
    <row r="8283" spans="11:13" x14ac:dyDescent="0.2">
      <c r="K8283" s="8"/>
      <c r="M8283" s="8"/>
    </row>
    <row r="8284" spans="11:13" x14ac:dyDescent="0.2">
      <c r="K8284" s="8"/>
      <c r="M8284" s="8"/>
    </row>
    <row r="8285" spans="11:13" x14ac:dyDescent="0.2">
      <c r="K8285" s="8"/>
      <c r="M8285" s="8"/>
    </row>
    <row r="8286" spans="11:13" x14ac:dyDescent="0.2">
      <c r="K8286" s="8"/>
      <c r="M8286" s="8"/>
    </row>
    <row r="8287" spans="11:13" x14ac:dyDescent="0.2">
      <c r="K8287" s="8"/>
      <c r="M8287" s="8"/>
    </row>
    <row r="8288" spans="11:13" x14ac:dyDescent="0.2">
      <c r="K8288" s="8"/>
      <c r="M8288" s="8"/>
    </row>
    <row r="8289" spans="11:13" x14ac:dyDescent="0.2">
      <c r="K8289" s="8"/>
      <c r="M8289" s="8"/>
    </row>
    <row r="8290" spans="11:13" x14ac:dyDescent="0.2">
      <c r="K8290" s="8"/>
      <c r="M8290" s="8"/>
    </row>
    <row r="8291" spans="11:13" x14ac:dyDescent="0.2">
      <c r="K8291" s="8"/>
      <c r="M8291" s="8"/>
    </row>
    <row r="8292" spans="11:13" x14ac:dyDescent="0.2">
      <c r="K8292" s="8"/>
      <c r="M8292" s="8"/>
    </row>
    <row r="8293" spans="11:13" x14ac:dyDescent="0.2">
      <c r="K8293" s="8"/>
      <c r="M8293" s="8"/>
    </row>
    <row r="8294" spans="11:13" x14ac:dyDescent="0.2">
      <c r="K8294" s="8"/>
      <c r="M8294" s="8"/>
    </row>
    <row r="8295" spans="11:13" x14ac:dyDescent="0.2">
      <c r="K8295" s="8"/>
      <c r="M8295" s="8"/>
    </row>
    <row r="8296" spans="11:13" x14ac:dyDescent="0.2">
      <c r="K8296" s="8"/>
      <c r="M8296" s="8"/>
    </row>
    <row r="8297" spans="11:13" x14ac:dyDescent="0.2">
      <c r="K8297" s="8"/>
      <c r="M8297" s="8"/>
    </row>
    <row r="8298" spans="11:13" x14ac:dyDescent="0.2">
      <c r="K8298" s="8"/>
      <c r="M8298" s="8"/>
    </row>
    <row r="8299" spans="11:13" x14ac:dyDescent="0.2">
      <c r="K8299" s="8"/>
      <c r="M8299" s="8"/>
    </row>
    <row r="8300" spans="11:13" x14ac:dyDescent="0.2">
      <c r="K8300" s="8"/>
      <c r="M8300" s="8"/>
    </row>
    <row r="8301" spans="11:13" x14ac:dyDescent="0.2">
      <c r="K8301" s="8"/>
      <c r="M8301" s="8"/>
    </row>
    <row r="8302" spans="11:13" x14ac:dyDescent="0.2">
      <c r="K8302" s="8"/>
      <c r="M8302" s="8"/>
    </row>
    <row r="8303" spans="11:13" x14ac:dyDescent="0.2">
      <c r="K8303" s="8"/>
      <c r="M8303" s="8"/>
    </row>
    <row r="8304" spans="11:13" x14ac:dyDescent="0.2">
      <c r="K8304" s="8"/>
      <c r="M8304" s="8"/>
    </row>
    <row r="8305" spans="11:13" x14ac:dyDescent="0.2">
      <c r="K8305" s="8"/>
      <c r="M8305" s="8"/>
    </row>
    <row r="8306" spans="11:13" x14ac:dyDescent="0.2">
      <c r="K8306" s="8"/>
      <c r="M8306" s="8"/>
    </row>
    <row r="8307" spans="11:13" x14ac:dyDescent="0.2">
      <c r="K8307" s="8"/>
      <c r="M8307" s="8"/>
    </row>
    <row r="8308" spans="11:13" x14ac:dyDescent="0.2">
      <c r="K8308" s="8"/>
      <c r="M8308" s="8"/>
    </row>
    <row r="8309" spans="11:13" x14ac:dyDescent="0.2">
      <c r="K8309" s="8"/>
      <c r="M8309" s="8"/>
    </row>
    <row r="8310" spans="11:13" x14ac:dyDescent="0.2">
      <c r="K8310" s="8"/>
      <c r="M8310" s="8"/>
    </row>
    <row r="8311" spans="11:13" x14ac:dyDescent="0.2">
      <c r="K8311" s="8"/>
      <c r="M8311" s="8"/>
    </row>
    <row r="8312" spans="11:13" x14ac:dyDescent="0.2">
      <c r="K8312" s="8"/>
      <c r="M8312" s="8"/>
    </row>
    <row r="8313" spans="11:13" x14ac:dyDescent="0.2">
      <c r="K8313" s="8"/>
      <c r="M8313" s="8"/>
    </row>
    <row r="8314" spans="11:13" x14ac:dyDescent="0.2">
      <c r="K8314" s="8"/>
      <c r="M8314" s="8"/>
    </row>
    <row r="8315" spans="11:13" x14ac:dyDescent="0.2">
      <c r="K8315" s="8"/>
      <c r="M8315" s="8"/>
    </row>
    <row r="8316" spans="11:13" x14ac:dyDescent="0.2">
      <c r="K8316" s="8"/>
      <c r="M8316" s="8"/>
    </row>
    <row r="8317" spans="11:13" x14ac:dyDescent="0.2">
      <c r="K8317" s="8"/>
      <c r="M8317" s="8"/>
    </row>
    <row r="8318" spans="11:13" x14ac:dyDescent="0.2">
      <c r="K8318" s="8"/>
      <c r="M8318" s="8"/>
    </row>
    <row r="8319" spans="11:13" x14ac:dyDescent="0.2">
      <c r="K8319" s="8"/>
      <c r="M8319" s="8"/>
    </row>
    <row r="8320" spans="11:13" x14ac:dyDescent="0.2">
      <c r="K8320" s="8"/>
      <c r="M8320" s="8"/>
    </row>
    <row r="8321" spans="11:13" x14ac:dyDescent="0.2">
      <c r="K8321" s="8"/>
      <c r="M8321" s="8"/>
    </row>
    <row r="8322" spans="11:13" x14ac:dyDescent="0.2">
      <c r="K8322" s="8"/>
      <c r="M8322" s="8"/>
    </row>
    <row r="8323" spans="11:13" x14ac:dyDescent="0.2">
      <c r="K8323" s="8"/>
      <c r="M8323" s="8"/>
    </row>
    <row r="8324" spans="11:13" x14ac:dyDescent="0.2">
      <c r="K8324" s="8"/>
      <c r="M8324" s="8"/>
    </row>
    <row r="8325" spans="11:13" x14ac:dyDescent="0.2">
      <c r="K8325" s="8"/>
      <c r="M8325" s="8"/>
    </row>
    <row r="8326" spans="11:13" x14ac:dyDescent="0.2">
      <c r="K8326" s="8"/>
      <c r="M8326" s="8"/>
    </row>
    <row r="8327" spans="11:13" x14ac:dyDescent="0.2">
      <c r="K8327" s="8"/>
      <c r="M8327" s="8"/>
    </row>
    <row r="8328" spans="11:13" x14ac:dyDescent="0.2">
      <c r="K8328" s="8"/>
      <c r="M8328" s="8"/>
    </row>
    <row r="8329" spans="11:13" x14ac:dyDescent="0.2">
      <c r="K8329" s="8"/>
      <c r="M8329" s="8"/>
    </row>
    <row r="8330" spans="11:13" x14ac:dyDescent="0.2">
      <c r="K8330" s="8"/>
      <c r="M8330" s="8"/>
    </row>
    <row r="8331" spans="11:13" x14ac:dyDescent="0.2">
      <c r="K8331" s="8"/>
      <c r="M8331" s="8"/>
    </row>
    <row r="8332" spans="11:13" x14ac:dyDescent="0.2">
      <c r="K8332" s="8"/>
      <c r="M8332" s="8"/>
    </row>
    <row r="8333" spans="11:13" x14ac:dyDescent="0.2">
      <c r="K8333" s="8"/>
      <c r="M8333" s="8"/>
    </row>
    <row r="8334" spans="11:13" x14ac:dyDescent="0.2">
      <c r="K8334" s="8"/>
      <c r="M8334" s="8"/>
    </row>
    <row r="8335" spans="11:13" x14ac:dyDescent="0.2">
      <c r="K8335" s="8"/>
      <c r="M8335" s="8"/>
    </row>
    <row r="8336" spans="11:13" x14ac:dyDescent="0.2">
      <c r="K8336" s="8"/>
      <c r="M8336" s="8"/>
    </row>
    <row r="8337" spans="11:13" x14ac:dyDescent="0.2">
      <c r="K8337" s="8"/>
      <c r="M8337" s="8"/>
    </row>
    <row r="8338" spans="11:13" x14ac:dyDescent="0.2">
      <c r="K8338" s="8"/>
      <c r="M8338" s="8"/>
    </row>
    <row r="8339" spans="11:13" x14ac:dyDescent="0.2">
      <c r="K8339" s="8"/>
      <c r="M8339" s="8"/>
    </row>
    <row r="8340" spans="11:13" x14ac:dyDescent="0.2">
      <c r="K8340" s="8"/>
      <c r="M8340" s="8"/>
    </row>
    <row r="8341" spans="11:13" x14ac:dyDescent="0.2">
      <c r="K8341" s="8"/>
      <c r="M8341" s="8"/>
    </row>
    <row r="8342" spans="11:13" x14ac:dyDescent="0.2">
      <c r="K8342" s="8"/>
      <c r="M8342" s="8"/>
    </row>
    <row r="8343" spans="11:13" x14ac:dyDescent="0.2">
      <c r="K8343" s="8"/>
      <c r="M8343" s="8"/>
    </row>
    <row r="8344" spans="11:13" x14ac:dyDescent="0.2">
      <c r="K8344" s="8"/>
      <c r="M8344" s="8"/>
    </row>
    <row r="8345" spans="11:13" x14ac:dyDescent="0.2">
      <c r="K8345" s="8"/>
      <c r="M8345" s="8"/>
    </row>
    <row r="8346" spans="11:13" x14ac:dyDescent="0.2">
      <c r="K8346" s="8"/>
      <c r="M8346" s="8"/>
    </row>
    <row r="8347" spans="11:13" x14ac:dyDescent="0.2">
      <c r="K8347" s="8"/>
      <c r="M8347" s="8"/>
    </row>
    <row r="8348" spans="11:13" x14ac:dyDescent="0.2">
      <c r="K8348" s="8"/>
      <c r="M8348" s="8"/>
    </row>
    <row r="8349" spans="11:13" x14ac:dyDescent="0.2">
      <c r="K8349" s="8"/>
      <c r="M8349" s="8"/>
    </row>
    <row r="8350" spans="11:13" x14ac:dyDescent="0.2">
      <c r="K8350" s="8"/>
      <c r="M8350" s="8"/>
    </row>
    <row r="8351" spans="11:13" x14ac:dyDescent="0.2">
      <c r="K8351" s="8"/>
      <c r="M8351" s="8"/>
    </row>
    <row r="8352" spans="11:13" x14ac:dyDescent="0.2">
      <c r="K8352" s="8"/>
      <c r="M8352" s="8"/>
    </row>
    <row r="8353" spans="11:13" x14ac:dyDescent="0.2">
      <c r="K8353" s="8"/>
      <c r="M8353" s="8"/>
    </row>
    <row r="8354" spans="11:13" x14ac:dyDescent="0.2">
      <c r="K8354" s="8"/>
      <c r="M8354" s="8"/>
    </row>
    <row r="8355" spans="11:13" x14ac:dyDescent="0.2">
      <c r="K8355" s="8"/>
      <c r="M8355" s="8"/>
    </row>
    <row r="8356" spans="11:13" x14ac:dyDescent="0.2">
      <c r="K8356" s="8"/>
      <c r="M8356" s="8"/>
    </row>
    <row r="8357" spans="11:13" x14ac:dyDescent="0.2">
      <c r="K8357" s="8"/>
      <c r="M8357" s="8"/>
    </row>
    <row r="8358" spans="11:13" x14ac:dyDescent="0.2">
      <c r="K8358" s="8"/>
      <c r="M8358" s="8"/>
    </row>
    <row r="8359" spans="11:13" x14ac:dyDescent="0.2">
      <c r="K8359" s="8"/>
      <c r="M8359" s="8"/>
    </row>
    <row r="8360" spans="11:13" x14ac:dyDescent="0.2">
      <c r="K8360" s="8"/>
      <c r="M8360" s="8"/>
    </row>
    <row r="8361" spans="11:13" x14ac:dyDescent="0.2">
      <c r="K8361" s="8"/>
      <c r="M8361" s="8"/>
    </row>
    <row r="8362" spans="11:13" x14ac:dyDescent="0.2">
      <c r="K8362" s="8"/>
      <c r="M8362" s="8"/>
    </row>
    <row r="8363" spans="11:13" x14ac:dyDescent="0.2">
      <c r="K8363" s="8"/>
      <c r="M8363" s="8"/>
    </row>
    <row r="8364" spans="11:13" x14ac:dyDescent="0.2">
      <c r="K8364" s="8"/>
      <c r="M8364" s="8"/>
    </row>
    <row r="8365" spans="11:13" x14ac:dyDescent="0.2">
      <c r="K8365" s="8"/>
      <c r="M8365" s="8"/>
    </row>
    <row r="8366" spans="11:13" x14ac:dyDescent="0.2">
      <c r="K8366" s="8"/>
      <c r="M8366" s="8"/>
    </row>
    <row r="8367" spans="11:13" x14ac:dyDescent="0.2">
      <c r="K8367" s="8"/>
      <c r="M8367" s="8"/>
    </row>
    <row r="8368" spans="11:13" x14ac:dyDescent="0.2">
      <c r="K8368" s="8"/>
      <c r="M8368" s="8"/>
    </row>
    <row r="8369" spans="11:13" x14ac:dyDescent="0.2">
      <c r="K8369" s="8"/>
      <c r="M8369" s="8"/>
    </row>
    <row r="8370" spans="11:13" x14ac:dyDescent="0.2">
      <c r="K8370" s="8"/>
      <c r="M8370" s="8"/>
    </row>
    <row r="8371" spans="11:13" x14ac:dyDescent="0.2">
      <c r="K8371" s="8"/>
      <c r="M8371" s="8"/>
    </row>
    <row r="8372" spans="11:13" x14ac:dyDescent="0.2">
      <c r="K8372" s="8"/>
      <c r="M8372" s="8"/>
    </row>
    <row r="8373" spans="11:13" x14ac:dyDescent="0.2">
      <c r="K8373" s="8"/>
      <c r="M8373" s="8"/>
    </row>
    <row r="8374" spans="11:13" x14ac:dyDescent="0.2">
      <c r="K8374" s="8"/>
      <c r="M8374" s="8"/>
    </row>
    <row r="8375" spans="11:13" x14ac:dyDescent="0.2">
      <c r="K8375" s="8"/>
      <c r="M8375" s="8"/>
    </row>
    <row r="8376" spans="11:13" x14ac:dyDescent="0.2">
      <c r="K8376" s="8"/>
      <c r="M8376" s="8"/>
    </row>
    <row r="8377" spans="11:13" x14ac:dyDescent="0.2">
      <c r="K8377" s="8"/>
      <c r="M8377" s="8"/>
    </row>
    <row r="8378" spans="11:13" x14ac:dyDescent="0.2">
      <c r="K8378" s="8"/>
      <c r="M8378" s="8"/>
    </row>
    <row r="8379" spans="11:13" x14ac:dyDescent="0.2">
      <c r="K8379" s="8"/>
      <c r="M8379" s="8"/>
    </row>
    <row r="8380" spans="11:13" x14ac:dyDescent="0.2">
      <c r="K8380" s="8"/>
      <c r="M8380" s="8"/>
    </row>
    <row r="8381" spans="11:13" x14ac:dyDescent="0.2">
      <c r="K8381" s="8"/>
      <c r="M8381" s="8"/>
    </row>
    <row r="8382" spans="11:13" x14ac:dyDescent="0.2">
      <c r="K8382" s="8"/>
      <c r="M8382" s="8"/>
    </row>
    <row r="8383" spans="11:13" x14ac:dyDescent="0.2">
      <c r="K8383" s="8"/>
      <c r="M8383" s="8"/>
    </row>
    <row r="8384" spans="11:13" x14ac:dyDescent="0.2">
      <c r="K8384" s="8"/>
      <c r="M8384" s="8"/>
    </row>
    <row r="8385" spans="11:13" x14ac:dyDescent="0.2">
      <c r="K8385" s="8"/>
      <c r="M8385" s="8"/>
    </row>
    <row r="8386" spans="11:13" x14ac:dyDescent="0.2">
      <c r="K8386" s="8"/>
      <c r="M8386" s="8"/>
    </row>
    <row r="8387" spans="11:13" x14ac:dyDescent="0.2">
      <c r="K8387" s="8"/>
      <c r="M8387" s="8"/>
    </row>
    <row r="8388" spans="11:13" x14ac:dyDescent="0.2">
      <c r="K8388" s="8"/>
      <c r="M8388" s="8"/>
    </row>
    <row r="8389" spans="11:13" x14ac:dyDescent="0.2">
      <c r="K8389" s="8"/>
      <c r="M8389" s="8"/>
    </row>
    <row r="8390" spans="11:13" x14ac:dyDescent="0.2">
      <c r="K8390" s="8"/>
      <c r="M8390" s="8"/>
    </row>
    <row r="8391" spans="11:13" x14ac:dyDescent="0.2">
      <c r="K8391" s="8"/>
      <c r="M8391" s="8"/>
    </row>
    <row r="8392" spans="11:13" x14ac:dyDescent="0.2">
      <c r="K8392" s="8"/>
      <c r="M8392" s="8"/>
    </row>
    <row r="8393" spans="11:13" x14ac:dyDescent="0.2">
      <c r="K8393" s="8"/>
      <c r="M8393" s="8"/>
    </row>
    <row r="8394" spans="11:13" x14ac:dyDescent="0.2">
      <c r="K8394" s="8"/>
      <c r="M8394" s="8"/>
    </row>
    <row r="8395" spans="11:13" x14ac:dyDescent="0.2">
      <c r="K8395" s="8"/>
      <c r="M8395" s="8"/>
    </row>
    <row r="8396" spans="11:13" x14ac:dyDescent="0.2">
      <c r="K8396" s="8"/>
      <c r="M8396" s="8"/>
    </row>
    <row r="8397" spans="11:13" x14ac:dyDescent="0.2">
      <c r="K8397" s="8"/>
      <c r="M8397" s="8"/>
    </row>
    <row r="8398" spans="11:13" x14ac:dyDescent="0.2">
      <c r="K8398" s="8"/>
      <c r="M8398" s="8"/>
    </row>
    <row r="8399" spans="11:13" x14ac:dyDescent="0.2">
      <c r="K8399" s="8"/>
      <c r="M8399" s="8"/>
    </row>
    <row r="8400" spans="11:13" x14ac:dyDescent="0.2">
      <c r="K8400" s="8"/>
      <c r="M8400" s="8"/>
    </row>
    <row r="8401" spans="11:13" x14ac:dyDescent="0.2">
      <c r="K8401" s="8"/>
      <c r="M8401" s="8"/>
    </row>
    <row r="8402" spans="11:13" x14ac:dyDescent="0.2">
      <c r="K8402" s="8"/>
      <c r="M8402" s="8"/>
    </row>
    <row r="8403" spans="11:13" x14ac:dyDescent="0.2">
      <c r="K8403" s="8"/>
      <c r="M8403" s="8"/>
    </row>
    <row r="8404" spans="11:13" x14ac:dyDescent="0.2">
      <c r="K8404" s="8"/>
      <c r="M8404" s="8"/>
    </row>
    <row r="8405" spans="11:13" x14ac:dyDescent="0.2">
      <c r="K8405" s="8"/>
      <c r="M8405" s="8"/>
    </row>
    <row r="8406" spans="11:13" x14ac:dyDescent="0.2">
      <c r="K8406" s="8"/>
      <c r="M8406" s="8"/>
    </row>
    <row r="8407" spans="11:13" x14ac:dyDescent="0.2">
      <c r="K8407" s="8"/>
      <c r="M8407" s="8"/>
    </row>
    <row r="8408" spans="11:13" x14ac:dyDescent="0.2">
      <c r="K8408" s="8"/>
      <c r="M8408" s="8"/>
    </row>
    <row r="8409" spans="11:13" x14ac:dyDescent="0.2">
      <c r="K8409" s="8"/>
      <c r="M8409" s="8"/>
    </row>
    <row r="8410" spans="11:13" x14ac:dyDescent="0.2">
      <c r="K8410" s="8"/>
      <c r="M8410" s="8"/>
    </row>
    <row r="8411" spans="11:13" x14ac:dyDescent="0.2">
      <c r="K8411" s="8"/>
      <c r="M8411" s="8"/>
    </row>
    <row r="8412" spans="11:13" x14ac:dyDescent="0.2">
      <c r="K8412" s="8"/>
      <c r="M8412" s="8"/>
    </row>
    <row r="8413" spans="11:13" x14ac:dyDescent="0.2">
      <c r="K8413" s="8"/>
      <c r="M8413" s="8"/>
    </row>
    <row r="8414" spans="11:13" x14ac:dyDescent="0.2">
      <c r="K8414" s="8"/>
      <c r="M8414" s="8"/>
    </row>
    <row r="8415" spans="11:13" x14ac:dyDescent="0.2">
      <c r="K8415" s="8"/>
      <c r="M8415" s="8"/>
    </row>
    <row r="8416" spans="11:13" x14ac:dyDescent="0.2">
      <c r="K8416" s="8"/>
      <c r="M8416" s="8"/>
    </row>
    <row r="8417" spans="11:13" x14ac:dyDescent="0.2">
      <c r="K8417" s="8"/>
      <c r="M8417" s="8"/>
    </row>
    <row r="8418" spans="11:13" x14ac:dyDescent="0.2">
      <c r="K8418" s="8"/>
      <c r="M8418" s="8"/>
    </row>
    <row r="8419" spans="11:13" x14ac:dyDescent="0.2">
      <c r="K8419" s="8"/>
      <c r="M8419" s="8"/>
    </row>
    <row r="8420" spans="11:13" x14ac:dyDescent="0.2">
      <c r="K8420" s="8"/>
      <c r="M8420" s="8"/>
    </row>
    <row r="8421" spans="11:13" x14ac:dyDescent="0.2">
      <c r="K8421" s="8"/>
      <c r="M8421" s="8"/>
    </row>
    <row r="8422" spans="11:13" x14ac:dyDescent="0.2">
      <c r="K8422" s="8"/>
      <c r="M8422" s="8"/>
    </row>
    <row r="8423" spans="11:13" x14ac:dyDescent="0.2">
      <c r="K8423" s="8"/>
      <c r="M8423" s="8"/>
    </row>
    <row r="8424" spans="11:13" x14ac:dyDescent="0.2">
      <c r="K8424" s="8"/>
      <c r="M8424" s="8"/>
    </row>
    <row r="8425" spans="11:13" x14ac:dyDescent="0.2">
      <c r="K8425" s="8"/>
      <c r="M8425" s="8"/>
    </row>
    <row r="8426" spans="11:13" x14ac:dyDescent="0.2">
      <c r="K8426" s="8"/>
      <c r="M8426" s="8"/>
    </row>
    <row r="8427" spans="11:13" x14ac:dyDescent="0.2">
      <c r="K8427" s="8"/>
      <c r="M8427" s="8"/>
    </row>
    <row r="8428" spans="11:13" x14ac:dyDescent="0.2">
      <c r="K8428" s="8"/>
      <c r="M8428" s="8"/>
    </row>
    <row r="8429" spans="11:13" x14ac:dyDescent="0.2">
      <c r="K8429" s="8"/>
      <c r="M8429" s="8"/>
    </row>
    <row r="8430" spans="11:13" x14ac:dyDescent="0.2">
      <c r="K8430" s="8"/>
      <c r="M8430" s="8"/>
    </row>
    <row r="8431" spans="11:13" x14ac:dyDescent="0.2">
      <c r="K8431" s="8"/>
      <c r="M8431" s="8"/>
    </row>
    <row r="8432" spans="11:13" x14ac:dyDescent="0.2">
      <c r="K8432" s="8"/>
      <c r="M8432" s="8"/>
    </row>
    <row r="8433" spans="11:13" x14ac:dyDescent="0.2">
      <c r="K8433" s="8"/>
      <c r="M8433" s="8"/>
    </row>
    <row r="8434" spans="11:13" x14ac:dyDescent="0.2">
      <c r="K8434" s="8"/>
      <c r="M8434" s="8"/>
    </row>
    <row r="8435" spans="11:13" x14ac:dyDescent="0.2">
      <c r="K8435" s="8"/>
      <c r="M8435" s="8"/>
    </row>
    <row r="8436" spans="11:13" x14ac:dyDescent="0.2">
      <c r="K8436" s="8"/>
      <c r="M8436" s="8"/>
    </row>
    <row r="8437" spans="11:13" x14ac:dyDescent="0.2">
      <c r="K8437" s="8"/>
      <c r="M8437" s="8"/>
    </row>
    <row r="8438" spans="11:13" x14ac:dyDescent="0.2">
      <c r="K8438" s="8"/>
      <c r="M8438" s="8"/>
    </row>
    <row r="8439" spans="11:13" x14ac:dyDescent="0.2">
      <c r="K8439" s="8"/>
      <c r="M8439" s="8"/>
    </row>
    <row r="8440" spans="11:13" x14ac:dyDescent="0.2">
      <c r="K8440" s="8"/>
      <c r="M8440" s="8"/>
    </row>
    <row r="8441" spans="11:13" x14ac:dyDescent="0.2">
      <c r="K8441" s="8"/>
      <c r="M8441" s="8"/>
    </row>
    <row r="8442" spans="11:13" x14ac:dyDescent="0.2">
      <c r="K8442" s="8"/>
      <c r="M8442" s="8"/>
    </row>
    <row r="8443" spans="11:13" x14ac:dyDescent="0.2">
      <c r="K8443" s="8"/>
      <c r="M8443" s="8"/>
    </row>
    <row r="8444" spans="11:13" x14ac:dyDescent="0.2">
      <c r="K8444" s="8"/>
      <c r="M8444" s="8"/>
    </row>
    <row r="8445" spans="11:13" x14ac:dyDescent="0.2">
      <c r="K8445" s="8"/>
      <c r="M8445" s="8"/>
    </row>
    <row r="8446" spans="11:13" x14ac:dyDescent="0.2">
      <c r="K8446" s="8"/>
      <c r="M8446" s="8"/>
    </row>
    <row r="8447" spans="11:13" x14ac:dyDescent="0.2">
      <c r="K8447" s="8"/>
      <c r="M8447" s="8"/>
    </row>
    <row r="8448" spans="11:13" x14ac:dyDescent="0.2">
      <c r="K8448" s="8"/>
      <c r="M8448" s="8"/>
    </row>
    <row r="8449" spans="11:13" x14ac:dyDescent="0.2">
      <c r="K8449" s="8"/>
      <c r="M8449" s="8"/>
    </row>
    <row r="8450" spans="11:13" x14ac:dyDescent="0.2">
      <c r="K8450" s="8"/>
      <c r="M8450" s="8"/>
    </row>
    <row r="8451" spans="11:13" x14ac:dyDescent="0.2">
      <c r="K8451" s="8"/>
      <c r="M8451" s="8"/>
    </row>
    <row r="8452" spans="11:13" x14ac:dyDescent="0.2">
      <c r="K8452" s="8"/>
      <c r="M8452" s="8"/>
    </row>
    <row r="8453" spans="11:13" x14ac:dyDescent="0.2">
      <c r="K8453" s="8"/>
      <c r="M8453" s="8"/>
    </row>
    <row r="8454" spans="11:13" x14ac:dyDescent="0.2">
      <c r="K8454" s="8"/>
      <c r="M8454" s="8"/>
    </row>
    <row r="8455" spans="11:13" x14ac:dyDescent="0.2">
      <c r="K8455" s="8"/>
      <c r="M8455" s="8"/>
    </row>
    <row r="8456" spans="11:13" x14ac:dyDescent="0.2">
      <c r="K8456" s="8"/>
      <c r="M8456" s="8"/>
    </row>
    <row r="8457" spans="11:13" x14ac:dyDescent="0.2">
      <c r="K8457" s="8"/>
      <c r="M8457" s="8"/>
    </row>
    <row r="8458" spans="11:13" x14ac:dyDescent="0.2">
      <c r="K8458" s="8"/>
      <c r="M8458" s="8"/>
    </row>
    <row r="8459" spans="11:13" x14ac:dyDescent="0.2">
      <c r="K8459" s="8"/>
      <c r="M8459" s="8"/>
    </row>
    <row r="8460" spans="11:13" x14ac:dyDescent="0.2">
      <c r="K8460" s="8"/>
      <c r="M8460" s="8"/>
    </row>
    <row r="8461" spans="11:13" x14ac:dyDescent="0.2">
      <c r="K8461" s="8"/>
      <c r="M8461" s="8"/>
    </row>
    <row r="8462" spans="11:13" x14ac:dyDescent="0.2">
      <c r="K8462" s="8"/>
      <c r="M8462" s="8"/>
    </row>
    <row r="8463" spans="11:13" x14ac:dyDescent="0.2">
      <c r="K8463" s="8"/>
      <c r="M8463" s="8"/>
    </row>
    <row r="8464" spans="11:13" x14ac:dyDescent="0.2">
      <c r="K8464" s="8"/>
      <c r="M8464" s="8"/>
    </row>
    <row r="8465" spans="11:13" x14ac:dyDescent="0.2">
      <c r="K8465" s="8"/>
      <c r="M8465" s="8"/>
    </row>
    <row r="8466" spans="11:13" x14ac:dyDescent="0.2">
      <c r="K8466" s="8"/>
      <c r="M8466" s="8"/>
    </row>
    <row r="8467" spans="11:13" x14ac:dyDescent="0.2">
      <c r="K8467" s="8"/>
      <c r="M8467" s="8"/>
    </row>
    <row r="8468" spans="11:13" x14ac:dyDescent="0.2">
      <c r="K8468" s="8"/>
      <c r="M8468" s="8"/>
    </row>
    <row r="8469" spans="11:13" x14ac:dyDescent="0.2">
      <c r="K8469" s="8"/>
      <c r="M8469" s="8"/>
    </row>
    <row r="8470" spans="11:13" x14ac:dyDescent="0.2">
      <c r="K8470" s="8"/>
      <c r="M8470" s="8"/>
    </row>
    <row r="8471" spans="11:13" x14ac:dyDescent="0.2">
      <c r="K8471" s="8"/>
      <c r="M8471" s="8"/>
    </row>
    <row r="8472" spans="11:13" x14ac:dyDescent="0.2">
      <c r="K8472" s="8"/>
      <c r="M8472" s="8"/>
    </row>
    <row r="8473" spans="11:13" x14ac:dyDescent="0.2">
      <c r="K8473" s="8"/>
      <c r="M8473" s="8"/>
    </row>
    <row r="8474" spans="11:13" x14ac:dyDescent="0.2">
      <c r="K8474" s="8"/>
      <c r="M8474" s="8"/>
    </row>
    <row r="8475" spans="11:13" x14ac:dyDescent="0.2">
      <c r="K8475" s="8"/>
      <c r="M8475" s="8"/>
    </row>
    <row r="8476" spans="11:13" x14ac:dyDescent="0.2">
      <c r="K8476" s="8"/>
      <c r="M8476" s="8"/>
    </row>
    <row r="8477" spans="11:13" x14ac:dyDescent="0.2">
      <c r="K8477" s="8"/>
      <c r="M8477" s="8"/>
    </row>
    <row r="8478" spans="11:13" x14ac:dyDescent="0.2">
      <c r="K8478" s="8"/>
      <c r="M8478" s="8"/>
    </row>
    <row r="8479" spans="11:13" x14ac:dyDescent="0.2">
      <c r="K8479" s="8"/>
      <c r="M8479" s="8"/>
    </row>
    <row r="8480" spans="11:13" x14ac:dyDescent="0.2">
      <c r="K8480" s="8"/>
      <c r="M8480" s="8"/>
    </row>
    <row r="8481" spans="11:13" x14ac:dyDescent="0.2">
      <c r="K8481" s="8"/>
      <c r="M8481" s="8"/>
    </row>
    <row r="8482" spans="11:13" x14ac:dyDescent="0.2">
      <c r="K8482" s="8"/>
      <c r="M8482" s="8"/>
    </row>
    <row r="8483" spans="11:13" x14ac:dyDescent="0.2">
      <c r="K8483" s="8"/>
      <c r="M8483" s="8"/>
    </row>
    <row r="8484" spans="11:13" x14ac:dyDescent="0.2">
      <c r="K8484" s="8"/>
      <c r="M8484" s="8"/>
    </row>
    <row r="8485" spans="11:13" x14ac:dyDescent="0.2">
      <c r="K8485" s="8"/>
      <c r="M8485" s="8"/>
    </row>
    <row r="8486" spans="11:13" x14ac:dyDescent="0.2">
      <c r="K8486" s="8"/>
      <c r="M8486" s="8"/>
    </row>
    <row r="8487" spans="11:13" x14ac:dyDescent="0.2">
      <c r="K8487" s="8"/>
      <c r="M8487" s="8"/>
    </row>
    <row r="8488" spans="11:13" x14ac:dyDescent="0.2">
      <c r="K8488" s="8"/>
      <c r="M8488" s="8"/>
    </row>
    <row r="8489" spans="11:13" x14ac:dyDescent="0.2">
      <c r="K8489" s="8"/>
      <c r="M8489" s="8"/>
    </row>
    <row r="8490" spans="11:13" x14ac:dyDescent="0.2">
      <c r="K8490" s="8"/>
      <c r="M8490" s="8"/>
    </row>
    <row r="8491" spans="11:13" x14ac:dyDescent="0.2">
      <c r="K8491" s="8"/>
      <c r="M8491" s="8"/>
    </row>
    <row r="8492" spans="11:13" x14ac:dyDescent="0.2">
      <c r="K8492" s="8"/>
      <c r="M8492" s="8"/>
    </row>
    <row r="8493" spans="11:13" x14ac:dyDescent="0.2">
      <c r="K8493" s="8"/>
      <c r="M8493" s="8"/>
    </row>
    <row r="8494" spans="11:13" x14ac:dyDescent="0.2">
      <c r="K8494" s="8"/>
      <c r="M8494" s="8"/>
    </row>
    <row r="8495" spans="11:13" x14ac:dyDescent="0.2">
      <c r="K8495" s="8"/>
      <c r="M8495" s="8"/>
    </row>
    <row r="8496" spans="11:13" x14ac:dyDescent="0.2">
      <c r="K8496" s="8"/>
      <c r="M8496" s="8"/>
    </row>
    <row r="8497" spans="11:13" x14ac:dyDescent="0.2">
      <c r="K8497" s="8"/>
      <c r="M8497" s="8"/>
    </row>
    <row r="8498" spans="11:13" x14ac:dyDescent="0.2">
      <c r="K8498" s="8"/>
      <c r="M8498" s="8"/>
    </row>
    <row r="8499" spans="11:13" x14ac:dyDescent="0.2">
      <c r="K8499" s="8"/>
      <c r="M8499" s="8"/>
    </row>
    <row r="8500" spans="11:13" x14ac:dyDescent="0.2">
      <c r="K8500" s="8"/>
      <c r="M8500" s="8"/>
    </row>
    <row r="8501" spans="11:13" x14ac:dyDescent="0.2">
      <c r="K8501" s="8"/>
      <c r="M8501" s="8"/>
    </row>
    <row r="8502" spans="11:13" x14ac:dyDescent="0.2">
      <c r="K8502" s="8"/>
      <c r="M8502" s="8"/>
    </row>
    <row r="8503" spans="11:13" x14ac:dyDescent="0.2">
      <c r="K8503" s="8"/>
      <c r="M8503" s="8"/>
    </row>
    <row r="8504" spans="11:13" x14ac:dyDescent="0.2">
      <c r="K8504" s="8"/>
      <c r="M8504" s="8"/>
    </row>
    <row r="8505" spans="11:13" x14ac:dyDescent="0.2">
      <c r="K8505" s="8"/>
      <c r="M8505" s="8"/>
    </row>
    <row r="8506" spans="11:13" x14ac:dyDescent="0.2">
      <c r="K8506" s="8"/>
      <c r="M8506" s="8"/>
    </row>
    <row r="8507" spans="11:13" x14ac:dyDescent="0.2">
      <c r="K8507" s="8"/>
      <c r="M8507" s="8"/>
    </row>
    <row r="8508" spans="11:13" x14ac:dyDescent="0.2">
      <c r="K8508" s="8"/>
      <c r="M8508" s="8"/>
    </row>
    <row r="8509" spans="11:13" x14ac:dyDescent="0.2">
      <c r="K8509" s="8"/>
      <c r="M8509" s="8"/>
    </row>
    <row r="8510" spans="11:13" x14ac:dyDescent="0.2">
      <c r="K8510" s="8"/>
      <c r="M8510" s="8"/>
    </row>
    <row r="8511" spans="11:13" x14ac:dyDescent="0.2">
      <c r="K8511" s="8"/>
      <c r="M8511" s="8"/>
    </row>
    <row r="8512" spans="11:13" x14ac:dyDescent="0.2">
      <c r="K8512" s="8"/>
      <c r="M8512" s="8"/>
    </row>
    <row r="8513" spans="11:13" x14ac:dyDescent="0.2">
      <c r="K8513" s="8"/>
      <c r="M8513" s="8"/>
    </row>
    <row r="8514" spans="11:13" x14ac:dyDescent="0.2">
      <c r="K8514" s="8"/>
      <c r="M8514" s="8"/>
    </row>
    <row r="8515" spans="11:13" x14ac:dyDescent="0.2">
      <c r="K8515" s="8"/>
      <c r="M8515" s="8"/>
    </row>
    <row r="8516" spans="11:13" x14ac:dyDescent="0.2">
      <c r="K8516" s="8"/>
      <c r="M8516" s="8"/>
    </row>
    <row r="8517" spans="11:13" x14ac:dyDescent="0.2">
      <c r="K8517" s="8"/>
      <c r="M8517" s="8"/>
    </row>
    <row r="8518" spans="11:13" x14ac:dyDescent="0.2">
      <c r="K8518" s="8"/>
      <c r="M8518" s="8"/>
    </row>
    <row r="8519" spans="11:13" x14ac:dyDescent="0.2">
      <c r="K8519" s="8"/>
      <c r="M8519" s="8"/>
    </row>
    <row r="8520" spans="11:13" x14ac:dyDescent="0.2">
      <c r="K8520" s="8"/>
      <c r="M8520" s="8"/>
    </row>
    <row r="8521" spans="11:13" x14ac:dyDescent="0.2">
      <c r="K8521" s="8"/>
      <c r="M8521" s="8"/>
    </row>
    <row r="8522" spans="11:13" x14ac:dyDescent="0.2">
      <c r="K8522" s="8"/>
      <c r="M8522" s="8"/>
    </row>
    <row r="8523" spans="11:13" x14ac:dyDescent="0.2">
      <c r="K8523" s="8"/>
      <c r="M8523" s="8"/>
    </row>
    <row r="8524" spans="11:13" x14ac:dyDescent="0.2">
      <c r="K8524" s="8"/>
      <c r="M8524" s="8"/>
    </row>
    <row r="8525" spans="11:13" x14ac:dyDescent="0.2">
      <c r="K8525" s="8"/>
      <c r="M8525" s="8"/>
    </row>
    <row r="8526" spans="11:13" x14ac:dyDescent="0.2">
      <c r="K8526" s="8"/>
      <c r="M8526" s="8"/>
    </row>
    <row r="8527" spans="11:13" x14ac:dyDescent="0.2">
      <c r="K8527" s="8"/>
      <c r="M8527" s="8"/>
    </row>
    <row r="8528" spans="11:13" x14ac:dyDescent="0.2">
      <c r="K8528" s="8"/>
      <c r="M8528" s="8"/>
    </row>
    <row r="8529" spans="11:13" x14ac:dyDescent="0.2">
      <c r="K8529" s="8"/>
      <c r="M8529" s="8"/>
    </row>
    <row r="8530" spans="11:13" x14ac:dyDescent="0.2">
      <c r="K8530" s="8"/>
      <c r="M8530" s="8"/>
    </row>
    <row r="8531" spans="11:13" x14ac:dyDescent="0.2">
      <c r="K8531" s="8"/>
      <c r="M8531" s="8"/>
    </row>
    <row r="8532" spans="11:13" x14ac:dyDescent="0.2">
      <c r="K8532" s="8"/>
      <c r="M8532" s="8"/>
    </row>
    <row r="8533" spans="11:13" x14ac:dyDescent="0.2">
      <c r="K8533" s="8"/>
      <c r="M8533" s="8"/>
    </row>
    <row r="8534" spans="11:13" x14ac:dyDescent="0.2">
      <c r="K8534" s="8"/>
      <c r="M8534" s="8"/>
    </row>
    <row r="8535" spans="11:13" x14ac:dyDescent="0.2">
      <c r="K8535" s="8"/>
      <c r="M8535" s="8"/>
    </row>
    <row r="8536" spans="11:13" x14ac:dyDescent="0.2">
      <c r="K8536" s="8"/>
      <c r="M8536" s="8"/>
    </row>
    <row r="8537" spans="11:13" x14ac:dyDescent="0.2">
      <c r="K8537" s="8"/>
      <c r="M8537" s="8"/>
    </row>
    <row r="8538" spans="11:13" x14ac:dyDescent="0.2">
      <c r="K8538" s="8"/>
      <c r="M8538" s="8"/>
    </row>
    <row r="8539" spans="11:13" x14ac:dyDescent="0.2">
      <c r="K8539" s="8"/>
      <c r="M8539" s="8"/>
    </row>
    <row r="8540" spans="11:13" x14ac:dyDescent="0.2">
      <c r="K8540" s="8"/>
      <c r="M8540" s="8"/>
    </row>
    <row r="8541" spans="11:13" x14ac:dyDescent="0.2">
      <c r="K8541" s="8"/>
      <c r="M8541" s="8"/>
    </row>
    <row r="8542" spans="11:13" x14ac:dyDescent="0.2">
      <c r="K8542" s="8"/>
      <c r="M8542" s="8"/>
    </row>
    <row r="8543" spans="11:13" x14ac:dyDescent="0.2">
      <c r="K8543" s="8"/>
      <c r="M8543" s="8"/>
    </row>
    <row r="8544" spans="11:13" x14ac:dyDescent="0.2">
      <c r="K8544" s="8"/>
      <c r="M8544" s="8"/>
    </row>
    <row r="8545" spans="11:13" x14ac:dyDescent="0.2">
      <c r="K8545" s="8"/>
      <c r="M8545" s="8"/>
    </row>
    <row r="8546" spans="11:13" x14ac:dyDescent="0.2">
      <c r="K8546" s="8"/>
      <c r="M8546" s="8"/>
    </row>
    <row r="8547" spans="11:13" x14ac:dyDescent="0.2">
      <c r="K8547" s="8"/>
      <c r="M8547" s="8"/>
    </row>
    <row r="8548" spans="11:13" x14ac:dyDescent="0.2">
      <c r="K8548" s="8"/>
      <c r="M8548" s="8"/>
    </row>
    <row r="8549" spans="11:13" x14ac:dyDescent="0.2">
      <c r="K8549" s="8"/>
      <c r="M8549" s="8"/>
    </row>
    <row r="8550" spans="11:13" x14ac:dyDescent="0.2">
      <c r="K8550" s="8"/>
      <c r="M8550" s="8"/>
    </row>
    <row r="8551" spans="11:13" x14ac:dyDescent="0.2">
      <c r="K8551" s="8"/>
      <c r="M8551" s="8"/>
    </row>
    <row r="8552" spans="11:13" x14ac:dyDescent="0.2">
      <c r="K8552" s="8"/>
      <c r="M8552" s="8"/>
    </row>
    <row r="8553" spans="11:13" x14ac:dyDescent="0.2">
      <c r="K8553" s="8"/>
      <c r="M8553" s="8"/>
    </row>
    <row r="8554" spans="11:13" x14ac:dyDescent="0.2">
      <c r="K8554" s="8"/>
      <c r="M8554" s="8"/>
    </row>
    <row r="8555" spans="11:13" x14ac:dyDescent="0.2">
      <c r="K8555" s="8"/>
      <c r="M8555" s="8"/>
    </row>
    <row r="8556" spans="11:13" x14ac:dyDescent="0.2">
      <c r="K8556" s="8"/>
      <c r="M8556" s="8"/>
    </row>
    <row r="8557" spans="11:13" x14ac:dyDescent="0.2">
      <c r="K8557" s="8"/>
      <c r="M8557" s="8"/>
    </row>
    <row r="8558" spans="11:13" x14ac:dyDescent="0.2">
      <c r="K8558" s="8"/>
      <c r="M8558" s="8"/>
    </row>
    <row r="8559" spans="11:13" x14ac:dyDescent="0.2">
      <c r="K8559" s="8"/>
      <c r="M8559" s="8"/>
    </row>
    <row r="8560" spans="11:13" x14ac:dyDescent="0.2">
      <c r="K8560" s="8"/>
      <c r="M8560" s="8"/>
    </row>
    <row r="8561" spans="11:13" x14ac:dyDescent="0.2">
      <c r="K8561" s="8"/>
      <c r="M8561" s="8"/>
    </row>
    <row r="8562" spans="11:13" x14ac:dyDescent="0.2">
      <c r="K8562" s="8"/>
      <c r="M8562" s="8"/>
    </row>
    <row r="8563" spans="11:13" x14ac:dyDescent="0.2">
      <c r="K8563" s="8"/>
      <c r="M8563" s="8"/>
    </row>
    <row r="8564" spans="11:13" x14ac:dyDescent="0.2">
      <c r="K8564" s="8"/>
      <c r="M8564" s="8"/>
    </row>
    <row r="8565" spans="11:13" x14ac:dyDescent="0.2">
      <c r="K8565" s="8"/>
      <c r="M8565" s="8"/>
    </row>
    <row r="8566" spans="11:13" x14ac:dyDescent="0.2">
      <c r="K8566" s="8"/>
      <c r="M8566" s="8"/>
    </row>
    <row r="8567" spans="11:13" x14ac:dyDescent="0.2">
      <c r="K8567" s="8"/>
      <c r="M8567" s="8"/>
    </row>
    <row r="8568" spans="11:13" x14ac:dyDescent="0.2">
      <c r="K8568" s="8"/>
      <c r="M8568" s="8"/>
    </row>
    <row r="8569" spans="11:13" x14ac:dyDescent="0.2">
      <c r="K8569" s="8"/>
      <c r="M8569" s="8"/>
    </row>
    <row r="8570" spans="11:13" x14ac:dyDescent="0.2">
      <c r="K8570" s="8"/>
      <c r="M8570" s="8"/>
    </row>
    <row r="8571" spans="11:13" x14ac:dyDescent="0.2">
      <c r="K8571" s="8"/>
      <c r="M8571" s="8"/>
    </row>
    <row r="8572" spans="11:13" x14ac:dyDescent="0.2">
      <c r="K8572" s="8"/>
      <c r="M8572" s="8"/>
    </row>
    <row r="8573" spans="11:13" x14ac:dyDescent="0.2">
      <c r="K8573" s="8"/>
      <c r="M8573" s="8"/>
    </row>
    <row r="8574" spans="11:13" x14ac:dyDescent="0.2">
      <c r="K8574" s="8"/>
      <c r="M8574" s="8"/>
    </row>
    <row r="8575" spans="11:13" x14ac:dyDescent="0.2">
      <c r="K8575" s="8"/>
      <c r="M8575" s="8"/>
    </row>
    <row r="8576" spans="11:13" x14ac:dyDescent="0.2">
      <c r="K8576" s="8"/>
      <c r="M8576" s="8"/>
    </row>
    <row r="8577" spans="11:13" x14ac:dyDescent="0.2">
      <c r="K8577" s="8"/>
      <c r="M8577" s="8"/>
    </row>
    <row r="8578" spans="11:13" x14ac:dyDescent="0.2">
      <c r="K8578" s="8"/>
      <c r="M8578" s="8"/>
    </row>
    <row r="8579" spans="11:13" x14ac:dyDescent="0.2">
      <c r="K8579" s="8"/>
      <c r="M8579" s="8"/>
    </row>
    <row r="8580" spans="11:13" x14ac:dyDescent="0.2">
      <c r="K8580" s="8"/>
      <c r="M8580" s="8"/>
    </row>
    <row r="8581" spans="11:13" x14ac:dyDescent="0.2">
      <c r="K8581" s="8"/>
      <c r="M8581" s="8"/>
    </row>
    <row r="8582" spans="11:13" x14ac:dyDescent="0.2">
      <c r="K8582" s="8"/>
      <c r="M8582" s="8"/>
    </row>
    <row r="8583" spans="11:13" x14ac:dyDescent="0.2">
      <c r="K8583" s="8"/>
      <c r="M8583" s="8"/>
    </row>
    <row r="8584" spans="11:13" x14ac:dyDescent="0.2">
      <c r="K8584" s="8"/>
      <c r="M8584" s="8"/>
    </row>
    <row r="8585" spans="11:13" x14ac:dyDescent="0.2">
      <c r="K8585" s="8"/>
      <c r="M8585" s="8"/>
    </row>
    <row r="8586" spans="11:13" x14ac:dyDescent="0.2">
      <c r="K8586" s="8"/>
      <c r="M8586" s="8"/>
    </row>
    <row r="8587" spans="11:13" x14ac:dyDescent="0.2">
      <c r="K8587" s="8"/>
      <c r="M8587" s="8"/>
    </row>
    <row r="8588" spans="11:13" x14ac:dyDescent="0.2">
      <c r="K8588" s="8"/>
      <c r="M8588" s="8"/>
    </row>
    <row r="8589" spans="11:13" x14ac:dyDescent="0.2">
      <c r="K8589" s="8"/>
      <c r="M8589" s="8"/>
    </row>
    <row r="8590" spans="11:13" x14ac:dyDescent="0.2">
      <c r="K8590" s="8"/>
      <c r="M8590" s="8"/>
    </row>
    <row r="8591" spans="11:13" x14ac:dyDescent="0.2">
      <c r="K8591" s="8"/>
      <c r="M8591" s="8"/>
    </row>
    <row r="8592" spans="11:13" x14ac:dyDescent="0.2">
      <c r="K8592" s="8"/>
      <c r="M8592" s="8"/>
    </row>
    <row r="8593" spans="11:13" x14ac:dyDescent="0.2">
      <c r="K8593" s="8"/>
      <c r="M8593" s="8"/>
    </row>
    <row r="8594" spans="11:13" x14ac:dyDescent="0.2">
      <c r="K8594" s="8"/>
      <c r="M8594" s="8"/>
    </row>
    <row r="8595" spans="11:13" x14ac:dyDescent="0.2">
      <c r="K8595" s="8"/>
      <c r="M8595" s="8"/>
    </row>
    <row r="8596" spans="11:13" x14ac:dyDescent="0.2">
      <c r="K8596" s="8"/>
      <c r="M8596" s="8"/>
    </row>
    <row r="8597" spans="11:13" x14ac:dyDescent="0.2">
      <c r="K8597" s="8"/>
      <c r="M8597" s="8"/>
    </row>
    <row r="8598" spans="11:13" x14ac:dyDescent="0.2">
      <c r="K8598" s="8"/>
      <c r="M8598" s="8"/>
    </row>
    <row r="8599" spans="11:13" x14ac:dyDescent="0.2">
      <c r="K8599" s="8"/>
      <c r="M8599" s="8"/>
    </row>
    <row r="8600" spans="11:13" x14ac:dyDescent="0.2">
      <c r="K8600" s="8"/>
      <c r="M8600" s="8"/>
    </row>
    <row r="8601" spans="11:13" x14ac:dyDescent="0.2">
      <c r="K8601" s="8"/>
      <c r="M8601" s="8"/>
    </row>
    <row r="8602" spans="11:13" x14ac:dyDescent="0.2">
      <c r="K8602" s="8"/>
      <c r="M8602" s="8"/>
    </row>
    <row r="8603" spans="11:13" x14ac:dyDescent="0.2">
      <c r="K8603" s="8"/>
      <c r="M8603" s="8"/>
    </row>
    <row r="8604" spans="11:13" x14ac:dyDescent="0.2">
      <c r="K8604" s="8"/>
      <c r="M8604" s="8"/>
    </row>
    <row r="8605" spans="11:13" x14ac:dyDescent="0.2">
      <c r="K8605" s="8"/>
      <c r="M8605" s="8"/>
    </row>
    <row r="8606" spans="11:13" x14ac:dyDescent="0.2">
      <c r="K8606" s="8"/>
      <c r="M8606" s="8"/>
    </row>
    <row r="8607" spans="11:13" x14ac:dyDescent="0.2">
      <c r="K8607" s="8"/>
      <c r="M8607" s="8"/>
    </row>
    <row r="8608" spans="11:13" x14ac:dyDescent="0.2">
      <c r="K8608" s="8"/>
      <c r="M8608" s="8"/>
    </row>
    <row r="8609" spans="11:13" x14ac:dyDescent="0.2">
      <c r="K8609" s="8"/>
      <c r="M8609" s="8"/>
    </row>
    <row r="8610" spans="11:13" x14ac:dyDescent="0.2">
      <c r="K8610" s="8"/>
      <c r="M8610" s="8"/>
    </row>
    <row r="8611" spans="11:13" x14ac:dyDescent="0.2">
      <c r="K8611" s="8"/>
      <c r="M8611" s="8"/>
    </row>
    <row r="8612" spans="11:13" x14ac:dyDescent="0.2">
      <c r="K8612" s="8"/>
      <c r="M8612" s="8"/>
    </row>
    <row r="8613" spans="11:13" x14ac:dyDescent="0.2">
      <c r="K8613" s="8"/>
      <c r="M8613" s="8"/>
    </row>
    <row r="8614" spans="11:13" x14ac:dyDescent="0.2">
      <c r="K8614" s="8"/>
      <c r="M8614" s="8"/>
    </row>
    <row r="8615" spans="11:13" x14ac:dyDescent="0.2">
      <c r="K8615" s="8"/>
      <c r="M8615" s="8"/>
    </row>
    <row r="8616" spans="11:13" x14ac:dyDescent="0.2">
      <c r="K8616" s="8"/>
      <c r="M8616" s="8"/>
    </row>
    <row r="8617" spans="11:13" x14ac:dyDescent="0.2">
      <c r="K8617" s="8"/>
      <c r="M8617" s="8"/>
    </row>
    <row r="8618" spans="11:13" x14ac:dyDescent="0.2">
      <c r="K8618" s="8"/>
      <c r="M8618" s="8"/>
    </row>
    <row r="8619" spans="11:13" x14ac:dyDescent="0.2">
      <c r="K8619" s="8"/>
      <c r="M8619" s="8"/>
    </row>
    <row r="8620" spans="11:13" x14ac:dyDescent="0.2">
      <c r="K8620" s="8"/>
      <c r="M8620" s="8"/>
    </row>
    <row r="8621" spans="11:13" x14ac:dyDescent="0.2">
      <c r="K8621" s="8"/>
      <c r="M8621" s="8"/>
    </row>
    <row r="8622" spans="11:13" x14ac:dyDescent="0.2">
      <c r="K8622" s="8"/>
      <c r="M8622" s="8"/>
    </row>
    <row r="8623" spans="11:13" x14ac:dyDescent="0.2">
      <c r="K8623" s="8"/>
      <c r="M8623" s="8"/>
    </row>
    <row r="8624" spans="11:13" x14ac:dyDescent="0.2">
      <c r="K8624" s="8"/>
      <c r="M8624" s="8"/>
    </row>
    <row r="8625" spans="11:13" x14ac:dyDescent="0.2">
      <c r="K8625" s="8"/>
      <c r="M8625" s="8"/>
    </row>
    <row r="8626" spans="11:13" x14ac:dyDescent="0.2">
      <c r="K8626" s="8"/>
      <c r="M8626" s="8"/>
    </row>
    <row r="8627" spans="11:13" x14ac:dyDescent="0.2">
      <c r="K8627" s="8"/>
      <c r="M8627" s="8"/>
    </row>
    <row r="8628" spans="11:13" x14ac:dyDescent="0.2">
      <c r="K8628" s="8"/>
      <c r="M8628" s="8"/>
    </row>
    <row r="8629" spans="11:13" x14ac:dyDescent="0.2">
      <c r="K8629" s="8"/>
      <c r="M8629" s="8"/>
    </row>
    <row r="8630" spans="11:13" x14ac:dyDescent="0.2">
      <c r="K8630" s="8"/>
      <c r="M8630" s="8"/>
    </row>
    <row r="8631" spans="11:13" x14ac:dyDescent="0.2">
      <c r="K8631" s="8"/>
      <c r="M8631" s="8"/>
    </row>
    <row r="8632" spans="11:13" x14ac:dyDescent="0.2">
      <c r="K8632" s="8"/>
      <c r="M8632" s="8"/>
    </row>
    <row r="8633" spans="11:13" x14ac:dyDescent="0.2">
      <c r="K8633" s="8"/>
      <c r="M8633" s="8"/>
    </row>
    <row r="8634" spans="11:13" x14ac:dyDescent="0.2">
      <c r="K8634" s="8"/>
      <c r="M8634" s="8"/>
    </row>
    <row r="8635" spans="11:13" x14ac:dyDescent="0.2">
      <c r="K8635" s="8"/>
      <c r="M8635" s="8"/>
    </row>
    <row r="8636" spans="11:13" x14ac:dyDescent="0.2">
      <c r="K8636" s="8"/>
      <c r="M8636" s="8"/>
    </row>
    <row r="8637" spans="11:13" x14ac:dyDescent="0.2">
      <c r="K8637" s="8"/>
      <c r="M8637" s="8"/>
    </row>
    <row r="8638" spans="11:13" x14ac:dyDescent="0.2">
      <c r="K8638" s="8"/>
      <c r="M8638" s="8"/>
    </row>
    <row r="8639" spans="11:13" x14ac:dyDescent="0.2">
      <c r="K8639" s="8"/>
      <c r="M8639" s="8"/>
    </row>
    <row r="8640" spans="11:13" x14ac:dyDescent="0.2">
      <c r="K8640" s="8"/>
      <c r="M8640" s="8"/>
    </row>
    <row r="8641" spans="11:13" x14ac:dyDescent="0.2">
      <c r="K8641" s="8"/>
      <c r="M8641" s="8"/>
    </row>
    <row r="8642" spans="11:13" x14ac:dyDescent="0.2">
      <c r="K8642" s="8"/>
      <c r="M8642" s="8"/>
    </row>
    <row r="8643" spans="11:13" x14ac:dyDescent="0.2">
      <c r="K8643" s="8"/>
      <c r="M8643" s="8"/>
    </row>
    <row r="8644" spans="11:13" x14ac:dyDescent="0.2">
      <c r="K8644" s="8"/>
      <c r="M8644" s="8"/>
    </row>
    <row r="8645" spans="11:13" x14ac:dyDescent="0.2">
      <c r="K8645" s="8"/>
      <c r="M8645" s="8"/>
    </row>
    <row r="8646" spans="11:13" x14ac:dyDescent="0.2">
      <c r="K8646" s="8"/>
      <c r="M8646" s="8"/>
    </row>
    <row r="8647" spans="11:13" x14ac:dyDescent="0.2">
      <c r="K8647" s="8"/>
      <c r="M8647" s="8"/>
    </row>
    <row r="8648" spans="11:13" x14ac:dyDescent="0.2">
      <c r="K8648" s="8"/>
      <c r="M8648" s="8"/>
    </row>
    <row r="8649" spans="11:13" x14ac:dyDescent="0.2">
      <c r="K8649" s="8"/>
      <c r="M8649" s="8"/>
    </row>
    <row r="8650" spans="11:13" x14ac:dyDescent="0.2">
      <c r="K8650" s="8"/>
      <c r="M8650" s="8"/>
    </row>
    <row r="8651" spans="11:13" x14ac:dyDescent="0.2">
      <c r="K8651" s="8"/>
      <c r="M8651" s="8"/>
    </row>
    <row r="8652" spans="11:13" x14ac:dyDescent="0.2">
      <c r="K8652" s="8"/>
      <c r="M8652" s="8"/>
    </row>
    <row r="8653" spans="11:13" x14ac:dyDescent="0.2">
      <c r="K8653" s="8"/>
      <c r="M8653" s="8"/>
    </row>
    <row r="8654" spans="11:13" x14ac:dyDescent="0.2">
      <c r="K8654" s="8"/>
      <c r="M8654" s="8"/>
    </row>
    <row r="8655" spans="11:13" x14ac:dyDescent="0.2">
      <c r="K8655" s="8"/>
      <c r="M8655" s="8"/>
    </row>
    <row r="8656" spans="11:13" x14ac:dyDescent="0.2">
      <c r="K8656" s="8"/>
      <c r="M8656" s="8"/>
    </row>
    <row r="8657" spans="11:13" x14ac:dyDescent="0.2">
      <c r="K8657" s="8"/>
      <c r="M8657" s="8"/>
    </row>
    <row r="8658" spans="11:13" x14ac:dyDescent="0.2">
      <c r="K8658" s="8"/>
      <c r="M8658" s="8"/>
    </row>
    <row r="8659" spans="11:13" x14ac:dyDescent="0.2">
      <c r="K8659" s="8"/>
      <c r="M8659" s="8"/>
    </row>
    <row r="8660" spans="11:13" x14ac:dyDescent="0.2">
      <c r="K8660" s="8"/>
      <c r="M8660" s="8"/>
    </row>
    <row r="8661" spans="11:13" x14ac:dyDescent="0.2">
      <c r="K8661" s="8"/>
      <c r="M8661" s="8"/>
    </row>
    <row r="8662" spans="11:13" x14ac:dyDescent="0.2">
      <c r="K8662" s="8"/>
      <c r="M8662" s="8"/>
    </row>
    <row r="8663" spans="11:13" x14ac:dyDescent="0.2">
      <c r="K8663" s="8"/>
      <c r="M8663" s="8"/>
    </row>
    <row r="8664" spans="11:13" x14ac:dyDescent="0.2">
      <c r="K8664" s="8"/>
      <c r="M8664" s="8"/>
    </row>
    <row r="8665" spans="11:13" x14ac:dyDescent="0.2">
      <c r="K8665" s="8"/>
      <c r="M8665" s="8"/>
    </row>
    <row r="8666" spans="11:13" x14ac:dyDescent="0.2">
      <c r="K8666" s="8"/>
      <c r="M8666" s="8"/>
    </row>
    <row r="8667" spans="11:13" x14ac:dyDescent="0.2">
      <c r="K8667" s="8"/>
      <c r="M8667" s="8"/>
    </row>
    <row r="8668" spans="11:13" x14ac:dyDescent="0.2">
      <c r="K8668" s="8"/>
      <c r="M8668" s="8"/>
    </row>
    <row r="8669" spans="11:13" x14ac:dyDescent="0.2">
      <c r="K8669" s="8"/>
      <c r="M8669" s="8"/>
    </row>
    <row r="8670" spans="11:13" x14ac:dyDescent="0.2">
      <c r="K8670" s="8"/>
      <c r="M8670" s="8"/>
    </row>
    <row r="8671" spans="11:13" x14ac:dyDescent="0.2">
      <c r="K8671" s="8"/>
      <c r="M8671" s="8"/>
    </row>
    <row r="8672" spans="11:13" x14ac:dyDescent="0.2">
      <c r="K8672" s="8"/>
      <c r="M8672" s="8"/>
    </row>
    <row r="8673" spans="11:13" x14ac:dyDescent="0.2">
      <c r="K8673" s="8"/>
      <c r="M8673" s="8"/>
    </row>
    <row r="8674" spans="11:13" x14ac:dyDescent="0.2">
      <c r="K8674" s="8"/>
      <c r="M8674" s="8"/>
    </row>
    <row r="8675" spans="11:13" x14ac:dyDescent="0.2">
      <c r="K8675" s="8"/>
      <c r="M8675" s="8"/>
    </row>
    <row r="8676" spans="11:13" x14ac:dyDescent="0.2">
      <c r="K8676" s="8"/>
      <c r="M8676" s="8"/>
    </row>
    <row r="8677" spans="11:13" x14ac:dyDescent="0.2">
      <c r="K8677" s="8"/>
      <c r="M8677" s="8"/>
    </row>
    <row r="8678" spans="11:13" x14ac:dyDescent="0.2">
      <c r="K8678" s="8"/>
      <c r="M8678" s="8"/>
    </row>
    <row r="8679" spans="11:13" x14ac:dyDescent="0.2">
      <c r="K8679" s="8"/>
      <c r="M8679" s="8"/>
    </row>
    <row r="8680" spans="11:13" x14ac:dyDescent="0.2">
      <c r="K8680" s="8"/>
      <c r="M8680" s="8"/>
    </row>
    <row r="8681" spans="11:13" x14ac:dyDescent="0.2">
      <c r="K8681" s="8"/>
      <c r="M8681" s="8"/>
    </row>
    <row r="8682" spans="11:13" x14ac:dyDescent="0.2">
      <c r="K8682" s="8"/>
      <c r="M8682" s="8"/>
    </row>
    <row r="8683" spans="11:13" x14ac:dyDescent="0.2">
      <c r="K8683" s="8"/>
      <c r="M8683" s="8"/>
    </row>
    <row r="8684" spans="11:13" x14ac:dyDescent="0.2">
      <c r="K8684" s="8"/>
      <c r="M8684" s="8"/>
    </row>
    <row r="8685" spans="11:13" x14ac:dyDescent="0.2">
      <c r="K8685" s="8"/>
      <c r="M8685" s="8"/>
    </row>
    <row r="8686" spans="11:13" x14ac:dyDescent="0.2">
      <c r="K8686" s="8"/>
      <c r="M8686" s="8"/>
    </row>
    <row r="8687" spans="11:13" x14ac:dyDescent="0.2">
      <c r="K8687" s="8"/>
      <c r="M8687" s="8"/>
    </row>
    <row r="8688" spans="11:13" x14ac:dyDescent="0.2">
      <c r="K8688" s="8"/>
      <c r="M8688" s="8"/>
    </row>
    <row r="8689" spans="11:13" x14ac:dyDescent="0.2">
      <c r="K8689" s="8"/>
      <c r="M8689" s="8"/>
    </row>
    <row r="8690" spans="11:13" x14ac:dyDescent="0.2">
      <c r="K8690" s="8"/>
      <c r="M8690" s="8"/>
    </row>
    <row r="8691" spans="11:13" x14ac:dyDescent="0.2">
      <c r="K8691" s="8"/>
      <c r="M8691" s="8"/>
    </row>
    <row r="8692" spans="11:13" x14ac:dyDescent="0.2">
      <c r="K8692" s="8"/>
      <c r="M8692" s="8"/>
    </row>
    <row r="8693" spans="11:13" x14ac:dyDescent="0.2">
      <c r="K8693" s="8"/>
      <c r="M8693" s="8"/>
    </row>
    <row r="8694" spans="11:13" x14ac:dyDescent="0.2">
      <c r="K8694" s="8"/>
      <c r="M8694" s="8"/>
    </row>
    <row r="8695" spans="11:13" x14ac:dyDescent="0.2">
      <c r="K8695" s="8"/>
      <c r="M8695" s="8"/>
    </row>
    <row r="8696" spans="11:13" x14ac:dyDescent="0.2">
      <c r="K8696" s="8"/>
      <c r="M8696" s="8"/>
    </row>
    <row r="8697" spans="11:13" x14ac:dyDescent="0.2">
      <c r="K8697" s="8"/>
      <c r="M8697" s="8"/>
    </row>
    <row r="8698" spans="11:13" x14ac:dyDescent="0.2">
      <c r="K8698" s="8"/>
      <c r="M8698" s="8"/>
    </row>
    <row r="8699" spans="11:13" x14ac:dyDescent="0.2">
      <c r="K8699" s="8"/>
      <c r="M8699" s="8"/>
    </row>
    <row r="8700" spans="11:13" x14ac:dyDescent="0.2">
      <c r="K8700" s="8"/>
      <c r="M8700" s="8"/>
    </row>
    <row r="8701" spans="11:13" x14ac:dyDescent="0.2">
      <c r="K8701" s="8"/>
      <c r="M8701" s="8"/>
    </row>
    <row r="8702" spans="11:13" x14ac:dyDescent="0.2">
      <c r="K8702" s="8"/>
      <c r="M8702" s="8"/>
    </row>
    <row r="8703" spans="11:13" x14ac:dyDescent="0.2">
      <c r="K8703" s="8"/>
      <c r="M8703" s="8"/>
    </row>
    <row r="8704" spans="11:13" x14ac:dyDescent="0.2">
      <c r="K8704" s="8"/>
      <c r="M8704" s="8"/>
    </row>
    <row r="8705" spans="11:13" x14ac:dyDescent="0.2">
      <c r="K8705" s="8"/>
      <c r="M8705" s="8"/>
    </row>
    <row r="8706" spans="11:13" x14ac:dyDescent="0.2">
      <c r="K8706" s="8"/>
      <c r="M8706" s="8"/>
    </row>
    <row r="8707" spans="11:13" x14ac:dyDescent="0.2">
      <c r="K8707" s="8"/>
      <c r="M8707" s="8"/>
    </row>
    <row r="8708" spans="11:13" x14ac:dyDescent="0.2">
      <c r="K8708" s="8"/>
      <c r="M8708" s="8"/>
    </row>
    <row r="8709" spans="11:13" x14ac:dyDescent="0.2">
      <c r="K8709" s="8"/>
      <c r="M8709" s="8"/>
    </row>
    <row r="8710" spans="11:13" x14ac:dyDescent="0.2">
      <c r="K8710" s="8"/>
      <c r="M8710" s="8"/>
    </row>
    <row r="8711" spans="11:13" x14ac:dyDescent="0.2">
      <c r="K8711" s="8"/>
      <c r="M8711" s="8"/>
    </row>
    <row r="8712" spans="11:13" x14ac:dyDescent="0.2">
      <c r="K8712" s="8"/>
      <c r="M8712" s="8"/>
    </row>
    <row r="8713" spans="11:13" x14ac:dyDescent="0.2">
      <c r="K8713" s="8"/>
      <c r="M8713" s="8"/>
    </row>
    <row r="8714" spans="11:13" x14ac:dyDescent="0.2">
      <c r="K8714" s="8"/>
      <c r="M8714" s="8"/>
    </row>
    <row r="8715" spans="11:13" x14ac:dyDescent="0.2">
      <c r="K8715" s="8"/>
      <c r="M8715" s="8"/>
    </row>
    <row r="8716" spans="11:13" x14ac:dyDescent="0.2">
      <c r="K8716" s="8"/>
      <c r="M8716" s="8"/>
    </row>
    <row r="8717" spans="11:13" x14ac:dyDescent="0.2">
      <c r="K8717" s="8"/>
      <c r="M8717" s="8"/>
    </row>
    <row r="8718" spans="11:13" x14ac:dyDescent="0.2">
      <c r="K8718" s="8"/>
      <c r="M8718" s="8"/>
    </row>
    <row r="8719" spans="11:13" x14ac:dyDescent="0.2">
      <c r="K8719" s="8"/>
      <c r="M8719" s="8"/>
    </row>
    <row r="8720" spans="11:13" x14ac:dyDescent="0.2">
      <c r="K8720" s="8"/>
      <c r="M8720" s="8"/>
    </row>
    <row r="8721" spans="11:13" x14ac:dyDescent="0.2">
      <c r="K8721" s="8"/>
      <c r="M8721" s="8"/>
    </row>
    <row r="8722" spans="11:13" x14ac:dyDescent="0.2">
      <c r="K8722" s="8"/>
      <c r="M8722" s="8"/>
    </row>
    <row r="8723" spans="11:13" x14ac:dyDescent="0.2">
      <c r="K8723" s="8"/>
      <c r="M8723" s="8"/>
    </row>
    <row r="8724" spans="11:13" x14ac:dyDescent="0.2">
      <c r="K8724" s="8"/>
      <c r="M8724" s="8"/>
    </row>
    <row r="8725" spans="11:13" x14ac:dyDescent="0.2">
      <c r="K8725" s="8"/>
      <c r="M8725" s="8"/>
    </row>
    <row r="8726" spans="11:13" x14ac:dyDescent="0.2">
      <c r="K8726" s="8"/>
      <c r="M8726" s="8"/>
    </row>
    <row r="8727" spans="11:13" x14ac:dyDescent="0.2">
      <c r="K8727" s="8"/>
      <c r="M8727" s="8"/>
    </row>
    <row r="8728" spans="11:13" x14ac:dyDescent="0.2">
      <c r="K8728" s="8"/>
      <c r="M8728" s="8"/>
    </row>
    <row r="8729" spans="11:13" x14ac:dyDescent="0.2">
      <c r="K8729" s="8"/>
      <c r="M8729" s="8"/>
    </row>
    <row r="8730" spans="11:13" x14ac:dyDescent="0.2">
      <c r="K8730" s="8"/>
      <c r="M8730" s="8"/>
    </row>
    <row r="8731" spans="11:13" x14ac:dyDescent="0.2">
      <c r="K8731" s="8"/>
      <c r="M8731" s="8"/>
    </row>
    <row r="8732" spans="11:13" x14ac:dyDescent="0.2">
      <c r="K8732" s="8"/>
      <c r="M8732" s="8"/>
    </row>
    <row r="8733" spans="11:13" x14ac:dyDescent="0.2">
      <c r="K8733" s="8"/>
      <c r="M8733" s="8"/>
    </row>
    <row r="8734" spans="11:13" x14ac:dyDescent="0.2">
      <c r="K8734" s="8"/>
      <c r="M8734" s="8"/>
    </row>
    <row r="8735" spans="11:13" x14ac:dyDescent="0.2">
      <c r="K8735" s="8"/>
      <c r="M8735" s="8"/>
    </row>
    <row r="8736" spans="11:13" x14ac:dyDescent="0.2">
      <c r="K8736" s="8"/>
      <c r="M8736" s="8"/>
    </row>
    <row r="8737" spans="11:13" x14ac:dyDescent="0.2">
      <c r="K8737" s="8"/>
      <c r="M8737" s="8"/>
    </row>
    <row r="8738" spans="11:13" x14ac:dyDescent="0.2">
      <c r="K8738" s="8"/>
      <c r="M8738" s="8"/>
    </row>
    <row r="8739" spans="11:13" x14ac:dyDescent="0.2">
      <c r="K8739" s="8"/>
      <c r="M8739" s="8"/>
    </row>
    <row r="8740" spans="11:13" x14ac:dyDescent="0.2">
      <c r="K8740" s="8"/>
      <c r="M8740" s="8"/>
    </row>
    <row r="8741" spans="11:13" x14ac:dyDescent="0.2">
      <c r="K8741" s="8"/>
      <c r="M8741" s="8"/>
    </row>
    <row r="8742" spans="11:13" x14ac:dyDescent="0.2">
      <c r="K8742" s="8"/>
      <c r="M8742" s="8"/>
    </row>
    <row r="8743" spans="11:13" x14ac:dyDescent="0.2">
      <c r="K8743" s="8"/>
      <c r="M8743" s="8"/>
    </row>
    <row r="8744" spans="11:13" x14ac:dyDescent="0.2">
      <c r="K8744" s="8"/>
      <c r="M8744" s="8"/>
    </row>
    <row r="8745" spans="11:13" x14ac:dyDescent="0.2">
      <c r="K8745" s="8"/>
      <c r="M8745" s="8"/>
    </row>
    <row r="8746" spans="11:13" x14ac:dyDescent="0.2">
      <c r="K8746" s="8"/>
      <c r="M8746" s="8"/>
    </row>
    <row r="8747" spans="11:13" x14ac:dyDescent="0.2">
      <c r="K8747" s="8"/>
      <c r="M8747" s="8"/>
    </row>
    <row r="8748" spans="11:13" x14ac:dyDescent="0.2">
      <c r="K8748" s="8"/>
      <c r="M8748" s="8"/>
    </row>
    <row r="8749" spans="11:13" x14ac:dyDescent="0.2">
      <c r="K8749" s="8"/>
      <c r="M8749" s="8"/>
    </row>
    <row r="8750" spans="11:13" x14ac:dyDescent="0.2">
      <c r="K8750" s="8"/>
      <c r="M8750" s="8"/>
    </row>
    <row r="8751" spans="11:13" x14ac:dyDescent="0.2">
      <c r="K8751" s="8"/>
      <c r="M8751" s="8"/>
    </row>
    <row r="8752" spans="11:13" x14ac:dyDescent="0.2">
      <c r="K8752" s="8"/>
      <c r="M8752" s="8"/>
    </row>
    <row r="8753" spans="11:13" x14ac:dyDescent="0.2">
      <c r="K8753" s="8"/>
      <c r="M8753" s="8"/>
    </row>
    <row r="8754" spans="11:13" x14ac:dyDescent="0.2">
      <c r="K8754" s="8"/>
      <c r="M8754" s="8"/>
    </row>
    <row r="8755" spans="11:13" x14ac:dyDescent="0.2">
      <c r="K8755" s="8"/>
      <c r="M8755" s="8"/>
    </row>
    <row r="8756" spans="11:13" x14ac:dyDescent="0.2">
      <c r="K8756" s="8"/>
      <c r="M8756" s="8"/>
    </row>
    <row r="8757" spans="11:13" x14ac:dyDescent="0.2">
      <c r="K8757" s="8"/>
      <c r="M8757" s="8"/>
    </row>
    <row r="8758" spans="11:13" x14ac:dyDescent="0.2">
      <c r="K8758" s="8"/>
      <c r="M8758" s="8"/>
    </row>
    <row r="8759" spans="11:13" x14ac:dyDescent="0.2">
      <c r="K8759" s="8"/>
      <c r="M8759" s="8"/>
    </row>
    <row r="8760" spans="11:13" x14ac:dyDescent="0.2">
      <c r="K8760" s="8"/>
      <c r="M8760" s="8"/>
    </row>
    <row r="8761" spans="11:13" x14ac:dyDescent="0.2">
      <c r="K8761" s="8"/>
      <c r="M8761" s="8"/>
    </row>
    <row r="8762" spans="11:13" x14ac:dyDescent="0.2">
      <c r="K8762" s="8"/>
      <c r="M8762" s="8"/>
    </row>
    <row r="8763" spans="11:13" x14ac:dyDescent="0.2">
      <c r="K8763" s="8"/>
      <c r="M8763" s="8"/>
    </row>
    <row r="8764" spans="11:13" x14ac:dyDescent="0.2">
      <c r="K8764" s="8"/>
      <c r="M8764" s="8"/>
    </row>
    <row r="8765" spans="11:13" x14ac:dyDescent="0.2">
      <c r="K8765" s="8"/>
      <c r="M8765" s="8"/>
    </row>
    <row r="8766" spans="11:13" x14ac:dyDescent="0.2">
      <c r="K8766" s="8"/>
      <c r="M8766" s="8"/>
    </row>
    <row r="8767" spans="11:13" x14ac:dyDescent="0.2">
      <c r="K8767" s="8"/>
      <c r="M8767" s="8"/>
    </row>
    <row r="8768" spans="11:13" x14ac:dyDescent="0.2">
      <c r="K8768" s="8"/>
      <c r="M8768" s="8"/>
    </row>
    <row r="8769" spans="11:13" x14ac:dyDescent="0.2">
      <c r="K8769" s="8"/>
      <c r="M8769" s="8"/>
    </row>
    <row r="8770" spans="11:13" x14ac:dyDescent="0.2">
      <c r="K8770" s="8"/>
      <c r="M8770" s="8"/>
    </row>
    <row r="8771" spans="11:13" x14ac:dyDescent="0.2">
      <c r="K8771" s="8"/>
      <c r="M8771" s="8"/>
    </row>
    <row r="8772" spans="11:13" x14ac:dyDescent="0.2">
      <c r="K8772" s="8"/>
      <c r="M8772" s="8"/>
    </row>
    <row r="8773" spans="11:13" x14ac:dyDescent="0.2">
      <c r="K8773" s="8"/>
      <c r="M8773" s="8"/>
    </row>
    <row r="8774" spans="11:13" x14ac:dyDescent="0.2">
      <c r="K8774" s="8"/>
      <c r="M8774" s="8"/>
    </row>
    <row r="8775" spans="11:13" x14ac:dyDescent="0.2">
      <c r="K8775" s="8"/>
      <c r="M8775" s="8"/>
    </row>
    <row r="8776" spans="11:13" x14ac:dyDescent="0.2">
      <c r="K8776" s="8"/>
      <c r="M8776" s="8"/>
    </row>
    <row r="8777" spans="11:13" x14ac:dyDescent="0.2">
      <c r="K8777" s="8"/>
      <c r="M8777" s="8"/>
    </row>
    <row r="8778" spans="11:13" x14ac:dyDescent="0.2">
      <c r="K8778" s="8"/>
      <c r="M8778" s="8"/>
    </row>
    <row r="8779" spans="11:13" x14ac:dyDescent="0.2">
      <c r="K8779" s="8"/>
      <c r="M8779" s="8"/>
    </row>
    <row r="8780" spans="11:13" x14ac:dyDescent="0.2">
      <c r="K8780" s="8"/>
      <c r="M8780" s="8"/>
    </row>
    <row r="8781" spans="11:13" x14ac:dyDescent="0.2">
      <c r="K8781" s="8"/>
      <c r="M8781" s="8"/>
    </row>
    <row r="8782" spans="11:13" x14ac:dyDescent="0.2">
      <c r="K8782" s="8"/>
      <c r="M8782" s="8"/>
    </row>
    <row r="8783" spans="11:13" x14ac:dyDescent="0.2">
      <c r="K8783" s="8"/>
      <c r="M8783" s="8"/>
    </row>
    <row r="8784" spans="11:13" x14ac:dyDescent="0.2">
      <c r="K8784" s="8"/>
      <c r="M8784" s="8"/>
    </row>
    <row r="8785" spans="11:13" x14ac:dyDescent="0.2">
      <c r="K8785" s="8"/>
      <c r="M8785" s="8"/>
    </row>
    <row r="8786" spans="11:13" x14ac:dyDescent="0.2">
      <c r="K8786" s="8"/>
      <c r="M8786" s="8"/>
    </row>
    <row r="8787" spans="11:13" x14ac:dyDescent="0.2">
      <c r="K8787" s="8"/>
      <c r="M8787" s="8"/>
    </row>
    <row r="8788" spans="11:13" x14ac:dyDescent="0.2">
      <c r="K8788" s="8"/>
      <c r="M8788" s="8"/>
    </row>
    <row r="8789" spans="11:13" x14ac:dyDescent="0.2">
      <c r="K8789" s="8"/>
      <c r="M8789" s="8"/>
    </row>
    <row r="8790" spans="11:13" x14ac:dyDescent="0.2">
      <c r="K8790" s="8"/>
      <c r="M8790" s="8"/>
    </row>
    <row r="8791" spans="11:13" x14ac:dyDescent="0.2">
      <c r="K8791" s="8"/>
      <c r="M8791" s="8"/>
    </row>
    <row r="8792" spans="11:13" x14ac:dyDescent="0.2">
      <c r="K8792" s="8"/>
      <c r="M8792" s="8"/>
    </row>
    <row r="8793" spans="11:13" x14ac:dyDescent="0.2">
      <c r="K8793" s="8"/>
      <c r="M8793" s="8"/>
    </row>
    <row r="8794" spans="11:13" x14ac:dyDescent="0.2">
      <c r="K8794" s="8"/>
      <c r="M8794" s="8"/>
    </row>
    <row r="8795" spans="11:13" x14ac:dyDescent="0.2">
      <c r="K8795" s="8"/>
      <c r="M8795" s="8"/>
    </row>
    <row r="8796" spans="11:13" x14ac:dyDescent="0.2">
      <c r="K8796" s="8"/>
      <c r="M8796" s="8"/>
    </row>
    <row r="8797" spans="11:13" x14ac:dyDescent="0.2">
      <c r="K8797" s="8"/>
      <c r="M8797" s="8"/>
    </row>
    <row r="8798" spans="11:13" x14ac:dyDescent="0.2">
      <c r="K8798" s="8"/>
      <c r="M8798" s="8"/>
    </row>
    <row r="8799" spans="11:13" x14ac:dyDescent="0.2">
      <c r="K8799" s="8"/>
      <c r="M8799" s="8"/>
    </row>
    <row r="8800" spans="11:13" x14ac:dyDescent="0.2">
      <c r="K8800" s="8"/>
      <c r="M8800" s="8"/>
    </row>
    <row r="8801" spans="11:13" x14ac:dyDescent="0.2">
      <c r="K8801" s="8"/>
      <c r="M8801" s="8"/>
    </row>
    <row r="8802" spans="11:13" x14ac:dyDescent="0.2">
      <c r="K8802" s="8"/>
      <c r="M8802" s="8"/>
    </row>
    <row r="8803" spans="11:13" x14ac:dyDescent="0.2">
      <c r="K8803" s="8"/>
      <c r="M8803" s="8"/>
    </row>
    <row r="8804" spans="11:13" x14ac:dyDescent="0.2">
      <c r="K8804" s="8"/>
      <c r="M8804" s="8"/>
    </row>
    <row r="8805" spans="11:13" x14ac:dyDescent="0.2">
      <c r="K8805" s="8"/>
      <c r="M8805" s="8"/>
    </row>
    <row r="8806" spans="11:13" x14ac:dyDescent="0.2">
      <c r="K8806" s="8"/>
      <c r="M8806" s="8"/>
    </row>
    <row r="8807" spans="11:13" x14ac:dyDescent="0.2">
      <c r="K8807" s="8"/>
      <c r="M8807" s="8"/>
    </row>
    <row r="8808" spans="11:13" x14ac:dyDescent="0.2">
      <c r="K8808" s="8"/>
      <c r="M8808" s="8"/>
    </row>
    <row r="8809" spans="11:13" x14ac:dyDescent="0.2">
      <c r="K8809" s="8"/>
      <c r="M8809" s="8"/>
    </row>
    <row r="8810" spans="11:13" x14ac:dyDescent="0.2">
      <c r="K8810" s="8"/>
      <c r="M8810" s="8"/>
    </row>
    <row r="8811" spans="11:13" x14ac:dyDescent="0.2">
      <c r="K8811" s="8"/>
      <c r="M8811" s="8"/>
    </row>
    <row r="8812" spans="11:13" x14ac:dyDescent="0.2">
      <c r="K8812" s="8"/>
      <c r="M8812" s="8"/>
    </row>
    <row r="8813" spans="11:13" x14ac:dyDescent="0.2">
      <c r="K8813" s="8"/>
      <c r="M8813" s="8"/>
    </row>
    <row r="8814" spans="11:13" x14ac:dyDescent="0.2">
      <c r="K8814" s="8"/>
      <c r="M8814" s="8"/>
    </row>
    <row r="8815" spans="11:13" x14ac:dyDescent="0.2">
      <c r="K8815" s="8"/>
      <c r="M8815" s="8"/>
    </row>
    <row r="8816" spans="11:13" x14ac:dyDescent="0.2">
      <c r="K8816" s="8"/>
      <c r="M8816" s="8"/>
    </row>
    <row r="8817" spans="11:13" x14ac:dyDescent="0.2">
      <c r="K8817" s="8"/>
      <c r="M8817" s="8"/>
    </row>
    <row r="8818" spans="11:13" x14ac:dyDescent="0.2">
      <c r="K8818" s="8"/>
      <c r="M8818" s="8"/>
    </row>
    <row r="8819" spans="11:13" x14ac:dyDescent="0.2">
      <c r="K8819" s="8"/>
      <c r="M8819" s="8"/>
    </row>
    <row r="8820" spans="11:13" x14ac:dyDescent="0.2">
      <c r="K8820" s="8"/>
      <c r="M8820" s="8"/>
    </row>
    <row r="8821" spans="11:13" x14ac:dyDescent="0.2">
      <c r="K8821" s="8"/>
      <c r="M8821" s="8"/>
    </row>
    <row r="8822" spans="11:13" x14ac:dyDescent="0.2">
      <c r="K8822" s="8"/>
      <c r="M8822" s="8"/>
    </row>
    <row r="8823" spans="11:13" x14ac:dyDescent="0.2">
      <c r="K8823" s="8"/>
      <c r="M8823" s="8"/>
    </row>
    <row r="8824" spans="11:13" x14ac:dyDescent="0.2">
      <c r="K8824" s="8"/>
      <c r="M8824" s="8"/>
    </row>
    <row r="8825" spans="11:13" x14ac:dyDescent="0.2">
      <c r="K8825" s="8"/>
      <c r="M8825" s="8"/>
    </row>
    <row r="8826" spans="11:13" x14ac:dyDescent="0.2">
      <c r="K8826" s="8"/>
      <c r="M8826" s="8"/>
    </row>
    <row r="8827" spans="11:13" x14ac:dyDescent="0.2">
      <c r="K8827" s="8"/>
      <c r="M8827" s="8"/>
    </row>
    <row r="8828" spans="11:13" x14ac:dyDescent="0.2">
      <c r="K8828" s="8"/>
      <c r="M8828" s="8"/>
    </row>
    <row r="8829" spans="11:13" x14ac:dyDescent="0.2">
      <c r="K8829" s="8"/>
      <c r="M8829" s="8"/>
    </row>
    <row r="8830" spans="11:13" x14ac:dyDescent="0.2">
      <c r="K8830" s="8"/>
      <c r="M8830" s="8"/>
    </row>
    <row r="8831" spans="11:13" x14ac:dyDescent="0.2">
      <c r="K8831" s="8"/>
      <c r="M8831" s="8"/>
    </row>
    <row r="8832" spans="11:13" x14ac:dyDescent="0.2">
      <c r="K8832" s="8"/>
      <c r="M8832" s="8"/>
    </row>
    <row r="8833" spans="11:13" x14ac:dyDescent="0.2">
      <c r="K8833" s="8"/>
      <c r="M8833" s="8"/>
    </row>
    <row r="8834" spans="11:13" x14ac:dyDescent="0.2">
      <c r="K8834" s="8"/>
      <c r="M8834" s="8"/>
    </row>
    <row r="8835" spans="11:13" x14ac:dyDescent="0.2">
      <c r="K8835" s="8"/>
      <c r="M8835" s="8"/>
    </row>
    <row r="8836" spans="11:13" x14ac:dyDescent="0.2">
      <c r="K8836" s="8"/>
      <c r="M8836" s="8"/>
    </row>
    <row r="8837" spans="11:13" x14ac:dyDescent="0.2">
      <c r="K8837" s="8"/>
      <c r="M8837" s="8"/>
    </row>
    <row r="8838" spans="11:13" x14ac:dyDescent="0.2">
      <c r="K8838" s="8"/>
      <c r="M8838" s="8"/>
    </row>
    <row r="8839" spans="11:13" x14ac:dyDescent="0.2">
      <c r="K8839" s="8"/>
      <c r="M8839" s="8"/>
    </row>
    <row r="8840" spans="11:13" x14ac:dyDescent="0.2">
      <c r="K8840" s="8"/>
      <c r="M8840" s="8"/>
    </row>
    <row r="8841" spans="11:13" x14ac:dyDescent="0.2">
      <c r="K8841" s="8"/>
      <c r="M8841" s="8"/>
    </row>
    <row r="8842" spans="11:13" x14ac:dyDescent="0.2">
      <c r="K8842" s="8"/>
      <c r="M8842" s="8"/>
    </row>
    <row r="8843" spans="11:13" x14ac:dyDescent="0.2">
      <c r="K8843" s="8"/>
      <c r="M8843" s="8"/>
    </row>
    <row r="8844" spans="11:13" x14ac:dyDescent="0.2">
      <c r="K8844" s="8"/>
      <c r="M8844" s="8"/>
    </row>
    <row r="8845" spans="11:13" x14ac:dyDescent="0.2">
      <c r="K8845" s="8"/>
      <c r="M8845" s="8"/>
    </row>
    <row r="8846" spans="11:13" x14ac:dyDescent="0.2">
      <c r="K8846" s="8"/>
      <c r="M8846" s="8"/>
    </row>
    <row r="8847" spans="11:13" x14ac:dyDescent="0.2">
      <c r="K8847" s="8"/>
      <c r="M8847" s="8"/>
    </row>
    <row r="8848" spans="11:13" x14ac:dyDescent="0.2">
      <c r="K8848" s="8"/>
      <c r="M8848" s="8"/>
    </row>
    <row r="8849" spans="11:13" x14ac:dyDescent="0.2">
      <c r="K8849" s="8"/>
      <c r="M8849" s="8"/>
    </row>
    <row r="8850" spans="11:13" x14ac:dyDescent="0.2">
      <c r="K8850" s="8"/>
      <c r="M8850" s="8"/>
    </row>
    <row r="8851" spans="11:13" x14ac:dyDescent="0.2">
      <c r="K8851" s="8"/>
      <c r="M8851" s="8"/>
    </row>
    <row r="8852" spans="11:13" x14ac:dyDescent="0.2">
      <c r="K8852" s="8"/>
      <c r="M8852" s="8"/>
    </row>
    <row r="8853" spans="11:13" x14ac:dyDescent="0.2">
      <c r="K8853" s="8"/>
      <c r="M8853" s="8"/>
    </row>
    <row r="8854" spans="11:13" x14ac:dyDescent="0.2">
      <c r="K8854" s="8"/>
      <c r="M8854" s="8"/>
    </row>
    <row r="8855" spans="11:13" x14ac:dyDescent="0.2">
      <c r="K8855" s="8"/>
      <c r="M8855" s="8"/>
    </row>
    <row r="8856" spans="11:13" x14ac:dyDescent="0.2">
      <c r="K8856" s="8"/>
      <c r="M8856" s="8"/>
    </row>
    <row r="8857" spans="11:13" x14ac:dyDescent="0.2">
      <c r="K8857" s="8"/>
      <c r="M8857" s="8"/>
    </row>
    <row r="8858" spans="11:13" x14ac:dyDescent="0.2">
      <c r="K8858" s="8"/>
      <c r="M8858" s="8"/>
    </row>
    <row r="8859" spans="11:13" x14ac:dyDescent="0.2">
      <c r="K8859" s="8"/>
      <c r="M8859" s="8"/>
    </row>
    <row r="8860" spans="11:13" x14ac:dyDescent="0.2">
      <c r="K8860" s="8"/>
      <c r="M8860" s="8"/>
    </row>
    <row r="8861" spans="11:13" x14ac:dyDescent="0.2">
      <c r="K8861" s="8"/>
      <c r="M8861" s="8"/>
    </row>
    <row r="8862" spans="11:13" x14ac:dyDescent="0.2">
      <c r="K8862" s="8"/>
      <c r="M8862" s="8"/>
    </row>
    <row r="8863" spans="11:13" x14ac:dyDescent="0.2">
      <c r="K8863" s="8"/>
      <c r="M8863" s="8"/>
    </row>
    <row r="8864" spans="11:13" x14ac:dyDescent="0.2">
      <c r="K8864" s="8"/>
      <c r="M8864" s="8"/>
    </row>
    <row r="8865" spans="11:13" x14ac:dyDescent="0.2">
      <c r="K8865" s="8"/>
      <c r="M8865" s="8"/>
    </row>
    <row r="8866" spans="11:13" x14ac:dyDescent="0.2">
      <c r="K8866" s="8"/>
      <c r="M8866" s="8"/>
    </row>
    <row r="8867" spans="11:13" x14ac:dyDescent="0.2">
      <c r="K8867" s="8"/>
      <c r="M8867" s="8"/>
    </row>
    <row r="8868" spans="11:13" x14ac:dyDescent="0.2">
      <c r="K8868" s="8"/>
      <c r="M8868" s="8"/>
    </row>
    <row r="8869" spans="11:13" x14ac:dyDescent="0.2">
      <c r="K8869" s="8"/>
      <c r="M8869" s="8"/>
    </row>
    <row r="8870" spans="11:13" x14ac:dyDescent="0.2">
      <c r="K8870" s="8"/>
      <c r="M8870" s="8"/>
    </row>
    <row r="8871" spans="11:13" x14ac:dyDescent="0.2">
      <c r="K8871" s="8"/>
      <c r="M8871" s="8"/>
    </row>
    <row r="8872" spans="11:13" x14ac:dyDescent="0.2">
      <c r="K8872" s="8"/>
      <c r="M8872" s="8"/>
    </row>
    <row r="8873" spans="11:13" x14ac:dyDescent="0.2">
      <c r="K8873" s="8"/>
      <c r="M8873" s="8"/>
    </row>
    <row r="8874" spans="11:13" x14ac:dyDescent="0.2">
      <c r="K8874" s="8"/>
      <c r="M8874" s="8"/>
    </row>
    <row r="8875" spans="11:13" x14ac:dyDescent="0.2">
      <c r="K8875" s="8"/>
      <c r="M8875" s="8"/>
    </row>
    <row r="8876" spans="11:13" x14ac:dyDescent="0.2">
      <c r="K8876" s="8"/>
      <c r="M8876" s="8"/>
    </row>
    <row r="8877" spans="11:13" x14ac:dyDescent="0.2">
      <c r="K8877" s="8"/>
      <c r="M8877" s="8"/>
    </row>
    <row r="8878" spans="11:13" x14ac:dyDescent="0.2">
      <c r="K8878" s="8"/>
      <c r="M8878" s="8"/>
    </row>
    <row r="8879" spans="11:13" x14ac:dyDescent="0.2">
      <c r="K8879" s="8"/>
      <c r="M8879" s="8"/>
    </row>
    <row r="8880" spans="11:13" x14ac:dyDescent="0.2">
      <c r="K8880" s="8"/>
      <c r="M8880" s="8"/>
    </row>
    <row r="8881" spans="11:13" x14ac:dyDescent="0.2">
      <c r="K8881" s="8"/>
      <c r="M8881" s="8"/>
    </row>
    <row r="8882" spans="11:13" x14ac:dyDescent="0.2">
      <c r="K8882" s="8"/>
      <c r="M8882" s="8"/>
    </row>
    <row r="8883" spans="11:13" x14ac:dyDescent="0.2">
      <c r="K8883" s="8"/>
      <c r="M8883" s="8"/>
    </row>
    <row r="8884" spans="11:13" x14ac:dyDescent="0.2">
      <c r="K8884" s="8"/>
      <c r="M8884" s="8"/>
    </row>
    <row r="8885" spans="11:13" x14ac:dyDescent="0.2">
      <c r="K8885" s="8"/>
      <c r="M8885" s="8"/>
    </row>
    <row r="8886" spans="11:13" x14ac:dyDescent="0.2">
      <c r="K8886" s="8"/>
      <c r="M8886" s="8"/>
    </row>
    <row r="8887" spans="11:13" x14ac:dyDescent="0.2">
      <c r="K8887" s="8"/>
      <c r="M8887" s="8"/>
    </row>
    <row r="8888" spans="11:13" x14ac:dyDescent="0.2">
      <c r="K8888" s="8"/>
      <c r="M8888" s="8"/>
    </row>
    <row r="8889" spans="11:13" x14ac:dyDescent="0.2">
      <c r="K8889" s="8"/>
      <c r="M8889" s="8"/>
    </row>
    <row r="8890" spans="11:13" x14ac:dyDescent="0.2">
      <c r="K8890" s="8"/>
      <c r="M8890" s="8"/>
    </row>
    <row r="8891" spans="11:13" x14ac:dyDescent="0.2">
      <c r="K8891" s="8"/>
      <c r="M8891" s="8"/>
    </row>
    <row r="8892" spans="11:13" x14ac:dyDescent="0.2">
      <c r="K8892" s="8"/>
      <c r="M8892" s="8"/>
    </row>
    <row r="8893" spans="11:13" x14ac:dyDescent="0.2">
      <c r="K8893" s="8"/>
      <c r="M8893" s="8"/>
    </row>
    <row r="8894" spans="11:13" x14ac:dyDescent="0.2">
      <c r="K8894" s="8"/>
      <c r="M8894" s="8"/>
    </row>
    <row r="8895" spans="11:13" x14ac:dyDescent="0.2">
      <c r="K8895" s="8"/>
      <c r="M8895" s="8"/>
    </row>
    <row r="8896" spans="11:13" x14ac:dyDescent="0.2">
      <c r="K8896" s="8"/>
      <c r="M8896" s="8"/>
    </row>
    <row r="8897" spans="11:13" x14ac:dyDescent="0.2">
      <c r="K8897" s="8"/>
      <c r="M8897" s="8"/>
    </row>
    <row r="8898" spans="11:13" x14ac:dyDescent="0.2">
      <c r="K8898" s="8"/>
      <c r="M8898" s="8"/>
    </row>
    <row r="8899" spans="11:13" x14ac:dyDescent="0.2">
      <c r="K8899" s="8"/>
      <c r="M8899" s="8"/>
    </row>
    <row r="8900" spans="11:13" x14ac:dyDescent="0.2">
      <c r="K8900" s="8"/>
      <c r="M8900" s="8"/>
    </row>
    <row r="8901" spans="11:13" x14ac:dyDescent="0.2">
      <c r="K8901" s="8"/>
      <c r="M8901" s="8"/>
    </row>
    <row r="8902" spans="11:13" x14ac:dyDescent="0.2">
      <c r="K8902" s="8"/>
      <c r="M8902" s="8"/>
    </row>
    <row r="8903" spans="11:13" x14ac:dyDescent="0.2">
      <c r="K8903" s="8"/>
      <c r="M8903" s="8"/>
    </row>
    <row r="8904" spans="11:13" x14ac:dyDescent="0.2">
      <c r="K8904" s="8"/>
      <c r="M8904" s="8"/>
    </row>
    <row r="8905" spans="11:13" x14ac:dyDescent="0.2">
      <c r="K8905" s="8"/>
      <c r="M8905" s="8"/>
    </row>
    <row r="8906" spans="11:13" x14ac:dyDescent="0.2">
      <c r="K8906" s="8"/>
      <c r="M8906" s="8"/>
    </row>
    <row r="8907" spans="11:13" x14ac:dyDescent="0.2">
      <c r="K8907" s="8"/>
      <c r="M8907" s="8"/>
    </row>
    <row r="8908" spans="11:13" x14ac:dyDescent="0.2">
      <c r="K8908" s="8"/>
      <c r="M8908" s="8"/>
    </row>
    <row r="8909" spans="11:13" x14ac:dyDescent="0.2">
      <c r="K8909" s="8"/>
      <c r="M8909" s="8"/>
    </row>
    <row r="8910" spans="11:13" x14ac:dyDescent="0.2">
      <c r="K8910" s="8"/>
      <c r="M8910" s="8"/>
    </row>
    <row r="8911" spans="11:13" x14ac:dyDescent="0.2">
      <c r="K8911" s="8"/>
      <c r="M8911" s="8"/>
    </row>
    <row r="8912" spans="11:13" x14ac:dyDescent="0.2">
      <c r="K8912" s="8"/>
      <c r="M8912" s="8"/>
    </row>
    <row r="8913" spans="11:13" x14ac:dyDescent="0.2">
      <c r="K8913" s="8"/>
      <c r="M8913" s="8"/>
    </row>
    <row r="8914" spans="11:13" x14ac:dyDescent="0.2">
      <c r="K8914" s="8"/>
      <c r="M8914" s="8"/>
    </row>
    <row r="8915" spans="11:13" x14ac:dyDescent="0.2">
      <c r="K8915" s="8"/>
      <c r="M8915" s="8"/>
    </row>
    <row r="8916" spans="11:13" x14ac:dyDescent="0.2">
      <c r="K8916" s="8"/>
      <c r="M8916" s="8"/>
    </row>
    <row r="8917" spans="11:13" x14ac:dyDescent="0.2">
      <c r="K8917" s="8"/>
      <c r="M8917" s="8"/>
    </row>
    <row r="8918" spans="11:13" x14ac:dyDescent="0.2">
      <c r="K8918" s="8"/>
      <c r="M8918" s="8"/>
    </row>
    <row r="8919" spans="11:13" x14ac:dyDescent="0.2">
      <c r="K8919" s="8"/>
      <c r="M8919" s="8"/>
    </row>
    <row r="8920" spans="11:13" x14ac:dyDescent="0.2">
      <c r="K8920" s="8"/>
      <c r="M8920" s="8"/>
    </row>
    <row r="8921" spans="11:13" x14ac:dyDescent="0.2">
      <c r="K8921" s="8"/>
      <c r="M8921" s="8"/>
    </row>
    <row r="8922" spans="11:13" x14ac:dyDescent="0.2">
      <c r="K8922" s="8"/>
      <c r="M8922" s="8"/>
    </row>
    <row r="8923" spans="11:13" x14ac:dyDescent="0.2">
      <c r="K8923" s="8"/>
      <c r="M8923" s="8"/>
    </row>
    <row r="8924" spans="11:13" x14ac:dyDescent="0.2">
      <c r="K8924" s="8"/>
      <c r="M8924" s="8"/>
    </row>
    <row r="8925" spans="11:13" x14ac:dyDescent="0.2">
      <c r="K8925" s="8"/>
      <c r="M8925" s="8"/>
    </row>
    <row r="8926" spans="11:13" x14ac:dyDescent="0.2">
      <c r="K8926" s="8"/>
      <c r="M8926" s="8"/>
    </row>
    <row r="8927" spans="11:13" x14ac:dyDescent="0.2">
      <c r="K8927" s="8"/>
      <c r="M8927" s="8"/>
    </row>
    <row r="8928" spans="11:13" x14ac:dyDescent="0.2">
      <c r="K8928" s="8"/>
      <c r="M8928" s="8"/>
    </row>
    <row r="8929" spans="11:13" x14ac:dyDescent="0.2">
      <c r="K8929" s="8"/>
      <c r="M8929" s="8"/>
    </row>
    <row r="8930" spans="11:13" x14ac:dyDescent="0.2">
      <c r="K8930" s="8"/>
      <c r="M8930" s="8"/>
    </row>
    <row r="8931" spans="11:13" x14ac:dyDescent="0.2">
      <c r="K8931" s="8"/>
      <c r="M8931" s="8"/>
    </row>
    <row r="8932" spans="11:13" x14ac:dyDescent="0.2">
      <c r="K8932" s="8"/>
      <c r="M8932" s="8"/>
    </row>
    <row r="8933" spans="11:13" x14ac:dyDescent="0.2">
      <c r="K8933" s="8"/>
      <c r="M8933" s="8"/>
    </row>
    <row r="8934" spans="11:13" x14ac:dyDescent="0.2">
      <c r="K8934" s="8"/>
      <c r="M8934" s="8"/>
    </row>
    <row r="8935" spans="11:13" x14ac:dyDescent="0.2">
      <c r="K8935" s="8"/>
      <c r="M8935" s="8"/>
    </row>
    <row r="8936" spans="11:13" x14ac:dyDescent="0.2">
      <c r="K8936" s="8"/>
      <c r="M8936" s="8"/>
    </row>
    <row r="8937" spans="11:13" x14ac:dyDescent="0.2">
      <c r="K8937" s="8"/>
      <c r="M8937" s="8"/>
    </row>
    <row r="8938" spans="11:13" x14ac:dyDescent="0.2">
      <c r="K8938" s="8"/>
      <c r="M8938" s="8"/>
    </row>
    <row r="8939" spans="11:13" x14ac:dyDescent="0.2">
      <c r="K8939" s="8"/>
      <c r="M8939" s="8"/>
    </row>
    <row r="8940" spans="11:13" x14ac:dyDescent="0.2">
      <c r="K8940" s="8"/>
      <c r="M8940" s="8"/>
    </row>
    <row r="8941" spans="11:13" x14ac:dyDescent="0.2">
      <c r="K8941" s="8"/>
      <c r="M8941" s="8"/>
    </row>
    <row r="8942" spans="11:13" x14ac:dyDescent="0.2">
      <c r="K8942" s="8"/>
      <c r="M8942" s="8"/>
    </row>
    <row r="8943" spans="11:13" x14ac:dyDescent="0.2">
      <c r="K8943" s="8"/>
      <c r="M8943" s="8"/>
    </row>
    <row r="8944" spans="11:13" x14ac:dyDescent="0.2">
      <c r="K8944" s="8"/>
      <c r="M8944" s="8"/>
    </row>
    <row r="8945" spans="11:13" x14ac:dyDescent="0.2">
      <c r="K8945" s="8"/>
      <c r="M8945" s="8"/>
    </row>
    <row r="8946" spans="11:13" x14ac:dyDescent="0.2">
      <c r="K8946" s="8"/>
      <c r="M8946" s="8"/>
    </row>
    <row r="8947" spans="11:13" x14ac:dyDescent="0.2">
      <c r="K8947" s="8"/>
      <c r="M8947" s="8"/>
    </row>
    <row r="8948" spans="11:13" x14ac:dyDescent="0.2">
      <c r="K8948" s="8"/>
      <c r="M8948" s="8"/>
    </row>
    <row r="8949" spans="11:13" x14ac:dyDescent="0.2">
      <c r="K8949" s="8"/>
      <c r="M8949" s="8"/>
    </row>
    <row r="8950" spans="11:13" x14ac:dyDescent="0.2">
      <c r="K8950" s="8"/>
      <c r="M8950" s="8"/>
    </row>
    <row r="8951" spans="11:13" x14ac:dyDescent="0.2">
      <c r="K8951" s="8"/>
      <c r="M8951" s="8"/>
    </row>
    <row r="8952" spans="11:13" x14ac:dyDescent="0.2">
      <c r="K8952" s="8"/>
      <c r="M8952" s="8"/>
    </row>
    <row r="8953" spans="11:13" x14ac:dyDescent="0.2">
      <c r="K8953" s="8"/>
      <c r="M8953" s="8"/>
    </row>
    <row r="8954" spans="11:13" x14ac:dyDescent="0.2">
      <c r="K8954" s="8"/>
      <c r="M8954" s="8"/>
    </row>
    <row r="8955" spans="11:13" x14ac:dyDescent="0.2">
      <c r="K8955" s="8"/>
      <c r="M8955" s="8"/>
    </row>
    <row r="8956" spans="11:13" x14ac:dyDescent="0.2">
      <c r="K8956" s="8"/>
      <c r="M8956" s="8"/>
    </row>
    <row r="8957" spans="11:13" x14ac:dyDescent="0.2">
      <c r="K8957" s="8"/>
      <c r="M8957" s="8"/>
    </row>
    <row r="8958" spans="11:13" x14ac:dyDescent="0.2">
      <c r="K8958" s="8"/>
      <c r="M8958" s="8"/>
    </row>
    <row r="8959" spans="11:13" x14ac:dyDescent="0.2">
      <c r="K8959" s="8"/>
      <c r="M8959" s="8"/>
    </row>
    <row r="8960" spans="11:13" x14ac:dyDescent="0.2">
      <c r="K8960" s="8"/>
      <c r="M8960" s="8"/>
    </row>
    <row r="8961" spans="11:13" x14ac:dyDescent="0.2">
      <c r="K8961" s="8"/>
      <c r="M8961" s="8"/>
    </row>
    <row r="8962" spans="11:13" x14ac:dyDescent="0.2">
      <c r="K8962" s="8"/>
      <c r="M8962" s="8"/>
    </row>
    <row r="8963" spans="11:13" x14ac:dyDescent="0.2">
      <c r="K8963" s="8"/>
      <c r="M8963" s="8"/>
    </row>
    <row r="8964" spans="11:13" x14ac:dyDescent="0.2">
      <c r="K8964" s="8"/>
      <c r="M8964" s="8"/>
    </row>
    <row r="8965" spans="11:13" x14ac:dyDescent="0.2">
      <c r="K8965" s="8"/>
      <c r="M8965" s="8"/>
    </row>
    <row r="8966" spans="11:13" x14ac:dyDescent="0.2">
      <c r="K8966" s="8"/>
      <c r="M8966" s="8"/>
    </row>
    <row r="8967" spans="11:13" x14ac:dyDescent="0.2">
      <c r="K8967" s="8"/>
      <c r="M8967" s="8"/>
    </row>
    <row r="8968" spans="11:13" x14ac:dyDescent="0.2">
      <c r="K8968" s="8"/>
      <c r="M8968" s="8"/>
    </row>
    <row r="8969" spans="11:13" x14ac:dyDescent="0.2">
      <c r="K8969" s="8"/>
      <c r="M8969" s="8"/>
    </row>
    <row r="8970" spans="11:13" x14ac:dyDescent="0.2">
      <c r="K8970" s="8"/>
      <c r="M8970" s="8"/>
    </row>
    <row r="8971" spans="11:13" x14ac:dyDescent="0.2">
      <c r="K8971" s="8"/>
      <c r="M8971" s="8"/>
    </row>
    <row r="8972" spans="11:13" x14ac:dyDescent="0.2">
      <c r="K8972" s="8"/>
      <c r="M8972" s="8"/>
    </row>
    <row r="8973" spans="11:13" x14ac:dyDescent="0.2">
      <c r="K8973" s="8"/>
      <c r="M8973" s="8"/>
    </row>
    <row r="8974" spans="11:13" x14ac:dyDescent="0.2">
      <c r="K8974" s="8"/>
      <c r="M8974" s="8"/>
    </row>
    <row r="8975" spans="11:13" x14ac:dyDescent="0.2">
      <c r="K8975" s="8"/>
      <c r="M8975" s="8"/>
    </row>
    <row r="8976" spans="11:13" x14ac:dyDescent="0.2">
      <c r="K8976" s="8"/>
      <c r="M8976" s="8"/>
    </row>
    <row r="8977" spans="11:13" x14ac:dyDescent="0.2">
      <c r="K8977" s="8"/>
      <c r="M8977" s="8"/>
    </row>
    <row r="8978" spans="11:13" x14ac:dyDescent="0.2">
      <c r="K8978" s="8"/>
      <c r="M8978" s="8"/>
    </row>
    <row r="8979" spans="11:13" x14ac:dyDescent="0.2">
      <c r="K8979" s="8"/>
      <c r="M8979" s="8"/>
    </row>
    <row r="8980" spans="11:13" x14ac:dyDescent="0.2">
      <c r="K8980" s="8"/>
      <c r="M8980" s="8"/>
    </row>
    <row r="8981" spans="11:13" x14ac:dyDescent="0.2">
      <c r="K8981" s="8"/>
      <c r="M8981" s="8"/>
    </row>
    <row r="8982" spans="11:13" x14ac:dyDescent="0.2">
      <c r="K8982" s="8"/>
      <c r="M8982" s="8"/>
    </row>
    <row r="8983" spans="11:13" x14ac:dyDescent="0.2">
      <c r="K8983" s="8"/>
      <c r="M8983" s="8"/>
    </row>
    <row r="8984" spans="11:13" x14ac:dyDescent="0.2">
      <c r="K8984" s="8"/>
      <c r="M8984" s="8"/>
    </row>
    <row r="8985" spans="11:13" x14ac:dyDescent="0.2">
      <c r="K8985" s="8"/>
      <c r="M8985" s="8"/>
    </row>
    <row r="8986" spans="11:13" x14ac:dyDescent="0.2">
      <c r="K8986" s="8"/>
      <c r="M8986" s="8"/>
    </row>
    <row r="8987" spans="11:13" x14ac:dyDescent="0.2">
      <c r="K8987" s="8"/>
      <c r="M8987" s="8"/>
    </row>
    <row r="8988" spans="11:13" x14ac:dyDescent="0.2">
      <c r="K8988" s="8"/>
      <c r="M8988" s="8"/>
    </row>
    <row r="8989" spans="11:13" x14ac:dyDescent="0.2">
      <c r="K8989" s="8"/>
      <c r="M8989" s="8"/>
    </row>
    <row r="8990" spans="11:13" x14ac:dyDescent="0.2">
      <c r="K8990" s="8"/>
      <c r="M8990" s="8"/>
    </row>
    <row r="8991" spans="11:13" x14ac:dyDescent="0.2">
      <c r="K8991" s="8"/>
      <c r="M8991" s="8"/>
    </row>
    <row r="8992" spans="11:13" x14ac:dyDescent="0.2">
      <c r="K8992" s="8"/>
      <c r="M8992" s="8"/>
    </row>
    <row r="8993" spans="11:13" x14ac:dyDescent="0.2">
      <c r="K8993" s="8"/>
      <c r="M8993" s="8"/>
    </row>
    <row r="8994" spans="11:13" x14ac:dyDescent="0.2">
      <c r="K8994" s="8"/>
      <c r="M8994" s="8"/>
    </row>
    <row r="8995" spans="11:13" x14ac:dyDescent="0.2">
      <c r="K8995" s="8"/>
      <c r="M8995" s="8"/>
    </row>
    <row r="8996" spans="11:13" x14ac:dyDescent="0.2">
      <c r="K8996" s="8"/>
      <c r="M8996" s="8"/>
    </row>
    <row r="8997" spans="11:13" x14ac:dyDescent="0.2">
      <c r="K8997" s="8"/>
      <c r="M8997" s="8"/>
    </row>
    <row r="8998" spans="11:13" x14ac:dyDescent="0.2">
      <c r="K8998" s="8"/>
      <c r="M8998" s="8"/>
    </row>
    <row r="8999" spans="11:13" x14ac:dyDescent="0.2">
      <c r="K8999" s="8"/>
      <c r="M8999" s="8"/>
    </row>
    <row r="9000" spans="11:13" x14ac:dyDescent="0.2">
      <c r="K9000" s="8"/>
      <c r="M9000" s="8"/>
    </row>
    <row r="9001" spans="11:13" x14ac:dyDescent="0.2">
      <c r="K9001" s="8"/>
      <c r="M9001" s="8"/>
    </row>
    <row r="9002" spans="11:13" x14ac:dyDescent="0.2">
      <c r="K9002" s="8"/>
      <c r="M9002" s="8"/>
    </row>
    <row r="9003" spans="11:13" x14ac:dyDescent="0.2">
      <c r="K9003" s="8"/>
      <c r="M9003" s="8"/>
    </row>
    <row r="9004" spans="11:13" x14ac:dyDescent="0.2">
      <c r="K9004" s="8"/>
      <c r="M9004" s="8"/>
    </row>
    <row r="9005" spans="11:13" x14ac:dyDescent="0.2">
      <c r="K9005" s="8"/>
      <c r="M9005" s="8"/>
    </row>
    <row r="9006" spans="11:13" x14ac:dyDescent="0.2">
      <c r="K9006" s="8"/>
      <c r="M9006" s="8"/>
    </row>
    <row r="9007" spans="11:13" x14ac:dyDescent="0.2">
      <c r="K9007" s="8"/>
      <c r="M9007" s="8"/>
    </row>
    <row r="9008" spans="11:13" x14ac:dyDescent="0.2">
      <c r="K9008" s="8"/>
      <c r="M9008" s="8"/>
    </row>
    <row r="9009" spans="11:13" x14ac:dyDescent="0.2">
      <c r="K9009" s="8"/>
      <c r="M9009" s="8"/>
    </row>
    <row r="9010" spans="11:13" x14ac:dyDescent="0.2">
      <c r="K9010" s="8"/>
      <c r="M9010" s="8"/>
    </row>
    <row r="9011" spans="11:13" x14ac:dyDescent="0.2">
      <c r="K9011" s="8"/>
      <c r="M9011" s="8"/>
    </row>
    <row r="9012" spans="11:13" x14ac:dyDescent="0.2">
      <c r="K9012" s="8"/>
      <c r="M9012" s="8"/>
    </row>
    <row r="9013" spans="11:13" x14ac:dyDescent="0.2">
      <c r="K9013" s="8"/>
      <c r="M9013" s="8"/>
    </row>
    <row r="9014" spans="11:13" x14ac:dyDescent="0.2">
      <c r="K9014" s="8"/>
      <c r="M9014" s="8"/>
    </row>
    <row r="9015" spans="11:13" x14ac:dyDescent="0.2">
      <c r="K9015" s="8"/>
      <c r="M9015" s="8"/>
    </row>
    <row r="9016" spans="11:13" x14ac:dyDescent="0.2">
      <c r="K9016" s="8"/>
      <c r="M9016" s="8"/>
    </row>
    <row r="9017" spans="11:13" x14ac:dyDescent="0.2">
      <c r="K9017" s="8"/>
      <c r="M9017" s="8"/>
    </row>
    <row r="9018" spans="11:13" x14ac:dyDescent="0.2">
      <c r="K9018" s="8"/>
      <c r="M9018" s="8"/>
    </row>
    <row r="9019" spans="11:13" x14ac:dyDescent="0.2">
      <c r="K9019" s="8"/>
      <c r="M9019" s="8"/>
    </row>
    <row r="9020" spans="11:13" x14ac:dyDescent="0.2">
      <c r="K9020" s="8"/>
      <c r="M9020" s="8"/>
    </row>
    <row r="9021" spans="11:13" x14ac:dyDescent="0.2">
      <c r="K9021" s="8"/>
      <c r="M9021" s="8"/>
    </row>
    <row r="9022" spans="11:13" x14ac:dyDescent="0.2">
      <c r="K9022" s="8"/>
      <c r="M9022" s="8"/>
    </row>
    <row r="9023" spans="11:13" x14ac:dyDescent="0.2">
      <c r="K9023" s="8"/>
      <c r="M9023" s="8"/>
    </row>
    <row r="9024" spans="11:13" x14ac:dyDescent="0.2">
      <c r="K9024" s="8"/>
      <c r="M9024" s="8"/>
    </row>
    <row r="9025" spans="11:13" x14ac:dyDescent="0.2">
      <c r="K9025" s="8"/>
      <c r="M9025" s="8"/>
    </row>
    <row r="9026" spans="11:13" x14ac:dyDescent="0.2">
      <c r="K9026" s="8"/>
      <c r="M9026" s="8"/>
    </row>
    <row r="9027" spans="11:13" x14ac:dyDescent="0.2">
      <c r="K9027" s="8"/>
      <c r="M9027" s="8"/>
    </row>
    <row r="9028" spans="11:13" x14ac:dyDescent="0.2">
      <c r="K9028" s="8"/>
      <c r="M9028" s="8"/>
    </row>
    <row r="9029" spans="11:13" x14ac:dyDescent="0.2">
      <c r="K9029" s="8"/>
      <c r="M9029" s="8"/>
    </row>
    <row r="9030" spans="11:13" x14ac:dyDescent="0.2">
      <c r="K9030" s="8"/>
      <c r="M9030" s="8"/>
    </row>
    <row r="9031" spans="11:13" x14ac:dyDescent="0.2">
      <c r="K9031" s="8"/>
      <c r="M9031" s="8"/>
    </row>
    <row r="9032" spans="11:13" x14ac:dyDescent="0.2">
      <c r="K9032" s="8"/>
      <c r="M9032" s="8"/>
    </row>
    <row r="9033" spans="11:13" x14ac:dyDescent="0.2">
      <c r="K9033" s="8"/>
      <c r="M9033" s="8"/>
    </row>
    <row r="9034" spans="11:13" x14ac:dyDescent="0.2">
      <c r="K9034" s="8"/>
      <c r="M9034" s="8"/>
    </row>
    <row r="9035" spans="11:13" x14ac:dyDescent="0.2">
      <c r="K9035" s="8"/>
      <c r="M9035" s="8"/>
    </row>
    <row r="9036" spans="11:13" x14ac:dyDescent="0.2">
      <c r="K9036" s="8"/>
      <c r="M9036" s="8"/>
    </row>
    <row r="9037" spans="11:13" x14ac:dyDescent="0.2">
      <c r="K9037" s="8"/>
      <c r="M9037" s="8"/>
    </row>
    <row r="9038" spans="11:13" x14ac:dyDescent="0.2">
      <c r="K9038" s="8"/>
      <c r="M9038" s="8"/>
    </row>
    <row r="9039" spans="11:13" x14ac:dyDescent="0.2">
      <c r="K9039" s="8"/>
      <c r="M9039" s="8"/>
    </row>
    <row r="9040" spans="11:13" x14ac:dyDescent="0.2">
      <c r="K9040" s="8"/>
      <c r="M9040" s="8"/>
    </row>
    <row r="9041" spans="11:13" x14ac:dyDescent="0.2">
      <c r="K9041" s="8"/>
      <c r="M9041" s="8"/>
    </row>
    <row r="9042" spans="11:13" x14ac:dyDescent="0.2">
      <c r="K9042" s="8"/>
      <c r="M9042" s="8"/>
    </row>
    <row r="9043" spans="11:13" x14ac:dyDescent="0.2">
      <c r="K9043" s="8"/>
      <c r="M9043" s="8"/>
    </row>
    <row r="9044" spans="11:13" x14ac:dyDescent="0.2">
      <c r="K9044" s="8"/>
      <c r="M9044" s="8"/>
    </row>
    <row r="9045" spans="11:13" x14ac:dyDescent="0.2">
      <c r="K9045" s="8"/>
      <c r="M9045" s="8"/>
    </row>
    <row r="9046" spans="11:13" x14ac:dyDescent="0.2">
      <c r="K9046" s="8"/>
      <c r="M9046" s="8"/>
    </row>
    <row r="9047" spans="11:13" x14ac:dyDescent="0.2">
      <c r="K9047" s="8"/>
      <c r="M9047" s="8"/>
    </row>
    <row r="9048" spans="11:13" x14ac:dyDescent="0.2">
      <c r="K9048" s="8"/>
      <c r="M9048" s="8"/>
    </row>
    <row r="9049" spans="11:13" x14ac:dyDescent="0.2">
      <c r="K9049" s="8"/>
      <c r="M9049" s="8"/>
    </row>
    <row r="9050" spans="11:13" x14ac:dyDescent="0.2">
      <c r="K9050" s="8"/>
      <c r="M9050" s="8"/>
    </row>
    <row r="9051" spans="11:13" x14ac:dyDescent="0.2">
      <c r="K9051" s="8"/>
      <c r="M9051" s="8"/>
    </row>
    <row r="9052" spans="11:13" x14ac:dyDescent="0.2">
      <c r="K9052" s="8"/>
      <c r="M9052" s="8"/>
    </row>
    <row r="9053" spans="11:13" x14ac:dyDescent="0.2">
      <c r="K9053" s="8"/>
      <c r="M9053" s="8"/>
    </row>
    <row r="9054" spans="11:13" x14ac:dyDescent="0.2">
      <c r="K9054" s="8"/>
      <c r="M9054" s="8"/>
    </row>
    <row r="9055" spans="11:13" x14ac:dyDescent="0.2">
      <c r="K9055" s="8"/>
      <c r="M9055" s="8"/>
    </row>
    <row r="9056" spans="11:13" x14ac:dyDescent="0.2">
      <c r="K9056" s="8"/>
      <c r="M9056" s="8"/>
    </row>
    <row r="9057" spans="11:13" x14ac:dyDescent="0.2">
      <c r="K9057" s="8"/>
      <c r="M9057" s="8"/>
    </row>
    <row r="9058" spans="11:13" x14ac:dyDescent="0.2">
      <c r="K9058" s="8"/>
      <c r="M9058" s="8"/>
    </row>
    <row r="9059" spans="11:13" x14ac:dyDescent="0.2">
      <c r="K9059" s="8"/>
      <c r="M9059" s="8"/>
    </row>
    <row r="9060" spans="11:13" x14ac:dyDescent="0.2">
      <c r="K9060" s="8"/>
      <c r="M9060" s="8"/>
    </row>
    <row r="9061" spans="11:13" x14ac:dyDescent="0.2">
      <c r="K9061" s="8"/>
      <c r="M9061" s="8"/>
    </row>
    <row r="9062" spans="11:13" x14ac:dyDescent="0.2">
      <c r="K9062" s="8"/>
      <c r="M9062" s="8"/>
    </row>
    <row r="9063" spans="11:13" x14ac:dyDescent="0.2">
      <c r="K9063" s="8"/>
      <c r="M9063" s="8"/>
    </row>
    <row r="9064" spans="11:13" x14ac:dyDescent="0.2">
      <c r="K9064" s="8"/>
      <c r="M9064" s="8"/>
    </row>
    <row r="9065" spans="11:13" x14ac:dyDescent="0.2">
      <c r="K9065" s="8"/>
      <c r="M9065" s="8"/>
    </row>
    <row r="9066" spans="11:13" x14ac:dyDescent="0.2">
      <c r="K9066" s="8"/>
      <c r="M9066" s="8"/>
    </row>
    <row r="9067" spans="11:13" x14ac:dyDescent="0.2">
      <c r="K9067" s="8"/>
      <c r="M9067" s="8"/>
    </row>
    <row r="9068" spans="11:13" x14ac:dyDescent="0.2">
      <c r="K9068" s="8"/>
      <c r="M9068" s="8"/>
    </row>
    <row r="9069" spans="11:13" x14ac:dyDescent="0.2">
      <c r="K9069" s="8"/>
      <c r="M9069" s="8"/>
    </row>
    <row r="9070" spans="11:13" x14ac:dyDescent="0.2">
      <c r="K9070" s="8"/>
      <c r="M9070" s="8"/>
    </row>
    <row r="9071" spans="11:13" x14ac:dyDescent="0.2">
      <c r="K9071" s="8"/>
      <c r="M9071" s="8"/>
    </row>
    <row r="9072" spans="11:13" x14ac:dyDescent="0.2">
      <c r="K9072" s="8"/>
      <c r="M9072" s="8"/>
    </row>
    <row r="9073" spans="11:13" x14ac:dyDescent="0.2">
      <c r="K9073" s="8"/>
      <c r="M9073" s="8"/>
    </row>
    <row r="9074" spans="11:13" x14ac:dyDescent="0.2">
      <c r="K9074" s="8"/>
      <c r="M9074" s="8"/>
    </row>
    <row r="9075" spans="11:13" x14ac:dyDescent="0.2">
      <c r="K9075" s="8"/>
      <c r="M9075" s="8"/>
    </row>
    <row r="9076" spans="11:13" x14ac:dyDescent="0.2">
      <c r="K9076" s="8"/>
      <c r="M9076" s="8"/>
    </row>
    <row r="9077" spans="11:13" x14ac:dyDescent="0.2">
      <c r="K9077" s="8"/>
      <c r="M9077" s="8"/>
    </row>
    <row r="9078" spans="11:13" x14ac:dyDescent="0.2">
      <c r="K9078" s="8"/>
      <c r="M9078" s="8"/>
    </row>
    <row r="9079" spans="11:13" x14ac:dyDescent="0.2">
      <c r="K9079" s="8"/>
      <c r="M9079" s="8"/>
    </row>
    <row r="9080" spans="11:13" x14ac:dyDescent="0.2">
      <c r="K9080" s="8"/>
      <c r="M9080" s="8"/>
    </row>
    <row r="9081" spans="11:13" x14ac:dyDescent="0.2">
      <c r="K9081" s="8"/>
      <c r="M9081" s="8"/>
    </row>
    <row r="9082" spans="11:13" x14ac:dyDescent="0.2">
      <c r="K9082" s="8"/>
      <c r="M9082" s="8"/>
    </row>
    <row r="9083" spans="11:13" x14ac:dyDescent="0.2">
      <c r="K9083" s="8"/>
      <c r="M9083" s="8"/>
    </row>
    <row r="9084" spans="11:13" x14ac:dyDescent="0.2">
      <c r="K9084" s="8"/>
      <c r="M9084" s="8"/>
    </row>
    <row r="9085" spans="11:13" x14ac:dyDescent="0.2">
      <c r="K9085" s="8"/>
      <c r="M9085" s="8"/>
    </row>
    <row r="9086" spans="11:13" x14ac:dyDescent="0.2">
      <c r="K9086" s="8"/>
      <c r="M9086" s="8"/>
    </row>
    <row r="9087" spans="11:13" x14ac:dyDescent="0.2">
      <c r="K9087" s="8"/>
      <c r="M9087" s="8"/>
    </row>
    <row r="9088" spans="11:13" x14ac:dyDescent="0.2">
      <c r="K9088" s="8"/>
      <c r="M9088" s="8"/>
    </row>
    <row r="9089" spans="11:13" x14ac:dyDescent="0.2">
      <c r="K9089" s="8"/>
      <c r="M9089" s="8"/>
    </row>
    <row r="9090" spans="11:13" x14ac:dyDescent="0.2">
      <c r="K9090" s="8"/>
      <c r="M9090" s="8"/>
    </row>
    <row r="9091" spans="11:13" x14ac:dyDescent="0.2">
      <c r="K9091" s="8"/>
      <c r="M9091" s="8"/>
    </row>
    <row r="9092" spans="11:13" x14ac:dyDescent="0.2">
      <c r="K9092" s="8"/>
      <c r="M9092" s="8"/>
    </row>
    <row r="9093" spans="11:13" x14ac:dyDescent="0.2">
      <c r="K9093" s="8"/>
      <c r="M9093" s="8"/>
    </row>
    <row r="9094" spans="11:13" x14ac:dyDescent="0.2">
      <c r="K9094" s="8"/>
      <c r="M9094" s="8"/>
    </row>
    <row r="9095" spans="11:13" x14ac:dyDescent="0.2">
      <c r="K9095" s="8"/>
      <c r="M9095" s="8"/>
    </row>
    <row r="9096" spans="11:13" x14ac:dyDescent="0.2">
      <c r="K9096" s="8"/>
      <c r="M9096" s="8"/>
    </row>
    <row r="9097" spans="11:13" x14ac:dyDescent="0.2">
      <c r="K9097" s="8"/>
      <c r="M9097" s="8"/>
    </row>
    <row r="9098" spans="11:13" x14ac:dyDescent="0.2">
      <c r="K9098" s="8"/>
      <c r="M9098" s="8"/>
    </row>
    <row r="9099" spans="11:13" x14ac:dyDescent="0.2">
      <c r="K9099" s="8"/>
      <c r="M9099" s="8"/>
    </row>
    <row r="9100" spans="11:13" x14ac:dyDescent="0.2">
      <c r="K9100" s="8"/>
      <c r="M9100" s="8"/>
    </row>
    <row r="9101" spans="11:13" x14ac:dyDescent="0.2">
      <c r="K9101" s="8"/>
      <c r="M9101" s="8"/>
    </row>
    <row r="9102" spans="11:13" x14ac:dyDescent="0.2">
      <c r="K9102" s="8"/>
      <c r="M9102" s="8"/>
    </row>
    <row r="9103" spans="11:13" x14ac:dyDescent="0.2">
      <c r="K9103" s="8"/>
      <c r="M9103" s="8"/>
    </row>
    <row r="9104" spans="11:13" x14ac:dyDescent="0.2">
      <c r="K9104" s="8"/>
      <c r="M9104" s="8"/>
    </row>
    <row r="9105" spans="11:13" x14ac:dyDescent="0.2">
      <c r="K9105" s="8"/>
      <c r="M9105" s="8"/>
    </row>
    <row r="9106" spans="11:13" x14ac:dyDescent="0.2">
      <c r="K9106" s="8"/>
      <c r="M9106" s="8"/>
    </row>
    <row r="9107" spans="11:13" x14ac:dyDescent="0.2">
      <c r="K9107" s="8"/>
      <c r="M9107" s="8"/>
    </row>
    <row r="9108" spans="11:13" x14ac:dyDescent="0.2">
      <c r="K9108" s="8"/>
      <c r="M9108" s="8"/>
    </row>
    <row r="9109" spans="11:13" x14ac:dyDescent="0.2">
      <c r="K9109" s="8"/>
      <c r="M9109" s="8"/>
    </row>
    <row r="9110" spans="11:13" x14ac:dyDescent="0.2">
      <c r="K9110" s="8"/>
      <c r="M9110" s="8"/>
    </row>
    <row r="9111" spans="11:13" x14ac:dyDescent="0.2">
      <c r="K9111" s="8"/>
      <c r="M9111" s="8"/>
    </row>
    <row r="9112" spans="11:13" x14ac:dyDescent="0.2">
      <c r="K9112" s="8"/>
      <c r="M9112" s="8"/>
    </row>
    <row r="9113" spans="11:13" x14ac:dyDescent="0.2">
      <c r="K9113" s="8"/>
      <c r="M9113" s="8"/>
    </row>
    <row r="9114" spans="11:13" x14ac:dyDescent="0.2">
      <c r="K9114" s="8"/>
      <c r="M9114" s="8"/>
    </row>
    <row r="9115" spans="11:13" x14ac:dyDescent="0.2">
      <c r="K9115" s="8"/>
      <c r="M9115" s="8"/>
    </row>
    <row r="9116" spans="11:13" x14ac:dyDescent="0.2">
      <c r="K9116" s="8"/>
      <c r="M9116" s="8"/>
    </row>
    <row r="9117" spans="11:13" x14ac:dyDescent="0.2">
      <c r="K9117" s="8"/>
      <c r="M9117" s="8"/>
    </row>
    <row r="9118" spans="11:13" x14ac:dyDescent="0.2">
      <c r="K9118" s="8"/>
      <c r="M9118" s="8"/>
    </row>
    <row r="9119" spans="11:13" x14ac:dyDescent="0.2">
      <c r="K9119" s="8"/>
      <c r="M9119" s="8"/>
    </row>
    <row r="9120" spans="11:13" x14ac:dyDescent="0.2">
      <c r="K9120" s="8"/>
      <c r="M9120" s="8"/>
    </row>
    <row r="9121" spans="11:13" x14ac:dyDescent="0.2">
      <c r="K9121" s="8"/>
      <c r="M9121" s="8"/>
    </row>
    <row r="9122" spans="11:13" x14ac:dyDescent="0.2">
      <c r="K9122" s="8"/>
      <c r="M9122" s="8"/>
    </row>
    <row r="9123" spans="11:13" x14ac:dyDescent="0.2">
      <c r="K9123" s="8"/>
      <c r="M9123" s="8"/>
    </row>
    <row r="9124" spans="11:13" x14ac:dyDescent="0.2">
      <c r="K9124" s="8"/>
      <c r="M9124" s="8"/>
    </row>
    <row r="9125" spans="11:13" x14ac:dyDescent="0.2">
      <c r="K9125" s="8"/>
      <c r="M9125" s="8"/>
    </row>
    <row r="9126" spans="11:13" x14ac:dyDescent="0.2">
      <c r="K9126" s="8"/>
      <c r="M9126" s="8"/>
    </row>
    <row r="9127" spans="11:13" x14ac:dyDescent="0.2">
      <c r="K9127" s="8"/>
      <c r="M9127" s="8"/>
    </row>
    <row r="9128" spans="11:13" x14ac:dyDescent="0.2">
      <c r="K9128" s="8"/>
      <c r="M9128" s="8"/>
    </row>
    <row r="9129" spans="11:13" x14ac:dyDescent="0.2">
      <c r="K9129" s="8"/>
      <c r="M9129" s="8"/>
    </row>
    <row r="9130" spans="11:13" x14ac:dyDescent="0.2">
      <c r="K9130" s="8"/>
      <c r="M9130" s="8"/>
    </row>
    <row r="9131" spans="11:13" x14ac:dyDescent="0.2">
      <c r="K9131" s="8"/>
      <c r="M9131" s="8"/>
    </row>
    <row r="9132" spans="11:13" x14ac:dyDescent="0.2">
      <c r="K9132" s="8"/>
      <c r="M9132" s="8"/>
    </row>
    <row r="9133" spans="11:13" x14ac:dyDescent="0.2">
      <c r="K9133" s="8"/>
      <c r="M9133" s="8"/>
    </row>
    <row r="9134" spans="11:13" x14ac:dyDescent="0.2">
      <c r="K9134" s="8"/>
      <c r="M9134" s="8"/>
    </row>
    <row r="9135" spans="11:13" x14ac:dyDescent="0.2">
      <c r="K9135" s="8"/>
      <c r="M9135" s="8"/>
    </row>
    <row r="9136" spans="11:13" x14ac:dyDescent="0.2">
      <c r="K9136" s="8"/>
      <c r="M9136" s="8"/>
    </row>
    <row r="9137" spans="11:13" x14ac:dyDescent="0.2">
      <c r="K9137" s="8"/>
      <c r="M9137" s="8"/>
    </row>
    <row r="9138" spans="11:13" x14ac:dyDescent="0.2">
      <c r="K9138" s="8"/>
      <c r="M9138" s="8"/>
    </row>
    <row r="9139" spans="11:13" x14ac:dyDescent="0.2">
      <c r="K9139" s="8"/>
      <c r="M9139" s="8"/>
    </row>
    <row r="9140" spans="11:13" x14ac:dyDescent="0.2">
      <c r="K9140" s="8"/>
      <c r="M9140" s="8"/>
    </row>
    <row r="9141" spans="11:13" x14ac:dyDescent="0.2">
      <c r="K9141" s="8"/>
      <c r="M9141" s="8"/>
    </row>
    <row r="9142" spans="11:13" x14ac:dyDescent="0.2">
      <c r="K9142" s="8"/>
      <c r="M9142" s="8"/>
    </row>
    <row r="9143" spans="11:13" x14ac:dyDescent="0.2">
      <c r="K9143" s="8"/>
      <c r="M9143" s="8"/>
    </row>
    <row r="9144" spans="11:13" x14ac:dyDescent="0.2">
      <c r="K9144" s="8"/>
      <c r="M9144" s="8"/>
    </row>
    <row r="9145" spans="11:13" x14ac:dyDescent="0.2">
      <c r="K9145" s="8"/>
      <c r="M9145" s="8"/>
    </row>
    <row r="9146" spans="11:13" x14ac:dyDescent="0.2">
      <c r="K9146" s="8"/>
      <c r="M9146" s="8"/>
    </row>
    <row r="9147" spans="11:13" x14ac:dyDescent="0.2">
      <c r="K9147" s="8"/>
      <c r="M9147" s="8"/>
    </row>
    <row r="9148" spans="11:13" x14ac:dyDescent="0.2">
      <c r="K9148" s="8"/>
      <c r="M9148" s="8"/>
    </row>
    <row r="9149" spans="11:13" x14ac:dyDescent="0.2">
      <c r="K9149" s="8"/>
      <c r="M9149" s="8"/>
    </row>
    <row r="9150" spans="11:13" x14ac:dyDescent="0.2">
      <c r="K9150" s="8"/>
      <c r="M9150" s="8"/>
    </row>
    <row r="9151" spans="11:13" x14ac:dyDescent="0.2">
      <c r="K9151" s="8"/>
      <c r="M9151" s="8"/>
    </row>
    <row r="9152" spans="11:13" x14ac:dyDescent="0.2">
      <c r="K9152" s="8"/>
      <c r="M9152" s="8"/>
    </row>
    <row r="9153" spans="11:13" x14ac:dyDescent="0.2">
      <c r="K9153" s="8"/>
      <c r="M9153" s="8"/>
    </row>
    <row r="9154" spans="11:13" x14ac:dyDescent="0.2">
      <c r="K9154" s="8"/>
      <c r="M9154" s="8"/>
    </row>
    <row r="9155" spans="11:13" x14ac:dyDescent="0.2">
      <c r="K9155" s="8"/>
      <c r="M9155" s="8"/>
    </row>
    <row r="9156" spans="11:13" x14ac:dyDescent="0.2">
      <c r="K9156" s="8"/>
      <c r="M9156" s="8"/>
    </row>
    <row r="9157" spans="11:13" x14ac:dyDescent="0.2">
      <c r="K9157" s="8"/>
      <c r="M9157" s="8"/>
    </row>
    <row r="9158" spans="11:13" x14ac:dyDescent="0.2">
      <c r="K9158" s="8"/>
      <c r="M9158" s="8"/>
    </row>
    <row r="9159" spans="11:13" x14ac:dyDescent="0.2">
      <c r="K9159" s="8"/>
      <c r="M9159" s="8"/>
    </row>
    <row r="9160" spans="11:13" x14ac:dyDescent="0.2">
      <c r="K9160" s="8"/>
      <c r="M9160" s="8"/>
    </row>
    <row r="9161" spans="11:13" x14ac:dyDescent="0.2">
      <c r="K9161" s="8"/>
      <c r="M9161" s="8"/>
    </row>
    <row r="9162" spans="11:13" x14ac:dyDescent="0.2">
      <c r="K9162" s="8"/>
      <c r="M9162" s="8"/>
    </row>
    <row r="9163" spans="11:13" x14ac:dyDescent="0.2">
      <c r="K9163" s="8"/>
      <c r="M9163" s="8"/>
    </row>
    <row r="9164" spans="11:13" x14ac:dyDescent="0.2">
      <c r="K9164" s="8"/>
      <c r="M9164" s="8"/>
    </row>
    <row r="9165" spans="11:13" x14ac:dyDescent="0.2">
      <c r="K9165" s="8"/>
      <c r="M9165" s="8"/>
    </row>
    <row r="9166" spans="11:13" x14ac:dyDescent="0.2">
      <c r="K9166" s="8"/>
      <c r="M9166" s="8"/>
    </row>
    <row r="9167" spans="11:13" x14ac:dyDescent="0.2">
      <c r="K9167" s="8"/>
      <c r="M9167" s="8"/>
    </row>
    <row r="9168" spans="11:13" x14ac:dyDescent="0.2">
      <c r="K9168" s="8"/>
      <c r="M9168" s="8"/>
    </row>
    <row r="9169" spans="11:13" x14ac:dyDescent="0.2">
      <c r="K9169" s="8"/>
      <c r="M9169" s="8"/>
    </row>
    <row r="9170" spans="11:13" x14ac:dyDescent="0.2">
      <c r="K9170" s="8"/>
      <c r="M9170" s="8"/>
    </row>
    <row r="9171" spans="11:13" x14ac:dyDescent="0.2">
      <c r="K9171" s="8"/>
      <c r="M9171" s="8"/>
    </row>
    <row r="9172" spans="11:13" x14ac:dyDescent="0.2">
      <c r="K9172" s="8"/>
      <c r="M9172" s="8"/>
    </row>
    <row r="9173" spans="11:13" x14ac:dyDescent="0.2">
      <c r="K9173" s="8"/>
      <c r="M9173" s="8"/>
    </row>
    <row r="9174" spans="11:13" x14ac:dyDescent="0.2">
      <c r="K9174" s="8"/>
      <c r="M9174" s="8"/>
    </row>
    <row r="9175" spans="11:13" x14ac:dyDescent="0.2">
      <c r="K9175" s="8"/>
      <c r="M9175" s="8"/>
    </row>
    <row r="9176" spans="11:13" x14ac:dyDescent="0.2">
      <c r="K9176" s="8"/>
      <c r="M9176" s="8"/>
    </row>
    <row r="9177" spans="11:13" x14ac:dyDescent="0.2">
      <c r="K9177" s="8"/>
      <c r="M9177" s="8"/>
    </row>
    <row r="9178" spans="11:13" x14ac:dyDescent="0.2">
      <c r="K9178" s="8"/>
      <c r="M9178" s="8"/>
    </row>
    <row r="9179" spans="11:13" x14ac:dyDescent="0.2">
      <c r="K9179" s="8"/>
      <c r="M9179" s="8"/>
    </row>
    <row r="9180" spans="11:13" x14ac:dyDescent="0.2">
      <c r="K9180" s="8"/>
      <c r="M9180" s="8"/>
    </row>
    <row r="9181" spans="11:13" x14ac:dyDescent="0.2">
      <c r="K9181" s="8"/>
      <c r="M9181" s="8"/>
    </row>
    <row r="9182" spans="11:13" x14ac:dyDescent="0.2">
      <c r="K9182" s="8"/>
      <c r="M9182" s="8"/>
    </row>
    <row r="9183" spans="11:13" x14ac:dyDescent="0.2">
      <c r="K9183" s="8"/>
      <c r="M9183" s="8"/>
    </row>
    <row r="9184" spans="11:13" x14ac:dyDescent="0.2">
      <c r="K9184" s="8"/>
      <c r="M9184" s="8"/>
    </row>
    <row r="9185" spans="11:13" x14ac:dyDescent="0.2">
      <c r="K9185" s="8"/>
      <c r="M9185" s="8"/>
    </row>
    <row r="9186" spans="11:13" x14ac:dyDescent="0.2">
      <c r="K9186" s="8"/>
      <c r="M9186" s="8"/>
    </row>
    <row r="9187" spans="11:13" x14ac:dyDescent="0.2">
      <c r="K9187" s="8"/>
      <c r="M9187" s="8"/>
    </row>
    <row r="9188" spans="11:13" x14ac:dyDescent="0.2">
      <c r="K9188" s="8"/>
      <c r="M9188" s="8"/>
    </row>
    <row r="9189" spans="11:13" x14ac:dyDescent="0.2">
      <c r="K9189" s="8"/>
      <c r="M9189" s="8"/>
    </row>
    <row r="9190" spans="11:13" x14ac:dyDescent="0.2">
      <c r="K9190" s="8"/>
      <c r="M9190" s="8"/>
    </row>
    <row r="9191" spans="11:13" x14ac:dyDescent="0.2">
      <c r="K9191" s="8"/>
      <c r="M9191" s="8"/>
    </row>
    <row r="9192" spans="11:13" x14ac:dyDescent="0.2">
      <c r="K9192" s="8"/>
      <c r="M9192" s="8"/>
    </row>
    <row r="9193" spans="11:13" x14ac:dyDescent="0.2">
      <c r="K9193" s="8"/>
      <c r="M9193" s="8"/>
    </row>
    <row r="9194" spans="11:13" x14ac:dyDescent="0.2">
      <c r="K9194" s="8"/>
      <c r="M9194" s="8"/>
    </row>
    <row r="9195" spans="11:13" x14ac:dyDescent="0.2">
      <c r="K9195" s="8"/>
      <c r="M9195" s="8"/>
    </row>
    <row r="9196" spans="11:13" x14ac:dyDescent="0.2">
      <c r="K9196" s="8"/>
      <c r="M9196" s="8"/>
    </row>
    <row r="9197" spans="11:13" x14ac:dyDescent="0.2">
      <c r="K9197" s="8"/>
      <c r="M9197" s="8"/>
    </row>
    <row r="9198" spans="11:13" x14ac:dyDescent="0.2">
      <c r="K9198" s="8"/>
      <c r="M9198" s="8"/>
    </row>
    <row r="9199" spans="11:13" x14ac:dyDescent="0.2">
      <c r="K9199" s="8"/>
      <c r="M9199" s="8"/>
    </row>
    <row r="9200" spans="11:13" x14ac:dyDescent="0.2">
      <c r="K9200" s="8"/>
      <c r="M9200" s="8"/>
    </row>
    <row r="9201" spans="11:13" x14ac:dyDescent="0.2">
      <c r="K9201" s="8"/>
      <c r="M9201" s="8"/>
    </row>
    <row r="9202" spans="11:13" x14ac:dyDescent="0.2">
      <c r="K9202" s="8"/>
      <c r="M9202" s="8"/>
    </row>
    <row r="9203" spans="11:13" x14ac:dyDescent="0.2">
      <c r="K9203" s="8"/>
      <c r="M9203" s="8"/>
    </row>
    <row r="9204" spans="11:13" x14ac:dyDescent="0.2">
      <c r="K9204" s="8"/>
      <c r="M9204" s="8"/>
    </row>
    <row r="9205" spans="11:13" x14ac:dyDescent="0.2">
      <c r="K9205" s="8"/>
      <c r="M9205" s="8"/>
    </row>
    <row r="9206" spans="11:13" x14ac:dyDescent="0.2">
      <c r="K9206" s="8"/>
      <c r="M9206" s="8"/>
    </row>
    <row r="9207" spans="11:13" x14ac:dyDescent="0.2">
      <c r="K9207" s="8"/>
      <c r="M9207" s="8"/>
    </row>
    <row r="9208" spans="11:13" x14ac:dyDescent="0.2">
      <c r="K9208" s="8"/>
      <c r="M9208" s="8"/>
    </row>
    <row r="9209" spans="11:13" x14ac:dyDescent="0.2">
      <c r="K9209" s="8"/>
      <c r="M9209" s="8"/>
    </row>
    <row r="9210" spans="11:13" x14ac:dyDescent="0.2">
      <c r="K9210" s="8"/>
      <c r="M9210" s="8"/>
    </row>
    <row r="9211" spans="11:13" x14ac:dyDescent="0.2">
      <c r="K9211" s="8"/>
      <c r="M9211" s="8"/>
    </row>
    <row r="9212" spans="11:13" x14ac:dyDescent="0.2">
      <c r="K9212" s="8"/>
      <c r="M9212" s="8"/>
    </row>
    <row r="9213" spans="11:13" x14ac:dyDescent="0.2">
      <c r="K9213" s="8"/>
      <c r="M9213" s="8"/>
    </row>
    <row r="9214" spans="11:13" x14ac:dyDescent="0.2">
      <c r="K9214" s="8"/>
      <c r="M9214" s="8"/>
    </row>
    <row r="9215" spans="11:13" x14ac:dyDescent="0.2">
      <c r="K9215" s="8"/>
      <c r="M9215" s="8"/>
    </row>
    <row r="9216" spans="11:13" x14ac:dyDescent="0.2">
      <c r="K9216" s="8"/>
      <c r="M9216" s="8"/>
    </row>
    <row r="9217" spans="11:13" x14ac:dyDescent="0.2">
      <c r="K9217" s="8"/>
      <c r="M9217" s="8"/>
    </row>
    <row r="9218" spans="11:13" x14ac:dyDescent="0.2">
      <c r="K9218" s="8"/>
      <c r="M9218" s="8"/>
    </row>
    <row r="9219" spans="11:13" x14ac:dyDescent="0.2">
      <c r="K9219" s="8"/>
      <c r="M9219" s="8"/>
    </row>
    <row r="9220" spans="11:13" x14ac:dyDescent="0.2">
      <c r="K9220" s="8"/>
      <c r="M9220" s="8"/>
    </row>
    <row r="9221" spans="11:13" x14ac:dyDescent="0.2">
      <c r="K9221" s="8"/>
      <c r="M9221" s="8"/>
    </row>
    <row r="9222" spans="11:13" x14ac:dyDescent="0.2">
      <c r="K9222" s="8"/>
      <c r="M9222" s="8"/>
    </row>
    <row r="9223" spans="11:13" x14ac:dyDescent="0.2">
      <c r="K9223" s="8"/>
      <c r="M9223" s="8"/>
    </row>
    <row r="9224" spans="11:13" x14ac:dyDescent="0.2">
      <c r="K9224" s="8"/>
      <c r="M9224" s="8"/>
    </row>
    <row r="9225" spans="11:13" x14ac:dyDescent="0.2">
      <c r="K9225" s="8"/>
      <c r="M9225" s="8"/>
    </row>
    <row r="9226" spans="11:13" x14ac:dyDescent="0.2">
      <c r="K9226" s="8"/>
      <c r="M9226" s="8"/>
    </row>
    <row r="9227" spans="11:13" x14ac:dyDescent="0.2">
      <c r="K9227" s="8"/>
      <c r="M9227" s="8"/>
    </row>
    <row r="9228" spans="11:13" x14ac:dyDescent="0.2">
      <c r="K9228" s="8"/>
      <c r="M9228" s="8"/>
    </row>
    <row r="9229" spans="11:13" x14ac:dyDescent="0.2">
      <c r="K9229" s="8"/>
      <c r="M9229" s="8"/>
    </row>
    <row r="9230" spans="11:13" x14ac:dyDescent="0.2">
      <c r="K9230" s="8"/>
      <c r="M9230" s="8"/>
    </row>
    <row r="9231" spans="11:13" x14ac:dyDescent="0.2">
      <c r="K9231" s="8"/>
      <c r="M9231" s="8"/>
    </row>
    <row r="9232" spans="11:13" x14ac:dyDescent="0.2">
      <c r="K9232" s="8"/>
      <c r="M9232" s="8"/>
    </row>
    <row r="9233" spans="11:13" x14ac:dyDescent="0.2">
      <c r="K9233" s="8"/>
      <c r="M9233" s="8"/>
    </row>
    <row r="9234" spans="11:13" x14ac:dyDescent="0.2">
      <c r="K9234" s="8"/>
      <c r="M9234" s="8"/>
    </row>
    <row r="9235" spans="11:13" x14ac:dyDescent="0.2">
      <c r="K9235" s="8"/>
      <c r="M9235" s="8"/>
    </row>
    <row r="9236" spans="11:13" x14ac:dyDescent="0.2">
      <c r="K9236" s="8"/>
      <c r="M9236" s="8"/>
    </row>
    <row r="9237" spans="11:13" x14ac:dyDescent="0.2">
      <c r="K9237" s="8"/>
      <c r="M9237" s="8"/>
    </row>
    <row r="9238" spans="11:13" x14ac:dyDescent="0.2">
      <c r="K9238" s="8"/>
      <c r="M9238" s="8"/>
    </row>
    <row r="9239" spans="11:13" x14ac:dyDescent="0.2">
      <c r="K9239" s="8"/>
      <c r="M9239" s="8"/>
    </row>
    <row r="9240" spans="11:13" x14ac:dyDescent="0.2">
      <c r="K9240" s="8"/>
      <c r="M9240" s="8"/>
    </row>
    <row r="9241" spans="11:13" x14ac:dyDescent="0.2">
      <c r="K9241" s="8"/>
      <c r="M9241" s="8"/>
    </row>
    <row r="9242" spans="11:13" x14ac:dyDescent="0.2">
      <c r="K9242" s="8"/>
      <c r="M9242" s="8"/>
    </row>
    <row r="9243" spans="11:13" x14ac:dyDescent="0.2">
      <c r="K9243" s="8"/>
      <c r="M9243" s="8"/>
    </row>
    <row r="9244" spans="11:13" x14ac:dyDescent="0.2">
      <c r="K9244" s="8"/>
      <c r="M9244" s="8"/>
    </row>
    <row r="9245" spans="11:13" x14ac:dyDescent="0.2">
      <c r="K9245" s="8"/>
      <c r="M9245" s="8"/>
    </row>
    <row r="9246" spans="11:13" x14ac:dyDescent="0.2">
      <c r="K9246" s="8"/>
      <c r="M9246" s="8"/>
    </row>
    <row r="9247" spans="11:13" x14ac:dyDescent="0.2">
      <c r="K9247" s="8"/>
      <c r="M9247" s="8"/>
    </row>
    <row r="9248" spans="11:13" x14ac:dyDescent="0.2">
      <c r="K9248" s="8"/>
      <c r="M9248" s="8"/>
    </row>
    <row r="9249" spans="11:13" x14ac:dyDescent="0.2">
      <c r="K9249" s="8"/>
      <c r="M9249" s="8"/>
    </row>
    <row r="9250" spans="11:13" x14ac:dyDescent="0.2">
      <c r="K9250" s="8"/>
      <c r="M9250" s="8"/>
    </row>
    <row r="9251" spans="11:13" x14ac:dyDescent="0.2">
      <c r="K9251" s="8"/>
      <c r="M9251" s="8"/>
    </row>
    <row r="9252" spans="11:13" x14ac:dyDescent="0.2">
      <c r="K9252" s="8"/>
      <c r="M9252" s="8"/>
    </row>
    <row r="9253" spans="11:13" x14ac:dyDescent="0.2">
      <c r="K9253" s="8"/>
      <c r="M9253" s="8"/>
    </row>
    <row r="9254" spans="11:13" x14ac:dyDescent="0.2">
      <c r="K9254" s="8"/>
      <c r="M9254" s="8"/>
    </row>
    <row r="9255" spans="11:13" x14ac:dyDescent="0.2">
      <c r="K9255" s="8"/>
      <c r="M9255" s="8"/>
    </row>
    <row r="9256" spans="11:13" x14ac:dyDescent="0.2">
      <c r="K9256" s="8"/>
      <c r="M9256" s="8"/>
    </row>
    <row r="9257" spans="11:13" x14ac:dyDescent="0.2">
      <c r="K9257" s="8"/>
      <c r="M9257" s="8"/>
    </row>
    <row r="9258" spans="11:13" x14ac:dyDescent="0.2">
      <c r="K9258" s="8"/>
      <c r="M9258" s="8"/>
    </row>
    <row r="9259" spans="11:13" x14ac:dyDescent="0.2">
      <c r="K9259" s="8"/>
      <c r="M9259" s="8"/>
    </row>
    <row r="9260" spans="11:13" x14ac:dyDescent="0.2">
      <c r="K9260" s="8"/>
      <c r="M9260" s="8"/>
    </row>
    <row r="9261" spans="11:13" x14ac:dyDescent="0.2">
      <c r="K9261" s="8"/>
      <c r="M9261" s="8"/>
    </row>
    <row r="9262" spans="11:13" x14ac:dyDescent="0.2">
      <c r="K9262" s="8"/>
      <c r="M9262" s="8"/>
    </row>
    <row r="9263" spans="11:13" x14ac:dyDescent="0.2">
      <c r="K9263" s="8"/>
      <c r="M9263" s="8"/>
    </row>
    <row r="9264" spans="11:13" x14ac:dyDescent="0.2">
      <c r="K9264" s="8"/>
      <c r="M9264" s="8"/>
    </row>
    <row r="9265" spans="11:13" x14ac:dyDescent="0.2">
      <c r="K9265" s="8"/>
      <c r="M9265" s="8"/>
    </row>
    <row r="9266" spans="11:13" x14ac:dyDescent="0.2">
      <c r="K9266" s="8"/>
      <c r="M9266" s="8"/>
    </row>
    <row r="9267" spans="11:13" x14ac:dyDescent="0.2">
      <c r="K9267" s="8"/>
      <c r="M9267" s="8"/>
    </row>
    <row r="9268" spans="11:13" x14ac:dyDescent="0.2">
      <c r="K9268" s="8"/>
      <c r="M9268" s="8"/>
    </row>
    <row r="9269" spans="11:13" x14ac:dyDescent="0.2">
      <c r="K9269" s="8"/>
      <c r="M9269" s="8"/>
    </row>
    <row r="9270" spans="11:13" x14ac:dyDescent="0.2">
      <c r="K9270" s="8"/>
      <c r="M9270" s="8"/>
    </row>
    <row r="9271" spans="11:13" x14ac:dyDescent="0.2">
      <c r="K9271" s="8"/>
      <c r="M9271" s="8"/>
    </row>
    <row r="9272" spans="11:13" x14ac:dyDescent="0.2">
      <c r="K9272" s="8"/>
      <c r="M9272" s="8"/>
    </row>
    <row r="9273" spans="11:13" x14ac:dyDescent="0.2">
      <c r="K9273" s="8"/>
      <c r="M9273" s="8"/>
    </row>
    <row r="9274" spans="11:13" x14ac:dyDescent="0.2">
      <c r="K9274" s="8"/>
      <c r="M9274" s="8"/>
    </row>
    <row r="9275" spans="11:13" x14ac:dyDescent="0.2">
      <c r="K9275" s="8"/>
      <c r="M9275" s="8"/>
    </row>
    <row r="9276" spans="11:13" x14ac:dyDescent="0.2">
      <c r="K9276" s="8"/>
      <c r="M9276" s="8"/>
    </row>
    <row r="9277" spans="11:13" x14ac:dyDescent="0.2">
      <c r="K9277" s="8"/>
      <c r="M9277" s="8"/>
    </row>
    <row r="9278" spans="11:13" x14ac:dyDescent="0.2">
      <c r="K9278" s="8"/>
      <c r="M9278" s="8"/>
    </row>
    <row r="9279" spans="11:13" x14ac:dyDescent="0.2">
      <c r="K9279" s="8"/>
      <c r="M9279" s="8"/>
    </row>
    <row r="9280" spans="11:13" x14ac:dyDescent="0.2">
      <c r="K9280" s="8"/>
      <c r="M9280" s="8"/>
    </row>
    <row r="9281" spans="11:13" x14ac:dyDescent="0.2">
      <c r="K9281" s="8"/>
      <c r="M9281" s="8"/>
    </row>
    <row r="9282" spans="11:13" x14ac:dyDescent="0.2">
      <c r="K9282" s="8"/>
      <c r="M9282" s="8"/>
    </row>
    <row r="9283" spans="11:13" x14ac:dyDescent="0.2">
      <c r="K9283" s="8"/>
      <c r="M9283" s="8"/>
    </row>
    <row r="9284" spans="11:13" x14ac:dyDescent="0.2">
      <c r="K9284" s="8"/>
      <c r="M9284" s="8"/>
    </row>
    <row r="9285" spans="11:13" x14ac:dyDescent="0.2">
      <c r="K9285" s="8"/>
      <c r="M9285" s="8"/>
    </row>
    <row r="9286" spans="11:13" x14ac:dyDescent="0.2">
      <c r="K9286" s="8"/>
      <c r="M9286" s="8"/>
    </row>
    <row r="9287" spans="11:13" x14ac:dyDescent="0.2">
      <c r="K9287" s="8"/>
      <c r="M9287" s="8"/>
    </row>
    <row r="9288" spans="11:13" x14ac:dyDescent="0.2">
      <c r="K9288" s="8"/>
      <c r="M9288" s="8"/>
    </row>
    <row r="9289" spans="11:13" x14ac:dyDescent="0.2">
      <c r="K9289" s="8"/>
      <c r="M9289" s="8"/>
    </row>
    <row r="9290" spans="11:13" x14ac:dyDescent="0.2">
      <c r="K9290" s="8"/>
      <c r="M9290" s="8"/>
    </row>
    <row r="9291" spans="11:13" x14ac:dyDescent="0.2">
      <c r="K9291" s="8"/>
      <c r="M9291" s="8"/>
    </row>
    <row r="9292" spans="11:13" x14ac:dyDescent="0.2">
      <c r="K9292" s="8"/>
      <c r="M9292" s="8"/>
    </row>
    <row r="9293" spans="11:13" x14ac:dyDescent="0.2">
      <c r="K9293" s="8"/>
      <c r="M9293" s="8"/>
    </row>
    <row r="9294" spans="11:13" x14ac:dyDescent="0.2">
      <c r="K9294" s="8"/>
      <c r="M9294" s="8"/>
    </row>
    <row r="9295" spans="11:13" x14ac:dyDescent="0.2">
      <c r="K9295" s="8"/>
      <c r="M9295" s="8"/>
    </row>
    <row r="9296" spans="11:13" x14ac:dyDescent="0.2">
      <c r="K9296" s="8"/>
      <c r="M9296" s="8"/>
    </row>
    <row r="9297" spans="11:13" x14ac:dyDescent="0.2">
      <c r="K9297" s="8"/>
      <c r="M9297" s="8"/>
    </row>
    <row r="9298" spans="11:13" x14ac:dyDescent="0.2">
      <c r="K9298" s="8"/>
      <c r="M9298" s="8"/>
    </row>
    <row r="9299" spans="11:13" x14ac:dyDescent="0.2">
      <c r="K9299" s="8"/>
      <c r="M9299" s="8"/>
    </row>
    <row r="9300" spans="11:13" x14ac:dyDescent="0.2">
      <c r="K9300" s="8"/>
      <c r="M9300" s="8"/>
    </row>
    <row r="9301" spans="11:13" x14ac:dyDescent="0.2">
      <c r="K9301" s="8"/>
      <c r="M9301" s="8"/>
    </row>
    <row r="9302" spans="11:13" x14ac:dyDescent="0.2">
      <c r="K9302" s="8"/>
      <c r="M9302" s="8"/>
    </row>
    <row r="9303" spans="11:13" x14ac:dyDescent="0.2">
      <c r="K9303" s="8"/>
      <c r="M9303" s="8"/>
    </row>
    <row r="9304" spans="11:13" x14ac:dyDescent="0.2">
      <c r="K9304" s="8"/>
      <c r="M9304" s="8"/>
    </row>
    <row r="9305" spans="11:13" x14ac:dyDescent="0.2">
      <c r="K9305" s="8"/>
      <c r="M9305" s="8"/>
    </row>
    <row r="9306" spans="11:13" x14ac:dyDescent="0.2">
      <c r="K9306" s="8"/>
      <c r="M9306" s="8"/>
    </row>
    <row r="9307" spans="11:13" x14ac:dyDescent="0.2">
      <c r="K9307" s="8"/>
      <c r="M9307" s="8"/>
    </row>
    <row r="9308" spans="11:13" x14ac:dyDescent="0.2">
      <c r="K9308" s="8"/>
      <c r="M9308" s="8"/>
    </row>
    <row r="9309" spans="11:13" x14ac:dyDescent="0.2">
      <c r="K9309" s="8"/>
      <c r="M9309" s="8"/>
    </row>
    <row r="9310" spans="11:13" x14ac:dyDescent="0.2">
      <c r="K9310" s="8"/>
      <c r="M9310" s="8"/>
    </row>
    <row r="9311" spans="11:13" x14ac:dyDescent="0.2">
      <c r="K9311" s="8"/>
      <c r="M9311" s="8"/>
    </row>
    <row r="9312" spans="11:13" x14ac:dyDescent="0.2">
      <c r="K9312" s="8"/>
      <c r="M9312" s="8"/>
    </row>
    <row r="9313" spans="11:13" x14ac:dyDescent="0.2">
      <c r="K9313" s="8"/>
      <c r="M9313" s="8"/>
    </row>
    <row r="9314" spans="11:13" x14ac:dyDescent="0.2">
      <c r="K9314" s="8"/>
      <c r="M9314" s="8"/>
    </row>
    <row r="9315" spans="11:13" x14ac:dyDescent="0.2">
      <c r="K9315" s="8"/>
      <c r="M9315" s="8"/>
    </row>
    <row r="9316" spans="11:13" x14ac:dyDescent="0.2">
      <c r="K9316" s="8"/>
      <c r="M9316" s="8"/>
    </row>
    <row r="9317" spans="11:13" x14ac:dyDescent="0.2">
      <c r="K9317" s="8"/>
      <c r="M9317" s="8"/>
    </row>
    <row r="9318" spans="11:13" x14ac:dyDescent="0.2">
      <c r="K9318" s="8"/>
      <c r="M9318" s="8"/>
    </row>
    <row r="9319" spans="11:13" x14ac:dyDescent="0.2">
      <c r="K9319" s="8"/>
      <c r="M9319" s="8"/>
    </row>
    <row r="9320" spans="11:13" x14ac:dyDescent="0.2">
      <c r="K9320" s="8"/>
      <c r="M9320" s="8"/>
    </row>
    <row r="9321" spans="11:13" x14ac:dyDescent="0.2">
      <c r="K9321" s="8"/>
      <c r="M9321" s="8"/>
    </row>
    <row r="9322" spans="11:13" x14ac:dyDescent="0.2">
      <c r="K9322" s="8"/>
      <c r="M9322" s="8"/>
    </row>
    <row r="9323" spans="11:13" x14ac:dyDescent="0.2">
      <c r="K9323" s="8"/>
      <c r="M9323" s="8"/>
    </row>
    <row r="9324" spans="11:13" x14ac:dyDescent="0.2">
      <c r="K9324" s="8"/>
      <c r="M9324" s="8"/>
    </row>
    <row r="9325" spans="11:13" x14ac:dyDescent="0.2">
      <c r="K9325" s="8"/>
      <c r="M9325" s="8"/>
    </row>
    <row r="9326" spans="11:13" x14ac:dyDescent="0.2">
      <c r="K9326" s="8"/>
      <c r="M9326" s="8"/>
    </row>
    <row r="9327" spans="11:13" x14ac:dyDescent="0.2">
      <c r="K9327" s="8"/>
      <c r="M9327" s="8"/>
    </row>
    <row r="9328" spans="11:13" x14ac:dyDescent="0.2">
      <c r="K9328" s="8"/>
      <c r="M9328" s="8"/>
    </row>
    <row r="9329" spans="11:13" x14ac:dyDescent="0.2">
      <c r="K9329" s="8"/>
      <c r="M9329" s="8"/>
    </row>
    <row r="9330" spans="11:13" x14ac:dyDescent="0.2">
      <c r="K9330" s="8"/>
      <c r="M9330" s="8"/>
    </row>
    <row r="9331" spans="11:13" x14ac:dyDescent="0.2">
      <c r="K9331" s="8"/>
      <c r="M9331" s="8"/>
    </row>
    <row r="9332" spans="11:13" x14ac:dyDescent="0.2">
      <c r="K9332" s="8"/>
      <c r="M9332" s="8"/>
    </row>
    <row r="9333" spans="11:13" x14ac:dyDescent="0.2">
      <c r="K9333" s="8"/>
      <c r="M9333" s="8"/>
    </row>
    <row r="9334" spans="11:13" x14ac:dyDescent="0.2">
      <c r="K9334" s="8"/>
      <c r="M9334" s="8"/>
    </row>
    <row r="9335" spans="11:13" x14ac:dyDescent="0.2">
      <c r="K9335" s="8"/>
      <c r="M9335" s="8"/>
    </row>
    <row r="9336" spans="11:13" x14ac:dyDescent="0.2">
      <c r="K9336" s="8"/>
      <c r="M9336" s="8"/>
    </row>
    <row r="9337" spans="11:13" x14ac:dyDescent="0.2">
      <c r="K9337" s="8"/>
      <c r="M9337" s="8"/>
    </row>
    <row r="9338" spans="11:13" x14ac:dyDescent="0.2">
      <c r="K9338" s="8"/>
      <c r="M9338" s="8"/>
    </row>
    <row r="9339" spans="11:13" x14ac:dyDescent="0.2">
      <c r="K9339" s="8"/>
      <c r="M9339" s="8"/>
    </row>
    <row r="9340" spans="11:13" x14ac:dyDescent="0.2">
      <c r="K9340" s="8"/>
      <c r="M9340" s="8"/>
    </row>
    <row r="9341" spans="11:13" x14ac:dyDescent="0.2">
      <c r="K9341" s="8"/>
      <c r="M9341" s="8"/>
    </row>
    <row r="9342" spans="11:13" x14ac:dyDescent="0.2">
      <c r="K9342" s="8"/>
      <c r="M9342" s="8"/>
    </row>
    <row r="9343" spans="11:13" x14ac:dyDescent="0.2">
      <c r="K9343" s="8"/>
      <c r="M9343" s="8"/>
    </row>
    <row r="9344" spans="11:13" x14ac:dyDescent="0.2">
      <c r="K9344" s="8"/>
      <c r="M9344" s="8"/>
    </row>
    <row r="9345" spans="11:13" x14ac:dyDescent="0.2">
      <c r="K9345" s="8"/>
      <c r="M9345" s="8"/>
    </row>
    <row r="9346" spans="11:13" x14ac:dyDescent="0.2">
      <c r="K9346" s="8"/>
      <c r="M9346" s="8"/>
    </row>
    <row r="9347" spans="11:13" x14ac:dyDescent="0.2">
      <c r="K9347" s="8"/>
      <c r="M9347" s="8"/>
    </row>
    <row r="9348" spans="11:13" x14ac:dyDescent="0.2">
      <c r="K9348" s="8"/>
      <c r="M9348" s="8"/>
    </row>
    <row r="9349" spans="11:13" x14ac:dyDescent="0.2">
      <c r="K9349" s="8"/>
      <c r="M9349" s="8"/>
    </row>
    <row r="9350" spans="11:13" x14ac:dyDescent="0.2">
      <c r="K9350" s="8"/>
      <c r="M9350" s="8"/>
    </row>
    <row r="9351" spans="11:13" x14ac:dyDescent="0.2">
      <c r="K9351" s="8"/>
      <c r="M9351" s="8"/>
    </row>
    <row r="9352" spans="11:13" x14ac:dyDescent="0.2">
      <c r="K9352" s="8"/>
      <c r="M9352" s="8"/>
    </row>
    <row r="9353" spans="11:13" x14ac:dyDescent="0.2">
      <c r="K9353" s="8"/>
      <c r="M9353" s="8"/>
    </row>
    <row r="9354" spans="11:13" x14ac:dyDescent="0.2">
      <c r="K9354" s="8"/>
      <c r="M9354" s="8"/>
    </row>
    <row r="9355" spans="11:13" x14ac:dyDescent="0.2">
      <c r="K9355" s="8"/>
      <c r="M9355" s="8"/>
    </row>
    <row r="9356" spans="11:13" x14ac:dyDescent="0.2">
      <c r="K9356" s="8"/>
      <c r="M9356" s="8"/>
    </row>
    <row r="9357" spans="11:13" x14ac:dyDescent="0.2">
      <c r="K9357" s="8"/>
      <c r="M9357" s="8"/>
    </row>
    <row r="9358" spans="11:13" x14ac:dyDescent="0.2">
      <c r="K9358" s="8"/>
      <c r="M9358" s="8"/>
    </row>
    <row r="9359" spans="11:13" x14ac:dyDescent="0.2">
      <c r="K9359" s="8"/>
      <c r="M9359" s="8"/>
    </row>
    <row r="9360" spans="11:13" x14ac:dyDescent="0.2">
      <c r="K9360" s="8"/>
      <c r="M9360" s="8"/>
    </row>
    <row r="9361" spans="11:13" x14ac:dyDescent="0.2">
      <c r="K9361" s="8"/>
      <c r="M9361" s="8"/>
    </row>
    <row r="9362" spans="11:13" x14ac:dyDescent="0.2">
      <c r="K9362" s="8"/>
      <c r="M9362" s="8"/>
    </row>
    <row r="9363" spans="11:13" x14ac:dyDescent="0.2">
      <c r="K9363" s="8"/>
      <c r="M9363" s="8"/>
    </row>
    <row r="9364" spans="11:13" x14ac:dyDescent="0.2">
      <c r="K9364" s="8"/>
      <c r="M9364" s="8"/>
    </row>
    <row r="9365" spans="11:13" x14ac:dyDescent="0.2">
      <c r="K9365" s="8"/>
      <c r="M9365" s="8"/>
    </row>
    <row r="9366" spans="11:13" x14ac:dyDescent="0.2">
      <c r="K9366" s="8"/>
      <c r="M9366" s="8"/>
    </row>
    <row r="9367" spans="11:13" x14ac:dyDescent="0.2">
      <c r="K9367" s="8"/>
      <c r="M9367" s="8"/>
    </row>
    <row r="9368" spans="11:13" x14ac:dyDescent="0.2">
      <c r="K9368" s="8"/>
      <c r="M9368" s="8"/>
    </row>
    <row r="9369" spans="11:13" x14ac:dyDescent="0.2">
      <c r="K9369" s="8"/>
      <c r="M9369" s="8"/>
    </row>
    <row r="9370" spans="11:13" x14ac:dyDescent="0.2">
      <c r="K9370" s="8"/>
      <c r="M9370" s="8"/>
    </row>
    <row r="9371" spans="11:13" x14ac:dyDescent="0.2">
      <c r="K9371" s="8"/>
      <c r="M9371" s="8"/>
    </row>
    <row r="9372" spans="11:13" x14ac:dyDescent="0.2">
      <c r="K9372" s="8"/>
      <c r="M9372" s="8"/>
    </row>
    <row r="9373" spans="11:13" x14ac:dyDescent="0.2">
      <c r="K9373" s="8"/>
      <c r="M9373" s="8"/>
    </row>
    <row r="9374" spans="11:13" x14ac:dyDescent="0.2">
      <c r="K9374" s="8"/>
      <c r="M9374" s="8"/>
    </row>
    <row r="9375" spans="11:13" x14ac:dyDescent="0.2">
      <c r="K9375" s="8"/>
      <c r="M9375" s="8"/>
    </row>
    <row r="9376" spans="11:13" x14ac:dyDescent="0.2">
      <c r="K9376" s="8"/>
      <c r="M9376" s="8"/>
    </row>
    <row r="9377" spans="11:13" x14ac:dyDescent="0.2">
      <c r="K9377" s="8"/>
      <c r="M9377" s="8"/>
    </row>
    <row r="9378" spans="11:13" x14ac:dyDescent="0.2">
      <c r="K9378" s="8"/>
      <c r="M9378" s="8"/>
    </row>
    <row r="9379" spans="11:13" x14ac:dyDescent="0.2">
      <c r="K9379" s="8"/>
      <c r="M9379" s="8"/>
    </row>
    <row r="9380" spans="11:13" x14ac:dyDescent="0.2">
      <c r="K9380" s="8"/>
      <c r="M9380" s="8"/>
    </row>
    <row r="9381" spans="11:13" x14ac:dyDescent="0.2">
      <c r="K9381" s="8"/>
      <c r="M9381" s="8"/>
    </row>
    <row r="9382" spans="11:13" x14ac:dyDescent="0.2">
      <c r="K9382" s="8"/>
      <c r="M9382" s="8"/>
    </row>
    <row r="9383" spans="11:13" x14ac:dyDescent="0.2">
      <c r="K9383" s="8"/>
      <c r="M9383" s="8"/>
    </row>
    <row r="9384" spans="11:13" x14ac:dyDescent="0.2">
      <c r="K9384" s="8"/>
      <c r="M9384" s="8"/>
    </row>
    <row r="9385" spans="11:13" x14ac:dyDescent="0.2">
      <c r="K9385" s="8"/>
      <c r="M9385" s="8"/>
    </row>
    <row r="9386" spans="11:13" x14ac:dyDescent="0.2">
      <c r="K9386" s="8"/>
      <c r="M9386" s="8"/>
    </row>
    <row r="9387" spans="11:13" x14ac:dyDescent="0.2">
      <c r="K9387" s="8"/>
      <c r="M9387" s="8"/>
    </row>
    <row r="9388" spans="11:13" x14ac:dyDescent="0.2">
      <c r="K9388" s="8"/>
      <c r="M9388" s="8"/>
    </row>
    <row r="9389" spans="11:13" x14ac:dyDescent="0.2">
      <c r="K9389" s="8"/>
      <c r="M9389" s="8"/>
    </row>
    <row r="9390" spans="11:13" x14ac:dyDescent="0.2">
      <c r="K9390" s="8"/>
      <c r="M9390" s="8"/>
    </row>
    <row r="9391" spans="11:13" x14ac:dyDescent="0.2">
      <c r="K9391" s="8"/>
      <c r="M9391" s="8"/>
    </row>
    <row r="9392" spans="11:13" x14ac:dyDescent="0.2">
      <c r="K9392" s="8"/>
      <c r="M9392" s="8"/>
    </row>
    <row r="9393" spans="11:13" x14ac:dyDescent="0.2">
      <c r="K9393" s="8"/>
      <c r="M9393" s="8"/>
    </row>
    <row r="9394" spans="11:13" x14ac:dyDescent="0.2">
      <c r="K9394" s="8"/>
      <c r="M9394" s="8"/>
    </row>
    <row r="9395" spans="11:13" x14ac:dyDescent="0.2">
      <c r="K9395" s="8"/>
      <c r="M9395" s="8"/>
    </row>
    <row r="9396" spans="11:13" x14ac:dyDescent="0.2">
      <c r="K9396" s="8"/>
      <c r="M9396" s="8"/>
    </row>
    <row r="9397" spans="11:13" x14ac:dyDescent="0.2">
      <c r="K9397" s="8"/>
      <c r="M9397" s="8"/>
    </row>
    <row r="9398" spans="11:13" x14ac:dyDescent="0.2">
      <c r="K9398" s="8"/>
      <c r="M9398" s="8"/>
    </row>
    <row r="9399" spans="11:13" x14ac:dyDescent="0.2">
      <c r="K9399" s="8"/>
      <c r="M9399" s="8"/>
    </row>
    <row r="9400" spans="11:13" x14ac:dyDescent="0.2">
      <c r="K9400" s="8"/>
      <c r="M9400" s="8"/>
    </row>
    <row r="9401" spans="11:13" x14ac:dyDescent="0.2">
      <c r="K9401" s="8"/>
      <c r="M9401" s="8"/>
    </row>
    <row r="9402" spans="11:13" x14ac:dyDescent="0.2">
      <c r="K9402" s="8"/>
      <c r="M9402" s="8"/>
    </row>
    <row r="9403" spans="11:13" x14ac:dyDescent="0.2">
      <c r="K9403" s="8"/>
      <c r="M9403" s="8"/>
    </row>
    <row r="9404" spans="11:13" x14ac:dyDescent="0.2">
      <c r="K9404" s="8"/>
      <c r="M9404" s="8"/>
    </row>
    <row r="9405" spans="11:13" x14ac:dyDescent="0.2">
      <c r="K9405" s="8"/>
      <c r="M9405" s="8"/>
    </row>
    <row r="9406" spans="11:13" x14ac:dyDescent="0.2">
      <c r="K9406" s="8"/>
      <c r="M9406" s="8"/>
    </row>
    <row r="9407" spans="11:13" x14ac:dyDescent="0.2">
      <c r="K9407" s="8"/>
      <c r="M9407" s="8"/>
    </row>
    <row r="9408" spans="11:13" x14ac:dyDescent="0.2">
      <c r="K9408" s="8"/>
      <c r="M9408" s="8"/>
    </row>
    <row r="9409" spans="11:13" x14ac:dyDescent="0.2">
      <c r="K9409" s="8"/>
      <c r="M9409" s="8"/>
    </row>
    <row r="9410" spans="11:13" x14ac:dyDescent="0.2">
      <c r="K9410" s="8"/>
      <c r="M9410" s="8"/>
    </row>
    <row r="9411" spans="11:13" x14ac:dyDescent="0.2">
      <c r="K9411" s="8"/>
      <c r="M9411" s="8"/>
    </row>
    <row r="9412" spans="11:13" x14ac:dyDescent="0.2">
      <c r="K9412" s="8"/>
      <c r="M9412" s="8"/>
    </row>
    <row r="9413" spans="11:13" x14ac:dyDescent="0.2">
      <c r="K9413" s="8"/>
      <c r="M9413" s="8"/>
    </row>
    <row r="9414" spans="11:13" x14ac:dyDescent="0.2">
      <c r="K9414" s="8"/>
      <c r="M9414" s="8"/>
    </row>
    <row r="9415" spans="11:13" x14ac:dyDescent="0.2">
      <c r="K9415" s="8"/>
      <c r="M9415" s="8"/>
    </row>
    <row r="9416" spans="11:13" x14ac:dyDescent="0.2">
      <c r="K9416" s="8"/>
      <c r="M9416" s="8"/>
    </row>
    <row r="9417" spans="11:13" x14ac:dyDescent="0.2">
      <c r="K9417" s="8"/>
      <c r="M9417" s="8"/>
    </row>
    <row r="9418" spans="11:13" x14ac:dyDescent="0.2">
      <c r="K9418" s="8"/>
      <c r="M9418" s="8"/>
    </row>
    <row r="9419" spans="11:13" x14ac:dyDescent="0.2">
      <c r="K9419" s="8"/>
      <c r="M9419" s="8"/>
    </row>
    <row r="9420" spans="11:13" x14ac:dyDescent="0.2">
      <c r="K9420" s="8"/>
      <c r="M9420" s="8"/>
    </row>
    <row r="9421" spans="11:13" x14ac:dyDescent="0.2">
      <c r="K9421" s="8"/>
      <c r="M9421" s="8"/>
    </row>
    <row r="9422" spans="11:13" x14ac:dyDescent="0.2">
      <c r="K9422" s="8"/>
      <c r="M9422" s="8"/>
    </row>
    <row r="9423" spans="11:13" x14ac:dyDescent="0.2">
      <c r="K9423" s="8"/>
      <c r="M9423" s="8"/>
    </row>
    <row r="9424" spans="11:13" x14ac:dyDescent="0.2">
      <c r="K9424" s="8"/>
      <c r="M9424" s="8"/>
    </row>
    <row r="9425" spans="11:13" x14ac:dyDescent="0.2">
      <c r="K9425" s="8"/>
      <c r="M9425" s="8"/>
    </row>
    <row r="9426" spans="11:13" x14ac:dyDescent="0.2">
      <c r="K9426" s="8"/>
      <c r="M9426" s="8"/>
    </row>
    <row r="9427" spans="11:13" x14ac:dyDescent="0.2">
      <c r="K9427" s="8"/>
      <c r="M9427" s="8"/>
    </row>
    <row r="9428" spans="11:13" x14ac:dyDescent="0.2">
      <c r="K9428" s="8"/>
      <c r="M9428" s="8"/>
    </row>
    <row r="9429" spans="11:13" x14ac:dyDescent="0.2">
      <c r="K9429" s="8"/>
      <c r="M9429" s="8"/>
    </row>
    <row r="9430" spans="11:13" x14ac:dyDescent="0.2">
      <c r="K9430" s="8"/>
      <c r="M9430" s="8"/>
    </row>
    <row r="9431" spans="11:13" x14ac:dyDescent="0.2">
      <c r="K9431" s="8"/>
      <c r="M9431" s="8"/>
    </row>
    <row r="9432" spans="11:13" x14ac:dyDescent="0.2">
      <c r="K9432" s="8"/>
      <c r="M9432" s="8"/>
    </row>
    <row r="9433" spans="11:13" x14ac:dyDescent="0.2">
      <c r="K9433" s="8"/>
      <c r="M9433" s="8"/>
    </row>
    <row r="9434" spans="11:13" x14ac:dyDescent="0.2">
      <c r="K9434" s="8"/>
      <c r="M9434" s="8"/>
    </row>
    <row r="9435" spans="11:13" x14ac:dyDescent="0.2">
      <c r="K9435" s="8"/>
      <c r="M9435" s="8"/>
    </row>
    <row r="9436" spans="11:13" x14ac:dyDescent="0.2">
      <c r="K9436" s="8"/>
      <c r="M9436" s="8"/>
    </row>
    <row r="9437" spans="11:13" x14ac:dyDescent="0.2">
      <c r="K9437" s="8"/>
      <c r="M9437" s="8"/>
    </row>
    <row r="9438" spans="11:13" x14ac:dyDescent="0.2">
      <c r="K9438" s="8"/>
      <c r="M9438" s="8"/>
    </row>
    <row r="9439" spans="11:13" x14ac:dyDescent="0.2">
      <c r="K9439" s="8"/>
      <c r="M9439" s="8"/>
    </row>
    <row r="9440" spans="11:13" x14ac:dyDescent="0.2">
      <c r="K9440" s="8"/>
      <c r="M9440" s="8"/>
    </row>
    <row r="9441" spans="11:13" x14ac:dyDescent="0.2">
      <c r="K9441" s="8"/>
      <c r="M9441" s="8"/>
    </row>
    <row r="9442" spans="11:13" x14ac:dyDescent="0.2">
      <c r="K9442" s="8"/>
      <c r="M9442" s="8"/>
    </row>
    <row r="9443" spans="11:13" x14ac:dyDescent="0.2">
      <c r="K9443" s="8"/>
      <c r="M9443" s="8"/>
    </row>
    <row r="9444" spans="11:13" x14ac:dyDescent="0.2">
      <c r="K9444" s="8"/>
      <c r="M9444" s="8"/>
    </row>
    <row r="9445" spans="11:13" x14ac:dyDescent="0.2">
      <c r="K9445" s="8"/>
      <c r="M9445" s="8"/>
    </row>
    <row r="9446" spans="11:13" x14ac:dyDescent="0.2">
      <c r="K9446" s="8"/>
      <c r="M9446" s="8"/>
    </row>
    <row r="9447" spans="11:13" x14ac:dyDescent="0.2">
      <c r="K9447" s="8"/>
      <c r="M9447" s="8"/>
    </row>
    <row r="9448" spans="11:13" x14ac:dyDescent="0.2">
      <c r="K9448" s="8"/>
      <c r="M9448" s="8"/>
    </row>
    <row r="9449" spans="11:13" x14ac:dyDescent="0.2">
      <c r="K9449" s="8"/>
      <c r="M9449" s="8"/>
    </row>
    <row r="9450" spans="11:13" x14ac:dyDescent="0.2">
      <c r="K9450" s="8"/>
      <c r="M9450" s="8"/>
    </row>
    <row r="9451" spans="11:13" x14ac:dyDescent="0.2">
      <c r="K9451" s="8"/>
      <c r="M9451" s="8"/>
    </row>
    <row r="9452" spans="11:13" x14ac:dyDescent="0.2">
      <c r="K9452" s="8"/>
      <c r="M9452" s="8"/>
    </row>
    <row r="9453" spans="11:13" x14ac:dyDescent="0.2">
      <c r="K9453" s="8"/>
      <c r="M9453" s="8"/>
    </row>
    <row r="9454" spans="11:13" x14ac:dyDescent="0.2">
      <c r="K9454" s="8"/>
      <c r="M9454" s="8"/>
    </row>
    <row r="9455" spans="11:13" x14ac:dyDescent="0.2">
      <c r="K9455" s="8"/>
      <c r="M9455" s="8"/>
    </row>
    <row r="9456" spans="11:13" x14ac:dyDescent="0.2">
      <c r="K9456" s="8"/>
      <c r="M9456" s="8"/>
    </row>
    <row r="9457" spans="11:13" x14ac:dyDescent="0.2">
      <c r="K9457" s="8"/>
      <c r="M9457" s="8"/>
    </row>
    <row r="9458" spans="11:13" x14ac:dyDescent="0.2">
      <c r="K9458" s="8"/>
      <c r="M9458" s="8"/>
    </row>
    <row r="9459" spans="11:13" x14ac:dyDescent="0.2">
      <c r="K9459" s="8"/>
      <c r="M9459" s="8"/>
    </row>
    <row r="9460" spans="11:13" x14ac:dyDescent="0.2">
      <c r="K9460" s="8"/>
      <c r="M9460" s="8"/>
    </row>
    <row r="9461" spans="11:13" x14ac:dyDescent="0.2">
      <c r="K9461" s="8"/>
      <c r="M9461" s="8"/>
    </row>
    <row r="9462" spans="11:13" x14ac:dyDescent="0.2">
      <c r="K9462" s="8"/>
      <c r="M9462" s="8"/>
    </row>
    <row r="9463" spans="11:13" x14ac:dyDescent="0.2">
      <c r="K9463" s="8"/>
      <c r="M9463" s="8"/>
    </row>
    <row r="9464" spans="11:13" x14ac:dyDescent="0.2">
      <c r="K9464" s="8"/>
      <c r="M9464" s="8"/>
    </row>
    <row r="9465" spans="11:13" x14ac:dyDescent="0.2">
      <c r="K9465" s="8"/>
      <c r="M9465" s="8"/>
    </row>
    <row r="9466" spans="11:13" x14ac:dyDescent="0.2">
      <c r="K9466" s="8"/>
      <c r="M9466" s="8"/>
    </row>
    <row r="9467" spans="11:13" x14ac:dyDescent="0.2">
      <c r="K9467" s="8"/>
      <c r="M9467" s="8"/>
    </row>
    <row r="9468" spans="11:13" x14ac:dyDescent="0.2">
      <c r="K9468" s="8"/>
      <c r="M9468" s="8"/>
    </row>
    <row r="9469" spans="11:13" x14ac:dyDescent="0.2">
      <c r="K9469" s="8"/>
      <c r="M9469" s="8"/>
    </row>
    <row r="9470" spans="11:13" x14ac:dyDescent="0.2">
      <c r="K9470" s="8"/>
      <c r="M9470" s="8"/>
    </row>
    <row r="9471" spans="11:13" x14ac:dyDescent="0.2">
      <c r="K9471" s="8"/>
      <c r="M9471" s="8"/>
    </row>
    <row r="9472" spans="11:13" x14ac:dyDescent="0.2">
      <c r="K9472" s="8"/>
      <c r="M9472" s="8"/>
    </row>
    <row r="9473" spans="11:13" x14ac:dyDescent="0.2">
      <c r="K9473" s="8"/>
      <c r="M9473" s="8"/>
    </row>
    <row r="9474" spans="11:13" x14ac:dyDescent="0.2">
      <c r="K9474" s="8"/>
      <c r="M9474" s="8"/>
    </row>
    <row r="9475" spans="11:13" x14ac:dyDescent="0.2">
      <c r="K9475" s="8"/>
      <c r="M9475" s="8"/>
    </row>
    <row r="9476" spans="11:13" x14ac:dyDescent="0.2">
      <c r="K9476" s="8"/>
      <c r="M9476" s="8"/>
    </row>
    <row r="9477" spans="11:13" x14ac:dyDescent="0.2">
      <c r="K9477" s="8"/>
      <c r="M9477" s="8"/>
    </row>
    <row r="9478" spans="11:13" x14ac:dyDescent="0.2">
      <c r="K9478" s="8"/>
      <c r="M9478" s="8"/>
    </row>
    <row r="9479" spans="11:13" x14ac:dyDescent="0.2">
      <c r="K9479" s="8"/>
      <c r="M9479" s="8"/>
    </row>
    <row r="9480" spans="11:13" x14ac:dyDescent="0.2">
      <c r="K9480" s="8"/>
      <c r="M9480" s="8"/>
    </row>
    <row r="9481" spans="11:13" x14ac:dyDescent="0.2">
      <c r="K9481" s="8"/>
      <c r="M9481" s="8"/>
    </row>
    <row r="9482" spans="11:13" x14ac:dyDescent="0.2">
      <c r="K9482" s="8"/>
      <c r="M9482" s="8"/>
    </row>
    <row r="9483" spans="11:13" x14ac:dyDescent="0.2">
      <c r="K9483" s="8"/>
      <c r="M9483" s="8"/>
    </row>
    <row r="9484" spans="11:13" x14ac:dyDescent="0.2">
      <c r="K9484" s="8"/>
      <c r="M9484" s="8"/>
    </row>
    <row r="9485" spans="11:13" x14ac:dyDescent="0.2">
      <c r="K9485" s="8"/>
      <c r="M9485" s="8"/>
    </row>
    <row r="9486" spans="11:13" x14ac:dyDescent="0.2">
      <c r="K9486" s="8"/>
      <c r="M9486" s="8"/>
    </row>
    <row r="9487" spans="11:13" x14ac:dyDescent="0.2">
      <c r="K9487" s="8"/>
      <c r="M9487" s="8"/>
    </row>
    <row r="9488" spans="11:13" x14ac:dyDescent="0.2">
      <c r="K9488" s="8"/>
      <c r="M9488" s="8"/>
    </row>
    <row r="9489" spans="11:13" x14ac:dyDescent="0.2">
      <c r="K9489" s="8"/>
      <c r="M9489" s="8"/>
    </row>
    <row r="9490" spans="11:13" x14ac:dyDescent="0.2">
      <c r="K9490" s="8"/>
      <c r="M9490" s="8"/>
    </row>
    <row r="9491" spans="11:13" x14ac:dyDescent="0.2">
      <c r="K9491" s="8"/>
      <c r="M9491" s="8"/>
    </row>
    <row r="9492" spans="11:13" x14ac:dyDescent="0.2">
      <c r="K9492" s="8"/>
      <c r="M9492" s="8"/>
    </row>
    <row r="9493" spans="11:13" x14ac:dyDescent="0.2">
      <c r="K9493" s="8"/>
      <c r="M9493" s="8"/>
    </row>
    <row r="9494" spans="11:13" x14ac:dyDescent="0.2">
      <c r="K9494" s="8"/>
      <c r="M9494" s="8"/>
    </row>
    <row r="9495" spans="11:13" x14ac:dyDescent="0.2">
      <c r="K9495" s="8"/>
      <c r="M9495" s="8"/>
    </row>
    <row r="9496" spans="11:13" x14ac:dyDescent="0.2">
      <c r="K9496" s="8"/>
      <c r="M9496" s="8"/>
    </row>
    <row r="9497" spans="11:13" x14ac:dyDescent="0.2">
      <c r="K9497" s="8"/>
      <c r="M9497" s="8"/>
    </row>
    <row r="9498" spans="11:13" x14ac:dyDescent="0.2">
      <c r="K9498" s="8"/>
      <c r="M9498" s="8"/>
    </row>
    <row r="9499" spans="11:13" x14ac:dyDescent="0.2">
      <c r="K9499" s="8"/>
      <c r="M9499" s="8"/>
    </row>
    <row r="9500" spans="11:13" x14ac:dyDescent="0.2">
      <c r="K9500" s="8"/>
      <c r="M9500" s="8"/>
    </row>
    <row r="9501" spans="11:13" x14ac:dyDescent="0.2">
      <c r="K9501" s="8"/>
      <c r="M9501" s="8"/>
    </row>
    <row r="9502" spans="11:13" x14ac:dyDescent="0.2">
      <c r="K9502" s="8"/>
      <c r="M9502" s="8"/>
    </row>
    <row r="9503" spans="11:13" x14ac:dyDescent="0.2">
      <c r="K9503" s="8"/>
      <c r="M9503" s="8"/>
    </row>
    <row r="9504" spans="11:13" x14ac:dyDescent="0.2">
      <c r="K9504" s="8"/>
      <c r="M9504" s="8"/>
    </row>
    <row r="9505" spans="11:13" x14ac:dyDescent="0.2">
      <c r="K9505" s="8"/>
      <c r="M9505" s="8"/>
    </row>
    <row r="9506" spans="11:13" x14ac:dyDescent="0.2">
      <c r="K9506" s="8"/>
      <c r="M9506" s="8"/>
    </row>
    <row r="9507" spans="11:13" x14ac:dyDescent="0.2">
      <c r="K9507" s="8"/>
      <c r="M9507" s="8"/>
    </row>
    <row r="9508" spans="11:13" x14ac:dyDescent="0.2">
      <c r="K9508" s="8"/>
      <c r="M9508" s="8"/>
    </row>
    <row r="9509" spans="11:13" x14ac:dyDescent="0.2">
      <c r="K9509" s="8"/>
      <c r="M9509" s="8"/>
    </row>
    <row r="9510" spans="11:13" x14ac:dyDescent="0.2">
      <c r="K9510" s="8"/>
      <c r="M9510" s="8"/>
    </row>
    <row r="9511" spans="11:13" x14ac:dyDescent="0.2">
      <c r="K9511" s="8"/>
      <c r="M9511" s="8"/>
    </row>
    <row r="9512" spans="11:13" x14ac:dyDescent="0.2">
      <c r="K9512" s="8"/>
      <c r="M9512" s="8"/>
    </row>
    <row r="9513" spans="11:13" x14ac:dyDescent="0.2">
      <c r="K9513" s="8"/>
      <c r="M9513" s="8"/>
    </row>
    <row r="9514" spans="11:13" x14ac:dyDescent="0.2">
      <c r="K9514" s="8"/>
      <c r="M9514" s="8"/>
    </row>
    <row r="9515" spans="11:13" x14ac:dyDescent="0.2">
      <c r="K9515" s="8"/>
      <c r="M9515" s="8"/>
    </row>
    <row r="9516" spans="11:13" x14ac:dyDescent="0.2">
      <c r="K9516" s="8"/>
      <c r="M9516" s="8"/>
    </row>
    <row r="9517" spans="11:13" x14ac:dyDescent="0.2">
      <c r="K9517" s="8"/>
      <c r="M9517" s="8"/>
    </row>
    <row r="9518" spans="11:13" x14ac:dyDescent="0.2">
      <c r="K9518" s="8"/>
      <c r="M9518" s="8"/>
    </row>
    <row r="9519" spans="11:13" x14ac:dyDescent="0.2">
      <c r="K9519" s="8"/>
      <c r="M9519" s="8"/>
    </row>
    <row r="9520" spans="11:13" x14ac:dyDescent="0.2">
      <c r="K9520" s="8"/>
      <c r="M9520" s="8"/>
    </row>
    <row r="9521" spans="11:13" x14ac:dyDescent="0.2">
      <c r="K9521" s="8"/>
      <c r="M9521" s="8"/>
    </row>
    <row r="9522" spans="11:13" x14ac:dyDescent="0.2">
      <c r="K9522" s="8"/>
      <c r="M9522" s="8"/>
    </row>
    <row r="9523" spans="11:13" x14ac:dyDescent="0.2">
      <c r="K9523" s="8"/>
      <c r="M9523" s="8"/>
    </row>
    <row r="9524" spans="11:13" x14ac:dyDescent="0.2">
      <c r="K9524" s="8"/>
      <c r="M9524" s="8"/>
    </row>
    <row r="9525" spans="11:13" x14ac:dyDescent="0.2">
      <c r="K9525" s="8"/>
      <c r="M9525" s="8"/>
    </row>
    <row r="9526" spans="11:13" x14ac:dyDescent="0.2">
      <c r="K9526" s="8"/>
      <c r="M9526" s="8"/>
    </row>
    <row r="9527" spans="11:13" x14ac:dyDescent="0.2">
      <c r="K9527" s="8"/>
      <c r="M9527" s="8"/>
    </row>
    <row r="9528" spans="11:13" x14ac:dyDescent="0.2">
      <c r="K9528" s="8"/>
      <c r="M9528" s="8"/>
    </row>
    <row r="9529" spans="11:13" x14ac:dyDescent="0.2">
      <c r="K9529" s="8"/>
      <c r="M9529" s="8"/>
    </row>
    <row r="9530" spans="11:13" x14ac:dyDescent="0.2">
      <c r="K9530" s="8"/>
      <c r="M9530" s="8"/>
    </row>
    <row r="9531" spans="11:13" x14ac:dyDescent="0.2">
      <c r="K9531" s="8"/>
      <c r="M9531" s="8"/>
    </row>
    <row r="9532" spans="11:13" x14ac:dyDescent="0.2">
      <c r="K9532" s="8"/>
      <c r="M9532" s="8"/>
    </row>
    <row r="9533" spans="11:13" x14ac:dyDescent="0.2">
      <c r="K9533" s="8"/>
      <c r="M9533" s="8"/>
    </row>
    <row r="9534" spans="11:13" x14ac:dyDescent="0.2">
      <c r="K9534" s="8"/>
      <c r="M9534" s="8"/>
    </row>
    <row r="9535" spans="11:13" x14ac:dyDescent="0.2">
      <c r="K9535" s="8"/>
      <c r="M9535" s="8"/>
    </row>
    <row r="9536" spans="11:13" x14ac:dyDescent="0.2">
      <c r="K9536" s="8"/>
      <c r="M9536" s="8"/>
    </row>
    <row r="9537" spans="11:13" x14ac:dyDescent="0.2">
      <c r="K9537" s="8"/>
      <c r="M9537" s="8"/>
    </row>
    <row r="9538" spans="11:13" x14ac:dyDescent="0.2">
      <c r="K9538" s="8"/>
      <c r="M9538" s="8"/>
    </row>
    <row r="9539" spans="11:13" x14ac:dyDescent="0.2">
      <c r="K9539" s="8"/>
      <c r="M9539" s="8"/>
    </row>
    <row r="9540" spans="11:13" x14ac:dyDescent="0.2">
      <c r="K9540" s="8"/>
      <c r="M9540" s="8"/>
    </row>
    <row r="9541" spans="11:13" x14ac:dyDescent="0.2">
      <c r="K9541" s="8"/>
      <c r="M9541" s="8"/>
    </row>
    <row r="9542" spans="11:13" x14ac:dyDescent="0.2">
      <c r="K9542" s="8"/>
      <c r="M9542" s="8"/>
    </row>
    <row r="9543" spans="11:13" x14ac:dyDescent="0.2">
      <c r="K9543" s="8"/>
      <c r="M9543" s="8"/>
    </row>
    <row r="9544" spans="11:13" x14ac:dyDescent="0.2">
      <c r="K9544" s="8"/>
      <c r="M9544" s="8"/>
    </row>
    <row r="9545" spans="11:13" x14ac:dyDescent="0.2">
      <c r="K9545" s="8"/>
      <c r="M9545" s="8"/>
    </row>
    <row r="9546" spans="11:13" x14ac:dyDescent="0.2">
      <c r="K9546" s="8"/>
      <c r="M9546" s="8"/>
    </row>
    <row r="9547" spans="11:13" x14ac:dyDescent="0.2">
      <c r="K9547" s="8"/>
      <c r="M9547" s="8"/>
    </row>
    <row r="9548" spans="11:13" x14ac:dyDescent="0.2">
      <c r="K9548" s="8"/>
      <c r="M9548" s="8"/>
    </row>
    <row r="9549" spans="11:13" x14ac:dyDescent="0.2">
      <c r="K9549" s="8"/>
      <c r="M9549" s="8"/>
    </row>
    <row r="9550" spans="11:13" x14ac:dyDescent="0.2">
      <c r="K9550" s="8"/>
      <c r="M9550" s="8"/>
    </row>
    <row r="9551" spans="11:13" x14ac:dyDescent="0.2">
      <c r="K9551" s="8"/>
      <c r="M9551" s="8"/>
    </row>
    <row r="9552" spans="11:13" x14ac:dyDescent="0.2">
      <c r="K9552" s="8"/>
      <c r="M9552" s="8"/>
    </row>
    <row r="9553" spans="11:13" x14ac:dyDescent="0.2">
      <c r="K9553" s="8"/>
      <c r="M9553" s="8"/>
    </row>
    <row r="9554" spans="11:13" x14ac:dyDescent="0.2">
      <c r="K9554" s="8"/>
      <c r="M9554" s="8"/>
    </row>
    <row r="9555" spans="11:13" x14ac:dyDescent="0.2">
      <c r="K9555" s="8"/>
      <c r="M9555" s="8"/>
    </row>
    <row r="9556" spans="11:13" x14ac:dyDescent="0.2">
      <c r="K9556" s="8"/>
      <c r="M9556" s="8"/>
    </row>
    <row r="9557" spans="11:13" x14ac:dyDescent="0.2">
      <c r="K9557" s="8"/>
      <c r="M9557" s="8"/>
    </row>
    <row r="9558" spans="11:13" x14ac:dyDescent="0.2">
      <c r="K9558" s="8"/>
      <c r="M9558" s="8"/>
    </row>
    <row r="9559" spans="11:13" x14ac:dyDescent="0.2">
      <c r="K9559" s="8"/>
      <c r="M9559" s="8"/>
    </row>
    <row r="9560" spans="11:13" x14ac:dyDescent="0.2">
      <c r="K9560" s="8"/>
      <c r="M9560" s="8"/>
    </row>
    <row r="9561" spans="11:13" x14ac:dyDescent="0.2">
      <c r="K9561" s="8"/>
      <c r="M9561" s="8"/>
    </row>
    <row r="9562" spans="11:13" x14ac:dyDescent="0.2">
      <c r="K9562" s="8"/>
      <c r="M9562" s="8"/>
    </row>
    <row r="9563" spans="11:13" x14ac:dyDescent="0.2">
      <c r="K9563" s="8"/>
      <c r="M9563" s="8"/>
    </row>
    <row r="9564" spans="11:13" x14ac:dyDescent="0.2">
      <c r="K9564" s="8"/>
      <c r="M9564" s="8"/>
    </row>
    <row r="9565" spans="11:13" x14ac:dyDescent="0.2">
      <c r="K9565" s="8"/>
      <c r="M9565" s="8"/>
    </row>
    <row r="9566" spans="11:13" x14ac:dyDescent="0.2">
      <c r="K9566" s="8"/>
      <c r="M9566" s="8"/>
    </row>
    <row r="9567" spans="11:13" x14ac:dyDescent="0.2">
      <c r="K9567" s="8"/>
      <c r="M9567" s="8"/>
    </row>
    <row r="9568" spans="11:13" x14ac:dyDescent="0.2">
      <c r="K9568" s="8"/>
      <c r="M9568" s="8"/>
    </row>
    <row r="9569" spans="11:13" x14ac:dyDescent="0.2">
      <c r="K9569" s="8"/>
      <c r="M9569" s="8"/>
    </row>
    <row r="9570" spans="11:13" x14ac:dyDescent="0.2">
      <c r="K9570" s="8"/>
      <c r="M9570" s="8"/>
    </row>
    <row r="9571" spans="11:13" x14ac:dyDescent="0.2">
      <c r="K9571" s="8"/>
      <c r="M9571" s="8"/>
    </row>
    <row r="9572" spans="11:13" x14ac:dyDescent="0.2">
      <c r="K9572" s="8"/>
      <c r="M9572" s="8"/>
    </row>
    <row r="9573" spans="11:13" x14ac:dyDescent="0.2">
      <c r="K9573" s="8"/>
      <c r="M9573" s="8"/>
    </row>
    <row r="9574" spans="11:13" x14ac:dyDescent="0.2">
      <c r="K9574" s="8"/>
      <c r="M9574" s="8"/>
    </row>
    <row r="9575" spans="11:13" x14ac:dyDescent="0.2">
      <c r="K9575" s="8"/>
      <c r="M9575" s="8"/>
    </row>
    <row r="9576" spans="11:13" x14ac:dyDescent="0.2">
      <c r="K9576" s="8"/>
      <c r="M9576" s="8"/>
    </row>
    <row r="9577" spans="11:13" x14ac:dyDescent="0.2">
      <c r="K9577" s="8"/>
      <c r="M9577" s="8"/>
    </row>
    <row r="9578" spans="11:13" x14ac:dyDescent="0.2">
      <c r="K9578" s="8"/>
      <c r="M9578" s="8"/>
    </row>
    <row r="9579" spans="11:13" x14ac:dyDescent="0.2">
      <c r="K9579" s="8"/>
      <c r="M9579" s="8"/>
    </row>
    <row r="9580" spans="11:13" x14ac:dyDescent="0.2">
      <c r="K9580" s="8"/>
      <c r="M9580" s="8"/>
    </row>
    <row r="9581" spans="11:13" x14ac:dyDescent="0.2">
      <c r="K9581" s="8"/>
      <c r="M9581" s="8"/>
    </row>
    <row r="9582" spans="11:13" x14ac:dyDescent="0.2">
      <c r="K9582" s="8"/>
      <c r="M9582" s="8"/>
    </row>
    <row r="9583" spans="11:13" x14ac:dyDescent="0.2">
      <c r="K9583" s="8"/>
      <c r="M9583" s="8"/>
    </row>
    <row r="9584" spans="11:13" x14ac:dyDescent="0.2">
      <c r="K9584" s="8"/>
      <c r="M9584" s="8"/>
    </row>
    <row r="9585" spans="11:13" x14ac:dyDescent="0.2">
      <c r="K9585" s="8"/>
      <c r="M9585" s="8"/>
    </row>
    <row r="9586" spans="11:13" x14ac:dyDescent="0.2">
      <c r="K9586" s="8"/>
      <c r="M9586" s="8"/>
    </row>
    <row r="9587" spans="11:13" x14ac:dyDescent="0.2">
      <c r="K9587" s="8"/>
      <c r="M9587" s="8"/>
    </row>
    <row r="9588" spans="11:13" x14ac:dyDescent="0.2">
      <c r="K9588" s="8"/>
      <c r="M9588" s="8"/>
    </row>
    <row r="9589" spans="11:13" x14ac:dyDescent="0.2">
      <c r="K9589" s="8"/>
      <c r="M9589" s="8"/>
    </row>
    <row r="9590" spans="11:13" x14ac:dyDescent="0.2">
      <c r="K9590" s="8"/>
      <c r="M9590" s="8"/>
    </row>
    <row r="9591" spans="11:13" x14ac:dyDescent="0.2">
      <c r="K9591" s="8"/>
      <c r="M9591" s="8"/>
    </row>
    <row r="9592" spans="11:13" x14ac:dyDescent="0.2">
      <c r="K9592" s="8"/>
      <c r="M9592" s="8"/>
    </row>
    <row r="9593" spans="11:13" x14ac:dyDescent="0.2">
      <c r="K9593" s="8"/>
      <c r="M9593" s="8"/>
    </row>
    <row r="9594" spans="11:13" x14ac:dyDescent="0.2">
      <c r="K9594" s="8"/>
      <c r="M9594" s="8"/>
    </row>
    <row r="9595" spans="11:13" x14ac:dyDescent="0.2">
      <c r="K9595" s="8"/>
      <c r="M9595" s="8"/>
    </row>
    <row r="9596" spans="11:13" x14ac:dyDescent="0.2">
      <c r="K9596" s="8"/>
      <c r="M9596" s="8"/>
    </row>
    <row r="9597" spans="11:13" x14ac:dyDescent="0.2">
      <c r="K9597" s="8"/>
      <c r="M9597" s="8"/>
    </row>
    <row r="9598" spans="11:13" x14ac:dyDescent="0.2">
      <c r="K9598" s="8"/>
      <c r="M9598" s="8"/>
    </row>
    <row r="9599" spans="11:13" x14ac:dyDescent="0.2">
      <c r="K9599" s="8"/>
      <c r="M9599" s="8"/>
    </row>
    <row r="9600" spans="11:13" x14ac:dyDescent="0.2">
      <c r="K9600" s="8"/>
      <c r="M9600" s="8"/>
    </row>
    <row r="9601" spans="11:13" x14ac:dyDescent="0.2">
      <c r="K9601" s="8"/>
      <c r="M9601" s="8"/>
    </row>
    <row r="9602" spans="11:13" x14ac:dyDescent="0.2">
      <c r="K9602" s="8"/>
      <c r="M9602" s="8"/>
    </row>
    <row r="9603" spans="11:13" x14ac:dyDescent="0.2">
      <c r="K9603" s="8"/>
      <c r="M9603" s="8"/>
    </row>
    <row r="9604" spans="11:13" x14ac:dyDescent="0.2">
      <c r="K9604" s="8"/>
      <c r="M9604" s="8"/>
    </row>
    <row r="9605" spans="11:13" x14ac:dyDescent="0.2">
      <c r="K9605" s="8"/>
      <c r="M9605" s="8"/>
    </row>
    <row r="9606" spans="11:13" x14ac:dyDescent="0.2">
      <c r="K9606" s="8"/>
      <c r="M9606" s="8"/>
    </row>
    <row r="9607" spans="11:13" x14ac:dyDescent="0.2">
      <c r="K9607" s="8"/>
      <c r="M9607" s="8"/>
    </row>
    <row r="9608" spans="11:13" x14ac:dyDescent="0.2">
      <c r="K9608" s="8"/>
      <c r="M9608" s="8"/>
    </row>
    <row r="9609" spans="11:13" x14ac:dyDescent="0.2">
      <c r="K9609" s="8"/>
      <c r="M9609" s="8"/>
    </row>
    <row r="9610" spans="11:13" x14ac:dyDescent="0.2">
      <c r="K9610" s="8"/>
      <c r="M9610" s="8"/>
    </row>
    <row r="9611" spans="11:13" x14ac:dyDescent="0.2">
      <c r="K9611" s="8"/>
      <c r="M9611" s="8"/>
    </row>
    <row r="9612" spans="11:13" x14ac:dyDescent="0.2">
      <c r="K9612" s="8"/>
      <c r="M9612" s="8"/>
    </row>
    <row r="9613" spans="11:13" x14ac:dyDescent="0.2">
      <c r="K9613" s="8"/>
      <c r="M9613" s="8"/>
    </row>
    <row r="9614" spans="11:13" x14ac:dyDescent="0.2">
      <c r="K9614" s="8"/>
      <c r="M9614" s="8"/>
    </row>
    <row r="9615" spans="11:13" x14ac:dyDescent="0.2">
      <c r="K9615" s="8"/>
      <c r="M9615" s="8"/>
    </row>
    <row r="9616" spans="11:13" x14ac:dyDescent="0.2">
      <c r="K9616" s="8"/>
      <c r="M9616" s="8"/>
    </row>
    <row r="9617" spans="11:13" x14ac:dyDescent="0.2">
      <c r="K9617" s="8"/>
      <c r="M9617" s="8"/>
    </row>
    <row r="9618" spans="11:13" x14ac:dyDescent="0.2">
      <c r="K9618" s="8"/>
      <c r="M9618" s="8"/>
    </row>
    <row r="9619" spans="11:13" x14ac:dyDescent="0.2">
      <c r="K9619" s="8"/>
      <c r="M9619" s="8"/>
    </row>
    <row r="9620" spans="11:13" x14ac:dyDescent="0.2">
      <c r="K9620" s="8"/>
      <c r="M9620" s="8"/>
    </row>
    <row r="9621" spans="11:13" x14ac:dyDescent="0.2">
      <c r="K9621" s="8"/>
      <c r="M9621" s="8"/>
    </row>
    <row r="9622" spans="11:13" x14ac:dyDescent="0.2">
      <c r="K9622" s="8"/>
      <c r="M9622" s="8"/>
    </row>
    <row r="9623" spans="11:13" x14ac:dyDescent="0.2">
      <c r="K9623" s="8"/>
      <c r="M9623" s="8"/>
    </row>
    <row r="9624" spans="11:13" x14ac:dyDescent="0.2">
      <c r="K9624" s="8"/>
      <c r="M9624" s="8"/>
    </row>
    <row r="9625" spans="11:13" x14ac:dyDescent="0.2">
      <c r="K9625" s="8"/>
      <c r="M9625" s="8"/>
    </row>
    <row r="9626" spans="11:13" x14ac:dyDescent="0.2">
      <c r="K9626" s="8"/>
      <c r="M9626" s="8"/>
    </row>
    <row r="9627" spans="11:13" x14ac:dyDescent="0.2">
      <c r="K9627" s="8"/>
      <c r="M9627" s="8"/>
    </row>
    <row r="9628" spans="11:13" x14ac:dyDescent="0.2">
      <c r="K9628" s="8"/>
      <c r="M9628" s="8"/>
    </row>
    <row r="9629" spans="11:13" x14ac:dyDescent="0.2">
      <c r="K9629" s="8"/>
      <c r="M9629" s="8"/>
    </row>
    <row r="9630" spans="11:13" x14ac:dyDescent="0.2">
      <c r="K9630" s="8"/>
      <c r="M9630" s="8"/>
    </row>
    <row r="9631" spans="11:13" x14ac:dyDescent="0.2">
      <c r="K9631" s="8"/>
      <c r="M9631" s="8"/>
    </row>
    <row r="9632" spans="11:13" x14ac:dyDescent="0.2">
      <c r="K9632" s="8"/>
      <c r="M9632" s="8"/>
    </row>
    <row r="9633" spans="11:13" x14ac:dyDescent="0.2">
      <c r="K9633" s="8"/>
      <c r="M9633" s="8"/>
    </row>
    <row r="9634" spans="11:13" x14ac:dyDescent="0.2">
      <c r="K9634" s="8"/>
      <c r="M9634" s="8"/>
    </row>
    <row r="9635" spans="11:13" x14ac:dyDescent="0.2">
      <c r="K9635" s="8"/>
      <c r="M9635" s="8"/>
    </row>
    <row r="9636" spans="11:13" x14ac:dyDescent="0.2">
      <c r="K9636" s="8"/>
      <c r="M9636" s="8"/>
    </row>
    <row r="9637" spans="11:13" x14ac:dyDescent="0.2">
      <c r="K9637" s="8"/>
      <c r="M9637" s="8"/>
    </row>
    <row r="9638" spans="11:13" x14ac:dyDescent="0.2">
      <c r="K9638" s="8"/>
      <c r="M9638" s="8"/>
    </row>
    <row r="9639" spans="11:13" x14ac:dyDescent="0.2">
      <c r="K9639" s="8"/>
      <c r="M9639" s="8"/>
    </row>
    <row r="9640" spans="11:13" x14ac:dyDescent="0.2">
      <c r="K9640" s="8"/>
      <c r="M9640" s="8"/>
    </row>
    <row r="9641" spans="11:13" x14ac:dyDescent="0.2">
      <c r="K9641" s="8"/>
      <c r="M9641" s="8"/>
    </row>
    <row r="9642" spans="11:13" x14ac:dyDescent="0.2">
      <c r="K9642" s="8"/>
      <c r="M9642" s="8"/>
    </row>
    <row r="9643" spans="11:13" x14ac:dyDescent="0.2">
      <c r="K9643" s="8"/>
      <c r="M9643" s="8"/>
    </row>
    <row r="9644" spans="11:13" x14ac:dyDescent="0.2">
      <c r="K9644" s="8"/>
      <c r="M9644" s="8"/>
    </row>
    <row r="9645" spans="11:13" x14ac:dyDescent="0.2">
      <c r="K9645" s="8"/>
      <c r="M9645" s="8"/>
    </row>
    <row r="9646" spans="11:13" x14ac:dyDescent="0.2">
      <c r="K9646" s="8"/>
      <c r="M9646" s="8"/>
    </row>
    <row r="9647" spans="11:13" x14ac:dyDescent="0.2">
      <c r="K9647" s="8"/>
      <c r="M9647" s="8"/>
    </row>
    <row r="9648" spans="11:13" x14ac:dyDescent="0.2">
      <c r="K9648" s="8"/>
      <c r="M9648" s="8"/>
    </row>
    <row r="9649" spans="11:13" x14ac:dyDescent="0.2">
      <c r="K9649" s="8"/>
      <c r="M9649" s="8"/>
    </row>
    <row r="9650" spans="11:13" x14ac:dyDescent="0.2">
      <c r="K9650" s="8"/>
      <c r="M9650" s="8"/>
    </row>
    <row r="9651" spans="11:13" x14ac:dyDescent="0.2">
      <c r="K9651" s="8"/>
      <c r="M9651" s="8"/>
    </row>
    <row r="9652" spans="11:13" x14ac:dyDescent="0.2">
      <c r="K9652" s="8"/>
      <c r="M9652" s="8"/>
    </row>
    <row r="9653" spans="11:13" x14ac:dyDescent="0.2">
      <c r="K9653" s="8"/>
      <c r="M9653" s="8"/>
    </row>
    <row r="9654" spans="11:13" x14ac:dyDescent="0.2">
      <c r="K9654" s="8"/>
      <c r="M9654" s="8"/>
    </row>
    <row r="9655" spans="11:13" x14ac:dyDescent="0.2">
      <c r="K9655" s="8"/>
      <c r="M9655" s="8"/>
    </row>
    <row r="9656" spans="11:13" x14ac:dyDescent="0.2">
      <c r="K9656" s="8"/>
      <c r="M9656" s="8"/>
    </row>
    <row r="9657" spans="11:13" x14ac:dyDescent="0.2">
      <c r="K9657" s="8"/>
      <c r="M9657" s="8"/>
    </row>
    <row r="9658" spans="11:13" x14ac:dyDescent="0.2">
      <c r="K9658" s="8"/>
      <c r="M9658" s="8"/>
    </row>
    <row r="9659" spans="11:13" x14ac:dyDescent="0.2">
      <c r="K9659" s="8"/>
      <c r="M9659" s="8"/>
    </row>
    <row r="9660" spans="11:13" x14ac:dyDescent="0.2">
      <c r="K9660" s="8"/>
      <c r="M9660" s="8"/>
    </row>
    <row r="9661" spans="11:13" x14ac:dyDescent="0.2">
      <c r="K9661" s="8"/>
      <c r="M9661" s="8"/>
    </row>
    <row r="9662" spans="11:13" x14ac:dyDescent="0.2">
      <c r="K9662" s="8"/>
      <c r="M9662" s="8"/>
    </row>
    <row r="9663" spans="11:13" x14ac:dyDescent="0.2">
      <c r="K9663" s="8"/>
      <c r="M9663" s="8"/>
    </row>
    <row r="9664" spans="11:13" x14ac:dyDescent="0.2">
      <c r="K9664" s="8"/>
      <c r="M9664" s="8"/>
    </row>
    <row r="9665" spans="11:13" x14ac:dyDescent="0.2">
      <c r="K9665" s="8"/>
      <c r="M9665" s="8"/>
    </row>
    <row r="9666" spans="11:13" x14ac:dyDescent="0.2">
      <c r="K9666" s="8"/>
      <c r="M9666" s="8"/>
    </row>
    <row r="9667" spans="11:13" x14ac:dyDescent="0.2">
      <c r="K9667" s="8"/>
      <c r="M9667" s="8"/>
    </row>
    <row r="9668" spans="11:13" x14ac:dyDescent="0.2">
      <c r="K9668" s="8"/>
      <c r="M9668" s="8"/>
    </row>
    <row r="9669" spans="11:13" x14ac:dyDescent="0.2">
      <c r="K9669" s="8"/>
      <c r="M9669" s="8"/>
    </row>
    <row r="9670" spans="11:13" x14ac:dyDescent="0.2">
      <c r="K9670" s="8"/>
      <c r="M9670" s="8"/>
    </row>
    <row r="9671" spans="11:13" x14ac:dyDescent="0.2">
      <c r="K9671" s="8"/>
      <c r="M9671" s="8"/>
    </row>
    <row r="9672" spans="11:13" x14ac:dyDescent="0.2">
      <c r="K9672" s="8"/>
      <c r="M9672" s="8"/>
    </row>
    <row r="9673" spans="11:13" x14ac:dyDescent="0.2">
      <c r="K9673" s="8"/>
      <c r="M9673" s="8"/>
    </row>
    <row r="9674" spans="11:13" x14ac:dyDescent="0.2">
      <c r="K9674" s="8"/>
      <c r="M9674" s="8"/>
    </row>
    <row r="9675" spans="11:13" x14ac:dyDescent="0.2">
      <c r="K9675" s="8"/>
      <c r="M9675" s="8"/>
    </row>
    <row r="9676" spans="11:13" x14ac:dyDescent="0.2">
      <c r="K9676" s="8"/>
      <c r="M9676" s="8"/>
    </row>
    <row r="9677" spans="11:13" x14ac:dyDescent="0.2">
      <c r="K9677" s="8"/>
      <c r="M9677" s="8"/>
    </row>
    <row r="9678" spans="11:13" x14ac:dyDescent="0.2">
      <c r="K9678" s="8"/>
      <c r="M9678" s="8"/>
    </row>
    <row r="9679" spans="11:13" x14ac:dyDescent="0.2">
      <c r="K9679" s="8"/>
      <c r="M9679" s="8"/>
    </row>
    <row r="9680" spans="11:13" x14ac:dyDescent="0.2">
      <c r="K9680" s="8"/>
      <c r="M9680" s="8"/>
    </row>
    <row r="9681" spans="11:13" x14ac:dyDescent="0.2">
      <c r="K9681" s="8"/>
      <c r="M9681" s="8"/>
    </row>
    <row r="9682" spans="11:13" x14ac:dyDescent="0.2">
      <c r="K9682" s="8"/>
      <c r="M9682" s="8"/>
    </row>
    <row r="9683" spans="11:13" x14ac:dyDescent="0.2">
      <c r="K9683" s="8"/>
      <c r="M9683" s="8"/>
    </row>
    <row r="9684" spans="11:13" x14ac:dyDescent="0.2">
      <c r="K9684" s="8"/>
      <c r="M9684" s="8"/>
    </row>
    <row r="9685" spans="11:13" x14ac:dyDescent="0.2">
      <c r="K9685" s="8"/>
      <c r="M9685" s="8"/>
    </row>
    <row r="9686" spans="11:13" x14ac:dyDescent="0.2">
      <c r="K9686" s="8"/>
      <c r="M9686" s="8"/>
    </row>
    <row r="9687" spans="11:13" x14ac:dyDescent="0.2">
      <c r="K9687" s="8"/>
      <c r="M9687" s="8"/>
    </row>
    <row r="9688" spans="11:13" x14ac:dyDescent="0.2">
      <c r="K9688" s="8"/>
      <c r="M9688" s="8"/>
    </row>
    <row r="9689" spans="11:13" x14ac:dyDescent="0.2">
      <c r="K9689" s="8"/>
      <c r="M9689" s="8"/>
    </row>
    <row r="9690" spans="11:13" x14ac:dyDescent="0.2">
      <c r="K9690" s="8"/>
      <c r="M9690" s="8"/>
    </row>
    <row r="9691" spans="11:13" x14ac:dyDescent="0.2">
      <c r="K9691" s="8"/>
      <c r="M9691" s="8"/>
    </row>
    <row r="9692" spans="11:13" x14ac:dyDescent="0.2">
      <c r="K9692" s="8"/>
      <c r="M9692" s="8"/>
    </row>
    <row r="9693" spans="11:13" x14ac:dyDescent="0.2">
      <c r="K9693" s="8"/>
      <c r="M9693" s="8"/>
    </row>
    <row r="9694" spans="11:13" x14ac:dyDescent="0.2">
      <c r="K9694" s="8"/>
      <c r="M9694" s="8"/>
    </row>
    <row r="9695" spans="11:13" x14ac:dyDescent="0.2">
      <c r="K9695" s="8"/>
      <c r="M9695" s="8"/>
    </row>
    <row r="9696" spans="11:13" x14ac:dyDescent="0.2">
      <c r="K9696" s="8"/>
      <c r="M9696" s="8"/>
    </row>
    <row r="9697" spans="11:13" x14ac:dyDescent="0.2">
      <c r="K9697" s="8"/>
      <c r="M9697" s="8"/>
    </row>
    <row r="9698" spans="11:13" x14ac:dyDescent="0.2">
      <c r="K9698" s="8"/>
      <c r="M9698" s="8"/>
    </row>
    <row r="9699" spans="11:13" x14ac:dyDescent="0.2">
      <c r="K9699" s="8"/>
      <c r="M9699" s="8"/>
    </row>
    <row r="9700" spans="11:13" x14ac:dyDescent="0.2">
      <c r="K9700" s="8"/>
      <c r="M9700" s="8"/>
    </row>
    <row r="9701" spans="11:13" x14ac:dyDescent="0.2">
      <c r="K9701" s="8"/>
      <c r="M9701" s="8"/>
    </row>
    <row r="9702" spans="11:13" x14ac:dyDescent="0.2">
      <c r="K9702" s="8"/>
      <c r="M9702" s="8"/>
    </row>
    <row r="9703" spans="11:13" x14ac:dyDescent="0.2">
      <c r="K9703" s="8"/>
      <c r="M9703" s="8"/>
    </row>
    <row r="9704" spans="11:13" x14ac:dyDescent="0.2">
      <c r="K9704" s="8"/>
      <c r="M9704" s="8"/>
    </row>
    <row r="9705" spans="11:13" x14ac:dyDescent="0.2">
      <c r="K9705" s="8"/>
      <c r="M9705" s="8"/>
    </row>
    <row r="9706" spans="11:13" x14ac:dyDescent="0.2">
      <c r="K9706" s="8"/>
      <c r="M9706" s="8"/>
    </row>
    <row r="9707" spans="11:13" x14ac:dyDescent="0.2">
      <c r="K9707" s="8"/>
      <c r="M9707" s="8"/>
    </row>
    <row r="9708" spans="11:13" x14ac:dyDescent="0.2">
      <c r="K9708" s="8"/>
      <c r="M9708" s="8"/>
    </row>
    <row r="9709" spans="11:13" x14ac:dyDescent="0.2">
      <c r="K9709" s="8"/>
      <c r="M9709" s="8"/>
    </row>
    <row r="9710" spans="11:13" x14ac:dyDescent="0.2">
      <c r="K9710" s="8"/>
      <c r="M9710" s="8"/>
    </row>
    <row r="9711" spans="11:13" x14ac:dyDescent="0.2">
      <c r="K9711" s="8"/>
      <c r="M9711" s="8"/>
    </row>
    <row r="9712" spans="11:13" x14ac:dyDescent="0.2">
      <c r="K9712" s="8"/>
      <c r="M9712" s="8"/>
    </row>
    <row r="9713" spans="11:13" x14ac:dyDescent="0.2">
      <c r="K9713" s="8"/>
      <c r="M9713" s="8"/>
    </row>
    <row r="9714" spans="11:13" x14ac:dyDescent="0.2">
      <c r="K9714" s="8"/>
      <c r="M9714" s="8"/>
    </row>
    <row r="9715" spans="11:13" x14ac:dyDescent="0.2">
      <c r="K9715" s="8"/>
      <c r="M9715" s="8"/>
    </row>
    <row r="9716" spans="11:13" x14ac:dyDescent="0.2">
      <c r="K9716" s="8"/>
      <c r="M9716" s="8"/>
    </row>
    <row r="9717" spans="11:13" x14ac:dyDescent="0.2">
      <c r="K9717" s="8"/>
      <c r="M9717" s="8"/>
    </row>
    <row r="9718" spans="11:13" x14ac:dyDescent="0.2">
      <c r="K9718" s="8"/>
      <c r="M9718" s="8"/>
    </row>
    <row r="9719" spans="11:13" x14ac:dyDescent="0.2">
      <c r="K9719" s="8"/>
      <c r="M9719" s="8"/>
    </row>
    <row r="9720" spans="11:13" x14ac:dyDescent="0.2">
      <c r="K9720" s="8"/>
      <c r="M9720" s="8"/>
    </row>
    <row r="9721" spans="11:13" x14ac:dyDescent="0.2">
      <c r="K9721" s="8"/>
      <c r="M9721" s="8"/>
    </row>
    <row r="9722" spans="11:13" x14ac:dyDescent="0.2">
      <c r="K9722" s="8"/>
      <c r="M9722" s="8"/>
    </row>
    <row r="9723" spans="11:13" x14ac:dyDescent="0.2">
      <c r="K9723" s="8"/>
      <c r="M9723" s="8"/>
    </row>
    <row r="9724" spans="11:13" x14ac:dyDescent="0.2">
      <c r="K9724" s="8"/>
      <c r="M9724" s="8"/>
    </row>
    <row r="9725" spans="11:13" x14ac:dyDescent="0.2">
      <c r="K9725" s="8"/>
      <c r="M9725" s="8"/>
    </row>
    <row r="9726" spans="11:13" x14ac:dyDescent="0.2">
      <c r="K9726" s="8"/>
      <c r="M9726" s="8"/>
    </row>
    <row r="9727" spans="11:13" x14ac:dyDescent="0.2">
      <c r="K9727" s="8"/>
      <c r="M9727" s="8"/>
    </row>
    <row r="9728" spans="11:13" x14ac:dyDescent="0.2">
      <c r="K9728" s="8"/>
      <c r="M9728" s="8"/>
    </row>
    <row r="9729" spans="11:13" x14ac:dyDescent="0.2">
      <c r="K9729" s="8"/>
      <c r="M9729" s="8"/>
    </row>
    <row r="9730" spans="11:13" x14ac:dyDescent="0.2">
      <c r="K9730" s="8"/>
      <c r="M9730" s="8"/>
    </row>
    <row r="9731" spans="11:13" x14ac:dyDescent="0.2">
      <c r="K9731" s="8"/>
      <c r="M9731" s="8"/>
    </row>
    <row r="9732" spans="11:13" x14ac:dyDescent="0.2">
      <c r="K9732" s="8"/>
      <c r="M9732" s="8"/>
    </row>
    <row r="9733" spans="11:13" x14ac:dyDescent="0.2">
      <c r="K9733" s="8"/>
      <c r="M9733" s="8"/>
    </row>
    <row r="9734" spans="11:13" x14ac:dyDescent="0.2">
      <c r="K9734" s="8"/>
      <c r="M9734" s="8"/>
    </row>
    <row r="9735" spans="11:13" x14ac:dyDescent="0.2">
      <c r="K9735" s="8"/>
      <c r="M9735" s="8"/>
    </row>
    <row r="9736" spans="11:13" x14ac:dyDescent="0.2">
      <c r="K9736" s="8"/>
      <c r="M9736" s="8"/>
    </row>
    <row r="9737" spans="11:13" x14ac:dyDescent="0.2">
      <c r="K9737" s="8"/>
      <c r="M9737" s="8"/>
    </row>
    <row r="9738" spans="11:13" x14ac:dyDescent="0.2">
      <c r="K9738" s="8"/>
      <c r="M9738" s="8"/>
    </row>
    <row r="9739" spans="11:13" x14ac:dyDescent="0.2">
      <c r="K9739" s="8"/>
      <c r="M9739" s="8"/>
    </row>
    <row r="9740" spans="11:13" x14ac:dyDescent="0.2">
      <c r="K9740" s="8"/>
      <c r="M9740" s="8"/>
    </row>
    <row r="9741" spans="11:13" x14ac:dyDescent="0.2">
      <c r="K9741" s="8"/>
      <c r="M9741" s="8"/>
    </row>
    <row r="9742" spans="11:13" x14ac:dyDescent="0.2">
      <c r="K9742" s="8"/>
      <c r="M9742" s="8"/>
    </row>
    <row r="9743" spans="11:13" x14ac:dyDescent="0.2">
      <c r="K9743" s="8"/>
      <c r="M9743" s="8"/>
    </row>
    <row r="9744" spans="11:13" x14ac:dyDescent="0.2">
      <c r="K9744" s="8"/>
      <c r="M9744" s="8"/>
    </row>
    <row r="9745" spans="11:13" x14ac:dyDescent="0.2">
      <c r="K9745" s="8"/>
      <c r="M9745" s="8"/>
    </row>
    <row r="9746" spans="11:13" x14ac:dyDescent="0.2">
      <c r="K9746" s="8"/>
      <c r="M9746" s="8"/>
    </row>
    <row r="9747" spans="11:13" x14ac:dyDescent="0.2">
      <c r="K9747" s="8"/>
      <c r="M9747" s="8"/>
    </row>
    <row r="9748" spans="11:13" x14ac:dyDescent="0.2">
      <c r="K9748" s="8"/>
      <c r="M9748" s="8"/>
    </row>
    <row r="9749" spans="11:13" x14ac:dyDescent="0.2">
      <c r="K9749" s="8"/>
      <c r="M9749" s="8"/>
    </row>
    <row r="9750" spans="11:13" x14ac:dyDescent="0.2">
      <c r="K9750" s="8"/>
      <c r="M9750" s="8"/>
    </row>
    <row r="9751" spans="11:13" x14ac:dyDescent="0.2">
      <c r="K9751" s="8"/>
      <c r="M9751" s="8"/>
    </row>
    <row r="9752" spans="11:13" x14ac:dyDescent="0.2">
      <c r="K9752" s="8"/>
      <c r="M9752" s="8"/>
    </row>
    <row r="9753" spans="11:13" x14ac:dyDescent="0.2">
      <c r="K9753" s="8"/>
      <c r="M9753" s="8"/>
    </row>
    <row r="9754" spans="11:13" x14ac:dyDescent="0.2">
      <c r="K9754" s="8"/>
      <c r="M9754" s="8"/>
    </row>
    <row r="9755" spans="11:13" x14ac:dyDescent="0.2">
      <c r="K9755" s="8"/>
      <c r="M9755" s="8"/>
    </row>
    <row r="9756" spans="11:13" x14ac:dyDescent="0.2">
      <c r="K9756" s="8"/>
      <c r="M9756" s="8"/>
    </row>
    <row r="9757" spans="11:13" x14ac:dyDescent="0.2">
      <c r="K9757" s="8"/>
      <c r="M9757" s="8"/>
    </row>
    <row r="9758" spans="11:13" x14ac:dyDescent="0.2">
      <c r="K9758" s="8"/>
      <c r="M9758" s="8"/>
    </row>
    <row r="9759" spans="11:13" x14ac:dyDescent="0.2">
      <c r="K9759" s="8"/>
      <c r="M9759" s="8"/>
    </row>
    <row r="9760" spans="11:13" x14ac:dyDescent="0.2">
      <c r="K9760" s="8"/>
      <c r="M9760" s="8"/>
    </row>
    <row r="9761" spans="11:13" x14ac:dyDescent="0.2">
      <c r="K9761" s="8"/>
      <c r="M9761" s="8"/>
    </row>
    <row r="9762" spans="11:13" x14ac:dyDescent="0.2">
      <c r="K9762" s="8"/>
      <c r="M9762" s="8"/>
    </row>
    <row r="9763" spans="11:13" x14ac:dyDescent="0.2">
      <c r="K9763" s="8"/>
      <c r="M9763" s="8"/>
    </row>
    <row r="9764" spans="11:13" x14ac:dyDescent="0.2">
      <c r="K9764" s="8"/>
      <c r="M9764" s="8"/>
    </row>
    <row r="9765" spans="11:13" x14ac:dyDescent="0.2">
      <c r="K9765" s="8"/>
      <c r="M9765" s="8"/>
    </row>
    <row r="9766" spans="11:13" x14ac:dyDescent="0.2">
      <c r="K9766" s="8"/>
      <c r="M9766" s="8"/>
    </row>
    <row r="9767" spans="11:13" x14ac:dyDescent="0.2">
      <c r="K9767" s="8"/>
      <c r="M9767" s="8"/>
    </row>
    <row r="9768" spans="11:13" x14ac:dyDescent="0.2">
      <c r="K9768" s="8"/>
      <c r="M9768" s="8"/>
    </row>
    <row r="9769" spans="11:13" x14ac:dyDescent="0.2">
      <c r="K9769" s="8"/>
      <c r="M9769" s="8"/>
    </row>
    <row r="9770" spans="11:13" x14ac:dyDescent="0.2">
      <c r="K9770" s="8"/>
      <c r="M9770" s="8"/>
    </row>
    <row r="9771" spans="11:13" x14ac:dyDescent="0.2">
      <c r="K9771" s="8"/>
      <c r="M9771" s="8"/>
    </row>
    <row r="9772" spans="11:13" x14ac:dyDescent="0.2">
      <c r="K9772" s="8"/>
      <c r="M9772" s="8"/>
    </row>
    <row r="9773" spans="11:13" x14ac:dyDescent="0.2">
      <c r="K9773" s="8"/>
      <c r="M9773" s="8"/>
    </row>
    <row r="9774" spans="11:13" x14ac:dyDescent="0.2">
      <c r="K9774" s="8"/>
      <c r="M9774" s="8"/>
    </row>
    <row r="9775" spans="11:13" x14ac:dyDescent="0.2">
      <c r="K9775" s="8"/>
      <c r="M9775" s="8"/>
    </row>
    <row r="9776" spans="11:13" x14ac:dyDescent="0.2">
      <c r="K9776" s="8"/>
      <c r="M9776" s="8"/>
    </row>
    <row r="9777" spans="11:13" x14ac:dyDescent="0.2">
      <c r="K9777" s="8"/>
      <c r="M9777" s="8"/>
    </row>
    <row r="9778" spans="11:13" x14ac:dyDescent="0.2">
      <c r="K9778" s="8"/>
      <c r="M9778" s="8"/>
    </row>
    <row r="9779" spans="11:13" x14ac:dyDescent="0.2">
      <c r="K9779" s="8"/>
      <c r="M9779" s="8"/>
    </row>
    <row r="9780" spans="11:13" x14ac:dyDescent="0.2">
      <c r="K9780" s="8"/>
      <c r="M9780" s="8"/>
    </row>
    <row r="9781" spans="11:13" x14ac:dyDescent="0.2">
      <c r="K9781" s="8"/>
      <c r="M9781" s="8"/>
    </row>
    <row r="9782" spans="11:13" x14ac:dyDescent="0.2">
      <c r="K9782" s="8"/>
      <c r="M9782" s="8"/>
    </row>
    <row r="9783" spans="11:13" x14ac:dyDescent="0.2">
      <c r="K9783" s="8"/>
      <c r="M9783" s="8"/>
    </row>
    <row r="9784" spans="11:13" x14ac:dyDescent="0.2">
      <c r="K9784" s="8"/>
      <c r="M9784" s="8"/>
    </row>
    <row r="9785" spans="11:13" x14ac:dyDescent="0.2">
      <c r="K9785" s="8"/>
      <c r="M9785" s="8"/>
    </row>
    <row r="9786" spans="11:13" x14ac:dyDescent="0.2">
      <c r="K9786" s="8"/>
      <c r="M9786" s="8"/>
    </row>
    <row r="9787" spans="11:13" x14ac:dyDescent="0.2">
      <c r="K9787" s="8"/>
      <c r="M9787" s="8"/>
    </row>
    <row r="9788" spans="11:13" x14ac:dyDescent="0.2">
      <c r="K9788" s="8"/>
      <c r="M9788" s="8"/>
    </row>
    <row r="9789" spans="11:13" x14ac:dyDescent="0.2">
      <c r="K9789" s="8"/>
      <c r="M9789" s="8"/>
    </row>
    <row r="9790" spans="11:13" x14ac:dyDescent="0.2">
      <c r="K9790" s="8"/>
      <c r="M9790" s="8"/>
    </row>
    <row r="9791" spans="11:13" x14ac:dyDescent="0.2">
      <c r="K9791" s="8"/>
      <c r="M9791" s="8"/>
    </row>
    <row r="9792" spans="11:13" x14ac:dyDescent="0.2">
      <c r="K9792" s="8"/>
      <c r="M9792" s="8"/>
    </row>
    <row r="9793" spans="11:13" x14ac:dyDescent="0.2">
      <c r="K9793" s="8"/>
      <c r="M9793" s="8"/>
    </row>
    <row r="9794" spans="11:13" x14ac:dyDescent="0.2">
      <c r="K9794" s="8"/>
      <c r="M9794" s="8"/>
    </row>
    <row r="9795" spans="11:13" x14ac:dyDescent="0.2">
      <c r="K9795" s="8"/>
      <c r="M9795" s="8"/>
    </row>
    <row r="9796" spans="11:13" x14ac:dyDescent="0.2">
      <c r="K9796" s="8"/>
      <c r="M9796" s="8"/>
    </row>
    <row r="9797" spans="11:13" x14ac:dyDescent="0.2">
      <c r="K9797" s="8"/>
      <c r="M9797" s="8"/>
    </row>
    <row r="9798" spans="11:13" x14ac:dyDescent="0.2">
      <c r="K9798" s="8"/>
      <c r="M9798" s="8"/>
    </row>
    <row r="9799" spans="11:13" x14ac:dyDescent="0.2">
      <c r="K9799" s="8"/>
      <c r="M9799" s="8"/>
    </row>
    <row r="9800" spans="11:13" x14ac:dyDescent="0.2">
      <c r="K9800" s="8"/>
      <c r="M9800" s="8"/>
    </row>
    <row r="9801" spans="11:13" x14ac:dyDescent="0.2">
      <c r="K9801" s="8"/>
      <c r="M9801" s="8"/>
    </row>
    <row r="9802" spans="11:13" x14ac:dyDescent="0.2">
      <c r="K9802" s="8"/>
      <c r="M9802" s="8"/>
    </row>
    <row r="9803" spans="11:13" x14ac:dyDescent="0.2">
      <c r="K9803" s="8"/>
      <c r="M9803" s="8"/>
    </row>
    <row r="9804" spans="11:13" x14ac:dyDescent="0.2">
      <c r="K9804" s="8"/>
      <c r="M9804" s="8"/>
    </row>
    <row r="9805" spans="11:13" x14ac:dyDescent="0.2">
      <c r="K9805" s="8"/>
      <c r="M9805" s="8"/>
    </row>
    <row r="9806" spans="11:13" x14ac:dyDescent="0.2">
      <c r="K9806" s="8"/>
      <c r="M9806" s="8"/>
    </row>
    <row r="9807" spans="11:13" x14ac:dyDescent="0.2">
      <c r="K9807" s="8"/>
      <c r="M9807" s="8"/>
    </row>
    <row r="9808" spans="11:13" x14ac:dyDescent="0.2">
      <c r="K9808" s="8"/>
      <c r="M9808" s="8"/>
    </row>
    <row r="9809" spans="11:13" x14ac:dyDescent="0.2">
      <c r="K9809" s="8"/>
      <c r="M9809" s="8"/>
    </row>
    <row r="9810" spans="11:13" x14ac:dyDescent="0.2">
      <c r="K9810" s="8"/>
      <c r="M9810" s="8"/>
    </row>
    <row r="9811" spans="11:13" x14ac:dyDescent="0.2">
      <c r="K9811" s="8"/>
      <c r="M9811" s="8"/>
    </row>
    <row r="9812" spans="11:13" x14ac:dyDescent="0.2">
      <c r="K9812" s="8"/>
      <c r="M9812" s="8"/>
    </row>
    <row r="9813" spans="11:13" x14ac:dyDescent="0.2">
      <c r="K9813" s="8"/>
      <c r="M9813" s="8"/>
    </row>
    <row r="9814" spans="11:13" x14ac:dyDescent="0.2">
      <c r="K9814" s="8"/>
      <c r="M9814" s="8"/>
    </row>
    <row r="9815" spans="11:13" x14ac:dyDescent="0.2">
      <c r="K9815" s="8"/>
      <c r="M9815" s="8"/>
    </row>
    <row r="9816" spans="11:13" x14ac:dyDescent="0.2">
      <c r="K9816" s="8"/>
      <c r="M9816" s="8"/>
    </row>
    <row r="9817" spans="11:13" x14ac:dyDescent="0.2">
      <c r="K9817" s="8"/>
      <c r="M9817" s="8"/>
    </row>
    <row r="9818" spans="11:13" x14ac:dyDescent="0.2">
      <c r="K9818" s="8"/>
      <c r="M9818" s="8"/>
    </row>
    <row r="9819" spans="11:13" x14ac:dyDescent="0.2">
      <c r="K9819" s="8"/>
      <c r="M9819" s="8"/>
    </row>
    <row r="9820" spans="11:13" x14ac:dyDescent="0.2">
      <c r="K9820" s="8"/>
      <c r="M9820" s="8"/>
    </row>
    <row r="9821" spans="11:13" x14ac:dyDescent="0.2">
      <c r="K9821" s="8"/>
      <c r="M9821" s="8"/>
    </row>
    <row r="9822" spans="11:13" x14ac:dyDescent="0.2">
      <c r="K9822" s="8"/>
      <c r="M9822" s="8"/>
    </row>
    <row r="9823" spans="11:13" x14ac:dyDescent="0.2">
      <c r="K9823" s="8"/>
      <c r="M9823" s="8"/>
    </row>
    <row r="9824" spans="11:13" x14ac:dyDescent="0.2">
      <c r="K9824" s="8"/>
      <c r="M9824" s="8"/>
    </row>
    <row r="9825" spans="11:13" x14ac:dyDescent="0.2">
      <c r="K9825" s="8"/>
      <c r="M9825" s="8"/>
    </row>
    <row r="9826" spans="11:13" x14ac:dyDescent="0.2">
      <c r="K9826" s="8"/>
      <c r="M9826" s="8"/>
    </row>
    <row r="9827" spans="11:13" x14ac:dyDescent="0.2">
      <c r="K9827" s="8"/>
      <c r="M9827" s="8"/>
    </row>
    <row r="9828" spans="11:13" x14ac:dyDescent="0.2">
      <c r="K9828" s="8"/>
      <c r="M9828" s="8"/>
    </row>
    <row r="9829" spans="11:13" x14ac:dyDescent="0.2">
      <c r="K9829" s="8"/>
      <c r="M9829" s="8"/>
    </row>
    <row r="9830" spans="11:13" x14ac:dyDescent="0.2">
      <c r="K9830" s="8"/>
      <c r="M9830" s="8"/>
    </row>
    <row r="9831" spans="11:13" x14ac:dyDescent="0.2">
      <c r="K9831" s="8"/>
      <c r="M9831" s="8"/>
    </row>
    <row r="9832" spans="11:13" x14ac:dyDescent="0.2">
      <c r="K9832" s="8"/>
      <c r="M9832" s="8"/>
    </row>
    <row r="9833" spans="11:13" x14ac:dyDescent="0.2">
      <c r="K9833" s="8"/>
      <c r="M9833" s="8"/>
    </row>
    <row r="9834" spans="11:13" x14ac:dyDescent="0.2">
      <c r="K9834" s="8"/>
      <c r="M9834" s="8"/>
    </row>
    <row r="9835" spans="11:13" x14ac:dyDescent="0.2">
      <c r="K9835" s="8"/>
      <c r="M9835" s="8"/>
    </row>
    <row r="9836" spans="11:13" x14ac:dyDescent="0.2">
      <c r="K9836" s="8"/>
      <c r="M9836" s="8"/>
    </row>
    <row r="9837" spans="11:13" x14ac:dyDescent="0.2">
      <c r="K9837" s="8"/>
      <c r="M9837" s="8"/>
    </row>
    <row r="9838" spans="11:13" x14ac:dyDescent="0.2">
      <c r="K9838" s="8"/>
      <c r="M9838" s="8"/>
    </row>
    <row r="9839" spans="11:13" x14ac:dyDescent="0.2">
      <c r="K9839" s="8"/>
      <c r="M9839" s="8"/>
    </row>
    <row r="9840" spans="11:13" x14ac:dyDescent="0.2">
      <c r="K9840" s="8"/>
      <c r="M9840" s="8"/>
    </row>
    <row r="9841" spans="11:13" x14ac:dyDescent="0.2">
      <c r="K9841" s="8"/>
      <c r="M9841" s="8"/>
    </row>
    <row r="9842" spans="11:13" x14ac:dyDescent="0.2">
      <c r="K9842" s="8"/>
      <c r="M9842" s="8"/>
    </row>
    <row r="9843" spans="11:13" x14ac:dyDescent="0.2">
      <c r="K9843" s="8"/>
      <c r="M9843" s="8"/>
    </row>
    <row r="9844" spans="11:13" x14ac:dyDescent="0.2">
      <c r="K9844" s="8"/>
      <c r="M9844" s="8"/>
    </row>
    <row r="9845" spans="11:13" x14ac:dyDescent="0.2">
      <c r="K9845" s="8"/>
      <c r="M9845" s="8"/>
    </row>
    <row r="9846" spans="11:13" x14ac:dyDescent="0.2">
      <c r="K9846" s="8"/>
      <c r="M9846" s="8"/>
    </row>
    <row r="9847" spans="11:13" x14ac:dyDescent="0.2">
      <c r="K9847" s="8"/>
      <c r="M9847" s="8"/>
    </row>
    <row r="9848" spans="11:13" x14ac:dyDescent="0.2">
      <c r="K9848" s="8"/>
      <c r="M9848" s="8"/>
    </row>
    <row r="9849" spans="11:13" x14ac:dyDescent="0.2">
      <c r="K9849" s="8"/>
      <c r="M9849" s="8"/>
    </row>
    <row r="9850" spans="11:13" x14ac:dyDescent="0.2">
      <c r="K9850" s="8"/>
      <c r="M9850" s="8"/>
    </row>
    <row r="9851" spans="11:13" x14ac:dyDescent="0.2">
      <c r="K9851" s="8"/>
      <c r="M9851" s="8"/>
    </row>
    <row r="9852" spans="11:13" x14ac:dyDescent="0.2">
      <c r="K9852" s="8"/>
      <c r="M9852" s="8"/>
    </row>
    <row r="9853" spans="11:13" x14ac:dyDescent="0.2">
      <c r="K9853" s="8"/>
      <c r="M9853" s="8"/>
    </row>
    <row r="9854" spans="11:13" x14ac:dyDescent="0.2">
      <c r="K9854" s="8"/>
      <c r="M9854" s="8"/>
    </row>
    <row r="9855" spans="11:13" x14ac:dyDescent="0.2">
      <c r="K9855" s="8"/>
      <c r="M9855" s="8"/>
    </row>
    <row r="9856" spans="11:13" x14ac:dyDescent="0.2">
      <c r="K9856" s="8"/>
      <c r="M9856" s="8"/>
    </row>
    <row r="9857" spans="11:13" x14ac:dyDescent="0.2">
      <c r="K9857" s="8"/>
      <c r="M9857" s="8"/>
    </row>
    <row r="9858" spans="11:13" x14ac:dyDescent="0.2">
      <c r="K9858" s="8"/>
      <c r="M9858" s="8"/>
    </row>
    <row r="9859" spans="11:13" x14ac:dyDescent="0.2">
      <c r="K9859" s="8"/>
      <c r="M9859" s="8"/>
    </row>
    <row r="9860" spans="11:13" x14ac:dyDescent="0.2">
      <c r="K9860" s="8"/>
      <c r="M9860" s="8"/>
    </row>
    <row r="9861" spans="11:13" x14ac:dyDescent="0.2">
      <c r="K9861" s="8"/>
      <c r="M9861" s="8"/>
    </row>
    <row r="9862" spans="11:13" x14ac:dyDescent="0.2">
      <c r="K9862" s="8"/>
      <c r="M9862" s="8"/>
    </row>
    <row r="9863" spans="11:13" x14ac:dyDescent="0.2">
      <c r="K9863" s="8"/>
      <c r="M9863" s="8"/>
    </row>
    <row r="9864" spans="11:13" x14ac:dyDescent="0.2">
      <c r="K9864" s="8"/>
      <c r="M9864" s="8"/>
    </row>
    <row r="9865" spans="11:13" x14ac:dyDescent="0.2">
      <c r="K9865" s="8"/>
      <c r="M9865" s="8"/>
    </row>
    <row r="9866" spans="11:13" x14ac:dyDescent="0.2">
      <c r="K9866" s="8"/>
      <c r="M9866" s="8"/>
    </row>
    <row r="9867" spans="11:13" x14ac:dyDescent="0.2">
      <c r="K9867" s="8"/>
      <c r="M9867" s="8"/>
    </row>
    <row r="9868" spans="11:13" x14ac:dyDescent="0.2">
      <c r="K9868" s="8"/>
      <c r="M9868" s="8"/>
    </row>
    <row r="9869" spans="11:13" x14ac:dyDescent="0.2">
      <c r="K9869" s="8"/>
      <c r="M9869" s="8"/>
    </row>
    <row r="9870" spans="11:13" x14ac:dyDescent="0.2">
      <c r="K9870" s="8"/>
      <c r="M9870" s="8"/>
    </row>
    <row r="9871" spans="11:13" x14ac:dyDescent="0.2">
      <c r="K9871" s="8"/>
      <c r="M9871" s="8"/>
    </row>
    <row r="9872" spans="11:13" x14ac:dyDescent="0.2">
      <c r="K9872" s="8"/>
      <c r="M9872" s="8"/>
    </row>
    <row r="9873" spans="11:13" x14ac:dyDescent="0.2">
      <c r="K9873" s="8"/>
      <c r="M9873" s="8"/>
    </row>
    <row r="9874" spans="11:13" x14ac:dyDescent="0.2">
      <c r="K9874" s="8"/>
      <c r="M9874" s="8"/>
    </row>
    <row r="9875" spans="11:13" x14ac:dyDescent="0.2">
      <c r="K9875" s="8"/>
      <c r="M9875" s="8"/>
    </row>
    <row r="9876" spans="11:13" x14ac:dyDescent="0.2">
      <c r="K9876" s="8"/>
      <c r="M9876" s="8"/>
    </row>
    <row r="9877" spans="11:13" x14ac:dyDescent="0.2">
      <c r="K9877" s="8"/>
      <c r="M9877" s="8"/>
    </row>
    <row r="9878" spans="11:13" x14ac:dyDescent="0.2">
      <c r="K9878" s="8"/>
      <c r="M9878" s="8"/>
    </row>
    <row r="9879" spans="11:13" x14ac:dyDescent="0.2">
      <c r="K9879" s="8"/>
      <c r="M9879" s="8"/>
    </row>
    <row r="9880" spans="11:13" x14ac:dyDescent="0.2">
      <c r="K9880" s="8"/>
      <c r="M9880" s="8"/>
    </row>
    <row r="9881" spans="11:13" x14ac:dyDescent="0.2">
      <c r="K9881" s="8"/>
      <c r="M9881" s="8"/>
    </row>
    <row r="9882" spans="11:13" x14ac:dyDescent="0.2">
      <c r="K9882" s="8"/>
      <c r="M9882" s="8"/>
    </row>
    <row r="9883" spans="11:13" x14ac:dyDescent="0.2">
      <c r="K9883" s="8"/>
      <c r="M9883" s="8"/>
    </row>
    <row r="9884" spans="11:13" x14ac:dyDescent="0.2">
      <c r="K9884" s="8"/>
      <c r="M9884" s="8"/>
    </row>
    <row r="9885" spans="11:13" x14ac:dyDescent="0.2">
      <c r="K9885" s="8"/>
      <c r="M9885" s="8"/>
    </row>
    <row r="9886" spans="11:13" x14ac:dyDescent="0.2">
      <c r="K9886" s="8"/>
      <c r="M9886" s="8"/>
    </row>
    <row r="9887" spans="11:13" x14ac:dyDescent="0.2">
      <c r="K9887" s="8"/>
      <c r="M9887" s="8"/>
    </row>
    <row r="9888" spans="11:13" x14ac:dyDescent="0.2">
      <c r="K9888" s="8"/>
      <c r="M9888" s="8"/>
    </row>
    <row r="9889" spans="11:13" x14ac:dyDescent="0.2">
      <c r="K9889" s="8"/>
      <c r="M9889" s="8"/>
    </row>
    <row r="9890" spans="11:13" x14ac:dyDescent="0.2">
      <c r="K9890" s="8"/>
      <c r="M9890" s="8"/>
    </row>
    <row r="9891" spans="11:13" x14ac:dyDescent="0.2">
      <c r="K9891" s="8"/>
      <c r="M9891" s="8"/>
    </row>
    <row r="9892" spans="11:13" x14ac:dyDescent="0.2">
      <c r="K9892" s="8"/>
      <c r="M9892" s="8"/>
    </row>
    <row r="9893" spans="11:13" x14ac:dyDescent="0.2">
      <c r="K9893" s="8"/>
      <c r="M9893" s="8"/>
    </row>
    <row r="9894" spans="11:13" x14ac:dyDescent="0.2">
      <c r="K9894" s="8"/>
      <c r="M9894" s="8"/>
    </row>
    <row r="9895" spans="11:13" x14ac:dyDescent="0.2">
      <c r="K9895" s="8"/>
      <c r="M9895" s="8"/>
    </row>
    <row r="9896" spans="11:13" x14ac:dyDescent="0.2">
      <c r="K9896" s="8"/>
      <c r="M9896" s="8"/>
    </row>
    <row r="9897" spans="11:13" x14ac:dyDescent="0.2">
      <c r="K9897" s="8"/>
      <c r="M9897" s="8"/>
    </row>
    <row r="9898" spans="11:13" x14ac:dyDescent="0.2">
      <c r="K9898" s="8"/>
      <c r="M9898" s="8"/>
    </row>
    <row r="9899" spans="11:13" x14ac:dyDescent="0.2">
      <c r="K9899" s="8"/>
      <c r="M9899" s="8"/>
    </row>
    <row r="9900" spans="11:13" x14ac:dyDescent="0.2">
      <c r="K9900" s="8"/>
      <c r="M9900" s="8"/>
    </row>
    <row r="9901" spans="11:13" x14ac:dyDescent="0.2">
      <c r="K9901" s="8"/>
      <c r="M9901" s="8"/>
    </row>
    <row r="9902" spans="11:13" x14ac:dyDescent="0.2">
      <c r="K9902" s="8"/>
      <c r="M9902" s="8"/>
    </row>
    <row r="9903" spans="11:13" x14ac:dyDescent="0.2">
      <c r="K9903" s="8"/>
      <c r="M9903" s="8"/>
    </row>
    <row r="9904" spans="11:13" x14ac:dyDescent="0.2">
      <c r="K9904" s="8"/>
      <c r="M9904" s="8"/>
    </row>
    <row r="9905" spans="11:13" x14ac:dyDescent="0.2">
      <c r="K9905" s="8"/>
      <c r="M9905" s="8"/>
    </row>
    <row r="9906" spans="11:13" x14ac:dyDescent="0.2">
      <c r="K9906" s="8"/>
      <c r="M9906" s="8"/>
    </row>
    <row r="9907" spans="11:13" x14ac:dyDescent="0.2">
      <c r="K9907" s="8"/>
      <c r="M9907" s="8"/>
    </row>
    <row r="9908" spans="11:13" x14ac:dyDescent="0.2">
      <c r="K9908" s="8"/>
      <c r="M9908" s="8"/>
    </row>
    <row r="9909" spans="11:13" x14ac:dyDescent="0.2">
      <c r="K9909" s="8"/>
      <c r="M9909" s="8"/>
    </row>
    <row r="9910" spans="11:13" x14ac:dyDescent="0.2">
      <c r="K9910" s="8"/>
      <c r="M9910" s="8"/>
    </row>
    <row r="9911" spans="11:13" x14ac:dyDescent="0.2">
      <c r="K9911" s="8"/>
      <c r="M9911" s="8"/>
    </row>
    <row r="9912" spans="11:13" x14ac:dyDescent="0.2">
      <c r="K9912" s="8"/>
      <c r="M9912" s="8"/>
    </row>
    <row r="9913" spans="11:13" x14ac:dyDescent="0.2">
      <c r="K9913" s="8"/>
      <c r="M9913" s="8"/>
    </row>
    <row r="9914" spans="11:13" x14ac:dyDescent="0.2">
      <c r="K9914" s="8"/>
      <c r="M9914" s="8"/>
    </row>
    <row r="9915" spans="11:13" x14ac:dyDescent="0.2">
      <c r="K9915" s="8"/>
      <c r="M9915" s="8"/>
    </row>
    <row r="9916" spans="11:13" x14ac:dyDescent="0.2">
      <c r="K9916" s="8"/>
      <c r="M9916" s="8"/>
    </row>
    <row r="9917" spans="11:13" x14ac:dyDescent="0.2">
      <c r="K9917" s="8"/>
      <c r="M9917" s="8"/>
    </row>
    <row r="9918" spans="11:13" x14ac:dyDescent="0.2">
      <c r="K9918" s="8"/>
      <c r="M9918" s="8"/>
    </row>
    <row r="9919" spans="11:13" x14ac:dyDescent="0.2">
      <c r="K9919" s="8"/>
      <c r="M9919" s="8"/>
    </row>
    <row r="9920" spans="11:13" x14ac:dyDescent="0.2">
      <c r="K9920" s="8"/>
      <c r="M9920" s="8"/>
    </row>
    <row r="9921" spans="11:13" x14ac:dyDescent="0.2">
      <c r="K9921" s="8"/>
      <c r="M9921" s="8"/>
    </row>
    <row r="9922" spans="11:13" x14ac:dyDescent="0.2">
      <c r="K9922" s="8"/>
      <c r="M9922" s="8"/>
    </row>
    <row r="9923" spans="11:13" x14ac:dyDescent="0.2">
      <c r="K9923" s="8"/>
      <c r="M9923" s="8"/>
    </row>
    <row r="9924" spans="11:13" x14ac:dyDescent="0.2">
      <c r="K9924" s="8"/>
      <c r="M9924" s="8"/>
    </row>
    <row r="9925" spans="11:13" x14ac:dyDescent="0.2">
      <c r="K9925" s="8"/>
      <c r="M9925" s="8"/>
    </row>
    <row r="9926" spans="11:13" x14ac:dyDescent="0.2">
      <c r="K9926" s="8"/>
      <c r="M9926" s="8"/>
    </row>
    <row r="9927" spans="11:13" x14ac:dyDescent="0.2">
      <c r="K9927" s="8"/>
      <c r="M9927" s="8"/>
    </row>
    <row r="9928" spans="11:13" x14ac:dyDescent="0.2">
      <c r="K9928" s="8"/>
      <c r="M9928" s="8"/>
    </row>
    <row r="9929" spans="11:13" x14ac:dyDescent="0.2">
      <c r="K9929" s="8"/>
      <c r="M9929" s="8"/>
    </row>
    <row r="9930" spans="11:13" x14ac:dyDescent="0.2">
      <c r="K9930" s="8"/>
      <c r="M9930" s="8"/>
    </row>
    <row r="9931" spans="11:13" x14ac:dyDescent="0.2">
      <c r="K9931" s="8"/>
      <c r="M9931" s="8"/>
    </row>
    <row r="9932" spans="11:13" x14ac:dyDescent="0.2">
      <c r="K9932" s="8"/>
      <c r="M9932" s="8"/>
    </row>
    <row r="9933" spans="11:13" x14ac:dyDescent="0.2">
      <c r="K9933" s="8"/>
      <c r="M9933" s="8"/>
    </row>
    <row r="9934" spans="11:13" x14ac:dyDescent="0.2">
      <c r="K9934" s="8"/>
      <c r="M9934" s="8"/>
    </row>
    <row r="9935" spans="11:13" x14ac:dyDescent="0.2">
      <c r="K9935" s="8"/>
      <c r="M9935" s="8"/>
    </row>
    <row r="9936" spans="11:13" x14ac:dyDescent="0.2">
      <c r="K9936" s="8"/>
      <c r="M9936" s="8"/>
    </row>
    <row r="9937" spans="11:13" x14ac:dyDescent="0.2">
      <c r="K9937" s="8"/>
      <c r="M9937" s="8"/>
    </row>
    <row r="9938" spans="11:13" x14ac:dyDescent="0.2">
      <c r="K9938" s="8"/>
      <c r="M9938" s="8"/>
    </row>
    <row r="9939" spans="11:13" x14ac:dyDescent="0.2">
      <c r="K9939" s="8"/>
      <c r="M9939" s="8"/>
    </row>
    <row r="9940" spans="11:13" x14ac:dyDescent="0.2">
      <c r="K9940" s="8"/>
      <c r="M9940" s="8"/>
    </row>
    <row r="9941" spans="11:13" x14ac:dyDescent="0.2">
      <c r="K9941" s="8"/>
      <c r="M9941" s="8"/>
    </row>
    <row r="9942" spans="11:13" x14ac:dyDescent="0.2">
      <c r="K9942" s="8"/>
      <c r="M9942" s="8"/>
    </row>
    <row r="9943" spans="11:13" x14ac:dyDescent="0.2">
      <c r="K9943" s="8"/>
      <c r="M9943" s="8"/>
    </row>
    <row r="9944" spans="11:13" x14ac:dyDescent="0.2">
      <c r="K9944" s="8"/>
      <c r="M9944" s="8"/>
    </row>
    <row r="9945" spans="11:13" x14ac:dyDescent="0.2">
      <c r="K9945" s="8"/>
      <c r="M9945" s="8"/>
    </row>
    <row r="9946" spans="11:13" x14ac:dyDescent="0.2">
      <c r="K9946" s="8"/>
      <c r="M9946" s="8"/>
    </row>
    <row r="9947" spans="11:13" x14ac:dyDescent="0.2">
      <c r="K9947" s="8"/>
      <c r="M9947" s="8"/>
    </row>
    <row r="9948" spans="11:13" x14ac:dyDescent="0.2">
      <c r="K9948" s="8"/>
      <c r="M9948" s="8"/>
    </row>
    <row r="9949" spans="11:13" x14ac:dyDescent="0.2">
      <c r="K9949" s="8"/>
      <c r="M9949" s="8"/>
    </row>
    <row r="9950" spans="11:13" x14ac:dyDescent="0.2">
      <c r="K9950" s="8"/>
      <c r="M9950" s="8"/>
    </row>
    <row r="9951" spans="11:13" x14ac:dyDescent="0.2">
      <c r="K9951" s="8"/>
      <c r="M9951" s="8"/>
    </row>
    <row r="9952" spans="11:13" x14ac:dyDescent="0.2">
      <c r="K9952" s="8"/>
      <c r="M9952" s="8"/>
    </row>
    <row r="9953" spans="11:13" x14ac:dyDescent="0.2">
      <c r="K9953" s="8"/>
      <c r="M9953" s="8"/>
    </row>
    <row r="9954" spans="11:13" x14ac:dyDescent="0.2">
      <c r="K9954" s="8"/>
      <c r="M9954" s="8"/>
    </row>
    <row r="9955" spans="11:13" x14ac:dyDescent="0.2">
      <c r="K9955" s="8"/>
      <c r="M9955" s="8"/>
    </row>
    <row r="9956" spans="11:13" x14ac:dyDescent="0.2">
      <c r="K9956" s="8"/>
      <c r="M9956" s="8"/>
    </row>
    <row r="9957" spans="11:13" x14ac:dyDescent="0.2">
      <c r="K9957" s="8"/>
      <c r="M9957" s="8"/>
    </row>
    <row r="9958" spans="11:13" x14ac:dyDescent="0.2">
      <c r="K9958" s="8"/>
      <c r="M9958" s="8"/>
    </row>
    <row r="9959" spans="11:13" x14ac:dyDescent="0.2">
      <c r="K9959" s="8"/>
      <c r="M9959" s="8"/>
    </row>
    <row r="9960" spans="11:13" x14ac:dyDescent="0.2">
      <c r="K9960" s="8"/>
      <c r="M9960" s="8"/>
    </row>
    <row r="9961" spans="11:13" x14ac:dyDescent="0.2">
      <c r="K9961" s="8"/>
      <c r="M9961" s="8"/>
    </row>
    <row r="9962" spans="11:13" x14ac:dyDescent="0.2">
      <c r="K9962" s="8"/>
      <c r="M9962" s="8"/>
    </row>
    <row r="9963" spans="11:13" x14ac:dyDescent="0.2">
      <c r="K9963" s="8"/>
      <c r="M9963" s="8"/>
    </row>
    <row r="9964" spans="11:13" x14ac:dyDescent="0.2">
      <c r="K9964" s="8"/>
      <c r="M9964" s="8"/>
    </row>
    <row r="9965" spans="11:13" x14ac:dyDescent="0.2">
      <c r="K9965" s="8"/>
      <c r="M9965" s="8"/>
    </row>
    <row r="9966" spans="11:13" x14ac:dyDescent="0.2">
      <c r="K9966" s="8"/>
      <c r="M9966" s="8"/>
    </row>
    <row r="9967" spans="11:13" x14ac:dyDescent="0.2">
      <c r="K9967" s="8"/>
      <c r="M9967" s="8"/>
    </row>
    <row r="9968" spans="11:13" x14ac:dyDescent="0.2">
      <c r="K9968" s="8"/>
      <c r="M9968" s="8"/>
    </row>
    <row r="9969" spans="11:13" x14ac:dyDescent="0.2">
      <c r="K9969" s="8"/>
      <c r="M9969" s="8"/>
    </row>
    <row r="9970" spans="11:13" x14ac:dyDescent="0.2">
      <c r="K9970" s="8"/>
      <c r="M9970" s="8"/>
    </row>
    <row r="9971" spans="11:13" x14ac:dyDescent="0.2">
      <c r="K9971" s="8"/>
      <c r="M9971" s="8"/>
    </row>
    <row r="9972" spans="11:13" x14ac:dyDescent="0.2">
      <c r="K9972" s="8"/>
      <c r="M9972" s="8"/>
    </row>
    <row r="9973" spans="11:13" x14ac:dyDescent="0.2">
      <c r="K9973" s="8"/>
      <c r="M9973" s="8"/>
    </row>
    <row r="9974" spans="11:13" x14ac:dyDescent="0.2">
      <c r="K9974" s="8"/>
      <c r="M9974" s="8"/>
    </row>
    <row r="9975" spans="11:13" x14ac:dyDescent="0.2">
      <c r="K9975" s="8"/>
      <c r="M9975" s="8"/>
    </row>
    <row r="9976" spans="11:13" x14ac:dyDescent="0.2">
      <c r="K9976" s="8"/>
      <c r="M9976" s="8"/>
    </row>
    <row r="9977" spans="11:13" x14ac:dyDescent="0.2">
      <c r="K9977" s="8"/>
      <c r="M9977" s="8"/>
    </row>
    <row r="9978" spans="11:13" x14ac:dyDescent="0.2">
      <c r="K9978" s="8"/>
      <c r="M9978" s="8"/>
    </row>
    <row r="9979" spans="11:13" x14ac:dyDescent="0.2">
      <c r="K9979" s="8"/>
      <c r="M9979" s="8"/>
    </row>
    <row r="9980" spans="11:13" x14ac:dyDescent="0.2">
      <c r="K9980" s="8"/>
      <c r="M9980" s="8"/>
    </row>
    <row r="9981" spans="11:13" x14ac:dyDescent="0.2">
      <c r="K9981" s="8"/>
      <c r="M9981" s="8"/>
    </row>
    <row r="9982" spans="11:13" x14ac:dyDescent="0.2">
      <c r="K9982" s="8"/>
      <c r="M9982" s="8"/>
    </row>
    <row r="9983" spans="11:13" x14ac:dyDescent="0.2">
      <c r="K9983" s="8"/>
      <c r="M9983" s="8"/>
    </row>
    <row r="9984" spans="11:13" x14ac:dyDescent="0.2">
      <c r="K9984" s="8"/>
      <c r="M9984" s="8"/>
    </row>
    <row r="9985" spans="11:13" x14ac:dyDescent="0.2">
      <c r="K9985" s="8"/>
      <c r="M9985" s="8"/>
    </row>
    <row r="9986" spans="11:13" x14ac:dyDescent="0.2">
      <c r="K9986" s="8"/>
      <c r="M9986" s="8"/>
    </row>
    <row r="9987" spans="11:13" x14ac:dyDescent="0.2">
      <c r="K9987" s="8"/>
      <c r="M9987" s="8"/>
    </row>
    <row r="9988" spans="11:13" x14ac:dyDescent="0.2">
      <c r="K9988" s="8"/>
      <c r="M9988" s="8"/>
    </row>
    <row r="9989" spans="11:13" x14ac:dyDescent="0.2">
      <c r="K9989" s="8"/>
      <c r="M9989" s="8"/>
    </row>
    <row r="9990" spans="11:13" x14ac:dyDescent="0.2">
      <c r="K9990" s="8"/>
      <c r="M9990" s="8"/>
    </row>
    <row r="9991" spans="11:13" x14ac:dyDescent="0.2">
      <c r="K9991" s="8"/>
      <c r="M9991" s="8"/>
    </row>
  </sheetData>
  <sheetProtection algorithmName="SHA-512" hashValue="EBBg/ICfUuWuowkKxgTRizsr1wirUlFdt04F8acNpWomglBcY+4DghRYj0XPsEgadcwOGzK6CwROtpVkSuzEbA==" saltValue="QZAv8TT8j9sNIjv7bsMawA==" spinCount="100000" sheet="1" sort="0" autoFilter="0"/>
  <autoFilter ref="A1:U2031" xr:uid="{C4772506-8D2D-4B51-A47A-3605CE599965}"/>
  <pageMargins left="0.7" right="0.7" top="0.75" bottom="0.75" header="0.3" footer="0.3"/>
  <pageSetup paperSize="9" orientation="portrait" horizontalDpi="429496729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Name</vt:lpstr>
      <vt:lpstr>Last name</vt:lpstr>
      <vt:lpstr>Company</vt:lpstr>
      <vt:lpstr>Gender</vt:lpstr>
      <vt:lpstr>Race</vt:lpstr>
      <vt:lpstr>Department</vt:lpstr>
      <vt:lpstr>Education</vt:lpstr>
      <vt:lpstr>Role</vt:lpstr>
      <vt:lpstr>Level</vt:lpstr>
      <vt:lpstr>Marital status</vt:lpstr>
      <vt:lpstr>Countries</vt:lpstr>
      <vt:lpstr>States</vt:lpstr>
      <vt:lpstr>Employees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Arthur de Oliveira Ramos Vieira</dc:creator>
  <cp:lastModifiedBy>Arthur de Oliveira Ramos Vieira</cp:lastModifiedBy>
  <dcterms:created xsi:type="dcterms:W3CDTF">2022-03-01T05:37:40Z</dcterms:created>
  <dcterms:modified xsi:type="dcterms:W3CDTF">2023-03-03T23:21:52Z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8f64d9a5-835f-4931-87f3-7b0fbfdc422c_Enabled">
    <vt:lpwstr>true</vt:lpwstr>
  </property>
  <property fmtid="{D5CDD505-2E9C-101B-9397-08002B2CF9AE}" pid="3" name="MSIP_Label_8f64d9a5-835f-4931-87f3-7b0fbfdc422c_SetDate">
    <vt:lpwstr>2023-03-02T18:54:52Z</vt:lpwstr>
  </property>
  <property fmtid="{D5CDD505-2E9C-101B-9397-08002B2CF9AE}" pid="4" name="MSIP_Label_8f64d9a5-835f-4931-87f3-7b0fbfdc422c_Method">
    <vt:lpwstr>Standard</vt:lpwstr>
  </property>
  <property fmtid="{D5CDD505-2E9C-101B-9397-08002B2CF9AE}" pid="5" name="MSIP_Label_8f64d9a5-835f-4931-87f3-7b0fbfdc422c_Name">
    <vt:lpwstr>LGPD</vt:lpwstr>
  </property>
  <property fmtid="{D5CDD505-2E9C-101B-9397-08002B2CF9AE}" pid="6" name="MSIP_Label_8f64d9a5-835f-4931-87f3-7b0fbfdc422c_SiteId">
    <vt:lpwstr>65ce7fd8-a5b8-4103-997e-da068cd85fd5</vt:lpwstr>
  </property>
  <property fmtid="{D5CDD505-2E9C-101B-9397-08002B2CF9AE}" pid="7" name="MSIP_Label_8f64d9a5-835f-4931-87f3-7b0fbfdc422c_ActionId">
    <vt:lpwstr>7bcf2631-e1dc-4061-8b31-becce00469d2</vt:lpwstr>
  </property>
  <property fmtid="{D5CDD505-2E9C-101B-9397-08002B2CF9AE}" pid="8" name="MSIP_Label_8f64d9a5-835f-4931-87f3-7b0fbfdc422c_ContentBits">
    <vt:lpwstr>0</vt:lpwstr>
  </property>
</Properties>
</file>